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xl/styles.xml" ContentType="application/vnd.openxmlformats-officedocument.spreadsheetml.styl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Y:\LLSH-PILOTAGE-SCOLARITE\2018-2022\Maquettes et M3C 2020-2021\Maquettes et M3C 2020-21 COVID pour envoi DEFI\"/>
    </mc:Choice>
  </mc:AlternateContent>
  <bookViews>
    <workbookView xWindow="0" yWindow="0" windowWidth="16815" windowHeight="6750" activeTab="1"/>
  </bookViews>
  <sheets>
    <sheet name="Rappel régle.-dates conseils" sheetId="3" r:id="rId1"/>
    <sheet name="M3C 2020-21 Lic LETTRE hypotez1" sheetId="2" r:id="rId2"/>
    <sheet name="M3C 2020-21 Lic LETTRE hypotez2" sheetId="7" r:id="rId3"/>
    <sheet name="Coût après MCC" sheetId="5" state="hidden" r:id="rId4"/>
    <sheet name="Liste de valeurs" sheetId="4" state="hidden" r:id="rId5"/>
  </sheets>
  <externalReferences>
    <externalReference r:id="rId6"/>
    <externalReference r:id="rId7"/>
    <externalReference r:id="rId8"/>
  </externalReferences>
  <definedNames>
    <definedName name="_xlnm.Print_Titles" localSheetId="1">'M3C 2020-21 Lic LETTRE hypotez1'!$A:$D,'M3C 2020-21 Lic LETTRE hypotez1'!$1:$3</definedName>
    <definedName name="_xlnm.Print_Titles" localSheetId="2">'M3C 2020-21 Lic LETTRE hypotez2'!$A:$D,'M3C 2020-21 Lic LETTRE hypotez2'!$1:$3</definedName>
    <definedName name="mod">'[1]Liste de valeurs'!$A$2:$A$4</definedName>
    <definedName name="moda">'Liste de valeurs'!$A$2:$A$4</definedName>
    <definedName name="nat">'[1]Liste de valeurs'!$B$2:$B$7</definedName>
    <definedName name="natu">'Liste de valeurs'!$B$2:$B$7</definedName>
    <definedName name="nature_ens">'[2]valeurs listes déroulantes'!$G$1:$G$2</definedName>
    <definedName name="Nature2">'[3]Liste de valeurs'!$B$2:$B$7</definedName>
    <definedName name="oui_non">'[2]valeurs listes déroulantes'!$E$1:$E$2</definedName>
    <definedName name="sections_CNU">'[2]valeurs listes déroulantes'!$K$1:$K$46</definedName>
    <definedName name="type_UE" localSheetId="2">#REF!</definedName>
    <definedName name="type_UE">#REF!</definedName>
    <definedName name="Type_UE_licence_2_3">'[2]valeurs listes déroulantes'!$M$1:$M$2</definedName>
    <definedName name="_xlnm.Print_Area" localSheetId="1">'M3C 2020-21 Lic LETTRE hypotez1'!$A$1:$AJ$210</definedName>
    <definedName name="_xlnm.Print_Area" localSheetId="2">'M3C 2020-21 Lic LETTRE hypotez2'!$A$1:$AM$210</definedName>
  </definedNames>
  <calcPr calcId="162913" calcMode="manual"/>
</workbook>
</file>

<file path=xl/calcChain.xml><?xml version="1.0" encoding="utf-8"?>
<calcChain xmlns="http://schemas.openxmlformats.org/spreadsheetml/2006/main">
  <c r="AB98" i="2" l="1"/>
  <c r="R98" i="2"/>
  <c r="AD124" i="7" l="1"/>
  <c r="AD147" i="7"/>
  <c r="AD184" i="7"/>
  <c r="U184" i="7"/>
  <c r="T184" i="7"/>
  <c r="U147" i="7"/>
  <c r="T147" i="7"/>
  <c r="U124" i="7"/>
  <c r="T124" i="7"/>
  <c r="AE200" i="7" l="1"/>
  <c r="AD164" i="7" l="1"/>
  <c r="AE164" i="7" s="1"/>
  <c r="AE208" i="7"/>
  <c r="AE206" i="7"/>
  <c r="AE205" i="7"/>
  <c r="AE204" i="7"/>
  <c r="AE201" i="7"/>
  <c r="AE199" i="7"/>
  <c r="AE182" i="7"/>
  <c r="AE181" i="7"/>
  <c r="AE179" i="7"/>
  <c r="AE178" i="7"/>
  <c r="AE177" i="7"/>
  <c r="AE176" i="7"/>
  <c r="AE170" i="7"/>
  <c r="AE168" i="7"/>
  <c r="AE167" i="7"/>
  <c r="AE162" i="7"/>
  <c r="AE149" i="7"/>
  <c r="AE148" i="7"/>
  <c r="AE147" i="7"/>
  <c r="AE145" i="7"/>
  <c r="AE144" i="7"/>
  <c r="AE142" i="7"/>
  <c r="AE141" i="7"/>
  <c r="AE134" i="7"/>
  <c r="AE133" i="7"/>
  <c r="AE132" i="7"/>
  <c r="AE126" i="7"/>
  <c r="AE125" i="7"/>
  <c r="AE124" i="7"/>
  <c r="AE122" i="7"/>
  <c r="AE121" i="7"/>
  <c r="AE119" i="7"/>
  <c r="AE118" i="7"/>
  <c r="AE117" i="7"/>
  <c r="AE115" i="7"/>
  <c r="AE114" i="7"/>
  <c r="AE113" i="7"/>
  <c r="AE112" i="7"/>
  <c r="AE111" i="7"/>
  <c r="AE110" i="7"/>
  <c r="AE105" i="7"/>
  <c r="AE104" i="7"/>
  <c r="AE103" i="7"/>
  <c r="AE99" i="7"/>
  <c r="AE98" i="7"/>
  <c r="AE97" i="7"/>
  <c r="AE95" i="7"/>
  <c r="AE94" i="7"/>
  <c r="AE91" i="7"/>
  <c r="AE90" i="7"/>
  <c r="AE89" i="7"/>
  <c r="AE88" i="7"/>
  <c r="AE87" i="7"/>
  <c r="AE186" i="7" l="1"/>
  <c r="AE185" i="7"/>
  <c r="AE184" i="7"/>
  <c r="AE171" i="7"/>
  <c r="AE163" i="7"/>
  <c r="T164" i="7"/>
  <c r="U164" i="7"/>
  <c r="J203" i="7"/>
  <c r="I203" i="7"/>
  <c r="J198" i="7"/>
  <c r="I198" i="7"/>
  <c r="AN195" i="7"/>
  <c r="AM195" i="7"/>
  <c r="AL195" i="7"/>
  <c r="AK195" i="7"/>
  <c r="AJ195" i="7"/>
  <c r="AI195" i="7"/>
  <c r="AH195" i="7"/>
  <c r="AG195" i="7"/>
  <c r="AF195" i="7"/>
  <c r="AC195" i="7"/>
  <c r="AB195" i="7"/>
  <c r="AA195" i="7"/>
  <c r="Z195" i="7"/>
  <c r="Y195" i="7"/>
  <c r="X195" i="7"/>
  <c r="W195" i="7"/>
  <c r="V195" i="7"/>
  <c r="S195" i="7"/>
  <c r="P195" i="7"/>
  <c r="N195" i="7"/>
  <c r="L195" i="7"/>
  <c r="K195" i="7"/>
  <c r="J195" i="7"/>
  <c r="I195" i="7"/>
  <c r="H195" i="7"/>
  <c r="G195" i="7"/>
  <c r="F195" i="7"/>
  <c r="E195" i="7"/>
  <c r="D195" i="7"/>
  <c r="C195" i="7"/>
  <c r="B195" i="7"/>
  <c r="A195" i="7"/>
  <c r="AN194" i="7"/>
  <c r="AM194" i="7"/>
  <c r="AL194" i="7"/>
  <c r="AK194" i="7"/>
  <c r="AJ194" i="7"/>
  <c r="AI194" i="7"/>
  <c r="AH194" i="7"/>
  <c r="AG194" i="7"/>
  <c r="AF194" i="7"/>
  <c r="AC194" i="7"/>
  <c r="AB194" i="7"/>
  <c r="AA194" i="7"/>
  <c r="Z194" i="7"/>
  <c r="Y194" i="7"/>
  <c r="X194" i="7"/>
  <c r="W194" i="7"/>
  <c r="V194" i="7"/>
  <c r="S194" i="7"/>
  <c r="P194" i="7"/>
  <c r="N194" i="7"/>
  <c r="L194" i="7"/>
  <c r="K194" i="7"/>
  <c r="J194" i="7"/>
  <c r="J193" i="7" s="1"/>
  <c r="I194" i="7"/>
  <c r="I193" i="7" s="1"/>
  <c r="I192" i="7" s="1"/>
  <c r="H194" i="7"/>
  <c r="G194" i="7"/>
  <c r="F194" i="7"/>
  <c r="E194" i="7"/>
  <c r="D194" i="7"/>
  <c r="C194" i="7"/>
  <c r="B194" i="7"/>
  <c r="A194" i="7"/>
  <c r="J188" i="7"/>
  <c r="I188" i="7"/>
  <c r="L181" i="7"/>
  <c r="L177" i="7"/>
  <c r="J175" i="7"/>
  <c r="J197" i="7" s="1"/>
  <c r="I175" i="7"/>
  <c r="L170" i="7"/>
  <c r="L167" i="7"/>
  <c r="J166" i="7"/>
  <c r="I166" i="7"/>
  <c r="AN164" i="7"/>
  <c r="AM164" i="7"/>
  <c r="AL164" i="7"/>
  <c r="AK164" i="7"/>
  <c r="AJ164" i="7"/>
  <c r="AI164" i="7"/>
  <c r="AH164" i="7"/>
  <c r="AG164" i="7"/>
  <c r="AF164" i="7"/>
  <c r="AC164" i="7"/>
  <c r="AB164" i="7"/>
  <c r="AA164" i="7"/>
  <c r="Z164" i="7"/>
  <c r="Y164" i="7"/>
  <c r="X164" i="7"/>
  <c r="W164" i="7"/>
  <c r="V164" i="7"/>
  <c r="S164" i="7"/>
  <c r="P164" i="7"/>
  <c r="N164" i="7"/>
  <c r="K164" i="7"/>
  <c r="G164" i="7"/>
  <c r="F164" i="7"/>
  <c r="B164" i="7"/>
  <c r="J161" i="7"/>
  <c r="I161" i="7"/>
  <c r="L159" i="7"/>
  <c r="AN157" i="7"/>
  <c r="AM157" i="7"/>
  <c r="AL157" i="7"/>
  <c r="AK157" i="7"/>
  <c r="AJ157" i="7"/>
  <c r="AI157" i="7"/>
  <c r="AH157" i="7"/>
  <c r="AG157" i="7"/>
  <c r="AF157" i="7"/>
  <c r="AC157" i="7"/>
  <c r="AB157" i="7"/>
  <c r="AA157" i="7"/>
  <c r="Z157" i="7"/>
  <c r="Y157" i="7"/>
  <c r="X157" i="7"/>
  <c r="W157" i="7"/>
  <c r="V157" i="7"/>
  <c r="S157" i="7"/>
  <c r="P157" i="7"/>
  <c r="N157" i="7"/>
  <c r="N172" i="7" s="1"/>
  <c r="K157" i="7"/>
  <c r="J157" i="7"/>
  <c r="I157" i="7"/>
  <c r="G157" i="7"/>
  <c r="F157" i="7"/>
  <c r="E157" i="7"/>
  <c r="D157" i="7"/>
  <c r="C157" i="7"/>
  <c r="B157" i="7"/>
  <c r="A157" i="7"/>
  <c r="L152" i="7"/>
  <c r="L157" i="7" s="1"/>
  <c r="L145" i="7"/>
  <c r="L144" i="7"/>
  <c r="L139" i="7"/>
  <c r="L137" i="7"/>
  <c r="L135" i="7"/>
  <c r="L132" i="7"/>
  <c r="J131" i="7"/>
  <c r="J150" i="7" s="1"/>
  <c r="I131" i="7"/>
  <c r="I150" i="7" s="1"/>
  <c r="S128" i="7"/>
  <c r="P128" i="7"/>
  <c r="N128" i="7"/>
  <c r="L117" i="7"/>
  <c r="J109" i="7"/>
  <c r="I109" i="7"/>
  <c r="S107" i="7"/>
  <c r="P107" i="7"/>
  <c r="N107" i="7"/>
  <c r="L98" i="7"/>
  <c r="L97" i="7"/>
  <c r="L95" i="7"/>
  <c r="L164" i="7" s="1"/>
  <c r="L91" i="7"/>
  <c r="L90" i="7"/>
  <c r="L88" i="7"/>
  <c r="L87" i="7"/>
  <c r="J86" i="7"/>
  <c r="I86" i="7"/>
  <c r="S72" i="7"/>
  <c r="P72" i="7"/>
  <c r="N72" i="7"/>
  <c r="S60" i="7"/>
  <c r="P60" i="7"/>
  <c r="N60" i="7"/>
  <c r="S45" i="7"/>
  <c r="P45" i="7"/>
  <c r="N45" i="7"/>
  <c r="S34" i="7"/>
  <c r="P34" i="7"/>
  <c r="N34" i="7"/>
  <c r="S17" i="7"/>
  <c r="P17" i="7"/>
  <c r="N17" i="7"/>
  <c r="S172" i="7" l="1"/>
  <c r="J160" i="7"/>
  <c r="J165" i="7"/>
  <c r="P172" i="7"/>
  <c r="I155" i="7"/>
  <c r="J192" i="7"/>
  <c r="J155" i="7"/>
  <c r="I165" i="7"/>
  <c r="I197" i="7"/>
  <c r="I160" i="7"/>
  <c r="I187" i="7"/>
  <c r="I202" i="7"/>
  <c r="J187" i="7"/>
  <c r="J202" i="7"/>
  <c r="J203" i="2"/>
  <c r="J202" i="2" s="1"/>
  <c r="I203" i="2"/>
  <c r="I202" i="2" s="1"/>
  <c r="J131" i="2"/>
  <c r="J165" i="2" s="1"/>
  <c r="I131" i="2"/>
  <c r="I160" i="2" s="1"/>
  <c r="J161" i="2"/>
  <c r="I161" i="2"/>
  <c r="J166" i="2"/>
  <c r="I166" i="2"/>
  <c r="L170" i="2"/>
  <c r="L145" i="2"/>
  <c r="L144" i="2"/>
  <c r="J160" i="2" l="1"/>
  <c r="I165" i="2"/>
  <c r="L167" i="2" l="1"/>
  <c r="J86" i="2" l="1"/>
  <c r="I86" i="2"/>
  <c r="AK164" i="2" l="1"/>
  <c r="AJ164" i="2"/>
  <c r="AI164" i="2"/>
  <c r="AH164" i="2"/>
  <c r="AG164" i="2"/>
  <c r="AF164" i="2"/>
  <c r="AE164" i="2"/>
  <c r="AD164" i="2"/>
  <c r="AC164" i="2"/>
  <c r="Z164" i="2"/>
  <c r="Y164" i="2"/>
  <c r="X164" i="2"/>
  <c r="W164" i="2"/>
  <c r="V164" i="2"/>
  <c r="U164" i="2"/>
  <c r="T164" i="2"/>
  <c r="S164" i="2"/>
  <c r="P164" i="2"/>
  <c r="O164" i="2"/>
  <c r="O150" i="5" s="1"/>
  <c r="Y150" i="5" s="1"/>
  <c r="Z150" i="5" s="1"/>
  <c r="AA150" i="5" s="1"/>
  <c r="N164" i="2"/>
  <c r="N150" i="5" s="1"/>
  <c r="T150" i="5" s="1"/>
  <c r="U150" i="5" s="1"/>
  <c r="V150" i="5" s="1"/>
  <c r="K164" i="2"/>
  <c r="G164" i="2"/>
  <c r="F164" i="2"/>
  <c r="B164" i="2"/>
  <c r="L152" i="2"/>
  <c r="I109" i="2"/>
  <c r="J109" i="2"/>
  <c r="O176" i="5"/>
  <c r="N176" i="5"/>
  <c r="J198" i="2"/>
  <c r="C176" i="5"/>
  <c r="AK195" i="2"/>
  <c r="AJ195" i="2"/>
  <c r="AI195" i="2"/>
  <c r="AH195" i="2"/>
  <c r="AG195" i="2"/>
  <c r="AF195" i="2"/>
  <c r="AE195" i="2"/>
  <c r="AD195" i="2"/>
  <c r="AC195" i="2"/>
  <c r="Z195" i="2"/>
  <c r="Y195" i="2"/>
  <c r="X195" i="2"/>
  <c r="W195" i="2"/>
  <c r="V195" i="2"/>
  <c r="U195" i="2"/>
  <c r="T195" i="2"/>
  <c r="S195" i="2"/>
  <c r="P195" i="2"/>
  <c r="P172" i="5" s="1"/>
  <c r="O195" i="2"/>
  <c r="O172" i="5" s="1"/>
  <c r="N195" i="2"/>
  <c r="N172" i="5" s="1"/>
  <c r="L195" i="2"/>
  <c r="K195" i="2"/>
  <c r="J195" i="2"/>
  <c r="I195" i="2"/>
  <c r="A195" i="2"/>
  <c r="B195" i="2"/>
  <c r="C195" i="2"/>
  <c r="B172" i="5" s="1"/>
  <c r="D195" i="2"/>
  <c r="C172" i="5" s="1"/>
  <c r="E195" i="2"/>
  <c r="F195" i="2"/>
  <c r="G195" i="2"/>
  <c r="AK194" i="2"/>
  <c r="AJ194" i="2"/>
  <c r="AI194" i="2"/>
  <c r="AH194" i="2"/>
  <c r="AG194" i="2"/>
  <c r="AF194" i="2"/>
  <c r="AE194" i="2"/>
  <c r="AD194" i="2"/>
  <c r="AC194" i="2"/>
  <c r="Z194" i="2"/>
  <c r="Y194" i="2"/>
  <c r="X194" i="2"/>
  <c r="W194" i="2"/>
  <c r="V194" i="2"/>
  <c r="U194" i="2"/>
  <c r="T194" i="2"/>
  <c r="S194" i="2"/>
  <c r="P194" i="2"/>
  <c r="P170" i="5" s="1"/>
  <c r="O194" i="2"/>
  <c r="O170" i="5" s="1"/>
  <c r="Y170" i="5" s="1"/>
  <c r="Z170" i="5" s="1"/>
  <c r="AA170" i="5" s="1"/>
  <c r="N194" i="2"/>
  <c r="N170" i="5" s="1"/>
  <c r="T170" i="5" s="1"/>
  <c r="U170" i="5" s="1"/>
  <c r="V170" i="5" s="1"/>
  <c r="L194" i="2"/>
  <c r="K194" i="2"/>
  <c r="J194" i="2"/>
  <c r="I194" i="2"/>
  <c r="B194" i="2"/>
  <c r="C194" i="2"/>
  <c r="D194" i="2"/>
  <c r="C170" i="5" s="1"/>
  <c r="E194" i="2"/>
  <c r="F194" i="2"/>
  <c r="G194" i="2"/>
  <c r="A194" i="2"/>
  <c r="J175" i="2"/>
  <c r="I175" i="2"/>
  <c r="J150" i="2"/>
  <c r="AK157" i="2"/>
  <c r="AJ157" i="2"/>
  <c r="AI157" i="2"/>
  <c r="AH157" i="2"/>
  <c r="AG157" i="2"/>
  <c r="AF157" i="2"/>
  <c r="AE157" i="2"/>
  <c r="AD157" i="2"/>
  <c r="AC157" i="2"/>
  <c r="Z157" i="2"/>
  <c r="Y157" i="2"/>
  <c r="X157" i="2"/>
  <c r="W157" i="2"/>
  <c r="V157" i="2"/>
  <c r="U157" i="2"/>
  <c r="T157" i="2"/>
  <c r="S157" i="2"/>
  <c r="P157" i="2"/>
  <c r="P144" i="5" s="1"/>
  <c r="O157" i="2"/>
  <c r="O144" i="5" s="1"/>
  <c r="Y144" i="5" s="1"/>
  <c r="Z144" i="5" s="1"/>
  <c r="AA144" i="5" s="1"/>
  <c r="N157" i="2"/>
  <c r="N144" i="5" s="1"/>
  <c r="L157" i="2"/>
  <c r="K157" i="2"/>
  <c r="J157" i="2"/>
  <c r="I157" i="2"/>
  <c r="B157" i="2"/>
  <c r="C157" i="2"/>
  <c r="B144" i="5" s="1"/>
  <c r="D157" i="2"/>
  <c r="C144" i="5" s="1"/>
  <c r="E157" i="2"/>
  <c r="F157" i="2"/>
  <c r="G157" i="2"/>
  <c r="A157" i="2"/>
  <c r="L91" i="2"/>
  <c r="P164" i="5"/>
  <c r="N164" i="5"/>
  <c r="B164" i="5"/>
  <c r="C164" i="5"/>
  <c r="H194" i="2"/>
  <c r="H195" i="2"/>
  <c r="L181" i="2"/>
  <c r="L177" i="2"/>
  <c r="I198" i="2"/>
  <c r="I197" i="2" s="1"/>
  <c r="J188" i="2"/>
  <c r="J187" i="2" s="1"/>
  <c r="I188" i="2"/>
  <c r="L159" i="2"/>
  <c r="L137" i="2"/>
  <c r="L139" i="2"/>
  <c r="L135" i="2"/>
  <c r="L132" i="2"/>
  <c r="L117" i="2"/>
  <c r="L98" i="2"/>
  <c r="L97" i="2"/>
  <c r="L95" i="2"/>
  <c r="L164" i="2" s="1"/>
  <c r="L90" i="2"/>
  <c r="L88" i="2"/>
  <c r="L87" i="2"/>
  <c r="O145" i="5"/>
  <c r="Y145" i="5" s="1"/>
  <c r="P176" i="5"/>
  <c r="P175" i="5"/>
  <c r="O175" i="5"/>
  <c r="Y175" i="5" s="1"/>
  <c r="Z175" i="5" s="1"/>
  <c r="N175" i="5"/>
  <c r="T175" i="5" s="1"/>
  <c r="U175" i="5" s="1"/>
  <c r="V175" i="5" s="1"/>
  <c r="P174" i="5"/>
  <c r="O174" i="5"/>
  <c r="N174" i="5"/>
  <c r="P171" i="5"/>
  <c r="O171" i="5"/>
  <c r="Y171" i="5" s="1"/>
  <c r="Z171" i="5" s="1"/>
  <c r="AA171" i="5" s="1"/>
  <c r="N171" i="5"/>
  <c r="T171" i="5" s="1"/>
  <c r="U171" i="5" s="1"/>
  <c r="P168" i="5"/>
  <c r="O168" i="5"/>
  <c r="N168" i="5"/>
  <c r="P167" i="5"/>
  <c r="O167" i="5"/>
  <c r="Y167" i="5" s="1"/>
  <c r="Z167" i="5" s="1"/>
  <c r="N167" i="5"/>
  <c r="P166" i="5"/>
  <c r="O166" i="5"/>
  <c r="Y166" i="5" s="1"/>
  <c r="Z166" i="5" s="1"/>
  <c r="AA166" i="5" s="1"/>
  <c r="Q166" i="5" s="1"/>
  <c r="N166" i="5"/>
  <c r="O164" i="5"/>
  <c r="Y164" i="5" s="1"/>
  <c r="Z164" i="5" s="1"/>
  <c r="AA164" i="5" s="1"/>
  <c r="Q164" i="5" s="1"/>
  <c r="P163" i="5"/>
  <c r="O163" i="5"/>
  <c r="Y163" i="5" s="1"/>
  <c r="Z163" i="5" s="1"/>
  <c r="AA163" i="5" s="1"/>
  <c r="Q163" i="5" s="1"/>
  <c r="N163" i="5"/>
  <c r="P161" i="5"/>
  <c r="O161" i="5"/>
  <c r="Y161" i="5" s="1"/>
  <c r="Z161" i="5" s="1"/>
  <c r="AA161" i="5" s="1"/>
  <c r="Q161" i="5" s="1"/>
  <c r="N161" i="5"/>
  <c r="P160" i="5"/>
  <c r="O160" i="5"/>
  <c r="Y160" i="5" s="1"/>
  <c r="N160" i="5"/>
  <c r="P159" i="5"/>
  <c r="O159" i="5"/>
  <c r="Y159" i="5" s="1"/>
  <c r="N159" i="5"/>
  <c r="P157" i="5"/>
  <c r="O157" i="5"/>
  <c r="Y157" i="5" s="1"/>
  <c r="N157" i="5"/>
  <c r="P156" i="5"/>
  <c r="O156" i="5"/>
  <c r="Y156" i="5" s="1"/>
  <c r="Z156" i="5" s="1"/>
  <c r="AA156" i="5" s="1"/>
  <c r="N156" i="5"/>
  <c r="T156" i="5" s="1"/>
  <c r="U156" i="5" s="1"/>
  <c r="V156" i="5" s="1"/>
  <c r="P155" i="5"/>
  <c r="O155" i="5"/>
  <c r="Y155" i="5" s="1"/>
  <c r="Z155" i="5" s="1"/>
  <c r="AA155" i="5" s="1"/>
  <c r="N155" i="5"/>
  <c r="T155" i="5" s="1"/>
  <c r="U155" i="5" s="1"/>
  <c r="V155" i="5" s="1"/>
  <c r="P154" i="5"/>
  <c r="O154" i="5"/>
  <c r="Y154" i="5" s="1"/>
  <c r="Z154" i="5" s="1"/>
  <c r="AA154" i="5" s="1"/>
  <c r="N154" i="5"/>
  <c r="T154" i="5" s="1"/>
  <c r="U154" i="5" s="1"/>
  <c r="V154" i="5" s="1"/>
  <c r="P150" i="5"/>
  <c r="P149" i="5"/>
  <c r="O149" i="5"/>
  <c r="Y149" i="5" s="1"/>
  <c r="Z149" i="5" s="1"/>
  <c r="AA149" i="5" s="1"/>
  <c r="N149" i="5"/>
  <c r="T149" i="5" s="1"/>
  <c r="U149" i="5" s="1"/>
  <c r="V149" i="5" s="1"/>
  <c r="P148" i="5"/>
  <c r="O148" i="5"/>
  <c r="N148" i="5"/>
  <c r="T148" i="5" s="1"/>
  <c r="U148" i="5" s="1"/>
  <c r="V148" i="5" s="1"/>
  <c r="Q148" i="5" s="1"/>
  <c r="P146" i="5"/>
  <c r="O146" i="5"/>
  <c r="Y146" i="5" s="1"/>
  <c r="N146" i="5"/>
  <c r="T146" i="5" s="1"/>
  <c r="U146" i="5" s="1"/>
  <c r="V146" i="5" s="1"/>
  <c r="P145" i="5"/>
  <c r="N145" i="5"/>
  <c r="T145" i="5" s="1"/>
  <c r="U145" i="5" s="1"/>
  <c r="V145" i="5" s="1"/>
  <c r="P142" i="5"/>
  <c r="O142" i="5"/>
  <c r="Y142" i="5" s="1"/>
  <c r="N142" i="5"/>
  <c r="T142" i="5" s="1"/>
  <c r="U142" i="5" s="1"/>
  <c r="V142" i="5" s="1"/>
  <c r="P141" i="5"/>
  <c r="O141" i="5"/>
  <c r="Y141" i="5" s="1"/>
  <c r="Z141" i="5" s="1"/>
  <c r="AA141" i="5" s="1"/>
  <c r="N141" i="5"/>
  <c r="T141" i="5" s="1"/>
  <c r="U141" i="5" s="1"/>
  <c r="V141" i="5" s="1"/>
  <c r="P140" i="5"/>
  <c r="O140" i="5"/>
  <c r="Y140" i="5" s="1"/>
  <c r="Z140" i="5" s="1"/>
  <c r="AA140" i="5" s="1"/>
  <c r="N140" i="5"/>
  <c r="T140" i="5" s="1"/>
  <c r="U140" i="5" s="1"/>
  <c r="V140" i="5" s="1"/>
  <c r="P138" i="5"/>
  <c r="O138" i="5"/>
  <c r="Y138" i="5" s="1"/>
  <c r="Z138" i="5" s="1"/>
  <c r="AA138" i="5" s="1"/>
  <c r="N138" i="5"/>
  <c r="T138" i="5" s="1"/>
  <c r="U138" i="5" s="1"/>
  <c r="V138" i="5" s="1"/>
  <c r="P137" i="5"/>
  <c r="O137" i="5"/>
  <c r="Y137" i="5" s="1"/>
  <c r="N137" i="5"/>
  <c r="T137" i="5" s="1"/>
  <c r="U137" i="5" s="1"/>
  <c r="V137" i="5" s="1"/>
  <c r="P136" i="5"/>
  <c r="O136" i="5"/>
  <c r="Y136" i="5" s="1"/>
  <c r="Z136" i="5" s="1"/>
  <c r="AA136" i="5" s="1"/>
  <c r="N136" i="5"/>
  <c r="T136" i="5" s="1"/>
  <c r="U136" i="5" s="1"/>
  <c r="P134" i="5"/>
  <c r="O134" i="5"/>
  <c r="Y134" i="5" s="1"/>
  <c r="Z134" i="5" s="1"/>
  <c r="AA134" i="5" s="1"/>
  <c r="Q134" i="5" s="1"/>
  <c r="N134" i="5"/>
  <c r="P133" i="5"/>
  <c r="O133" i="5"/>
  <c r="Y133" i="5" s="1"/>
  <c r="Z133" i="5" s="1"/>
  <c r="AA133" i="5" s="1"/>
  <c r="Q133" i="5" s="1"/>
  <c r="N133" i="5"/>
  <c r="P132" i="5"/>
  <c r="O132" i="5"/>
  <c r="Y132" i="5" s="1"/>
  <c r="Z132" i="5" s="1"/>
  <c r="AA132" i="5" s="1"/>
  <c r="Q132" i="5" s="1"/>
  <c r="N132" i="5"/>
  <c r="P130" i="5"/>
  <c r="O130" i="5"/>
  <c r="Y130" i="5" s="1"/>
  <c r="Z130" i="5" s="1"/>
  <c r="AA130" i="5" s="1"/>
  <c r="N130" i="5"/>
  <c r="T130" i="5" s="1"/>
  <c r="U130" i="5" s="1"/>
  <c r="V130" i="5" s="1"/>
  <c r="P129" i="5"/>
  <c r="O129" i="5"/>
  <c r="Y129" i="5" s="1"/>
  <c r="Z129" i="5" s="1"/>
  <c r="AA129" i="5" s="1"/>
  <c r="N129" i="5"/>
  <c r="T129" i="5" s="1"/>
  <c r="U129" i="5" s="1"/>
  <c r="V129" i="5" s="1"/>
  <c r="P128" i="5"/>
  <c r="O128" i="5"/>
  <c r="Y128" i="5" s="1"/>
  <c r="Z128" i="5" s="1"/>
  <c r="AA128" i="5" s="1"/>
  <c r="N128" i="5"/>
  <c r="T128" i="5" s="1"/>
  <c r="U128" i="5" s="1"/>
  <c r="P127" i="5"/>
  <c r="O127" i="5"/>
  <c r="Y127" i="5" s="1"/>
  <c r="Z127" i="5" s="1"/>
  <c r="AA127" i="5" s="1"/>
  <c r="N127" i="5"/>
  <c r="T127" i="5" s="1"/>
  <c r="U127" i="5" s="1"/>
  <c r="V127" i="5" s="1"/>
  <c r="P123" i="5"/>
  <c r="O123" i="5"/>
  <c r="Y123" i="5" s="1"/>
  <c r="Z123" i="5" s="1"/>
  <c r="AA123" i="5" s="1"/>
  <c r="N123" i="5"/>
  <c r="T123" i="5" s="1"/>
  <c r="U123" i="5" s="1"/>
  <c r="V123" i="5" s="1"/>
  <c r="P122" i="5"/>
  <c r="O122" i="5"/>
  <c r="Y122" i="5" s="1"/>
  <c r="Z122" i="5" s="1"/>
  <c r="AA122" i="5" s="1"/>
  <c r="N122" i="5"/>
  <c r="T122" i="5" s="1"/>
  <c r="U122" i="5" s="1"/>
  <c r="V122" i="5" s="1"/>
  <c r="P120" i="5"/>
  <c r="O120" i="5"/>
  <c r="N120" i="5"/>
  <c r="T120" i="5" s="1"/>
  <c r="U120" i="5" s="1"/>
  <c r="V120" i="5" s="1"/>
  <c r="Q120" i="5" s="1"/>
  <c r="P119" i="5"/>
  <c r="O119" i="5"/>
  <c r="Y119" i="5" s="1"/>
  <c r="Z119" i="5" s="1"/>
  <c r="AA119" i="5" s="1"/>
  <c r="N119" i="5"/>
  <c r="T119" i="5" s="1"/>
  <c r="U119" i="5" s="1"/>
  <c r="V119" i="5" s="1"/>
  <c r="P117" i="5"/>
  <c r="O117" i="5"/>
  <c r="Y117" i="5" s="1"/>
  <c r="Z117" i="5" s="1"/>
  <c r="AA117" i="5" s="1"/>
  <c r="N117" i="5"/>
  <c r="T117" i="5" s="1"/>
  <c r="U117" i="5" s="1"/>
  <c r="P116" i="5"/>
  <c r="O116" i="5"/>
  <c r="Y116" i="5" s="1"/>
  <c r="Z116" i="5" s="1"/>
  <c r="AA116" i="5" s="1"/>
  <c r="N116" i="5"/>
  <c r="T116" i="5" s="1"/>
  <c r="U116" i="5" s="1"/>
  <c r="V116" i="5" s="1"/>
  <c r="P115" i="5"/>
  <c r="O115" i="5"/>
  <c r="Y115" i="5" s="1"/>
  <c r="Z115" i="5" s="1"/>
  <c r="AA115" i="5" s="1"/>
  <c r="N115" i="5"/>
  <c r="T115" i="5" s="1"/>
  <c r="U115" i="5" s="1"/>
  <c r="V115" i="5" s="1"/>
  <c r="P113" i="5"/>
  <c r="O113" i="5"/>
  <c r="N113" i="5"/>
  <c r="T113" i="5" s="1"/>
  <c r="U113" i="5" s="1"/>
  <c r="V113" i="5" s="1"/>
  <c r="P112" i="5"/>
  <c r="O112" i="5"/>
  <c r="Y112" i="5" s="1"/>
  <c r="Z112" i="5" s="1"/>
  <c r="N112" i="5"/>
  <c r="T112" i="5" s="1"/>
  <c r="U112" i="5" s="1"/>
  <c r="P111" i="5"/>
  <c r="O111" i="5"/>
  <c r="Y111" i="5" s="1"/>
  <c r="Z111" i="5" s="1"/>
  <c r="AA111" i="5" s="1"/>
  <c r="N111" i="5"/>
  <c r="T111" i="5" s="1"/>
  <c r="U111" i="5" s="1"/>
  <c r="V111" i="5" s="1"/>
  <c r="P110" i="5"/>
  <c r="O110" i="5"/>
  <c r="Y110" i="5" s="1"/>
  <c r="Z110" i="5" s="1"/>
  <c r="AA110" i="5" s="1"/>
  <c r="N110" i="5"/>
  <c r="T110" i="5" s="1"/>
  <c r="U110" i="5" s="1"/>
  <c r="V110" i="5" s="1"/>
  <c r="P109" i="5"/>
  <c r="O109" i="5"/>
  <c r="Y109" i="5" s="1"/>
  <c r="Z109" i="5" s="1"/>
  <c r="AA109" i="5" s="1"/>
  <c r="O107" i="5"/>
  <c r="Y107" i="5" s="1"/>
  <c r="Z107" i="5" s="1"/>
  <c r="AA107" i="5" s="1"/>
  <c r="O108" i="5"/>
  <c r="Y108" i="5" s="1"/>
  <c r="Z108" i="5" s="1"/>
  <c r="N109" i="5"/>
  <c r="T109" i="5" s="1"/>
  <c r="U109" i="5" s="1"/>
  <c r="V109" i="5" s="1"/>
  <c r="P108" i="5"/>
  <c r="N108" i="5"/>
  <c r="T108" i="5" s="1"/>
  <c r="U108" i="5" s="1"/>
  <c r="P107" i="5"/>
  <c r="N107" i="5"/>
  <c r="T107" i="5" s="1"/>
  <c r="U107" i="5" s="1"/>
  <c r="V107" i="5" s="1"/>
  <c r="P103" i="5"/>
  <c r="O103" i="5"/>
  <c r="N103" i="5"/>
  <c r="T103" i="5" s="1"/>
  <c r="U103" i="5" s="1"/>
  <c r="V103" i="5" s="1"/>
  <c r="Q103" i="5" s="1"/>
  <c r="P102" i="5"/>
  <c r="O102" i="5"/>
  <c r="Y102" i="5" s="1"/>
  <c r="Z102" i="5" s="1"/>
  <c r="AA102" i="5" s="1"/>
  <c r="Q102" i="5" s="1"/>
  <c r="N102" i="5"/>
  <c r="P100" i="5"/>
  <c r="O100" i="5"/>
  <c r="Y100" i="5" s="1"/>
  <c r="Z100" i="5" s="1"/>
  <c r="AA100" i="5" s="1"/>
  <c r="N100" i="5"/>
  <c r="T100" i="5" s="1"/>
  <c r="U100" i="5" s="1"/>
  <c r="V100" i="5" s="1"/>
  <c r="P99" i="5"/>
  <c r="O99" i="5"/>
  <c r="Y99" i="5" s="1"/>
  <c r="N99" i="5"/>
  <c r="T99" i="5" s="1"/>
  <c r="U99" i="5" s="1"/>
  <c r="M102" i="5"/>
  <c r="M99" i="5"/>
  <c r="M104" i="5" s="1"/>
  <c r="O97" i="5"/>
  <c r="Y97" i="5" s="1"/>
  <c r="N97" i="5"/>
  <c r="T97" i="5" s="1"/>
  <c r="U97" i="5" s="1"/>
  <c r="V97" i="5" s="1"/>
  <c r="O96" i="5"/>
  <c r="Y96" i="5" s="1"/>
  <c r="Z96" i="5" s="1"/>
  <c r="AA96" i="5" s="1"/>
  <c r="N96" i="5"/>
  <c r="T96" i="5" s="1"/>
  <c r="U96" i="5" s="1"/>
  <c r="V96" i="5" s="1"/>
  <c r="O95" i="5"/>
  <c r="Y95" i="5" s="1"/>
  <c r="Z95" i="5" s="1"/>
  <c r="AA95" i="5" s="1"/>
  <c r="N95" i="5"/>
  <c r="T95" i="5" s="1"/>
  <c r="U95" i="5" s="1"/>
  <c r="V95" i="5" s="1"/>
  <c r="O93" i="5"/>
  <c r="Y93" i="5" s="1"/>
  <c r="Z93" i="5" s="1"/>
  <c r="AA93" i="5" s="1"/>
  <c r="N93" i="5"/>
  <c r="T93" i="5" s="1"/>
  <c r="U93" i="5" s="1"/>
  <c r="V93" i="5" s="1"/>
  <c r="N89" i="5"/>
  <c r="T89" i="5" s="1"/>
  <c r="U89" i="5" s="1"/>
  <c r="O89" i="5"/>
  <c r="Y89" i="5" s="1"/>
  <c r="Z89" i="5" s="1"/>
  <c r="AA89" i="5" s="1"/>
  <c r="N90" i="5"/>
  <c r="T90" i="5" s="1"/>
  <c r="U90" i="5" s="1"/>
  <c r="V90" i="5" s="1"/>
  <c r="O90" i="5"/>
  <c r="Y90" i="5" s="1"/>
  <c r="Z90" i="5" s="1"/>
  <c r="AA90" i="5" s="1"/>
  <c r="N91" i="5"/>
  <c r="T91" i="5" s="1"/>
  <c r="U91" i="5" s="1"/>
  <c r="V91" i="5" s="1"/>
  <c r="O91" i="5"/>
  <c r="Y91" i="5" s="1"/>
  <c r="Z91" i="5" s="1"/>
  <c r="AA91" i="5" s="1"/>
  <c r="N92" i="5"/>
  <c r="T92" i="5" s="1"/>
  <c r="U92" i="5" s="1"/>
  <c r="V92" i="5" s="1"/>
  <c r="O92" i="5"/>
  <c r="P97" i="5"/>
  <c r="P96" i="5"/>
  <c r="P95" i="5"/>
  <c r="P93" i="5"/>
  <c r="P92" i="5"/>
  <c r="P91" i="5"/>
  <c r="P90" i="5"/>
  <c r="P89" i="5"/>
  <c r="P88" i="5"/>
  <c r="O88" i="5"/>
  <c r="Y88" i="5" s="1"/>
  <c r="Z88" i="5" s="1"/>
  <c r="N88" i="5"/>
  <c r="T88" i="5" s="1"/>
  <c r="U88" i="5" s="1"/>
  <c r="C175" i="5"/>
  <c r="C174" i="5"/>
  <c r="C173" i="5"/>
  <c r="C171" i="5"/>
  <c r="C169" i="5"/>
  <c r="C168" i="5"/>
  <c r="C167" i="5"/>
  <c r="C166" i="5"/>
  <c r="C165" i="5"/>
  <c r="C163" i="5"/>
  <c r="C162" i="5"/>
  <c r="C161" i="5"/>
  <c r="C160" i="5"/>
  <c r="C159" i="5"/>
  <c r="C158" i="5"/>
  <c r="C157" i="5"/>
  <c r="C156" i="5"/>
  <c r="C155" i="5"/>
  <c r="C154" i="5"/>
  <c r="C153" i="5"/>
  <c r="C150" i="5"/>
  <c r="C149" i="5"/>
  <c r="C148" i="5"/>
  <c r="C147" i="5"/>
  <c r="C146" i="5"/>
  <c r="C145" i="5"/>
  <c r="C143" i="5"/>
  <c r="C142" i="5"/>
  <c r="C141" i="5"/>
  <c r="C140" i="5"/>
  <c r="C139" i="5"/>
  <c r="C138" i="5"/>
  <c r="C137" i="5"/>
  <c r="C136" i="5"/>
  <c r="C135" i="5"/>
  <c r="C134" i="5"/>
  <c r="C133" i="5"/>
  <c r="C132" i="5"/>
  <c r="C131" i="5"/>
  <c r="C130" i="5"/>
  <c r="C129" i="5"/>
  <c r="C128" i="5"/>
  <c r="C127" i="5"/>
  <c r="C126" i="5"/>
  <c r="C123" i="5"/>
  <c r="C122" i="5"/>
  <c r="C121" i="5"/>
  <c r="C120" i="5"/>
  <c r="C119" i="5"/>
  <c r="C118" i="5"/>
  <c r="C117" i="5"/>
  <c r="C116" i="5"/>
  <c r="C115" i="5"/>
  <c r="C114" i="5"/>
  <c r="C113" i="5"/>
  <c r="C112" i="5"/>
  <c r="C111" i="5"/>
  <c r="C110" i="5"/>
  <c r="C109" i="5"/>
  <c r="C108" i="5"/>
  <c r="C107" i="5"/>
  <c r="C103" i="5"/>
  <c r="C102" i="5"/>
  <c r="C101" i="5"/>
  <c r="C100" i="5"/>
  <c r="C99" i="5"/>
  <c r="C98" i="5"/>
  <c r="C97" i="5"/>
  <c r="C96" i="5"/>
  <c r="C95" i="5"/>
  <c r="C94" i="5"/>
  <c r="C93" i="5"/>
  <c r="C92" i="5"/>
  <c r="C91" i="5"/>
  <c r="C90" i="5"/>
  <c r="C89" i="5"/>
  <c r="C88" i="5"/>
  <c r="C87" i="5"/>
  <c r="B176" i="5"/>
  <c r="B175" i="5"/>
  <c r="B174" i="5"/>
  <c r="B173" i="5"/>
  <c r="B171" i="5"/>
  <c r="B170" i="5"/>
  <c r="B169" i="5"/>
  <c r="B168" i="5"/>
  <c r="B167" i="5"/>
  <c r="B166" i="5"/>
  <c r="B165" i="5"/>
  <c r="B163" i="5"/>
  <c r="B162" i="5"/>
  <c r="B161" i="5"/>
  <c r="B160" i="5"/>
  <c r="B159" i="5"/>
  <c r="B158" i="5"/>
  <c r="B157" i="5"/>
  <c r="B156" i="5"/>
  <c r="B155" i="5"/>
  <c r="B154" i="5"/>
  <c r="B153" i="5"/>
  <c r="B150" i="5"/>
  <c r="B149" i="5"/>
  <c r="B148" i="5"/>
  <c r="B147" i="5"/>
  <c r="B146" i="5"/>
  <c r="B145" i="5"/>
  <c r="B143" i="5"/>
  <c r="B142" i="5"/>
  <c r="B141" i="5"/>
  <c r="B140" i="5"/>
  <c r="B139" i="5"/>
  <c r="B138" i="5"/>
  <c r="B137" i="5"/>
  <c r="B136" i="5"/>
  <c r="B135" i="5"/>
  <c r="B134" i="5"/>
  <c r="B133" i="5"/>
  <c r="B132" i="5"/>
  <c r="B131" i="5"/>
  <c r="B130" i="5"/>
  <c r="B129" i="5"/>
  <c r="B128" i="5"/>
  <c r="B127" i="5"/>
  <c r="B126" i="5"/>
  <c r="B123" i="5"/>
  <c r="B122" i="5"/>
  <c r="B121" i="5"/>
  <c r="B120" i="5"/>
  <c r="B119" i="5"/>
  <c r="B118" i="5"/>
  <c r="B117" i="5"/>
  <c r="B116" i="5"/>
  <c r="B115" i="5"/>
  <c r="B114" i="5"/>
  <c r="B113" i="5"/>
  <c r="B112" i="5"/>
  <c r="B111" i="5"/>
  <c r="B110" i="5"/>
  <c r="B109" i="5"/>
  <c r="B108" i="5"/>
  <c r="B107" i="5"/>
  <c r="B106" i="5"/>
  <c r="B103" i="5"/>
  <c r="B102" i="5"/>
  <c r="B101" i="5"/>
  <c r="B100" i="5"/>
  <c r="B99" i="5"/>
  <c r="B98" i="5"/>
  <c r="B97" i="5"/>
  <c r="B96" i="5"/>
  <c r="B95" i="5"/>
  <c r="B94" i="5"/>
  <c r="B93" i="5"/>
  <c r="B92" i="5"/>
  <c r="B91" i="5"/>
  <c r="B90" i="5"/>
  <c r="B89" i="5"/>
  <c r="B88" i="5"/>
  <c r="B87" i="5"/>
  <c r="M176" i="5"/>
  <c r="M175" i="5"/>
  <c r="M174" i="5"/>
  <c r="Q172" i="5"/>
  <c r="M172" i="5"/>
  <c r="M171" i="5"/>
  <c r="M170" i="5"/>
  <c r="Q168" i="5"/>
  <c r="M168" i="5"/>
  <c r="M167" i="5"/>
  <c r="M166" i="5"/>
  <c r="M164" i="5"/>
  <c r="M163" i="5"/>
  <c r="X161" i="5"/>
  <c r="M161" i="5"/>
  <c r="X160" i="5"/>
  <c r="M160" i="5"/>
  <c r="X159" i="5"/>
  <c r="M159" i="5"/>
  <c r="X157" i="5"/>
  <c r="M157" i="5"/>
  <c r="X156" i="5"/>
  <c r="M156" i="5"/>
  <c r="X155" i="5"/>
  <c r="M155" i="5"/>
  <c r="X154" i="5"/>
  <c r="M154" i="5"/>
  <c r="M150" i="5"/>
  <c r="M149" i="5"/>
  <c r="M148" i="5"/>
  <c r="Z146" i="5"/>
  <c r="AA146" i="5" s="1"/>
  <c r="X146" i="5"/>
  <c r="M146" i="5"/>
  <c r="X145" i="5"/>
  <c r="M145" i="5"/>
  <c r="X144" i="5"/>
  <c r="M144" i="5"/>
  <c r="X142" i="5"/>
  <c r="M142" i="5"/>
  <c r="X141" i="5"/>
  <c r="M141" i="5"/>
  <c r="X140" i="5"/>
  <c r="M140" i="5"/>
  <c r="X138" i="5"/>
  <c r="M138" i="5"/>
  <c r="X137" i="5"/>
  <c r="M137" i="5"/>
  <c r="X136" i="5"/>
  <c r="M136" i="5"/>
  <c r="M134" i="5"/>
  <c r="M133" i="5"/>
  <c r="M132" i="5"/>
  <c r="M130" i="5"/>
  <c r="M129" i="5"/>
  <c r="M128" i="5"/>
  <c r="M127" i="5"/>
  <c r="M123" i="5"/>
  <c r="M122" i="5"/>
  <c r="M120" i="5"/>
  <c r="M119" i="5"/>
  <c r="M117" i="5"/>
  <c r="M116" i="5"/>
  <c r="M115" i="5"/>
  <c r="M113" i="5"/>
  <c r="M112" i="5"/>
  <c r="M111" i="5"/>
  <c r="M110" i="5"/>
  <c r="M109" i="5"/>
  <c r="M108" i="5"/>
  <c r="M107" i="5"/>
  <c r="M103" i="5"/>
  <c r="M100" i="5"/>
  <c r="X99" i="5"/>
  <c r="X97" i="5"/>
  <c r="M97" i="5"/>
  <c r="M96" i="5"/>
  <c r="M95" i="5"/>
  <c r="M93" i="5"/>
  <c r="M92" i="5"/>
  <c r="M91" i="5"/>
  <c r="M90" i="5"/>
  <c r="M89" i="5"/>
  <c r="M88" i="5"/>
  <c r="P85" i="5"/>
  <c r="O85" i="5"/>
  <c r="N85" i="5"/>
  <c r="AI84" i="5"/>
  <c r="AH84" i="5"/>
  <c r="AD84" i="5"/>
  <c r="AC84" i="5"/>
  <c r="Y84" i="5"/>
  <c r="Z84" i="5" s="1"/>
  <c r="AA84" i="5" s="1"/>
  <c r="X84" i="5"/>
  <c r="T84" i="5"/>
  <c r="U84" i="5" s="1"/>
  <c r="V84" i="5" s="1"/>
  <c r="M84" i="5"/>
  <c r="AI83" i="5"/>
  <c r="AH83" i="5"/>
  <c r="AD83" i="5"/>
  <c r="AC83" i="5"/>
  <c r="AE83" i="5" s="1"/>
  <c r="AF83" i="5" s="1"/>
  <c r="Y83" i="5"/>
  <c r="X83" i="5"/>
  <c r="Z83" i="5"/>
  <c r="AA83" i="5" s="1"/>
  <c r="T83" i="5"/>
  <c r="U83" i="5" s="1"/>
  <c r="V83" i="5" s="1"/>
  <c r="M83" i="5"/>
  <c r="AI82" i="5"/>
  <c r="AH82" i="5"/>
  <c r="AJ82" i="5"/>
  <c r="AK82" i="5" s="1"/>
  <c r="AD82" i="5"/>
  <c r="AC82" i="5"/>
  <c r="Y82" i="5"/>
  <c r="Z82" i="5" s="1"/>
  <c r="AA82" i="5" s="1"/>
  <c r="X82" i="5"/>
  <c r="T82" i="5"/>
  <c r="U82" i="5" s="1"/>
  <c r="M82" i="5"/>
  <c r="AI81" i="5"/>
  <c r="AH81" i="5"/>
  <c r="AD81" i="5"/>
  <c r="AC81" i="5"/>
  <c r="AE81" i="5" s="1"/>
  <c r="AF81" i="5"/>
  <c r="Y81" i="5"/>
  <c r="X81" i="5"/>
  <c r="Z81" i="5" s="1"/>
  <c r="AA81" i="5" s="1"/>
  <c r="T81" i="5"/>
  <c r="U81" i="5"/>
  <c r="M81" i="5"/>
  <c r="AI80" i="5"/>
  <c r="AH80" i="5"/>
  <c r="AD80" i="5"/>
  <c r="AC80" i="5"/>
  <c r="Y80" i="5"/>
  <c r="X80" i="5"/>
  <c r="T80" i="5"/>
  <c r="U80" i="5" s="1"/>
  <c r="V80" i="5" s="1"/>
  <c r="M80" i="5"/>
  <c r="AI79" i="5"/>
  <c r="AJ79" i="5" s="1"/>
  <c r="AK79" i="5" s="1"/>
  <c r="AH79" i="5"/>
  <c r="AD79" i="5"/>
  <c r="AC79" i="5"/>
  <c r="Y79" i="5"/>
  <c r="Z79" i="5" s="1"/>
  <c r="AA79" i="5" s="1"/>
  <c r="X79" i="5"/>
  <c r="T79" i="5"/>
  <c r="U79" i="5" s="1"/>
  <c r="V79" i="5" s="1"/>
  <c r="M79" i="5"/>
  <c r="AI78" i="5"/>
  <c r="AH78" i="5"/>
  <c r="AD78" i="5"/>
  <c r="AC78" i="5"/>
  <c r="AE78" i="5" s="1"/>
  <c r="Y78" i="5"/>
  <c r="X78" i="5"/>
  <c r="Z78" i="5"/>
  <c r="T78" i="5"/>
  <c r="U78" i="5"/>
  <c r="M78" i="5"/>
  <c r="AI77" i="5"/>
  <c r="AH77" i="5"/>
  <c r="AD77" i="5"/>
  <c r="AC77" i="5"/>
  <c r="Y77" i="5"/>
  <c r="X77" i="5"/>
  <c r="T77" i="5"/>
  <c r="U77" i="5" s="1"/>
  <c r="V77" i="5" s="1"/>
  <c r="M77" i="5"/>
  <c r="AI76" i="5"/>
  <c r="AJ76" i="5" s="1"/>
  <c r="AK76" i="5"/>
  <c r="AH76" i="5"/>
  <c r="AD76" i="5"/>
  <c r="AC76" i="5"/>
  <c r="AE76" i="5"/>
  <c r="AF76" i="5" s="1"/>
  <c r="Y76" i="5"/>
  <c r="X76" i="5"/>
  <c r="T76" i="5"/>
  <c r="U76" i="5" s="1"/>
  <c r="V76" i="5" s="1"/>
  <c r="M76" i="5"/>
  <c r="AI75" i="5"/>
  <c r="AJ75" i="5" s="1"/>
  <c r="AK75" i="5" s="1"/>
  <c r="AH75" i="5"/>
  <c r="AD75" i="5"/>
  <c r="AC75" i="5"/>
  <c r="Y75" i="5"/>
  <c r="X75" i="5"/>
  <c r="T75" i="5"/>
  <c r="U75" i="5" s="1"/>
  <c r="V75" i="5" s="1"/>
  <c r="M75" i="5"/>
  <c r="AI74" i="5"/>
  <c r="AJ74" i="5" s="1"/>
  <c r="AH74" i="5"/>
  <c r="AD74" i="5"/>
  <c r="AC74" i="5"/>
  <c r="Y74" i="5"/>
  <c r="X74" i="5"/>
  <c r="Z74" i="5" s="1"/>
  <c r="AA74" i="5" s="1"/>
  <c r="T74" i="5"/>
  <c r="U74" i="5"/>
  <c r="M74" i="5"/>
  <c r="V74" i="5" s="1"/>
  <c r="P72" i="5"/>
  <c r="O72" i="5"/>
  <c r="N72" i="5"/>
  <c r="AI71" i="5"/>
  <c r="AH71" i="5"/>
  <c r="AJ71" i="5" s="1"/>
  <c r="AK71" i="5" s="1"/>
  <c r="AD71" i="5"/>
  <c r="AC71" i="5"/>
  <c r="Y71" i="5"/>
  <c r="X71" i="5"/>
  <c r="Z71" i="5" s="1"/>
  <c r="T71" i="5"/>
  <c r="U71" i="5" s="1"/>
  <c r="M71" i="5"/>
  <c r="AI70" i="5"/>
  <c r="AH70" i="5"/>
  <c r="AJ70" i="5" s="1"/>
  <c r="AK70" i="5" s="1"/>
  <c r="AD70" i="5"/>
  <c r="AC70" i="5"/>
  <c r="AE70" i="5" s="1"/>
  <c r="AF70" i="5" s="1"/>
  <c r="Y70" i="5"/>
  <c r="X70" i="5"/>
  <c r="T70" i="5"/>
  <c r="U70" i="5"/>
  <c r="V70" i="5" s="1"/>
  <c r="M70" i="5"/>
  <c r="AI69" i="5"/>
  <c r="AH69" i="5"/>
  <c r="AJ69" i="5" s="1"/>
  <c r="AK69" i="5" s="1"/>
  <c r="AD69" i="5"/>
  <c r="AC69" i="5"/>
  <c r="AE69" i="5" s="1"/>
  <c r="AF69" i="5" s="1"/>
  <c r="Y69" i="5"/>
  <c r="X69" i="5"/>
  <c r="Z69" i="5"/>
  <c r="AA69" i="5" s="1"/>
  <c r="T69" i="5"/>
  <c r="U69" i="5"/>
  <c r="V69" i="5" s="1"/>
  <c r="Q69" i="5" s="1"/>
  <c r="M69" i="5"/>
  <c r="AI68" i="5"/>
  <c r="AH68" i="5"/>
  <c r="AJ68" i="5" s="1"/>
  <c r="AK68" i="5" s="1"/>
  <c r="Q68" i="5" s="1"/>
  <c r="AD68" i="5"/>
  <c r="AC68" i="5"/>
  <c r="AE68" i="5"/>
  <c r="AF68" i="5" s="1"/>
  <c r="Y68" i="5"/>
  <c r="X68" i="5"/>
  <c r="T68" i="5"/>
  <c r="U68" i="5" s="1"/>
  <c r="V68" i="5" s="1"/>
  <c r="M68" i="5"/>
  <c r="AI67" i="5"/>
  <c r="AH67" i="5"/>
  <c r="AD67" i="5"/>
  <c r="AE67" i="5"/>
  <c r="AF67" i="5"/>
  <c r="AC67" i="5"/>
  <c r="Y67" i="5"/>
  <c r="Z67" i="5"/>
  <c r="AA67" i="5"/>
  <c r="X67" i="5"/>
  <c r="T67" i="5"/>
  <c r="U67" i="5"/>
  <c r="V67" i="5"/>
  <c r="M67" i="5"/>
  <c r="AI66" i="5"/>
  <c r="AJ66" i="5"/>
  <c r="AH66" i="5"/>
  <c r="AD66" i="5"/>
  <c r="AC66" i="5"/>
  <c r="Y66" i="5"/>
  <c r="X66" i="5"/>
  <c r="Z66" i="5"/>
  <c r="T66" i="5"/>
  <c r="U66" i="5"/>
  <c r="M66" i="5"/>
  <c r="V66" i="5" s="1"/>
  <c r="AI65" i="5"/>
  <c r="AH65" i="5"/>
  <c r="AJ65" i="5" s="1"/>
  <c r="AK65" i="5" s="1"/>
  <c r="AD65" i="5"/>
  <c r="AC65" i="5"/>
  <c r="AE65" i="5"/>
  <c r="AF65" i="5"/>
  <c r="Y65" i="5"/>
  <c r="X65" i="5"/>
  <c r="Z65" i="5"/>
  <c r="AA65" i="5"/>
  <c r="T65" i="5"/>
  <c r="U65" i="5"/>
  <c r="V65" i="5"/>
  <c r="Q65" i="5"/>
  <c r="M65" i="5"/>
  <c r="AI64" i="5"/>
  <c r="AH64" i="5"/>
  <c r="AD64" i="5"/>
  <c r="AC64" i="5"/>
  <c r="Y64" i="5"/>
  <c r="X64" i="5"/>
  <c r="T64" i="5"/>
  <c r="U64" i="5" s="1"/>
  <c r="M64" i="5"/>
  <c r="AI63" i="5"/>
  <c r="AH63" i="5"/>
  <c r="AJ63" i="5" s="1"/>
  <c r="AD63" i="5"/>
  <c r="AC63" i="5"/>
  <c r="AE63" i="5" s="1"/>
  <c r="Y63" i="5"/>
  <c r="X63" i="5"/>
  <c r="Z63" i="5" s="1"/>
  <c r="T63" i="5"/>
  <c r="U63" i="5"/>
  <c r="M63" i="5"/>
  <c r="V63" i="5" s="1"/>
  <c r="AI62" i="5"/>
  <c r="AH62" i="5"/>
  <c r="AJ62" i="5"/>
  <c r="AK62" i="5"/>
  <c r="AD62" i="5"/>
  <c r="AC62" i="5"/>
  <c r="Y62" i="5"/>
  <c r="X62" i="5"/>
  <c r="Z62" i="5" s="1"/>
  <c r="AA62" i="5" s="1"/>
  <c r="Q62" i="5" s="1"/>
  <c r="T62" i="5"/>
  <c r="U62" i="5"/>
  <c r="V62" i="5" s="1"/>
  <c r="M62" i="5"/>
  <c r="P60" i="5"/>
  <c r="O60" i="5"/>
  <c r="N60" i="5"/>
  <c r="AI59" i="5"/>
  <c r="AH59" i="5"/>
  <c r="AD59" i="5"/>
  <c r="AC59" i="5"/>
  <c r="Y59" i="5"/>
  <c r="X59" i="5"/>
  <c r="T59" i="5"/>
  <c r="U59" i="5"/>
  <c r="V59" i="5" s="1"/>
  <c r="M59" i="5"/>
  <c r="AI58" i="5"/>
  <c r="AH58" i="5"/>
  <c r="AJ58" i="5" s="1"/>
  <c r="AK58" i="5" s="1"/>
  <c r="AD58" i="5"/>
  <c r="AE58" i="5"/>
  <c r="AF58" i="5" s="1"/>
  <c r="AC58" i="5"/>
  <c r="Y58" i="5"/>
  <c r="X58" i="5"/>
  <c r="Z58" i="5" s="1"/>
  <c r="AA58" i="5" s="1"/>
  <c r="T58" i="5"/>
  <c r="U58" i="5"/>
  <c r="V58" i="5" s="1"/>
  <c r="Q58" i="5" s="1"/>
  <c r="M58" i="5"/>
  <c r="AI57" i="5"/>
  <c r="AH57" i="5"/>
  <c r="AJ57" i="5" s="1"/>
  <c r="AK57" i="5" s="1"/>
  <c r="AD57" i="5"/>
  <c r="AC57" i="5"/>
  <c r="Y57" i="5"/>
  <c r="X57" i="5"/>
  <c r="Z57" i="5" s="1"/>
  <c r="AA57" i="5" s="1"/>
  <c r="T57" i="5"/>
  <c r="U57" i="5"/>
  <c r="M57" i="5"/>
  <c r="V57" i="5"/>
  <c r="Q57" i="5" s="1"/>
  <c r="AI56" i="5"/>
  <c r="AH56" i="5"/>
  <c r="AJ56" i="5"/>
  <c r="AD56" i="5"/>
  <c r="AE56" i="5" s="1"/>
  <c r="AF56" i="5" s="1"/>
  <c r="AC56" i="5"/>
  <c r="Y56" i="5"/>
  <c r="Z56" i="5" s="1"/>
  <c r="X56" i="5"/>
  <c r="T56" i="5"/>
  <c r="U56" i="5" s="1"/>
  <c r="V56" i="5" s="1"/>
  <c r="M56" i="5"/>
  <c r="AI55" i="5"/>
  <c r="AH55" i="5"/>
  <c r="AJ55" i="5"/>
  <c r="AK55" i="5" s="1"/>
  <c r="AD55" i="5"/>
  <c r="AC55" i="5"/>
  <c r="Y55" i="5"/>
  <c r="Z55" i="5" s="1"/>
  <c r="AA55" i="5" s="1"/>
  <c r="X55" i="5"/>
  <c r="T55" i="5"/>
  <c r="U55" i="5" s="1"/>
  <c r="V55" i="5" s="1"/>
  <c r="M55" i="5"/>
  <c r="AI54" i="5"/>
  <c r="AH54" i="5"/>
  <c r="AD54" i="5"/>
  <c r="AC54" i="5"/>
  <c r="Y54" i="5"/>
  <c r="Z54" i="5" s="1"/>
  <c r="AA54" i="5" s="1"/>
  <c r="X54" i="5"/>
  <c r="T54" i="5"/>
  <c r="U54" i="5" s="1"/>
  <c r="V54" i="5" s="1"/>
  <c r="M54" i="5"/>
  <c r="M60" i="5"/>
  <c r="AI53" i="5"/>
  <c r="AH53" i="5"/>
  <c r="AD53" i="5"/>
  <c r="AC53" i="5"/>
  <c r="AE53" i="5" s="1"/>
  <c r="Y53" i="5"/>
  <c r="X53" i="5"/>
  <c r="Z53" i="5" s="1"/>
  <c r="T53" i="5"/>
  <c r="U53" i="5"/>
  <c r="M53" i="5"/>
  <c r="V53" i="5" s="1"/>
  <c r="AI52" i="5"/>
  <c r="AH52" i="5"/>
  <c r="AJ52" i="5"/>
  <c r="AK52" i="5"/>
  <c r="AD52" i="5"/>
  <c r="AC52" i="5"/>
  <c r="AE52" i="5"/>
  <c r="AF52" i="5"/>
  <c r="Y52" i="5"/>
  <c r="X52" i="5"/>
  <c r="T52" i="5"/>
  <c r="U52" i="5"/>
  <c r="V52" i="5" s="1"/>
  <c r="Q52" i="5" s="1"/>
  <c r="M52" i="5"/>
  <c r="AI51" i="5"/>
  <c r="AH51" i="5"/>
  <c r="AD51" i="5"/>
  <c r="AC51" i="5"/>
  <c r="AE51" i="5"/>
  <c r="AF51" i="5"/>
  <c r="Y51" i="5"/>
  <c r="X51" i="5"/>
  <c r="T51" i="5"/>
  <c r="U51" i="5"/>
  <c r="V51" i="5" s="1"/>
  <c r="M51" i="5"/>
  <c r="AI50" i="5"/>
  <c r="AH50" i="5"/>
  <c r="AD50" i="5"/>
  <c r="AC50" i="5"/>
  <c r="Y50" i="5"/>
  <c r="X50" i="5"/>
  <c r="T50" i="5"/>
  <c r="U50" i="5"/>
  <c r="M50" i="5"/>
  <c r="V50" i="5" s="1"/>
  <c r="AI49" i="5"/>
  <c r="AH49" i="5"/>
  <c r="AJ49" i="5"/>
  <c r="AD49" i="5"/>
  <c r="AC49" i="5"/>
  <c r="Y49" i="5"/>
  <c r="X49" i="5"/>
  <c r="Z49" i="5" s="1"/>
  <c r="T49" i="5"/>
  <c r="U49" i="5"/>
  <c r="M49" i="5"/>
  <c r="AF49" i="5" s="1"/>
  <c r="P45" i="5"/>
  <c r="O45" i="5"/>
  <c r="N45" i="5"/>
  <c r="Y44" i="5"/>
  <c r="X44" i="5"/>
  <c r="T44" i="5"/>
  <c r="U44" i="5"/>
  <c r="M44" i="5"/>
  <c r="Y43" i="5"/>
  <c r="X43" i="5"/>
  <c r="Z43" i="5"/>
  <c r="AA43" i="5" s="1"/>
  <c r="M43" i="5"/>
  <c r="T42" i="5"/>
  <c r="U42" i="5" s="1"/>
  <c r="V42" i="5" s="1"/>
  <c r="Q42" i="5" s="1"/>
  <c r="M42" i="5"/>
  <c r="Y41" i="5"/>
  <c r="Z41" i="5" s="1"/>
  <c r="X41" i="5"/>
  <c r="M41" i="5"/>
  <c r="Y40" i="5"/>
  <c r="X40" i="5"/>
  <c r="Z40" i="5"/>
  <c r="AA40" i="5"/>
  <c r="T40" i="5"/>
  <c r="U40" i="5"/>
  <c r="V40" i="5"/>
  <c r="Q40" i="5"/>
  <c r="M40" i="5"/>
  <c r="Y39" i="5"/>
  <c r="X39" i="5"/>
  <c r="M39" i="5"/>
  <c r="Y38" i="5"/>
  <c r="X38" i="5"/>
  <c r="Z38" i="5"/>
  <c r="AA38" i="5"/>
  <c r="T38" i="5"/>
  <c r="U38" i="5"/>
  <c r="V38" i="5" s="1"/>
  <c r="M38" i="5"/>
  <c r="Y37" i="5"/>
  <c r="Z37" i="5"/>
  <c r="AA37" i="5"/>
  <c r="X37" i="5"/>
  <c r="T37" i="5"/>
  <c r="U37" i="5"/>
  <c r="V37" i="5"/>
  <c r="M37" i="5"/>
  <c r="Y36" i="5"/>
  <c r="X36" i="5"/>
  <c r="Z36" i="5"/>
  <c r="AA36" i="5" s="1"/>
  <c r="Q36" i="5" s="1"/>
  <c r="T36" i="5"/>
  <c r="U36" i="5"/>
  <c r="V36" i="5"/>
  <c r="M36" i="5"/>
  <c r="P34" i="5"/>
  <c r="O34" i="5"/>
  <c r="N34" i="5"/>
  <c r="Z33" i="5"/>
  <c r="M33" i="5"/>
  <c r="Z32" i="5"/>
  <c r="AA32" i="5" s="1"/>
  <c r="Q32" i="5" s="1"/>
  <c r="M32" i="5"/>
  <c r="Z31" i="5"/>
  <c r="M31" i="5"/>
  <c r="AA31" i="5" s="1"/>
  <c r="Q31" i="5" s="1"/>
  <c r="Y30" i="5"/>
  <c r="X30" i="5"/>
  <c r="Z30" i="5"/>
  <c r="AA30" i="5"/>
  <c r="M30" i="5"/>
  <c r="T29" i="5"/>
  <c r="U29" i="5"/>
  <c r="V29" i="5"/>
  <c r="Q29" i="5" s="1"/>
  <c r="M29" i="5"/>
  <c r="Y28" i="5"/>
  <c r="X28" i="5"/>
  <c r="Z28" i="5" s="1"/>
  <c r="AA28" i="5" s="1"/>
  <c r="M28" i="5"/>
  <c r="Y27" i="5"/>
  <c r="X27" i="5"/>
  <c r="T27" i="5"/>
  <c r="U27" i="5" s="1"/>
  <c r="M27" i="5"/>
  <c r="Y26" i="5"/>
  <c r="X26" i="5"/>
  <c r="M26" i="5"/>
  <c r="T25" i="5"/>
  <c r="U25" i="5" s="1"/>
  <c r="V25" i="5" s="1"/>
  <c r="Q25" i="5" s="1"/>
  <c r="M25" i="5"/>
  <c r="Y24" i="5"/>
  <c r="X24" i="5"/>
  <c r="M24" i="5"/>
  <c r="AA24" i="5"/>
  <c r="Y23" i="5"/>
  <c r="X23" i="5"/>
  <c r="Z23" i="5" s="1"/>
  <c r="AA23" i="5"/>
  <c r="T23" i="5"/>
  <c r="U23" i="5"/>
  <c r="V23" i="5"/>
  <c r="Q23" i="5"/>
  <c r="M23" i="5"/>
  <c r="M45" i="5"/>
  <c r="Y22" i="5"/>
  <c r="Z22" i="5"/>
  <c r="AA22" i="5" s="1"/>
  <c r="X22" i="5"/>
  <c r="M22" i="5"/>
  <c r="Y21" i="5"/>
  <c r="Z21" i="5" s="1"/>
  <c r="AA21" i="5" s="1"/>
  <c r="X21" i="5"/>
  <c r="T21" i="5"/>
  <c r="U21" i="5"/>
  <c r="M21" i="5"/>
  <c r="Y20" i="5"/>
  <c r="X20" i="5"/>
  <c r="T20" i="5"/>
  <c r="U20" i="5"/>
  <c r="M20" i="5"/>
  <c r="Y19" i="5"/>
  <c r="X19" i="5"/>
  <c r="T19" i="5"/>
  <c r="U19" i="5"/>
  <c r="V19" i="5"/>
  <c r="M19" i="5"/>
  <c r="P17" i="5"/>
  <c r="O17" i="5"/>
  <c r="M17" i="5" s="1"/>
  <c r="N17" i="5"/>
  <c r="Z16" i="5"/>
  <c r="AA16" i="5"/>
  <c r="Q16" i="5"/>
  <c r="M16" i="5"/>
  <c r="Z15" i="5"/>
  <c r="M15" i="5"/>
  <c r="Z14" i="5"/>
  <c r="AA14" i="5" s="1"/>
  <c r="Q14" i="5" s="1"/>
  <c r="M14" i="5"/>
  <c r="Y13" i="5"/>
  <c r="X13" i="5"/>
  <c r="Z13" i="5"/>
  <c r="AA13" i="5" s="1"/>
  <c r="M13" i="5"/>
  <c r="X12" i="5"/>
  <c r="T12" i="5"/>
  <c r="U12" i="5" s="1"/>
  <c r="M12" i="5"/>
  <c r="Y11" i="5"/>
  <c r="X11" i="5"/>
  <c r="Z11" i="5"/>
  <c r="AA11" i="5"/>
  <c r="M11" i="5"/>
  <c r="Y10" i="5"/>
  <c r="X10" i="5"/>
  <c r="T10" i="5"/>
  <c r="U10" i="5" s="1"/>
  <c r="V10" i="5" s="1"/>
  <c r="M10" i="5"/>
  <c r="Y9" i="5"/>
  <c r="X9" i="5"/>
  <c r="M9" i="5"/>
  <c r="Y8" i="5"/>
  <c r="X8" i="5"/>
  <c r="T8" i="5"/>
  <c r="U8" i="5"/>
  <c r="M8" i="5"/>
  <c r="V8" i="5" s="1"/>
  <c r="Y7" i="5"/>
  <c r="X7" i="5"/>
  <c r="Z7" i="5" s="1"/>
  <c r="AA7" i="5" s="1"/>
  <c r="T7" i="5"/>
  <c r="U7" i="5"/>
  <c r="V7" i="5" s="1"/>
  <c r="Q7" i="5" s="1"/>
  <c r="M7" i="5"/>
  <c r="Y6" i="5"/>
  <c r="Z6" i="5"/>
  <c r="X6" i="5"/>
  <c r="T6" i="5"/>
  <c r="U6" i="5" s="1"/>
  <c r="M6" i="5"/>
  <c r="M34" i="5" s="1"/>
  <c r="AE84" i="5"/>
  <c r="AF84" i="5"/>
  <c r="V20" i="5"/>
  <c r="AA15" i="5"/>
  <c r="Q15" i="5"/>
  <c r="Z24" i="5"/>
  <c r="Z26" i="5"/>
  <c r="AA26" i="5"/>
  <c r="AE49" i="5"/>
  <c r="Z52" i="5"/>
  <c r="AA52" i="5"/>
  <c r="AK63" i="5"/>
  <c r="Z64" i="5"/>
  <c r="AA64" i="5" s="1"/>
  <c r="AJ64" i="5"/>
  <c r="AK64" i="5"/>
  <c r="AE66" i="5"/>
  <c r="AF66" i="5" s="1"/>
  <c r="AA71" i="5"/>
  <c r="AJ80" i="5"/>
  <c r="AK80" i="5"/>
  <c r="V82" i="5"/>
  <c r="Z8" i="5"/>
  <c r="Z19" i="5"/>
  <c r="AA19" i="5" s="1"/>
  <c r="AA33" i="5"/>
  <c r="Q33" i="5"/>
  <c r="AJ51" i="5"/>
  <c r="AK51" i="5" s="1"/>
  <c r="AJ53" i="5"/>
  <c r="AK53" i="5"/>
  <c r="AE54" i="5"/>
  <c r="AF54" i="5"/>
  <c r="AE57" i="5"/>
  <c r="AF57" i="5"/>
  <c r="Z59" i="5"/>
  <c r="AA59" i="5"/>
  <c r="V64" i="5"/>
  <c r="AJ67" i="5"/>
  <c r="AK67" i="5" s="1"/>
  <c r="AE71" i="5"/>
  <c r="AF71" i="5"/>
  <c r="AE74" i="5"/>
  <c r="AF74" i="5" s="1"/>
  <c r="AE75" i="5"/>
  <c r="AF75" i="5"/>
  <c r="Q75" i="5" s="1"/>
  <c r="Z76" i="5"/>
  <c r="AA76" i="5" s="1"/>
  <c r="Q76" i="5" s="1"/>
  <c r="AE77" i="5"/>
  <c r="AF77" i="5"/>
  <c r="AE79" i="5"/>
  <c r="AF79" i="5"/>
  <c r="Q79" i="5"/>
  <c r="AE80" i="5"/>
  <c r="AF80" i="5" s="1"/>
  <c r="AE82" i="5"/>
  <c r="AF82" i="5" s="1"/>
  <c r="AJ83" i="5"/>
  <c r="AK83" i="5" s="1"/>
  <c r="AJ84" i="5"/>
  <c r="AK84" i="5" s="1"/>
  <c r="Q84" i="5" s="1"/>
  <c r="M85" i="5"/>
  <c r="V78" i="5"/>
  <c r="AA78" i="5"/>
  <c r="AE55" i="5"/>
  <c r="AF55" i="5"/>
  <c r="AE59" i="5"/>
  <c r="AF59" i="5" s="1"/>
  <c r="Q59" i="5" s="1"/>
  <c r="Z9" i="5"/>
  <c r="AA9" i="5"/>
  <c r="Z20" i="5"/>
  <c r="AA20" i="5" s="1"/>
  <c r="Q20" i="5" s="1"/>
  <c r="Z51" i="5"/>
  <c r="AA51" i="5" s="1"/>
  <c r="AJ59" i="5"/>
  <c r="AK59" i="5" s="1"/>
  <c r="AE64" i="5"/>
  <c r="AF64" i="5" s="1"/>
  <c r="Q64" i="5" s="1"/>
  <c r="Z68" i="5"/>
  <c r="AA68" i="5" s="1"/>
  <c r="AF78" i="5"/>
  <c r="Z70" i="5"/>
  <c r="AA70" i="5" s="1"/>
  <c r="Z75" i="5"/>
  <c r="AA75" i="5"/>
  <c r="AJ77" i="5"/>
  <c r="AK77" i="5" s="1"/>
  <c r="Z80" i="5"/>
  <c r="AA80" i="5" s="1"/>
  <c r="AJ81" i="5"/>
  <c r="AK81" i="5" s="1"/>
  <c r="Z77" i="5"/>
  <c r="AA77" i="5" s="1"/>
  <c r="Q77" i="5" s="1"/>
  <c r="P128" i="2"/>
  <c r="O128" i="2"/>
  <c r="N128" i="2"/>
  <c r="P107" i="2"/>
  <c r="O107" i="2"/>
  <c r="N107" i="2"/>
  <c r="P72" i="2"/>
  <c r="O72" i="2"/>
  <c r="N72" i="2"/>
  <c r="P60" i="2"/>
  <c r="O60" i="2"/>
  <c r="N60" i="2"/>
  <c r="P45" i="2"/>
  <c r="O45" i="2"/>
  <c r="N45" i="2"/>
  <c r="P34" i="2"/>
  <c r="O34" i="2"/>
  <c r="N34" i="2"/>
  <c r="P17" i="2"/>
  <c r="O17" i="2"/>
  <c r="N17" i="2"/>
  <c r="Q37" i="5"/>
  <c r="Q55" i="5"/>
  <c r="V21" i="5"/>
  <c r="Q21" i="5"/>
  <c r="V44" i="5"/>
  <c r="Q44" i="5" s="1"/>
  <c r="V49" i="5"/>
  <c r="AE50" i="5"/>
  <c r="AF50" i="5" s="1"/>
  <c r="AE62" i="5"/>
  <c r="AF62" i="5"/>
  <c r="Z10" i="5"/>
  <c r="AA10" i="5"/>
  <c r="Q10" i="5" s="1"/>
  <c r="Z39" i="5"/>
  <c r="AA39" i="5"/>
  <c r="Z44" i="5"/>
  <c r="AA44" i="5" s="1"/>
  <c r="Z50" i="5"/>
  <c r="AA50" i="5"/>
  <c r="AJ50" i="5"/>
  <c r="AK50" i="5" s="1"/>
  <c r="AJ54" i="5"/>
  <c r="AK54" i="5"/>
  <c r="Q54" i="5"/>
  <c r="V6" i="5"/>
  <c r="Q83" i="5"/>
  <c r="V117" i="5"/>
  <c r="I193" i="2" l="1"/>
  <c r="J193" i="2"/>
  <c r="J192" i="2" s="1"/>
  <c r="Z142" i="5"/>
  <c r="AA142" i="5" s="1"/>
  <c r="Q142" i="5" s="1"/>
  <c r="I150" i="2"/>
  <c r="Q127" i="5"/>
  <c r="AA108" i="5"/>
  <c r="Q111" i="5"/>
  <c r="Q116" i="5"/>
  <c r="Q129" i="5"/>
  <c r="Q141" i="5"/>
  <c r="O172" i="2"/>
  <c r="P151" i="5"/>
  <c r="J197" i="2"/>
  <c r="J155" i="2"/>
  <c r="I155" i="2"/>
  <c r="P104" i="5"/>
  <c r="Q91" i="5"/>
  <c r="Q95" i="5"/>
  <c r="Q90" i="5"/>
  <c r="Q93" i="5"/>
  <c r="Q110" i="5"/>
  <c r="Q117" i="5"/>
  <c r="Q146" i="5"/>
  <c r="O104" i="5"/>
  <c r="Z160" i="5"/>
  <c r="AA160" i="5" s="1"/>
  <c r="Q160" i="5" s="1"/>
  <c r="Q96" i="5"/>
  <c r="Q123" i="5"/>
  <c r="Q149" i="5"/>
  <c r="Q150" i="5"/>
  <c r="O124" i="5"/>
  <c r="Q119" i="5"/>
  <c r="Q154" i="5"/>
  <c r="Q107" i="5"/>
  <c r="Q130" i="5"/>
  <c r="Q122" i="5"/>
  <c r="Z137" i="5"/>
  <c r="AA137" i="5" s="1"/>
  <c r="Q137" i="5" s="1"/>
  <c r="P177" i="5"/>
  <c r="Q170" i="5"/>
  <c r="I192" i="2"/>
  <c r="P172" i="2"/>
  <c r="Q109" i="5"/>
  <c r="Z157" i="5"/>
  <c r="AA157" i="5" s="1"/>
  <c r="Q157" i="5" s="1"/>
  <c r="V99" i="5"/>
  <c r="P124" i="5"/>
  <c r="I187" i="2"/>
  <c r="O177" i="5"/>
  <c r="Q100" i="5"/>
  <c r="T144" i="5"/>
  <c r="U144" i="5" s="1"/>
  <c r="V144" i="5" s="1"/>
  <c r="Q144" i="5" s="1"/>
  <c r="N151" i="5"/>
  <c r="Q155" i="5"/>
  <c r="Q138" i="5"/>
  <c r="N124" i="5"/>
  <c r="N104" i="5"/>
  <c r="O151" i="5"/>
  <c r="Z99" i="5"/>
  <c r="AA99" i="5" s="1"/>
  <c r="Q99" i="5" s="1"/>
  <c r="Z145" i="5"/>
  <c r="AA145" i="5" s="1"/>
  <c r="Q145" i="5" s="1"/>
  <c r="N172" i="2"/>
  <c r="Z97" i="5"/>
  <c r="AA97" i="5" s="1"/>
  <c r="Q97" i="5" s="1"/>
  <c r="Z159" i="5"/>
  <c r="AA159" i="5" s="1"/>
  <c r="Q159" i="5" s="1"/>
  <c r="Q115" i="5"/>
  <c r="Q140" i="5"/>
  <c r="Q156" i="5"/>
  <c r="N177" i="5"/>
  <c r="Q50" i="5"/>
  <c r="Q51" i="5"/>
  <c r="Q82" i="5"/>
  <c r="AA8" i="5"/>
  <c r="V12" i="5"/>
  <c r="Q12" i="5" s="1"/>
  <c r="V27" i="5"/>
  <c r="Q38" i="5"/>
  <c r="AA41" i="5"/>
  <c r="AF53" i="5"/>
  <c r="AK56" i="5"/>
  <c r="AK66" i="5"/>
  <c r="Q70" i="5"/>
  <c r="M72" i="5"/>
  <c r="Z27" i="5"/>
  <c r="AA27" i="5" s="1"/>
  <c r="AA56" i="5"/>
  <c r="AA63" i="5"/>
  <c r="Q63" i="5" s="1"/>
  <c r="AA66" i="5"/>
  <c r="V71" i="5"/>
  <c r="Q71" i="5" s="1"/>
  <c r="AA6" i="5"/>
  <c r="Q6" i="5" s="1"/>
  <c r="Q8" i="5"/>
  <c r="Q19" i="5"/>
  <c r="AA49" i="5"/>
  <c r="Q49" i="5" s="1"/>
  <c r="AK49" i="5"/>
  <c r="AA53" i="5"/>
  <c r="Q53" i="5" s="1"/>
  <c r="Q80" i="5"/>
  <c r="Q56" i="5"/>
  <c r="AF63" i="5"/>
  <c r="Q67" i="5"/>
  <c r="AK74" i="5"/>
  <c r="Q74" i="5" s="1"/>
  <c r="AJ78" i="5"/>
  <c r="AK78" i="5" s="1"/>
  <c r="Q78" i="5" s="1"/>
  <c r="V81" i="5"/>
  <c r="Q81" i="5" s="1"/>
  <c r="V89" i="5"/>
  <c r="Q89" i="5" s="1"/>
  <c r="V112" i="5"/>
  <c r="V128" i="5"/>
  <c r="Q128" i="5" s="1"/>
  <c r="AA167" i="5"/>
  <c r="Q167" i="5" s="1"/>
  <c r="V88" i="5"/>
  <c r="AA88" i="5"/>
  <c r="AA112" i="5"/>
  <c r="V108" i="5"/>
  <c r="V136" i="5"/>
  <c r="Q136" i="5" s="1"/>
  <c r="V171" i="5"/>
  <c r="Q171" i="5" s="1"/>
  <c r="AA175" i="5"/>
  <c r="Q175" i="5" s="1"/>
  <c r="Q108" i="5" l="1"/>
  <c r="Q124" i="5" s="1"/>
  <c r="Q88" i="5"/>
  <c r="Q104" i="5" s="1"/>
  <c r="Q177" i="5"/>
  <c r="Q151" i="5"/>
  <c r="Q112" i="5"/>
  <c r="Q66" i="5"/>
  <c r="Q27" i="5"/>
  <c r="M179" i="5" l="1"/>
  <c r="O179" i="5" s="1"/>
  <c r="M180" i="5"/>
  <c r="O180" i="5" s="1"/>
</calcChain>
</file>

<file path=xl/sharedStrings.xml><?xml version="1.0" encoding="utf-8"?>
<sst xmlns="http://schemas.openxmlformats.org/spreadsheetml/2006/main" count="4700" uniqueCount="736">
  <si>
    <t>N°UE</t>
  </si>
  <si>
    <t>Intitulé de l'enseignement</t>
  </si>
  <si>
    <t xml:space="preserve">Type de l'enseignement </t>
  </si>
  <si>
    <t>Si UE mutualisée à d'autres mentions ou années de formation, indiquer lesquelles</t>
  </si>
  <si>
    <t>Porteur 
(o/n)</t>
  </si>
  <si>
    <t>Si UE Choix
Précisez le nombre d'enseignement 
ou nombre d'ECTS 
à choisir</t>
  </si>
  <si>
    <t>COEF</t>
  </si>
  <si>
    <t>ECTS</t>
  </si>
  <si>
    <t>Volume horaire</t>
  </si>
  <si>
    <t>CM</t>
  </si>
  <si>
    <t>TD</t>
  </si>
  <si>
    <t>TP</t>
  </si>
  <si>
    <t xml:space="preserve">Semestre 1 </t>
  </si>
  <si>
    <t xml:space="preserve"> </t>
  </si>
  <si>
    <t>Semestre 2</t>
  </si>
  <si>
    <t>Semestre 3</t>
  </si>
  <si>
    <t>Semestre 3  Total Heures présentielles Etudiant</t>
  </si>
  <si>
    <t>Semestre 4</t>
  </si>
  <si>
    <t>Semestre 4  Total Heures présentielles Etudiant</t>
  </si>
  <si>
    <t>Semestre 5</t>
  </si>
  <si>
    <t>Semestre 5  Total Heures présentielles Etudiant</t>
  </si>
  <si>
    <t>Semestre 6</t>
  </si>
  <si>
    <t>Semestre 6  Total Heures présentielles Etudiant</t>
  </si>
  <si>
    <t>Portail sdl Lettres</t>
  </si>
  <si>
    <t>Introduction à la linguistique</t>
  </si>
  <si>
    <t xml:space="preserve">De la grammaire à la syntaxe </t>
  </si>
  <si>
    <t>Lexicologie</t>
  </si>
  <si>
    <t>Méthodologie du travail universitaire en Lettres</t>
  </si>
  <si>
    <t>Romantismes</t>
  </si>
  <si>
    <t>Mythes et littérature</t>
  </si>
  <si>
    <t xml:space="preserve">Littérature des lumières  </t>
  </si>
  <si>
    <t>Lansad</t>
  </si>
  <si>
    <t>UE Partagée</t>
  </si>
  <si>
    <t>UE Transversale</t>
  </si>
  <si>
    <t>SDL/LLCER/LEA/Lettres</t>
  </si>
  <si>
    <t>LLCER/Histoire</t>
  </si>
  <si>
    <t>4</t>
  </si>
  <si>
    <t>7</t>
  </si>
  <si>
    <t>5</t>
  </si>
  <si>
    <t>2</t>
  </si>
  <si>
    <t>Littérature contemporaine</t>
  </si>
  <si>
    <t>Littérature et histoire</t>
  </si>
  <si>
    <t>Atelier de lecture: littératures actuelles</t>
  </si>
  <si>
    <t>Liste de lecture</t>
  </si>
  <si>
    <t>Littératures francophones</t>
  </si>
  <si>
    <t>Choix : Introduction to Cinema ou Introduction au cinéma</t>
  </si>
  <si>
    <t>Analyse de l'image</t>
  </si>
  <si>
    <t>Langue française et Projet Voltaire</t>
  </si>
  <si>
    <t>Atelier d'écriture créative</t>
  </si>
  <si>
    <t>Phonétique</t>
  </si>
  <si>
    <t>UE Spécialisation</t>
  </si>
  <si>
    <t>LLCER/Histoire/SDL</t>
  </si>
  <si>
    <t>Portail 5</t>
  </si>
  <si>
    <t>Portail 6</t>
  </si>
  <si>
    <t>Portail 5 et 6</t>
  </si>
  <si>
    <t>Choix : Syntaxe anglais ou espagnol</t>
  </si>
  <si>
    <t>Choix : Grammaire anglais ou espagnol</t>
  </si>
  <si>
    <t>Choix : Introduction à la civilisation anglais ou espagnol</t>
  </si>
  <si>
    <t>Choix : Texte/Scène/Ecran anglais ou espagnol</t>
  </si>
  <si>
    <t>Choix : Introduction aux études littéraires anglais ou espagnol</t>
  </si>
  <si>
    <r>
      <t xml:space="preserve">Choix </t>
    </r>
    <r>
      <rPr>
        <sz val="13"/>
        <color rgb="FFFF0000"/>
        <rFont val="Times New Roman"/>
        <family val="1"/>
      </rPr>
      <t>Lansad Langue B</t>
    </r>
    <r>
      <rPr>
        <sz val="13"/>
        <color theme="1"/>
        <rFont val="Times New Roman"/>
        <family val="1"/>
      </rPr>
      <t xml:space="preserve"> ou Liste de lecture (non présentiel - 1h/3 étudiants)</t>
    </r>
  </si>
  <si>
    <t>Histoire/SDL</t>
  </si>
  <si>
    <t>Lettres</t>
  </si>
  <si>
    <t>SDL/Lettres/LEA</t>
  </si>
  <si>
    <t>SDL/Lettres</t>
  </si>
  <si>
    <t>Lettres/Langues</t>
  </si>
  <si>
    <t>Semestre 1 SDL LETTRES  Total Heures présentielles Etudiant</t>
  </si>
  <si>
    <t>Semestre 1 LETTRES-LLCER  Total Heures présentielles Etudiant</t>
  </si>
  <si>
    <t>Portail llcer -lettres</t>
  </si>
  <si>
    <t>Portail Histoire-Lettres</t>
  </si>
  <si>
    <t>Approches de l'histoire ancienne</t>
  </si>
  <si>
    <t>Initiation à l'histoire moderne</t>
  </si>
  <si>
    <t>Méthodologie du travail universitaire en Histoire</t>
  </si>
  <si>
    <t>Atelier d’écriture " créative ?"</t>
  </si>
  <si>
    <t>Littérature des Lumières</t>
  </si>
  <si>
    <t>Mythes et Littérature</t>
  </si>
  <si>
    <t>Lettres/Géographie</t>
  </si>
  <si>
    <t>Géographie/histoire</t>
  </si>
  <si>
    <t>SDL/LLCER</t>
  </si>
  <si>
    <t>6</t>
  </si>
  <si>
    <t>3</t>
  </si>
  <si>
    <t>SDL Lettres</t>
  </si>
  <si>
    <t>Semestre 2  SDL Lettres Total Heures présentielles Etudiant</t>
  </si>
  <si>
    <t>Approches de l'histoire médiévale</t>
  </si>
  <si>
    <t>Géographie/Lettres</t>
  </si>
  <si>
    <t xml:space="preserve">Histoire lettres </t>
  </si>
  <si>
    <t>Introduction aux sciences du langage</t>
  </si>
  <si>
    <t>Choix : Introduction au cinéma ou Introduction to cinema</t>
  </si>
  <si>
    <t>SDL</t>
  </si>
  <si>
    <t>Portail 3</t>
  </si>
  <si>
    <t>Portail 3 et 5</t>
  </si>
  <si>
    <t>1</t>
  </si>
  <si>
    <t>Semestre 2  Histoire Lettres Total Heures présentielles Etudiant</t>
  </si>
  <si>
    <t xml:space="preserve">LLCER lettres </t>
  </si>
  <si>
    <t>Expressions et compréhension orales (groupe de 25)</t>
  </si>
  <si>
    <t>Choix : Société des pays anglophones ou hispanophones</t>
  </si>
  <si>
    <t>Choix : Lecture et analyse littéraire ou grammaire espagnole ou Lansad allemand</t>
  </si>
  <si>
    <t>Atelier de lecture : littératures actuelles</t>
  </si>
  <si>
    <t>Langues/SDL</t>
  </si>
  <si>
    <t>SDL/Histoire</t>
  </si>
  <si>
    <t>Portail 1</t>
  </si>
  <si>
    <t>Portail 3 et 6</t>
  </si>
  <si>
    <t>UE9a</t>
  </si>
  <si>
    <t>Allemand</t>
  </si>
  <si>
    <t>LOL1E4D</t>
  </si>
  <si>
    <t>UFR Collegium LLSH</t>
  </si>
  <si>
    <t>non</t>
  </si>
  <si>
    <t>UE9b</t>
  </si>
  <si>
    <t>Anglais</t>
  </si>
  <si>
    <t>LOL1E4E</t>
  </si>
  <si>
    <t>UE9c</t>
  </si>
  <si>
    <t>Espagnol</t>
  </si>
  <si>
    <t>LOL1E4F</t>
  </si>
  <si>
    <t>Littératures de la modernité</t>
  </si>
  <si>
    <t>Exercices littéraires: dissertation, explication de texte</t>
  </si>
  <si>
    <t>UE de tronc commun</t>
  </si>
  <si>
    <t>LLSH</t>
  </si>
  <si>
    <t>oui</t>
  </si>
  <si>
    <t>UE de spécialisation</t>
  </si>
  <si>
    <t>parcours L3</t>
  </si>
  <si>
    <t>DEG</t>
  </si>
  <si>
    <t>Littérature de la Renaissance et de l'âge baroque</t>
  </si>
  <si>
    <t>Littérature et arts</t>
  </si>
  <si>
    <t>Rhétorique</t>
  </si>
  <si>
    <t>Approche linguistique du texte littéraire</t>
  </si>
  <si>
    <t>Poétique des textes</t>
  </si>
  <si>
    <t>Histoire</t>
  </si>
  <si>
    <t xml:space="preserve">LEA franco-allemand </t>
  </si>
  <si>
    <t>ESPE</t>
  </si>
  <si>
    <t xml:space="preserve">     Littérature et politique</t>
  </si>
  <si>
    <t>Grammaire de langue française 1</t>
  </si>
  <si>
    <t>Psychologie et sociologie pour l'enseignement</t>
  </si>
  <si>
    <t>Parcours Métiers des lettres et de la culture</t>
  </si>
  <si>
    <t>SdL</t>
  </si>
  <si>
    <t>Parcours MEEF 2nd degré</t>
  </si>
  <si>
    <t>Parcours MEEF 1er degré</t>
  </si>
  <si>
    <t>L2</t>
  </si>
  <si>
    <t>Littérature du Moyen Âge</t>
  </si>
  <si>
    <t>Genre 4: Roman</t>
  </si>
  <si>
    <t>Littératures européennes</t>
  </si>
  <si>
    <t>Littérature et sciences humaines</t>
  </si>
  <si>
    <t>Grammaire de la langue française 2</t>
  </si>
  <si>
    <t>Histoire de la langue française / Ancien français 2</t>
  </si>
  <si>
    <t xml:space="preserve">3 </t>
  </si>
  <si>
    <t>Master Histoire parcours PCS</t>
  </si>
  <si>
    <t>oui-géographie</t>
  </si>
  <si>
    <t>ESPE-histoire geographie-sdl</t>
  </si>
  <si>
    <t>ESPE-COST-PLURI</t>
  </si>
  <si>
    <r>
      <t>Histoire, SdL,</t>
    </r>
    <r>
      <rPr>
        <b/>
        <sz val="10"/>
        <color rgb="FF408002"/>
        <rFont val="Arial"/>
        <family val="2"/>
      </rPr>
      <t xml:space="preserve"> </t>
    </r>
    <r>
      <rPr>
        <b/>
        <sz val="10"/>
        <color rgb="FFE800B9"/>
        <rFont val="Arial"/>
        <family val="2"/>
      </rPr>
      <t>Droit-Histoire</t>
    </r>
  </si>
  <si>
    <t>Session 1</t>
  </si>
  <si>
    <t>Session de rattrapage</t>
  </si>
  <si>
    <t>RNE</t>
  </si>
  <si>
    <t>RSE</t>
  </si>
  <si>
    <t>quotité (en %)</t>
  </si>
  <si>
    <t>modalité</t>
  </si>
  <si>
    <t>nature</t>
  </si>
  <si>
    <t>durée</t>
  </si>
  <si>
    <t>quotité (%)</t>
  </si>
  <si>
    <t xml:space="preserve">Intitulé de la mention </t>
  </si>
  <si>
    <r>
      <t xml:space="preserve">Date de l'examen et avis du conseil de l'UFR 
</t>
    </r>
    <r>
      <rPr>
        <b/>
        <sz val="11"/>
        <color rgb="FFFF0000"/>
        <rFont val="Calibri"/>
        <family val="2"/>
        <scheme val="minor"/>
      </rPr>
      <t>(la saisie de la date conditionne le passage à la CFVU)</t>
    </r>
  </si>
  <si>
    <t xml:space="preserve">Dates de l'examen et avis de la CFVU </t>
  </si>
  <si>
    <t xml:space="preserve">Responsable du parcours </t>
  </si>
  <si>
    <t xml:space="preserve">Statut </t>
  </si>
  <si>
    <r>
      <rPr>
        <b/>
        <u/>
        <sz val="11"/>
        <color theme="1"/>
        <rFont val="Calibri"/>
        <family val="2"/>
        <scheme val="minor"/>
      </rPr>
      <t>quelques rappels réglementaires</t>
    </r>
    <r>
      <rPr>
        <b/>
        <sz val="11"/>
        <color theme="1"/>
        <rFont val="Calibri"/>
        <family val="2"/>
        <scheme val="minor"/>
      </rPr>
      <t xml:space="preserve">  : </t>
    </r>
  </si>
  <si>
    <r>
      <t>·</t>
    </r>
    <r>
      <rPr>
        <sz val="7"/>
        <color rgb="FF000000"/>
        <rFont val="Times New Roman"/>
        <family val="1"/>
      </rPr>
      <t xml:space="preserve">         </t>
    </r>
    <r>
      <rPr>
        <sz val="10"/>
        <color rgb="FF000000"/>
        <rFont val="Trebuchet MS"/>
        <family val="2"/>
      </rPr>
      <t>Toute maquette d’enseignement doit dans ses MCC prévoir obligatoirement un Régime Spécial d’Etudes (RSE)</t>
    </r>
  </si>
  <si>
    <r>
      <t>·</t>
    </r>
    <r>
      <rPr>
        <sz val="7"/>
        <color rgb="FF000000"/>
        <rFont val="Times New Roman"/>
        <family val="1"/>
      </rPr>
      <t xml:space="preserve">         </t>
    </r>
    <r>
      <rPr>
        <sz val="10"/>
        <color rgb="FF000000"/>
        <rFont val="Trebuchet MS"/>
        <family val="2"/>
      </rPr>
      <t xml:space="preserve">Les types de contrôle et d’épreuves autorisés sont à titre d’exemple: 
'- </t>
    </r>
    <r>
      <rPr>
        <sz val="10"/>
        <rFont val="Trebuchet MS"/>
        <family val="2"/>
      </rPr>
      <t>Contrôle Continu intégral  (CC)  2 minimum 
- Contrôle mixte (ex : partiel , galop d'essai...</t>
    </r>
    <r>
      <rPr>
        <b/>
        <sz val="10"/>
        <rFont val="Trebuchet MS"/>
        <family val="2"/>
      </rPr>
      <t>.) + CT</t>
    </r>
    <r>
      <rPr>
        <sz val="10"/>
        <rFont val="Trebuchet MS"/>
        <family val="2"/>
      </rPr>
      <t xml:space="preserve">
- Examen Terminal (CT)
-  Ecrit (l'indication de la durée est obligatoire) 
-  Oral (durée à préciser)</t>
    </r>
    <r>
      <rPr>
        <sz val="10"/>
        <color rgb="FF000000"/>
        <rFont val="Trebuchet MS"/>
        <family val="2"/>
      </rPr>
      <t xml:space="preserve">
-  Ecrit </t>
    </r>
    <r>
      <rPr>
        <sz val="10"/>
        <rFont val="Trebuchet MS"/>
        <family val="2"/>
      </rPr>
      <t xml:space="preserve"> et Oral (durées à préciser)</t>
    </r>
    <r>
      <rPr>
        <sz val="10"/>
        <color rgb="FF000000"/>
        <rFont val="Trebuchet MS"/>
        <family val="2"/>
      </rPr>
      <t xml:space="preserve">
</t>
    </r>
    <r>
      <rPr>
        <b/>
        <sz val="10"/>
        <color rgb="FF000000"/>
        <rFont val="Trebuchet MS"/>
        <family val="2"/>
      </rPr>
      <t xml:space="preserve">
Il n'est pas possible de prévoir un CC </t>
    </r>
    <r>
      <rPr>
        <b/>
        <u/>
        <sz val="10"/>
        <color rgb="FF000000"/>
        <rFont val="Trebuchet MS"/>
        <family val="2"/>
      </rPr>
      <t>ou</t>
    </r>
    <r>
      <rPr>
        <b/>
        <sz val="10"/>
        <color rgb="FF000000"/>
        <rFont val="Trebuchet MS"/>
        <family val="2"/>
      </rPr>
      <t xml:space="preserve"> CT (le choix doit être opéré très clairement)</t>
    </r>
    <r>
      <rPr>
        <sz val="10"/>
        <color rgb="FF000000"/>
        <rFont val="Trebuchet MS"/>
        <family val="2"/>
      </rPr>
      <t xml:space="preserve">
</t>
    </r>
  </si>
  <si>
    <r>
      <t>·</t>
    </r>
    <r>
      <rPr>
        <sz val="7"/>
        <color rgb="FF00000A"/>
        <rFont val="Times New Roman"/>
        <family val="1"/>
      </rPr>
      <t xml:space="preserve">         </t>
    </r>
    <r>
      <rPr>
        <sz val="10"/>
        <color rgb="FF00000A"/>
        <rFont val="Trebuchet MS"/>
        <family val="2"/>
      </rPr>
      <t>Les mémoires, rapports de stage* et projet tuteuré se déroulent en session unique.
*Cela ne s'applique pas aux périodes d'observation telles que définies par la CFVU.</t>
    </r>
  </si>
  <si>
    <r>
      <t xml:space="preserve">Toute modification (intitulé d'UE par exemple) devra être signalée (ecriture en rouge, case remplie en jaune). </t>
    </r>
    <r>
      <rPr>
        <b/>
        <u/>
        <sz val="10"/>
        <color rgb="FF000000"/>
        <rFont val="Trebuchet MS"/>
        <family val="2"/>
      </rPr>
      <t>Elle devra avoir été validée par le Conseil de la composante.</t>
    </r>
  </si>
  <si>
    <t>Les modalités de contrôle des connaissances pour les enseignements d'un même parcours pour le même diplôme sont strictement identiques quel que soit le site de formation</t>
  </si>
  <si>
    <t>NATURE</t>
  </si>
  <si>
    <t>Quotité</t>
  </si>
  <si>
    <t>CC</t>
  </si>
  <si>
    <t>écrit</t>
  </si>
  <si>
    <t>(en %)</t>
  </si>
  <si>
    <t>CT</t>
  </si>
  <si>
    <t>oral</t>
  </si>
  <si>
    <t>mixte</t>
  </si>
  <si>
    <t>dossier</t>
  </si>
  <si>
    <t>mémoire</t>
  </si>
  <si>
    <t>rapport de visite</t>
  </si>
  <si>
    <t>écrit et oral</t>
  </si>
  <si>
    <t>Code Apogée de l'ELP
contrat 2018</t>
  </si>
  <si>
    <t>Section 
CNU
Enseignement</t>
  </si>
  <si>
    <t xml:space="preserve">Effectifs attendus parcours </t>
  </si>
  <si>
    <t>Heures CM</t>
  </si>
  <si>
    <t>Heures TD - norme 35/gr</t>
  </si>
  <si>
    <t>Heures CTD/50 gr</t>
  </si>
  <si>
    <t>Heures TP 17/gr</t>
  </si>
  <si>
    <t>Effectifs global cours</t>
  </si>
  <si>
    <t>%</t>
  </si>
  <si>
    <t>Total Heq TD</t>
  </si>
  <si>
    <t>Coef eq TD</t>
  </si>
  <si>
    <t>Nbre de groupes</t>
  </si>
  <si>
    <t>Nbres d'heures</t>
  </si>
  <si>
    <t>Charges eq TD</t>
  </si>
  <si>
    <t>Charges eq TD propratisées</t>
  </si>
  <si>
    <t>Semestre 2  LLCER Lettres Total Heures présentielles Etudiant</t>
  </si>
  <si>
    <t>09 : Langue et littérature françaises</t>
  </si>
  <si>
    <t>10 : Littératures comparées</t>
  </si>
  <si>
    <t>11 : Langues et littératures anglaises et anglo-saxonnes</t>
  </si>
  <si>
    <t>14 : Langues et littératures romanes : espagnol, italien, portugais…</t>
  </si>
  <si>
    <t>12 : Langues et littératures germaniques et scandinaves</t>
  </si>
  <si>
    <t>08 : Langue et littérature anciennes</t>
  </si>
  <si>
    <t>07 : Sciences du langage : linguistique et phonétique générales</t>
  </si>
  <si>
    <t>TOTAL LICENCE LETTRES</t>
  </si>
  <si>
    <t>TOTAL Heq TD L1</t>
  </si>
  <si>
    <t xml:space="preserve">Coût 
portail </t>
  </si>
  <si>
    <t>TOTAL H/E</t>
  </si>
  <si>
    <t>TOTAL Heq TD L2</t>
  </si>
  <si>
    <t>TOTAL Heq TD L3</t>
  </si>
  <si>
    <t>Code 
Apogée 
de l'ELP
contrat 2018</t>
  </si>
  <si>
    <t xml:space="preserve">Type 
de 
l'enseignement </t>
  </si>
  <si>
    <t>Si UE mutualisée 
à d'autres
 mentions
ou années 
de formation, 
indiquer lesquelles</t>
  </si>
  <si>
    <t>Enseignement du premier degré *</t>
  </si>
  <si>
    <t>Enseignement des Lettres*</t>
  </si>
  <si>
    <t>Métiers des lettres et de la culture *</t>
  </si>
  <si>
    <t>Options</t>
  </si>
  <si>
    <t>LLA3G10</t>
  </si>
  <si>
    <t>LLA3G40</t>
  </si>
  <si>
    <t>LLA3O01</t>
  </si>
  <si>
    <t>LLA3I10</t>
  </si>
  <si>
    <t>LLA3LAN1</t>
  </si>
  <si>
    <t>LLA3ANG</t>
  </si>
  <si>
    <t>LLA3ESP</t>
  </si>
  <si>
    <t>LLA4LAN1</t>
  </si>
  <si>
    <t>LLA4ANG</t>
  </si>
  <si>
    <t>LLA4ESP</t>
  </si>
  <si>
    <t>LLA4ALL</t>
  </si>
  <si>
    <t>LLA5LAN1</t>
  </si>
  <si>
    <t>LLA5ANG</t>
  </si>
  <si>
    <t>LLA5ESP</t>
  </si>
  <si>
    <t>LLA6LAN1</t>
  </si>
  <si>
    <t>LLA6ANG</t>
  </si>
  <si>
    <t>LLA6ESP</t>
  </si>
  <si>
    <t>LLA6ALL</t>
  </si>
  <si>
    <t>3h00</t>
  </si>
  <si>
    <t>2h00</t>
  </si>
  <si>
    <t>100% CT</t>
  </si>
  <si>
    <t>1h30</t>
  </si>
  <si>
    <t>15 min.</t>
  </si>
  <si>
    <t>LLA3G6A</t>
  </si>
  <si>
    <t xml:space="preserve">écrit </t>
  </si>
  <si>
    <t>1h00</t>
  </si>
  <si>
    <t>Ecrit</t>
  </si>
  <si>
    <t>LLA4G10</t>
  </si>
  <si>
    <t>LLA4G30</t>
  </si>
  <si>
    <t>LLA4G40</t>
  </si>
  <si>
    <t>LLA4G50</t>
  </si>
  <si>
    <t>LLA4G60</t>
  </si>
  <si>
    <t>LLA4O01</t>
  </si>
  <si>
    <t>LLA4G7A</t>
  </si>
  <si>
    <t>Mixte</t>
  </si>
  <si>
    <t>LLA4G70</t>
  </si>
  <si>
    <t>LLA4G8A</t>
  </si>
  <si>
    <t>Stage d'observation en milieu scolaire</t>
  </si>
  <si>
    <t>Oral</t>
  </si>
  <si>
    <t>20 min</t>
  </si>
  <si>
    <t>rapport écrit</t>
  </si>
  <si>
    <t>LLA5G10</t>
  </si>
  <si>
    <t>LLA5G20</t>
  </si>
  <si>
    <t>LLA5G30</t>
  </si>
  <si>
    <t>LLA5G40</t>
  </si>
  <si>
    <t>4h00</t>
  </si>
  <si>
    <t>LLA5G50</t>
  </si>
  <si>
    <t>LLA5G5A</t>
  </si>
  <si>
    <t>LLA5G5B</t>
  </si>
  <si>
    <t>LLA5G6A</t>
  </si>
  <si>
    <t>LLA5MF1</t>
  </si>
  <si>
    <t>LLA5MF2</t>
  </si>
  <si>
    <t>LLA5H8A</t>
  </si>
  <si>
    <t xml:space="preserve">LLA5G7B </t>
  </si>
  <si>
    <t>LLA6G10</t>
  </si>
  <si>
    <t>LLA6G20</t>
  </si>
  <si>
    <t>LLA6G30</t>
  </si>
  <si>
    <t>LLA6G40</t>
  </si>
  <si>
    <t>30 min</t>
  </si>
  <si>
    <t>LLA6G50</t>
  </si>
  <si>
    <t>LLA6G7A</t>
  </si>
  <si>
    <t>15 min</t>
  </si>
  <si>
    <t>LLA6G60</t>
  </si>
  <si>
    <t>Communication interculturelle</t>
  </si>
  <si>
    <t>La presse, des Lumières à l’âge contemporain</t>
  </si>
  <si>
    <t xml:space="preserve">CC </t>
  </si>
  <si>
    <t>Ecrit (poste informatique)</t>
  </si>
  <si>
    <t>épreuve pratique + QCM 
2h00</t>
  </si>
  <si>
    <t>LLA3GG</t>
  </si>
  <si>
    <t>CODE
LISTE</t>
  </si>
  <si>
    <t>LCLA3UO1</t>
  </si>
  <si>
    <t>LCLA3LAN</t>
  </si>
  <si>
    <t>LLA3MF1</t>
  </si>
  <si>
    <t>LLA3G60</t>
  </si>
  <si>
    <t>LCLA3G01</t>
  </si>
  <si>
    <t>LLA3G21</t>
  </si>
  <si>
    <t>Informatique/bureautique (CM)</t>
  </si>
  <si>
    <t>LLA3I1A</t>
  </si>
  <si>
    <t>LLA3I1B</t>
  </si>
  <si>
    <t>Informatique/bureautique TD S3 LETTRES (salle informatique)</t>
  </si>
  <si>
    <t>LOLA3G02</t>
  </si>
  <si>
    <t>Choix UE spécialisation 2 (1 UE parmi 2)</t>
  </si>
  <si>
    <t>Choix langue vivante S5</t>
  </si>
  <si>
    <t>1 UE 3 ECTS</t>
  </si>
  <si>
    <t>Genre 3: Théâtre - S5 Lettres</t>
  </si>
  <si>
    <t>Littérature comparée - S5 Lettres</t>
  </si>
  <si>
    <t>Critique et théorie littéraires - S5 Lettres</t>
  </si>
  <si>
    <t>LLA5MAT1</t>
  </si>
  <si>
    <t>LLA5G60</t>
  </si>
  <si>
    <t>LLA5G70</t>
  </si>
  <si>
    <t>Histoire de langue française / Ancien français 1 - S5</t>
  </si>
  <si>
    <t>Méthodologie de la dissertation - S5</t>
  </si>
  <si>
    <t>LLA5G80</t>
  </si>
  <si>
    <t>UE spécialisation parcours Métiers Lettres &amp; Culture S5</t>
  </si>
  <si>
    <t>LLA4G21</t>
  </si>
  <si>
    <t>Choix langue vivante S4</t>
  </si>
  <si>
    <t>Choix UE spécialisation 1 S4  (1 UE au choix)</t>
  </si>
  <si>
    <t>Choix Période observation S4 (1 UE au choix)</t>
  </si>
  <si>
    <t>LLA4G80</t>
  </si>
  <si>
    <t>Choix langue vivante S6</t>
  </si>
  <si>
    <t>Code 
Apogée 
de l'ELP
contrat 2012</t>
  </si>
  <si>
    <t>LLA5G7A</t>
  </si>
  <si>
    <t>Madame RIBEMONT</t>
  </si>
  <si>
    <t>Maître de conférences</t>
  </si>
  <si>
    <t>Informatique/bureautique (salle informatique)</t>
  </si>
  <si>
    <t>Anglais S3</t>
  </si>
  <si>
    <t>Espagnol S3</t>
  </si>
  <si>
    <t>Choix UE Métiers des lettres (1 UE parmi 2)</t>
  </si>
  <si>
    <t>Anglais S4</t>
  </si>
  <si>
    <t>Espagnol S4</t>
  </si>
  <si>
    <t>Allemand S4</t>
  </si>
  <si>
    <t>Anglais S5</t>
  </si>
  <si>
    <t>Espagnol S5</t>
  </si>
  <si>
    <t>Enseigner l'histoire-géographie à l'école primaire</t>
  </si>
  <si>
    <t>Histoire et patrimoine: Val de Loire CM</t>
  </si>
  <si>
    <t>Humanités numériques et traitement de l'information (salle informatique)</t>
  </si>
  <si>
    <t>Anglais S6</t>
  </si>
  <si>
    <t>Espagnol S6</t>
  </si>
  <si>
    <t>Allemand S6</t>
  </si>
  <si>
    <t>Enseigner les sciences expérimentales à l'école primaire</t>
  </si>
  <si>
    <t>DEG L2 Eco-gestion</t>
  </si>
  <si>
    <t>LOLA2G00</t>
  </si>
  <si>
    <t>LICENCE 2 LETTRES</t>
  </si>
  <si>
    <t>LLA4GG</t>
  </si>
  <si>
    <t>LOLA4G01</t>
  </si>
  <si>
    <t>1 UE / 3 ECTS</t>
  </si>
  <si>
    <r>
      <t xml:space="preserve">Choix </t>
    </r>
    <r>
      <rPr>
        <sz val="13"/>
        <color rgb="FFFF0000"/>
        <rFont val="Arial"/>
        <family val="2"/>
      </rPr>
      <t>Lansad Langue B</t>
    </r>
    <r>
      <rPr>
        <sz val="13"/>
        <color theme="1"/>
        <rFont val="Arial"/>
        <family val="2"/>
      </rPr>
      <t xml:space="preserve"> ou Liste de lecture (non présentiel - 1h/3 étudiants)</t>
    </r>
  </si>
  <si>
    <t>Section
CNU</t>
  </si>
  <si>
    <t>Responsable
UE</t>
  </si>
  <si>
    <t>OBLIG</t>
  </si>
  <si>
    <t>CHOIX</t>
  </si>
  <si>
    <t>EC</t>
  </si>
  <si>
    <t>L2 Histoire , L2 Lettres</t>
  </si>
  <si>
    <t>L2 Histoire , L2 Lettres et L2 SDL</t>
  </si>
  <si>
    <t>Choix langue vivante S3</t>
  </si>
  <si>
    <t>1 UE / 2 ECTS</t>
  </si>
  <si>
    <t>Allemand S3</t>
  </si>
  <si>
    <t>LLA3ALL</t>
  </si>
  <si>
    <t>Choix UEOI LLSH  S3: Unité d'Enseignement d'Ouverture Intégrée S3</t>
  </si>
  <si>
    <t>LLSH + UEO tranverses</t>
  </si>
  <si>
    <t>L2 Histoire, L2 Lettres</t>
  </si>
  <si>
    <t>LLA6E6B1</t>
  </si>
  <si>
    <t>L2 et L3 Lettres</t>
  </si>
  <si>
    <t>1/2 heure/étudiant</t>
  </si>
  <si>
    <t>choix</t>
  </si>
  <si>
    <t>LCLA4LA1</t>
  </si>
  <si>
    <t>1 UE 2 ECTS</t>
  </si>
  <si>
    <t>Choix UE  Ouverture Intégrée LLSH S4 Orléans</t>
  </si>
  <si>
    <t>LCLA4UO1</t>
  </si>
  <si>
    <t>09</t>
  </si>
  <si>
    <t>19 et 09</t>
  </si>
  <si>
    <t>LICENCE 3 LETTRES</t>
  </si>
  <si>
    <t>LOLA3G00</t>
  </si>
  <si>
    <t>LLA5GG</t>
  </si>
  <si>
    <t>TRONC COMMUN</t>
  </si>
  <si>
    <t>LLA6GG</t>
  </si>
  <si>
    <t>Choix UE spécialisation 1 S5 Lettres (choix 1 UE parmi 3)</t>
  </si>
  <si>
    <t>LLA5ALL</t>
  </si>
  <si>
    <t>Allemand S5</t>
  </si>
  <si>
    <t>LCLA5G02</t>
  </si>
  <si>
    <t>LCLA5LAN</t>
  </si>
  <si>
    <t>LLA5GP1</t>
  </si>
  <si>
    <t>Parcours MEEF 1 Enseignement du 1er degré</t>
  </si>
  <si>
    <t>LLA5GP2</t>
  </si>
  <si>
    <t>Parcours MEEF 2 Enseignement des Lettres</t>
  </si>
  <si>
    <t>UE spécialisation parcours MEEF 1 - S5 Lettres</t>
  </si>
  <si>
    <t>UE spécialisation parcours MEEF 2 - S5 Lettres</t>
  </si>
  <si>
    <t>LOLA5GP1</t>
  </si>
  <si>
    <t>LOLA5GP2</t>
  </si>
  <si>
    <t>LLA5GP3</t>
  </si>
  <si>
    <t>LOLA5G01</t>
  </si>
  <si>
    <t>LOLA5G02</t>
  </si>
  <si>
    <t>L2 Lettres parcours MEEF 1 et MEEF 2</t>
  </si>
  <si>
    <t>Métiers des lettres et de la culture  (choix impossible si suivi au S3)</t>
  </si>
  <si>
    <t>L2 et parcours L3 métiers des lettres</t>
  </si>
  <si>
    <t>L3 Lettres, M1 Histoire PCS</t>
  </si>
  <si>
    <t>L3 Histoire, L3 Lettres</t>
  </si>
  <si>
    <t>L3 Lettres, L3 LEA parc. MEEF 1 , L3 SDL parc. MEF-FLM</t>
  </si>
  <si>
    <t>ESPE- L3 LEA parc. MEEF 1, L3 Lettres parc. MEEF 1, L3 Histoire parc. MEEF, L3 Géo parc. MEEF, L3 SDL parc. MEF-FLM et LSF</t>
  </si>
  <si>
    <t xml:space="preserve">ESPE-COST-PLURI  - L3 LEA parc. MEEF 1, L3 Lettres parc. MEEF 1, L3 SDL parc. MEF-FLM
</t>
  </si>
  <si>
    <t>LLA6GP01</t>
  </si>
  <si>
    <t>Parcours MEEF 1 - Enseignement du 1er degré</t>
  </si>
  <si>
    <t>LOLA6GP1</t>
  </si>
  <si>
    <t>LOLA6GP2</t>
  </si>
  <si>
    <t xml:space="preserve">Parcours  MEEF 2 - Enseignement des Lettres </t>
  </si>
  <si>
    <t>LLA6GP02</t>
  </si>
  <si>
    <t>LLA6GP03</t>
  </si>
  <si>
    <t>Choix Langue et littérature anciennes / Atelier d'actualités socio-culturelles</t>
  </si>
  <si>
    <t>LCLA6LA1</t>
  </si>
  <si>
    <t>UE spécialisation parcours MEEF 1 - S6 Lettres</t>
  </si>
  <si>
    <t>UE spécialisation parcours MEEF 2 - S6 Lettres</t>
  </si>
  <si>
    <t>UE spécialisation parcours Métiers Lettres &amp; Culture S6</t>
  </si>
  <si>
    <t>LOLA6G01</t>
  </si>
  <si>
    <t>LOLA6G02</t>
  </si>
  <si>
    <t>LLA6G70</t>
  </si>
  <si>
    <t>LLA6G80</t>
  </si>
  <si>
    <t>LLA6G6A</t>
  </si>
  <si>
    <t>L3 Lettres parcours MEEF1 et MEEF 2</t>
  </si>
  <si>
    <t>Expérience d'observation S6 Lettres</t>
  </si>
  <si>
    <t>LLA6G6B</t>
  </si>
  <si>
    <t>LLA6MF1</t>
  </si>
  <si>
    <t>L3 Lettres</t>
  </si>
  <si>
    <t>LLA4H6A</t>
  </si>
  <si>
    <t>FLEURY Alain</t>
  </si>
  <si>
    <t>08 et 09</t>
  </si>
  <si>
    <t>09 et 08</t>
  </si>
  <si>
    <t>M1 Histoire parcours PCS, L3 Lettres parc. MEEF 2</t>
  </si>
  <si>
    <t>LLA6E3B</t>
  </si>
  <si>
    <t>ESPE - L3 SDL parc. MEF-FLM, L3 LEA parc. MEEF 1, L3 lettres parc. MEEF 1</t>
  </si>
  <si>
    <t>L3 Histoire parc. MEEF et patrimoine, L3 Lettres parc. Métiers des lettres</t>
  </si>
  <si>
    <t>L3 Lettres, L2 SDL, L2 Siegen, L2 LEA parc MEF-FLM, L2 LLCER parc. MEF-FLM-FLE</t>
  </si>
  <si>
    <t>DERUELLE Aude</t>
  </si>
  <si>
    <t>HAROCHE Geneviève</t>
  </si>
  <si>
    <t>RIBEMONT Gabriele</t>
  </si>
  <si>
    <t>LEFAY Sophie</t>
  </si>
  <si>
    <t>BONORD Aude</t>
  </si>
  <si>
    <t>CALTOT Pierre-Alain</t>
  </si>
  <si>
    <t>BARUT Benoît</t>
  </si>
  <si>
    <t>LOMBART Nicolas</t>
  </si>
  <si>
    <t>LAGRANGE Maxime</t>
  </si>
  <si>
    <t>HAUGEARD Philippe</t>
  </si>
  <si>
    <t>QUITTELIER Sylvie</t>
  </si>
  <si>
    <t>BELOUAH Rachid</t>
  </si>
  <si>
    <t>DOYEN Anne-Lise</t>
  </si>
  <si>
    <t>BADIER Walter</t>
  </si>
  <si>
    <t>SENSEBY Chantal</t>
  </si>
  <si>
    <t>Expressions et compréhension Orales (groupe de 25)</t>
  </si>
  <si>
    <t>écrit et Oral</t>
  </si>
  <si>
    <t>Oral et écrit</t>
  </si>
  <si>
    <t>LOL3GG</t>
  </si>
  <si>
    <t>LOL3G11</t>
  </si>
  <si>
    <t>LOL4G41</t>
  </si>
  <si>
    <t>LOL1G52</t>
  </si>
  <si>
    <t>LOL6G9C</t>
  </si>
  <si>
    <t>LOL2G51</t>
  </si>
  <si>
    <t>LOL3D7B
LOL3E7D
LOL3H7C</t>
  </si>
  <si>
    <t>LOL3E40
LOL3G90</t>
  </si>
  <si>
    <t>LOL3B6A
LOL3C6A
LOL3D6A
LOL3DH41
LOL3E3A
LOL3G8A
LOL3H5A</t>
  </si>
  <si>
    <t>LOL3C6B
LOL3D6B
LOL3DH40
LOL3E3B
LOL3G8B
LOL3H5B</t>
  </si>
  <si>
    <t>LOL3B6B
LOL3D6C
LOL3DH42
LOL3E3C
LOL3G8C
LOL3H5C</t>
  </si>
  <si>
    <t>PAV3UL01</t>
  </si>
  <si>
    <t>LOL3G61</t>
  </si>
  <si>
    <t>LOL3G41</t>
  </si>
  <si>
    <t>LOL4G6B</t>
  </si>
  <si>
    <t>LOL4GG</t>
  </si>
  <si>
    <t>LOL4G5B</t>
  </si>
  <si>
    <t>LOL4B6A
LOL4C6C
LOL4D6A
LOL4DH41
LOL4E4A
LOL4G8A
LOL4H5A</t>
  </si>
  <si>
    <t>LOL4DH40
LOL4E4B
LOL4G8B
LOL4H5B</t>
  </si>
  <si>
    <t>LOL4B6B
LOL4D6C
LOL4DH42
LOL4E4C
LOL4G8C
LOL4H5C</t>
  </si>
  <si>
    <t>PAV4UL01</t>
  </si>
  <si>
    <t>LOL4G11</t>
  </si>
  <si>
    <t>LOL5G20</t>
  </si>
  <si>
    <t>LOL4G30</t>
  </si>
  <si>
    <t>LOL5G5A</t>
  </si>
  <si>
    <t>LOL3E8C
LOL5G9C</t>
  </si>
  <si>
    <t>LOM1H4C</t>
  </si>
  <si>
    <t>LOL6G7E</t>
  </si>
  <si>
    <t>LOL5GP3</t>
  </si>
  <si>
    <t>LOL5GP4</t>
  </si>
  <si>
    <t>LOL5D7B
LOL5E6C
LOL5H7E
LOL6G7G
LOL6H6E</t>
  </si>
  <si>
    <t>LOL5H9D</t>
  </si>
  <si>
    <t>LOL3MAT3</t>
  </si>
  <si>
    <t>LOL5B5A
LOL5C4A
LOL5D6A
LOL5DH2A
LOL5E4A
LOL5G6A
LOL5H6A</t>
  </si>
  <si>
    <t>LOL5C4B
LOL5D6B
LOL5DH1A
LOL5E4B
LOL5G6B
LOL5H6B</t>
  </si>
  <si>
    <t>LLO5B5B
LOL5B5B
LOL5D6C
LOL5DH3A
LOL5E4C
LOL5G6C
LOL5H6C</t>
  </si>
  <si>
    <t>LOL6G21</t>
  </si>
  <si>
    <t>LOL6G61</t>
  </si>
  <si>
    <t>LOL6GP3</t>
  </si>
  <si>
    <t>LOL6GP4</t>
  </si>
  <si>
    <t>LOL6B6A
LOL6C5A
LOL6D6A
LOL6DH1B
LOL6E4A
LOL6G5A
LOL6H5A</t>
  </si>
  <si>
    <t>LOL6C5B
LOL6D6B
LOL6DH1A
LOL6E4B
LOL6G5B
LOL6H5B</t>
  </si>
  <si>
    <t>LOL6H6F</t>
  </si>
  <si>
    <t>LOL6E5C
LOL6G9E</t>
  </si>
  <si>
    <t>DESCRIPTIF</t>
  </si>
  <si>
    <t>ESPE- L2 LEA parc. MEEF 2 et MEF FLM-FLE, L2 LLCER parc. MEEF 2 et MEF FLM-FLE, L2 Lettres, L2 Histoire parc. MEEF, L2 Géo parc. MEEF, L2 SDL parc. MEF FLM-FLE et LSF</t>
  </si>
  <si>
    <t>LOL6B6B
LOL4D6C
LOL6D6C
LOL6DH1C
LOL6E4C
LOL6G5C
LOL6H5C</t>
  </si>
  <si>
    <t>UE spécialisation</t>
  </si>
  <si>
    <t>Le cours retracera l'historique du genre, dégagera ses enjeux politiques, sociaux et culturels, explorera sa poétique, au croisement des questions de la description, de la narration, et de l'intertextualité. Pourquoi, selon Flaubert, le genre voyage est-il "par soi-même une chose presque impossible" (lettre à Taine, 1866) ? On s'attachera notamment à la représentation de la littérarité.</t>
  </si>
  <si>
    <t>Ce cours est destiné à compléter la formation méthodologique des étudiants. Nous travaillerons sur les exercices traditionnels que sont l'explication de texte et la dissertation, mais aborderons également la question de la recherche documentaire et bibliographique.</t>
  </si>
  <si>
    <t>Pratique orale et écrite de langue vivante non spécialiste.</t>
  </si>
  <si>
    <t>L'enseignement d'allemand pour spécialistes des autres disciplines travaille sur toutes les compétences écrites et orales et est organisé par groupes de niveau (A2/2 à B1+).</t>
  </si>
  <si>
    <t>L'enseignement se déclinera en deux volets :
- un premier volet consacré aux deux littératures et civilisations anciennes, fondatrices de la culture européenne, grecque et latine, avec découverte des principaux genres et auteurs (en traduction), et de la culture antique, tels que les arts, la philosophie, les institutions politiques et juridiques...
- un secon volet consacré à l'étude de la langue latine, avec une progression adaptée.</t>
  </si>
  <si>
    <t>Ce cours se propose d'introduire les étudiants à la gestion d'entreprise, en partant d'une présentation des concepts utilisés en management d'entreprise, et des différents courants de a pensée managériale. Les différentes structures et configurations organisationnelles sont ensuite examinées. Les fonctions de l'entreprise sont ensuite détaillées, à partir d'interventions de collègues spécialistes de chacun de ces domaines. Les fonctions commerciales et de marketing, de comptabilité audit, de gestion des ressources humaines sont particulièrement étudiées. Le cours se conclut par une présentation de la notion de stratégie d'entreprise.</t>
  </si>
  <si>
    <t>Découvrir  les  institutions  éducatives  (école  primaire,  collège,  lycée,  établissement  spécialisé, structure à vocation éducative) leur cadre, leurs fonctions et les personnels. 
- Comprendre les enjeux de l’éducation : distinguer éduquer, instruire, enseigner et former. 
- Appréhender la relation pédagogique au travers d’exercices de communication. 
- Confronter ses représentations à la réalité des métiers de l'enseignement et construire son projet professionnel.</t>
  </si>
  <si>
    <t>Fondée sur l'offre de l'agglomération orléanaise, cette UE vise à présenter aux étudiants la diversité des structures culturelles et leurs spécificités (missions, métiers, etc.). Une partie de l'enseignement portera sur les métiers du patrimoine (archives, bibliothèques, musées...), une autre sur les métiers du spectacle (théâtre, cinéma, danse...).</t>
  </si>
  <si>
    <t>Le CM aborde la littérature des débuts de la Renaissance à l'âge baroque dans son rapport à l'histoire des formes (évolution des genres, rapport prose/poésie, émergence de la théorie littéraire) et à l'histoire des idées (usages politiques et religieux de la littérature par ex.). Fondé sur deux oeuvres complètes et des florilèges d'extraits d'oeuvres illustrant les genres majeurs de de 1500 à 1650, le TD privilégie quant à lui l'analyse textuelle en combinant les approches rhétorico-stylistiques et historiques.</t>
  </si>
  <si>
    <t>Consacré aux relations entre littérature et arts, ce cours s’intéressera essentiellement aux liens qui unissent littérature et peinture, notamment de la Renaissance au seuil de la modernité.</t>
  </si>
  <si>
    <t>Le cours proposera d'abord en un bref panorama une histoire de la rhétorique de l'Antiquité à l'époque actuelle. Les principales notions formulées par la rhétorique antique (invention, disposition, élocution notamment) seront illustrées par plusieurs exemples littéraires, variés dans leur époque et dans leur genre et accompagnés d'exercices d'application. Il s'agira ensuite de développer, plus largement, des compétences en termes d'argumentation. Dans cette perspective, les usages contemporains de la rhétorique hors de la littérature (politique, publicité,communication) seron aussi étudiés.</t>
  </si>
  <si>
    <t>Approche de textes littéraires et autres. Typologie textuelle. Grammaire et stylistique.</t>
  </si>
  <si>
    <t>Ce cours vise à fournir aux étudiants les outils stylistiques et poétiques nécessaires à l’analyse des textes narratifs, dramatiques et poétiques ainsi que les grands principes permettant l'élaboration et la rédaction correcte d'une analyse littéraire. On travaillera à partir d'extraits composés en florilèges distribués au fur et à mesure du semestre.</t>
  </si>
  <si>
    <t>L'enseignement, qui s'inscrit dans le prolongement de l'UE du S3, abordera aussi bien des questions de civilisation et de littérature anciennes, avec étude (en traduction) des principaux genres et auteurs, que l'étude de la langue latine, avec une progression adaptée.</t>
  </si>
  <si>
    <t>Expérience d'observation d'une semaine en entreprise ou en administration culturelle. Evaluation sur rapport de stage.</t>
  </si>
  <si>
    <t>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t>
  </si>
  <si>
    <t>A partir de l'actualité culturelle -notamment orléanaise- tant dans le domaine de la musique que du cinéma, du théâtre, des beaux-arts, etc. les étudiants seront invités à (re)découvrir et questionner des mouvements ou des trajectoires artistiques en plan large, afin de parfaire de manière dynamique et constructive leur culture générale. Ce travail d'investigation s'effectuera dans le cadre de recherches actives et critiques à mener sur internet, en bibliothèque, en musée ou, le cas échéant, auprès de personnes ressources.</t>
  </si>
  <si>
    <t>Le cours vise à compléter la formation des étudiants pour la période qui va de 1650 à 1820. Sont donc envisagés, dans le cadre du CM, des points d'histoire littéraire relatifs essentiellement à l'élaboration de la doctrine classique puis à la recomposition et au renouvellement du paysage littéraire dans le courant du XVIIIe siècle. Les séances de travaux dirigés permettent l'étude approfondie d'oeuvres complètes relevant des différents genres et périodes de l'empan chronologique considéré.</t>
  </si>
  <si>
    <t>Ce cours se propose d'étudier la manière dont le théâtre accueille et traite les marginaux, terme que nous prendrons dans une extension très large : ceux qui se situent en marge de la société, que cela soit par rapport à une norme socio-économique, légale, sexuelle, mentale, etc.
Dans le CM, on tracera un panorama des marginaux que le théâtre a mis en scène à travers le temps. Une fois posées définitions et typologies, on explorera les soubassements idéologiques et les conséquences esthétiques liées à la représentation de cette frange polymorphe et mouvante de la population.
Dans le TD, on se concentrera sur trois auteurs particulièrement sensibles à la question de la marginalité : Hugo, Genet et Koltès. Pour chaque auteur, nous privilégierons l'étude d'une pièce (respectivement Marion de Lorme, Les Paravents et Quai ouest) mais nous nous servirons régulièrement d'oeuvres voisines pour étendre et affiner l'analyse. (La lecture de ces oeuvres est donc fortement conseillée). On verra notamment, à partir de ces études de cas, comment la figure du marginal entre dans une redéfinition -voire une indéfinition- de l'écriture dramatique/théâtrale.</t>
  </si>
  <si>
    <t>Cet enseignement approfondira un des principaux champs de la littérature comparée, par l'étude thématique de l'écriture de la ville au XIXe et XXe siècles. Le CM présentera les enjeux et un panorama historique de l'écriture de la ville, motif emblématique des littératures et arts modernes et postmodernes. Sur le fond d'une représentation moralisée péjorative de la ville émerge au XIXe siècle une nouvelle conscience urbaine qui tire une fascination de l'espace de tous les possibles que la ville est aux yeux des auteurs de la modernité. L'esthétique du fugitif et de l'ambivalence émerge de la représentation des métropoles dans la littérature et les arts.
Le TD s'attachera à étudier en contexte un éventail de textes issus de différents domaines linguistiques et culturels, de Rousseau à Paul Auster. Pour préparer leur travail personnel, les étudiants explorerot les ressources du SCD et en ligne concernant plus particulièrement la critique des littératures étrangères au programme.</t>
  </si>
  <si>
    <t>Ce cours est spécifiquement consacré aux courants les plus récents de la critique et de la théorie littéraires. Après avoir rappelé les fondements de la critique littéraire du XXe siècle (de l'"histoire littéraire" lansonienne  l'école des Formalistes russes), on reviendra successivement sur le structuralisme français (1950-1975), la critique politique et sociologique (années 1970-80), puis sur les différents aspects du "poststruturalism" contemporain. Nous ferons également une place à la critique des créateurs à travers des fictions qui intègrent à la narration une réflexion sur la création littéraire. Des textes théoriques et des textes littéraires seront étudiés en cours. On verra notamment comment un même texte peut-être interprété selon différentes perspectives, et comment, surtout, les différents courant critiques doivent êtres fructueusement associés dans un même mouvement interprétatif.</t>
  </si>
  <si>
    <t>L'enseignement, qui s'inscrit dans le prolongement de l'enseignement de langue et littérature ancienne, abordera aussi bien des questions de civilisation et de littérature anciennes, avec étude (en traduction ou en bilingue) des principaux genres et auteurs, que l'étude de la langue latine, avec une progression adaptée.</t>
  </si>
  <si>
    <t>Dans la mesure où la littérature est le reflet de son temps, toute œuvre relève toujours du politique, dans le choix des sujets, le ton de leur traitemet, la position de l'auteur dans la société. La politique tient souvent tribune dans la littérature contre/pour les grands problèmes de la société : la religion, la monarchie, la guerre, l'injustice sociale, le colonialisme, les totalitarismes, l'ordre établi quel qu'il soit, l'écologie dont ce cours abordera un exemple.</t>
  </si>
  <si>
    <t>Le cours, sous la forme de TD, sera consacré à l'étude du "français moderne" dans ses différents aspects lexicaux (graphie, morphologie et sémantique), syntaxiques et morphosyntaxiques (la phrase simple et ses constituants). Cette étude se fondera sur l'examen de textes des XIXe et XXe siècles.</t>
  </si>
  <si>
    <t>Le CM consistera en une histoire de la langue française, des origines jusqu'à nos jours, en insistant plus particulièrement sur la période médiévale. On envisagera l'histoire de la langue française dans ses différents aspects phonétiques et graphiques (mutation vocalique, diphtongaisons spontanées, évolution de l'implosif et des consonnes intervocaliques), morphologiques (déterminants, substantifs, pronoms personnels, possessifs et démonstratifs), syntaxiques (constituats de la phrase simple) et lexicaux.
Le TD sera essentiellement consacré à l'étude de l'ancien français, à la fois par la traduction suivie d'une oeuvre : les Lais de Marie de France (présentés, traduits et annotés par A. Micha, Paris, GF Flammarion, 1994) et par l'étude d'un certain nombre de points de grammaire et de lexicologie en diachronie, depuis l'ancien français jusqu'au français moderne.</t>
  </si>
  <si>
    <t>Ce cours sera l'occasion de revenir sur la méthode de la dissertation, exercice central des concours destinés aux futurs enseignants. Il s'agira de perfectionner la méthode de l'exercice tout en abordant des questions centrales de théorie littéraire : la réception des oeuvres littéraires, les genres littéraires, la valeur littéraire, dans un esprit proche de celui des concours généralistes (type CAPES).</t>
  </si>
  <si>
    <t>Il s'agit d'un cours de remise à niveau en mathématiques élémentaires, en vue de la préparation à divers concours -professorat des écoles, etc.
Programme (non exhaustif) :
- numération
- arithmétique : multiples, diviseurs, ppcm, pgcd…
- calcul : proportionnalité, pourcentages, mesures, conversions,...
- géométrie plane : constructions à la règle et au compas, polygones...</t>
  </si>
  <si>
    <t>Connaître le programme de cycle 3 en histoire-géographie et en maîtriser les grandes notions.
Connaître les démarches et outils pour enseigner l'histoire et la géographie.</t>
  </si>
  <si>
    <t>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du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t>
  </si>
  <si>
    <t>Présentation du domaine des Humanités Numériques (définition, enjeux, problématiques, outils) et des différents types de traitement de l'information linguistique à travers l'exploration de corpus de diverses natures (presse, tweets, … oral), des questionnements sur les moyens de rendre explicite les informations recherchées (outils, typologie, ...), les enjeux, méthodologies et méthodes d'évaluation de l'annotation de corpus.</t>
  </si>
  <si>
    <t>Le CM aura pour objectif de présenter les principaux genres, narratifs et non narratifs, qui ont marqué la naissance et l'essor, du XIIe au Xve siècle, d'une littérature en langue française. Seront notamment abordés la poésie lyrique, la chanson de geste, le roman dit "antique", le récit arthurien et tristanien, les genres brefs comme le lai ou le fabliau, la littérature religieuse (voyages dans l'au-delà), la littérature allégorique, le théâtre, etc.
Le TD sera consacré à l'étude d'oeuvres complètes.</t>
  </si>
  <si>
    <t>Le cours explorera le genre du roman historique, examinera ses relations avec l'historiographie et interrogera sa prétention à faire revivre le passé.</t>
  </si>
  <si>
    <t>Cet enseignement préssente l'approche des relations culturelles et littéraires par l'exemple des littératures européennes. Le CM se propose de faire un rapide panorama du réseau des influences et des moments forts des principales littératures européennes et d'introduire plus particulièrement l'histoire croisée de la comédie européenne du deuxième XVIIe et du XVIIIe siècles qui fera l'objet du TD. Celui-ci étudiera, par un corpus assez vaste les différences et similitudes et les éventuelles relations d'influence entre comédies de différents pays européens. Après un premier temps centré sur l'étude d'extraits, le TD se déroulera sous forme de séminaire pour privilégier l'échange des apports personnels. Ce travail sera accompagné par l'élaboration d'une synthèse par groupes lesquels travailleront par un outil collaboratif (Wiki).</t>
  </si>
  <si>
    <t>La littérature a toujours été une source de réflexion et d'inspiration pour les Sciences Humaines (sociologie, anthropologie, sciences politiques, psychanalyse, philosophie). Avant même la constitution de ces disciplines "récentes" (entre la fin du XIXe et le début du XXe s.), elle a mis en scène l'individu et les passions individuelles, la société et les passions sociales. De fait, la littérature constitue un authentique domaine de réflexion et de recherche sur l'homme et le comportement humain. Le sociologue, l'anthropologue, le politologue, le psychanalyste ou le philosophe ne cessent de puiser dans la littérature pour nourrir leur réflexion théorique. Ce sont ces différents "échanges" qui seront étudiés dans ce cours, avec une insistance particulière sur l'anthropologie et la sociologie.</t>
  </si>
  <si>
    <t>L'enseignement, qui s'inscrit dans le prolongement de l'enseignement de Langue et littérature anciennes, abordera aussi bien des questions de civilisations et de littérature anciennes, avec étude (en traduction ou en bilingue) des principaux genres et auteurs, que l'étude de la langue latine, avec une progression adaptée.
Une initiation à langue grecque ancinne pourra être envisagée.</t>
  </si>
  <si>
    <t>Le cous, qui prolonge celui de "Grammaire de langue française 1", sera consacré, sous la forme de TD, à l'étude du "français moderne" dans ses aspects syntaxiques et morphosyntaxiques (enploi des temps et des modes, la phrase complexe). Cette étude se fondera sur des textes allant de la Renaissance à nos jours.</t>
  </si>
  <si>
    <t>Stage d'observation de deux semianes en milieu scolaire, en administration culturelle, en entreprise (exemple : édition, journalisme), selon le parcours choisi.
Evaluation sur rapport de stage.</t>
  </si>
  <si>
    <t>Comme pour l'UE "Histoire de la langue française 1" qu'il prolonge, le CM consistera en une histoire de la langue française, des origines jusqu'à nos jours, en insistant plus particulièrement sur la période médiévale. On étudiera le développement de la langue dans ses différents aspects phonétiques et graphiques (nasalisations et palatalisations), morphologiques (modes et temps verbaux), syntaxiques (la phrase complexe et l 'emploi des modes) et lexicaux.
Le TD sera essentiellement consacré à l'étude de l'ancien français, à la fois par la traduction de textes variés du Moyen Age et par l'étude d'un certain nombre de points de grammaire et de lexicologie en diachronie, depuis l'ancien français jusqu'au français moderne.</t>
  </si>
  <si>
    <t>Acquérir une vue globale du contenu des programmes de scineces expérimentales à l’école primaire.
Découvrir les méthodes pédagogiques et les contenus didactiques actuels propre à l'enseignement des sciences à l'école primaire (socio-constructivisme, démarche d'investigation).
Eléments de cours sur la démarche d'investigation et sur quelques notions fondamentales de SVT, de Sciences Physiques et de Technologie.
Mise en situation d'investigation (résolution de problème en travail de groupe,manipulations, recherches documentaires, etc.).
Echange entre étudiants lors de phases de débat pour comparer les conclusions des groupes et favoriser l'analyse des situations d'apprentissage.</t>
  </si>
  <si>
    <t>Ce cours présente et discute les principaux concepts et problématiques en jeu dans la communication interculturelle (culture, communication, valeurs, représentations, stéréotypes…). Les étudiants devront analyser des situations concrètes de communication interculturelle (communication interpersonnelle, communication médiatique...) en se basant sur différents supports (textes, documents iconographiques, documents audiovisuels...). Suivant leur parcours et leur profil, une réflexion spécifique sera menée sur des problématiques telles que : enseignement et interculturalité, marketin et interculturalité....</t>
  </si>
  <si>
    <t>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l'appréhendera aussi, et surtout, dans son évolution,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siècle et demi.</t>
  </si>
  <si>
    <t>Le programme de cet enseignement s'inscrit dans le cadre du référentiel national de compétences du C2i® niveau 1.</t>
  </si>
  <si>
    <t>Des points cruciaux de la culture de base en informatique seront abordés (notamment : aspects légaux et déontologiques, sécurités, protocoles...).</t>
  </si>
  <si>
    <t>L3 SDL sauf parc. MEF-FLM et MEF-FLE, L3 Lettres parc. Métiers des Lettres</t>
  </si>
  <si>
    <t>DURAND Olivier</t>
  </si>
  <si>
    <t>LEA</t>
  </si>
  <si>
    <t>LLCER</t>
  </si>
  <si>
    <t>LETTRES</t>
  </si>
  <si>
    <t>CHOIX TRONC COMMUN</t>
  </si>
  <si>
    <t>UFR COLLEGIUM LLSH</t>
  </si>
  <si>
    <t>GUERIN Emmanuelle</t>
  </si>
  <si>
    <t/>
  </si>
  <si>
    <t>15-20 min</t>
  </si>
  <si>
    <t>HIST</t>
  </si>
  <si>
    <t>L3 Lettres et L2 Histoire parc. Patrimoine et culture</t>
  </si>
  <si>
    <t>BOUDET Jean-Patrice</t>
  </si>
  <si>
    <t>50% CC
50% CT</t>
  </si>
  <si>
    <t>CT écrit = 3h00</t>
  </si>
  <si>
    <t>Bibliothèques: histoire et pratiques (CM)</t>
  </si>
  <si>
    <t>BLOC</t>
  </si>
  <si>
    <t>BLOC/CHAPEAU</t>
  </si>
  <si>
    <t>Période d'observation en institution culturelle (1/2h par étudiant)</t>
  </si>
  <si>
    <t>choix tronc commun</t>
  </si>
  <si>
    <t>L3 Histoire, L2 Lettres (= CM uniquement)</t>
  </si>
  <si>
    <t>Connaissance des institutions  éducatives</t>
  </si>
  <si>
    <t>Métiers des lettres et de la culture</t>
  </si>
  <si>
    <t>Introduction aux sciences de gestion</t>
  </si>
  <si>
    <t>LEA ?</t>
  </si>
  <si>
    <t>HISTOIRE</t>
  </si>
  <si>
    <t>MINARD Anne-Lise</t>
  </si>
  <si>
    <t>SOTTEAU-JANTON Emilie</t>
  </si>
  <si>
    <t xml:space="preserve">Genres 2 : Genres non-fictionnels </t>
  </si>
  <si>
    <r>
      <t xml:space="preserve">Genres 1 : Poésie </t>
    </r>
    <r>
      <rPr>
        <sz val="10"/>
        <color rgb="FFFF0000"/>
        <rFont val="Arial"/>
        <family val="2"/>
      </rPr>
      <t xml:space="preserve"> </t>
    </r>
  </si>
  <si>
    <t>LLA4MF2</t>
  </si>
  <si>
    <t>LOL4D7B
LOL4H7C</t>
  </si>
  <si>
    <t>Dossier</t>
  </si>
  <si>
    <t>Réinvestir les notions abordées dans l’UE « connaissance des institutions éducatives » : institution éducative, enjeux de l’éducation, déontologie, valeurs et éthique, relation pédagogique...
Rendre compte et analyser les situations éducatives observées en stage.
Appréhender les composantes du métier d’enseignant.
Confronter ses représentations à la réalité des métiers de l’enseignement et construire son projet professionnel.</t>
  </si>
  <si>
    <t>L2 Géo parc. MEEF, L2 SDL parc. MEF FLM-FLE, L2 Lettres</t>
  </si>
  <si>
    <t>VERON Laélia</t>
  </si>
  <si>
    <t>07 et 09</t>
  </si>
  <si>
    <t>Découvrir quelques sous-domaines de la psychologie et de la sociologie, leurs démarches et leurs objets d'études.
Cet enseignement a pour objet de décrire et d’analyser des situations scolaires, issues du 1er et du 2nd degré, à partir de vidéos et de productions d’élèves, à partir de concepts issus de la psychologie des apprentissages, de la psychologie sociale, de la sociologie et de l’ethnographie de l’école.</t>
  </si>
  <si>
    <t>Langue et littérature anciennes 1</t>
  </si>
  <si>
    <t>LLA3G50</t>
  </si>
  <si>
    <t>Initiation Langue et littérature anciennes</t>
  </si>
  <si>
    <t>LLA3G7B</t>
  </si>
  <si>
    <t>LLA3G71</t>
  </si>
  <si>
    <t>Littérature de l'Âge classique</t>
  </si>
  <si>
    <t>09 et 18</t>
  </si>
  <si>
    <t xml:space="preserve">     Langue et littérature anciennes 3</t>
  </si>
  <si>
    <t xml:space="preserve"> Langue et littérature anciennes 4</t>
  </si>
  <si>
    <t>DLA1GE18</t>
  </si>
  <si>
    <t>LCLA3G03</t>
  </si>
  <si>
    <t>LOLA3G03</t>
  </si>
  <si>
    <t>LL2LI8</t>
  </si>
  <si>
    <t>LLA3G30</t>
  </si>
  <si>
    <t>Introduction à la littérature comparée</t>
  </si>
  <si>
    <t>LOL2G21</t>
  </si>
  <si>
    <t>Cet enseignement présentera la discipline de la Littérature générale et comparée avec ses champs principaux. Le CM présentera une approche théorique des questions et la terminologie appropriée, le TD approfondira les questions à l’aide de textes courts ou d’extraits et initiera aux réflexions comparatistes.</t>
  </si>
  <si>
    <t>L2 Lettres, L2 Espagnol</t>
  </si>
  <si>
    <t>LCLA4G03</t>
  </si>
  <si>
    <t>LLA4G7B1</t>
  </si>
  <si>
    <t>Atelier d'actualités socio-culturelles S4</t>
  </si>
  <si>
    <t>INSPE</t>
  </si>
  <si>
    <t>Langue et littérature anciennes 2</t>
  </si>
  <si>
    <t>non proposé en 2019/20</t>
  </si>
  <si>
    <t>LCLA4G04</t>
  </si>
  <si>
    <t>proposé à compter 2019/20 au lieu de 6E6B1</t>
  </si>
  <si>
    <t xml:space="preserve">Mathématiques élémentaires </t>
  </si>
  <si>
    <t>Atelier d'actualités socio-culturelles S6</t>
  </si>
  <si>
    <t>LCLA6G03</t>
  </si>
  <si>
    <t>EYMAR Marcos</t>
  </si>
  <si>
    <t>écrit 1h30 + oral 15 min</t>
  </si>
  <si>
    <t>A compter 2020/2021, L3 LETTRES et L3 LLCER Espagnol</t>
  </si>
  <si>
    <t>ECTS multiples</t>
  </si>
  <si>
    <t>LOLA5GP4</t>
  </si>
  <si>
    <t>LLA5GP4</t>
  </si>
  <si>
    <t xml:space="preserve">PARCOURS MEEF ENSEIGNEMENT des 1er et 2nd Degrés - SEMESTRE 5 : L3 LETTRES </t>
  </si>
  <si>
    <t>LLA5G51</t>
  </si>
  <si>
    <t>Choix UE spécialisation 1 S5 Lettres (choix 1 UE parmi 2)</t>
  </si>
  <si>
    <t>Choix UE spécialisation 2 S5 Lettres (choix 1 UE parmi 2)</t>
  </si>
  <si>
    <t>LLA5G52</t>
  </si>
  <si>
    <t>LLA5G41</t>
  </si>
  <si>
    <t>LLA5G61</t>
  </si>
  <si>
    <t>LLA5G6C</t>
  </si>
  <si>
    <t>Choix UE spécialisation MEEF1 / MEEF2 S5 Lettres</t>
  </si>
  <si>
    <t>L3 Lettres parcours MEEF</t>
  </si>
  <si>
    <t>OBLIG à choix</t>
  </si>
  <si>
    <t>LLA5G7B 
LOL6G7E</t>
  </si>
  <si>
    <t>LLA5G6C1</t>
  </si>
  <si>
    <t>CHAPEAU</t>
  </si>
  <si>
    <t>UE de spécialisation MEEF 2</t>
  </si>
  <si>
    <r>
      <rPr>
        <sz val="10"/>
        <color rgb="FFFF0000"/>
        <rFont val="Arial"/>
        <family val="2"/>
      </rPr>
      <t>LLA5E6B1</t>
    </r>
    <r>
      <rPr>
        <sz val="10"/>
        <color theme="1"/>
        <rFont val="Arial"/>
        <family val="2"/>
      </rPr>
      <t xml:space="preserve">
LOL5G4B</t>
    </r>
  </si>
  <si>
    <t>LLA5E6B2</t>
  </si>
  <si>
    <t>LLA5G40
LOL4G30</t>
  </si>
  <si>
    <t>UE spécialisation parcours MEEF - S5 Lettres (3 UE, 2 OBLIG, 1 à choix)</t>
  </si>
  <si>
    <t>UE de spécialisation
OBLIG</t>
  </si>
  <si>
    <t>UE de spécialisation
choix</t>
  </si>
  <si>
    <t>LLA5G81</t>
  </si>
  <si>
    <t>LLA6G51</t>
  </si>
  <si>
    <t>LLA6G5A
LOL5G5A</t>
  </si>
  <si>
    <t>LLA6G5B1
LOL5G9B</t>
  </si>
  <si>
    <t>LLA6G5C</t>
  </si>
  <si>
    <t>LLA6G5B2</t>
  </si>
  <si>
    <t>LLA6G61</t>
  </si>
  <si>
    <t>LOLA6GP4</t>
  </si>
  <si>
    <t>LLA6GP04</t>
  </si>
  <si>
    <t xml:space="preserve">PARCOURS MEEF ENSEIGNEMENT des 1er et 2nd Degrés - SEMESTRE 6 : L3 LETTRES </t>
  </si>
  <si>
    <t>parcours</t>
  </si>
  <si>
    <t>LLA6GP01
LLA6GP02</t>
  </si>
  <si>
    <t>UE spécialisation parcours MEEF S6 Lettres</t>
  </si>
  <si>
    <t>UE de tronc commun
OBLIG</t>
  </si>
  <si>
    <t>LLA6G6C</t>
  </si>
  <si>
    <t>Choix UE spécialisation MEEF1 / MEEF2 S6 Lettres</t>
  </si>
  <si>
    <t>LLA6G7A1</t>
  </si>
  <si>
    <t>LLA6G7A2</t>
  </si>
  <si>
    <t>Histoire de la langue française / Ancien français 3</t>
  </si>
  <si>
    <t>LLA6G6B
LOL6G61</t>
  </si>
  <si>
    <t>DEPRETTO Laure</t>
  </si>
  <si>
    <t>LCLA5G03</t>
  </si>
  <si>
    <t>LCLA5G04</t>
  </si>
  <si>
    <t>LCLA5G05</t>
  </si>
  <si>
    <t>LOLA5GP5</t>
  </si>
  <si>
    <t>LOLA5G06</t>
  </si>
  <si>
    <t>LOLA5G05</t>
  </si>
  <si>
    <t>LCLA5G06</t>
  </si>
  <si>
    <t xml:space="preserve">LLA5MF2 </t>
  </si>
  <si>
    <t>LLA5MF2A</t>
  </si>
  <si>
    <t>LCLA6G04</t>
  </si>
  <si>
    <t>LOLA6GP5</t>
  </si>
  <si>
    <t>LLA6G81</t>
  </si>
  <si>
    <t>LOLA6G05</t>
  </si>
  <si>
    <t>LLA6G6B1</t>
  </si>
  <si>
    <t>LOLA6G04</t>
  </si>
  <si>
    <t>LCLA6G06</t>
  </si>
  <si>
    <t>LOL6H6F
LLA6MF1</t>
  </si>
  <si>
    <t>LLA6MF1A</t>
  </si>
  <si>
    <t>VOIR MODALITES UFR DEG</t>
  </si>
  <si>
    <t>100% CT DOSSIER</t>
  </si>
  <si>
    <t>Contrôle à distance (épreuve pratique)</t>
  </si>
  <si>
    <t>100% CT (dossier)</t>
  </si>
  <si>
    <t>PAS DE CHANGEMENT</t>
  </si>
  <si>
    <t>100% CT rapport écrit</t>
  </si>
  <si>
    <t>pas de changement</t>
  </si>
  <si>
    <r>
      <t xml:space="preserve">Volume horaire
</t>
    </r>
    <r>
      <rPr>
        <b/>
        <sz val="11"/>
        <color rgb="FFFF0000"/>
        <rFont val="Arial"/>
        <family val="2"/>
      </rPr>
      <t>Hypothèse 1 =  port du masque sans distanciation</t>
    </r>
    <r>
      <rPr>
        <b/>
        <sz val="11"/>
        <color indexed="8"/>
        <rFont val="Arial"/>
        <family val="2"/>
      </rPr>
      <t xml:space="preserve">
Sauf information contraire et pour toutes les formations : volume horaire identique avec enseignement hybride, présentiel et distanciel (synchrone et/ou asynchrone). Si confinement = distanciel</t>
    </r>
  </si>
  <si>
    <r>
      <t xml:space="preserve">Volume horaire
</t>
    </r>
    <r>
      <rPr>
        <b/>
        <sz val="11"/>
        <color rgb="FFFF0000"/>
        <rFont val="Arial"/>
        <family val="2"/>
      </rPr>
      <t>Hypothèse 2 = distanciation &gt; 1m+ port du masque</t>
    </r>
    <r>
      <rPr>
        <b/>
        <sz val="11"/>
        <color theme="1"/>
        <rFont val="Arial"/>
        <family val="2"/>
      </rPr>
      <t xml:space="preserve">
Sauf information contraire et pour toutes les formations : volume horaire identique avec enseignement hybride, présentiel et distanciel (synchrone et/ou asynchrone). Si confinement = distanciel</t>
    </r>
  </si>
  <si>
    <t>HYBRIDE</t>
  </si>
  <si>
    <t>DISTANCIEL</t>
  </si>
  <si>
    <t>VERRET Arnaud</t>
  </si>
  <si>
    <t>100% CC</t>
  </si>
  <si>
    <t>100 % CT (dossier) dépôt du sujet et retour des copies sur CELENE</t>
  </si>
  <si>
    <t>100 % CT (dossier)</t>
  </si>
  <si>
    <t>100 % CT (dossier, dépôt et retour des dossiers sur CELENE)</t>
  </si>
  <si>
    <t>100% CT dossier. Dépôt du sujet sur CELENE le xx/12/2020 ; retour des copies sur CELENE dans la journée.</t>
  </si>
  <si>
    <t xml:space="preserve">100% CT DM dépôt CELENE devoir-PDF </t>
  </si>
  <si>
    <t>100% CT (Dossier; dépôt sur CELENE et retour par mail: gabriele.ribemont@univ-orleans.fr)</t>
  </si>
  <si>
    <t>100% CT dossier. Dépôt du sujet sur CELENE le xx/06/2020 ; retour des copies sur CELENE dans la journée.</t>
  </si>
  <si>
    <t xml:space="preserve">100% CT Dossier. </t>
  </si>
  <si>
    <t>100% CT (dossier). Dépôt du sujet sur CELENE le xx/06/2021 ; retour des copies par mail (benoit.barut@univ-orleans.fr) dans la journée.</t>
  </si>
  <si>
    <t>100% CT (dossier) dépôt du sujet et retour des copies sur CELENE</t>
  </si>
  <si>
    <t>100% CT dossier. Envoi du sujet le xx/06/2021 ; retour par mail (Stephane.Arthur@ac-orleans-tours.fr) jusqu'au xx/06/2021.</t>
  </si>
  <si>
    <t>100% CT (dossier)  Dépôt sur Celene et retour sur Celene dans la journée</t>
  </si>
  <si>
    <t>100 % CC</t>
  </si>
  <si>
    <t>100% CT (dossier). Dépôt du sujet sur CELENE le xx/04/2021 ; retour des copies par mail (benoit.barut@univ-orleans.fr) dans la journée.</t>
  </si>
  <si>
    <t>100% CT dossier. Envoi du sujet le xx/04/2021 ; retour par mail (Stephane.Arthur@ac-orleans-tours.fr) jusqu'au xx/06/2021.</t>
  </si>
  <si>
    <t>non proposé en 2020-2021 : ce sera de nouveau Atelier d'actualité socioculturelles</t>
  </si>
  <si>
    <t>non proposé en 2020/2021</t>
  </si>
  <si>
    <t xml:space="preserve">100% CT DOSSIER DM dépôt CELENE devoir-PDF </t>
  </si>
  <si>
    <t>LOUBERE Stéphanie</t>
  </si>
  <si>
    <t>Dépôt du sujet sur CELENE le xx/06/2021 ; retour des copies par mail (benoit.barut@univ-orleans.fr) dans la journée.</t>
  </si>
  <si>
    <t>100% CT (dossier). Dépôt du sujet sur CELENE le xx/12/2020 ; retour des copies par mail (benoit.barut@univ-orleans.fr) dans la journée</t>
  </si>
  <si>
    <t>100% CT (dossier; dépôt et retour des dossiers sur CELENE)</t>
  </si>
  <si>
    <t>100 % CT - devoir écrit 2h00
- si hybridation : présentiel 
- si distanciel : via CELENE</t>
  </si>
  <si>
    <t xml:space="preserve">100 % CC :
- si hybridation : au moins une épreuve en présentiel (+ CELENE)
- si distanciel : devoirs CELENE </t>
  </si>
  <si>
    <t>RNE - 100% CT écrit 2h00</t>
  </si>
  <si>
    <t>100 % CT. DM avec ou sans temps limité (2h), dépôt copie sur Célène au format PDF le xx/xx/2020, dépôt sujet sur Célène le xx/xx/2020</t>
  </si>
  <si>
    <t>100% CC, dossier + écrit ou oral</t>
  </si>
  <si>
    <t>100% CT, oral 15-20 mn</t>
  </si>
  <si>
    <t>100 % CC Ecrit/oral</t>
  </si>
  <si>
    <t xml:space="preserve"> 100% CT : écrit</t>
  </si>
  <si>
    <t>100% CT= DM devoir maison en temps libre dépôt sujet sur CELENE le xx/xx/2021 restitution avant le xx/xx/2021</t>
  </si>
  <si>
    <t>100% CT Oral, 15-20 min</t>
  </si>
  <si>
    <t>100% CT oral</t>
  </si>
  <si>
    <t>100% CT (dossier). Dépôt du sujet sur CELENE le xx/06/2021 ; retour des copies sur CELENE dans la journée.</t>
  </si>
  <si>
    <t>100% CT (dossier). Dépôt du sujet sur CELENE le xx/04/2021; retour des copies sur CELENE dans la journée.</t>
  </si>
  <si>
    <t>100% CC. 50% oral à distance, 50% DM écrit</t>
  </si>
  <si>
    <t>100% CT oral à distance</t>
  </si>
  <si>
    <t>100%CC, test en ligne + Dossier</t>
  </si>
  <si>
    <t>100 % CT Oral 15-20min</t>
  </si>
  <si>
    <t>Test en ligne</t>
  </si>
  <si>
    <t xml:space="preserve">100% CC. 
dépôt sujet et restitution sur CELENE </t>
  </si>
  <si>
    <t>100% CT = DM devoir maison en temps libre
plusieurs jours pour composer
dépôt sujet et restitution sur CELENE</t>
  </si>
  <si>
    <t>DALENS Bahia</t>
  </si>
  <si>
    <t>100% CC ecrit et/ou oral en présentiel ou en ligne temps limité</t>
  </si>
  <si>
    <t>100% CT écrit et/ou oral en presentiel ou ligne en temps limité  (écrit =2h ou oral 15mins)</t>
  </si>
  <si>
    <t>DM sans temps limité, 
dépôt sujet sur CELENE le xx/06,
copie à rendre au plus tard le xx/06 sur mon adresse email emiliejanton@yahoo.fr, cmasarrre@yahoo.fr</t>
  </si>
  <si>
    <t>100% CC dont DEVOIR MAISON</t>
  </si>
  <si>
    <t>100% CT
DEVOIR MAISON</t>
  </si>
  <si>
    <t>100% CT oral à distance 15 min. Contacter enseignant au préalable par téléphone</t>
  </si>
  <si>
    <t xml:space="preserve">MODALITES EPREUVE(S) REMPLACEMENT HYPOTHESE 2 SESSION 1
Préciser : 
1) quotité CC / CT
2) nature (DM ou Test en ligne ou QCM) et durée épreuve
3) si dépôt sujet et copie par mail ou sur CELENE
4) si temps limité ou non </t>
  </si>
  <si>
    <t xml:space="preserve">MODALITES EPREUVE(S) REMPLACEMENT  HYPOTHESE 2  SESSION DE RATTRAPAGE
Préciser : 
1) nature (DM ou Test en ligne ou QCM) et durée épreuve
2) si dépôt sujet et copie par mail ou sur CELENE
3) si temps limité ou non </t>
  </si>
  <si>
    <t xml:space="preserve">MODALITES EPREUVE(S) REMPLACEMENT  HYPOTHESE 1  SESSION DE RATTRAPAGE
Préciser : 
1) nature (DM ou Test en ligne ou QCM) et durée épreuve
2) si dépôt sujet et copie par mail ou sur CELENE
3) si temps limité ou non </t>
  </si>
  <si>
    <t>100% CT DM déposé sur CELENE, rendu par mail, pas de temps limité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</si>
</sst>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C]General"/>
  </numFmts>
  <fonts count="101" x14ac:knownFonts="1">
    <font>
      <sz val="11"/>
      <color theme="1"/>
      <name val="Calibri"/>
      <family val="2"/>
      <scheme val="minor"/>
    </font>
    <font>
      <b/>
      <sz val="10"/>
      <color indexed="8"/>
      <name val="Arial"/>
      <family val="2"/>
    </font>
    <font>
      <b/>
      <sz val="11"/>
      <color indexed="8"/>
      <name val="Calibri"/>
      <family val="2"/>
    </font>
    <font>
      <sz val="12"/>
      <color indexed="8"/>
      <name val="Verdana"/>
      <family val="2"/>
    </font>
    <font>
      <sz val="10"/>
      <color indexed="8"/>
      <name val="Arial"/>
      <family val="2"/>
    </font>
    <font>
      <b/>
      <sz val="10"/>
      <color indexed="16"/>
      <name val="Arial"/>
      <family val="2"/>
    </font>
    <font>
      <sz val="11"/>
      <color indexed="8"/>
      <name val="Calibri"/>
      <family val="2"/>
    </font>
    <font>
      <b/>
      <sz val="10"/>
      <color theme="8" tint="-0.499984740745262"/>
      <name val="Arial"/>
      <family val="2"/>
    </font>
    <font>
      <b/>
      <sz val="10"/>
      <color rgb="FFFF0000"/>
      <name val="Arial"/>
      <family val="2"/>
    </font>
    <font>
      <b/>
      <i/>
      <sz val="10"/>
      <color rgb="FFFF0000"/>
      <name val="Arial"/>
      <family val="2"/>
    </font>
    <font>
      <sz val="10"/>
      <name val="Arial"/>
      <family val="2"/>
    </font>
    <font>
      <sz val="11"/>
      <color rgb="FFFF0000"/>
      <name val="Calibri"/>
      <family val="2"/>
      <scheme val="minor"/>
    </font>
    <font>
      <b/>
      <sz val="11"/>
      <color theme="1"/>
      <name val="Calibri"/>
      <family val="2"/>
      <scheme val="minor"/>
    </font>
    <font>
      <sz val="13"/>
      <color theme="1"/>
      <name val="Times New Roman"/>
      <family val="1"/>
    </font>
    <font>
      <sz val="13"/>
      <color rgb="FF000000"/>
      <name val="Times New Roman"/>
      <family val="1"/>
    </font>
    <font>
      <sz val="13"/>
      <name val="Times New Roman"/>
      <family val="1"/>
    </font>
    <font>
      <sz val="13"/>
      <color rgb="FFFF0000"/>
      <name val="Times New Roman"/>
      <family val="1"/>
    </font>
    <font>
      <b/>
      <sz val="10"/>
      <name val="Arial"/>
      <family val="2"/>
    </font>
    <font>
      <sz val="10"/>
      <color theme="1"/>
      <name val="Arial"/>
      <family val="2"/>
    </font>
    <font>
      <sz val="10"/>
      <color rgb="FFFF0000"/>
      <name val="Arial"/>
      <family val="2"/>
    </font>
    <font>
      <b/>
      <sz val="11"/>
      <name val="Calibri"/>
      <family val="2"/>
      <scheme val="minor"/>
    </font>
    <font>
      <sz val="11"/>
      <name val="Calibri"/>
      <family val="2"/>
      <scheme val="minor"/>
    </font>
    <font>
      <sz val="13"/>
      <color indexed="8"/>
      <name val="Times New Roman"/>
      <family val="1"/>
    </font>
    <font>
      <sz val="12"/>
      <color indexed="8"/>
      <name val="Times New Roman"/>
      <family val="1"/>
    </font>
    <font>
      <b/>
      <sz val="10"/>
      <color indexed="8"/>
      <name val="Times New Roman"/>
      <family val="1"/>
    </font>
    <font>
      <b/>
      <sz val="10"/>
      <color rgb="FF00B050"/>
      <name val="Arial"/>
      <family val="2"/>
    </font>
    <font>
      <sz val="10"/>
      <color rgb="FF00B050"/>
      <name val="Arial"/>
      <family val="2"/>
    </font>
    <font>
      <b/>
      <sz val="10"/>
      <color rgb="FF408002"/>
      <name val="Arial"/>
      <family val="2"/>
    </font>
    <font>
      <b/>
      <sz val="10"/>
      <color rgb="FFE800B9"/>
      <name val="Arial"/>
      <family val="2"/>
    </font>
    <font>
      <b/>
      <sz val="9"/>
      <color theme="1"/>
      <name val="Arial"/>
      <family val="2"/>
    </font>
    <font>
      <b/>
      <sz val="11"/>
      <color rgb="FFFF0000"/>
      <name val="Calibri"/>
      <family val="2"/>
      <scheme val="minor"/>
    </font>
    <font>
      <b/>
      <u/>
      <sz val="11"/>
      <color theme="1"/>
      <name val="Calibri"/>
      <family val="2"/>
      <scheme val="minor"/>
    </font>
    <font>
      <sz val="10"/>
      <color rgb="FF000000"/>
      <name val="Symbol"/>
      <family val="1"/>
      <charset val="2"/>
    </font>
    <font>
      <sz val="7"/>
      <color rgb="FF000000"/>
      <name val="Times New Roman"/>
      <family val="1"/>
    </font>
    <font>
      <sz val="10"/>
      <color rgb="FF000000"/>
      <name val="Trebuchet MS"/>
      <family val="2"/>
    </font>
    <font>
      <sz val="10"/>
      <name val="Trebuchet MS"/>
      <family val="2"/>
    </font>
    <font>
      <b/>
      <sz val="10"/>
      <name val="Trebuchet MS"/>
      <family val="2"/>
    </font>
    <font>
      <b/>
      <sz val="10"/>
      <color rgb="FF000000"/>
      <name val="Trebuchet MS"/>
      <family val="2"/>
    </font>
    <font>
      <b/>
      <u/>
      <sz val="10"/>
      <color rgb="FF000000"/>
      <name val="Trebuchet MS"/>
      <family val="2"/>
    </font>
    <font>
      <sz val="10"/>
      <color rgb="FF00000A"/>
      <name val="Symbol"/>
      <family val="1"/>
      <charset val="2"/>
    </font>
    <font>
      <sz val="7"/>
      <color rgb="FF00000A"/>
      <name val="Times New Roman"/>
      <family val="1"/>
    </font>
    <font>
      <sz val="10"/>
      <color rgb="FF00000A"/>
      <name val="Trebuchet MS"/>
      <family val="2"/>
    </font>
    <font>
      <b/>
      <sz val="9"/>
      <color indexed="8"/>
      <name val="Arial"/>
      <family val="2"/>
    </font>
    <font>
      <sz val="9"/>
      <color indexed="8"/>
      <name val="Arial"/>
      <family val="2"/>
    </font>
    <font>
      <sz val="12"/>
      <color indexed="8"/>
      <name val="Arial"/>
      <family val="2"/>
    </font>
    <font>
      <sz val="11"/>
      <color rgb="FFFF0000"/>
      <name val="Calibri"/>
      <family val="2"/>
    </font>
    <font>
      <sz val="9"/>
      <color rgb="FFFF0000"/>
      <name val="Arial"/>
      <family val="2"/>
    </font>
    <font>
      <b/>
      <sz val="11"/>
      <color rgb="FFFF0000"/>
      <name val="Calibri"/>
      <family val="2"/>
    </font>
    <font>
      <sz val="11"/>
      <name val="Calibri"/>
      <family val="2"/>
    </font>
    <font>
      <sz val="11"/>
      <color rgb="FF00B050"/>
      <name val="Calibri"/>
      <family val="2"/>
    </font>
    <font>
      <b/>
      <sz val="14"/>
      <color indexed="8"/>
      <name val="Calibri"/>
      <family val="2"/>
    </font>
    <font>
      <sz val="9"/>
      <name val="Arial"/>
      <family val="2"/>
    </font>
    <font>
      <b/>
      <sz val="10"/>
      <color indexed="12"/>
      <name val="Arial"/>
      <family val="2"/>
    </font>
    <font>
      <b/>
      <sz val="12"/>
      <color indexed="8"/>
      <name val="Calibri"/>
      <family val="2"/>
    </font>
    <font>
      <b/>
      <sz val="14"/>
      <color rgb="FFFF0000"/>
      <name val="Calibri"/>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name val="Arial"/>
      <family val="2"/>
    </font>
    <font>
      <sz val="11"/>
      <name val="Arial"/>
      <family val="2"/>
    </font>
    <font>
      <sz val="11"/>
      <color rgb="FF000000"/>
      <name val="Calibri"/>
      <family val="2"/>
    </font>
    <font>
      <sz val="11"/>
      <color rgb="FF000000"/>
      <name val="Calibri"/>
      <family val="2"/>
      <charset val="1"/>
    </font>
    <font>
      <sz val="11"/>
      <color rgb="FF000000"/>
      <name val="Arial"/>
      <family val="2"/>
    </font>
    <font>
      <b/>
      <sz val="11"/>
      <color rgb="FF000000"/>
      <name val="Arial"/>
      <family val="2"/>
    </font>
    <font>
      <b/>
      <sz val="10"/>
      <color theme="1"/>
      <name val="Arial"/>
      <family val="2"/>
    </font>
    <font>
      <sz val="11"/>
      <color theme="1"/>
      <name val="Arial"/>
      <family val="2"/>
    </font>
    <font>
      <b/>
      <sz val="11"/>
      <color theme="1"/>
      <name val="Arial"/>
      <family val="2"/>
    </font>
    <font>
      <b/>
      <sz val="14"/>
      <color indexed="8"/>
      <name val="Arial"/>
      <family val="2"/>
    </font>
    <font>
      <b/>
      <sz val="11"/>
      <color indexed="8"/>
      <name val="Arial"/>
      <family val="2"/>
    </font>
    <font>
      <sz val="11"/>
      <color indexed="8"/>
      <name val="Arial"/>
      <family val="2"/>
    </font>
    <font>
      <sz val="13"/>
      <color theme="1"/>
      <name val="Arial"/>
      <family val="2"/>
    </font>
    <font>
      <sz val="13"/>
      <color rgb="FF000000"/>
      <name val="Arial"/>
      <family val="2"/>
    </font>
    <font>
      <sz val="13"/>
      <name val="Arial"/>
      <family val="2"/>
    </font>
    <font>
      <sz val="13"/>
      <color rgb="FFFF0000"/>
      <name val="Arial"/>
      <family val="2"/>
    </font>
    <font>
      <sz val="13"/>
      <color indexed="8"/>
      <name val="Arial"/>
      <family val="2"/>
    </font>
    <font>
      <sz val="11"/>
      <color rgb="FFFF0000"/>
      <name val="Arial"/>
      <family val="2"/>
    </font>
    <font>
      <b/>
      <sz val="14"/>
      <color theme="1"/>
      <name val="Arial"/>
      <family val="2"/>
    </font>
    <font>
      <sz val="12"/>
      <name val="Arial"/>
      <family val="2"/>
    </font>
    <font>
      <sz val="12"/>
      <color theme="1"/>
      <name val="Arial"/>
      <family val="2"/>
    </font>
    <font>
      <b/>
      <sz val="11"/>
      <color rgb="FFFF0000"/>
      <name val="Arial"/>
      <family val="2"/>
    </font>
    <font>
      <sz val="12"/>
      <color rgb="FFFF0000"/>
      <name val="Arial"/>
      <family val="2"/>
    </font>
    <font>
      <u/>
      <sz val="11"/>
      <color theme="10"/>
      <name val="Calibri"/>
      <family val="2"/>
    </font>
    <font>
      <u/>
      <sz val="11"/>
      <color theme="10"/>
      <name val="Calibri"/>
      <family val="2"/>
      <scheme val="minor"/>
    </font>
    <font>
      <b/>
      <sz val="14"/>
      <name val="Arial"/>
      <family val="2"/>
    </font>
    <font>
      <b/>
      <strike/>
      <sz val="10"/>
      <color rgb="FFFF0000"/>
      <name val="Arial"/>
      <family val="2"/>
    </font>
    <font>
      <strike/>
      <sz val="10"/>
      <color rgb="FFFF0000"/>
      <name val="Arial"/>
      <family val="2"/>
    </font>
    <font>
      <b/>
      <sz val="10"/>
      <color rgb="FFFFFF00"/>
      <name val="Arial"/>
      <family val="2"/>
    </font>
    <font>
      <sz val="10"/>
      <color rgb="FFFFFF00"/>
      <name val="Arial"/>
      <family val="2"/>
    </font>
    <font>
      <b/>
      <sz val="12"/>
      <color rgb="FFFF0000"/>
      <name val="Arial"/>
      <family val="2"/>
    </font>
  </fonts>
  <fills count="70">
    <fill>
      <patternFill patternType="none"/>
    </fill>
    <fill>
      <patternFill patternType="gray125"/>
    </fill>
    <fill>
      <patternFill patternType="solid">
        <fgColor rgb="FF9999FF"/>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FFFF"/>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rgb="FF6699FF"/>
        <bgColor indexed="64"/>
      </patternFill>
    </fill>
    <fill>
      <patternFill patternType="solid">
        <fgColor theme="0"/>
        <bgColor indexed="64"/>
      </patternFill>
    </fill>
    <fill>
      <patternFill patternType="solid">
        <fgColor rgb="FF00B0F0"/>
        <bgColor indexed="64"/>
      </patternFill>
    </fill>
    <fill>
      <patternFill patternType="solid">
        <fgColor indexed="14"/>
        <bgColor auto="1"/>
      </patternFill>
    </fill>
    <fill>
      <patternFill patternType="solid">
        <fgColor rgb="FFFFFF00"/>
        <bgColor indexed="64"/>
      </patternFill>
    </fill>
    <fill>
      <patternFill patternType="solid">
        <fgColor rgb="FFFF66FF"/>
        <bgColor indexed="64"/>
      </patternFill>
    </fill>
    <fill>
      <patternFill patternType="solid">
        <fgColor rgb="FF99CCFF"/>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indexed="9"/>
        <bgColor indexed="64"/>
      </patternFill>
    </fill>
    <fill>
      <patternFill patternType="solid">
        <fgColor rgb="FFFF0000"/>
        <bgColor indexed="64"/>
      </patternFill>
    </fill>
    <fill>
      <patternFill patternType="solid">
        <fgColor rgb="FFCCFFCC"/>
        <bgColor indexed="64"/>
      </patternFill>
    </fill>
    <fill>
      <patternFill patternType="solid">
        <fgColor rgb="FFCCCCFF"/>
        <bgColor indexed="64"/>
      </patternFill>
    </fill>
    <fill>
      <patternFill patternType="solid">
        <fgColor rgb="FFEDE9FD"/>
        <bgColor indexed="64"/>
      </patternFill>
    </fill>
    <fill>
      <patternFill patternType="solid">
        <fgColor rgb="FFFDEEE3"/>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EDEF8"/>
        <bgColor indexed="64"/>
      </patternFill>
    </fill>
    <fill>
      <patternFill patternType="solid">
        <fgColor indexed="12"/>
        <bgColor auto="1"/>
      </patternFill>
    </fill>
    <fill>
      <patternFill patternType="solid">
        <fgColor indexed="13"/>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
      <patternFill patternType="solid">
        <fgColor rgb="FFE2FDFE"/>
        <bgColor rgb="FFE2FDFE"/>
      </patternFill>
    </fill>
    <fill>
      <patternFill patternType="solid">
        <fgColor theme="0" tint="-4.9989318521683403E-2"/>
        <bgColor indexed="64"/>
      </patternFill>
    </fill>
    <fill>
      <patternFill patternType="solid">
        <fgColor rgb="FFCCFFFF"/>
        <bgColor indexed="64"/>
      </patternFill>
    </fill>
    <fill>
      <patternFill patternType="solid">
        <fgColor theme="0" tint="-0.249977111117893"/>
        <bgColor indexed="64"/>
      </patternFill>
    </fill>
    <fill>
      <patternFill patternType="solid">
        <fgColor rgb="FFFF6600"/>
        <bgColor indexed="64"/>
      </patternFill>
    </fill>
    <fill>
      <patternFill patternType="solid">
        <fgColor rgb="FFFFFF00"/>
        <bgColor rgb="FFB9CDE5"/>
      </patternFill>
    </fill>
    <fill>
      <patternFill patternType="solid">
        <fgColor rgb="FFFFFF00"/>
        <bgColor rgb="FFCCCCFF"/>
      </patternFill>
    </fill>
    <fill>
      <patternFill patternType="solid">
        <fgColor theme="0" tint="-0.34998626667073579"/>
        <bgColor indexed="64"/>
      </patternFill>
    </fill>
  </fills>
  <borders count="214">
    <border>
      <left/>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8"/>
      </left>
      <right style="thin">
        <color indexed="8"/>
      </right>
      <top style="thin">
        <color indexed="64"/>
      </top>
      <bottom style="thin">
        <color indexed="8"/>
      </bottom>
      <diagonal/>
    </border>
    <border>
      <left/>
      <right/>
      <top style="thin">
        <color indexed="8"/>
      </top>
      <bottom style="thin">
        <color indexed="8"/>
      </bottom>
      <diagonal/>
    </border>
    <border>
      <left style="thin">
        <color indexed="9"/>
      </left>
      <right/>
      <top style="thin">
        <color indexed="8"/>
      </top>
      <bottom style="thin">
        <color indexed="8"/>
      </bottom>
      <diagonal/>
    </border>
    <border>
      <left/>
      <right/>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indexed="64"/>
      </top>
      <bottom style="thin">
        <color auto="1"/>
      </bottom>
      <diagonal/>
    </border>
    <border>
      <left style="thin">
        <color auto="1"/>
      </left>
      <right style="thin">
        <color auto="1"/>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auto="1"/>
      </right>
      <top/>
      <bottom style="thin">
        <color auto="1"/>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thin">
        <color auto="1"/>
      </right>
      <top style="thin">
        <color auto="1"/>
      </top>
      <bottom/>
      <diagonal/>
    </border>
    <border>
      <left style="thin">
        <color indexed="8"/>
      </left>
      <right style="thin">
        <color indexed="64"/>
      </right>
      <top style="thin">
        <color indexed="8"/>
      </top>
      <bottom style="thin">
        <color indexed="8"/>
      </bottom>
      <diagonal/>
    </border>
    <border>
      <left style="thin">
        <color indexed="64"/>
      </left>
      <right style="thin">
        <color auto="1"/>
      </right>
      <top style="thin">
        <color auto="1"/>
      </top>
      <bottom style="thin">
        <color auto="1"/>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style="thin">
        <color auto="1"/>
      </bottom>
      <diagonal/>
    </border>
    <border>
      <left/>
      <right/>
      <top/>
      <bottom style="thin">
        <color auto="1"/>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9"/>
      </top>
      <bottom/>
      <diagonal/>
    </border>
    <border>
      <left style="thin">
        <color indexed="8"/>
      </left>
      <right/>
      <top style="thin">
        <color indexed="8"/>
      </top>
      <bottom/>
      <diagonal/>
    </border>
    <border>
      <left style="thin">
        <color indexed="8"/>
      </left>
      <right/>
      <top/>
      <bottom/>
      <diagonal/>
    </border>
    <border>
      <left/>
      <right style="thin">
        <color indexed="8"/>
      </right>
      <top/>
      <bottom/>
      <diagonal/>
    </border>
    <border>
      <left style="thin">
        <color indexed="64"/>
      </left>
      <right style="thin">
        <color indexed="64"/>
      </right>
      <top style="thin">
        <color indexed="64"/>
      </top>
      <bottom/>
      <diagonal/>
    </border>
    <border>
      <left/>
      <right style="thin">
        <color auto="1"/>
      </right>
      <top style="medium">
        <color indexed="64"/>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auto="1"/>
      </left>
      <right style="thin">
        <color auto="1"/>
      </right>
      <top style="thin">
        <color indexed="64"/>
      </top>
      <bottom style="thin">
        <color auto="1"/>
      </bottom>
      <diagonal/>
    </border>
    <border>
      <left/>
      <right style="thin">
        <color auto="1"/>
      </right>
      <top/>
      <bottom style="medium">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9"/>
      </left>
      <right/>
      <top style="thin">
        <color indexed="8"/>
      </top>
      <bottom style="thin">
        <color indexed="8"/>
      </bottom>
      <diagonal/>
    </border>
    <border>
      <left/>
      <right style="thin">
        <color auto="1"/>
      </right>
      <top style="thin">
        <color auto="1"/>
      </top>
      <bottom/>
      <diagonal/>
    </border>
    <border>
      <left style="thin">
        <color indexed="64"/>
      </left>
      <right/>
      <top style="thin">
        <color indexed="64"/>
      </top>
      <bottom/>
      <diagonal/>
    </border>
    <border>
      <left style="thin">
        <color indexed="9"/>
      </left>
      <right style="thin">
        <color indexed="8"/>
      </right>
      <top style="thin">
        <color indexed="8"/>
      </top>
      <bottom/>
      <diagonal/>
    </border>
    <border>
      <left/>
      <right/>
      <top style="thin">
        <color indexed="8"/>
      </top>
      <bottom/>
      <diagonal/>
    </border>
    <border>
      <left style="thin">
        <color indexed="64"/>
      </left>
      <right/>
      <top/>
      <bottom style="thin">
        <color indexed="64"/>
      </bottom>
      <diagonal/>
    </border>
    <border>
      <left style="thin">
        <color indexed="9"/>
      </left>
      <right style="thin">
        <color indexed="8"/>
      </right>
      <top/>
      <bottom/>
      <diagonal/>
    </border>
    <border>
      <left style="thin">
        <color indexed="9"/>
      </left>
      <right style="thin">
        <color indexed="8"/>
      </right>
      <top/>
      <bottom style="thin">
        <color indexed="9"/>
      </bottom>
      <diagonal/>
    </border>
    <border>
      <left/>
      <right/>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indexed="64"/>
      </top>
      <bottom style="thin">
        <color auto="1"/>
      </bottom>
      <diagonal/>
    </border>
    <border>
      <left style="thin">
        <color auto="1"/>
      </left>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auto="1"/>
      </left>
      <right style="thin">
        <color indexed="64"/>
      </right>
      <top/>
      <bottom/>
      <diagonal/>
    </border>
    <border>
      <left style="thin">
        <color indexed="8"/>
      </left>
      <right style="thin">
        <color auto="1"/>
      </right>
      <top/>
      <bottom/>
      <diagonal/>
    </border>
    <border>
      <left style="thin">
        <color indexed="64"/>
      </left>
      <right style="thin">
        <color indexed="64"/>
      </right>
      <top/>
      <bottom style="thin">
        <color indexed="8"/>
      </bottom>
      <diagonal/>
    </border>
    <border>
      <left style="thin">
        <color auto="1"/>
      </left>
      <right style="thin">
        <color auto="1"/>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64"/>
      </right>
      <top style="thin">
        <color indexed="8"/>
      </top>
      <bottom style="thin">
        <color indexed="8"/>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64"/>
      </right>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right/>
      <top style="thin">
        <color indexed="8"/>
      </top>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indexed="8"/>
      </top>
      <bottom/>
      <diagonal/>
    </border>
    <border>
      <left style="thin">
        <color indexed="8"/>
      </left>
      <right/>
      <top style="thin">
        <color indexed="8"/>
      </top>
      <bottom/>
      <diagonal/>
    </border>
    <border>
      <left style="thin">
        <color indexed="8"/>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bottom style="thin">
        <color auto="1"/>
      </bottom>
      <diagonal/>
    </border>
    <border>
      <left/>
      <right style="thin">
        <color indexed="8"/>
      </right>
      <top style="thin">
        <color indexed="8"/>
      </top>
      <bottom style="thin">
        <color indexed="8"/>
      </bottom>
      <diagonal/>
    </border>
    <border>
      <left style="thin">
        <color auto="1"/>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8"/>
      </bottom>
      <diagonal/>
    </border>
    <border>
      <left/>
      <right style="thin">
        <color indexed="64"/>
      </right>
      <top/>
      <bottom style="thin">
        <color indexed="64"/>
      </bottom>
      <diagonal/>
    </border>
    <border>
      <left/>
      <right/>
      <top style="thin">
        <color indexed="8"/>
      </top>
      <bottom/>
      <diagonal/>
    </border>
    <border>
      <left/>
      <right style="thin">
        <color indexed="64"/>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thin">
        <color indexed="8"/>
      </left>
      <right/>
      <top style="thin">
        <color indexed="8"/>
      </top>
      <bottom style="thin">
        <color indexed="8"/>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thin">
        <color indexed="64"/>
      </left>
      <right/>
      <top/>
      <bottom style="thin">
        <color auto="1"/>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thin">
        <color indexed="8"/>
      </top>
      <bottom style="thin">
        <color indexed="8"/>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8"/>
      </right>
      <top/>
      <bottom style="thin">
        <color indexed="8"/>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right/>
      <top style="thin">
        <color indexed="8"/>
      </top>
      <bottom style="thin">
        <color indexed="64"/>
      </bottom>
      <diagonal/>
    </border>
    <border>
      <left/>
      <right style="thin">
        <color indexed="64"/>
      </right>
      <top/>
      <bottom style="thin">
        <color indexed="64"/>
      </bottom>
      <diagonal/>
    </border>
    <border>
      <left/>
      <right style="thin">
        <color indexed="64"/>
      </right>
      <top/>
      <bottom style="thin">
        <color indexed="8"/>
      </bottom>
      <diagonal/>
    </border>
    <border>
      <left/>
      <right/>
      <top/>
      <bottom style="thin">
        <color indexed="64"/>
      </bottom>
      <diagonal/>
    </border>
    <border>
      <left style="medium">
        <color indexed="64"/>
      </left>
      <right/>
      <top/>
      <bottom style="thin">
        <color rgb="FF000000"/>
      </bottom>
      <diagonal/>
    </border>
    <border>
      <left/>
      <right style="medium">
        <color indexed="64"/>
      </right>
      <top/>
      <bottom style="thin">
        <color rgb="FF000000"/>
      </bottom>
      <diagonal/>
    </border>
    <border>
      <left/>
      <right style="medium">
        <color auto="1"/>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top style="thin">
        <color indexed="8"/>
      </top>
      <bottom style="thin">
        <color indexed="64"/>
      </bottom>
      <diagonal/>
    </border>
    <border>
      <left/>
      <right style="medium">
        <color auto="1"/>
      </right>
      <top style="thin">
        <color indexed="8"/>
      </top>
      <bottom style="thin">
        <color indexed="64"/>
      </bottom>
      <diagonal/>
    </border>
    <border>
      <left style="medium">
        <color auto="1"/>
      </left>
      <right/>
      <top/>
      <bottom/>
      <diagonal/>
    </border>
    <border>
      <left/>
      <right style="medium">
        <color auto="1"/>
      </right>
      <top/>
      <bottom/>
      <diagonal/>
    </border>
    <border>
      <left/>
      <right style="medium">
        <color auto="1"/>
      </right>
      <top style="thin">
        <color indexed="8"/>
      </top>
      <bottom style="thin">
        <color indexed="8"/>
      </bottom>
      <diagonal/>
    </border>
    <border>
      <left style="medium">
        <color auto="1"/>
      </left>
      <right style="thin">
        <color indexed="64"/>
      </right>
      <top style="thin">
        <color indexed="8"/>
      </top>
      <bottom style="thin">
        <color indexed="8"/>
      </bottom>
      <diagonal/>
    </border>
    <border>
      <left style="thin">
        <color indexed="8"/>
      </left>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top style="thin">
        <color auto="1"/>
      </top>
      <bottom style="thin">
        <color auto="1"/>
      </bottom>
      <diagonal/>
    </border>
    <border>
      <left/>
      <right style="medium">
        <color indexed="64"/>
      </right>
      <top/>
      <bottom style="thin">
        <color indexed="64"/>
      </bottom>
      <diagonal/>
    </border>
    <border>
      <left style="thin">
        <color auto="1"/>
      </left>
      <right style="medium">
        <color indexed="64"/>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8"/>
      </top>
      <bottom/>
      <diagonal/>
    </border>
    <border>
      <left style="thin">
        <color auto="1"/>
      </left>
      <right/>
      <top style="thin">
        <color auto="1"/>
      </top>
      <bottom style="medium">
        <color indexed="64"/>
      </bottom>
      <diagonal/>
    </border>
    <border>
      <left/>
      <right style="thin">
        <color auto="1"/>
      </right>
      <top style="thin">
        <color auto="1"/>
      </top>
      <bottom style="thin">
        <color auto="1"/>
      </bottom>
      <diagonal/>
    </border>
  </borders>
  <cellStyleXfs count="28794">
    <xf numFmtId="0" fontId="0" fillId="0" borderId="0"/>
    <xf numFmtId="0" fontId="10" fillId="0" borderId="0"/>
    <xf numFmtId="0" fontId="56" fillId="0" borderId="0" applyNumberFormat="0" applyFill="0" applyBorder="0" applyAlignment="0" applyProtection="0"/>
    <xf numFmtId="0" fontId="57" fillId="0" borderId="109" applyNumberFormat="0" applyFill="0" applyAlignment="0" applyProtection="0"/>
    <xf numFmtId="0" fontId="58" fillId="0" borderId="110" applyNumberFormat="0" applyFill="0" applyAlignment="0" applyProtection="0"/>
    <xf numFmtId="0" fontId="59" fillId="0" borderId="111" applyNumberFormat="0" applyFill="0" applyAlignment="0" applyProtection="0"/>
    <xf numFmtId="0" fontId="59" fillId="0" borderId="0" applyNumberFormat="0" applyFill="0" applyBorder="0" applyAlignment="0" applyProtection="0"/>
    <xf numFmtId="0" fontId="60" fillId="30" borderId="0" applyNumberFormat="0" applyBorder="0" applyAlignment="0" applyProtection="0"/>
    <xf numFmtId="0" fontId="61" fillId="31" borderId="0" applyNumberFormat="0" applyBorder="0" applyAlignment="0" applyProtection="0"/>
    <xf numFmtId="0" fontId="62" fillId="32" borderId="0" applyNumberFormat="0" applyBorder="0" applyAlignment="0" applyProtection="0"/>
    <xf numFmtId="0" fontId="63" fillId="33" borderId="112" applyNumberFormat="0" applyAlignment="0" applyProtection="0"/>
    <xf numFmtId="0" fontId="64" fillId="34" borderId="113" applyNumberFormat="0" applyAlignment="0" applyProtection="0"/>
    <xf numFmtId="0" fontId="65" fillId="34" borderId="112" applyNumberFormat="0" applyAlignment="0" applyProtection="0"/>
    <xf numFmtId="0" fontId="66" fillId="0" borderId="114" applyNumberFormat="0" applyFill="0" applyAlignment="0" applyProtection="0"/>
    <xf numFmtId="0" fontId="67" fillId="35" borderId="115" applyNumberFormat="0" applyAlignment="0" applyProtection="0"/>
    <xf numFmtId="0" fontId="11" fillId="0" borderId="0" applyNumberFormat="0" applyFill="0" applyBorder="0" applyAlignment="0" applyProtection="0"/>
    <xf numFmtId="0" fontId="68" fillId="0" borderId="0" applyNumberFormat="0" applyFill="0" applyBorder="0" applyAlignment="0" applyProtection="0"/>
    <xf numFmtId="0" fontId="12" fillId="0" borderId="117" applyNumberFormat="0" applyFill="0" applyAlignment="0" applyProtection="0"/>
    <xf numFmtId="0" fontId="69"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69" fillId="60" borderId="0" applyNumberFormat="0" applyBorder="0" applyAlignment="0" applyProtection="0"/>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0" borderId="0"/>
    <xf numFmtId="0" fontId="55" fillId="0" borderId="0"/>
    <xf numFmtId="164" fontId="72" fillId="0" borderId="0"/>
    <xf numFmtId="0" fontId="10" fillId="0" borderId="0"/>
    <xf numFmtId="0" fontId="10" fillId="0" borderId="0"/>
    <xf numFmtId="0" fontId="10" fillId="0" borderId="0"/>
    <xf numFmtId="0" fontId="10" fillId="0" borderId="0"/>
    <xf numFmtId="9" fontId="6" fillId="0" borderId="0" applyFont="0" applyFill="0" applyBorder="0" applyAlignment="0" applyProtection="0"/>
    <xf numFmtId="9" fontId="6" fillId="0" borderId="0" applyFont="0" applyFill="0" applyBorder="0" applyAlignment="0" applyProtection="0"/>
    <xf numFmtId="0" fontId="73" fillId="0" borderId="0"/>
    <xf numFmtId="0" fontId="75" fillId="62" borderId="118">
      <alignment horizontal="center" vertical="center" wrapText="1"/>
    </xf>
    <xf numFmtId="0" fontId="55" fillId="0" borderId="0"/>
    <xf numFmtId="0" fontId="69" fillId="60" borderId="0" applyNumberFormat="0" applyBorder="0" applyAlignment="0" applyProtection="0"/>
    <xf numFmtId="0" fontId="55" fillId="59" borderId="0" applyNumberFormat="0" applyBorder="0" applyAlignment="0" applyProtection="0"/>
    <xf numFmtId="0" fontId="55" fillId="58" borderId="0" applyNumberFormat="0" applyBorder="0" applyAlignment="0" applyProtection="0"/>
    <xf numFmtId="0" fontId="69" fillId="57" borderId="0" applyNumberFormat="0" applyBorder="0" applyAlignment="0" applyProtection="0"/>
    <xf numFmtId="0" fontId="69" fillId="56"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69" fillId="53" borderId="0" applyNumberFormat="0" applyBorder="0" applyAlignment="0" applyProtection="0"/>
    <xf numFmtId="0" fontId="69" fillId="52"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69" fillId="49" borderId="0" applyNumberFormat="0" applyBorder="0" applyAlignment="0" applyProtection="0"/>
    <xf numFmtId="0" fontId="69" fillId="48"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69" fillId="45" borderId="0" applyNumberFormat="0" applyBorder="0" applyAlignment="0" applyProtection="0"/>
    <xf numFmtId="0" fontId="69" fillId="44"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69" fillId="41" borderId="0" applyNumberFormat="0" applyBorder="0" applyAlignment="0" applyProtection="0"/>
    <xf numFmtId="0" fontId="69" fillId="40"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0" fontId="69" fillId="37" borderId="0" applyNumberFormat="0" applyBorder="0" applyAlignment="0" applyProtection="0"/>
    <xf numFmtId="0" fontId="68" fillId="0" borderId="0" applyNumberFormat="0" applyFill="0" applyBorder="0" applyAlignment="0" applyProtection="0"/>
    <xf numFmtId="0" fontId="11" fillId="0" borderId="0" applyNumberFormat="0" applyFill="0" applyBorder="0" applyAlignment="0" applyProtection="0"/>
    <xf numFmtId="0" fontId="62" fillId="32" borderId="0" applyNumberFormat="0" applyBorder="0" applyAlignment="0" applyProtection="0"/>
    <xf numFmtId="0" fontId="61" fillId="31" borderId="0" applyNumberFormat="0" applyBorder="0" applyAlignment="0" applyProtection="0"/>
    <xf numFmtId="0" fontId="60" fillId="30" borderId="0" applyNumberFormat="0" applyBorder="0" applyAlignment="0" applyProtection="0"/>
    <xf numFmtId="0" fontId="59" fillId="0" borderId="0" applyNumberFormat="0" applyFill="0" applyBorder="0" applyAlignment="0" applyProtection="0"/>
    <xf numFmtId="0" fontId="56" fillId="0" borderId="0" applyNumberFormat="0" applyFill="0" applyBorder="0" applyAlignment="0" applyProtection="0"/>
    <xf numFmtId="9" fontId="55" fillId="0" borderId="0" applyFont="0" applyFill="0" applyBorder="0" applyAlignment="0" applyProtection="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74" fillId="61" borderId="118">
      <alignment horizontal="left" vertical="center" wrapText="1"/>
    </xf>
    <xf numFmtId="0" fontId="55" fillId="0" borderId="0"/>
    <xf numFmtId="0" fontId="55" fillId="0" borderId="0"/>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36" borderId="116" applyNumberFormat="0" applyFont="0" applyAlignment="0" applyProtection="0"/>
    <xf numFmtId="0" fontId="10" fillId="0" borderId="0"/>
    <xf numFmtId="0" fontId="55" fillId="0" borderId="0"/>
    <xf numFmtId="0" fontId="55" fillId="0" borderId="0"/>
    <xf numFmtId="0" fontId="3" fillId="0" borderId="0" applyNumberFormat="0" applyFill="0" applyBorder="0" applyProtection="0">
      <alignment vertical="top" wrapText="1"/>
    </xf>
    <xf numFmtId="9" fontId="3" fillId="0" borderId="0" applyFont="0" applyFill="0" applyBorder="0" applyAlignment="0" applyProtection="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xf numFmtId="0" fontId="55" fillId="0" borderId="0"/>
    <xf numFmtId="0" fontId="58" fillId="0" borderId="110" applyNumberFormat="0" applyFill="0" applyAlignment="0" applyProtection="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10" fillId="0" borderId="0"/>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74" fillId="61" borderId="118">
      <alignment horizontal="left" vertical="center"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55" fillId="0" borderId="0"/>
    <xf numFmtId="0" fontId="55"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55" fillId="0" borderId="0"/>
    <xf numFmtId="0" fontId="55" fillId="0" borderId="0"/>
    <xf numFmtId="9" fontId="55" fillId="0" borderId="0" applyFont="0" applyFill="0" applyBorder="0" applyAlignment="0" applyProtection="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9" fontId="55" fillId="0" borderId="0" applyFont="0" applyFill="0" applyBorder="0" applyAlignment="0" applyProtection="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10"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10"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38"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58" borderId="0" applyNumberFormat="0" applyBorder="0" applyAlignment="0" applyProtection="0"/>
    <xf numFmtId="0" fontId="55" fillId="59"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36" borderId="116"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59"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8"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cellStyleXfs>
  <cellXfs count="1479">
    <xf numFmtId="0" fontId="0" fillId="0" borderId="0" xfId="0"/>
    <xf numFmtId="0" fontId="3" fillId="0" borderId="0" xfId="0" applyNumberFormat="1" applyFont="1" applyAlignment="1">
      <alignment vertical="top" wrapText="1"/>
    </xf>
    <xf numFmtId="0" fontId="0" fillId="0" borderId="0" xfId="0" applyFont="1" applyAlignment="1">
      <alignment vertical="top" wrapText="1"/>
    </xf>
    <xf numFmtId="0" fontId="6" fillId="4" borderId="0" xfId="0" applyNumberFormat="1" applyFont="1" applyFill="1" applyBorder="1" applyAlignment="1"/>
    <xf numFmtId="0" fontId="4" fillId="4" borderId="0" xfId="0" applyNumberFormat="1" applyFont="1" applyFill="1" applyBorder="1" applyAlignment="1">
      <alignment horizontal="center" wrapText="1"/>
    </xf>
    <xf numFmtId="1" fontId="1" fillId="4" borderId="0" xfId="0" applyNumberFormat="1" applyFont="1" applyFill="1" applyBorder="1" applyAlignment="1">
      <alignment horizontal="center" wrapText="1"/>
    </xf>
    <xf numFmtId="1" fontId="4" fillId="4" borderId="0" xfId="0" applyNumberFormat="1" applyFont="1" applyFill="1" applyBorder="1" applyAlignment="1">
      <alignment horizontal="center" wrapText="1"/>
    </xf>
    <xf numFmtId="1" fontId="1" fillId="5" borderId="7" xfId="0" applyNumberFormat="1" applyFont="1" applyFill="1" applyBorder="1" applyAlignment="1">
      <alignment horizontal="center" wrapText="1"/>
    </xf>
    <xf numFmtId="0" fontId="13" fillId="14" borderId="17" xfId="0" applyFont="1" applyFill="1" applyBorder="1" applyAlignment="1">
      <alignment vertical="center"/>
    </xf>
    <xf numFmtId="0" fontId="16" fillId="0" borderId="21" xfId="0" applyFont="1" applyFill="1" applyBorder="1" applyAlignment="1">
      <alignment vertical="center"/>
    </xf>
    <xf numFmtId="0" fontId="17" fillId="14" borderId="22" xfId="1" quotePrefix="1" applyFont="1" applyFill="1" applyBorder="1" applyAlignment="1" applyProtection="1">
      <alignment vertical="center" wrapText="1"/>
    </xf>
    <xf numFmtId="0" fontId="17" fillId="14" borderId="4" xfId="1" quotePrefix="1" applyFont="1" applyFill="1" applyBorder="1" applyAlignment="1" applyProtection="1">
      <alignment vertical="center" wrapText="1"/>
    </xf>
    <xf numFmtId="0" fontId="17" fillId="3" borderId="7" xfId="1" quotePrefix="1" applyFont="1" applyFill="1" applyBorder="1" applyAlignment="1" applyProtection="1">
      <alignment vertical="center" wrapText="1"/>
    </xf>
    <xf numFmtId="0" fontId="17" fillId="3" borderId="4" xfId="1" quotePrefix="1" applyFont="1" applyFill="1" applyBorder="1" applyAlignment="1" applyProtection="1">
      <alignment vertical="center" wrapText="1"/>
    </xf>
    <xf numFmtId="49" fontId="10" fillId="14" borderId="22" xfId="1" applyNumberFormat="1" applyFont="1" applyFill="1" applyBorder="1" applyAlignment="1" applyProtection="1">
      <alignment horizontal="center" vertical="center" wrapText="1"/>
    </xf>
    <xf numFmtId="49" fontId="10" fillId="3" borderId="7" xfId="1" applyNumberFormat="1" applyFont="1" applyFill="1" applyBorder="1" applyAlignment="1" applyProtection="1">
      <alignment horizontal="center" wrapText="1"/>
    </xf>
    <xf numFmtId="0" fontId="15" fillId="0" borderId="7" xfId="1" applyFont="1" applyFill="1" applyBorder="1" applyAlignment="1" applyProtection="1">
      <alignment horizontal="left" wrapText="1"/>
    </xf>
    <xf numFmtId="0" fontId="17" fillId="0" borderId="7" xfId="1" quotePrefix="1" applyFont="1" applyFill="1" applyBorder="1" applyAlignment="1" applyProtection="1">
      <alignment horizontal="center" wrapText="1"/>
    </xf>
    <xf numFmtId="0" fontId="17" fillId="0" borderId="7" xfId="1" quotePrefix="1" applyFont="1" applyFill="1" applyBorder="1" applyAlignment="1" applyProtection="1">
      <alignment vertical="center" wrapText="1"/>
    </xf>
    <xf numFmtId="0" fontId="17" fillId="0" borderId="28" xfId="1" quotePrefix="1" applyFont="1" applyFill="1" applyBorder="1" applyAlignment="1" applyProtection="1">
      <alignment vertical="center" wrapText="1"/>
    </xf>
    <xf numFmtId="0" fontId="17" fillId="0" borderId="29" xfId="1" quotePrefix="1" applyFont="1" applyFill="1" applyBorder="1" applyAlignment="1" applyProtection="1">
      <alignment vertical="center" wrapText="1"/>
    </xf>
    <xf numFmtId="0" fontId="0" fillId="0" borderId="7" xfId="0" applyFill="1" applyBorder="1" applyAlignment="1">
      <alignment horizontal="center"/>
    </xf>
    <xf numFmtId="0" fontId="10" fillId="3" borderId="27" xfId="1" applyFont="1" applyFill="1" applyBorder="1" applyAlignment="1" applyProtection="1">
      <alignment horizontal="center" wrapText="1"/>
    </xf>
    <xf numFmtId="0" fontId="0" fillId="0" borderId="30" xfId="0" applyFill="1" applyBorder="1" applyAlignment="1">
      <alignment horizontal="center"/>
    </xf>
    <xf numFmtId="0" fontId="15" fillId="15" borderId="32" xfId="0" applyFont="1" applyFill="1" applyBorder="1" applyAlignment="1">
      <alignment vertical="center"/>
    </xf>
    <xf numFmtId="0" fontId="17" fillId="3" borderId="30" xfId="1" quotePrefix="1" applyFont="1" applyFill="1" applyBorder="1" applyAlignment="1" applyProtection="1">
      <alignment horizontal="center" wrapText="1"/>
    </xf>
    <xf numFmtId="0" fontId="17" fillId="15" borderId="30" xfId="1" quotePrefix="1" applyFont="1" applyFill="1" applyBorder="1" applyAlignment="1" applyProtection="1">
      <alignment horizontal="center" wrapText="1"/>
    </xf>
    <xf numFmtId="0" fontId="17" fillId="3" borderId="30" xfId="1" quotePrefix="1" applyFont="1" applyFill="1" applyBorder="1" applyAlignment="1" applyProtection="1">
      <alignment vertical="center" wrapText="1"/>
    </xf>
    <xf numFmtId="0" fontId="20" fillId="15" borderId="30" xfId="0" applyFont="1" applyFill="1" applyBorder="1"/>
    <xf numFmtId="49" fontId="10" fillId="3" borderId="30" xfId="1" applyNumberFormat="1" applyFont="1" applyFill="1" applyBorder="1" applyAlignment="1" applyProtection="1">
      <alignment horizontal="center" wrapText="1"/>
    </xf>
    <xf numFmtId="0" fontId="21" fillId="15" borderId="30" xfId="0" applyFont="1" applyFill="1" applyBorder="1" applyAlignment="1">
      <alignment horizontal="center"/>
    </xf>
    <xf numFmtId="0" fontId="0" fillId="15" borderId="30" xfId="0" applyFill="1" applyBorder="1" applyAlignment="1">
      <alignment horizontal="center"/>
    </xf>
    <xf numFmtId="0" fontId="17" fillId="3" borderId="30" xfId="1" quotePrefix="1" applyFont="1" applyFill="1" applyBorder="1" applyAlignment="1" applyProtection="1">
      <alignment horizontal="center" vertical="center" wrapText="1"/>
    </xf>
    <xf numFmtId="0" fontId="10" fillId="3" borderId="30" xfId="1" quotePrefix="1" applyFont="1" applyFill="1" applyBorder="1" applyAlignment="1" applyProtection="1">
      <alignment horizontal="center" vertical="center" wrapText="1"/>
    </xf>
    <xf numFmtId="0" fontId="10" fillId="3" borderId="30" xfId="1" applyFont="1" applyFill="1" applyBorder="1" applyAlignment="1" applyProtection="1">
      <alignment horizontal="center" wrapText="1"/>
    </xf>
    <xf numFmtId="0" fontId="21" fillId="15" borderId="30" xfId="0" applyFont="1" applyFill="1" applyBorder="1"/>
    <xf numFmtId="0" fontId="0" fillId="15" borderId="30" xfId="0" applyFill="1" applyBorder="1"/>
    <xf numFmtId="0" fontId="15" fillId="16" borderId="30" xfId="0" applyFont="1" applyFill="1" applyBorder="1" applyAlignment="1">
      <alignment horizontal="left" vertical="top" wrapText="1"/>
    </xf>
    <xf numFmtId="0" fontId="17" fillId="16" borderId="30" xfId="1" quotePrefix="1" applyFont="1" applyFill="1" applyBorder="1" applyAlignment="1" applyProtection="1">
      <alignment horizontal="center" wrapText="1"/>
    </xf>
    <xf numFmtId="0" fontId="17" fillId="0" borderId="30" xfId="1" quotePrefix="1" applyFont="1" applyFill="1" applyBorder="1" applyAlignment="1" applyProtection="1">
      <alignment horizontal="center" wrapText="1"/>
    </xf>
    <xf numFmtId="0" fontId="1" fillId="16" borderId="30" xfId="0" applyNumberFormat="1" applyFont="1" applyFill="1" applyBorder="1" applyAlignment="1">
      <alignment horizontal="left" wrapText="1"/>
    </xf>
    <xf numFmtId="0" fontId="8" fillId="17" borderId="30" xfId="1" quotePrefix="1" applyFont="1" applyFill="1" applyBorder="1" applyAlignment="1" applyProtection="1">
      <alignment vertical="center" wrapText="1"/>
    </xf>
    <xf numFmtId="0" fontId="15" fillId="0" borderId="30" xfId="1" applyFont="1" applyFill="1" applyBorder="1" applyAlignment="1" applyProtection="1">
      <alignment horizontal="left" wrapText="1"/>
    </xf>
    <xf numFmtId="0" fontId="13" fillId="0" borderId="12" xfId="0" applyFont="1" applyFill="1" applyBorder="1" applyAlignment="1">
      <alignment vertical="center"/>
    </xf>
    <xf numFmtId="0" fontId="13" fillId="0" borderId="30" xfId="0" applyFont="1" applyFill="1" applyBorder="1" applyAlignment="1">
      <alignment vertical="center"/>
    </xf>
    <xf numFmtId="1" fontId="24" fillId="0" borderId="35" xfId="0" applyNumberFormat="1" applyFont="1" applyFill="1" applyBorder="1" applyAlignment="1">
      <alignment horizontal="left" wrapText="1"/>
    </xf>
    <xf numFmtId="49" fontId="10" fillId="0" borderId="7" xfId="1" applyNumberFormat="1" applyFont="1" applyFill="1" applyBorder="1" applyAlignment="1" applyProtection="1">
      <alignment horizontal="center" wrapText="1"/>
    </xf>
    <xf numFmtId="49" fontId="10" fillId="0" borderId="30" xfId="1" applyNumberFormat="1" applyFont="1" applyFill="1" applyBorder="1" applyAlignment="1" applyProtection="1">
      <alignment horizontal="center" wrapText="1"/>
    </xf>
    <xf numFmtId="0" fontId="10" fillId="0" borderId="7" xfId="1" applyNumberFormat="1" applyFont="1" applyFill="1" applyBorder="1" applyAlignment="1" applyProtection="1">
      <alignment horizontal="center" wrapText="1"/>
    </xf>
    <xf numFmtId="0" fontId="10" fillId="0" borderId="30" xfId="1" applyNumberFormat="1" applyFont="1" applyFill="1" applyBorder="1" applyAlignment="1" applyProtection="1">
      <alignment horizontal="center" wrapText="1"/>
    </xf>
    <xf numFmtId="0" fontId="15" fillId="15" borderId="17" xfId="0" applyFont="1" applyFill="1" applyBorder="1" applyAlignment="1">
      <alignment vertical="center"/>
    </xf>
    <xf numFmtId="0" fontId="13" fillId="3" borderId="36" xfId="0" applyFont="1" applyFill="1" applyBorder="1" applyAlignment="1">
      <alignment vertical="center"/>
    </xf>
    <xf numFmtId="0" fontId="13" fillId="0" borderId="31" xfId="0" applyFont="1" applyFill="1" applyBorder="1" applyAlignment="1">
      <alignment vertical="center"/>
    </xf>
    <xf numFmtId="0" fontId="17" fillId="15" borderId="34" xfId="1" quotePrefix="1" applyFont="1" applyFill="1" applyBorder="1" applyAlignment="1" applyProtection="1">
      <alignment horizontal="center" wrapText="1"/>
    </xf>
    <xf numFmtId="0" fontId="17" fillId="3" borderId="33" xfId="1" quotePrefix="1" applyFont="1" applyFill="1" applyBorder="1" applyAlignment="1" applyProtection="1">
      <alignment horizontal="center" wrapText="1"/>
    </xf>
    <xf numFmtId="0" fontId="17" fillId="0" borderId="31" xfId="1" quotePrefix="1" applyFont="1" applyFill="1" applyBorder="1" applyAlignment="1" applyProtection="1">
      <alignment horizontal="center" wrapText="1"/>
    </xf>
    <xf numFmtId="0" fontId="12" fillId="15" borderId="34" xfId="0" applyFont="1" applyFill="1" applyBorder="1"/>
    <xf numFmtId="0" fontId="17" fillId="3" borderId="33" xfId="1" quotePrefix="1" applyFont="1" applyFill="1" applyBorder="1" applyAlignment="1" applyProtection="1">
      <alignment vertical="center" wrapText="1"/>
    </xf>
    <xf numFmtId="0" fontId="17" fillId="0" borderId="37" xfId="1" quotePrefix="1" applyFont="1" applyFill="1" applyBorder="1" applyAlignment="1" applyProtection="1">
      <alignment vertical="center" wrapText="1"/>
    </xf>
    <xf numFmtId="0" fontId="17" fillId="0" borderId="25" xfId="1" quotePrefix="1" applyFont="1" applyFill="1" applyBorder="1" applyAlignment="1" applyProtection="1">
      <alignment vertical="center" wrapText="1"/>
    </xf>
    <xf numFmtId="0" fontId="21" fillId="15" borderId="34" xfId="0" applyFont="1" applyFill="1" applyBorder="1" applyAlignment="1">
      <alignment horizontal="center"/>
    </xf>
    <xf numFmtId="49" fontId="10" fillId="0" borderId="31" xfId="1" applyNumberFormat="1" applyFont="1" applyFill="1" applyBorder="1" applyAlignment="1" applyProtection="1">
      <alignment horizontal="center" wrapText="1"/>
    </xf>
    <xf numFmtId="1" fontId="4" fillId="10" borderId="6" xfId="0" applyNumberFormat="1" applyFont="1" applyFill="1" applyBorder="1" applyAlignment="1">
      <alignment horizontal="center"/>
    </xf>
    <xf numFmtId="0" fontId="0" fillId="0" borderId="30" xfId="0" applyFill="1" applyBorder="1" applyAlignment="1">
      <alignment horizontal="center" vertical="center"/>
    </xf>
    <xf numFmtId="0" fontId="10" fillId="3" borderId="33" xfId="1" applyFont="1" applyFill="1" applyBorder="1" applyAlignment="1" applyProtection="1">
      <alignment horizontal="center" wrapText="1"/>
    </xf>
    <xf numFmtId="0" fontId="6" fillId="10" borderId="6" xfId="0" applyNumberFormat="1" applyFont="1" applyFill="1" applyBorder="1" applyAlignment="1"/>
    <xf numFmtId="0" fontId="9" fillId="5" borderId="31" xfId="0" applyNumberFormat="1" applyFont="1" applyFill="1" applyBorder="1" applyAlignment="1">
      <alignment horizontal="center" wrapText="1"/>
    </xf>
    <xf numFmtId="1" fontId="1" fillId="5" borderId="31" xfId="0" applyNumberFormat="1" applyFont="1" applyFill="1" applyBorder="1" applyAlignment="1">
      <alignment horizontal="center" wrapText="1"/>
    </xf>
    <xf numFmtId="0" fontId="10" fillId="18" borderId="37" xfId="1" quotePrefix="1" applyFont="1" applyFill="1" applyBorder="1" applyAlignment="1" applyProtection="1">
      <alignment vertical="center" wrapText="1"/>
    </xf>
    <xf numFmtId="0" fontId="13" fillId="14" borderId="30" xfId="0" applyFont="1" applyFill="1" applyBorder="1" applyAlignment="1">
      <alignment vertical="center"/>
    </xf>
    <xf numFmtId="0" fontId="4" fillId="10" borderId="30" xfId="0" applyNumberFormat="1" applyFont="1" applyFill="1" applyBorder="1" applyAlignment="1">
      <alignment horizontal="center" wrapText="1"/>
    </xf>
    <xf numFmtId="0" fontId="17" fillId="14" borderId="30" xfId="1" quotePrefix="1" applyFont="1" applyFill="1" applyBorder="1" applyAlignment="1" applyProtection="1">
      <alignment horizontal="center" wrapText="1"/>
    </xf>
    <xf numFmtId="0" fontId="17" fillId="14" borderId="30" xfId="1" quotePrefix="1" applyFont="1" applyFill="1" applyBorder="1" applyAlignment="1" applyProtection="1">
      <alignment vertical="center" wrapText="1"/>
    </xf>
    <xf numFmtId="0" fontId="1" fillId="10" borderId="30" xfId="0" applyNumberFormat="1" applyFont="1" applyFill="1" applyBorder="1" applyAlignment="1">
      <alignment horizontal="center" wrapText="1"/>
    </xf>
    <xf numFmtId="1" fontId="4" fillId="10" borderId="30" xfId="0" applyNumberFormat="1" applyFont="1" applyFill="1" applyBorder="1" applyAlignment="1">
      <alignment horizontal="center"/>
    </xf>
    <xf numFmtId="49" fontId="10" fillId="14" borderId="30" xfId="1" applyNumberFormat="1" applyFont="1" applyFill="1" applyBorder="1" applyAlignment="1" applyProtection="1">
      <alignment horizontal="center" wrapText="1"/>
    </xf>
    <xf numFmtId="0" fontId="17" fillId="14" borderId="30" xfId="1" quotePrefix="1" applyFont="1" applyFill="1" applyBorder="1" applyAlignment="1" applyProtection="1">
      <alignment horizontal="center" vertical="center" wrapText="1"/>
    </xf>
    <xf numFmtId="0" fontId="15" fillId="3" borderId="30" xfId="1" applyFont="1" applyFill="1" applyBorder="1" applyAlignment="1" applyProtection="1">
      <alignment horizontal="left" wrapText="1"/>
    </xf>
    <xf numFmtId="1" fontId="6" fillId="6" borderId="6" xfId="0" applyNumberFormat="1" applyFont="1" applyFill="1" applyBorder="1" applyAlignment="1"/>
    <xf numFmtId="0" fontId="22" fillId="16" borderId="30" xfId="0" applyNumberFormat="1" applyFont="1" applyFill="1" applyBorder="1" applyAlignment="1">
      <alignment horizontal="left" wrapText="1"/>
    </xf>
    <xf numFmtId="0" fontId="4" fillId="0" borderId="30" xfId="0" applyNumberFormat="1" applyFont="1" applyBorder="1" applyAlignment="1">
      <alignment horizontal="center" vertical="top" wrapText="1"/>
    </xf>
    <xf numFmtId="0" fontId="4" fillId="16" borderId="30" xfId="0" applyNumberFormat="1" applyFont="1" applyFill="1" applyBorder="1" applyAlignment="1">
      <alignment horizontal="center" wrapText="1"/>
    </xf>
    <xf numFmtId="1" fontId="4" fillId="16" borderId="30" xfId="0" applyNumberFormat="1" applyFont="1" applyFill="1" applyBorder="1" applyAlignment="1">
      <alignment horizontal="center" wrapText="1"/>
    </xf>
    <xf numFmtId="1" fontId="18" fillId="16" borderId="30" xfId="0" applyNumberFormat="1" applyFont="1" applyFill="1" applyBorder="1" applyAlignment="1">
      <alignment horizontal="center" wrapText="1"/>
    </xf>
    <xf numFmtId="0" fontId="16" fillId="17" borderId="30" xfId="0" applyNumberFormat="1" applyFont="1" applyFill="1" applyBorder="1" applyAlignment="1">
      <alignment horizontal="justify" vertical="top" wrapText="1"/>
    </xf>
    <xf numFmtId="0" fontId="4" fillId="0" borderId="30" xfId="0" applyNumberFormat="1" applyFont="1" applyFill="1" applyBorder="1" applyAlignment="1">
      <alignment horizontal="center" wrapText="1"/>
    </xf>
    <xf numFmtId="1" fontId="4" fillId="0" borderId="30" xfId="0" applyNumberFormat="1" applyFont="1" applyFill="1" applyBorder="1" applyAlignment="1">
      <alignment horizontal="center" wrapText="1"/>
    </xf>
    <xf numFmtId="1" fontId="19" fillId="17" borderId="30" xfId="0" applyNumberFormat="1" applyFont="1" applyFill="1" applyBorder="1" applyAlignment="1">
      <alignment horizontal="center" wrapText="1"/>
    </xf>
    <xf numFmtId="0" fontId="22" fillId="3" borderId="30" xfId="0" applyNumberFormat="1" applyFont="1" applyFill="1" applyBorder="1" applyAlignment="1">
      <alignment horizontal="left" wrapText="1"/>
    </xf>
    <xf numFmtId="0" fontId="4" fillId="3" borderId="30" xfId="0" applyNumberFormat="1" applyFont="1" applyFill="1" applyBorder="1" applyAlignment="1">
      <alignment horizontal="center" wrapText="1"/>
    </xf>
    <xf numFmtId="1" fontId="4" fillId="3" borderId="30" xfId="0" applyNumberFormat="1" applyFont="1" applyFill="1" applyBorder="1" applyAlignment="1">
      <alignment horizontal="center" wrapText="1"/>
    </xf>
    <xf numFmtId="0" fontId="16" fillId="0" borderId="30" xfId="0" applyNumberFormat="1" applyFont="1" applyFill="1" applyBorder="1" applyAlignment="1">
      <alignment horizontal="left" wrapText="1"/>
    </xf>
    <xf numFmtId="0" fontId="8" fillId="0" borderId="30" xfId="1" quotePrefix="1" applyFont="1" applyFill="1" applyBorder="1" applyAlignment="1" applyProtection="1">
      <alignment horizontal="center" wrapText="1"/>
    </xf>
    <xf numFmtId="0" fontId="19" fillId="0" borderId="30" xfId="0" applyNumberFormat="1" applyFont="1" applyFill="1" applyBorder="1" applyAlignment="1">
      <alignment horizontal="center" wrapText="1"/>
    </xf>
    <xf numFmtId="1" fontId="19" fillId="0" borderId="30" xfId="0" applyNumberFormat="1" applyFont="1" applyFill="1" applyBorder="1" applyAlignment="1">
      <alignment horizontal="center" wrapText="1"/>
    </xf>
    <xf numFmtId="0" fontId="11" fillId="0" borderId="30" xfId="0" applyFont="1" applyFill="1" applyBorder="1" applyAlignment="1">
      <alignment horizontal="center"/>
    </xf>
    <xf numFmtId="0" fontId="13" fillId="3" borderId="30" xfId="0" applyFont="1" applyFill="1" applyBorder="1" applyAlignment="1">
      <alignment vertical="center"/>
    </xf>
    <xf numFmtId="0" fontId="16" fillId="15" borderId="30" xfId="0" applyFont="1" applyFill="1" applyBorder="1" applyAlignment="1">
      <alignment vertical="center"/>
    </xf>
    <xf numFmtId="0" fontId="15" fillId="15" borderId="30" xfId="0" applyFont="1" applyFill="1" applyBorder="1" applyAlignment="1">
      <alignment vertical="center"/>
    </xf>
    <xf numFmtId="0" fontId="13" fillId="15" borderId="30" xfId="0" applyFont="1" applyFill="1" applyBorder="1" applyAlignment="1">
      <alignment vertical="center"/>
    </xf>
    <xf numFmtId="0" fontId="13" fillId="15" borderId="30" xfId="0" applyFont="1" applyFill="1" applyBorder="1" applyAlignment="1">
      <alignment vertical="center" wrapText="1"/>
    </xf>
    <xf numFmtId="0" fontId="17" fillId="15" borderId="30" xfId="1" quotePrefix="1" applyFont="1" applyFill="1" applyBorder="1" applyAlignment="1" applyProtection="1">
      <alignment horizontal="center" vertical="center" wrapText="1"/>
    </xf>
    <xf numFmtId="0" fontId="3" fillId="10" borderId="0" xfId="0" applyNumberFormat="1" applyFont="1" applyFill="1" applyAlignment="1">
      <alignment vertical="top" wrapText="1"/>
    </xf>
    <xf numFmtId="0" fontId="0" fillId="10" borderId="0" xfId="0" applyFont="1" applyFill="1" applyAlignment="1">
      <alignment vertical="top" wrapText="1"/>
    </xf>
    <xf numFmtId="1" fontId="1" fillId="2" borderId="2" xfId="0" applyNumberFormat="1" applyFont="1" applyFill="1" applyBorder="1" applyAlignment="1">
      <alignment horizontal="center" vertical="center" wrapText="1"/>
    </xf>
    <xf numFmtId="1" fontId="6" fillId="6" borderId="40" xfId="0" applyNumberFormat="1" applyFont="1" applyFill="1" applyBorder="1" applyAlignment="1"/>
    <xf numFmtId="1" fontId="1" fillId="2" borderId="50" xfId="0" applyNumberFormat="1" applyFont="1" applyFill="1" applyBorder="1" applyAlignment="1">
      <alignment horizontal="center" vertical="center" wrapText="1"/>
    </xf>
    <xf numFmtId="0" fontId="10" fillId="14" borderId="34" xfId="1" applyFont="1" applyFill="1" applyBorder="1" applyAlignment="1" applyProtection="1">
      <alignment horizontal="center" vertical="center" wrapText="1"/>
    </xf>
    <xf numFmtId="0" fontId="19" fillId="0" borderId="27" xfId="1" applyFont="1" applyFill="1" applyBorder="1" applyAlignment="1" applyProtection="1">
      <alignment horizontal="center" wrapText="1"/>
    </xf>
    <xf numFmtId="1" fontId="1" fillId="5" borderId="30" xfId="0" applyNumberFormat="1" applyFont="1" applyFill="1" applyBorder="1" applyAlignment="1">
      <alignment horizontal="center" wrapText="1"/>
    </xf>
    <xf numFmtId="0" fontId="10" fillId="14" borderId="34" xfId="1" applyFont="1" applyFill="1" applyBorder="1" applyAlignment="1" applyProtection="1">
      <alignment horizontal="center" wrapText="1"/>
    </xf>
    <xf numFmtId="1" fontId="6" fillId="6" borderId="66" xfId="0" applyNumberFormat="1" applyFont="1" applyFill="1" applyBorder="1" applyAlignment="1"/>
    <xf numFmtId="1" fontId="6" fillId="4" borderId="66" xfId="0" applyNumberFormat="1" applyFont="1" applyFill="1" applyBorder="1" applyAlignment="1"/>
    <xf numFmtId="1" fontId="1" fillId="7" borderId="69" xfId="0" applyNumberFormat="1" applyFont="1" applyFill="1" applyBorder="1" applyAlignment="1">
      <alignment horizontal="center" wrapText="1"/>
    </xf>
    <xf numFmtId="1" fontId="6" fillId="8" borderId="66" xfId="0" applyNumberFormat="1" applyFont="1" applyFill="1" applyBorder="1" applyAlignment="1"/>
    <xf numFmtId="1" fontId="1" fillId="9" borderId="69" xfId="0" applyNumberFormat="1" applyFont="1" applyFill="1" applyBorder="1" applyAlignment="1">
      <alignment horizontal="center" wrapText="1"/>
    </xf>
    <xf numFmtId="1" fontId="1" fillId="11" borderId="69" xfId="0" applyNumberFormat="1" applyFont="1" applyFill="1" applyBorder="1" applyAlignment="1">
      <alignment horizontal="center" wrapText="1"/>
    </xf>
    <xf numFmtId="1" fontId="4" fillId="10" borderId="70" xfId="0" applyNumberFormat="1" applyFont="1" applyFill="1" applyBorder="1" applyAlignment="1">
      <alignment horizontal="center" wrapText="1"/>
    </xf>
    <xf numFmtId="0" fontId="12" fillId="0" borderId="30" xfId="0" applyFont="1" applyBorder="1" applyAlignment="1">
      <alignment vertical="center"/>
    </xf>
    <xf numFmtId="0" fontId="12" fillId="0" borderId="55" xfId="0" applyFont="1" applyBorder="1" applyAlignment="1">
      <alignment wrapText="1"/>
    </xf>
    <xf numFmtId="15" fontId="0" fillId="27" borderId="55" xfId="0" applyNumberFormat="1" applyFill="1" applyBorder="1"/>
    <xf numFmtId="0" fontId="12" fillId="0" borderId="0" xfId="0" applyFont="1"/>
    <xf numFmtId="15" fontId="0" fillId="27" borderId="30" xfId="0" applyNumberFormat="1" applyFill="1" applyBorder="1"/>
    <xf numFmtId="0" fontId="12" fillId="0" borderId="0" xfId="0" applyFont="1" applyAlignment="1">
      <alignment vertical="center"/>
    </xf>
    <xf numFmtId="0" fontId="0" fillId="27" borderId="30" xfId="0" applyFill="1" applyBorder="1" applyAlignment="1">
      <alignment horizontal="right"/>
    </xf>
    <xf numFmtId="0" fontId="12" fillId="0" borderId="0" xfId="0" applyFont="1" applyBorder="1"/>
    <xf numFmtId="0" fontId="0" fillId="10" borderId="0" xfId="0" applyFill="1" applyBorder="1"/>
    <xf numFmtId="0" fontId="32" fillId="0" borderId="0" xfId="0" applyFont="1" applyAlignment="1">
      <alignment horizontal="justify" vertical="center"/>
    </xf>
    <xf numFmtId="0" fontId="32" fillId="0" borderId="0" xfId="0" applyFont="1" applyAlignment="1">
      <alignment horizontal="justify" vertical="center" wrapText="1"/>
    </xf>
    <xf numFmtId="0" fontId="39" fillId="0" borderId="0" xfId="0" applyFont="1" applyAlignment="1">
      <alignment horizontal="justify" vertical="center" wrapText="1"/>
    </xf>
    <xf numFmtId="0" fontId="37" fillId="0" borderId="0" xfId="0" applyFont="1" applyAlignment="1">
      <alignment horizontal="justify" vertical="center"/>
    </xf>
    <xf numFmtId="0" fontId="34" fillId="0" borderId="0" xfId="0" applyFont="1" applyAlignment="1">
      <alignment horizontal="justify" vertical="center"/>
    </xf>
    <xf numFmtId="0" fontId="1" fillId="2" borderId="77" xfId="0" applyNumberFormat="1" applyFont="1" applyFill="1" applyBorder="1" applyAlignment="1">
      <alignment horizontal="center" vertical="center" wrapText="1"/>
    </xf>
    <xf numFmtId="1" fontId="1" fillId="3" borderId="69" xfId="0" applyNumberFormat="1" applyFont="1" applyFill="1" applyBorder="1" applyAlignment="1">
      <alignment horizontal="center" wrapText="1"/>
    </xf>
    <xf numFmtId="0" fontId="1" fillId="3" borderId="69" xfId="0" applyNumberFormat="1" applyFont="1" applyFill="1" applyBorder="1" applyAlignment="1">
      <alignment horizontal="center" wrapText="1"/>
    </xf>
    <xf numFmtId="1" fontId="4" fillId="3" borderId="69" xfId="0" applyNumberFormat="1" applyFont="1" applyFill="1" applyBorder="1" applyAlignment="1">
      <alignment horizontal="center" wrapText="1"/>
    </xf>
    <xf numFmtId="0" fontId="4" fillId="3" borderId="69" xfId="0" applyNumberFormat="1" applyFont="1" applyFill="1" applyBorder="1" applyAlignment="1">
      <alignment horizontal="center" wrapText="1"/>
    </xf>
    <xf numFmtId="1" fontId="4" fillId="3" borderId="69" xfId="0" applyNumberFormat="1" applyFont="1" applyFill="1" applyBorder="1" applyAlignment="1">
      <alignment horizontal="center"/>
    </xf>
    <xf numFmtId="1" fontId="4" fillId="3" borderId="73" xfId="0" applyNumberFormat="1" applyFont="1" applyFill="1" applyBorder="1" applyAlignment="1">
      <alignment horizontal="center" wrapText="1"/>
    </xf>
    <xf numFmtId="0" fontId="43" fillId="3" borderId="30" xfId="0" applyNumberFormat="1" applyFont="1" applyFill="1" applyBorder="1" applyAlignment="1">
      <alignment vertical="top" wrapText="1"/>
    </xf>
    <xf numFmtId="0" fontId="44" fillId="3" borderId="30" xfId="0" applyNumberFormat="1" applyFont="1" applyFill="1" applyBorder="1" applyAlignment="1">
      <alignment vertical="top" wrapText="1"/>
    </xf>
    <xf numFmtId="0" fontId="4" fillId="3" borderId="30" xfId="0" applyNumberFormat="1" applyFont="1" applyFill="1" applyBorder="1" applyAlignment="1">
      <alignment vertical="top" wrapText="1"/>
    </xf>
    <xf numFmtId="0" fontId="4" fillId="3" borderId="42" xfId="0" applyNumberFormat="1" applyFont="1" applyFill="1" applyBorder="1" applyAlignment="1">
      <alignment vertical="top" wrapText="1"/>
    </xf>
    <xf numFmtId="1" fontId="4" fillId="3" borderId="30" xfId="0" applyNumberFormat="1" applyFont="1" applyFill="1" applyBorder="1" applyAlignment="1">
      <alignment vertical="top" wrapText="1"/>
    </xf>
    <xf numFmtId="0" fontId="7" fillId="3" borderId="69" xfId="0" applyNumberFormat="1" applyFont="1" applyFill="1" applyBorder="1" applyAlignment="1">
      <alignment horizontal="center" vertical="top" wrapText="1"/>
    </xf>
    <xf numFmtId="1" fontId="5" fillId="3" borderId="69" xfId="0" applyNumberFormat="1" applyFont="1" applyFill="1" applyBorder="1" applyAlignment="1">
      <alignment horizontal="center" wrapText="1"/>
    </xf>
    <xf numFmtId="0" fontId="5" fillId="3" borderId="69" xfId="0" applyNumberFormat="1" applyFont="1" applyFill="1" applyBorder="1" applyAlignment="1">
      <alignment horizontal="center"/>
    </xf>
    <xf numFmtId="0" fontId="43" fillId="3" borderId="30" xfId="0" applyNumberFormat="1" applyFont="1" applyFill="1" applyBorder="1" applyAlignment="1">
      <alignment horizontal="center" vertical="top" wrapText="1"/>
    </xf>
    <xf numFmtId="0" fontId="6" fillId="0" borderId="69" xfId="0" applyNumberFormat="1" applyFont="1" applyBorder="1" applyAlignment="1"/>
    <xf numFmtId="0" fontId="4" fillId="0" borderId="69" xfId="0" applyNumberFormat="1" applyFont="1" applyBorder="1" applyAlignment="1">
      <alignment horizontal="center" vertical="top" wrapText="1"/>
    </xf>
    <xf numFmtId="0" fontId="17" fillId="14" borderId="34" xfId="1" quotePrefix="1" applyFont="1" applyFill="1" applyBorder="1" applyAlignment="1" applyProtection="1">
      <alignment horizontal="center" vertical="center" wrapText="1"/>
    </xf>
    <xf numFmtId="0" fontId="17" fillId="14" borderId="34" xfId="1" quotePrefix="1" applyFont="1" applyFill="1" applyBorder="1" applyAlignment="1" applyProtection="1">
      <alignment vertical="center" wrapText="1"/>
    </xf>
    <xf numFmtId="0" fontId="1" fillId="10" borderId="69" xfId="0" applyNumberFormat="1" applyFont="1" applyFill="1" applyBorder="1" applyAlignment="1">
      <alignment horizontal="center" wrapText="1"/>
    </xf>
    <xf numFmtId="1" fontId="4" fillId="10" borderId="69" xfId="0" applyNumberFormat="1" applyFont="1" applyFill="1" applyBorder="1" applyAlignment="1">
      <alignment horizontal="center"/>
    </xf>
    <xf numFmtId="49" fontId="10" fillId="14" borderId="34" xfId="1" applyNumberFormat="1" applyFont="1" applyFill="1" applyBorder="1" applyAlignment="1" applyProtection="1">
      <alignment horizontal="center" vertical="center" wrapText="1"/>
    </xf>
    <xf numFmtId="0" fontId="4" fillId="10" borderId="69" xfId="0" applyNumberFormat="1" applyFont="1" applyFill="1" applyBorder="1" applyAlignment="1">
      <alignment horizontal="center" wrapText="1"/>
    </xf>
    <xf numFmtId="1" fontId="6" fillId="10" borderId="69" xfId="0" applyNumberFormat="1" applyFont="1" applyFill="1" applyBorder="1" applyAlignment="1">
      <alignment horizontal="center"/>
    </xf>
    <xf numFmtId="0" fontId="10" fillId="14" borderId="81" xfId="1" applyFont="1" applyFill="1" applyBorder="1" applyAlignment="1" applyProtection="1">
      <alignment horizontal="center" vertical="center" wrapText="1"/>
    </xf>
    <xf numFmtId="1" fontId="4" fillId="10" borderId="69" xfId="0" applyNumberFormat="1" applyFont="1" applyFill="1" applyBorder="1" applyAlignment="1">
      <alignment horizontal="center" wrapText="1"/>
    </xf>
    <xf numFmtId="1" fontId="4" fillId="10" borderId="73" xfId="0" applyNumberFormat="1" applyFont="1" applyFill="1" applyBorder="1" applyAlignment="1">
      <alignment horizontal="center" wrapText="1"/>
    </xf>
    <xf numFmtId="1" fontId="4" fillId="10" borderId="30" xfId="0" applyNumberFormat="1" applyFont="1" applyFill="1" applyBorder="1" applyAlignment="1">
      <alignment horizontal="center" wrapText="1"/>
    </xf>
    <xf numFmtId="0" fontId="43" fillId="0" borderId="30" xfId="0" applyNumberFormat="1" applyFont="1" applyBorder="1" applyAlignment="1">
      <alignment horizontal="center" wrapText="1"/>
    </xf>
    <xf numFmtId="0" fontId="4" fillId="0" borderId="30" xfId="0" applyNumberFormat="1" applyFont="1" applyBorder="1" applyAlignment="1">
      <alignment horizontal="center" wrapText="1"/>
    </xf>
    <xf numFmtId="1" fontId="4" fillId="0" borderId="30" xfId="0" applyNumberFormat="1" applyFont="1" applyBorder="1" applyAlignment="1">
      <alignment horizontal="center" wrapText="1"/>
    </xf>
    <xf numFmtId="2" fontId="4" fillId="0" borderId="30" xfId="0" applyNumberFormat="1" applyFont="1" applyBorder="1" applyAlignment="1">
      <alignment horizontal="center" wrapText="1"/>
    </xf>
    <xf numFmtId="2" fontId="8" fillId="0" borderId="42" xfId="0" applyNumberFormat="1" applyFont="1" applyBorder="1" applyAlignment="1">
      <alignment horizontal="center" wrapText="1"/>
    </xf>
    <xf numFmtId="1" fontId="4" fillId="0" borderId="30" xfId="0" applyNumberFormat="1" applyFont="1" applyBorder="1" applyAlignment="1">
      <alignment vertical="top" wrapText="1"/>
    </xf>
    <xf numFmtId="0" fontId="4" fillId="0" borderId="30" xfId="0" applyNumberFormat="1" applyFont="1" applyBorder="1" applyAlignment="1">
      <alignment wrapText="1"/>
    </xf>
    <xf numFmtId="12" fontId="4" fillId="0" borderId="30" xfId="0" applyNumberFormat="1" applyFont="1" applyBorder="1" applyAlignment="1">
      <alignment horizontal="center" wrapText="1"/>
    </xf>
    <xf numFmtId="2" fontId="4" fillId="0" borderId="30" xfId="0" applyNumberFormat="1" applyFont="1" applyBorder="1" applyAlignment="1">
      <alignment wrapText="1"/>
    </xf>
    <xf numFmtId="0" fontId="14" fillId="14" borderId="32" xfId="0" applyFont="1" applyFill="1" applyBorder="1" applyAlignment="1">
      <alignment vertical="center"/>
    </xf>
    <xf numFmtId="0" fontId="17" fillId="14" borderId="80" xfId="1" quotePrefix="1" applyFont="1" applyFill="1" applyBorder="1" applyAlignment="1" applyProtection="1">
      <alignment horizontal="center" wrapText="1"/>
    </xf>
    <xf numFmtId="0" fontId="10" fillId="14" borderId="82" xfId="1" applyFont="1" applyFill="1" applyBorder="1" applyAlignment="1" applyProtection="1">
      <alignment horizontal="center" wrapText="1"/>
    </xf>
    <xf numFmtId="0" fontId="10" fillId="14" borderId="83" xfId="1" applyFont="1" applyFill="1" applyBorder="1" applyAlignment="1" applyProtection="1">
      <alignment horizontal="center" wrapText="1"/>
    </xf>
    <xf numFmtId="0" fontId="4" fillId="0" borderId="30" xfId="0" applyNumberFormat="1" applyFont="1" applyBorder="1" applyAlignment="1">
      <alignment vertical="top" wrapText="1"/>
    </xf>
    <xf numFmtId="0" fontId="15" fillId="14" borderId="32" xfId="0" applyFont="1" applyFill="1" applyBorder="1" applyAlignment="1">
      <alignment horizontal="justify" vertical="top" wrapText="1"/>
    </xf>
    <xf numFmtId="0" fontId="13" fillId="3" borderId="84" xfId="0" applyFont="1" applyFill="1" applyBorder="1" applyAlignment="1">
      <alignment vertical="center"/>
    </xf>
    <xf numFmtId="0" fontId="10" fillId="3" borderId="24" xfId="1" applyFont="1" applyFill="1" applyBorder="1" applyAlignment="1" applyProtection="1">
      <alignment horizontal="center" wrapText="1"/>
    </xf>
    <xf numFmtId="0" fontId="10" fillId="3" borderId="7" xfId="1" applyFont="1" applyFill="1" applyBorder="1" applyAlignment="1" applyProtection="1">
      <alignment horizontal="center" wrapText="1"/>
    </xf>
    <xf numFmtId="0" fontId="13" fillId="3" borderId="32" xfId="0" applyFont="1" applyFill="1" applyBorder="1" applyAlignment="1">
      <alignment vertical="center"/>
    </xf>
    <xf numFmtId="0" fontId="10" fillId="3" borderId="82" xfId="1" applyFont="1" applyFill="1" applyBorder="1" applyAlignment="1" applyProtection="1">
      <alignment horizontal="center" wrapText="1"/>
    </xf>
    <xf numFmtId="0" fontId="10" fillId="3" borderId="83" xfId="1" applyFont="1" applyFill="1" applyBorder="1" applyAlignment="1" applyProtection="1">
      <alignment horizontal="center" wrapText="1"/>
    </xf>
    <xf numFmtId="0" fontId="13" fillId="3" borderId="85" xfId="0" applyFont="1" applyFill="1" applyBorder="1" applyAlignment="1">
      <alignment vertical="center"/>
    </xf>
    <xf numFmtId="49" fontId="18" fillId="3" borderId="30" xfId="1" applyNumberFormat="1" applyFont="1" applyFill="1" applyBorder="1" applyAlignment="1" applyProtection="1">
      <alignment horizontal="center" wrapText="1"/>
    </xf>
    <xf numFmtId="0" fontId="8" fillId="0" borderId="86" xfId="1" quotePrefix="1" applyFont="1" applyFill="1" applyBorder="1" applyAlignment="1" applyProtection="1">
      <alignment horizontal="center" wrapText="1"/>
    </xf>
    <xf numFmtId="49" fontId="19" fillId="0" borderId="86" xfId="1" applyNumberFormat="1" applyFont="1" applyFill="1" applyBorder="1" applyAlignment="1" applyProtection="1">
      <alignment horizontal="center" wrapText="1"/>
    </xf>
    <xf numFmtId="0" fontId="19" fillId="0" borderId="87" xfId="1" applyFont="1" applyFill="1" applyBorder="1" applyAlignment="1" applyProtection="1">
      <alignment horizontal="center" wrapText="1"/>
    </xf>
    <xf numFmtId="0" fontId="4" fillId="0" borderId="69" xfId="0" applyNumberFormat="1" applyFont="1" applyBorder="1" applyAlignment="1">
      <alignment horizontal="left" vertical="top" wrapText="1"/>
    </xf>
    <xf numFmtId="2" fontId="6" fillId="10" borderId="69" xfId="0" applyNumberFormat="1" applyFont="1" applyFill="1" applyBorder="1" applyAlignment="1">
      <alignment horizontal="center"/>
    </xf>
    <xf numFmtId="2" fontId="19" fillId="10" borderId="30" xfId="0" applyNumberFormat="1" applyFont="1" applyFill="1" applyBorder="1" applyAlignment="1">
      <alignment horizontal="center" wrapText="1"/>
    </xf>
    <xf numFmtId="0" fontId="4" fillId="0" borderId="42" xfId="0" applyNumberFormat="1" applyFont="1" applyBorder="1" applyAlignment="1">
      <alignment horizontal="center" wrapText="1"/>
    </xf>
    <xf numFmtId="1" fontId="1" fillId="6" borderId="69" xfId="0" applyNumberFormat="1" applyFont="1" applyFill="1" applyBorder="1" applyAlignment="1">
      <alignment horizontal="center" wrapText="1"/>
    </xf>
    <xf numFmtId="1" fontId="6" fillId="6" borderId="73" xfId="0" applyNumberFormat="1" applyFont="1" applyFill="1" applyBorder="1" applyAlignment="1"/>
    <xf numFmtId="0" fontId="2" fillId="6" borderId="66" xfId="0" applyNumberFormat="1" applyFont="1" applyFill="1" applyBorder="1" applyAlignment="1"/>
    <xf numFmtId="0" fontId="0" fillId="6" borderId="66" xfId="0" applyFont="1" applyFill="1" applyBorder="1" applyAlignment="1"/>
    <xf numFmtId="1" fontId="6" fillId="6" borderId="0" xfId="0" applyNumberFormat="1" applyFont="1" applyFill="1" applyBorder="1" applyAlignment="1"/>
    <xf numFmtId="0" fontId="43" fillId="6" borderId="30" xfId="0" applyNumberFormat="1" applyFont="1" applyFill="1" applyBorder="1" applyAlignment="1">
      <alignment horizontal="center" wrapText="1"/>
    </xf>
    <xf numFmtId="0" fontId="4" fillId="6" borderId="30" xfId="0" applyNumberFormat="1" applyFont="1" applyFill="1" applyBorder="1" applyAlignment="1">
      <alignment horizontal="center" wrapText="1"/>
    </xf>
    <xf numFmtId="2" fontId="4" fillId="6" borderId="30" xfId="0" applyNumberFormat="1" applyFont="1" applyFill="1" applyBorder="1" applyAlignment="1">
      <alignment horizontal="center" wrapText="1"/>
    </xf>
    <xf numFmtId="1" fontId="4" fillId="6" borderId="30" xfId="0" applyNumberFormat="1" applyFont="1" applyFill="1" applyBorder="1" applyAlignment="1">
      <alignment horizontal="center" wrapText="1"/>
    </xf>
    <xf numFmtId="0" fontId="4" fillId="6" borderId="30" xfId="0" applyNumberFormat="1" applyFont="1" applyFill="1" applyBorder="1" applyAlignment="1">
      <alignment vertical="top" wrapText="1"/>
    </xf>
    <xf numFmtId="1" fontId="4" fillId="6" borderId="30" xfId="0" applyNumberFormat="1" applyFont="1" applyFill="1" applyBorder="1" applyAlignment="1">
      <alignment vertical="top" wrapText="1"/>
    </xf>
    <xf numFmtId="2" fontId="4" fillId="6" borderId="30" xfId="0" applyNumberFormat="1" applyFont="1" applyFill="1" applyBorder="1" applyAlignment="1">
      <alignment vertical="top" wrapText="1"/>
    </xf>
    <xf numFmtId="0" fontId="7" fillId="3" borderId="70" xfId="0" applyNumberFormat="1" applyFont="1" applyFill="1" applyBorder="1" applyAlignment="1">
      <alignment horizontal="center" vertical="top" wrapText="1"/>
    </xf>
    <xf numFmtId="1" fontId="1" fillId="3" borderId="70" xfId="0" applyNumberFormat="1" applyFont="1" applyFill="1" applyBorder="1" applyAlignment="1">
      <alignment horizontal="center" wrapText="1"/>
    </xf>
    <xf numFmtId="1" fontId="5" fillId="3" borderId="70" xfId="0" applyNumberFormat="1" applyFont="1" applyFill="1" applyBorder="1" applyAlignment="1">
      <alignment horizontal="center" wrapText="1"/>
    </xf>
    <xf numFmtId="1" fontId="4" fillId="3" borderId="70" xfId="0" applyNumberFormat="1" applyFont="1" applyFill="1" applyBorder="1" applyAlignment="1">
      <alignment horizontal="center" wrapText="1"/>
    </xf>
    <xf numFmtId="0" fontId="5" fillId="3" borderId="70" xfId="0" applyNumberFormat="1" applyFont="1" applyFill="1" applyBorder="1" applyAlignment="1">
      <alignment horizontal="center"/>
    </xf>
    <xf numFmtId="0" fontId="6" fillId="0" borderId="73" xfId="0" applyNumberFormat="1" applyFont="1" applyBorder="1" applyAlignment="1"/>
    <xf numFmtId="49" fontId="10" fillId="10" borderId="30" xfId="1" applyNumberFormat="1" applyFont="1" applyFill="1" applyBorder="1" applyAlignment="1" applyProtection="1">
      <alignment horizontal="center" wrapText="1"/>
    </xf>
    <xf numFmtId="1" fontId="6" fillId="10" borderId="30" xfId="0" applyNumberFormat="1" applyFont="1" applyFill="1" applyBorder="1" applyAlignment="1">
      <alignment horizontal="center"/>
    </xf>
    <xf numFmtId="1" fontId="4" fillId="10" borderId="66" xfId="0" applyNumberFormat="1" applyFont="1" applyFill="1" applyBorder="1" applyAlignment="1">
      <alignment horizontal="center" wrapText="1"/>
    </xf>
    <xf numFmtId="2" fontId="4" fillId="0" borderId="42" xfId="0" applyNumberFormat="1" applyFont="1" applyBorder="1" applyAlignment="1">
      <alignment horizontal="center" wrapText="1"/>
    </xf>
    <xf numFmtId="0" fontId="2" fillId="6" borderId="40" xfId="0" applyNumberFormat="1" applyFont="1" applyFill="1" applyBorder="1" applyAlignment="1"/>
    <xf numFmtId="0" fontId="0" fillId="6" borderId="40" xfId="0" applyFont="1" applyFill="1" applyBorder="1" applyAlignment="1"/>
    <xf numFmtId="0" fontId="4" fillId="4" borderId="88" xfId="0" applyNumberFormat="1" applyFont="1" applyFill="1" applyBorder="1" applyAlignment="1">
      <alignment horizontal="center" wrapText="1"/>
    </xf>
    <xf numFmtId="1" fontId="1" fillId="4" borderId="88" xfId="0" applyNumberFormat="1" applyFont="1" applyFill="1" applyBorder="1" applyAlignment="1">
      <alignment horizontal="center" wrapText="1"/>
    </xf>
    <xf numFmtId="1" fontId="1" fillId="4" borderId="89" xfId="0" applyNumberFormat="1" applyFont="1" applyFill="1" applyBorder="1" applyAlignment="1">
      <alignment horizontal="center" wrapText="1"/>
    </xf>
    <xf numFmtId="1" fontId="4" fillId="4" borderId="88" xfId="0" applyNumberFormat="1" applyFont="1" applyFill="1" applyBorder="1" applyAlignment="1">
      <alignment horizontal="center"/>
    </xf>
    <xf numFmtId="0" fontId="4" fillId="4" borderId="89" xfId="0" applyNumberFormat="1" applyFont="1" applyFill="1" applyBorder="1" applyAlignment="1">
      <alignment horizontal="center" wrapText="1"/>
    </xf>
    <xf numFmtId="1" fontId="6" fillId="4" borderId="89" xfId="0" applyNumberFormat="1" applyFont="1" applyFill="1" applyBorder="1" applyAlignment="1"/>
    <xf numFmtId="1" fontId="6" fillId="4" borderId="88" xfId="0" applyNumberFormat="1" applyFont="1" applyFill="1" applyBorder="1" applyAlignment="1"/>
    <xf numFmtId="1" fontId="4" fillId="4" borderId="88" xfId="0" applyNumberFormat="1" applyFont="1" applyFill="1" applyBorder="1" applyAlignment="1">
      <alignment horizontal="center" wrapText="1"/>
    </xf>
    <xf numFmtId="1" fontId="4" fillId="4" borderId="90" xfId="0" applyNumberFormat="1" applyFont="1" applyFill="1" applyBorder="1" applyAlignment="1">
      <alignment horizontal="center" wrapText="1"/>
    </xf>
    <xf numFmtId="1" fontId="4" fillId="4" borderId="12" xfId="0" applyNumberFormat="1" applyFont="1" applyFill="1" applyBorder="1" applyAlignment="1">
      <alignment horizontal="center" wrapText="1"/>
    </xf>
    <xf numFmtId="0" fontId="43" fillId="4" borderId="12" xfId="0" applyNumberFormat="1" applyFont="1" applyFill="1" applyBorder="1" applyAlignment="1">
      <alignment horizontal="center" wrapText="1"/>
    </xf>
    <xf numFmtId="0" fontId="4" fillId="4" borderId="30" xfId="0" applyNumberFormat="1" applyFont="1" applyFill="1" applyBorder="1" applyAlignment="1">
      <alignment horizontal="center" wrapText="1"/>
    </xf>
    <xf numFmtId="0" fontId="4" fillId="4" borderId="12" xfId="0" applyNumberFormat="1" applyFont="1" applyFill="1" applyBorder="1" applyAlignment="1">
      <alignment horizontal="center" wrapText="1"/>
    </xf>
    <xf numFmtId="2" fontId="4" fillId="4" borderId="12" xfId="0" applyNumberFormat="1" applyFont="1" applyFill="1" applyBorder="1" applyAlignment="1">
      <alignment horizontal="center" wrapText="1"/>
    </xf>
    <xf numFmtId="2" fontId="4" fillId="4" borderId="30" xfId="0" applyNumberFormat="1" applyFont="1" applyFill="1" applyBorder="1" applyAlignment="1">
      <alignment horizontal="center" wrapText="1"/>
    </xf>
    <xf numFmtId="0" fontId="4" fillId="4" borderId="80" xfId="0" applyNumberFormat="1" applyFont="1" applyFill="1" applyBorder="1" applyAlignment="1">
      <alignment horizontal="center" wrapText="1"/>
    </xf>
    <xf numFmtId="1" fontId="4" fillId="4" borderId="30" xfId="0" applyNumberFormat="1" applyFont="1" applyFill="1" applyBorder="1" applyAlignment="1">
      <alignment horizontal="center" wrapText="1"/>
    </xf>
    <xf numFmtId="0" fontId="4" fillId="4" borderId="30" xfId="0" applyNumberFormat="1" applyFont="1" applyFill="1" applyBorder="1" applyAlignment="1">
      <alignment vertical="top" wrapText="1"/>
    </xf>
    <xf numFmtId="0" fontId="4" fillId="4" borderId="12" xfId="0" applyNumberFormat="1" applyFont="1" applyFill="1" applyBorder="1" applyAlignment="1">
      <alignment vertical="top" wrapText="1"/>
    </xf>
    <xf numFmtId="0" fontId="4" fillId="4" borderId="7" xfId="0" applyNumberFormat="1" applyFont="1" applyFill="1" applyBorder="1" applyAlignment="1">
      <alignment vertical="top" wrapText="1"/>
    </xf>
    <xf numFmtId="1" fontId="4" fillId="4" borderId="7" xfId="0" applyNumberFormat="1" applyFont="1" applyFill="1" applyBorder="1" applyAlignment="1">
      <alignment vertical="top" wrapText="1"/>
    </xf>
    <xf numFmtId="2" fontId="4" fillId="4" borderId="7" xfId="0" applyNumberFormat="1" applyFont="1" applyFill="1" applyBorder="1" applyAlignment="1">
      <alignment vertical="top" wrapText="1"/>
    </xf>
    <xf numFmtId="0" fontId="1" fillId="5" borderId="30" xfId="0" applyNumberFormat="1" applyFont="1" applyFill="1" applyBorder="1" applyAlignment="1">
      <alignment horizontal="center" wrapText="1"/>
    </xf>
    <xf numFmtId="0" fontId="43" fillId="5" borderId="30" xfId="0" applyNumberFormat="1" applyFont="1" applyFill="1" applyBorder="1" applyAlignment="1">
      <alignment horizontal="center" wrapText="1"/>
    </xf>
    <xf numFmtId="0" fontId="44" fillId="5" borderId="7" xfId="0" applyNumberFormat="1" applyFont="1" applyFill="1" applyBorder="1" applyAlignment="1">
      <alignment horizontal="center" wrapText="1"/>
    </xf>
    <xf numFmtId="0" fontId="4" fillId="5" borderId="30" xfId="0" applyNumberFormat="1" applyFont="1" applyFill="1" applyBorder="1" applyAlignment="1">
      <alignment horizontal="center" wrapText="1"/>
    </xf>
    <xf numFmtId="2" fontId="4" fillId="5" borderId="30" xfId="0" applyNumberFormat="1" applyFont="1" applyFill="1" applyBorder="1" applyAlignment="1">
      <alignment horizontal="center" wrapText="1"/>
    </xf>
    <xf numFmtId="2" fontId="4" fillId="5" borderId="7" xfId="0" applyNumberFormat="1" applyFont="1" applyFill="1" applyBorder="1" applyAlignment="1">
      <alignment horizontal="center" wrapText="1"/>
    </xf>
    <xf numFmtId="1" fontId="4" fillId="5" borderId="7" xfId="0" applyNumberFormat="1" applyFont="1" applyFill="1" applyBorder="1" applyAlignment="1">
      <alignment horizontal="center" wrapText="1"/>
    </xf>
    <xf numFmtId="0" fontId="4" fillId="5" borderId="7" xfId="0" applyNumberFormat="1" applyFont="1" applyFill="1" applyBorder="1" applyAlignment="1">
      <alignment horizontal="center" wrapText="1"/>
    </xf>
    <xf numFmtId="0" fontId="4" fillId="5" borderId="7" xfId="0" applyNumberFormat="1" applyFont="1" applyFill="1" applyBorder="1" applyAlignment="1">
      <alignment vertical="top" wrapText="1"/>
    </xf>
    <xf numFmtId="0" fontId="4" fillId="5" borderId="30" xfId="0" applyNumberFormat="1" applyFont="1" applyFill="1" applyBorder="1" applyAlignment="1">
      <alignment vertical="top" wrapText="1"/>
    </xf>
    <xf numFmtId="1" fontId="4" fillId="5" borderId="7" xfId="0" applyNumberFormat="1" applyFont="1" applyFill="1" applyBorder="1" applyAlignment="1">
      <alignment vertical="top" wrapText="1"/>
    </xf>
    <xf numFmtId="2" fontId="4" fillId="5" borderId="7" xfId="0" applyNumberFormat="1" applyFont="1" applyFill="1" applyBorder="1" applyAlignment="1">
      <alignment vertical="top" wrapText="1"/>
    </xf>
    <xf numFmtId="0" fontId="9" fillId="5" borderId="80" xfId="0" applyNumberFormat="1" applyFont="1" applyFill="1" applyBorder="1" applyAlignment="1">
      <alignment horizontal="center" wrapText="1"/>
    </xf>
    <xf numFmtId="1" fontId="1" fillId="5" borderId="80" xfId="0" applyNumberFormat="1" applyFont="1" applyFill="1" applyBorder="1" applyAlignment="1">
      <alignment horizontal="center" wrapText="1"/>
    </xf>
    <xf numFmtId="0" fontId="43" fillId="5" borderId="80" xfId="0" applyNumberFormat="1" applyFont="1" applyFill="1" applyBorder="1" applyAlignment="1">
      <alignment horizontal="center" wrapText="1"/>
    </xf>
    <xf numFmtId="0" fontId="44" fillId="5" borderId="30" xfId="0" applyNumberFormat="1" applyFont="1" applyFill="1" applyBorder="1" applyAlignment="1">
      <alignment horizontal="center" wrapText="1"/>
    </xf>
    <xf numFmtId="0" fontId="4" fillId="5" borderId="80" xfId="0" applyNumberFormat="1" applyFont="1" applyFill="1" applyBorder="1" applyAlignment="1">
      <alignment horizontal="center" wrapText="1"/>
    </xf>
    <xf numFmtId="2" fontId="4" fillId="5" borderId="80" xfId="0" applyNumberFormat="1" applyFont="1" applyFill="1" applyBorder="1" applyAlignment="1">
      <alignment horizontal="center" wrapText="1"/>
    </xf>
    <xf numFmtId="1" fontId="4" fillId="5" borderId="80" xfId="0" applyNumberFormat="1" applyFont="1" applyFill="1" applyBorder="1" applyAlignment="1">
      <alignment horizontal="center" wrapText="1"/>
    </xf>
    <xf numFmtId="0" fontId="4" fillId="5" borderId="80" xfId="0" applyNumberFormat="1" applyFont="1" applyFill="1" applyBorder="1" applyAlignment="1">
      <alignment vertical="top" wrapText="1"/>
    </xf>
    <xf numFmtId="1" fontId="4" fillId="5" borderId="80" xfId="0" applyNumberFormat="1" applyFont="1" applyFill="1" applyBorder="1" applyAlignment="1">
      <alignment vertical="top" wrapText="1"/>
    </xf>
    <xf numFmtId="2" fontId="4" fillId="5" borderId="30" xfId="0" applyNumberFormat="1" applyFont="1" applyFill="1" applyBorder="1" applyAlignment="1">
      <alignment vertical="top" wrapText="1"/>
    </xf>
    <xf numFmtId="2" fontId="4" fillId="5" borderId="80" xfId="0" applyNumberFormat="1" applyFont="1" applyFill="1" applyBorder="1" applyAlignment="1">
      <alignment vertical="top" wrapText="1"/>
    </xf>
    <xf numFmtId="1" fontId="10" fillId="10" borderId="30" xfId="1" applyNumberFormat="1" applyFont="1" applyFill="1" applyBorder="1" applyAlignment="1" applyProtection="1">
      <alignment horizontal="center" wrapText="1"/>
    </xf>
    <xf numFmtId="1" fontId="6" fillId="10" borderId="30" xfId="0" applyNumberFormat="1" applyFont="1" applyFill="1" applyBorder="1" applyAlignment="1"/>
    <xf numFmtId="1" fontId="6" fillId="10" borderId="91" xfId="0" applyNumberFormat="1" applyFont="1" applyFill="1" applyBorder="1" applyAlignment="1"/>
    <xf numFmtId="0" fontId="10" fillId="14" borderId="81" xfId="1" applyFont="1" applyFill="1" applyBorder="1" applyAlignment="1" applyProtection="1">
      <alignment horizontal="center" wrapText="1"/>
    </xf>
    <xf numFmtId="1" fontId="4" fillId="10" borderId="6" xfId="0" applyNumberFormat="1" applyFont="1" applyFill="1" applyBorder="1" applyAlignment="1">
      <alignment horizontal="center" wrapText="1"/>
    </xf>
    <xf numFmtId="0" fontId="43" fillId="10" borderId="30" xfId="0" applyNumberFormat="1" applyFont="1" applyFill="1" applyBorder="1" applyAlignment="1">
      <alignment horizontal="center" wrapText="1"/>
    </xf>
    <xf numFmtId="0" fontId="4" fillId="10" borderId="7" xfId="0" applyNumberFormat="1" applyFont="1" applyFill="1" applyBorder="1" applyAlignment="1">
      <alignment horizontal="center" wrapText="1"/>
    </xf>
    <xf numFmtId="2" fontId="4" fillId="10" borderId="42" xfId="0" applyNumberFormat="1" applyFont="1" applyFill="1" applyBorder="1" applyAlignment="1">
      <alignment horizontal="center" wrapText="1"/>
    </xf>
    <xf numFmtId="2" fontId="4" fillId="10" borderId="30" xfId="0" applyNumberFormat="1" applyFont="1" applyFill="1" applyBorder="1" applyAlignment="1">
      <alignment horizontal="center" wrapText="1"/>
    </xf>
    <xf numFmtId="0" fontId="4" fillId="10" borderId="30" xfId="0" applyNumberFormat="1" applyFont="1" applyFill="1" applyBorder="1" applyAlignment="1">
      <alignment vertical="top" wrapText="1"/>
    </xf>
    <xf numFmtId="1" fontId="4" fillId="10" borderId="30" xfId="0" applyNumberFormat="1" applyFont="1" applyFill="1" applyBorder="1" applyAlignment="1">
      <alignment vertical="top" wrapText="1"/>
    </xf>
    <xf numFmtId="0" fontId="10" fillId="3" borderId="87" xfId="1" applyFont="1" applyFill="1" applyBorder="1" applyAlignment="1" applyProtection="1">
      <alignment horizontal="center" wrapText="1"/>
    </xf>
    <xf numFmtId="0" fontId="6" fillId="10" borderId="50" xfId="0" applyNumberFormat="1" applyFont="1" applyFill="1" applyBorder="1" applyAlignment="1"/>
    <xf numFmtId="0" fontId="4" fillId="10" borderId="50" xfId="0" applyNumberFormat="1" applyFont="1" applyFill="1" applyBorder="1" applyAlignment="1">
      <alignment horizontal="center" wrapText="1"/>
    </xf>
    <xf numFmtId="0" fontId="1" fillId="10" borderId="50" xfId="0" applyNumberFormat="1" applyFont="1" applyFill="1" applyBorder="1" applyAlignment="1">
      <alignment horizontal="center" wrapText="1"/>
    </xf>
    <xf numFmtId="1" fontId="4" fillId="10" borderId="50" xfId="0" applyNumberFormat="1" applyFont="1" applyFill="1" applyBorder="1" applyAlignment="1">
      <alignment horizontal="center"/>
    </xf>
    <xf numFmtId="1" fontId="6" fillId="10" borderId="50" xfId="0" applyNumberFormat="1" applyFont="1" applyFill="1" applyBorder="1" applyAlignment="1"/>
    <xf numFmtId="1" fontId="6" fillId="10" borderId="92" xfId="0" applyNumberFormat="1" applyFont="1" applyFill="1" applyBorder="1" applyAlignment="1"/>
    <xf numFmtId="0" fontId="17" fillId="0" borderId="30" xfId="1" quotePrefix="1" applyFont="1" applyFill="1" applyBorder="1" applyAlignment="1" applyProtection="1">
      <alignment vertical="center" wrapText="1"/>
    </xf>
    <xf numFmtId="0" fontId="1" fillId="10" borderId="92" xfId="0" applyNumberFormat="1" applyFont="1" applyFill="1" applyBorder="1" applyAlignment="1">
      <alignment horizontal="center" wrapText="1"/>
    </xf>
    <xf numFmtId="0" fontId="0" fillId="0" borderId="93" xfId="0" applyFill="1" applyBorder="1" applyAlignment="1">
      <alignment horizontal="center"/>
    </xf>
    <xf numFmtId="0" fontId="6" fillId="10" borderId="69" xfId="0" applyNumberFormat="1" applyFont="1" applyFill="1" applyBorder="1" applyAlignment="1"/>
    <xf numFmtId="1" fontId="6" fillId="10" borderId="69" xfId="0" applyNumberFormat="1" applyFont="1" applyFill="1" applyBorder="1" applyAlignment="1"/>
    <xf numFmtId="0" fontId="16" fillId="0" borderId="80" xfId="1" applyFont="1" applyFill="1" applyBorder="1" applyAlignment="1" applyProtection="1">
      <alignment horizontal="left" wrapText="1"/>
    </xf>
    <xf numFmtId="0" fontId="8" fillId="0" borderId="80" xfId="1" quotePrefix="1" applyFont="1" applyFill="1" applyBorder="1" applyAlignment="1" applyProtection="1">
      <alignment horizontal="center" wrapText="1"/>
    </xf>
    <xf numFmtId="0" fontId="17" fillId="0" borderId="80" xfId="1" quotePrefix="1" applyFont="1" applyFill="1" applyBorder="1" applyAlignment="1" applyProtection="1">
      <alignment vertical="center" wrapText="1"/>
    </xf>
    <xf numFmtId="0" fontId="11" fillId="0" borderId="80" xfId="0" applyFont="1" applyFill="1" applyBorder="1" applyAlignment="1">
      <alignment horizontal="center"/>
    </xf>
    <xf numFmtId="0" fontId="43" fillId="5" borderId="31" xfId="0" applyNumberFormat="1" applyFont="1" applyFill="1" applyBorder="1" applyAlignment="1">
      <alignment horizontal="center" wrapText="1"/>
    </xf>
    <xf numFmtId="0" fontId="4" fillId="5" borderId="31" xfId="0" applyNumberFormat="1" applyFont="1" applyFill="1" applyBorder="1" applyAlignment="1">
      <alignment horizontal="center" wrapText="1"/>
    </xf>
    <xf numFmtId="2" fontId="4" fillId="5" borderId="31" xfId="0" applyNumberFormat="1" applyFont="1" applyFill="1" applyBorder="1" applyAlignment="1">
      <alignment horizontal="center" wrapText="1"/>
    </xf>
    <xf numFmtId="1" fontId="4" fillId="5" borderId="31" xfId="0" applyNumberFormat="1" applyFont="1" applyFill="1" applyBorder="1" applyAlignment="1">
      <alignment horizontal="center" wrapText="1"/>
    </xf>
    <xf numFmtId="0" fontId="4" fillId="5" borderId="31" xfId="0" applyNumberFormat="1" applyFont="1" applyFill="1" applyBorder="1" applyAlignment="1">
      <alignment vertical="top" wrapText="1"/>
    </xf>
    <xf numFmtId="1" fontId="4" fillId="5" borderId="31" xfId="0" applyNumberFormat="1" applyFont="1" applyFill="1" applyBorder="1" applyAlignment="1">
      <alignment vertical="top" wrapText="1"/>
    </xf>
    <xf numFmtId="2" fontId="4" fillId="5" borderId="31" xfId="0" applyNumberFormat="1" applyFont="1" applyFill="1" applyBorder="1" applyAlignment="1">
      <alignment vertical="top" wrapText="1"/>
    </xf>
    <xf numFmtId="0" fontId="13" fillId="18" borderId="30" xfId="0" applyFont="1" applyFill="1" applyBorder="1" applyAlignment="1">
      <alignment vertical="center"/>
    </xf>
    <xf numFmtId="0" fontId="10" fillId="18" borderId="30" xfId="1" quotePrefix="1" applyFont="1" applyFill="1" applyBorder="1" applyAlignment="1" applyProtection="1">
      <alignment vertical="center" wrapText="1"/>
    </xf>
    <xf numFmtId="49" fontId="10" fillId="18" borderId="30" xfId="1" applyNumberFormat="1" applyFont="1" applyFill="1" applyBorder="1" applyAlignment="1" applyProtection="1">
      <alignment horizontal="center" wrapText="1"/>
    </xf>
    <xf numFmtId="0" fontId="10" fillId="18" borderId="30" xfId="1" applyNumberFormat="1" applyFont="1" applyFill="1" applyBorder="1" applyAlignment="1" applyProtection="1">
      <alignment horizontal="center" wrapText="1"/>
    </xf>
    <xf numFmtId="0" fontId="15" fillId="16" borderId="30" xfId="1" applyFont="1" applyFill="1" applyBorder="1" applyAlignment="1" applyProtection="1">
      <alignment horizontal="left" wrapText="1"/>
    </xf>
    <xf numFmtId="1" fontId="23" fillId="16" borderId="30" xfId="0" applyNumberFormat="1" applyFont="1" applyFill="1" applyBorder="1" applyAlignment="1">
      <alignment horizontal="left" wrapText="1"/>
    </xf>
    <xf numFmtId="49" fontId="10" fillId="16" borderId="30" xfId="1" applyNumberFormat="1" applyFont="1" applyFill="1" applyBorder="1" applyAlignment="1" applyProtection="1">
      <alignment horizontal="center" wrapText="1"/>
    </xf>
    <xf numFmtId="0" fontId="10" fillId="16" borderId="30" xfId="1" applyNumberFormat="1" applyFont="1" applyFill="1" applyBorder="1" applyAlignment="1" applyProtection="1">
      <alignment horizontal="center" wrapText="1"/>
    </xf>
    <xf numFmtId="0" fontId="15" fillId="16" borderId="30" xfId="1" applyFont="1" applyFill="1" applyBorder="1" applyAlignment="1" applyProtection="1">
      <alignment horizontal="left" vertical="top" wrapText="1"/>
    </xf>
    <xf numFmtId="1" fontId="1" fillId="0" borderId="30" xfId="0" applyNumberFormat="1" applyFont="1" applyFill="1" applyBorder="1" applyAlignment="1">
      <alignment horizontal="center" wrapText="1"/>
    </xf>
    <xf numFmtId="49" fontId="10" fillId="19" borderId="30" xfId="1" applyNumberFormat="1" applyFont="1" applyFill="1" applyBorder="1" applyAlignment="1" applyProtection="1">
      <alignment horizontal="center" wrapText="1"/>
    </xf>
    <xf numFmtId="0" fontId="10" fillId="19" borderId="30" xfId="1" applyNumberFormat="1" applyFont="1" applyFill="1" applyBorder="1" applyAlignment="1" applyProtection="1">
      <alignment horizontal="center" wrapText="1"/>
    </xf>
    <xf numFmtId="0" fontId="13" fillId="0" borderId="55" xfId="0" applyFont="1" applyFill="1" applyBorder="1" applyAlignment="1">
      <alignment vertical="center"/>
    </xf>
    <xf numFmtId="0" fontId="17" fillId="0" borderId="55" xfId="1" quotePrefix="1" applyFont="1" applyFill="1" applyBorder="1" applyAlignment="1" applyProtection="1">
      <alignment horizontal="center" wrapText="1"/>
    </xf>
    <xf numFmtId="0" fontId="17" fillId="0" borderId="55" xfId="1" quotePrefix="1" applyFont="1" applyFill="1" applyBorder="1" applyAlignment="1" applyProtection="1">
      <alignment vertical="center" wrapText="1"/>
    </xf>
    <xf numFmtId="0" fontId="9" fillId="5" borderId="30" xfId="0" applyNumberFormat="1" applyFont="1" applyFill="1" applyBorder="1" applyAlignment="1">
      <alignment horizontal="center" wrapText="1"/>
    </xf>
    <xf numFmtId="1" fontId="21" fillId="10" borderId="34" xfId="0" applyNumberFormat="1" applyFont="1" applyFill="1" applyBorder="1" applyAlignment="1">
      <alignment horizontal="center"/>
    </xf>
    <xf numFmtId="0" fontId="17" fillId="15" borderId="55" xfId="1" quotePrefix="1" applyFont="1" applyFill="1" applyBorder="1" applyAlignment="1" applyProtection="1">
      <alignment horizontal="center" wrapText="1"/>
    </xf>
    <xf numFmtId="0" fontId="12" fillId="15" borderId="30" xfId="0" applyFont="1" applyFill="1" applyBorder="1"/>
    <xf numFmtId="0" fontId="21" fillId="15" borderId="83" xfId="0" applyFont="1" applyFill="1" applyBorder="1" applyAlignment="1">
      <alignment horizontal="center"/>
    </xf>
    <xf numFmtId="1" fontId="21" fillId="10" borderId="83" xfId="0" applyNumberFormat="1" applyFont="1" applyFill="1" applyBorder="1" applyAlignment="1">
      <alignment horizontal="center"/>
    </xf>
    <xf numFmtId="0" fontId="10" fillId="3" borderId="94" xfId="1" applyFont="1" applyFill="1" applyBorder="1" applyAlignment="1" applyProtection="1">
      <alignment horizontal="center" wrapText="1"/>
    </xf>
    <xf numFmtId="1" fontId="4" fillId="10" borderId="96" xfId="0" applyNumberFormat="1" applyFont="1" applyFill="1" applyBorder="1" applyAlignment="1">
      <alignment horizontal="center" wrapText="1"/>
    </xf>
    <xf numFmtId="0" fontId="4" fillId="10" borderId="97" xfId="0" applyNumberFormat="1" applyFont="1" applyFill="1" applyBorder="1" applyAlignment="1">
      <alignment horizontal="center" wrapText="1"/>
    </xf>
    <xf numFmtId="0" fontId="6" fillId="10" borderId="95" xfId="0" applyNumberFormat="1" applyFont="1" applyFill="1" applyBorder="1" applyAlignment="1"/>
    <xf numFmtId="0" fontId="13" fillId="0" borderId="55" xfId="0" applyFont="1" applyFill="1" applyBorder="1" applyAlignment="1">
      <alignment vertical="center" wrapText="1"/>
    </xf>
    <xf numFmtId="0" fontId="4" fillId="10" borderId="95" xfId="0" applyNumberFormat="1" applyFont="1" applyFill="1" applyBorder="1" applyAlignment="1">
      <alignment horizontal="center" wrapText="1"/>
    </xf>
    <xf numFmtId="0" fontId="17" fillId="0" borderId="55" xfId="1" quotePrefix="1" applyFont="1" applyFill="1" applyBorder="1" applyAlignment="1" applyProtection="1">
      <alignment horizontal="center" vertical="center" wrapText="1"/>
    </xf>
    <xf numFmtId="0" fontId="12" fillId="10" borderId="55" xfId="0" applyFont="1" applyFill="1" applyBorder="1" applyAlignment="1">
      <alignment vertical="center"/>
    </xf>
    <xf numFmtId="1" fontId="4" fillId="10" borderId="96" xfId="0" applyNumberFormat="1" applyFont="1" applyFill="1" applyBorder="1" applyAlignment="1">
      <alignment horizontal="center"/>
    </xf>
    <xf numFmtId="1" fontId="0" fillId="10" borderId="30" xfId="0" applyNumberFormat="1" applyFill="1" applyBorder="1" applyAlignment="1">
      <alignment horizontal="center" vertical="center"/>
    </xf>
    <xf numFmtId="0" fontId="0" fillId="0" borderId="97" xfId="0" applyFill="1" applyBorder="1" applyAlignment="1">
      <alignment horizontal="center"/>
    </xf>
    <xf numFmtId="0" fontId="0" fillId="0" borderId="97" xfId="0" applyFill="1" applyBorder="1" applyAlignment="1">
      <alignment horizontal="center" vertical="center"/>
    </xf>
    <xf numFmtId="1" fontId="4" fillId="10" borderId="95" xfId="0" applyNumberFormat="1" applyFont="1" applyFill="1" applyBorder="1" applyAlignment="1">
      <alignment horizontal="center"/>
    </xf>
    <xf numFmtId="49" fontId="10" fillId="0" borderId="55" xfId="1" applyNumberFormat="1" applyFont="1" applyFill="1" applyBorder="1" applyAlignment="1" applyProtection="1">
      <alignment horizontal="center" wrapText="1"/>
    </xf>
    <xf numFmtId="1" fontId="10" fillId="10" borderId="55" xfId="1" applyNumberFormat="1" applyFont="1" applyFill="1" applyBorder="1" applyAlignment="1" applyProtection="1">
      <alignment horizontal="center" wrapText="1"/>
    </xf>
    <xf numFmtId="0" fontId="10" fillId="0" borderId="82" xfId="1" applyFont="1" applyFill="1" applyBorder="1" applyAlignment="1" applyProtection="1">
      <alignment horizontal="center" wrapText="1"/>
    </xf>
    <xf numFmtId="0" fontId="10" fillId="0" borderId="83" xfId="1" applyFont="1" applyFill="1" applyBorder="1" applyAlignment="1" applyProtection="1">
      <alignment horizontal="center" wrapText="1"/>
    </xf>
    <xf numFmtId="1" fontId="4" fillId="10" borderId="83" xfId="0" applyNumberFormat="1" applyFont="1" applyFill="1" applyBorder="1" applyAlignment="1">
      <alignment horizontal="center" wrapText="1"/>
    </xf>
    <xf numFmtId="0" fontId="43" fillId="10" borderId="83" xfId="0" applyNumberFormat="1" applyFont="1" applyFill="1" applyBorder="1" applyAlignment="1">
      <alignment horizontal="center" wrapText="1"/>
    </xf>
    <xf numFmtId="0" fontId="4" fillId="10" borderId="83" xfId="0" applyNumberFormat="1" applyFont="1" applyFill="1" applyBorder="1" applyAlignment="1">
      <alignment horizontal="center" wrapText="1"/>
    </xf>
    <xf numFmtId="2" fontId="4" fillId="0" borderId="83" xfId="0" applyNumberFormat="1" applyFont="1" applyBorder="1" applyAlignment="1">
      <alignment horizontal="center" wrapText="1"/>
    </xf>
    <xf numFmtId="2" fontId="4" fillId="10" borderId="98" xfId="0" applyNumberFormat="1" applyFont="1" applyFill="1" applyBorder="1" applyAlignment="1">
      <alignment horizontal="center" wrapText="1"/>
    </xf>
    <xf numFmtId="2" fontId="4" fillId="10" borderId="83" xfId="0" applyNumberFormat="1" applyFont="1" applyFill="1" applyBorder="1" applyAlignment="1">
      <alignment horizontal="center" wrapText="1"/>
    </xf>
    <xf numFmtId="0" fontId="4" fillId="10" borderId="83" xfId="0" applyNumberFormat="1" applyFont="1" applyFill="1" applyBorder="1" applyAlignment="1">
      <alignment vertical="top" wrapText="1"/>
    </xf>
    <xf numFmtId="0" fontId="4" fillId="0" borderId="83" xfId="0" applyNumberFormat="1" applyFont="1" applyBorder="1" applyAlignment="1">
      <alignment wrapText="1"/>
    </xf>
    <xf numFmtId="12" fontId="4" fillId="0" borderId="83" xfId="0" applyNumberFormat="1" applyFont="1" applyBorder="1" applyAlignment="1">
      <alignment horizontal="center" wrapText="1"/>
    </xf>
    <xf numFmtId="1" fontId="4" fillId="10" borderId="83" xfId="0" applyNumberFormat="1" applyFont="1" applyFill="1" applyBorder="1" applyAlignment="1">
      <alignment vertical="top" wrapText="1"/>
    </xf>
    <xf numFmtId="2" fontId="4" fillId="0" borderId="83" xfId="0" applyNumberFormat="1" applyFont="1" applyBorder="1" applyAlignment="1">
      <alignment wrapText="1"/>
    </xf>
    <xf numFmtId="0" fontId="17" fillId="0" borderId="83" xfId="1" quotePrefix="1" applyFont="1" applyFill="1" applyBorder="1" applyAlignment="1" applyProtection="1">
      <alignment horizontal="center" wrapText="1"/>
    </xf>
    <xf numFmtId="49" fontId="10" fillId="0" borderId="83" xfId="1" applyNumberFormat="1" applyFont="1" applyFill="1" applyBorder="1" applyAlignment="1" applyProtection="1">
      <alignment horizontal="center" wrapText="1"/>
    </xf>
    <xf numFmtId="1" fontId="10" fillId="10" borderId="83" xfId="1" applyNumberFormat="1" applyFont="1" applyFill="1" applyBorder="1" applyAlignment="1" applyProtection="1">
      <alignment horizontal="center" wrapText="1"/>
    </xf>
    <xf numFmtId="0" fontId="13" fillId="0" borderId="83" xfId="0" applyFont="1" applyFill="1" applyBorder="1" applyAlignment="1">
      <alignment vertical="center"/>
    </xf>
    <xf numFmtId="0" fontId="17" fillId="0" borderId="83" xfId="1" quotePrefix="1" applyFont="1" applyFill="1" applyBorder="1" applyAlignment="1" applyProtection="1">
      <alignment vertical="center" wrapText="1"/>
    </xf>
    <xf numFmtId="0" fontId="17" fillId="0" borderId="97" xfId="1" quotePrefix="1" applyFont="1" applyFill="1" applyBorder="1" applyAlignment="1" applyProtection="1">
      <alignment vertical="center" wrapText="1"/>
    </xf>
    <xf numFmtId="1" fontId="10" fillId="10" borderId="31" xfId="1" applyNumberFormat="1" applyFont="1" applyFill="1" applyBorder="1" applyAlignment="1" applyProtection="1">
      <alignment horizontal="center" wrapText="1"/>
    </xf>
    <xf numFmtId="0" fontId="10" fillId="0" borderId="31" xfId="1" applyFont="1" applyFill="1" applyBorder="1" applyAlignment="1" applyProtection="1">
      <alignment horizontal="center" wrapText="1"/>
    </xf>
    <xf numFmtId="0" fontId="12" fillId="0" borderId="83" xfId="0" applyFont="1" applyFill="1" applyBorder="1"/>
    <xf numFmtId="0" fontId="0" fillId="0" borderId="83" xfId="0" applyFill="1" applyBorder="1" applyAlignment="1">
      <alignment horizontal="center"/>
    </xf>
    <xf numFmtId="1" fontId="0" fillId="10" borderId="83" xfId="0" applyNumberFormat="1" applyFill="1" applyBorder="1" applyAlignment="1">
      <alignment horizontal="center"/>
    </xf>
    <xf numFmtId="1" fontId="0" fillId="10" borderId="0" xfId="0" applyNumberFormat="1" applyFont="1" applyFill="1" applyAlignment="1">
      <alignment vertical="top" wrapText="1"/>
    </xf>
    <xf numFmtId="1" fontId="6" fillId="4" borderId="99" xfId="0" applyNumberFormat="1" applyFont="1" applyFill="1" applyBorder="1" applyAlignment="1"/>
    <xf numFmtId="1" fontId="6" fillId="4" borderId="30" xfId="0" applyNumberFormat="1" applyFont="1" applyFill="1" applyBorder="1" applyAlignment="1"/>
    <xf numFmtId="0" fontId="43" fillId="4" borderId="0" xfId="0" applyNumberFormat="1" applyFont="1" applyFill="1" applyAlignment="1">
      <alignment horizontal="center" wrapText="1"/>
    </xf>
    <xf numFmtId="0" fontId="4" fillId="4" borderId="0" xfId="0" applyNumberFormat="1" applyFont="1" applyFill="1" applyAlignment="1">
      <alignment horizontal="center" wrapText="1"/>
    </xf>
    <xf numFmtId="2" fontId="4" fillId="4" borderId="0" xfId="0" applyNumberFormat="1" applyFont="1" applyFill="1" applyAlignment="1">
      <alignment horizontal="center" wrapText="1"/>
    </xf>
    <xf numFmtId="1" fontId="4" fillId="4" borderId="0" xfId="0" applyNumberFormat="1" applyFont="1" applyFill="1" applyAlignment="1">
      <alignment horizontal="center" wrapText="1"/>
    </xf>
    <xf numFmtId="0" fontId="4" fillId="4" borderId="0" xfId="0" applyNumberFormat="1" applyFont="1" applyFill="1" applyAlignment="1">
      <alignment vertical="top" wrapText="1"/>
    </xf>
    <xf numFmtId="1" fontId="4" fillId="4" borderId="0" xfId="0" applyNumberFormat="1" applyFont="1" applyFill="1" applyAlignment="1">
      <alignment vertical="top" wrapText="1"/>
    </xf>
    <xf numFmtId="2" fontId="4" fillId="4" borderId="0" xfId="0" applyNumberFormat="1" applyFont="1" applyFill="1" applyAlignment="1">
      <alignment vertical="top" wrapText="1"/>
    </xf>
    <xf numFmtId="0" fontId="1" fillId="7" borderId="69" xfId="0" applyNumberFormat="1" applyFont="1" applyFill="1" applyBorder="1" applyAlignment="1">
      <alignment horizontal="center" wrapText="1"/>
    </xf>
    <xf numFmtId="1" fontId="5" fillId="7" borderId="69" xfId="0" applyNumberFormat="1" applyFont="1" applyFill="1" applyBorder="1" applyAlignment="1">
      <alignment horizontal="center" wrapText="1"/>
    </xf>
    <xf numFmtId="1" fontId="1" fillId="7" borderId="73" xfId="0" applyNumberFormat="1" applyFont="1" applyFill="1" applyBorder="1" applyAlignment="1">
      <alignment horizontal="center" wrapText="1"/>
    </xf>
    <xf numFmtId="1" fontId="1" fillId="7" borderId="30" xfId="0" applyNumberFormat="1" applyFont="1" applyFill="1" applyBorder="1" applyAlignment="1">
      <alignment horizontal="center" wrapText="1"/>
    </xf>
    <xf numFmtId="0" fontId="43" fillId="7" borderId="30" xfId="0" applyNumberFormat="1" applyFont="1" applyFill="1" applyBorder="1" applyAlignment="1">
      <alignment horizontal="center" wrapText="1"/>
    </xf>
    <xf numFmtId="0" fontId="4" fillId="7" borderId="30" xfId="0" applyNumberFormat="1" applyFont="1" applyFill="1" applyBorder="1" applyAlignment="1">
      <alignment horizontal="center" wrapText="1"/>
    </xf>
    <xf numFmtId="2" fontId="4" fillId="7" borderId="30" xfId="0" applyNumberFormat="1" applyFont="1" applyFill="1" applyBorder="1" applyAlignment="1">
      <alignment horizontal="center" wrapText="1"/>
    </xf>
    <xf numFmtId="1" fontId="4" fillId="7" borderId="30" xfId="0" applyNumberFormat="1" applyFont="1" applyFill="1" applyBorder="1" applyAlignment="1">
      <alignment horizontal="center" wrapText="1"/>
    </xf>
    <xf numFmtId="0" fontId="4" fillId="7" borderId="30" xfId="0" applyNumberFormat="1" applyFont="1" applyFill="1" applyBorder="1" applyAlignment="1">
      <alignment vertical="top" wrapText="1"/>
    </xf>
    <xf numFmtId="1" fontId="4" fillId="7" borderId="30" xfId="0" applyNumberFormat="1" applyFont="1" applyFill="1" applyBorder="1" applyAlignment="1">
      <alignment vertical="top" wrapText="1"/>
    </xf>
    <xf numFmtId="2" fontId="4" fillId="7" borderId="30" xfId="0" applyNumberFormat="1" applyFont="1" applyFill="1" applyBorder="1" applyAlignment="1">
      <alignment vertical="top" wrapText="1"/>
    </xf>
    <xf numFmtId="0" fontId="17" fillId="0" borderId="83" xfId="1" applyFont="1" applyFill="1" applyBorder="1" applyAlignment="1" applyProtection="1">
      <alignment horizontal="left" wrapText="1"/>
    </xf>
    <xf numFmtId="0" fontId="17" fillId="19" borderId="83" xfId="1" quotePrefix="1" applyFont="1" applyFill="1" applyBorder="1" applyAlignment="1" applyProtection="1">
      <alignment horizontal="center" wrapText="1"/>
    </xf>
    <xf numFmtId="49" fontId="10" fillId="19" borderId="82" xfId="1" applyNumberFormat="1" applyFont="1" applyFill="1" applyBorder="1" applyAlignment="1" applyProtection="1">
      <alignment horizontal="center" wrapText="1"/>
    </xf>
    <xf numFmtId="0" fontId="10" fillId="19" borderId="82" xfId="1" applyFont="1" applyFill="1" applyBorder="1" applyAlignment="1" applyProtection="1">
      <alignment horizontal="center" wrapText="1"/>
    </xf>
    <xf numFmtId="0" fontId="10" fillId="19" borderId="83" xfId="1" applyFont="1" applyFill="1" applyBorder="1" applyAlignment="1" applyProtection="1">
      <alignment horizontal="center" wrapText="1"/>
    </xf>
    <xf numFmtId="1" fontId="4" fillId="0" borderId="30" xfId="0" applyNumberFormat="1" applyFont="1" applyBorder="1" applyAlignment="1">
      <alignment horizontal="center" vertical="top" wrapText="1"/>
    </xf>
    <xf numFmtId="2" fontId="19" fillId="13" borderId="30" xfId="0" applyNumberFormat="1" applyFont="1" applyFill="1" applyBorder="1" applyAlignment="1">
      <alignment horizontal="center" wrapText="1"/>
    </xf>
    <xf numFmtId="0" fontId="17" fillId="21" borderId="83" xfId="1" quotePrefix="1" applyFont="1" applyFill="1" applyBorder="1" applyAlignment="1" applyProtection="1">
      <alignment horizontal="center" wrapText="1"/>
    </xf>
    <xf numFmtId="0" fontId="26" fillId="13" borderId="82" xfId="1" applyFont="1" applyFill="1" applyBorder="1" applyAlignment="1" applyProtection="1">
      <alignment horizontal="center" wrapText="1"/>
    </xf>
    <xf numFmtId="0" fontId="26" fillId="13" borderId="83" xfId="1" applyFont="1" applyFill="1" applyBorder="1" applyAlignment="1" applyProtection="1">
      <alignment horizontal="center" wrapText="1"/>
    </xf>
    <xf numFmtId="0" fontId="6" fillId="13" borderId="69" xfId="0" applyNumberFormat="1" applyFont="1" applyFill="1" applyBorder="1" applyAlignment="1"/>
    <xf numFmtId="0" fontId="17" fillId="13" borderId="83" xfId="1" applyFont="1" applyFill="1" applyBorder="1" applyAlignment="1" applyProtection="1">
      <alignment horizontal="left" wrapText="1"/>
    </xf>
    <xf numFmtId="0" fontId="4" fillId="13" borderId="69" xfId="0" applyNumberFormat="1" applyFont="1" applyFill="1" applyBorder="1" applyAlignment="1">
      <alignment horizontal="center" wrapText="1"/>
    </xf>
    <xf numFmtId="0" fontId="17" fillId="13" borderId="83" xfId="1" quotePrefix="1" applyFont="1" applyFill="1" applyBorder="1" applyAlignment="1" applyProtection="1">
      <alignment horizontal="center" wrapText="1"/>
    </xf>
    <xf numFmtId="0" fontId="1" fillId="13" borderId="69" xfId="0" applyNumberFormat="1" applyFont="1" applyFill="1" applyBorder="1" applyAlignment="1">
      <alignment horizontal="center" wrapText="1"/>
    </xf>
    <xf numFmtId="1" fontId="4" fillId="13" borderId="69" xfId="0" applyNumberFormat="1" applyFont="1" applyFill="1" applyBorder="1" applyAlignment="1">
      <alignment horizontal="center"/>
    </xf>
    <xf numFmtId="49" fontId="10" fillId="13" borderId="82" xfId="1" applyNumberFormat="1" applyFont="1" applyFill="1" applyBorder="1" applyAlignment="1" applyProtection="1">
      <alignment horizontal="center" wrapText="1"/>
    </xf>
    <xf numFmtId="1" fontId="6" fillId="13" borderId="69" xfId="0" applyNumberFormat="1" applyFont="1" applyFill="1" applyBorder="1" applyAlignment="1"/>
    <xf numFmtId="1" fontId="6" fillId="13" borderId="69" xfId="0" applyNumberFormat="1" applyFont="1" applyFill="1" applyBorder="1" applyAlignment="1">
      <alignment horizontal="center"/>
    </xf>
    <xf numFmtId="0" fontId="10" fillId="13" borderId="82" xfId="1" applyFont="1" applyFill="1" applyBorder="1" applyAlignment="1" applyProtection="1">
      <alignment horizontal="center" wrapText="1"/>
    </xf>
    <xf numFmtId="0" fontId="10" fillId="13" borderId="83" xfId="1" applyFont="1" applyFill="1" applyBorder="1" applyAlignment="1" applyProtection="1">
      <alignment horizontal="center" wrapText="1"/>
    </xf>
    <xf numFmtId="1" fontId="4" fillId="13" borderId="69" xfId="0" applyNumberFormat="1" applyFont="1" applyFill="1" applyBorder="1" applyAlignment="1">
      <alignment horizontal="center" wrapText="1"/>
    </xf>
    <xf numFmtId="1" fontId="4" fillId="13" borderId="73" xfId="0" applyNumberFormat="1" applyFont="1" applyFill="1" applyBorder="1" applyAlignment="1">
      <alignment horizontal="center" wrapText="1"/>
    </xf>
    <xf numFmtId="1" fontId="4" fillId="13" borderId="30" xfId="0" applyNumberFormat="1" applyFont="1" applyFill="1" applyBorder="1" applyAlignment="1">
      <alignment horizontal="center" wrapText="1"/>
    </xf>
    <xf numFmtId="0" fontId="43" fillId="13" borderId="30" xfId="0" applyNumberFormat="1" applyFont="1" applyFill="1" applyBorder="1" applyAlignment="1">
      <alignment horizontal="center" wrapText="1"/>
    </xf>
    <xf numFmtId="0" fontId="4" fillId="13" borderId="30" xfId="0" applyNumberFormat="1" applyFont="1" applyFill="1" applyBorder="1" applyAlignment="1">
      <alignment horizontal="center" wrapText="1"/>
    </xf>
    <xf numFmtId="2" fontId="4" fillId="13" borderId="30" xfId="0" applyNumberFormat="1" applyFont="1" applyFill="1" applyBorder="1" applyAlignment="1">
      <alignment horizontal="center" wrapText="1"/>
    </xf>
    <xf numFmtId="2" fontId="4" fillId="13" borderId="42" xfId="0" applyNumberFormat="1" applyFont="1" applyFill="1" applyBorder="1" applyAlignment="1">
      <alignment horizontal="center" wrapText="1"/>
    </xf>
    <xf numFmtId="0" fontId="4" fillId="13" borderId="30" xfId="0" applyNumberFormat="1" applyFont="1" applyFill="1" applyBorder="1" applyAlignment="1">
      <alignment wrapText="1"/>
    </xf>
    <xf numFmtId="12" fontId="4" fillId="13" borderId="30" xfId="0" applyNumberFormat="1" applyFont="1" applyFill="1" applyBorder="1" applyAlignment="1">
      <alignment horizontal="center" wrapText="1"/>
    </xf>
    <xf numFmtId="1" fontId="4" fillId="13" borderId="30" xfId="0" applyNumberFormat="1" applyFont="1" applyFill="1" applyBorder="1" applyAlignment="1">
      <alignment horizontal="center" vertical="top" wrapText="1"/>
    </xf>
    <xf numFmtId="0" fontId="4" fillId="13" borderId="30" xfId="0" applyNumberFormat="1" applyFont="1" applyFill="1" applyBorder="1" applyAlignment="1">
      <alignment horizontal="center" vertical="top" wrapText="1"/>
    </xf>
    <xf numFmtId="2" fontId="4" fillId="13" borderId="30" xfId="0" applyNumberFormat="1" applyFont="1" applyFill="1" applyBorder="1" applyAlignment="1">
      <alignment wrapText="1"/>
    </xf>
    <xf numFmtId="0" fontId="8" fillId="13" borderId="83" xfId="1" applyFont="1" applyFill="1" applyBorder="1" applyAlignment="1" applyProtection="1">
      <alignment horizontal="left" wrapText="1"/>
    </xf>
    <xf numFmtId="0" fontId="19" fillId="13" borderId="69" xfId="0" applyNumberFormat="1" applyFont="1" applyFill="1" applyBorder="1" applyAlignment="1">
      <alignment horizontal="center" wrapText="1"/>
    </xf>
    <xf numFmtId="0" fontId="8" fillId="13" borderId="83" xfId="1" quotePrefix="1" applyFont="1" applyFill="1" applyBorder="1" applyAlignment="1" applyProtection="1">
      <alignment horizontal="center" wrapText="1"/>
    </xf>
    <xf numFmtId="0" fontId="8" fillId="13" borderId="69" xfId="0" applyNumberFormat="1" applyFont="1" applyFill="1" applyBorder="1" applyAlignment="1">
      <alignment horizontal="center" wrapText="1"/>
    </xf>
    <xf numFmtId="1" fontId="19" fillId="13" borderId="69" xfId="0" applyNumberFormat="1" applyFont="1" applyFill="1" applyBorder="1" applyAlignment="1">
      <alignment horizontal="center"/>
    </xf>
    <xf numFmtId="1" fontId="19" fillId="13" borderId="69" xfId="0" applyNumberFormat="1" applyFont="1" applyFill="1" applyBorder="1" applyAlignment="1">
      <alignment horizontal="center" wrapText="1"/>
    </xf>
    <xf numFmtId="49" fontId="19" fillId="13" borderId="82" xfId="1" applyNumberFormat="1" applyFont="1" applyFill="1" applyBorder="1" applyAlignment="1" applyProtection="1">
      <alignment horizontal="center" wrapText="1"/>
    </xf>
    <xf numFmtId="1" fontId="45" fillId="21" borderId="69" xfId="0" applyNumberFormat="1" applyFont="1" applyFill="1" applyBorder="1" applyAlignment="1">
      <alignment horizontal="center"/>
    </xf>
    <xf numFmtId="1" fontId="45" fillId="13" borderId="69" xfId="0" applyNumberFormat="1" applyFont="1" applyFill="1" applyBorder="1" applyAlignment="1">
      <alignment horizontal="center"/>
    </xf>
    <xf numFmtId="0" fontId="19" fillId="13" borderId="82" xfId="1" applyFont="1" applyFill="1" applyBorder="1" applyAlignment="1" applyProtection="1">
      <alignment horizontal="center" wrapText="1"/>
    </xf>
    <xf numFmtId="0" fontId="19" fillId="13" borderId="83" xfId="1" applyFont="1" applyFill="1" applyBorder="1" applyAlignment="1" applyProtection="1">
      <alignment horizontal="center" wrapText="1"/>
    </xf>
    <xf numFmtId="1" fontId="19" fillId="13" borderId="73" xfId="0" applyNumberFormat="1" applyFont="1" applyFill="1" applyBorder="1" applyAlignment="1">
      <alignment horizontal="center" wrapText="1"/>
    </xf>
    <xf numFmtId="0" fontId="46" fillId="13" borderId="30" xfId="0" applyNumberFormat="1" applyFont="1" applyFill="1" applyBorder="1" applyAlignment="1">
      <alignment horizontal="center" wrapText="1"/>
    </xf>
    <xf numFmtId="0" fontId="19" fillId="13" borderId="30" xfId="0" applyNumberFormat="1" applyFont="1" applyFill="1" applyBorder="1" applyAlignment="1">
      <alignment horizontal="center" wrapText="1"/>
    </xf>
    <xf numFmtId="2" fontId="19" fillId="13" borderId="42" xfId="0" applyNumberFormat="1" applyFont="1" applyFill="1" applyBorder="1" applyAlignment="1">
      <alignment horizontal="center" wrapText="1"/>
    </xf>
    <xf numFmtId="1" fontId="1" fillId="10" borderId="69" xfId="0" applyNumberFormat="1" applyFont="1" applyFill="1" applyBorder="1" applyAlignment="1">
      <alignment horizontal="center" wrapText="1"/>
    </xf>
    <xf numFmtId="1" fontId="6" fillId="21" borderId="69" xfId="0" applyNumberFormat="1" applyFont="1" applyFill="1" applyBorder="1" applyAlignment="1">
      <alignment horizontal="center"/>
    </xf>
    <xf numFmtId="1" fontId="1" fillId="13" borderId="69" xfId="0" applyNumberFormat="1" applyFont="1" applyFill="1" applyBorder="1" applyAlignment="1">
      <alignment horizontal="center" wrapText="1"/>
    </xf>
    <xf numFmtId="0" fontId="17" fillId="10" borderId="83" xfId="1" applyFont="1" applyFill="1" applyBorder="1" applyAlignment="1" applyProtection="1">
      <alignment horizontal="left" wrapText="1"/>
    </xf>
    <xf numFmtId="0" fontId="4" fillId="10" borderId="30" xfId="0" applyNumberFormat="1" applyFont="1" applyFill="1" applyBorder="1" applyAlignment="1">
      <alignment horizontal="center" vertical="top" wrapText="1"/>
    </xf>
    <xf numFmtId="1" fontId="4" fillId="10" borderId="30" xfId="0" applyNumberFormat="1" applyFont="1" applyFill="1" applyBorder="1" applyAlignment="1">
      <alignment horizontal="center" vertical="top" wrapText="1"/>
    </xf>
    <xf numFmtId="2" fontId="4" fillId="10" borderId="30" xfId="0" applyNumberFormat="1" applyFont="1" applyFill="1" applyBorder="1" applyAlignment="1">
      <alignment horizontal="center" vertical="top" wrapText="1"/>
    </xf>
    <xf numFmtId="1" fontId="2" fillId="6" borderId="66" xfId="0" applyNumberFormat="1" applyFont="1" applyFill="1" applyBorder="1" applyAlignment="1"/>
    <xf numFmtId="2" fontId="47" fillId="6" borderId="66" xfId="0" applyNumberFormat="1" applyFont="1" applyFill="1" applyBorder="1" applyAlignment="1">
      <alignment horizontal="center"/>
    </xf>
    <xf numFmtId="0" fontId="44" fillId="6" borderId="30" xfId="0" applyNumberFormat="1" applyFont="1" applyFill="1" applyBorder="1" applyAlignment="1">
      <alignment horizontal="center" wrapText="1"/>
    </xf>
    <xf numFmtId="0" fontId="4" fillId="6" borderId="30" xfId="0" applyNumberFormat="1" applyFont="1" applyFill="1" applyBorder="1" applyAlignment="1">
      <alignment horizontal="center" vertical="top" wrapText="1"/>
    </xf>
    <xf numFmtId="1" fontId="4" fillId="6" borderId="30" xfId="0" applyNumberFormat="1" applyFont="1" applyFill="1" applyBorder="1" applyAlignment="1">
      <alignment horizontal="center" vertical="top" wrapText="1"/>
    </xf>
    <xf numFmtId="2" fontId="4" fillId="6" borderId="30" xfId="0" applyNumberFormat="1" applyFont="1" applyFill="1" applyBorder="1" applyAlignment="1">
      <alignment horizontal="center" vertical="top" wrapText="1"/>
    </xf>
    <xf numFmtId="1" fontId="6" fillId="8" borderId="99" xfId="0" applyNumberFormat="1" applyFont="1" applyFill="1" applyBorder="1" applyAlignment="1"/>
    <xf numFmtId="1" fontId="6" fillId="8" borderId="30" xfId="0" applyNumberFormat="1" applyFont="1" applyFill="1" applyBorder="1" applyAlignment="1"/>
    <xf numFmtId="0" fontId="43" fillId="8" borderId="30" xfId="0" applyNumberFormat="1" applyFont="1" applyFill="1" applyBorder="1" applyAlignment="1">
      <alignment horizontal="center" wrapText="1"/>
    </xf>
    <xf numFmtId="0" fontId="44" fillId="8" borderId="30" xfId="0" applyNumberFormat="1" applyFont="1" applyFill="1" applyBorder="1" applyAlignment="1">
      <alignment horizontal="center" wrapText="1"/>
    </xf>
    <xf numFmtId="0" fontId="4" fillId="8" borderId="30" xfId="0" applyNumberFormat="1" applyFont="1" applyFill="1" applyBorder="1" applyAlignment="1">
      <alignment horizontal="center" wrapText="1"/>
    </xf>
    <xf numFmtId="2" fontId="4" fillId="8" borderId="30" xfId="0" applyNumberFormat="1" applyFont="1" applyFill="1" applyBorder="1" applyAlignment="1">
      <alignment horizontal="center" wrapText="1"/>
    </xf>
    <xf numFmtId="1" fontId="4" fillId="8" borderId="30" xfId="0" applyNumberFormat="1" applyFont="1" applyFill="1" applyBorder="1" applyAlignment="1">
      <alignment horizontal="center" wrapText="1"/>
    </xf>
    <xf numFmtId="0" fontId="4" fillId="8" borderId="30" xfId="0" applyNumberFormat="1" applyFont="1" applyFill="1" applyBorder="1" applyAlignment="1">
      <alignment horizontal="center" vertical="top" wrapText="1"/>
    </xf>
    <xf numFmtId="1" fontId="4" fillId="8" borderId="30" xfId="0" applyNumberFormat="1" applyFont="1" applyFill="1" applyBorder="1" applyAlignment="1">
      <alignment horizontal="center" vertical="top" wrapText="1"/>
    </xf>
    <xf numFmtId="2" fontId="4" fillId="8" borderId="30" xfId="0" applyNumberFormat="1" applyFont="1" applyFill="1" applyBorder="1" applyAlignment="1">
      <alignment horizontal="center" vertical="top" wrapText="1"/>
    </xf>
    <xf numFmtId="0" fontId="44" fillId="7" borderId="30" xfId="0" applyNumberFormat="1" applyFont="1" applyFill="1" applyBorder="1" applyAlignment="1">
      <alignment horizontal="center" wrapText="1"/>
    </xf>
    <xf numFmtId="0" fontId="4" fillId="7" borderId="30" xfId="0" applyNumberFormat="1" applyFont="1" applyFill="1" applyBorder="1" applyAlignment="1">
      <alignment horizontal="center" vertical="top" wrapText="1"/>
    </xf>
    <xf numFmtId="1" fontId="4" fillId="7" borderId="30" xfId="0" applyNumberFormat="1" applyFont="1" applyFill="1" applyBorder="1" applyAlignment="1">
      <alignment horizontal="center" vertical="top" wrapText="1"/>
    </xf>
    <xf numFmtId="2" fontId="4" fillId="7" borderId="30" xfId="0" applyNumberFormat="1" applyFont="1" applyFill="1" applyBorder="1" applyAlignment="1">
      <alignment horizontal="center" vertical="top" wrapText="1"/>
    </xf>
    <xf numFmtId="0" fontId="17" fillId="19" borderId="83" xfId="1" applyFont="1" applyFill="1" applyBorder="1" applyAlignment="1" applyProtection="1">
      <alignment horizontal="center" wrapText="1"/>
    </xf>
    <xf numFmtId="49" fontId="10" fillId="19" borderId="83" xfId="1" applyNumberFormat="1" applyFont="1" applyFill="1" applyBorder="1" applyAlignment="1" applyProtection="1">
      <alignment horizontal="center" wrapText="1"/>
    </xf>
    <xf numFmtId="0" fontId="17" fillId="13" borderId="83" xfId="1" applyFont="1" applyFill="1" applyBorder="1" applyAlignment="1" applyProtection="1">
      <alignment horizontal="center" wrapText="1"/>
    </xf>
    <xf numFmtId="49" fontId="10" fillId="13" borderId="83" xfId="1" applyNumberFormat="1" applyFont="1" applyFill="1" applyBorder="1" applyAlignment="1" applyProtection="1">
      <alignment horizontal="center" wrapText="1"/>
    </xf>
    <xf numFmtId="1" fontId="6" fillId="0" borderId="69" xfId="0" applyNumberFormat="1" applyFont="1" applyBorder="1" applyAlignment="1"/>
    <xf numFmtId="2" fontId="4" fillId="13" borderId="30" xfId="0" applyNumberFormat="1" applyFont="1" applyFill="1" applyBorder="1" applyAlignment="1">
      <alignment horizontal="center" vertical="top" wrapText="1"/>
    </xf>
    <xf numFmtId="0" fontId="8" fillId="0" borderId="83" xfId="1" applyFont="1" applyFill="1" applyBorder="1" applyAlignment="1" applyProtection="1">
      <alignment horizontal="left" wrapText="1"/>
    </xf>
    <xf numFmtId="2" fontId="47" fillId="6" borderId="66" xfId="0" applyNumberFormat="1" applyFont="1" applyFill="1" applyBorder="1" applyAlignment="1"/>
    <xf numFmtId="0" fontId="1" fillId="9" borderId="69" xfId="0" applyNumberFormat="1" applyFont="1" applyFill="1" applyBorder="1" applyAlignment="1">
      <alignment horizontal="center" wrapText="1"/>
    </xf>
    <xf numFmtId="1" fontId="5" fillId="9" borderId="69" xfId="0" applyNumberFormat="1" applyFont="1" applyFill="1" applyBorder="1" applyAlignment="1">
      <alignment horizontal="center" wrapText="1"/>
    </xf>
    <xf numFmtId="1" fontId="1" fillId="9" borderId="73" xfId="0" applyNumberFormat="1" applyFont="1" applyFill="1" applyBorder="1" applyAlignment="1">
      <alignment horizontal="center" wrapText="1"/>
    </xf>
    <xf numFmtId="1" fontId="1" fillId="9" borderId="30" xfId="0" applyNumberFormat="1" applyFont="1" applyFill="1" applyBorder="1" applyAlignment="1">
      <alignment horizontal="center" wrapText="1"/>
    </xf>
    <xf numFmtId="0" fontId="43" fillId="9" borderId="30" xfId="0" applyNumberFormat="1" applyFont="1" applyFill="1" applyBorder="1" applyAlignment="1">
      <alignment horizontal="center" wrapText="1"/>
    </xf>
    <xf numFmtId="0" fontId="4" fillId="9" borderId="30" xfId="0" applyNumberFormat="1" applyFont="1" applyFill="1" applyBorder="1" applyAlignment="1">
      <alignment horizontal="center" wrapText="1"/>
    </xf>
    <xf numFmtId="2" fontId="4" fillId="9" borderId="30" xfId="0" applyNumberFormat="1" applyFont="1" applyFill="1" applyBorder="1" applyAlignment="1">
      <alignment horizontal="center" wrapText="1"/>
    </xf>
    <xf numFmtId="1" fontId="4" fillId="9" borderId="30" xfId="0" applyNumberFormat="1" applyFont="1" applyFill="1" applyBorder="1" applyAlignment="1">
      <alignment horizontal="center" wrapText="1"/>
    </xf>
    <xf numFmtId="0" fontId="4" fillId="9" borderId="30" xfId="0" applyNumberFormat="1" applyFont="1" applyFill="1" applyBorder="1" applyAlignment="1">
      <alignment horizontal="center" vertical="top" wrapText="1"/>
    </xf>
    <xf numFmtId="1" fontId="4" fillId="9" borderId="30" xfId="0" applyNumberFormat="1" applyFont="1" applyFill="1" applyBorder="1" applyAlignment="1">
      <alignment horizontal="center" vertical="top" wrapText="1"/>
    </xf>
    <xf numFmtId="2" fontId="4" fillId="9" borderId="30" xfId="0" applyNumberFormat="1" applyFont="1" applyFill="1" applyBorder="1" applyAlignment="1">
      <alignment horizontal="center" vertical="top" wrapText="1"/>
    </xf>
    <xf numFmtId="0" fontId="10" fillId="20" borderId="83" xfId="1" applyFont="1" applyFill="1" applyBorder="1" applyAlignment="1" applyProtection="1">
      <alignment horizontal="center" wrapText="1"/>
    </xf>
    <xf numFmtId="0" fontId="6" fillId="3" borderId="69" xfId="0" applyNumberFormat="1" applyFont="1" applyFill="1" applyBorder="1" applyAlignment="1"/>
    <xf numFmtId="0" fontId="17" fillId="3" borderId="83" xfId="1" applyFont="1" applyFill="1" applyBorder="1" applyAlignment="1" applyProtection="1">
      <alignment horizontal="left" wrapText="1"/>
    </xf>
    <xf numFmtId="49" fontId="10" fillId="3" borderId="83" xfId="1" applyNumberFormat="1" applyFont="1" applyFill="1" applyBorder="1" applyAlignment="1" applyProtection="1">
      <alignment horizontal="center" wrapText="1"/>
    </xf>
    <xf numFmtId="49" fontId="10" fillId="3" borderId="82" xfId="1" applyNumberFormat="1" applyFont="1" applyFill="1" applyBorder="1" applyAlignment="1" applyProtection="1">
      <alignment horizontal="center" wrapText="1"/>
    </xf>
    <xf numFmtId="1" fontId="6" fillId="3" borderId="69" xfId="0" applyNumberFormat="1" applyFont="1" applyFill="1" applyBorder="1" applyAlignment="1"/>
    <xf numFmtId="1" fontId="6" fillId="3" borderId="69" xfId="0" applyNumberFormat="1" applyFont="1" applyFill="1" applyBorder="1" applyAlignment="1">
      <alignment horizontal="center"/>
    </xf>
    <xf numFmtId="0" fontId="43" fillId="3" borderId="30" xfId="0" applyNumberFormat="1" applyFont="1" applyFill="1" applyBorder="1" applyAlignment="1">
      <alignment horizontal="center" wrapText="1"/>
    </xf>
    <xf numFmtId="2" fontId="4" fillId="3" borderId="30" xfId="0" applyNumberFormat="1" applyFont="1" applyFill="1" applyBorder="1" applyAlignment="1">
      <alignment horizontal="center" wrapText="1"/>
    </xf>
    <xf numFmtId="2" fontId="4" fillId="3" borderId="42" xfId="0" applyNumberFormat="1" applyFont="1" applyFill="1" applyBorder="1" applyAlignment="1">
      <alignment horizontal="center" wrapText="1"/>
    </xf>
    <xf numFmtId="0" fontId="4" fillId="3" borderId="30" xfId="0" applyNumberFormat="1" applyFont="1" applyFill="1" applyBorder="1" applyAlignment="1">
      <alignment horizontal="center" vertical="top" wrapText="1"/>
    </xf>
    <xf numFmtId="0" fontId="4" fillId="3" borderId="30" xfId="0" applyNumberFormat="1" applyFont="1" applyFill="1" applyBorder="1" applyAlignment="1">
      <alignment wrapText="1"/>
    </xf>
    <xf numFmtId="12" fontId="4" fillId="3" borderId="30" xfId="0" applyNumberFormat="1" applyFont="1" applyFill="1" applyBorder="1" applyAlignment="1">
      <alignment horizontal="center" wrapText="1"/>
    </xf>
    <xf numFmtId="1" fontId="4" fillId="3" borderId="30" xfId="0" applyNumberFormat="1" applyFont="1" applyFill="1" applyBorder="1" applyAlignment="1">
      <alignment horizontal="center" vertical="top" wrapText="1"/>
    </xf>
    <xf numFmtId="2" fontId="4" fillId="3" borderId="30" xfId="0" applyNumberFormat="1" applyFont="1" applyFill="1" applyBorder="1" applyAlignment="1">
      <alignment wrapText="1"/>
    </xf>
    <xf numFmtId="1" fontId="4" fillId="20" borderId="69" xfId="0" applyNumberFormat="1" applyFont="1" applyFill="1" applyBorder="1" applyAlignment="1">
      <alignment horizontal="center" wrapText="1"/>
    </xf>
    <xf numFmtId="0" fontId="10" fillId="10" borderId="69" xfId="0" applyNumberFormat="1" applyFont="1" applyFill="1" applyBorder="1" applyAlignment="1">
      <alignment horizontal="center" wrapText="1"/>
    </xf>
    <xf numFmtId="1" fontId="17" fillId="10" borderId="69" xfId="0" applyNumberFormat="1" applyFont="1" applyFill="1" applyBorder="1" applyAlignment="1">
      <alignment horizontal="center" wrapText="1"/>
    </xf>
    <xf numFmtId="0" fontId="17" fillId="10" borderId="83" xfId="1" quotePrefix="1" applyFont="1" applyFill="1" applyBorder="1" applyAlignment="1" applyProtection="1">
      <alignment horizontal="center" wrapText="1"/>
    </xf>
    <xf numFmtId="49" fontId="10" fillId="10" borderId="83" xfId="1" applyNumberFormat="1" applyFont="1" applyFill="1" applyBorder="1" applyAlignment="1" applyProtection="1">
      <alignment horizontal="center" wrapText="1"/>
    </xf>
    <xf numFmtId="49" fontId="10" fillId="10" borderId="82" xfId="1" applyNumberFormat="1" applyFont="1" applyFill="1" applyBorder="1" applyAlignment="1" applyProtection="1">
      <alignment horizontal="center" wrapText="1"/>
    </xf>
    <xf numFmtId="1" fontId="48" fillId="10" borderId="69" xfId="0" applyNumberFormat="1" applyFont="1" applyFill="1" applyBorder="1" applyAlignment="1">
      <alignment horizontal="center"/>
    </xf>
    <xf numFmtId="0" fontId="10" fillId="10" borderId="82" xfId="1" applyFont="1" applyFill="1" applyBorder="1" applyAlignment="1" applyProtection="1">
      <alignment horizontal="center" wrapText="1"/>
    </xf>
    <xf numFmtId="0" fontId="10" fillId="10" borderId="83" xfId="1" applyFont="1" applyFill="1" applyBorder="1" applyAlignment="1" applyProtection="1">
      <alignment horizontal="center" wrapText="1"/>
    </xf>
    <xf numFmtId="49" fontId="19" fillId="13" borderId="83" xfId="1" applyNumberFormat="1" applyFont="1" applyFill="1" applyBorder="1" applyAlignment="1" applyProtection="1">
      <alignment horizontal="center" wrapText="1"/>
    </xf>
    <xf numFmtId="2" fontId="4" fillId="3" borderId="30" xfId="0" applyNumberFormat="1" applyFont="1" applyFill="1" applyBorder="1" applyAlignment="1">
      <alignment horizontal="center" vertical="top" wrapText="1"/>
    </xf>
    <xf numFmtId="0" fontId="1" fillId="11" borderId="69" xfId="0" applyNumberFormat="1" applyFont="1" applyFill="1" applyBorder="1" applyAlignment="1">
      <alignment horizontal="center" wrapText="1"/>
    </xf>
    <xf numFmtId="1" fontId="5" fillId="11" borderId="69" xfId="0" applyNumberFormat="1" applyFont="1" applyFill="1" applyBorder="1" applyAlignment="1">
      <alignment horizontal="center" wrapText="1"/>
    </xf>
    <xf numFmtId="1" fontId="1" fillId="11" borderId="73" xfId="0" applyNumberFormat="1" applyFont="1" applyFill="1" applyBorder="1" applyAlignment="1">
      <alignment horizontal="center" wrapText="1"/>
    </xf>
    <xf numFmtId="1" fontId="1" fillId="11" borderId="30" xfId="0" applyNumberFormat="1" applyFont="1" applyFill="1" applyBorder="1" applyAlignment="1">
      <alignment horizontal="center" wrapText="1"/>
    </xf>
    <xf numFmtId="0" fontId="43" fillId="11" borderId="30" xfId="0" applyNumberFormat="1" applyFont="1" applyFill="1" applyBorder="1" applyAlignment="1">
      <alignment horizontal="center" wrapText="1"/>
    </xf>
    <xf numFmtId="0" fontId="4" fillId="11" borderId="30" xfId="0" applyNumberFormat="1" applyFont="1" applyFill="1" applyBorder="1" applyAlignment="1">
      <alignment horizontal="center" wrapText="1"/>
    </xf>
    <xf numFmtId="2" fontId="4" fillId="11" borderId="30" xfId="0" applyNumberFormat="1" applyFont="1" applyFill="1" applyBorder="1" applyAlignment="1">
      <alignment horizontal="center" wrapText="1"/>
    </xf>
    <xf numFmtId="1" fontId="4" fillId="11" borderId="30" xfId="0" applyNumberFormat="1" applyFont="1" applyFill="1" applyBorder="1" applyAlignment="1">
      <alignment horizontal="center" wrapText="1"/>
    </xf>
    <xf numFmtId="0" fontId="4" fillId="11" borderId="30" xfId="0" applyNumberFormat="1" applyFont="1" applyFill="1" applyBorder="1" applyAlignment="1">
      <alignment horizontal="center" vertical="top" wrapText="1"/>
    </xf>
    <xf numFmtId="1" fontId="4" fillId="11" borderId="30" xfId="0" applyNumberFormat="1" applyFont="1" applyFill="1" applyBorder="1" applyAlignment="1">
      <alignment horizontal="center" vertical="top" wrapText="1"/>
    </xf>
    <xf numFmtId="2" fontId="4" fillId="11" borderId="30" xfId="0" applyNumberFormat="1" applyFont="1" applyFill="1" applyBorder="1" applyAlignment="1">
      <alignment horizontal="center" vertical="top" wrapText="1"/>
    </xf>
    <xf numFmtId="0" fontId="17" fillId="3" borderId="83" xfId="1" applyFont="1" applyFill="1" applyBorder="1" applyAlignment="1" applyProtection="1">
      <alignment horizontal="center" wrapText="1"/>
    </xf>
    <xf numFmtId="0" fontId="17" fillId="3" borderId="83" xfId="1" quotePrefix="1" applyFont="1" applyFill="1" applyBorder="1" applyAlignment="1" applyProtection="1">
      <alignment horizontal="center" wrapText="1"/>
    </xf>
    <xf numFmtId="0" fontId="25" fillId="13" borderId="83" xfId="1" applyFont="1" applyFill="1" applyBorder="1" applyAlignment="1" applyProtection="1">
      <alignment horizontal="left" wrapText="1"/>
    </xf>
    <xf numFmtId="0" fontId="25" fillId="13" borderId="83" xfId="1" applyFont="1" applyFill="1" applyBorder="1" applyAlignment="1" applyProtection="1">
      <alignment horizontal="center" wrapText="1"/>
    </xf>
    <xf numFmtId="0" fontId="25" fillId="13" borderId="83" xfId="1" quotePrefix="1" applyFont="1" applyFill="1" applyBorder="1" applyAlignment="1" applyProtection="1">
      <alignment horizontal="center" wrapText="1"/>
    </xf>
    <xf numFmtId="0" fontId="25" fillId="13" borderId="69" xfId="0" applyNumberFormat="1" applyFont="1" applyFill="1" applyBorder="1" applyAlignment="1">
      <alignment horizontal="center" wrapText="1"/>
    </xf>
    <xf numFmtId="1" fontId="26" fillId="13" borderId="69" xfId="0" applyNumberFormat="1" applyFont="1" applyFill="1" applyBorder="1" applyAlignment="1">
      <alignment horizontal="center"/>
    </xf>
    <xf numFmtId="49" fontId="26" fillId="13" borderId="83" xfId="1" applyNumberFormat="1" applyFont="1" applyFill="1" applyBorder="1" applyAlignment="1" applyProtection="1">
      <alignment horizontal="center" wrapText="1"/>
    </xf>
    <xf numFmtId="49" fontId="26" fillId="13" borderId="82" xfId="1" applyNumberFormat="1" applyFont="1" applyFill="1" applyBorder="1" applyAlignment="1" applyProtection="1">
      <alignment horizontal="center" wrapText="1"/>
    </xf>
    <xf numFmtId="1" fontId="49" fillId="13" borderId="69" xfId="0" applyNumberFormat="1" applyFont="1" applyFill="1" applyBorder="1" applyAlignment="1">
      <alignment horizontal="center"/>
    </xf>
    <xf numFmtId="2" fontId="19" fillId="3" borderId="30" xfId="0" applyNumberFormat="1" applyFont="1" applyFill="1" applyBorder="1" applyAlignment="1">
      <alignment horizontal="center" wrapText="1"/>
    </xf>
    <xf numFmtId="1" fontId="49" fillId="21" borderId="69" xfId="0" applyNumberFormat="1" applyFont="1" applyFill="1" applyBorder="1" applyAlignment="1">
      <alignment horizontal="center"/>
    </xf>
    <xf numFmtId="0" fontId="17" fillId="19" borderId="31" xfId="1" quotePrefix="1" applyFont="1" applyFill="1" applyBorder="1" applyAlignment="1" applyProtection="1">
      <alignment horizontal="center" wrapText="1"/>
    </xf>
    <xf numFmtId="0" fontId="1" fillId="10" borderId="70" xfId="0" applyNumberFormat="1" applyFont="1" applyFill="1" applyBorder="1" applyAlignment="1">
      <alignment horizontal="center" wrapText="1"/>
    </xf>
    <xf numFmtId="1" fontId="4" fillId="10" borderId="70" xfId="0" applyNumberFormat="1" applyFont="1" applyFill="1" applyBorder="1" applyAlignment="1">
      <alignment horizontal="center"/>
    </xf>
    <xf numFmtId="49" fontId="10" fillId="19" borderId="31" xfId="1" applyNumberFormat="1" applyFont="1" applyFill="1" applyBorder="1" applyAlignment="1" applyProtection="1">
      <alignment horizontal="center" wrapText="1"/>
    </xf>
    <xf numFmtId="49" fontId="10" fillId="19" borderId="100" xfId="1" applyNumberFormat="1" applyFont="1" applyFill="1" applyBorder="1" applyAlignment="1" applyProtection="1">
      <alignment horizontal="center" wrapText="1"/>
    </xf>
    <xf numFmtId="1" fontId="6" fillId="21" borderId="70" xfId="0" applyNumberFormat="1" applyFont="1" applyFill="1" applyBorder="1" applyAlignment="1">
      <alignment horizontal="center"/>
    </xf>
    <xf numFmtId="1" fontId="6" fillId="10" borderId="70" xfId="0" applyNumberFormat="1" applyFont="1" applyFill="1" applyBorder="1" applyAlignment="1">
      <alignment horizontal="center"/>
    </xf>
    <xf numFmtId="1" fontId="4" fillId="10" borderId="39" xfId="0" applyNumberFormat="1" applyFont="1" applyFill="1" applyBorder="1" applyAlignment="1">
      <alignment horizontal="center" wrapText="1"/>
    </xf>
    <xf numFmtId="0" fontId="43" fillId="10" borderId="39" xfId="0" applyNumberFormat="1" applyFont="1" applyFill="1" applyBorder="1" applyAlignment="1">
      <alignment horizontal="center" wrapText="1"/>
    </xf>
    <xf numFmtId="0" fontId="4" fillId="10" borderId="39" xfId="0" applyNumberFormat="1" applyFont="1" applyFill="1" applyBorder="1" applyAlignment="1">
      <alignment horizontal="center" wrapText="1"/>
    </xf>
    <xf numFmtId="2" fontId="4" fillId="0" borderId="39" xfId="0" applyNumberFormat="1" applyFont="1" applyBorder="1" applyAlignment="1">
      <alignment horizontal="center" wrapText="1"/>
    </xf>
    <xf numFmtId="2" fontId="4" fillId="0" borderId="101" xfId="0" applyNumberFormat="1" applyFont="1" applyBorder="1" applyAlignment="1">
      <alignment horizontal="center" wrapText="1"/>
    </xf>
    <xf numFmtId="0" fontId="4" fillId="10" borderId="39" xfId="0" applyNumberFormat="1" applyFont="1" applyFill="1" applyBorder="1" applyAlignment="1">
      <alignment horizontal="center" vertical="top" wrapText="1"/>
    </xf>
    <xf numFmtId="0" fontId="4" fillId="0" borderId="39" xfId="0" applyNumberFormat="1" applyFont="1" applyBorder="1" applyAlignment="1">
      <alignment wrapText="1"/>
    </xf>
    <xf numFmtId="12" fontId="4" fillId="0" borderId="39" xfId="0" applyNumberFormat="1" applyFont="1" applyBorder="1" applyAlignment="1">
      <alignment horizontal="center" wrapText="1"/>
    </xf>
    <xf numFmtId="1" fontId="4" fillId="10" borderId="39" xfId="0" applyNumberFormat="1" applyFont="1" applyFill="1" applyBorder="1" applyAlignment="1">
      <alignment horizontal="center" vertical="top" wrapText="1"/>
    </xf>
    <xf numFmtId="2" fontId="4" fillId="0" borderId="39" xfId="0" applyNumberFormat="1" applyFont="1" applyBorder="1" applyAlignment="1">
      <alignment wrapText="1"/>
    </xf>
    <xf numFmtId="1" fontId="1" fillId="12" borderId="69" xfId="0" applyNumberFormat="1" applyFont="1" applyFill="1" applyBorder="1" applyAlignment="1">
      <alignment horizontal="center" wrapText="1"/>
    </xf>
    <xf numFmtId="1" fontId="6" fillId="12" borderId="73" xfId="0" applyNumberFormat="1" applyFont="1" applyFill="1" applyBorder="1" applyAlignment="1"/>
    <xf numFmtId="1" fontId="6" fillId="12" borderId="66" xfId="0" applyNumberFormat="1" applyFont="1" applyFill="1" applyBorder="1" applyAlignment="1"/>
    <xf numFmtId="0" fontId="17" fillId="5" borderId="83" xfId="1" quotePrefix="1" applyFont="1" applyFill="1" applyBorder="1" applyAlignment="1" applyProtection="1">
      <alignment horizontal="center" wrapText="1"/>
    </xf>
    <xf numFmtId="1" fontId="6" fillId="5" borderId="83" xfId="0" applyNumberFormat="1" applyFont="1" applyFill="1" applyBorder="1" applyAlignment="1"/>
    <xf numFmtId="0" fontId="2" fillId="5" borderId="83" xfId="0" applyNumberFormat="1" applyFont="1" applyFill="1" applyBorder="1" applyAlignment="1"/>
    <xf numFmtId="1" fontId="2" fillId="5" borderId="83" xfId="0" applyNumberFormat="1" applyFont="1" applyFill="1" applyBorder="1" applyAlignment="1"/>
    <xf numFmtId="1" fontId="50" fillId="5" borderId="83" xfId="0" applyNumberFormat="1" applyFont="1" applyFill="1" applyBorder="1" applyAlignment="1">
      <alignment horizontal="center" vertical="center"/>
    </xf>
    <xf numFmtId="2" fontId="47" fillId="5" borderId="83" xfId="0" applyNumberFormat="1" applyFont="1" applyFill="1" applyBorder="1" applyAlignment="1"/>
    <xf numFmtId="0" fontId="51" fillId="5" borderId="83" xfId="0" applyNumberFormat="1" applyFont="1" applyFill="1" applyBorder="1" applyAlignment="1">
      <alignment horizontal="center" wrapText="1"/>
    </xf>
    <xf numFmtId="0" fontId="10" fillId="5" borderId="83" xfId="0" applyNumberFormat="1" applyFont="1" applyFill="1" applyBorder="1" applyAlignment="1">
      <alignment horizontal="center" wrapText="1"/>
    </xf>
    <xf numFmtId="0" fontId="10" fillId="5" borderId="83" xfId="0" applyNumberFormat="1" applyFont="1" applyFill="1" applyBorder="1" applyAlignment="1">
      <alignment horizontal="center" vertical="top" wrapText="1"/>
    </xf>
    <xf numFmtId="1" fontId="6" fillId="28" borderId="102" xfId="0" applyNumberFormat="1" applyFont="1" applyFill="1" applyBorder="1" applyAlignment="1"/>
    <xf numFmtId="1" fontId="50" fillId="0" borderId="104" xfId="0" applyNumberFormat="1" applyFont="1" applyBorder="1" applyAlignment="1">
      <alignment horizontal="center" vertical="center" wrapText="1"/>
    </xf>
    <xf numFmtId="1" fontId="2" fillId="13" borderId="83" xfId="0" applyNumberFormat="1" applyFont="1" applyFill="1" applyBorder="1" applyAlignment="1">
      <alignment horizontal="center" vertical="center"/>
    </xf>
    <xf numFmtId="0" fontId="0" fillId="0" borderId="83" xfId="0" applyBorder="1" applyAlignment="1"/>
    <xf numFmtId="0" fontId="6" fillId="0" borderId="0" xfId="0" applyNumberFormat="1" applyFont="1" applyBorder="1" applyAlignment="1"/>
    <xf numFmtId="0" fontId="43" fillId="0" borderId="0" xfId="0" applyNumberFormat="1" applyFont="1" applyBorder="1" applyAlignment="1">
      <alignment horizontal="center" wrapText="1"/>
    </xf>
    <xf numFmtId="0" fontId="4" fillId="0" borderId="0" xfId="0" applyNumberFormat="1" applyFont="1" applyBorder="1" applyAlignment="1">
      <alignment horizontal="center" wrapText="1"/>
    </xf>
    <xf numFmtId="0" fontId="4" fillId="0" borderId="0" xfId="0" applyNumberFormat="1" applyFont="1" applyBorder="1" applyAlignment="1">
      <alignment horizontal="center" vertical="top" wrapText="1"/>
    </xf>
    <xf numFmtId="1" fontId="6" fillId="28" borderId="105" xfId="0" applyNumberFormat="1" applyFont="1" applyFill="1" applyBorder="1" applyAlignment="1"/>
    <xf numFmtId="2" fontId="54" fillId="0" borderId="104" xfId="0" applyNumberFormat="1" applyFont="1" applyBorder="1" applyAlignment="1">
      <alignment horizontal="center"/>
    </xf>
    <xf numFmtId="1" fontId="1" fillId="28" borderId="106" xfId="0" applyNumberFormat="1" applyFont="1" applyFill="1" applyBorder="1" applyAlignment="1">
      <alignment horizontal="center" wrapText="1"/>
    </xf>
    <xf numFmtId="1" fontId="6" fillId="0" borderId="0" xfId="0" applyNumberFormat="1" applyFont="1" applyBorder="1" applyAlignment="1"/>
    <xf numFmtId="0" fontId="43" fillId="0" borderId="0" xfId="0" applyNumberFormat="1" applyFont="1" applyAlignment="1">
      <alignment vertical="top" wrapText="1"/>
    </xf>
    <xf numFmtId="0" fontId="44" fillId="0" borderId="0" xfId="0" applyNumberFormat="1" applyFont="1" applyAlignment="1">
      <alignment vertical="top" wrapText="1"/>
    </xf>
    <xf numFmtId="0" fontId="4" fillId="0" borderId="0" xfId="0" applyNumberFormat="1" applyFont="1" applyAlignment="1">
      <alignment vertical="top" wrapText="1"/>
    </xf>
    <xf numFmtId="0" fontId="0" fillId="2" borderId="79" xfId="0" applyFont="1" applyFill="1" applyBorder="1" applyAlignment="1">
      <alignment vertical="center"/>
    </xf>
    <xf numFmtId="0" fontId="0" fillId="0" borderId="83" xfId="0" applyBorder="1" applyAlignment="1">
      <alignment vertical="center" wrapText="1"/>
    </xf>
    <xf numFmtId="0" fontId="0" fillId="0" borderId="39" xfId="0" applyBorder="1" applyAlignment="1">
      <alignment vertical="center" wrapText="1"/>
    </xf>
    <xf numFmtId="0" fontId="0" fillId="0" borderId="108" xfId="0" applyFont="1" applyBorder="1" applyAlignment="1">
      <alignment vertical="center" wrapText="1"/>
    </xf>
    <xf numFmtId="1" fontId="1" fillId="3" borderId="8" xfId="0" applyNumberFormat="1" applyFont="1" applyFill="1" applyBorder="1" applyAlignment="1">
      <alignment vertical="center" wrapText="1"/>
    </xf>
    <xf numFmtId="0" fontId="1" fillId="3" borderId="8" xfId="0" applyNumberFormat="1" applyFont="1" applyFill="1" applyBorder="1" applyAlignment="1">
      <alignment vertical="center" wrapText="1"/>
    </xf>
    <xf numFmtId="1" fontId="4" fillId="24" borderId="73" xfId="0" applyNumberFormat="1" applyFont="1" applyFill="1" applyBorder="1" applyAlignment="1">
      <alignment vertical="center" wrapText="1"/>
    </xf>
    <xf numFmtId="0" fontId="7" fillId="3" borderId="8" xfId="0" applyNumberFormat="1" applyFont="1" applyFill="1" applyBorder="1" applyAlignment="1">
      <alignment vertical="center" wrapText="1"/>
    </xf>
    <xf numFmtId="1" fontId="5" fillId="3" borderId="8" xfId="0" applyNumberFormat="1" applyFont="1" applyFill="1" applyBorder="1" applyAlignment="1">
      <alignment vertical="center" wrapText="1"/>
    </xf>
    <xf numFmtId="0" fontId="1" fillId="10" borderId="8" xfId="0" applyNumberFormat="1" applyFont="1" applyFill="1" applyBorder="1" applyAlignment="1">
      <alignment vertical="center" wrapText="1"/>
    </xf>
    <xf numFmtId="1" fontId="4" fillId="10" borderId="8" xfId="0" applyNumberFormat="1" applyFont="1" applyFill="1" applyBorder="1" applyAlignment="1">
      <alignment vertical="center"/>
    </xf>
    <xf numFmtId="0" fontId="4" fillId="0" borderId="26" xfId="0" applyNumberFormat="1" applyFont="1" applyBorder="1" applyAlignment="1">
      <alignment vertical="center" wrapText="1"/>
    </xf>
    <xf numFmtId="0" fontId="1" fillId="10" borderId="26" xfId="0" applyNumberFormat="1" applyFont="1" applyFill="1" applyBorder="1" applyAlignment="1">
      <alignment vertical="center" wrapText="1"/>
    </xf>
    <xf numFmtId="1" fontId="4" fillId="10" borderId="26" xfId="0" applyNumberFormat="1" applyFont="1" applyFill="1" applyBorder="1" applyAlignment="1">
      <alignment vertical="center"/>
    </xf>
    <xf numFmtId="1" fontId="1" fillId="6" borderId="8" xfId="0" applyNumberFormat="1" applyFont="1" applyFill="1" applyBorder="1" applyAlignment="1">
      <alignment vertical="center" wrapText="1"/>
    </xf>
    <xf numFmtId="0" fontId="7" fillId="3" borderId="1" xfId="0" applyNumberFormat="1" applyFont="1" applyFill="1" applyBorder="1" applyAlignment="1">
      <alignment vertical="center" wrapText="1"/>
    </xf>
    <xf numFmtId="1" fontId="1" fillId="3" borderId="1" xfId="0" applyNumberFormat="1" applyFont="1" applyFill="1" applyBorder="1" applyAlignment="1">
      <alignment vertical="center" wrapText="1"/>
    </xf>
    <xf numFmtId="1" fontId="5" fillId="3" borderId="1" xfId="0" applyNumberFormat="1" applyFont="1" applyFill="1" applyBorder="1" applyAlignment="1">
      <alignment vertical="center" wrapText="1"/>
    </xf>
    <xf numFmtId="0" fontId="1" fillId="10" borderId="30" xfId="0" applyNumberFormat="1" applyFont="1" applyFill="1" applyBorder="1" applyAlignment="1">
      <alignment vertical="center" wrapText="1"/>
    </xf>
    <xf numFmtId="1" fontId="4" fillId="10" borderId="30" xfId="0" applyNumberFormat="1" applyFont="1" applyFill="1" applyBorder="1" applyAlignment="1">
      <alignment vertical="center"/>
    </xf>
    <xf numFmtId="0" fontId="1" fillId="16" borderId="30" xfId="0" applyNumberFormat="1" applyFont="1" applyFill="1" applyBorder="1" applyAlignment="1">
      <alignment vertical="center" wrapText="1"/>
    </xf>
    <xf numFmtId="0" fontId="4" fillId="4" borderId="0" xfId="0" applyNumberFormat="1" applyFont="1" applyFill="1" applyBorder="1" applyAlignment="1">
      <alignment vertical="center" wrapText="1"/>
    </xf>
    <xf numFmtId="1" fontId="1" fillId="4" borderId="0" xfId="0" applyNumberFormat="1" applyFont="1" applyFill="1" applyBorder="1" applyAlignment="1">
      <alignment vertical="center" wrapText="1"/>
    </xf>
    <xf numFmtId="1" fontId="1" fillId="4" borderId="11" xfId="0" applyNumberFormat="1" applyFont="1" applyFill="1" applyBorder="1" applyAlignment="1">
      <alignment vertical="center" wrapText="1"/>
    </xf>
    <xf numFmtId="1" fontId="4" fillId="4" borderId="10" xfId="0" applyNumberFormat="1" applyFont="1" applyFill="1" applyBorder="1" applyAlignment="1">
      <alignment vertical="center"/>
    </xf>
    <xf numFmtId="1" fontId="1" fillId="5" borderId="4" xfId="0" applyNumberFormat="1" applyFont="1" applyFill="1" applyBorder="1" applyAlignment="1">
      <alignment vertical="center" wrapText="1"/>
    </xf>
    <xf numFmtId="0" fontId="1" fillId="5" borderId="4" xfId="0" applyNumberFormat="1" applyFont="1" applyFill="1" applyBorder="1" applyAlignment="1">
      <alignment vertical="center" wrapText="1"/>
    </xf>
    <xf numFmtId="1" fontId="1" fillId="5" borderId="7" xfId="0" applyNumberFormat="1" applyFont="1" applyFill="1" applyBorder="1" applyAlignment="1">
      <alignment vertical="center" wrapText="1"/>
    </xf>
    <xf numFmtId="0" fontId="9" fillId="5" borderId="31" xfId="0" applyNumberFormat="1" applyFont="1" applyFill="1" applyBorder="1" applyAlignment="1">
      <alignment vertical="center" wrapText="1"/>
    </xf>
    <xf numFmtId="1" fontId="1" fillId="5" borderId="31" xfId="0" applyNumberFormat="1" applyFont="1" applyFill="1" applyBorder="1" applyAlignment="1">
      <alignment vertical="center" wrapText="1"/>
    </xf>
    <xf numFmtId="0" fontId="1" fillId="10" borderId="5" xfId="0" applyNumberFormat="1" applyFont="1" applyFill="1" applyBorder="1" applyAlignment="1">
      <alignment vertical="center" wrapText="1"/>
    </xf>
    <xf numFmtId="1" fontId="4" fillId="10" borderId="5" xfId="0" applyNumberFormat="1" applyFont="1" applyFill="1" applyBorder="1" applyAlignment="1">
      <alignment vertical="center"/>
    </xf>
    <xf numFmtId="0" fontId="1" fillId="10" borderId="13" xfId="0" applyNumberFormat="1" applyFont="1" applyFill="1" applyBorder="1" applyAlignment="1">
      <alignment vertical="center" wrapText="1"/>
    </xf>
    <xf numFmtId="0" fontId="4" fillId="10" borderId="8" xfId="0" applyNumberFormat="1" applyFont="1" applyFill="1" applyBorder="1" applyAlignment="1">
      <alignment vertical="center" wrapText="1"/>
    </xf>
    <xf numFmtId="0" fontId="1" fillId="10" borderId="37" xfId="0" applyNumberFormat="1" applyFont="1" applyFill="1" applyBorder="1" applyAlignment="1">
      <alignment vertical="center" wrapText="1"/>
    </xf>
    <xf numFmtId="1" fontId="4" fillId="10" borderId="37" xfId="0" applyNumberFormat="1" applyFont="1" applyFill="1" applyBorder="1" applyAlignment="1">
      <alignment vertical="center"/>
    </xf>
    <xf numFmtId="1" fontId="1" fillId="0" borderId="37" xfId="0" applyNumberFormat="1" applyFont="1" applyFill="1" applyBorder="1" applyAlignment="1">
      <alignment vertical="center" wrapText="1"/>
    </xf>
    <xf numFmtId="0" fontId="9" fillId="5" borderId="4" xfId="0" applyNumberFormat="1" applyFont="1" applyFill="1" applyBorder="1" applyAlignment="1">
      <alignment vertical="center" wrapText="1"/>
    </xf>
    <xf numFmtId="1" fontId="1" fillId="5" borderId="3" xfId="0" applyNumberFormat="1" applyFont="1" applyFill="1" applyBorder="1" applyAlignment="1">
      <alignment vertical="center" wrapText="1"/>
    </xf>
    <xf numFmtId="1" fontId="4" fillId="10" borderId="6" xfId="0" applyNumberFormat="1" applyFont="1" applyFill="1" applyBorder="1" applyAlignment="1">
      <alignment vertical="center"/>
    </xf>
    <xf numFmtId="0" fontId="10" fillId="0" borderId="37" xfId="1" applyFont="1" applyFill="1" applyBorder="1" applyAlignment="1" applyProtection="1">
      <alignment vertical="center" wrapText="1"/>
    </xf>
    <xf numFmtId="1" fontId="4" fillId="10" borderId="8" xfId="0" applyNumberFormat="1" applyFont="1" applyFill="1" applyBorder="1" applyAlignment="1">
      <alignment vertical="center" wrapText="1"/>
    </xf>
    <xf numFmtId="0" fontId="17" fillId="3" borderId="38" xfId="1" applyFont="1" applyFill="1" applyBorder="1" applyAlignment="1" applyProtection="1">
      <alignment vertical="center" wrapText="1"/>
    </xf>
    <xf numFmtId="1" fontId="4" fillId="3" borderId="8" xfId="0" applyNumberFormat="1" applyFont="1" applyFill="1" applyBorder="1" applyAlignment="1">
      <alignment vertical="center"/>
    </xf>
    <xf numFmtId="1" fontId="4" fillId="3" borderId="63" xfId="0" applyNumberFormat="1" applyFont="1" applyFill="1" applyBorder="1" applyAlignment="1">
      <alignment vertical="center" wrapText="1"/>
    </xf>
    <xf numFmtId="0" fontId="17" fillId="3" borderId="38" xfId="1" quotePrefix="1" applyFont="1" applyFill="1" applyBorder="1" applyAlignment="1" applyProtection="1">
      <alignment vertical="center" wrapText="1"/>
    </xf>
    <xf numFmtId="0" fontId="10" fillId="0" borderId="38" xfId="1" applyFont="1" applyFill="1" applyBorder="1" applyAlignment="1" applyProtection="1">
      <alignment horizontal="center" vertical="center" wrapText="1"/>
    </xf>
    <xf numFmtId="49" fontId="10" fillId="19" borderId="38" xfId="1" applyNumberFormat="1" applyFont="1" applyFill="1" applyBorder="1" applyAlignment="1" applyProtection="1">
      <alignment horizontal="center" vertical="center" wrapText="1"/>
    </xf>
    <xf numFmtId="1" fontId="4" fillId="10" borderId="8" xfId="0" applyNumberFormat="1" applyFont="1" applyFill="1" applyBorder="1" applyAlignment="1">
      <alignment horizontal="center" vertical="center" wrapText="1"/>
    </xf>
    <xf numFmtId="0" fontId="4" fillId="10" borderId="8" xfId="0" applyNumberFormat="1" applyFont="1" applyFill="1" applyBorder="1" applyAlignment="1">
      <alignment horizontal="center" vertical="center" wrapText="1"/>
    </xf>
    <xf numFmtId="49" fontId="10" fillId="0" borderId="31" xfId="1" applyNumberFormat="1" applyFont="1" applyFill="1" applyBorder="1" applyAlignment="1" applyProtection="1">
      <alignment horizontal="center" vertical="center" wrapText="1"/>
    </xf>
    <xf numFmtId="49" fontId="10" fillId="0" borderId="37" xfId="1" applyNumberFormat="1" applyFont="1" applyFill="1" applyBorder="1" applyAlignment="1" applyProtection="1">
      <alignment horizontal="center" vertical="center" wrapText="1"/>
    </xf>
    <xf numFmtId="49" fontId="10" fillId="0" borderId="25" xfId="1" applyNumberFormat="1" applyFont="1" applyFill="1" applyBorder="1" applyAlignment="1" applyProtection="1">
      <alignment horizontal="center" vertical="center" wrapText="1"/>
    </xf>
    <xf numFmtId="1" fontId="1" fillId="5" borderId="3" xfId="0" applyNumberFormat="1" applyFont="1" applyFill="1" applyBorder="1" applyAlignment="1">
      <alignment horizontal="center" vertical="center" wrapText="1"/>
    </xf>
    <xf numFmtId="0" fontId="10" fillId="0" borderId="30" xfId="1" applyNumberFormat="1" applyFont="1" applyFill="1" applyBorder="1" applyAlignment="1" applyProtection="1">
      <alignment horizontal="center" vertical="center" wrapText="1"/>
    </xf>
    <xf numFmtId="49" fontId="10" fillId="0" borderId="30" xfId="1" applyNumberFormat="1" applyFont="1" applyFill="1" applyBorder="1" applyAlignment="1" applyProtection="1">
      <alignment horizontal="center" vertical="center" wrapText="1"/>
    </xf>
    <xf numFmtId="0" fontId="10" fillId="0" borderId="7" xfId="1" applyNumberFormat="1" applyFont="1" applyFill="1" applyBorder="1" applyAlignment="1" applyProtection="1">
      <alignment horizontal="center" vertical="center" wrapText="1"/>
    </xf>
    <xf numFmtId="49" fontId="10" fillId="0" borderId="7" xfId="1" applyNumberFormat="1" applyFont="1" applyFill="1" applyBorder="1" applyAlignment="1" applyProtection="1">
      <alignment horizontal="center" vertical="center" wrapText="1"/>
    </xf>
    <xf numFmtId="0" fontId="10" fillId="19" borderId="37" xfId="1" applyNumberFormat="1" applyFont="1" applyFill="1" applyBorder="1" applyAlignment="1" applyProtection="1">
      <alignment horizontal="center" vertical="center" wrapText="1"/>
    </xf>
    <xf numFmtId="49" fontId="10" fillId="19" borderId="37" xfId="1" applyNumberFormat="1" applyFont="1" applyFill="1" applyBorder="1" applyAlignment="1" applyProtection="1">
      <alignment horizontal="center" vertical="center" wrapText="1"/>
    </xf>
    <xf numFmtId="0" fontId="19" fillId="0" borderId="37" xfId="0" applyNumberFormat="1" applyFont="1" applyFill="1" applyBorder="1" applyAlignment="1">
      <alignment horizontal="center" vertical="center" wrapText="1"/>
    </xf>
    <xf numFmtId="0" fontId="10" fillId="16" borderId="37" xfId="1" applyNumberFormat="1" applyFont="1" applyFill="1" applyBorder="1" applyAlignment="1" applyProtection="1">
      <alignment horizontal="center" vertical="center" wrapText="1"/>
    </xf>
    <xf numFmtId="49" fontId="10" fillId="16" borderId="37" xfId="1" applyNumberFormat="1" applyFont="1" applyFill="1" applyBorder="1" applyAlignment="1" applyProtection="1">
      <alignment horizontal="center" vertical="center" wrapText="1"/>
    </xf>
    <xf numFmtId="0" fontId="10" fillId="18" borderId="37" xfId="1" applyNumberFormat="1" applyFont="1" applyFill="1" applyBorder="1" applyAlignment="1" applyProtection="1">
      <alignment horizontal="center" vertical="center" wrapText="1"/>
    </xf>
    <xf numFmtId="49" fontId="10" fillId="18" borderId="37" xfId="1" applyNumberFormat="1" applyFont="1" applyFill="1" applyBorder="1" applyAlignment="1" applyProtection="1">
      <alignment horizontal="center" vertical="center" wrapText="1"/>
    </xf>
    <xf numFmtId="49" fontId="10" fillId="14" borderId="30" xfId="1" applyNumberFormat="1" applyFont="1" applyFill="1" applyBorder="1" applyAlignment="1" applyProtection="1">
      <alignment horizontal="center" vertical="center" wrapText="1"/>
    </xf>
    <xf numFmtId="1" fontId="1" fillId="5" borderId="31" xfId="0" applyNumberFormat="1" applyFont="1" applyFill="1" applyBorder="1" applyAlignment="1">
      <alignment horizontal="center" vertical="center" wrapText="1"/>
    </xf>
    <xf numFmtId="1" fontId="1" fillId="5" borderId="4" xfId="0" applyNumberFormat="1" applyFont="1" applyFill="1" applyBorder="1" applyAlignment="1">
      <alignment horizontal="center" vertical="center" wrapText="1"/>
    </xf>
    <xf numFmtId="0" fontId="4" fillId="4" borderId="0" xfId="0" applyNumberFormat="1" applyFont="1" applyFill="1" applyBorder="1" applyAlignment="1">
      <alignment horizontal="center" vertical="center" wrapText="1"/>
    </xf>
    <xf numFmtId="0" fontId="4" fillId="4" borderId="11" xfId="0" applyNumberFormat="1" applyFont="1" applyFill="1" applyBorder="1" applyAlignment="1">
      <alignment horizontal="center" vertical="center" wrapText="1"/>
    </xf>
    <xf numFmtId="0" fontId="19" fillId="0" borderId="30" xfId="0" applyNumberFormat="1" applyFont="1" applyFill="1" applyBorder="1" applyAlignment="1">
      <alignment horizontal="center" vertical="center" wrapText="1"/>
    </xf>
    <xf numFmtId="0" fontId="4" fillId="3" borderId="30"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16" borderId="30" xfId="0" applyNumberFormat="1" applyFont="1" applyFill="1" applyBorder="1" applyAlignment="1">
      <alignment horizontal="center" vertical="center" wrapText="1"/>
    </xf>
    <xf numFmtId="49" fontId="10" fillId="3" borderId="30" xfId="1" applyNumberFormat="1" applyFont="1" applyFill="1" applyBorder="1" applyAlignment="1" applyProtection="1">
      <alignment horizontal="center" vertical="center" wrapText="1"/>
    </xf>
    <xf numFmtId="1" fontId="4" fillId="3" borderId="1" xfId="0" applyNumberFormat="1" applyFont="1" applyFill="1" applyBorder="1" applyAlignment="1">
      <alignment horizontal="center" vertical="center" wrapText="1"/>
    </xf>
    <xf numFmtId="0" fontId="4" fillId="10" borderId="26" xfId="0" applyNumberFormat="1" applyFont="1" applyFill="1" applyBorder="1" applyAlignment="1">
      <alignment horizontal="center" vertical="center" wrapText="1"/>
    </xf>
    <xf numFmtId="49" fontId="19" fillId="0" borderId="23" xfId="1" applyNumberFormat="1" applyFont="1" applyFill="1" applyBorder="1" applyAlignment="1" applyProtection="1">
      <alignment horizontal="center" vertical="center" wrapText="1"/>
    </xf>
    <xf numFmtId="49" fontId="18" fillId="3" borderId="4" xfId="1" applyNumberFormat="1" applyFont="1" applyFill="1" applyBorder="1" applyAlignment="1" applyProtection="1">
      <alignment horizontal="center" vertical="center" wrapText="1"/>
    </xf>
    <xf numFmtId="49" fontId="10" fillId="3" borderId="4" xfId="1" applyNumberFormat="1" applyFont="1" applyFill="1" applyBorder="1" applyAlignment="1" applyProtection="1">
      <alignment horizontal="center" vertical="center" wrapText="1"/>
    </xf>
    <xf numFmtId="49" fontId="10" fillId="3" borderId="7" xfId="1" applyNumberFormat="1" applyFont="1" applyFill="1" applyBorder="1" applyAlignment="1" applyProtection="1">
      <alignment horizontal="center" vertical="center" wrapText="1"/>
    </xf>
    <xf numFmtId="49" fontId="10" fillId="14" borderId="4" xfId="1" applyNumberFormat="1" applyFont="1" applyFill="1" applyBorder="1" applyAlignment="1" applyProtection="1">
      <alignment horizontal="center" vertical="center" wrapText="1"/>
    </xf>
    <xf numFmtId="1" fontId="4" fillId="3" borderId="8" xfId="0" applyNumberFormat="1" applyFont="1" applyFill="1" applyBorder="1" applyAlignment="1">
      <alignment horizontal="center" vertical="center" wrapText="1"/>
    </xf>
    <xf numFmtId="9" fontId="4" fillId="21" borderId="30" xfId="48" applyNumberFormat="1" applyFont="1" applyFill="1" applyBorder="1" applyAlignment="1">
      <alignment horizontal="center" vertical="center" wrapText="1"/>
    </xf>
    <xf numFmtId="0" fontId="4" fillId="21" borderId="30" xfId="48" applyNumberFormat="1" applyFont="1" applyFill="1" applyBorder="1" applyAlignment="1">
      <alignment horizontal="center" vertical="center" wrapText="1"/>
    </xf>
    <xf numFmtId="0" fontId="17" fillId="3" borderId="38" xfId="1" applyFont="1" applyFill="1" applyBorder="1" applyAlignment="1" applyProtection="1">
      <alignment horizontal="center" vertical="center" wrapText="1"/>
    </xf>
    <xf numFmtId="0" fontId="4" fillId="21" borderId="119" xfId="60" applyNumberFormat="1" applyFont="1" applyFill="1" applyBorder="1" applyAlignment="1">
      <alignment horizontal="center" vertical="center" wrapText="1"/>
    </xf>
    <xf numFmtId="0" fontId="10" fillId="10" borderId="38" xfId="1" applyFont="1" applyFill="1" applyBorder="1" applyAlignment="1" applyProtection="1">
      <alignment horizontal="center" vertical="center" wrapText="1"/>
    </xf>
    <xf numFmtId="9" fontId="4" fillId="21" borderId="30" xfId="144" applyFont="1" applyFill="1" applyBorder="1" applyAlignment="1">
      <alignment horizontal="center" vertical="center" wrapText="1"/>
    </xf>
    <xf numFmtId="1" fontId="10" fillId="10" borderId="8" xfId="0" applyNumberFormat="1" applyFont="1" applyFill="1" applyBorder="1" applyAlignment="1">
      <alignment vertical="center"/>
    </xf>
    <xf numFmtId="0" fontId="76" fillId="10" borderId="38" xfId="1" quotePrefix="1" applyFont="1" applyFill="1" applyBorder="1" applyAlignment="1" applyProtection="1">
      <alignment vertical="center" wrapText="1"/>
    </xf>
    <xf numFmtId="1" fontId="18" fillId="10" borderId="8" xfId="0" applyNumberFormat="1" applyFont="1" applyFill="1" applyBorder="1" applyAlignment="1">
      <alignment vertical="center"/>
    </xf>
    <xf numFmtId="49" fontId="18" fillId="10" borderId="38" xfId="1" applyNumberFormat="1" applyFont="1" applyFill="1" applyBorder="1" applyAlignment="1" applyProtection="1">
      <alignment horizontal="center" vertical="center" wrapText="1"/>
    </xf>
    <xf numFmtId="0" fontId="18" fillId="10" borderId="38" xfId="1" applyFont="1" applyFill="1" applyBorder="1" applyAlignment="1" applyProtection="1">
      <alignment horizontal="center" vertical="center" wrapText="1"/>
    </xf>
    <xf numFmtId="0" fontId="18" fillId="0" borderId="38" xfId="1" applyFont="1" applyFill="1" applyBorder="1" applyAlignment="1" applyProtection="1">
      <alignment horizontal="center" vertical="center" wrapText="1"/>
    </xf>
    <xf numFmtId="9" fontId="18" fillId="21" borderId="30" xfId="144" applyFont="1" applyFill="1" applyBorder="1" applyAlignment="1">
      <alignment horizontal="center" vertical="center" wrapText="1"/>
    </xf>
    <xf numFmtId="0" fontId="18" fillId="21" borderId="119" xfId="60" applyNumberFormat="1" applyFont="1" applyFill="1" applyBorder="1" applyAlignment="1">
      <alignment horizontal="center" vertical="center" wrapText="1"/>
    </xf>
    <xf numFmtId="1" fontId="4" fillId="25" borderId="75" xfId="0" applyNumberFormat="1" applyFont="1" applyFill="1" applyBorder="1" applyAlignment="1">
      <alignment vertical="center" wrapText="1"/>
    </xf>
    <xf numFmtId="0" fontId="29" fillId="21" borderId="64" xfId="0" applyFont="1" applyFill="1" applyBorder="1" applyAlignment="1">
      <alignment horizontal="center" vertical="center"/>
    </xf>
    <xf numFmtId="0" fontId="17" fillId="16" borderId="38" xfId="1" applyFont="1" applyFill="1" applyBorder="1" applyAlignment="1" applyProtection="1">
      <alignment horizontal="center" vertical="center" wrapText="1"/>
    </xf>
    <xf numFmtId="0" fontId="17" fillId="16" borderId="38" xfId="1" applyFont="1" applyFill="1" applyBorder="1" applyAlignment="1" applyProtection="1">
      <alignment vertical="center" wrapText="1"/>
    </xf>
    <xf numFmtId="0" fontId="17" fillId="16" borderId="38" xfId="1" quotePrefix="1" applyFont="1" applyFill="1" applyBorder="1" applyAlignment="1" applyProtection="1">
      <alignment vertical="center" wrapText="1"/>
    </xf>
    <xf numFmtId="0" fontId="17" fillId="16" borderId="8" xfId="0" applyNumberFormat="1" applyFont="1" applyFill="1" applyBorder="1" applyAlignment="1">
      <alignment vertical="center" wrapText="1"/>
    </xf>
    <xf numFmtId="1" fontId="17" fillId="16" borderId="8" xfId="0" applyNumberFormat="1" applyFont="1" applyFill="1" applyBorder="1" applyAlignment="1">
      <alignment vertical="center"/>
    </xf>
    <xf numFmtId="0" fontId="17" fillId="16" borderId="8" xfId="0" applyNumberFormat="1" applyFont="1" applyFill="1" applyBorder="1" applyAlignment="1">
      <alignment horizontal="center" vertical="center" wrapText="1"/>
    </xf>
    <xf numFmtId="9" fontId="4" fillId="16" borderId="30" xfId="144" applyFont="1" applyFill="1" applyBorder="1" applyAlignment="1">
      <alignment horizontal="center" vertical="center" wrapText="1"/>
    </xf>
    <xf numFmtId="0" fontId="4" fillId="16" borderId="30" xfId="48" applyNumberFormat="1" applyFont="1" applyFill="1" applyBorder="1" applyAlignment="1">
      <alignment horizontal="center" vertical="center" wrapText="1"/>
    </xf>
    <xf numFmtId="0" fontId="44" fillId="0" borderId="0" xfId="0" applyNumberFormat="1" applyFont="1" applyAlignment="1">
      <alignment vertical="center" wrapText="1"/>
    </xf>
    <xf numFmtId="0" fontId="77" fillId="0" borderId="0" xfId="0" applyFont="1" applyAlignment="1">
      <alignment vertical="center" wrapText="1"/>
    </xf>
    <xf numFmtId="0" fontId="81" fillId="0" borderId="8" xfId="0" applyNumberFormat="1" applyFont="1" applyBorder="1" applyAlignment="1">
      <alignment vertical="center"/>
    </xf>
    <xf numFmtId="0" fontId="82" fillId="14" borderId="17" xfId="0" applyFont="1" applyFill="1" applyBorder="1" applyAlignment="1">
      <alignment vertical="center"/>
    </xf>
    <xf numFmtId="0" fontId="83" fillId="14" borderId="18" xfId="0" applyFont="1" applyFill="1" applyBorder="1" applyAlignment="1">
      <alignment vertical="center"/>
    </xf>
    <xf numFmtId="0" fontId="44" fillId="23" borderId="30" xfId="0" applyNumberFormat="1" applyFont="1" applyFill="1" applyBorder="1" applyAlignment="1">
      <alignment vertical="center" wrapText="1"/>
    </xf>
    <xf numFmtId="0" fontId="44" fillId="21" borderId="30" xfId="0" applyNumberFormat="1" applyFont="1" applyFill="1" applyBorder="1" applyAlignment="1">
      <alignment vertical="center" wrapText="1"/>
    </xf>
    <xf numFmtId="0" fontId="84" fillId="14" borderId="18" xfId="0" applyFont="1" applyFill="1" applyBorder="1" applyAlignment="1">
      <alignment vertical="center" wrapText="1"/>
    </xf>
    <xf numFmtId="0" fontId="82" fillId="3" borderId="19" xfId="0" applyFont="1" applyFill="1" applyBorder="1" applyAlignment="1">
      <alignment vertical="center"/>
    </xf>
    <xf numFmtId="0" fontId="82" fillId="3" borderId="18" xfId="0" applyFont="1" applyFill="1" applyBorder="1" applyAlignment="1">
      <alignment vertical="center"/>
    </xf>
    <xf numFmtId="0" fontId="82" fillId="3" borderId="20" xfId="0" applyFont="1" applyFill="1" applyBorder="1" applyAlignment="1">
      <alignment vertical="center"/>
    </xf>
    <xf numFmtId="0" fontId="85" fillId="0" borderId="21" xfId="0" applyFont="1" applyFill="1" applyBorder="1" applyAlignment="1">
      <alignment vertical="center"/>
    </xf>
    <xf numFmtId="0" fontId="81" fillId="0" borderId="26" xfId="0" applyNumberFormat="1" applyFont="1" applyBorder="1" applyAlignment="1">
      <alignment vertical="center"/>
    </xf>
    <xf numFmtId="1" fontId="81" fillId="6" borderId="9" xfId="0" applyNumberFormat="1" applyFont="1" applyFill="1" applyBorder="1" applyAlignment="1">
      <alignment vertical="center"/>
    </xf>
    <xf numFmtId="1" fontId="81" fillId="6" borderId="14" xfId="0" applyNumberFormat="1" applyFont="1" applyFill="1" applyBorder="1" applyAlignment="1">
      <alignment vertical="center"/>
    </xf>
    <xf numFmtId="0" fontId="80" fillId="6" borderId="14" xfId="0" applyNumberFormat="1" applyFont="1" applyFill="1" applyBorder="1" applyAlignment="1">
      <alignment vertical="center"/>
    </xf>
    <xf numFmtId="0" fontId="77" fillId="6" borderId="14" xfId="0" applyFont="1" applyFill="1" applyBorder="1" applyAlignment="1">
      <alignment horizontal="center" vertical="center"/>
    </xf>
    <xf numFmtId="0" fontId="81" fillId="0" borderId="9" xfId="0" applyNumberFormat="1" applyFont="1" applyBorder="1" applyAlignment="1">
      <alignment vertical="center"/>
    </xf>
    <xf numFmtId="0" fontId="82" fillId="3" borderId="30" xfId="0" applyFont="1" applyFill="1" applyBorder="1" applyAlignment="1">
      <alignment vertical="center"/>
    </xf>
    <xf numFmtId="0" fontId="85" fillId="15" borderId="30" xfId="0" applyFont="1" applyFill="1" applyBorder="1" applyAlignment="1">
      <alignment vertical="center"/>
    </xf>
    <xf numFmtId="0" fontId="70" fillId="15" borderId="30" xfId="0" applyFont="1" applyFill="1" applyBorder="1" applyAlignment="1">
      <alignment vertical="center"/>
    </xf>
    <xf numFmtId="0" fontId="71" fillId="15" borderId="30" xfId="0" applyFont="1" applyFill="1" applyBorder="1" applyAlignment="1">
      <alignment horizontal="center" vertical="center"/>
    </xf>
    <xf numFmtId="0" fontId="84" fillId="15" borderId="30" xfId="0" applyFont="1" applyFill="1" applyBorder="1" applyAlignment="1">
      <alignment vertical="center"/>
    </xf>
    <xf numFmtId="0" fontId="82" fillId="15" borderId="30" xfId="0" applyFont="1" applyFill="1" applyBorder="1" applyAlignment="1">
      <alignment vertical="center"/>
    </xf>
    <xf numFmtId="0" fontId="77" fillId="15" borderId="30" xfId="0" applyFont="1" applyFill="1" applyBorder="1" applyAlignment="1">
      <alignment horizontal="center" vertical="center"/>
    </xf>
    <xf numFmtId="0" fontId="82" fillId="15" borderId="30" xfId="0" applyFont="1" applyFill="1" applyBorder="1" applyAlignment="1">
      <alignment vertical="center" wrapText="1"/>
    </xf>
    <xf numFmtId="0" fontId="44" fillId="26" borderId="30" xfId="0" applyNumberFormat="1" applyFont="1" applyFill="1" applyBorder="1" applyAlignment="1">
      <alignment vertical="center" wrapText="1"/>
    </xf>
    <xf numFmtId="1" fontId="81" fillId="6" borderId="6" xfId="0" applyNumberFormat="1" applyFont="1" applyFill="1" applyBorder="1" applyAlignment="1">
      <alignment vertical="center"/>
    </xf>
    <xf numFmtId="1" fontId="81" fillId="6" borderId="16" xfId="0" applyNumberFormat="1" applyFont="1" applyFill="1" applyBorder="1" applyAlignment="1">
      <alignment vertical="center"/>
    </xf>
    <xf numFmtId="0" fontId="80" fillId="6" borderId="16" xfId="0" applyNumberFormat="1" applyFont="1" applyFill="1" applyBorder="1" applyAlignment="1">
      <alignment vertical="center"/>
    </xf>
    <xf numFmtId="0" fontId="77" fillId="6" borderId="16" xfId="0" applyFont="1" applyFill="1" applyBorder="1" applyAlignment="1">
      <alignment horizontal="center" vertical="center"/>
    </xf>
    <xf numFmtId="0" fontId="86" fillId="16" borderId="30" xfId="0" applyNumberFormat="1" applyFont="1" applyFill="1" applyBorder="1" applyAlignment="1">
      <alignment vertical="center" wrapText="1"/>
    </xf>
    <xf numFmtId="0" fontId="84" fillId="16" borderId="30" xfId="0" applyFont="1" applyFill="1" applyBorder="1" applyAlignment="1">
      <alignment vertical="center" wrapText="1"/>
    </xf>
    <xf numFmtId="0" fontId="85" fillId="17" borderId="30" xfId="0" applyNumberFormat="1" applyFont="1" applyFill="1" applyBorder="1" applyAlignment="1">
      <alignment vertical="center" wrapText="1"/>
    </xf>
    <xf numFmtId="0" fontId="86" fillId="3" borderId="30" xfId="0" applyNumberFormat="1" applyFont="1" applyFill="1" applyBorder="1" applyAlignment="1">
      <alignment vertical="center" wrapText="1"/>
    </xf>
    <xf numFmtId="0" fontId="85" fillId="0" borderId="30" xfId="0" applyNumberFormat="1" applyFont="1" applyFill="1" applyBorder="1" applyAlignment="1">
      <alignment vertical="center" wrapText="1"/>
    </xf>
    <xf numFmtId="0" fontId="81" fillId="4" borderId="0" xfId="0" applyNumberFormat="1" applyFont="1" applyFill="1" applyBorder="1" applyAlignment="1">
      <alignment vertical="center"/>
    </xf>
    <xf numFmtId="0" fontId="81" fillId="10" borderId="6" xfId="0" applyNumberFormat="1" applyFont="1" applyFill="1" applyBorder="1" applyAlignment="1">
      <alignment vertical="center"/>
    </xf>
    <xf numFmtId="0" fontId="82" fillId="14" borderId="30" xfId="0" applyFont="1" applyFill="1" applyBorder="1" applyAlignment="1">
      <alignment vertical="center"/>
    </xf>
    <xf numFmtId="0" fontId="84" fillId="3" borderId="30" xfId="1" applyFont="1" applyFill="1" applyBorder="1" applyAlignment="1" applyProtection="1">
      <alignment vertical="center" wrapText="1"/>
    </xf>
    <xf numFmtId="0" fontId="81" fillId="10" borderId="5" xfId="0" applyNumberFormat="1" applyFont="1" applyFill="1" applyBorder="1" applyAlignment="1">
      <alignment vertical="center"/>
    </xf>
    <xf numFmtId="0" fontId="84" fillId="0" borderId="7" xfId="1" applyFont="1" applyFill="1" applyBorder="1" applyAlignment="1" applyProtection="1">
      <alignment vertical="center" wrapText="1"/>
    </xf>
    <xf numFmtId="0" fontId="77" fillId="0" borderId="7" xfId="0" applyFont="1" applyFill="1" applyBorder="1" applyAlignment="1">
      <alignment horizontal="center" vertical="center"/>
    </xf>
    <xf numFmtId="0" fontId="84" fillId="0" borderId="4" xfId="1" applyFont="1" applyFill="1" applyBorder="1" applyAlignment="1" applyProtection="1">
      <alignment vertical="center" wrapText="1"/>
    </xf>
    <xf numFmtId="0" fontId="77" fillId="0" borderId="28" xfId="0" applyFont="1" applyFill="1" applyBorder="1" applyAlignment="1">
      <alignment horizontal="center" vertical="center"/>
    </xf>
    <xf numFmtId="0" fontId="81" fillId="10" borderId="8" xfId="0" applyNumberFormat="1" applyFont="1" applyFill="1" applyBorder="1" applyAlignment="1">
      <alignment vertical="center"/>
    </xf>
    <xf numFmtId="0" fontId="85" fillId="0" borderId="3" xfId="1" applyFont="1" applyFill="1" applyBorder="1" applyAlignment="1" applyProtection="1">
      <alignment vertical="center" wrapText="1"/>
    </xf>
    <xf numFmtId="0" fontId="87" fillId="0" borderId="29" xfId="0" applyFont="1" applyFill="1" applyBorder="1" applyAlignment="1">
      <alignment horizontal="center" vertical="center"/>
    </xf>
    <xf numFmtId="0" fontId="82" fillId="18" borderId="37" xfId="0" applyFont="1" applyFill="1" applyBorder="1" applyAlignment="1">
      <alignment vertical="center"/>
    </xf>
    <xf numFmtId="0" fontId="84" fillId="16" borderId="37" xfId="1" applyFont="1" applyFill="1" applyBorder="1" applyAlignment="1" applyProtection="1">
      <alignment vertical="center" wrapText="1"/>
    </xf>
    <xf numFmtId="1" fontId="44" fillId="16" borderId="37" xfId="0" applyNumberFormat="1" applyFont="1" applyFill="1" applyBorder="1" applyAlignment="1">
      <alignment vertical="center" wrapText="1"/>
    </xf>
    <xf numFmtId="0" fontId="84" fillId="0" borderId="37" xfId="1" applyFont="1" applyFill="1" applyBorder="1" applyAlignment="1" applyProtection="1">
      <alignment vertical="center" wrapText="1"/>
    </xf>
    <xf numFmtId="0" fontId="82" fillId="0" borderId="25" xfId="0" applyFont="1" applyFill="1" applyBorder="1" applyAlignment="1">
      <alignment vertical="center"/>
    </xf>
    <xf numFmtId="0" fontId="84" fillId="0" borderId="30" xfId="1" applyFont="1" applyFill="1" applyBorder="1" applyAlignment="1" applyProtection="1">
      <alignment vertical="center" wrapText="1"/>
    </xf>
    <xf numFmtId="1" fontId="1" fillId="0" borderId="35" xfId="0" applyNumberFormat="1" applyFont="1" applyFill="1" applyBorder="1" applyAlignment="1">
      <alignment vertical="center" wrapText="1"/>
    </xf>
    <xf numFmtId="0" fontId="82" fillId="0" borderId="12" xfId="0" applyFont="1" applyFill="1" applyBorder="1" applyAlignment="1">
      <alignment vertical="center"/>
    </xf>
    <xf numFmtId="0" fontId="82" fillId="0" borderId="30" xfId="0" applyFont="1" applyFill="1" applyBorder="1" applyAlignment="1">
      <alignment vertical="center"/>
    </xf>
    <xf numFmtId="0" fontId="84" fillId="15" borderId="17" xfId="0" applyFont="1" applyFill="1" applyBorder="1" applyAlignment="1">
      <alignment vertical="center"/>
    </xf>
    <xf numFmtId="0" fontId="78" fillId="15" borderId="34" xfId="0" applyFont="1" applyFill="1" applyBorder="1" applyAlignment="1">
      <alignment vertical="center"/>
    </xf>
    <xf numFmtId="0" fontId="71" fillId="15" borderId="34" xfId="0" applyFont="1" applyFill="1" applyBorder="1" applyAlignment="1">
      <alignment horizontal="center" vertical="center"/>
    </xf>
    <xf numFmtId="0" fontId="84" fillId="15" borderId="32" xfId="0" applyFont="1" applyFill="1" applyBorder="1" applyAlignment="1">
      <alignment vertical="center"/>
    </xf>
    <xf numFmtId="0" fontId="78" fillId="15" borderId="37" xfId="0" applyFont="1" applyFill="1" applyBorder="1" applyAlignment="1">
      <alignment vertical="center"/>
    </xf>
    <xf numFmtId="0" fontId="71" fillId="15" borderId="37" xfId="0" applyFont="1" applyFill="1" applyBorder="1" applyAlignment="1">
      <alignment horizontal="center" vertical="center"/>
    </xf>
    <xf numFmtId="0" fontId="82" fillId="3" borderId="36" xfId="0" applyFont="1" applyFill="1" applyBorder="1" applyAlignment="1">
      <alignment vertical="center"/>
    </xf>
    <xf numFmtId="0" fontId="82" fillId="0" borderId="25" xfId="0" applyFont="1" applyFill="1" applyBorder="1" applyAlignment="1">
      <alignment vertical="center" wrapText="1"/>
    </xf>
    <xf numFmtId="0" fontId="78" fillId="10" borderId="25" xfId="0" applyFont="1" applyFill="1" applyBorder="1" applyAlignment="1">
      <alignment vertical="center"/>
    </xf>
    <xf numFmtId="0" fontId="77" fillId="0" borderId="30" xfId="0" applyFont="1" applyFill="1" applyBorder="1" applyAlignment="1">
      <alignment horizontal="center" vertical="center"/>
    </xf>
    <xf numFmtId="0" fontId="82" fillId="0" borderId="37" xfId="0" applyFont="1" applyFill="1" applyBorder="1" applyAlignment="1">
      <alignment vertical="center"/>
    </xf>
    <xf numFmtId="0" fontId="82" fillId="0" borderId="31" xfId="0" applyFont="1" applyFill="1" applyBorder="1" applyAlignment="1">
      <alignment vertical="center"/>
    </xf>
    <xf numFmtId="0" fontId="78" fillId="0" borderId="37" xfId="0" applyFont="1" applyFill="1" applyBorder="1" applyAlignment="1">
      <alignment vertical="center"/>
    </xf>
    <xf numFmtId="0" fontId="77" fillId="0" borderId="37" xfId="0" applyFont="1" applyFill="1" applyBorder="1" applyAlignment="1">
      <alignment horizontal="center" vertical="center"/>
    </xf>
    <xf numFmtId="0" fontId="81" fillId="0" borderId="130" xfId="0" applyNumberFormat="1" applyFont="1" applyBorder="1" applyAlignment="1">
      <alignment vertical="center"/>
    </xf>
    <xf numFmtId="1" fontId="79" fillId="4" borderId="129" xfId="0" applyNumberFormat="1" applyFont="1" applyFill="1" applyBorder="1" applyAlignment="1">
      <alignment vertical="center"/>
    </xf>
    <xf numFmtId="1" fontId="79" fillId="4" borderId="119" xfId="0" applyNumberFormat="1" applyFont="1" applyFill="1" applyBorder="1" applyAlignment="1">
      <alignment vertical="center"/>
    </xf>
    <xf numFmtId="1" fontId="79" fillId="4" borderId="14" xfId="0" applyNumberFormat="1" applyFont="1" applyFill="1" applyBorder="1" applyAlignment="1">
      <alignment vertical="center"/>
    </xf>
    <xf numFmtId="1" fontId="79" fillId="4" borderId="14" xfId="0" applyNumberFormat="1" applyFont="1" applyFill="1" applyBorder="1" applyAlignment="1">
      <alignment horizontal="center" vertical="center"/>
    </xf>
    <xf numFmtId="0" fontId="79" fillId="0" borderId="0" xfId="0" applyNumberFormat="1" applyFont="1" applyAlignment="1">
      <alignment vertical="center" wrapText="1"/>
    </xf>
    <xf numFmtId="0" fontId="88" fillId="0" borderId="0" xfId="0" applyFont="1" applyAlignment="1">
      <alignment vertical="center" wrapText="1"/>
    </xf>
    <xf numFmtId="0" fontId="89" fillId="63" borderId="0" xfId="0" applyNumberFormat="1" applyFont="1" applyFill="1" applyAlignment="1">
      <alignment vertical="center" wrapText="1"/>
    </xf>
    <xf numFmtId="0" fontId="71" fillId="63" borderId="0" xfId="0" applyFont="1" applyFill="1" applyAlignment="1">
      <alignment vertical="center" wrapText="1"/>
    </xf>
    <xf numFmtId="0" fontId="44" fillId="10" borderId="0" xfId="0" applyNumberFormat="1" applyFont="1" applyFill="1" applyAlignment="1">
      <alignment vertical="center" wrapText="1"/>
    </xf>
    <xf numFmtId="0" fontId="77" fillId="10" borderId="0" xfId="0" applyFont="1" applyFill="1" applyAlignment="1">
      <alignment vertical="center" wrapText="1"/>
    </xf>
    <xf numFmtId="1" fontId="81" fillId="6" borderId="14" xfId="0" applyNumberFormat="1" applyFont="1" applyFill="1" applyBorder="1" applyAlignment="1">
      <alignment horizontal="center" vertical="center"/>
    </xf>
    <xf numFmtId="0" fontId="80" fillId="6" borderId="14" xfId="0" applyNumberFormat="1" applyFont="1" applyFill="1" applyBorder="1" applyAlignment="1">
      <alignment horizontal="center" vertical="center"/>
    </xf>
    <xf numFmtId="1" fontId="81" fillId="6" borderId="67" xfId="0" applyNumberFormat="1" applyFont="1" applyFill="1" applyBorder="1" applyAlignment="1">
      <alignment vertical="center"/>
    </xf>
    <xf numFmtId="1" fontId="81" fillId="8" borderId="15" xfId="0" applyNumberFormat="1" applyFont="1" applyFill="1" applyBorder="1" applyAlignment="1">
      <alignment vertical="center"/>
    </xf>
    <xf numFmtId="1" fontId="81" fillId="8" borderId="14" xfId="0" applyNumberFormat="1" applyFont="1" applyFill="1" applyBorder="1" applyAlignment="1">
      <alignment vertical="center"/>
    </xf>
    <xf numFmtId="1" fontId="81" fillId="8" borderId="14" xfId="0" applyNumberFormat="1" applyFont="1" applyFill="1" applyBorder="1" applyAlignment="1">
      <alignment horizontal="center" vertical="center"/>
    </xf>
    <xf numFmtId="1" fontId="81" fillId="8" borderId="67" xfId="0" applyNumberFormat="1" applyFont="1" applyFill="1" applyBorder="1" applyAlignment="1">
      <alignment vertical="center"/>
    </xf>
    <xf numFmtId="0" fontId="89" fillId="10" borderId="0" xfId="0" applyNumberFormat="1" applyFont="1" applyFill="1" applyAlignment="1">
      <alignment vertical="center" wrapText="1"/>
    </xf>
    <xf numFmtId="0" fontId="71" fillId="10" borderId="0" xfId="0" applyFont="1" applyFill="1" applyAlignment="1">
      <alignment vertical="center" wrapText="1"/>
    </xf>
    <xf numFmtId="0" fontId="90" fillId="10" borderId="0" xfId="0" applyNumberFormat="1" applyFont="1" applyFill="1" applyAlignment="1">
      <alignment vertical="center" wrapText="1"/>
    </xf>
    <xf numFmtId="0" fontId="90" fillId="0" borderId="0" xfId="0" applyNumberFormat="1" applyFont="1" applyAlignment="1">
      <alignment vertical="center" wrapText="1"/>
    </xf>
    <xf numFmtId="0" fontId="44" fillId="0" borderId="0" xfId="0" applyNumberFormat="1" applyFont="1" applyAlignment="1">
      <alignment horizontal="center" vertical="center" wrapText="1"/>
    </xf>
    <xf numFmtId="1" fontId="81" fillId="6" borderId="135" xfId="0" applyNumberFormat="1" applyFont="1" applyFill="1" applyBorder="1" applyAlignment="1">
      <alignment vertical="center"/>
    </xf>
    <xf numFmtId="1" fontId="81" fillId="8" borderId="135" xfId="0" applyNumberFormat="1" applyFont="1" applyFill="1" applyBorder="1" applyAlignment="1">
      <alignment vertical="center"/>
    </xf>
    <xf numFmtId="9" fontId="4" fillId="16" borderId="136" xfId="144" applyFont="1" applyFill="1" applyBorder="1" applyAlignment="1">
      <alignment horizontal="center" vertical="center" wrapText="1"/>
    </xf>
    <xf numFmtId="1" fontId="4" fillId="3" borderId="135" xfId="0" applyNumberFormat="1" applyFont="1" applyFill="1" applyBorder="1" applyAlignment="1">
      <alignment vertical="center" wrapText="1"/>
    </xf>
    <xf numFmtId="1" fontId="80" fillId="4" borderId="128" xfId="0" applyNumberFormat="1" applyFont="1" applyFill="1" applyBorder="1" applyAlignment="1">
      <alignment vertical="center"/>
    </xf>
    <xf numFmtId="0" fontId="10" fillId="10" borderId="38" xfId="1" applyFont="1" applyFill="1" applyBorder="1" applyAlignment="1" applyProtection="1">
      <alignment vertical="center" wrapText="1"/>
    </xf>
    <xf numFmtId="0" fontId="10" fillId="0" borderId="38" xfId="1" applyFont="1" applyFill="1" applyBorder="1" applyAlignment="1" applyProtection="1">
      <alignment vertical="center" wrapText="1"/>
    </xf>
    <xf numFmtId="0" fontId="17" fillId="0" borderId="38" xfId="1" quotePrefix="1" applyFont="1" applyFill="1" applyBorder="1" applyAlignment="1" applyProtection="1">
      <alignment vertical="center" wrapText="1"/>
    </xf>
    <xf numFmtId="1" fontId="10" fillId="0" borderId="8" xfId="0" applyNumberFormat="1" applyFont="1" applyFill="1" applyBorder="1" applyAlignment="1">
      <alignment vertical="center"/>
    </xf>
    <xf numFmtId="0" fontId="10" fillId="0" borderId="64" xfId="1" applyFont="1" applyFill="1" applyBorder="1" applyAlignment="1" applyProtection="1">
      <alignment vertical="center" wrapText="1"/>
    </xf>
    <xf numFmtId="1" fontId="10" fillId="0" borderId="53" xfId="0" applyNumberFormat="1" applyFont="1" applyFill="1" applyBorder="1" applyAlignment="1">
      <alignment vertical="center"/>
    </xf>
    <xf numFmtId="0" fontId="10" fillId="0" borderId="8" xfId="0" applyNumberFormat="1" applyFont="1" applyFill="1" applyBorder="1" applyAlignment="1">
      <alignment horizontal="center" vertical="center" wrapText="1"/>
    </xf>
    <xf numFmtId="1" fontId="10" fillId="0" borderId="8" xfId="0" applyNumberFormat="1" applyFont="1" applyFill="1" applyBorder="1" applyAlignment="1">
      <alignment horizontal="center" vertical="center"/>
    </xf>
    <xf numFmtId="0" fontId="10" fillId="0" borderId="69" xfId="58" applyNumberFormat="1" applyFont="1" applyFill="1" applyBorder="1" applyAlignment="1">
      <alignment horizontal="left" vertical="center" wrapText="1"/>
    </xf>
    <xf numFmtId="1" fontId="17" fillId="16" borderId="8" xfId="0" applyNumberFormat="1" applyFont="1" applyFill="1" applyBorder="1" applyAlignment="1">
      <alignment horizontal="center" vertical="center"/>
    </xf>
    <xf numFmtId="0" fontId="10" fillId="19" borderId="38" xfId="1" applyFont="1" applyFill="1" applyBorder="1" applyAlignment="1" applyProtection="1">
      <alignment vertical="center" wrapText="1"/>
    </xf>
    <xf numFmtId="0" fontId="10" fillId="19" borderId="38" xfId="1" quotePrefix="1" applyFont="1" applyFill="1" applyBorder="1" applyAlignment="1" applyProtection="1">
      <alignment vertical="center" wrapText="1"/>
    </xf>
    <xf numFmtId="0" fontId="18" fillId="10" borderId="38" xfId="1" applyFont="1" applyFill="1" applyBorder="1" applyAlignment="1" applyProtection="1">
      <alignment vertical="center" wrapText="1"/>
    </xf>
    <xf numFmtId="0" fontId="10" fillId="19" borderId="38" xfId="1" applyFont="1" applyFill="1" applyBorder="1" applyAlignment="1" applyProtection="1">
      <alignment horizontal="center" vertical="center" wrapText="1"/>
    </xf>
    <xf numFmtId="0" fontId="10" fillId="0" borderId="38" xfId="1" quotePrefix="1" applyFont="1" applyFill="1" applyBorder="1" applyAlignment="1" applyProtection="1">
      <alignment vertical="center" wrapText="1"/>
    </xf>
    <xf numFmtId="0" fontId="18" fillId="0" borderId="38" xfId="1" quotePrefix="1" applyFont="1" applyFill="1" applyBorder="1" applyAlignment="1" applyProtection="1">
      <alignment vertical="center" wrapText="1"/>
    </xf>
    <xf numFmtId="1" fontId="1" fillId="64" borderId="119" xfId="0" applyNumberFormat="1" applyFont="1" applyFill="1" applyBorder="1" applyAlignment="1">
      <alignment horizontal="center" vertical="center" wrapText="1"/>
    </xf>
    <xf numFmtId="0" fontId="10" fillId="0" borderId="142" xfId="1" applyFont="1" applyFill="1" applyBorder="1" applyAlignment="1" applyProtection="1">
      <alignment horizontal="center" vertical="center" wrapText="1"/>
    </xf>
    <xf numFmtId="0" fontId="4" fillId="10" borderId="139" xfId="0" applyNumberFormat="1" applyFont="1" applyFill="1" applyBorder="1" applyAlignment="1">
      <alignment vertical="center" wrapText="1"/>
    </xf>
    <xf numFmtId="1" fontId="4" fillId="10" borderId="139" xfId="0" applyNumberFormat="1" applyFont="1" applyFill="1" applyBorder="1" applyAlignment="1">
      <alignment vertical="center"/>
    </xf>
    <xf numFmtId="49" fontId="10" fillId="19" borderId="142" xfId="1" applyNumberFormat="1" applyFont="1" applyFill="1" applyBorder="1" applyAlignment="1" applyProtection="1">
      <alignment horizontal="center" vertical="center" wrapText="1"/>
    </xf>
    <xf numFmtId="0" fontId="1" fillId="64" borderId="119" xfId="0" applyNumberFormat="1" applyFont="1" applyFill="1" applyBorder="1" applyAlignment="1">
      <alignment horizontal="center" vertical="center" wrapText="1"/>
    </xf>
    <xf numFmtId="0" fontId="1" fillId="64" borderId="119" xfId="0" applyNumberFormat="1" applyFont="1" applyFill="1" applyBorder="1" applyAlignment="1">
      <alignment horizontal="left" vertical="center" wrapText="1"/>
    </xf>
    <xf numFmtId="0" fontId="80" fillId="7" borderId="122" xfId="0" applyNumberFormat="1" applyFont="1" applyFill="1" applyBorder="1" applyAlignment="1">
      <alignment horizontal="center" vertical="center" wrapText="1"/>
    </xf>
    <xf numFmtId="0" fontId="80" fillId="7" borderId="8" xfId="0" applyNumberFormat="1" applyFont="1" applyFill="1" applyBorder="1" applyAlignment="1">
      <alignment horizontal="center" vertical="center" wrapText="1"/>
    </xf>
    <xf numFmtId="0" fontId="80" fillId="7" borderId="122" xfId="0" applyNumberFormat="1" applyFont="1" applyFill="1" applyBorder="1" applyAlignment="1">
      <alignment vertical="center" wrapText="1"/>
    </xf>
    <xf numFmtId="1" fontId="80" fillId="7" borderId="8" xfId="0" applyNumberFormat="1" applyFont="1" applyFill="1" applyBorder="1" applyAlignment="1">
      <alignment vertical="center" wrapText="1"/>
    </xf>
    <xf numFmtId="1" fontId="80" fillId="7" borderId="8" xfId="0" applyNumberFormat="1" applyFont="1" applyFill="1" applyBorder="1" applyAlignment="1">
      <alignment horizontal="center" vertical="center" wrapText="1"/>
    </xf>
    <xf numFmtId="1" fontId="80" fillId="7" borderId="63" xfId="0" applyNumberFormat="1" applyFont="1" applyFill="1" applyBorder="1" applyAlignment="1">
      <alignment vertical="center" wrapText="1"/>
    </xf>
    <xf numFmtId="1" fontId="80" fillId="7" borderId="135" xfId="0" applyNumberFormat="1" applyFont="1" applyFill="1" applyBorder="1" applyAlignment="1">
      <alignment vertical="center" wrapText="1"/>
    </xf>
    <xf numFmtId="0" fontId="81" fillId="0" borderId="0" xfId="0" applyNumberFormat="1" applyFont="1" applyAlignment="1">
      <alignment vertical="center" wrapText="1"/>
    </xf>
    <xf numFmtId="0" fontId="18" fillId="0" borderId="38" xfId="1" applyFont="1" applyFill="1" applyBorder="1" applyAlignment="1" applyProtection="1">
      <alignment vertical="center" wrapText="1"/>
    </xf>
    <xf numFmtId="0" fontId="18" fillId="19" borderId="38" xfId="1" applyFont="1" applyFill="1" applyBorder="1" applyAlignment="1" applyProtection="1">
      <alignment vertical="center" wrapText="1"/>
    </xf>
    <xf numFmtId="49" fontId="17" fillId="16" borderId="38" xfId="1" applyNumberFormat="1" applyFont="1" applyFill="1" applyBorder="1" applyAlignment="1" applyProtection="1">
      <alignment horizontal="center" vertical="center" wrapText="1"/>
    </xf>
    <xf numFmtId="1" fontId="19" fillId="3" borderId="140" xfId="0" applyNumberFormat="1" applyFont="1" applyFill="1" applyBorder="1" applyAlignment="1">
      <alignment horizontal="center" vertical="center" wrapText="1"/>
    </xf>
    <xf numFmtId="1" fontId="19" fillId="3" borderId="132" xfId="0" applyNumberFormat="1" applyFont="1" applyFill="1" applyBorder="1" applyAlignment="1">
      <alignment horizontal="center" vertical="center" wrapText="1"/>
    </xf>
    <xf numFmtId="1" fontId="19" fillId="10" borderId="133" xfId="0" applyNumberFormat="1" applyFont="1" applyFill="1" applyBorder="1" applyAlignment="1">
      <alignment horizontal="center" vertical="center" wrapText="1"/>
    </xf>
    <xf numFmtId="1" fontId="19" fillId="10" borderId="131" xfId="0" applyNumberFormat="1" applyFont="1" applyFill="1" applyBorder="1" applyAlignment="1">
      <alignment horizontal="center" vertical="center" wrapText="1"/>
    </xf>
    <xf numFmtId="1" fontId="87" fillId="6" borderId="131" xfId="0" applyNumberFormat="1" applyFont="1" applyFill="1" applyBorder="1" applyAlignment="1">
      <alignment horizontal="center" vertical="center"/>
    </xf>
    <xf numFmtId="1" fontId="19" fillId="3" borderId="131" xfId="0" applyNumberFormat="1" applyFont="1" applyFill="1" applyBorder="1" applyAlignment="1">
      <alignment horizontal="center" vertical="center" wrapText="1"/>
    </xf>
    <xf numFmtId="1" fontId="19" fillId="10" borderId="134" xfId="0" applyNumberFormat="1" applyFont="1" applyFill="1" applyBorder="1" applyAlignment="1">
      <alignment horizontal="center" vertical="center" wrapText="1"/>
    </xf>
    <xf numFmtId="1" fontId="19" fillId="10" borderId="129" xfId="0" applyNumberFormat="1" applyFont="1" applyFill="1" applyBorder="1" applyAlignment="1">
      <alignment horizontal="center" vertical="center" wrapText="1"/>
    </xf>
    <xf numFmtId="1" fontId="87" fillId="6" borderId="134"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1" fontId="87" fillId="6" borderId="0" xfId="0" applyNumberFormat="1" applyFont="1" applyFill="1" applyBorder="1" applyAlignment="1">
      <alignment horizontal="center" vertical="center"/>
    </xf>
    <xf numFmtId="1" fontId="19" fillId="4" borderId="0" xfId="0" applyNumberFormat="1" applyFont="1" applyFill="1" applyBorder="1" applyAlignment="1">
      <alignment horizontal="center" vertical="center" wrapText="1"/>
    </xf>
    <xf numFmtId="1" fontId="8" fillId="5" borderId="0" xfId="0" applyNumberFormat="1" applyFont="1" applyFill="1" applyBorder="1" applyAlignment="1">
      <alignment horizontal="center" vertical="center" wrapText="1"/>
    </xf>
    <xf numFmtId="1" fontId="91" fillId="7" borderId="119" xfId="0" applyNumberFormat="1" applyFont="1" applyFill="1" applyBorder="1" applyAlignment="1">
      <alignment horizontal="center" vertical="center" wrapText="1"/>
    </xf>
    <xf numFmtId="1" fontId="19" fillId="16" borderId="119" xfId="0" applyNumberFormat="1" applyFont="1" applyFill="1" applyBorder="1" applyAlignment="1">
      <alignment horizontal="center" vertical="center" wrapText="1"/>
    </xf>
    <xf numFmtId="1" fontId="19" fillId="10" borderId="119" xfId="0" applyNumberFormat="1" applyFont="1" applyFill="1" applyBorder="1" applyAlignment="1">
      <alignment horizontal="center" vertical="center" wrapText="1"/>
    </xf>
    <xf numFmtId="1" fontId="19" fillId="0" borderId="119" xfId="0" applyNumberFormat="1" applyFont="1" applyFill="1" applyBorder="1" applyAlignment="1">
      <alignment horizontal="center" vertical="center" wrapText="1"/>
    </xf>
    <xf numFmtId="1" fontId="87" fillId="6" borderId="119" xfId="0" applyNumberFormat="1" applyFont="1" applyFill="1" applyBorder="1" applyAlignment="1">
      <alignment horizontal="center" vertical="center"/>
    </xf>
    <xf numFmtId="1" fontId="87" fillId="8" borderId="119" xfId="0" applyNumberFormat="1" applyFont="1" applyFill="1" applyBorder="1" applyAlignment="1">
      <alignment horizontal="center" vertical="center"/>
    </xf>
    <xf numFmtId="1" fontId="19" fillId="3" borderId="119" xfId="0" applyNumberFormat="1" applyFont="1" applyFill="1" applyBorder="1" applyAlignment="1">
      <alignment horizontal="center" vertical="center" wrapText="1"/>
    </xf>
    <xf numFmtId="0" fontId="92" fillId="0" borderId="0" xfId="0" applyNumberFormat="1" applyFont="1" applyAlignment="1">
      <alignment horizontal="center" vertical="center" wrapText="1"/>
    </xf>
    <xf numFmtId="0" fontId="4" fillId="10" borderId="37" xfId="0" applyNumberFormat="1" applyFont="1" applyFill="1" applyBorder="1" applyAlignment="1">
      <alignment horizontal="center" vertical="center" wrapText="1"/>
    </xf>
    <xf numFmtId="0" fontId="4" fillId="10" borderId="30" xfId="0" applyNumberFormat="1" applyFont="1" applyFill="1" applyBorder="1" applyAlignment="1">
      <alignment horizontal="center" vertical="center" wrapText="1"/>
    </xf>
    <xf numFmtId="0" fontId="1" fillId="3" borderId="8" xfId="0" applyNumberFormat="1" applyFont="1" applyFill="1" applyBorder="1" applyAlignment="1">
      <alignment horizontal="center" vertical="center" wrapText="1"/>
    </xf>
    <xf numFmtId="0" fontId="18" fillId="10" borderId="8" xfId="0" applyNumberFormat="1" applyFont="1" applyFill="1" applyBorder="1" applyAlignment="1">
      <alignment horizontal="center" vertical="center" wrapText="1"/>
    </xf>
    <xf numFmtId="0" fontId="10" fillId="0" borderId="53" xfId="0" applyNumberFormat="1" applyFont="1" applyFill="1" applyBorder="1" applyAlignment="1">
      <alignment horizontal="center" vertical="center" wrapText="1"/>
    </xf>
    <xf numFmtId="0" fontId="4" fillId="0" borderId="30" xfId="0" applyNumberFormat="1" applyFont="1" applyBorder="1" applyAlignment="1">
      <alignment horizontal="center" vertical="center" wrapText="1"/>
    </xf>
    <xf numFmtId="0" fontId="4" fillId="10" borderId="139" xfId="0" applyNumberFormat="1" applyFont="1" applyFill="1" applyBorder="1" applyAlignment="1">
      <alignment horizontal="center" vertical="center" wrapText="1"/>
    </xf>
    <xf numFmtId="1" fontId="1" fillId="3" borderId="1" xfId="0" applyNumberFormat="1" applyFont="1" applyFill="1" applyBorder="1" applyAlignment="1">
      <alignment horizontal="center" vertical="center" wrapText="1"/>
    </xf>
    <xf numFmtId="1" fontId="1" fillId="3" borderId="8" xfId="0" applyNumberFormat="1" applyFont="1" applyFill="1" applyBorder="1" applyAlignment="1">
      <alignment horizontal="center" vertical="center" wrapText="1"/>
    </xf>
    <xf numFmtId="1" fontId="81" fillId="6" borderId="16" xfId="0" applyNumberFormat="1" applyFont="1" applyFill="1" applyBorder="1" applyAlignment="1">
      <alignment horizontal="center" vertical="center"/>
    </xf>
    <xf numFmtId="0" fontId="4" fillId="10" borderId="5" xfId="0" applyNumberFormat="1" applyFont="1" applyFill="1" applyBorder="1" applyAlignment="1">
      <alignment horizontal="center" vertical="center" wrapText="1"/>
    </xf>
    <xf numFmtId="0" fontId="4" fillId="0" borderId="8" xfId="0" applyNumberFormat="1" applyFont="1" applyBorder="1" applyAlignment="1">
      <alignment horizontal="center" vertical="center" wrapText="1"/>
    </xf>
    <xf numFmtId="0" fontId="10" fillId="16" borderId="8" xfId="0" applyNumberFormat="1" applyFont="1" applyFill="1" applyBorder="1" applyAlignment="1">
      <alignment horizontal="center" vertical="center" wrapText="1"/>
    </xf>
    <xf numFmtId="1" fontId="79" fillId="4" borderId="146" xfId="0" applyNumberFormat="1" applyFont="1" applyFill="1" applyBorder="1" applyAlignment="1">
      <alignment vertical="center"/>
    </xf>
    <xf numFmtId="1" fontId="1" fillId="5" borderId="7" xfId="0" applyNumberFormat="1" applyFont="1" applyFill="1" applyBorder="1" applyAlignment="1">
      <alignment horizontal="center" vertical="center" wrapText="1"/>
    </xf>
    <xf numFmtId="0" fontId="4" fillId="4" borderId="10" xfId="0" applyNumberFormat="1" applyFont="1" applyFill="1" applyBorder="1" applyAlignment="1">
      <alignment horizontal="center" vertical="center" wrapText="1"/>
    </xf>
    <xf numFmtId="1" fontId="19" fillId="3" borderId="107" xfId="0" applyNumberFormat="1" applyFont="1" applyFill="1" applyBorder="1" applyAlignment="1">
      <alignment horizontal="center" vertical="center" wrapText="1"/>
    </xf>
    <xf numFmtId="1" fontId="19" fillId="3" borderId="148" xfId="0" applyNumberFormat="1" applyFont="1" applyFill="1" applyBorder="1" applyAlignment="1">
      <alignment horizontal="center" vertical="center" wrapText="1"/>
    </xf>
    <xf numFmtId="1" fontId="19" fillId="10" borderId="151" xfId="0" applyNumberFormat="1" applyFont="1" applyFill="1" applyBorder="1" applyAlignment="1">
      <alignment horizontal="center" vertical="center" wrapText="1"/>
    </xf>
    <xf numFmtId="1" fontId="19" fillId="3" borderId="0" xfId="0" applyNumberFormat="1" applyFont="1" applyFill="1" applyBorder="1" applyAlignment="1">
      <alignment horizontal="center" vertical="center" wrapText="1"/>
    </xf>
    <xf numFmtId="1" fontId="91" fillId="7" borderId="150" xfId="0" applyNumberFormat="1" applyFont="1" applyFill="1" applyBorder="1" applyAlignment="1">
      <alignment horizontal="center" vertical="center" wrapText="1"/>
    </xf>
    <xf numFmtId="1" fontId="87" fillId="6" borderId="150" xfId="0" applyNumberFormat="1" applyFont="1" applyFill="1" applyBorder="1" applyAlignment="1">
      <alignment horizontal="center" vertical="center"/>
    </xf>
    <xf numFmtId="1" fontId="87" fillId="8" borderId="150" xfId="0" applyNumberFormat="1" applyFont="1" applyFill="1" applyBorder="1" applyAlignment="1">
      <alignment horizontal="center" vertical="center"/>
    </xf>
    <xf numFmtId="1" fontId="19" fillId="10" borderId="142" xfId="0" applyNumberFormat="1" applyFont="1" applyFill="1" applyBorder="1" applyAlignment="1">
      <alignment horizontal="center" vertical="center" wrapText="1"/>
    </xf>
    <xf numFmtId="0" fontId="18" fillId="10" borderId="154" xfId="0" applyNumberFormat="1" applyFont="1" applyFill="1" applyBorder="1" applyAlignment="1">
      <alignment horizontal="center" vertical="center" wrapText="1"/>
    </xf>
    <xf numFmtId="0" fontId="4" fillId="10" borderId="154" xfId="0" applyNumberFormat="1" applyFont="1" applyFill="1" applyBorder="1" applyAlignment="1">
      <alignment horizontal="center" vertical="center" wrapText="1"/>
    </xf>
    <xf numFmtId="1" fontId="10" fillId="3" borderId="140" xfId="0" applyNumberFormat="1" applyFont="1" applyFill="1" applyBorder="1" applyAlignment="1">
      <alignment horizontal="left" vertical="center" wrapText="1"/>
    </xf>
    <xf numFmtId="1" fontId="10" fillId="3" borderId="132" xfId="0" applyNumberFormat="1" applyFont="1" applyFill="1" applyBorder="1" applyAlignment="1">
      <alignment horizontal="left" vertical="center" wrapText="1"/>
    </xf>
    <xf numFmtId="1" fontId="10" fillId="10" borderId="133" xfId="0" applyNumberFormat="1" applyFont="1" applyFill="1" applyBorder="1" applyAlignment="1">
      <alignment horizontal="left" vertical="center" wrapText="1"/>
    </xf>
    <xf numFmtId="1" fontId="10" fillId="10" borderId="131" xfId="0" applyNumberFormat="1" applyFont="1" applyFill="1" applyBorder="1" applyAlignment="1">
      <alignment horizontal="left" vertical="center" wrapText="1"/>
    </xf>
    <xf numFmtId="1" fontId="71" fillId="6" borderId="131" xfId="0" applyNumberFormat="1" applyFont="1" applyFill="1" applyBorder="1" applyAlignment="1">
      <alignment horizontal="left" vertical="center"/>
    </xf>
    <xf numFmtId="1" fontId="10" fillId="3" borderId="131" xfId="0" applyNumberFormat="1" applyFont="1" applyFill="1" applyBorder="1" applyAlignment="1">
      <alignment horizontal="left" vertical="center" wrapText="1"/>
    </xf>
    <xf numFmtId="1" fontId="10" fillId="10" borderId="134" xfId="0" applyNumberFormat="1" applyFont="1" applyFill="1" applyBorder="1" applyAlignment="1">
      <alignment horizontal="left" vertical="center" wrapText="1"/>
    </xf>
    <xf numFmtId="1" fontId="10" fillId="10" borderId="129" xfId="0" applyNumberFormat="1" applyFont="1" applyFill="1" applyBorder="1" applyAlignment="1">
      <alignment horizontal="left" vertical="center" wrapText="1"/>
    </xf>
    <xf numFmtId="1" fontId="71" fillId="6" borderId="134" xfId="0" applyNumberFormat="1" applyFont="1" applyFill="1" applyBorder="1" applyAlignment="1">
      <alignment horizontal="left" vertical="center"/>
    </xf>
    <xf numFmtId="1" fontId="10" fillId="10" borderId="0" xfId="0" applyNumberFormat="1" applyFont="1" applyFill="1" applyBorder="1" applyAlignment="1">
      <alignment horizontal="left" vertical="center" wrapText="1"/>
    </xf>
    <xf numFmtId="1" fontId="71" fillId="6" borderId="0" xfId="0" applyNumberFormat="1" applyFont="1" applyFill="1" applyBorder="1" applyAlignment="1">
      <alignment horizontal="left" vertical="center"/>
    </xf>
    <xf numFmtId="1" fontId="10" fillId="4" borderId="0" xfId="0" applyNumberFormat="1" applyFont="1" applyFill="1" applyBorder="1" applyAlignment="1">
      <alignment horizontal="left" vertical="center" wrapText="1"/>
    </xf>
    <xf numFmtId="1" fontId="17" fillId="5" borderId="0" xfId="0" applyNumberFormat="1" applyFont="1" applyFill="1" applyBorder="1" applyAlignment="1">
      <alignment horizontal="left" vertical="center" wrapText="1"/>
    </xf>
    <xf numFmtId="1" fontId="95" fillId="4" borderId="14" xfId="0" applyNumberFormat="1" applyFont="1" applyFill="1" applyBorder="1" applyAlignment="1">
      <alignment horizontal="left" vertical="center"/>
    </xf>
    <xf numFmtId="1" fontId="70" fillId="7" borderId="119" xfId="0" applyNumberFormat="1" applyFont="1" applyFill="1" applyBorder="1" applyAlignment="1">
      <alignment horizontal="left" vertical="center" wrapText="1"/>
    </xf>
    <xf numFmtId="1" fontId="10" fillId="63" borderId="119" xfId="0" applyNumberFormat="1" applyFont="1" applyFill="1" applyBorder="1" applyAlignment="1">
      <alignment horizontal="left" vertical="center" wrapText="1"/>
    </xf>
    <xf numFmtId="1" fontId="10" fillId="16" borderId="119" xfId="0" applyNumberFormat="1" applyFont="1" applyFill="1" applyBorder="1" applyAlignment="1">
      <alignment horizontal="left" vertical="center" wrapText="1"/>
    </xf>
    <xf numFmtId="1" fontId="10" fillId="10" borderId="119" xfId="0" applyNumberFormat="1" applyFont="1" applyFill="1" applyBorder="1" applyAlignment="1">
      <alignment horizontal="left" vertical="center" wrapText="1"/>
    </xf>
    <xf numFmtId="1" fontId="10" fillId="0" borderId="119" xfId="0" applyNumberFormat="1" applyFont="1" applyFill="1" applyBorder="1" applyAlignment="1">
      <alignment horizontal="left" vertical="center" wrapText="1"/>
    </xf>
    <xf numFmtId="1" fontId="71" fillId="6" borderId="119" xfId="0" applyNumberFormat="1" applyFont="1" applyFill="1" applyBorder="1" applyAlignment="1">
      <alignment horizontal="left" vertical="center"/>
    </xf>
    <xf numFmtId="1" fontId="71" fillId="8" borderId="119" xfId="0" applyNumberFormat="1" applyFont="1" applyFill="1" applyBorder="1" applyAlignment="1">
      <alignment horizontal="left" vertical="center"/>
    </xf>
    <xf numFmtId="1" fontId="95" fillId="4" borderId="146" xfId="0" applyNumberFormat="1" applyFont="1" applyFill="1" applyBorder="1" applyAlignment="1">
      <alignment horizontal="left" vertical="center"/>
    </xf>
    <xf numFmtId="1" fontId="17" fillId="64" borderId="119" xfId="0" applyNumberFormat="1" applyFont="1" applyFill="1" applyBorder="1" applyAlignment="1">
      <alignment horizontal="left" vertical="center" wrapText="1"/>
    </xf>
    <xf numFmtId="1" fontId="10" fillId="3" borderId="119" xfId="0" applyNumberFormat="1" applyFont="1" applyFill="1" applyBorder="1" applyAlignment="1">
      <alignment horizontal="left" vertical="center" wrapText="1"/>
    </xf>
    <xf numFmtId="0" fontId="89" fillId="0" borderId="0" xfId="0" applyNumberFormat="1" applyFont="1" applyAlignment="1">
      <alignment horizontal="left" vertical="center" wrapText="1"/>
    </xf>
    <xf numFmtId="0" fontId="10" fillId="0" borderId="0" xfId="0" applyNumberFormat="1" applyFont="1" applyAlignment="1">
      <alignment horizontal="left" vertical="center" wrapText="1"/>
    </xf>
    <xf numFmtId="1" fontId="4" fillId="10" borderId="154" xfId="0" applyNumberFormat="1" applyFont="1" applyFill="1" applyBorder="1" applyAlignment="1">
      <alignment horizontal="center" vertical="center" wrapText="1"/>
    </xf>
    <xf numFmtId="1" fontId="18" fillId="10" borderId="8" xfId="0" applyNumberFormat="1" applyFont="1" applyFill="1" applyBorder="1" applyAlignment="1">
      <alignment horizontal="center" vertical="center" wrapText="1"/>
    </xf>
    <xf numFmtId="0" fontId="17" fillId="14" borderId="22" xfId="1" quotePrefix="1" applyFont="1" applyFill="1" applyBorder="1" applyAlignment="1" applyProtection="1">
      <alignment horizontal="center" vertical="center" wrapText="1"/>
    </xf>
    <xf numFmtId="0" fontId="17" fillId="14" borderId="3" xfId="1" quotePrefix="1" applyFont="1" applyFill="1" applyBorder="1" applyAlignment="1" applyProtection="1">
      <alignment horizontal="center" vertical="center" wrapText="1"/>
    </xf>
    <xf numFmtId="0" fontId="17" fillId="14" borderId="4" xfId="1" quotePrefix="1" applyFont="1" applyFill="1" applyBorder="1" applyAlignment="1" applyProtection="1">
      <alignment horizontal="center" vertical="center" wrapText="1"/>
    </xf>
    <xf numFmtId="0" fontId="17" fillId="3" borderId="4" xfId="1" quotePrefix="1" applyFont="1" applyFill="1" applyBorder="1" applyAlignment="1" applyProtection="1">
      <alignment horizontal="center" vertical="center" wrapText="1"/>
    </xf>
    <xf numFmtId="0" fontId="8" fillId="0" borderId="23" xfId="1" quotePrefix="1" applyFont="1" applyFill="1" applyBorder="1" applyAlignment="1" applyProtection="1">
      <alignment horizontal="center" vertical="center" wrapText="1"/>
    </xf>
    <xf numFmtId="0" fontId="1" fillId="10" borderId="26" xfId="0" applyNumberFormat="1" applyFont="1" applyFill="1" applyBorder="1" applyAlignment="1">
      <alignment horizontal="center" vertical="center" wrapText="1"/>
    </xf>
    <xf numFmtId="0" fontId="17" fillId="16" borderId="30" xfId="1" quotePrefix="1" applyFont="1" applyFill="1" applyBorder="1" applyAlignment="1" applyProtection="1">
      <alignment horizontal="center" vertical="center" wrapText="1"/>
    </xf>
    <xf numFmtId="0" fontId="17" fillId="0" borderId="30" xfId="1" quotePrefix="1" applyFont="1" applyFill="1" applyBorder="1" applyAlignment="1" applyProtection="1">
      <alignment horizontal="center" vertical="center" wrapText="1"/>
    </xf>
    <xf numFmtId="0" fontId="8" fillId="0" borderId="30" xfId="1" quotePrefix="1" applyFont="1" applyFill="1" applyBorder="1" applyAlignment="1" applyProtection="1">
      <alignment horizontal="center" vertical="center" wrapText="1"/>
    </xf>
    <xf numFmtId="1" fontId="1" fillId="4" borderId="10" xfId="0" applyNumberFormat="1" applyFont="1" applyFill="1" applyBorder="1" applyAlignment="1">
      <alignment horizontal="center" vertical="center" wrapText="1"/>
    </xf>
    <xf numFmtId="0" fontId="17" fillId="0" borderId="7" xfId="1" quotePrefix="1" applyFont="1" applyFill="1" applyBorder="1" applyAlignment="1" applyProtection="1">
      <alignment horizontal="center" vertical="center" wrapText="1"/>
    </xf>
    <xf numFmtId="0" fontId="17" fillId="0" borderId="28" xfId="1" quotePrefix="1" applyFont="1" applyFill="1" applyBorder="1" applyAlignment="1" applyProtection="1">
      <alignment horizontal="center" vertical="center" wrapText="1"/>
    </xf>
    <xf numFmtId="0" fontId="8" fillId="0" borderId="29" xfId="1" quotePrefix="1" applyFont="1" applyFill="1" applyBorder="1" applyAlignment="1" applyProtection="1">
      <alignment horizontal="center" vertical="center" wrapText="1"/>
    </xf>
    <xf numFmtId="0" fontId="17" fillId="14" borderId="37" xfId="1" quotePrefix="1" applyFont="1" applyFill="1" applyBorder="1" applyAlignment="1" applyProtection="1">
      <alignment horizontal="center" vertical="center" wrapText="1"/>
    </xf>
    <xf numFmtId="0" fontId="17" fillId="3" borderId="37" xfId="1" quotePrefix="1" applyFont="1" applyFill="1" applyBorder="1" applyAlignment="1" applyProtection="1">
      <alignment horizontal="center" vertical="center" wrapText="1"/>
    </xf>
    <xf numFmtId="0" fontId="17" fillId="0" borderId="37" xfId="1" quotePrefix="1" applyFont="1" applyFill="1" applyBorder="1" applyAlignment="1" applyProtection="1">
      <alignment horizontal="center" vertical="center" wrapText="1"/>
    </xf>
    <xf numFmtId="0" fontId="17" fillId="0" borderId="25" xfId="1" quotePrefix="1" applyFont="1" applyFill="1" applyBorder="1" applyAlignment="1" applyProtection="1">
      <alignment horizontal="center" vertical="center" wrapText="1"/>
    </xf>
    <xf numFmtId="0" fontId="17" fillId="15" borderId="34" xfId="1" quotePrefix="1" applyFont="1" applyFill="1" applyBorder="1" applyAlignment="1" applyProtection="1">
      <alignment horizontal="center" vertical="center" wrapText="1"/>
    </xf>
    <xf numFmtId="0" fontId="17" fillId="15" borderId="25" xfId="1" quotePrefix="1" applyFont="1" applyFill="1" applyBorder="1" applyAlignment="1" applyProtection="1">
      <alignment horizontal="center" vertical="center" wrapText="1"/>
    </xf>
    <xf numFmtId="0" fontId="17" fillId="3" borderId="33" xfId="1" quotePrefix="1" applyFont="1" applyFill="1" applyBorder="1" applyAlignment="1" applyProtection="1">
      <alignment horizontal="center" vertical="center" wrapText="1"/>
    </xf>
    <xf numFmtId="0" fontId="17" fillId="0" borderId="31" xfId="1" quotePrefix="1" applyFont="1" applyFill="1" applyBorder="1" applyAlignment="1" applyProtection="1">
      <alignment horizontal="center" vertical="center" wrapText="1"/>
    </xf>
    <xf numFmtId="0" fontId="17" fillId="16" borderId="38" xfId="1" quotePrefix="1" applyFont="1" applyFill="1" applyBorder="1" applyAlignment="1" applyProtection="1">
      <alignment horizontal="center" vertical="center" wrapText="1"/>
    </xf>
    <xf numFmtId="0" fontId="17" fillId="0" borderId="38" xfId="1" quotePrefix="1" applyFont="1" applyFill="1" applyBorder="1" applyAlignment="1" applyProtection="1">
      <alignment horizontal="center" vertical="center" wrapText="1"/>
    </xf>
    <xf numFmtId="0" fontId="10" fillId="19" borderId="38" xfId="1" quotePrefix="1" applyFont="1" applyFill="1" applyBorder="1" applyAlignment="1" applyProtection="1">
      <alignment horizontal="center" vertical="center" wrapText="1"/>
    </xf>
    <xf numFmtId="0" fontId="17" fillId="16" borderId="149" xfId="1" quotePrefix="1" applyFont="1" applyFill="1" applyBorder="1" applyAlignment="1" applyProtection="1">
      <alignment horizontal="center" vertical="center" wrapText="1"/>
    </xf>
    <xf numFmtId="1" fontId="81" fillId="6" borderId="147" xfId="0" applyNumberFormat="1" applyFont="1" applyFill="1" applyBorder="1" applyAlignment="1">
      <alignment horizontal="center" vertical="center"/>
    </xf>
    <xf numFmtId="1" fontId="79" fillId="4" borderId="146" xfId="0" applyNumberFormat="1" applyFont="1" applyFill="1" applyBorder="1" applyAlignment="1">
      <alignment horizontal="center" vertical="center"/>
    </xf>
    <xf numFmtId="1" fontId="80" fillId="7" borderId="122" xfId="0" applyNumberFormat="1" applyFont="1" applyFill="1" applyBorder="1" applyAlignment="1">
      <alignment horizontal="center" vertical="center" wrapText="1"/>
    </xf>
    <xf numFmtId="0" fontId="10" fillId="19" borderId="142" xfId="1" quotePrefix="1" applyFont="1" applyFill="1" applyBorder="1" applyAlignment="1" applyProtection="1">
      <alignment horizontal="center" vertical="center" wrapText="1"/>
    </xf>
    <xf numFmtId="0" fontId="17" fillId="3" borderId="38" xfId="1" quotePrefix="1" applyFont="1" applyFill="1" applyBorder="1" applyAlignment="1" applyProtection="1">
      <alignment horizontal="center" vertical="center" wrapText="1"/>
    </xf>
    <xf numFmtId="0" fontId="10" fillId="0" borderId="149" xfId="1" quotePrefix="1" applyFont="1" applyFill="1" applyBorder="1" applyAlignment="1" applyProtection="1">
      <alignment horizontal="center" vertical="center" wrapText="1"/>
    </xf>
    <xf numFmtId="0" fontId="10" fillId="0" borderId="154" xfId="0" applyNumberFormat="1" applyFont="1" applyFill="1" applyBorder="1" applyAlignment="1">
      <alignment horizontal="center" vertical="center" wrapText="1"/>
    </xf>
    <xf numFmtId="0" fontId="29" fillId="22" borderId="141" xfId="0" applyFont="1" applyFill="1" applyBorder="1" applyAlignment="1">
      <alignment horizontal="center" vertical="center"/>
    </xf>
    <xf numFmtId="0" fontId="29" fillId="22" borderId="64" xfId="0" applyFont="1" applyFill="1" applyBorder="1" applyAlignment="1">
      <alignment horizontal="center" vertical="center"/>
    </xf>
    <xf numFmtId="9" fontId="4" fillId="22" borderId="136" xfId="144" applyFont="1" applyFill="1" applyBorder="1" applyAlignment="1">
      <alignment horizontal="center" vertical="center" wrapText="1"/>
    </xf>
    <xf numFmtId="0" fontId="4" fillId="22" borderId="30" xfId="48" applyNumberFormat="1" applyFont="1" applyFill="1" applyBorder="1" applyAlignment="1">
      <alignment horizontal="center" vertical="center" wrapText="1"/>
    </xf>
    <xf numFmtId="0" fontId="4" fillId="22" borderId="136" xfId="48" applyNumberFormat="1" applyFont="1" applyFill="1" applyBorder="1" applyAlignment="1">
      <alignment horizontal="center" vertical="center" wrapText="1"/>
    </xf>
    <xf numFmtId="0" fontId="4" fillId="22" borderId="30" xfId="44" applyNumberFormat="1" applyFont="1" applyFill="1" applyBorder="1" applyAlignment="1">
      <alignment horizontal="center" vertical="center" wrapText="1"/>
    </xf>
    <xf numFmtId="9" fontId="4" fillId="22" borderId="136" xfId="48" applyNumberFormat="1" applyFont="1" applyFill="1" applyBorder="1" applyAlignment="1">
      <alignment horizontal="center" vertical="center" wrapText="1"/>
    </xf>
    <xf numFmtId="9" fontId="18" fillId="22" borderId="136" xfId="144" applyFont="1" applyFill="1" applyBorder="1" applyAlignment="1">
      <alignment horizontal="center" vertical="center" wrapText="1"/>
    </xf>
    <xf numFmtId="0" fontId="18" fillId="22" borderId="30" xfId="44" applyNumberFormat="1" applyFont="1" applyFill="1" applyBorder="1" applyAlignment="1">
      <alignment horizontal="center" vertical="center" wrapText="1"/>
    </xf>
    <xf numFmtId="9" fontId="4" fillId="22" borderId="30" xfId="144" applyFont="1" applyFill="1" applyBorder="1" applyAlignment="1">
      <alignment horizontal="center" vertical="center" wrapText="1"/>
    </xf>
    <xf numFmtId="0" fontId="10" fillId="0" borderId="149" xfId="0" applyFont="1" applyFill="1" applyBorder="1" applyAlignment="1">
      <alignment horizontal="center" vertical="center" wrapText="1"/>
    </xf>
    <xf numFmtId="0" fontId="4" fillId="0" borderId="149" xfId="0" applyNumberFormat="1" applyFont="1" applyFill="1" applyBorder="1" applyAlignment="1">
      <alignment horizontal="center" vertical="center" wrapText="1"/>
    </xf>
    <xf numFmtId="1" fontId="71" fillId="0" borderId="156" xfId="0" applyNumberFormat="1" applyFont="1" applyFill="1" applyBorder="1" applyAlignment="1">
      <alignment horizontal="center" vertical="center"/>
    </xf>
    <xf numFmtId="1" fontId="10" fillId="0" borderId="154" xfId="0" applyNumberFormat="1" applyFont="1" applyFill="1" applyBorder="1" applyAlignment="1">
      <alignment horizontal="center" vertical="center" wrapText="1"/>
    </xf>
    <xf numFmtId="1" fontId="10" fillId="0" borderId="132" xfId="0" applyNumberFormat="1" applyFont="1" applyFill="1" applyBorder="1" applyAlignment="1">
      <alignment horizontal="center" vertical="center" wrapText="1"/>
    </xf>
    <xf numFmtId="1" fontId="10" fillId="0" borderId="119" xfId="0" applyNumberFormat="1" applyFont="1" applyFill="1" applyBorder="1" applyAlignment="1">
      <alignment horizontal="center" vertical="center" wrapText="1"/>
    </xf>
    <xf numFmtId="9" fontId="10" fillId="22" borderId="119" xfId="48" applyNumberFormat="1" applyFont="1" applyFill="1" applyBorder="1" applyAlignment="1">
      <alignment horizontal="center" vertical="center" wrapText="1"/>
    </xf>
    <xf numFmtId="0" fontId="10" fillId="22" borderId="119" xfId="48" applyNumberFormat="1" applyFont="1" applyFill="1" applyBorder="1" applyAlignment="1">
      <alignment horizontal="center" vertical="center" wrapText="1"/>
    </xf>
    <xf numFmtId="9" fontId="10" fillId="21" borderId="119" xfId="48" applyNumberFormat="1" applyFont="1" applyFill="1" applyBorder="1" applyAlignment="1">
      <alignment horizontal="center" vertical="center" wrapText="1"/>
    </xf>
    <xf numFmtId="0" fontId="10" fillId="21" borderId="119" xfId="48" applyNumberFormat="1" applyFont="1" applyFill="1" applyBorder="1" applyAlignment="1">
      <alignment horizontal="center" vertical="center" wrapText="1"/>
    </xf>
    <xf numFmtId="0" fontId="10" fillId="0" borderId="154" xfId="0" applyNumberFormat="1" applyFont="1" applyFill="1" applyBorder="1" applyAlignment="1">
      <alignment horizontal="left" vertical="center" wrapText="1"/>
    </xf>
    <xf numFmtId="0" fontId="10" fillId="0" borderId="149" xfId="1" applyFont="1" applyFill="1" applyBorder="1" applyAlignment="1" applyProtection="1">
      <alignment horizontal="center" vertical="center" wrapText="1"/>
    </xf>
    <xf numFmtId="1" fontId="81" fillId="6" borderId="41" xfId="0" applyNumberFormat="1" applyFont="1" applyFill="1" applyBorder="1" applyAlignment="1">
      <alignment horizontal="center" vertical="center"/>
    </xf>
    <xf numFmtId="0" fontId="87" fillId="0" borderId="60" xfId="0" applyFont="1" applyFill="1" applyBorder="1" applyAlignment="1">
      <alignment horizontal="center" vertical="center"/>
    </xf>
    <xf numFmtId="0" fontId="77" fillId="0" borderId="64" xfId="0" applyFont="1" applyFill="1" applyBorder="1" applyAlignment="1">
      <alignment horizontal="center" vertical="center"/>
    </xf>
    <xf numFmtId="0" fontId="19" fillId="0" borderId="64" xfId="1" applyFont="1" applyFill="1" applyBorder="1" applyAlignment="1" applyProtection="1">
      <alignment horizontal="center" vertical="center" wrapText="1"/>
    </xf>
    <xf numFmtId="1" fontId="18" fillId="16" borderId="30" xfId="0" applyNumberFormat="1" applyFont="1" applyFill="1" applyBorder="1" applyAlignment="1">
      <alignment horizontal="center" vertical="center" wrapText="1"/>
    </xf>
    <xf numFmtId="1" fontId="4" fillId="3" borderId="53" xfId="0" applyNumberFormat="1" applyFont="1" applyFill="1" applyBorder="1" applyAlignment="1">
      <alignment horizontal="center" vertical="center" wrapText="1"/>
    </xf>
    <xf numFmtId="0" fontId="18" fillId="10" borderId="64" xfId="1" applyFont="1" applyFill="1" applyBorder="1" applyAlignment="1" applyProtection="1">
      <alignment horizontal="center" vertical="center" wrapText="1"/>
    </xf>
    <xf numFmtId="1" fontId="4" fillId="4" borderId="59" xfId="0" applyNumberFormat="1" applyFont="1" applyFill="1" applyBorder="1" applyAlignment="1">
      <alignment horizontal="center" vertical="center" wrapText="1"/>
    </xf>
    <xf numFmtId="1" fontId="4" fillId="3" borderId="47" xfId="0" applyNumberFormat="1" applyFont="1" applyFill="1" applyBorder="1" applyAlignment="1">
      <alignment horizontal="center" vertical="center" wrapText="1"/>
    </xf>
    <xf numFmtId="1" fontId="81" fillId="6" borderId="67" xfId="0" applyNumberFormat="1" applyFont="1" applyFill="1" applyBorder="1" applyAlignment="1">
      <alignment horizontal="center" vertical="center"/>
    </xf>
    <xf numFmtId="1" fontId="4" fillId="16" borderId="30" xfId="0" applyNumberFormat="1" applyFont="1" applyFill="1" applyBorder="1" applyAlignment="1">
      <alignment horizontal="center" vertical="center" wrapText="1"/>
    </xf>
    <xf numFmtId="1" fontId="10" fillId="10" borderId="63" xfId="0" applyNumberFormat="1" applyFont="1" applyFill="1" applyBorder="1" applyAlignment="1">
      <alignment horizontal="center" vertical="center" wrapText="1"/>
    </xf>
    <xf numFmtId="1" fontId="81" fillId="6" borderId="40" xfId="0" applyNumberFormat="1" applyFont="1" applyFill="1" applyBorder="1" applyAlignment="1">
      <alignment horizontal="center" vertical="center"/>
    </xf>
    <xf numFmtId="0" fontId="19" fillId="19" borderId="64" xfId="1" applyFont="1" applyFill="1" applyBorder="1" applyAlignment="1" applyProtection="1">
      <alignment horizontal="center" vertical="center" wrapText="1"/>
    </xf>
    <xf numFmtId="0" fontId="10" fillId="19" borderId="142" xfId="1" applyFont="1" applyFill="1" applyBorder="1" applyAlignment="1" applyProtection="1">
      <alignment horizontal="center" vertical="center" wrapText="1"/>
    </xf>
    <xf numFmtId="1" fontId="19" fillId="0" borderId="30" xfId="0" applyNumberFormat="1" applyFont="1" applyFill="1" applyBorder="1" applyAlignment="1">
      <alignment horizontal="center" vertical="center" wrapText="1"/>
    </xf>
    <xf numFmtId="1" fontId="10" fillId="16" borderId="63" xfId="0" applyNumberFormat="1" applyFont="1" applyFill="1" applyBorder="1" applyAlignment="1">
      <alignment horizontal="center" vertical="center" wrapText="1"/>
    </xf>
    <xf numFmtId="1" fontId="4" fillId="10" borderId="53" xfId="0" applyNumberFormat="1" applyFont="1" applyFill="1" applyBorder="1" applyAlignment="1">
      <alignment horizontal="center" vertical="center" wrapText="1"/>
    </xf>
    <xf numFmtId="1" fontId="10" fillId="16" borderId="119" xfId="0" applyNumberFormat="1" applyFont="1" applyFill="1" applyBorder="1" applyAlignment="1">
      <alignment horizontal="center" vertical="center" wrapText="1"/>
    </xf>
    <xf numFmtId="1" fontId="81" fillId="6" borderId="65" xfId="0" applyNumberFormat="1" applyFont="1" applyFill="1" applyBorder="1" applyAlignment="1">
      <alignment horizontal="center" vertical="center"/>
    </xf>
    <xf numFmtId="0" fontId="19" fillId="0" borderId="27" xfId="1" applyFont="1" applyFill="1" applyBorder="1" applyAlignment="1" applyProtection="1">
      <alignment horizontal="center" vertical="center" wrapText="1"/>
    </xf>
    <xf numFmtId="1" fontId="81" fillId="6" borderId="56" xfId="0" applyNumberFormat="1" applyFont="1" applyFill="1" applyBorder="1" applyAlignment="1">
      <alignment horizontal="center" vertical="center"/>
    </xf>
    <xf numFmtId="1" fontId="1" fillId="5" borderId="30" xfId="0" applyNumberFormat="1" applyFont="1" applyFill="1" applyBorder="1" applyAlignment="1">
      <alignment horizontal="center" vertical="center" wrapText="1"/>
    </xf>
    <xf numFmtId="1" fontId="4" fillId="4" borderId="0" xfId="0" applyNumberFormat="1" applyFont="1" applyFill="1" applyBorder="1" applyAlignment="1">
      <alignment horizontal="center" vertical="center" wrapText="1"/>
    </xf>
    <xf numFmtId="1" fontId="1" fillId="5" borderId="25" xfId="0" applyNumberFormat="1" applyFont="1" applyFill="1" applyBorder="1" applyAlignment="1">
      <alignment horizontal="center" vertical="center" wrapText="1"/>
    </xf>
    <xf numFmtId="1" fontId="4" fillId="4" borderId="42" xfId="0" applyNumberFormat="1" applyFont="1" applyFill="1" applyBorder="1" applyAlignment="1">
      <alignment horizontal="center" vertical="center" wrapText="1"/>
    </xf>
    <xf numFmtId="1" fontId="4" fillId="3" borderId="46" xfId="0" applyNumberFormat="1" applyFont="1" applyFill="1" applyBorder="1" applyAlignment="1">
      <alignment horizontal="center" vertical="center" wrapText="1"/>
    </xf>
    <xf numFmtId="1" fontId="4" fillId="10" borderId="63" xfId="0" applyNumberFormat="1" applyFont="1" applyFill="1" applyBorder="1" applyAlignment="1">
      <alignment horizontal="center" vertical="center" wrapText="1"/>
    </xf>
    <xf numFmtId="0" fontId="10" fillId="16" borderId="64" xfId="1" applyFont="1" applyFill="1" applyBorder="1" applyAlignment="1" applyProtection="1">
      <alignment horizontal="center" vertical="center" wrapText="1"/>
    </xf>
    <xf numFmtId="0" fontId="10" fillId="0" borderId="38" xfId="1" quotePrefix="1" applyFont="1" applyFill="1" applyBorder="1" applyAlignment="1" applyProtection="1">
      <alignment horizontal="center" vertical="center" wrapText="1"/>
    </xf>
    <xf numFmtId="1" fontId="80" fillId="7" borderId="69" xfId="0" applyNumberFormat="1" applyFont="1" applyFill="1" applyBorder="1" applyAlignment="1">
      <alignment horizontal="center" vertical="center" wrapText="1"/>
    </xf>
    <xf numFmtId="1" fontId="4" fillId="3" borderId="30" xfId="0" applyNumberFormat="1" applyFont="1" applyFill="1" applyBorder="1" applyAlignment="1">
      <alignment horizontal="center" vertical="center" wrapText="1"/>
    </xf>
    <xf numFmtId="1" fontId="19" fillId="17" borderId="30" xfId="0" applyNumberFormat="1" applyFont="1" applyFill="1" applyBorder="1" applyAlignment="1">
      <alignment horizontal="center" vertical="center" wrapText="1"/>
    </xf>
    <xf numFmtId="1" fontId="1" fillId="5" borderId="60" xfId="0" applyNumberFormat="1" applyFont="1" applyFill="1" applyBorder="1" applyAlignment="1">
      <alignment horizontal="center" vertical="center" wrapText="1"/>
    </xf>
    <xf numFmtId="1" fontId="81" fillId="8" borderId="66" xfId="0" applyNumberFormat="1" applyFont="1" applyFill="1" applyBorder="1" applyAlignment="1">
      <alignment horizontal="center" vertical="center"/>
    </xf>
    <xf numFmtId="1" fontId="10" fillId="10" borderId="119" xfId="0" applyNumberFormat="1" applyFont="1" applyFill="1" applyBorder="1" applyAlignment="1">
      <alignment horizontal="center" vertical="center" wrapText="1"/>
    </xf>
    <xf numFmtId="0" fontId="10" fillId="19" borderId="64" xfId="1" applyFont="1" applyFill="1" applyBorder="1" applyAlignment="1" applyProtection="1">
      <alignment horizontal="center" vertical="center" wrapText="1"/>
    </xf>
    <xf numFmtId="1" fontId="4" fillId="3" borderId="54" xfId="0" applyNumberFormat="1" applyFont="1" applyFill="1" applyBorder="1" applyAlignment="1">
      <alignment horizontal="center" vertical="center" wrapText="1"/>
    </xf>
    <xf numFmtId="1" fontId="81" fillId="8" borderId="67" xfId="0" applyNumberFormat="1" applyFont="1" applyFill="1" applyBorder="1" applyAlignment="1">
      <alignment horizontal="center" vertical="center"/>
    </xf>
    <xf numFmtId="1" fontId="80" fillId="7" borderId="68" xfId="0" applyNumberFormat="1" applyFont="1" applyFill="1" applyBorder="1" applyAlignment="1">
      <alignment horizontal="center" vertical="center" wrapText="1"/>
    </xf>
    <xf numFmtId="0" fontId="10" fillId="0" borderId="64" xfId="1" applyFont="1" applyFill="1" applyBorder="1" applyAlignment="1" applyProtection="1">
      <alignment horizontal="center" vertical="center" wrapText="1"/>
    </xf>
    <xf numFmtId="1" fontId="81" fillId="8" borderId="65" xfId="0" applyNumberFormat="1" applyFont="1" applyFill="1" applyBorder="1" applyAlignment="1">
      <alignment horizontal="center" vertical="center"/>
    </xf>
    <xf numFmtId="1" fontId="4" fillId="10" borderId="54" xfId="0" applyNumberFormat="1" applyFont="1" applyFill="1" applyBorder="1" applyAlignment="1">
      <alignment horizontal="center" vertical="center" wrapText="1"/>
    </xf>
    <xf numFmtId="0" fontId="18" fillId="19" borderId="64" xfId="1" applyFont="1" applyFill="1" applyBorder="1" applyAlignment="1" applyProtection="1">
      <alignment horizontal="center" vertical="center" wrapText="1"/>
    </xf>
    <xf numFmtId="0" fontId="87" fillId="0" borderId="30" xfId="0" applyFont="1" applyFill="1" applyBorder="1" applyAlignment="1">
      <alignment horizontal="center" vertical="center"/>
    </xf>
    <xf numFmtId="1" fontId="4" fillId="10" borderId="57" xfId="0" applyNumberFormat="1" applyFont="1" applyFill="1" applyBorder="1" applyAlignment="1">
      <alignment horizontal="center" vertical="center" wrapText="1"/>
    </xf>
    <xf numFmtId="1" fontId="4" fillId="0" borderId="30" xfId="0" applyNumberFormat="1" applyFont="1" applyFill="1" applyBorder="1" applyAlignment="1">
      <alignment horizontal="center" vertical="center" wrapText="1"/>
    </xf>
    <xf numFmtId="0" fontId="10" fillId="14" borderId="37" xfId="1" applyFont="1" applyFill="1" applyBorder="1" applyAlignment="1" applyProtection="1">
      <alignment horizontal="center" vertical="center" wrapText="1"/>
    </xf>
    <xf numFmtId="1" fontId="4" fillId="10" borderId="143" xfId="0" applyNumberFormat="1" applyFont="1" applyFill="1" applyBorder="1" applyAlignment="1">
      <alignment horizontal="center" vertical="center" wrapText="1"/>
    </xf>
    <xf numFmtId="0" fontId="10" fillId="3" borderId="37" xfId="1" applyFont="1" applyFill="1" applyBorder="1" applyAlignment="1" applyProtection="1">
      <alignment horizontal="center" vertical="center" wrapText="1"/>
    </xf>
    <xf numFmtId="1" fontId="18" fillId="10" borderId="63" xfId="0" applyNumberFormat="1" applyFont="1" applyFill="1" applyBorder="1" applyAlignment="1">
      <alignment horizontal="center" vertical="center" wrapText="1"/>
    </xf>
    <xf numFmtId="1" fontId="10" fillId="0" borderId="63" xfId="0" applyNumberFormat="1" applyFont="1" applyFill="1" applyBorder="1" applyAlignment="1">
      <alignment horizontal="center" vertical="center" wrapText="1"/>
    </xf>
    <xf numFmtId="0" fontId="77" fillId="0" borderId="25" xfId="0" applyFont="1" applyFill="1" applyBorder="1" applyAlignment="1">
      <alignment horizontal="center" vertical="center"/>
    </xf>
    <xf numFmtId="0" fontId="10" fillId="3" borderId="64" xfId="1" applyFont="1" applyFill="1" applyBorder="1" applyAlignment="1" applyProtection="1">
      <alignment horizontal="center" vertical="center" wrapText="1"/>
    </xf>
    <xf numFmtId="1" fontId="81" fillId="6" borderId="57" xfId="0" applyNumberFormat="1" applyFont="1" applyFill="1" applyBorder="1" applyAlignment="1">
      <alignment horizontal="center" vertical="center"/>
    </xf>
    <xf numFmtId="0" fontId="10" fillId="3" borderId="55" xfId="1" applyFont="1" applyFill="1" applyBorder="1" applyAlignment="1" applyProtection="1">
      <alignment horizontal="center" vertical="center" wrapText="1"/>
    </xf>
    <xf numFmtId="0" fontId="10" fillId="0" borderId="37" xfId="1" applyFont="1" applyFill="1" applyBorder="1" applyAlignment="1" applyProtection="1">
      <alignment horizontal="center" vertical="center" wrapText="1"/>
    </xf>
    <xf numFmtId="1" fontId="4" fillId="3" borderId="52" xfId="0" applyNumberFormat="1" applyFont="1" applyFill="1" applyBorder="1" applyAlignment="1">
      <alignment horizontal="center" vertical="center" wrapText="1"/>
    </xf>
    <xf numFmtId="1" fontId="81" fillId="6" borderId="66" xfId="0" applyNumberFormat="1" applyFont="1" applyFill="1" applyBorder="1" applyAlignment="1">
      <alignment horizontal="center" vertical="center"/>
    </xf>
    <xf numFmtId="0" fontId="10" fillId="3" borderId="30" xfId="1" applyFont="1" applyFill="1" applyBorder="1" applyAlignment="1" applyProtection="1">
      <alignment horizontal="center" vertical="center" wrapText="1"/>
    </xf>
    <xf numFmtId="1" fontId="80" fillId="7" borderId="63" xfId="0" applyNumberFormat="1" applyFont="1" applyFill="1" applyBorder="1" applyAlignment="1">
      <alignment horizontal="center" vertical="center" wrapText="1"/>
    </xf>
    <xf numFmtId="0" fontId="10" fillId="0" borderId="62" xfId="1" applyFont="1" applyFill="1" applyBorder="1" applyAlignment="1" applyProtection="1">
      <alignment horizontal="center" vertical="center" wrapText="1"/>
    </xf>
    <xf numFmtId="1" fontId="4" fillId="10" borderId="68" xfId="0" applyNumberFormat="1" applyFont="1" applyFill="1" applyBorder="1" applyAlignment="1">
      <alignment horizontal="center" vertical="center" wrapText="1"/>
    </xf>
    <xf numFmtId="0" fontId="10" fillId="10" borderId="64" xfId="1" applyFont="1" applyFill="1" applyBorder="1" applyAlignment="1" applyProtection="1">
      <alignment horizontal="center" vertical="center" wrapText="1"/>
    </xf>
    <xf numFmtId="1" fontId="4" fillId="10" borderId="61" xfId="0" applyNumberFormat="1" applyFont="1" applyFill="1" applyBorder="1" applyAlignment="1">
      <alignment horizontal="center" vertical="center" wrapText="1"/>
    </xf>
    <xf numFmtId="0" fontId="10" fillId="3" borderId="27" xfId="1" applyFont="1" applyFill="1" applyBorder="1" applyAlignment="1" applyProtection="1">
      <alignment horizontal="center" vertical="center" wrapText="1"/>
    </xf>
    <xf numFmtId="1" fontId="4" fillId="3" borderId="63" xfId="0" applyNumberFormat="1" applyFont="1" applyFill="1" applyBorder="1" applyAlignment="1">
      <alignment horizontal="center" vertical="center" wrapText="1"/>
    </xf>
    <xf numFmtId="1" fontId="81" fillId="6" borderId="58" xfId="0" applyNumberFormat="1" applyFont="1" applyFill="1" applyBorder="1" applyAlignment="1">
      <alignment horizontal="center" vertical="center"/>
    </xf>
    <xf numFmtId="0" fontId="10" fillId="3" borderId="33" xfId="1" applyFont="1" applyFill="1" applyBorder="1" applyAlignment="1" applyProtection="1">
      <alignment horizontal="center" vertical="center" wrapText="1"/>
    </xf>
    <xf numFmtId="1" fontId="4" fillId="10" borderId="52" xfId="0" applyNumberFormat="1" applyFont="1" applyFill="1" applyBorder="1" applyAlignment="1">
      <alignment horizontal="center" vertical="center" wrapText="1"/>
    </xf>
    <xf numFmtId="2" fontId="4" fillId="10" borderId="69" xfId="0" applyNumberFormat="1" applyFont="1" applyFill="1" applyBorder="1" applyAlignment="1">
      <alignment horizontal="center" vertical="center" wrapText="1"/>
    </xf>
    <xf numFmtId="0" fontId="10" fillId="10" borderId="30" xfId="0" applyFont="1" applyFill="1" applyBorder="1" applyAlignment="1">
      <alignment horizontal="center" vertical="center" wrapText="1"/>
    </xf>
    <xf numFmtId="0" fontId="10" fillId="10" borderId="30" xfId="0" applyFont="1" applyFill="1" applyBorder="1" applyAlignment="1">
      <alignment horizontal="center" vertical="center" wrapText="1"/>
    </xf>
    <xf numFmtId="0" fontId="10" fillId="10" borderId="30" xfId="0" applyFont="1" applyFill="1" applyBorder="1" applyAlignment="1">
      <alignment horizontal="center" vertical="center" wrapText="1"/>
    </xf>
    <xf numFmtId="0" fontId="10" fillId="10" borderId="3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77" fillId="0" borderId="0" xfId="0" applyFont="1" applyAlignment="1">
      <alignment vertical="center" wrapText="1"/>
    </xf>
    <xf numFmtId="9" fontId="4" fillId="22" borderId="30" xfId="48" applyNumberFormat="1" applyFont="1" applyFill="1" applyBorder="1" applyAlignment="1">
      <alignment horizontal="center" vertical="center" wrapText="1"/>
    </xf>
    <xf numFmtId="1" fontId="17" fillId="3" borderId="38" xfId="1" applyNumberFormat="1" applyFont="1" applyFill="1" applyBorder="1" applyAlignment="1" applyProtection="1">
      <alignment horizontal="center" vertical="center" wrapText="1"/>
    </xf>
    <xf numFmtId="0" fontId="10" fillId="10" borderId="149" xfId="1" applyFont="1" applyFill="1" applyBorder="1" applyAlignment="1" applyProtection="1">
      <alignment vertical="center" wrapText="1"/>
    </xf>
    <xf numFmtId="0" fontId="4" fillId="10" borderId="0" xfId="0" applyNumberFormat="1" applyFont="1" applyFill="1" applyBorder="1" applyAlignment="1">
      <alignment horizontal="center" vertical="center" wrapText="1"/>
    </xf>
    <xf numFmtId="0" fontId="10" fillId="0" borderId="149" xfId="1" quotePrefix="1" applyFont="1" applyFill="1" applyBorder="1" applyAlignment="1" applyProtection="1">
      <alignment vertical="center" wrapText="1"/>
    </xf>
    <xf numFmtId="1" fontId="1" fillId="0" borderId="154" xfId="0" applyNumberFormat="1" applyFont="1" applyFill="1" applyBorder="1" applyAlignment="1">
      <alignment vertical="center" wrapText="1"/>
    </xf>
    <xf numFmtId="1" fontId="10" fillId="0" borderId="154" xfId="0" applyNumberFormat="1" applyFont="1" applyFill="1" applyBorder="1" applyAlignment="1">
      <alignment horizontal="center" vertical="center"/>
    </xf>
    <xf numFmtId="0" fontId="10" fillId="19" borderId="119" xfId="1" applyFont="1" applyFill="1" applyBorder="1" applyAlignment="1" applyProtection="1">
      <alignment horizontal="center" vertical="center" wrapText="1"/>
    </xf>
    <xf numFmtId="0" fontId="4" fillId="22" borderId="119" xfId="48" applyNumberFormat="1" applyFont="1" applyFill="1" applyBorder="1" applyAlignment="1">
      <alignment horizontal="center" vertical="center" wrapText="1"/>
    </xf>
    <xf numFmtId="9" fontId="4" fillId="21" borderId="119" xfId="144" applyFont="1" applyFill="1" applyBorder="1" applyAlignment="1">
      <alignment horizontal="center" vertical="center" wrapText="1"/>
    </xf>
    <xf numFmtId="0" fontId="4" fillId="21" borderId="119" xfId="48" applyNumberFormat="1" applyFont="1" applyFill="1" applyBorder="1" applyAlignment="1">
      <alignment horizontal="center" vertical="center" wrapText="1"/>
    </xf>
    <xf numFmtId="9" fontId="4" fillId="22" borderId="119" xfId="144" applyFont="1" applyFill="1" applyBorder="1" applyAlignment="1">
      <alignment horizontal="center" vertical="center" wrapText="1"/>
    </xf>
    <xf numFmtId="1" fontId="4" fillId="0" borderId="8" xfId="0" applyNumberFormat="1" applyFont="1" applyFill="1" applyBorder="1" applyAlignment="1">
      <alignment horizontal="center" vertical="center" wrapText="1"/>
    </xf>
    <xf numFmtId="1" fontId="4" fillId="0" borderId="8" xfId="0" applyNumberFormat="1" applyFont="1" applyFill="1" applyBorder="1" applyAlignment="1">
      <alignment vertical="center" wrapText="1"/>
    </xf>
    <xf numFmtId="0" fontId="4" fillId="0" borderId="8" xfId="0" applyNumberFormat="1" applyFont="1" applyFill="1" applyBorder="1" applyAlignment="1">
      <alignment horizontal="center" vertical="center" wrapText="1"/>
    </xf>
    <xf numFmtId="9" fontId="18" fillId="22" borderId="30" xfId="144" applyFont="1" applyFill="1" applyBorder="1" applyAlignment="1">
      <alignment horizontal="center" vertical="center" wrapText="1"/>
    </xf>
    <xf numFmtId="1" fontId="4" fillId="10" borderId="119" xfId="0" applyNumberFormat="1" applyFont="1" applyFill="1" applyBorder="1" applyAlignment="1">
      <alignment horizontal="center" vertical="center" wrapText="1"/>
    </xf>
    <xf numFmtId="1" fontId="10" fillId="0" borderId="119" xfId="0" applyNumberFormat="1" applyFont="1" applyFill="1" applyBorder="1" applyAlignment="1">
      <alignment horizontal="center" vertical="center" wrapText="1"/>
    </xf>
    <xf numFmtId="0" fontId="10" fillId="0" borderId="157" xfId="1" applyFont="1" applyFill="1" applyBorder="1" applyAlignment="1" applyProtection="1">
      <alignment horizontal="center" vertical="center" wrapText="1"/>
    </xf>
    <xf numFmtId="1" fontId="10" fillId="10" borderId="158" xfId="0" applyNumberFormat="1" applyFont="1" applyFill="1" applyBorder="1" applyAlignment="1">
      <alignment horizontal="center" vertical="center" wrapText="1"/>
    </xf>
    <xf numFmtId="1" fontId="10" fillId="0" borderId="8" xfId="0" applyNumberFormat="1" applyFont="1" applyFill="1" applyBorder="1" applyAlignment="1">
      <alignment horizontal="center" vertical="center" wrapText="1"/>
    </xf>
    <xf numFmtId="1" fontId="10" fillId="0" borderId="8" xfId="0" applyNumberFormat="1" applyFont="1" applyFill="1" applyBorder="1" applyAlignment="1">
      <alignment vertical="center" wrapText="1"/>
    </xf>
    <xf numFmtId="0" fontId="89" fillId="0" borderId="0" xfId="0" applyNumberFormat="1" applyFont="1" applyFill="1" applyAlignment="1">
      <alignment vertical="center" wrapText="1"/>
    </xf>
    <xf numFmtId="0" fontId="71" fillId="0" borderId="0" xfId="0" applyFont="1" applyFill="1" applyAlignment="1">
      <alignment vertical="center" wrapText="1"/>
    </xf>
    <xf numFmtId="0" fontId="10" fillId="0" borderId="142" xfId="1" applyFont="1" applyFill="1" applyBorder="1" applyAlignment="1" applyProtection="1">
      <alignment vertical="center" wrapText="1"/>
    </xf>
    <xf numFmtId="0" fontId="10" fillId="0" borderId="119" xfId="0" applyFont="1" applyFill="1" applyBorder="1" applyAlignment="1">
      <alignment horizontal="center" vertical="center"/>
    </xf>
    <xf numFmtId="0" fontId="10" fillId="19" borderId="38" xfId="1" applyNumberFormat="1" applyFont="1" applyFill="1" applyBorder="1" applyAlignment="1" applyProtection="1">
      <alignment horizontal="center" vertical="center" wrapText="1"/>
    </xf>
    <xf numFmtId="0" fontId="10" fillId="0" borderId="38" xfId="1" applyNumberFormat="1" applyFont="1" applyFill="1" applyBorder="1" applyAlignment="1" applyProtection="1">
      <alignment horizontal="center" vertical="center" wrapText="1"/>
    </xf>
    <xf numFmtId="0" fontId="10" fillId="10" borderId="38" xfId="1" applyNumberFormat="1" applyFont="1" applyFill="1" applyBorder="1" applyAlignment="1" applyProtection="1">
      <alignment horizontal="center" vertical="center" wrapText="1"/>
    </xf>
    <xf numFmtId="1" fontId="4" fillId="10" borderId="123" xfId="0" applyNumberFormat="1" applyFont="1" applyFill="1" applyBorder="1" applyAlignment="1">
      <alignment horizontal="center" vertical="center" wrapText="1"/>
    </xf>
    <xf numFmtId="1" fontId="10" fillId="16" borderId="159" xfId="0" applyNumberFormat="1" applyFont="1" applyFill="1" applyBorder="1" applyAlignment="1">
      <alignment horizontal="center" vertical="center" wrapText="1"/>
    </xf>
    <xf numFmtId="1" fontId="19" fillId="13" borderId="8" xfId="0" applyNumberFormat="1" applyFont="1" applyFill="1" applyBorder="1" applyAlignment="1">
      <alignment vertical="center" wrapText="1"/>
    </xf>
    <xf numFmtId="0" fontId="19" fillId="13" borderId="38" xfId="1" applyFont="1" applyFill="1" applyBorder="1" applyAlignment="1" applyProtection="1">
      <alignment horizontal="center" vertical="center" wrapText="1"/>
    </xf>
    <xf numFmtId="0" fontId="19" fillId="13" borderId="38" xfId="1" applyFont="1" applyFill="1" applyBorder="1" applyAlignment="1" applyProtection="1">
      <alignment vertical="center" wrapText="1"/>
    </xf>
    <xf numFmtId="1" fontId="19" fillId="10" borderId="30" xfId="0" applyNumberFormat="1" applyFont="1" applyFill="1" applyBorder="1" applyAlignment="1">
      <alignment horizontal="center" vertical="center" wrapText="1"/>
    </xf>
    <xf numFmtId="0" fontId="4" fillId="21" borderId="97" xfId="48" applyNumberFormat="1" applyFont="1" applyFill="1" applyBorder="1" applyAlignment="1">
      <alignment horizontal="center" vertical="center" wrapText="1"/>
    </xf>
    <xf numFmtId="9" fontId="4" fillId="21" borderId="97" xfId="144" applyFont="1" applyFill="1" applyBorder="1" applyAlignment="1">
      <alignment horizontal="center" vertical="center" wrapText="1"/>
    </xf>
    <xf numFmtId="0" fontId="4" fillId="22" borderId="158" xfId="0" applyNumberFormat="1" applyFont="1" applyFill="1" applyBorder="1" applyAlignment="1">
      <alignment horizontal="center" vertical="center" wrapText="1"/>
    </xf>
    <xf numFmtId="0" fontId="10" fillId="0" borderId="155" xfId="1" applyFont="1" applyFill="1" applyBorder="1" applyAlignment="1" applyProtection="1">
      <alignment horizontal="center" vertical="center" wrapText="1"/>
    </xf>
    <xf numFmtId="1" fontId="4" fillId="10" borderId="160" xfId="0" applyNumberFormat="1" applyFont="1" applyFill="1" applyBorder="1" applyAlignment="1">
      <alignment horizontal="center" vertical="center" wrapText="1"/>
    </xf>
    <xf numFmtId="1" fontId="10" fillId="0" borderId="160" xfId="0" applyNumberFormat="1" applyFont="1" applyFill="1" applyBorder="1" applyAlignment="1">
      <alignment horizontal="center" vertical="center"/>
    </xf>
    <xf numFmtId="0" fontId="10" fillId="19" borderId="155" xfId="1" applyFont="1" applyFill="1" applyBorder="1" applyAlignment="1" applyProtection="1">
      <alignment horizontal="center" vertical="center" wrapText="1"/>
    </xf>
    <xf numFmtId="9" fontId="4" fillId="22" borderId="161" xfId="144" applyFont="1" applyFill="1" applyBorder="1" applyAlignment="1">
      <alignment horizontal="center" vertical="center" wrapText="1"/>
    </xf>
    <xf numFmtId="0" fontId="4" fillId="22" borderId="97" xfId="48" applyNumberFormat="1" applyFont="1" applyFill="1" applyBorder="1" applyAlignment="1">
      <alignment horizontal="center" vertical="center" wrapText="1"/>
    </xf>
    <xf numFmtId="1" fontId="80" fillId="4" borderId="39" xfId="0" applyNumberFormat="1" applyFont="1" applyFill="1" applyBorder="1" applyAlignment="1">
      <alignment vertical="center"/>
    </xf>
    <xf numFmtId="1" fontId="79" fillId="4" borderId="151" xfId="0" applyNumberFormat="1" applyFont="1" applyFill="1" applyBorder="1" applyAlignment="1">
      <alignment horizontal="center" vertical="center"/>
    </xf>
    <xf numFmtId="1" fontId="79" fillId="4" borderId="62" xfId="0" applyNumberFormat="1" applyFont="1" applyFill="1" applyBorder="1" applyAlignment="1">
      <alignment vertical="center"/>
    </xf>
    <xf numFmtId="1" fontId="79" fillId="4" borderId="162" xfId="0" applyNumberFormat="1" applyFont="1" applyFill="1" applyBorder="1" applyAlignment="1">
      <alignment horizontal="center" vertical="center"/>
    </xf>
    <xf numFmtId="1" fontId="79" fillId="4" borderId="162" xfId="0" applyNumberFormat="1" applyFont="1" applyFill="1" applyBorder="1" applyAlignment="1">
      <alignment vertical="center"/>
    </xf>
    <xf numFmtId="0" fontId="80" fillId="7" borderId="119" xfId="0" applyNumberFormat="1" applyFont="1" applyFill="1" applyBorder="1" applyAlignment="1">
      <alignment horizontal="center" vertical="center" wrapText="1"/>
    </xf>
    <xf numFmtId="0" fontId="80" fillId="7" borderId="119" xfId="0" applyNumberFormat="1" applyFont="1" applyFill="1" applyBorder="1" applyAlignment="1">
      <alignment vertical="center" wrapText="1"/>
    </xf>
    <xf numFmtId="1" fontId="80" fillId="7" borderId="119" xfId="0" applyNumberFormat="1" applyFont="1" applyFill="1" applyBorder="1" applyAlignment="1">
      <alignment horizontal="center" vertical="center" wrapText="1"/>
    </xf>
    <xf numFmtId="1" fontId="80" fillId="7" borderId="119" xfId="0" applyNumberFormat="1" applyFont="1" applyFill="1" applyBorder="1" applyAlignment="1">
      <alignment vertical="center" wrapText="1"/>
    </xf>
    <xf numFmtId="1" fontId="4" fillId="10" borderId="163" xfId="0" applyNumberFormat="1" applyFont="1" applyFill="1" applyBorder="1" applyAlignment="1">
      <alignment horizontal="center" vertical="center" wrapText="1"/>
    </xf>
    <xf numFmtId="0" fontId="10" fillId="0" borderId="155" xfId="1" applyFont="1" applyFill="1" applyBorder="1" applyAlignment="1" applyProtection="1">
      <alignment vertical="center" wrapText="1"/>
    </xf>
    <xf numFmtId="0" fontId="10" fillId="0" borderId="160" xfId="0" applyNumberFormat="1" applyFont="1" applyFill="1" applyBorder="1" applyAlignment="1">
      <alignment horizontal="center" vertical="center" wrapText="1"/>
    </xf>
    <xf numFmtId="0" fontId="10" fillId="0" borderId="155" xfId="1" quotePrefix="1" applyFont="1" applyFill="1" applyBorder="1" applyAlignment="1" applyProtection="1">
      <alignment horizontal="center" vertical="center" wrapText="1"/>
    </xf>
    <xf numFmtId="0" fontId="17" fillId="0" borderId="155" xfId="1" quotePrefix="1" applyFont="1" applyFill="1" applyBorder="1" applyAlignment="1" applyProtection="1">
      <alignment vertical="center" wrapText="1"/>
    </xf>
    <xf numFmtId="1" fontId="10" fillId="0" borderId="155" xfId="0" applyNumberFormat="1" applyFont="1" applyFill="1" applyBorder="1" applyAlignment="1">
      <alignment horizontal="center" vertical="center" wrapText="1"/>
    </xf>
    <xf numFmtId="1" fontId="19" fillId="0" borderId="155" xfId="0" applyNumberFormat="1" applyFont="1" applyFill="1" applyBorder="1" applyAlignment="1">
      <alignment horizontal="center" vertical="center" wrapText="1"/>
    </xf>
    <xf numFmtId="0" fontId="10" fillId="0" borderId="119" xfId="1" applyFont="1" applyFill="1" applyBorder="1" applyAlignment="1" applyProtection="1">
      <alignment horizontal="center" vertical="center" wrapText="1"/>
    </xf>
    <xf numFmtId="0" fontId="10" fillId="10" borderId="119" xfId="1" applyFont="1" applyFill="1" applyBorder="1" applyAlignment="1" applyProtection="1">
      <alignment vertical="center" wrapText="1"/>
    </xf>
    <xf numFmtId="0" fontId="4" fillId="10" borderId="119" xfId="0" applyNumberFormat="1" applyFont="1" applyFill="1" applyBorder="1" applyAlignment="1">
      <alignment horizontal="center" vertical="center" wrapText="1"/>
    </xf>
    <xf numFmtId="0" fontId="10" fillId="0" borderId="119" xfId="1" quotePrefix="1" applyFont="1" applyFill="1" applyBorder="1" applyAlignment="1" applyProtection="1">
      <alignment vertical="center" wrapText="1"/>
    </xf>
    <xf numFmtId="1" fontId="4" fillId="0" borderId="119" xfId="0" applyNumberFormat="1" applyFont="1" applyFill="1" applyBorder="1" applyAlignment="1">
      <alignment horizontal="center" vertical="center" wrapText="1"/>
    </xf>
    <xf numFmtId="1" fontId="10" fillId="0" borderId="119" xfId="0" applyNumberFormat="1" applyFont="1" applyFill="1" applyBorder="1" applyAlignment="1">
      <alignment horizontal="center" vertical="center"/>
    </xf>
    <xf numFmtId="0" fontId="19" fillId="10" borderId="38" xfId="1" applyFont="1" applyFill="1" applyBorder="1" applyAlignment="1" applyProtection="1">
      <alignment horizontal="center" vertical="center" wrapText="1"/>
    </xf>
    <xf numFmtId="0" fontId="96" fillId="65" borderId="38" xfId="1" applyFont="1" applyFill="1" applyBorder="1" applyAlignment="1" applyProtection="1">
      <alignment horizontal="center" vertical="center" wrapText="1"/>
    </xf>
    <xf numFmtId="0" fontId="96" fillId="65" borderId="38" xfId="1" applyFont="1" applyFill="1" applyBorder="1" applyAlignment="1" applyProtection="1">
      <alignment vertical="center" wrapText="1"/>
    </xf>
    <xf numFmtId="0" fontId="97" fillId="65" borderId="8" xfId="0" applyNumberFormat="1" applyFont="1" applyFill="1" applyBorder="1" applyAlignment="1">
      <alignment horizontal="center" vertical="center" wrapText="1"/>
    </xf>
    <xf numFmtId="0" fontId="96" fillId="65" borderId="38" xfId="1" quotePrefix="1" applyFont="1" applyFill="1" applyBorder="1" applyAlignment="1" applyProtection="1">
      <alignment horizontal="center" vertical="center" wrapText="1"/>
    </xf>
    <xf numFmtId="0" fontId="96" fillId="65" borderId="8" xfId="0" applyNumberFormat="1" applyFont="1" applyFill="1" applyBorder="1" applyAlignment="1">
      <alignment vertical="center" wrapText="1"/>
    </xf>
    <xf numFmtId="0" fontId="96" fillId="65" borderId="8" xfId="0" applyNumberFormat="1" applyFont="1" applyFill="1" applyBorder="1" applyAlignment="1">
      <alignment horizontal="center" vertical="center" wrapText="1"/>
    </xf>
    <xf numFmtId="1" fontId="97" fillId="65" borderId="119" xfId="0" applyNumberFormat="1" applyFont="1" applyFill="1" applyBorder="1" applyAlignment="1">
      <alignment horizontal="center" vertical="center" wrapText="1"/>
    </xf>
    <xf numFmtId="0" fontId="97" fillId="65" borderId="64" xfId="1" applyFont="1" applyFill="1" applyBorder="1" applyAlignment="1" applyProtection="1">
      <alignment horizontal="center" vertical="center" wrapText="1"/>
    </xf>
    <xf numFmtId="1" fontId="97" fillId="65" borderId="63" xfId="0" applyNumberFormat="1" applyFont="1" applyFill="1" applyBorder="1" applyAlignment="1">
      <alignment horizontal="center" vertical="center" wrapText="1"/>
    </xf>
    <xf numFmtId="9" fontId="97" fillId="65" borderId="136" xfId="144" applyFont="1" applyFill="1" applyBorder="1" applyAlignment="1">
      <alignment horizontal="center" vertical="center" wrapText="1"/>
    </xf>
    <xf numFmtId="0" fontId="97" fillId="65" borderId="30" xfId="48" applyNumberFormat="1" applyFont="1" applyFill="1" applyBorder="1" applyAlignment="1">
      <alignment horizontal="center" vertical="center" wrapText="1"/>
    </xf>
    <xf numFmtId="9" fontId="97" fillId="65" borderId="30" xfId="144" applyFont="1" applyFill="1" applyBorder="1" applyAlignment="1">
      <alignment horizontal="center" vertical="center" wrapText="1"/>
    </xf>
    <xf numFmtId="1" fontId="97" fillId="65" borderId="119" xfId="0" applyNumberFormat="1" applyFont="1" applyFill="1" applyBorder="1" applyAlignment="1">
      <alignment horizontal="left" vertical="center" wrapText="1"/>
    </xf>
    <xf numFmtId="0" fontId="97" fillId="65" borderId="38" xfId="1" applyFont="1" applyFill="1" applyBorder="1" applyAlignment="1" applyProtection="1">
      <alignment horizontal="center" vertical="center" wrapText="1"/>
    </xf>
    <xf numFmtId="0" fontId="97" fillId="65" borderId="38" xfId="1" applyFont="1" applyFill="1" applyBorder="1" applyAlignment="1" applyProtection="1">
      <alignment vertical="center" wrapText="1"/>
    </xf>
    <xf numFmtId="1" fontId="97" fillId="65" borderId="8" xfId="0" applyNumberFormat="1" applyFont="1" applyFill="1" applyBorder="1" applyAlignment="1">
      <alignment horizontal="center" vertical="center" wrapText="1"/>
    </xf>
    <xf numFmtId="1" fontId="97" fillId="65" borderId="8" xfId="0" applyNumberFormat="1" applyFont="1" applyFill="1" applyBorder="1" applyAlignment="1">
      <alignment vertical="center" wrapText="1"/>
    </xf>
    <xf numFmtId="1" fontId="97" fillId="65" borderId="8" xfId="0" applyNumberFormat="1" applyFont="1" applyFill="1" applyBorder="1" applyAlignment="1">
      <alignment vertical="center"/>
    </xf>
    <xf numFmtId="49" fontId="97" fillId="65" borderId="38" xfId="1" applyNumberFormat="1" applyFont="1" applyFill="1" applyBorder="1" applyAlignment="1" applyProtection="1">
      <alignment horizontal="center" vertical="center" wrapText="1"/>
    </xf>
    <xf numFmtId="0" fontId="97" fillId="65" borderId="64" xfId="1" applyFont="1" applyFill="1" applyBorder="1" applyAlignment="1" applyProtection="1">
      <alignment horizontal="left" vertical="center" wrapText="1" indent="2"/>
    </xf>
    <xf numFmtId="0" fontId="96" fillId="65" borderId="38" xfId="1" quotePrefix="1" applyFont="1" applyFill="1" applyBorder="1" applyAlignment="1" applyProtection="1">
      <alignment vertical="center" wrapText="1"/>
    </xf>
    <xf numFmtId="0" fontId="97" fillId="65" borderId="119" xfId="0" applyFont="1" applyFill="1" applyBorder="1" applyAlignment="1">
      <alignment vertical="center" wrapText="1"/>
    </xf>
    <xf numFmtId="0" fontId="97" fillId="65" borderId="149" xfId="1" applyFont="1" applyFill="1" applyBorder="1" applyAlignment="1" applyProtection="1">
      <alignment horizontal="center" vertical="center" wrapText="1"/>
    </xf>
    <xf numFmtId="0" fontId="98" fillId="66" borderId="38" xfId="1" applyFont="1" applyFill="1" applyBorder="1" applyAlignment="1" applyProtection="1">
      <alignment horizontal="center" vertical="center" wrapText="1"/>
    </xf>
    <xf numFmtId="0" fontId="98" fillId="66" borderId="38" xfId="1" applyFont="1" applyFill="1" applyBorder="1" applyAlignment="1" applyProtection="1">
      <alignment vertical="center" wrapText="1"/>
    </xf>
    <xf numFmtId="0" fontId="99" fillId="66" borderId="8" xfId="0" applyNumberFormat="1" applyFont="1" applyFill="1" applyBorder="1" applyAlignment="1">
      <alignment horizontal="center" vertical="center" wrapText="1"/>
    </xf>
    <xf numFmtId="0" fontId="98" fillId="66" borderId="38" xfId="1" quotePrefix="1" applyFont="1" applyFill="1" applyBorder="1" applyAlignment="1" applyProtection="1">
      <alignment horizontal="center" vertical="center" wrapText="1"/>
    </xf>
    <xf numFmtId="0" fontId="98" fillId="66" borderId="8" xfId="0" applyNumberFormat="1" applyFont="1" applyFill="1" applyBorder="1" applyAlignment="1">
      <alignment vertical="center" wrapText="1"/>
    </xf>
    <xf numFmtId="0" fontId="98" fillId="66" borderId="8" xfId="0" applyNumberFormat="1" applyFont="1" applyFill="1" applyBorder="1" applyAlignment="1">
      <alignment horizontal="center" vertical="center" wrapText="1"/>
    </xf>
    <xf numFmtId="1" fontId="99" fillId="66" borderId="119" xfId="0" applyNumberFormat="1" applyFont="1" applyFill="1" applyBorder="1" applyAlignment="1">
      <alignment horizontal="center" vertical="center" wrapText="1"/>
    </xf>
    <xf numFmtId="0" fontId="99" fillId="66" borderId="64" xfId="1" applyFont="1" applyFill="1" applyBorder="1" applyAlignment="1" applyProtection="1">
      <alignment horizontal="center" vertical="center" wrapText="1"/>
    </xf>
    <xf numFmtId="1" fontId="99" fillId="66" borderId="63" xfId="0" applyNumberFormat="1" applyFont="1" applyFill="1" applyBorder="1" applyAlignment="1">
      <alignment horizontal="center" vertical="center" wrapText="1"/>
    </xf>
    <xf numFmtId="9" fontId="99" fillId="66" borderId="136" xfId="144" applyFont="1" applyFill="1" applyBorder="1" applyAlignment="1">
      <alignment horizontal="center" vertical="center" wrapText="1"/>
    </xf>
    <xf numFmtId="0" fontId="99" fillId="66" borderId="30" xfId="48" applyNumberFormat="1" applyFont="1" applyFill="1" applyBorder="1" applyAlignment="1">
      <alignment horizontal="center" vertical="center" wrapText="1"/>
    </xf>
    <xf numFmtId="9" fontId="99" fillId="66" borderId="30" xfId="144" applyFont="1" applyFill="1" applyBorder="1" applyAlignment="1">
      <alignment horizontal="center" vertical="center" wrapText="1"/>
    </xf>
    <xf numFmtId="1" fontId="99" fillId="66" borderId="119" xfId="0" applyNumberFormat="1" applyFont="1" applyFill="1" applyBorder="1" applyAlignment="1">
      <alignment horizontal="left" vertical="center" wrapText="1"/>
    </xf>
    <xf numFmtId="0" fontId="99" fillId="66" borderId="38" xfId="1" applyFont="1" applyFill="1" applyBorder="1" applyAlignment="1" applyProtection="1">
      <alignment horizontal="center" vertical="center" wrapText="1"/>
    </xf>
    <xf numFmtId="0" fontId="99" fillId="66" borderId="38" xfId="1" applyFont="1" applyFill="1" applyBorder="1" applyAlignment="1" applyProtection="1">
      <alignment vertical="center" wrapText="1"/>
    </xf>
    <xf numFmtId="1" fontId="99" fillId="66" borderId="8" xfId="0" applyNumberFormat="1" applyFont="1" applyFill="1" applyBorder="1" applyAlignment="1">
      <alignment horizontal="center" vertical="center" wrapText="1"/>
    </xf>
    <xf numFmtId="1" fontId="99" fillId="66" borderId="8" xfId="0" applyNumberFormat="1" applyFont="1" applyFill="1" applyBorder="1" applyAlignment="1">
      <alignment vertical="center" wrapText="1"/>
    </xf>
    <xf numFmtId="1" fontId="99" fillId="66" borderId="8" xfId="0" applyNumberFormat="1" applyFont="1" applyFill="1" applyBorder="1" applyAlignment="1">
      <alignment vertical="center"/>
    </xf>
    <xf numFmtId="49" fontId="99" fillId="66" borderId="38" xfId="1" applyNumberFormat="1" applyFont="1" applyFill="1" applyBorder="1" applyAlignment="1" applyProtection="1">
      <alignment horizontal="center" vertical="center" wrapText="1"/>
    </xf>
    <xf numFmtId="0" fontId="99" fillId="66" borderId="64" xfId="1" applyFont="1" applyFill="1" applyBorder="1" applyAlignment="1" applyProtection="1">
      <alignment horizontal="left" vertical="center" wrapText="1" indent="2"/>
    </xf>
    <xf numFmtId="49" fontId="98" fillId="66" borderId="38" xfId="1" applyNumberFormat="1" applyFont="1" applyFill="1" applyBorder="1" applyAlignment="1" applyProtection="1">
      <alignment horizontal="center" vertical="center" wrapText="1"/>
    </xf>
    <xf numFmtId="0" fontId="98" fillId="66" borderId="38" xfId="1" applyFont="1" applyFill="1" applyBorder="1" applyAlignment="1" applyProtection="1">
      <alignment horizontal="left" vertical="center" wrapText="1" indent="1"/>
    </xf>
    <xf numFmtId="0" fontId="98" fillId="66" borderId="38" xfId="1" applyNumberFormat="1" applyFont="1" applyFill="1" applyBorder="1" applyAlignment="1" applyProtection="1">
      <alignment horizontal="center" vertical="center" wrapText="1"/>
    </xf>
    <xf numFmtId="0" fontId="99" fillId="66" borderId="38" xfId="1" applyNumberFormat="1" applyFont="1" applyFill="1" applyBorder="1" applyAlignment="1" applyProtection="1">
      <alignment horizontal="center" vertical="center" wrapText="1"/>
    </xf>
    <xf numFmtId="1" fontId="98" fillId="66" borderId="8" xfId="0" applyNumberFormat="1" applyFont="1" applyFill="1" applyBorder="1" applyAlignment="1">
      <alignment horizontal="center" vertical="center" wrapText="1"/>
    </xf>
    <xf numFmtId="0" fontId="97" fillId="65" borderId="38" xfId="1" quotePrefix="1" applyFont="1" applyFill="1" applyBorder="1" applyAlignment="1" applyProtection="1">
      <alignment horizontal="center" vertical="center" wrapText="1"/>
    </xf>
    <xf numFmtId="0" fontId="97" fillId="65" borderId="8" xfId="0" applyNumberFormat="1" applyFont="1" applyFill="1" applyBorder="1" applyAlignment="1">
      <alignment vertical="center" wrapText="1"/>
    </xf>
    <xf numFmtId="1" fontId="10" fillId="19" borderId="38" xfId="1" applyNumberFormat="1" applyFont="1" applyFill="1" applyBorder="1" applyAlignment="1" applyProtection="1">
      <alignment horizontal="center" vertical="center" wrapText="1"/>
    </xf>
    <xf numFmtId="1" fontId="18" fillId="19" borderId="38" xfId="1" applyNumberFormat="1" applyFont="1" applyFill="1" applyBorder="1" applyAlignment="1" applyProtection="1">
      <alignment horizontal="center" vertical="center" wrapText="1"/>
    </xf>
    <xf numFmtId="1" fontId="99" fillId="66" borderId="38" xfId="1" applyNumberFormat="1" applyFont="1" applyFill="1" applyBorder="1" applyAlignment="1" applyProtection="1">
      <alignment horizontal="center" vertical="center" wrapText="1"/>
    </xf>
    <xf numFmtId="1" fontId="98" fillId="66" borderId="38" xfId="1" applyNumberFormat="1" applyFont="1" applyFill="1" applyBorder="1" applyAlignment="1" applyProtection="1">
      <alignment horizontal="center" vertical="center" wrapText="1"/>
    </xf>
    <xf numFmtId="0" fontId="29" fillId="22" borderId="141" xfId="0" applyFont="1" applyFill="1" applyBorder="1" applyAlignment="1">
      <alignment horizontal="center" vertical="center"/>
    </xf>
    <xf numFmtId="0" fontId="29" fillId="22" borderId="64" xfId="0" applyFont="1" applyFill="1" applyBorder="1" applyAlignment="1">
      <alignment horizontal="center" vertical="center"/>
    </xf>
    <xf numFmtId="0" fontId="29" fillId="21" borderId="64" xfId="0" applyFont="1" applyFill="1" applyBorder="1" applyAlignment="1">
      <alignment horizontal="center" vertical="center"/>
    </xf>
    <xf numFmtId="1" fontId="4" fillId="25" borderId="75" xfId="0" applyNumberFormat="1" applyFont="1" applyFill="1" applyBorder="1" applyAlignment="1">
      <alignment vertical="center" wrapText="1"/>
    </xf>
    <xf numFmtId="0" fontId="4" fillId="21" borderId="97" xfId="48" applyNumberFormat="1" applyFont="1" applyFill="1" applyBorder="1" applyAlignment="1">
      <alignment horizontal="center" vertical="center" wrapText="1"/>
    </xf>
    <xf numFmtId="9" fontId="4" fillId="21" borderId="97" xfId="144" applyFont="1" applyFill="1" applyBorder="1" applyAlignment="1">
      <alignment horizontal="center" vertical="center" wrapText="1"/>
    </xf>
    <xf numFmtId="0" fontId="91" fillId="7" borderId="122" xfId="0" applyNumberFormat="1" applyFont="1" applyFill="1" applyBorder="1" applyAlignment="1">
      <alignment horizontal="center" vertical="center" wrapText="1"/>
    </xf>
    <xf numFmtId="0" fontId="8" fillId="3" borderId="38" xfId="1" applyFont="1" applyFill="1" applyBorder="1" applyAlignment="1" applyProtection="1">
      <alignment horizontal="center" vertical="center" wrapText="1"/>
    </xf>
    <xf numFmtId="0" fontId="8" fillId="16" borderId="38" xfId="1" applyFont="1" applyFill="1" applyBorder="1" applyAlignment="1" applyProtection="1">
      <alignment horizontal="center" vertical="center" wrapText="1"/>
    </xf>
    <xf numFmtId="0" fontId="10" fillId="3" borderId="165" xfId="1" applyFont="1" applyFill="1" applyBorder="1" applyAlignment="1" applyProtection="1">
      <alignment horizontal="center" vertical="center" wrapText="1"/>
    </xf>
    <xf numFmtId="0" fontId="71" fillId="15" borderId="165" xfId="0" applyFont="1" applyFill="1" applyBorder="1" applyAlignment="1">
      <alignment horizontal="center" vertical="center"/>
    </xf>
    <xf numFmtId="0" fontId="77" fillId="15" borderId="165" xfId="0" applyFont="1" applyFill="1" applyBorder="1" applyAlignment="1">
      <alignment horizontal="center" vertical="center"/>
    </xf>
    <xf numFmtId="1" fontId="4" fillId="16" borderId="165" xfId="0" applyNumberFormat="1" applyFont="1" applyFill="1" applyBorder="1" applyAlignment="1">
      <alignment horizontal="center" vertical="center" wrapText="1"/>
    </xf>
    <xf numFmtId="1" fontId="4" fillId="3" borderId="165" xfId="0" applyNumberFormat="1" applyFont="1" applyFill="1" applyBorder="1" applyAlignment="1">
      <alignment horizontal="center" vertical="center" wrapText="1"/>
    </xf>
    <xf numFmtId="0" fontId="77" fillId="0" borderId="165" xfId="0" applyFont="1" applyFill="1" applyBorder="1" applyAlignment="1">
      <alignment horizontal="center" vertical="center"/>
    </xf>
    <xf numFmtId="0" fontId="10" fillId="0" borderId="165" xfId="1" applyFont="1" applyFill="1" applyBorder="1" applyAlignment="1" applyProtection="1">
      <alignment horizontal="center" vertical="center" wrapText="1"/>
    </xf>
    <xf numFmtId="1" fontId="80" fillId="7" borderId="165" xfId="0" applyNumberFormat="1" applyFont="1" applyFill="1" applyBorder="1" applyAlignment="1">
      <alignment horizontal="center" vertical="center" wrapText="1"/>
    </xf>
    <xf numFmtId="0" fontId="10" fillId="19" borderId="165" xfId="1" applyFont="1" applyFill="1" applyBorder="1" applyAlignment="1" applyProtection="1">
      <alignment horizontal="center" vertical="center" wrapText="1"/>
    </xf>
    <xf numFmtId="1" fontId="1" fillId="64" borderId="165" xfId="0" applyNumberFormat="1" applyFont="1" applyFill="1" applyBorder="1" applyAlignment="1">
      <alignment horizontal="center" vertical="center" wrapText="1"/>
    </xf>
    <xf numFmtId="0" fontId="97" fillId="65" borderId="165" xfId="1" applyFont="1" applyFill="1" applyBorder="1" applyAlignment="1" applyProtection="1">
      <alignment horizontal="center" vertical="center" wrapText="1"/>
    </xf>
    <xf numFmtId="0" fontId="99" fillId="66" borderId="165" xfId="1" applyFont="1" applyFill="1" applyBorder="1" applyAlignment="1" applyProtection="1">
      <alignment horizontal="center" vertical="center" wrapText="1"/>
    </xf>
    <xf numFmtId="0" fontId="10" fillId="10" borderId="165" xfId="1" applyFont="1" applyFill="1" applyBorder="1" applyAlignment="1" applyProtection="1">
      <alignment horizontal="center" vertical="center" wrapText="1"/>
    </xf>
    <xf numFmtId="0" fontId="10" fillId="16" borderId="165" xfId="1" applyFont="1" applyFill="1" applyBorder="1" applyAlignment="1" applyProtection="1">
      <alignment horizontal="center" vertical="center" wrapText="1"/>
    </xf>
    <xf numFmtId="0" fontId="18" fillId="10" borderId="165" xfId="1" applyFont="1" applyFill="1" applyBorder="1" applyAlignment="1" applyProtection="1">
      <alignment horizontal="center" vertical="center" wrapText="1"/>
    </xf>
    <xf numFmtId="1" fontId="1" fillId="5" borderId="165" xfId="0" applyNumberFormat="1" applyFont="1" applyFill="1" applyBorder="1" applyAlignment="1">
      <alignment horizontal="center" vertical="center" wrapText="1"/>
    </xf>
    <xf numFmtId="1" fontId="10" fillId="16" borderId="165" xfId="0" applyNumberFormat="1" applyFont="1" applyFill="1" applyBorder="1" applyAlignment="1">
      <alignment horizontal="center" vertical="center" wrapText="1"/>
    </xf>
    <xf numFmtId="0" fontId="10" fillId="14" borderId="168" xfId="1" applyFont="1" applyFill="1" applyBorder="1" applyAlignment="1" applyProtection="1">
      <alignment horizontal="center" vertical="center" wrapText="1"/>
    </xf>
    <xf numFmtId="0" fontId="10" fillId="3" borderId="170" xfId="1" applyFont="1" applyFill="1" applyBorder="1" applyAlignment="1" applyProtection="1">
      <alignment horizontal="center" vertical="center" wrapText="1"/>
    </xf>
    <xf numFmtId="0" fontId="10" fillId="3" borderId="172" xfId="1" applyFont="1" applyFill="1" applyBorder="1" applyAlignment="1" applyProtection="1">
      <alignment horizontal="center" vertical="center" wrapText="1"/>
    </xf>
    <xf numFmtId="0" fontId="71" fillId="15" borderId="172" xfId="0" applyFont="1" applyFill="1" applyBorder="1" applyAlignment="1">
      <alignment horizontal="center" vertical="center"/>
    </xf>
    <xf numFmtId="0" fontId="77" fillId="15" borderId="172" xfId="0" applyFont="1" applyFill="1" applyBorder="1" applyAlignment="1">
      <alignment horizontal="center" vertical="center"/>
    </xf>
    <xf numFmtId="1" fontId="4" fillId="16" borderId="172" xfId="0" applyNumberFormat="1" applyFont="1" applyFill="1" applyBorder="1" applyAlignment="1">
      <alignment horizontal="center" vertical="center" wrapText="1"/>
    </xf>
    <xf numFmtId="1" fontId="4" fillId="3" borderId="172" xfId="0" applyNumberFormat="1" applyFont="1" applyFill="1" applyBorder="1" applyAlignment="1">
      <alignment horizontal="center" vertical="center" wrapText="1"/>
    </xf>
    <xf numFmtId="0" fontId="10" fillId="3" borderId="171" xfId="1" applyFont="1" applyFill="1" applyBorder="1" applyAlignment="1" applyProtection="1">
      <alignment horizontal="center" vertical="center" wrapText="1"/>
    </xf>
    <xf numFmtId="0" fontId="77" fillId="0" borderId="172" xfId="0" applyFont="1" applyFill="1" applyBorder="1" applyAlignment="1">
      <alignment horizontal="center" vertical="center"/>
    </xf>
    <xf numFmtId="0" fontId="71" fillId="15" borderId="168" xfId="0" applyFont="1" applyFill="1" applyBorder="1" applyAlignment="1">
      <alignment horizontal="center" vertical="center"/>
    </xf>
    <xf numFmtId="0" fontId="10" fillId="3" borderId="174" xfId="1" applyFont="1" applyFill="1" applyBorder="1" applyAlignment="1" applyProtection="1">
      <alignment horizontal="center" vertical="center" wrapText="1"/>
    </xf>
    <xf numFmtId="1" fontId="80" fillId="7" borderId="172" xfId="0" applyNumberFormat="1" applyFont="1" applyFill="1" applyBorder="1" applyAlignment="1">
      <alignment horizontal="center" vertical="center" wrapText="1"/>
    </xf>
    <xf numFmtId="0" fontId="10" fillId="19" borderId="172" xfId="1" applyFont="1" applyFill="1" applyBorder="1" applyAlignment="1" applyProtection="1">
      <alignment horizontal="center" vertical="center" wrapText="1"/>
    </xf>
    <xf numFmtId="0" fontId="10" fillId="0" borderId="172" xfId="1" applyFont="1" applyFill="1" applyBorder="1" applyAlignment="1" applyProtection="1">
      <alignment horizontal="center" vertical="center" wrapText="1"/>
    </xf>
    <xf numFmtId="0" fontId="10" fillId="16" borderId="172" xfId="1" applyFont="1" applyFill="1" applyBorder="1" applyAlignment="1" applyProtection="1">
      <alignment horizontal="center" vertical="center" wrapText="1"/>
    </xf>
    <xf numFmtId="1" fontId="1" fillId="64" borderId="172" xfId="0" applyNumberFormat="1" applyFont="1" applyFill="1" applyBorder="1" applyAlignment="1">
      <alignment horizontal="center" vertical="center" wrapText="1"/>
    </xf>
    <xf numFmtId="0" fontId="97" fillId="65" borderId="172" xfId="1" applyFont="1" applyFill="1" applyBorder="1" applyAlignment="1" applyProtection="1">
      <alignment horizontal="center" vertical="center" wrapText="1"/>
    </xf>
    <xf numFmtId="0" fontId="99" fillId="66" borderId="172" xfId="1" applyFont="1" applyFill="1" applyBorder="1" applyAlignment="1" applyProtection="1">
      <alignment horizontal="center" vertical="center" wrapText="1"/>
    </xf>
    <xf numFmtId="0" fontId="10" fillId="10" borderId="172" xfId="1" applyFont="1" applyFill="1" applyBorder="1" applyAlignment="1" applyProtection="1">
      <alignment horizontal="center" vertical="center" wrapText="1"/>
    </xf>
    <xf numFmtId="0" fontId="18" fillId="10" borderId="172" xfId="1" applyFont="1" applyFill="1" applyBorder="1" applyAlignment="1" applyProtection="1">
      <alignment horizontal="center" vertical="center" wrapText="1"/>
    </xf>
    <xf numFmtId="1" fontId="1" fillId="64" borderId="177" xfId="0" applyNumberFormat="1" applyFont="1" applyFill="1" applyBorder="1" applyAlignment="1">
      <alignment horizontal="center" vertical="center" wrapText="1"/>
    </xf>
    <xf numFmtId="0" fontId="10" fillId="14" borderId="165" xfId="1" applyFont="1" applyFill="1" applyBorder="1" applyAlignment="1" applyProtection="1">
      <alignment horizontal="center" vertical="center" wrapText="1"/>
    </xf>
    <xf numFmtId="0" fontId="19" fillId="0" borderId="165" xfId="1" applyFont="1" applyFill="1" applyBorder="1" applyAlignment="1" applyProtection="1">
      <alignment horizontal="center" vertical="center" wrapText="1"/>
    </xf>
    <xf numFmtId="1" fontId="4" fillId="10" borderId="165" xfId="0" applyNumberFormat="1" applyFont="1" applyFill="1" applyBorder="1" applyAlignment="1">
      <alignment horizontal="center" vertical="center" wrapText="1"/>
    </xf>
    <xf numFmtId="1" fontId="81" fillId="6" borderId="165" xfId="0" applyNumberFormat="1" applyFont="1" applyFill="1" applyBorder="1" applyAlignment="1">
      <alignment horizontal="center" vertical="center"/>
    </xf>
    <xf numFmtId="1" fontId="18" fillId="16" borderId="165" xfId="0" applyNumberFormat="1" applyFont="1" applyFill="1" applyBorder="1" applyAlignment="1">
      <alignment horizontal="center" vertical="center" wrapText="1"/>
    </xf>
    <xf numFmtId="1" fontId="19" fillId="17" borderId="165" xfId="0" applyNumberFormat="1" applyFont="1" applyFill="1" applyBorder="1" applyAlignment="1">
      <alignment horizontal="center" vertical="center" wrapText="1"/>
    </xf>
    <xf numFmtId="0" fontId="87" fillId="0" borderId="165" xfId="0" applyFont="1" applyFill="1" applyBorder="1" applyAlignment="1">
      <alignment horizontal="center" vertical="center"/>
    </xf>
    <xf numFmtId="1" fontId="4" fillId="4" borderId="165" xfId="0" applyNumberFormat="1" applyFont="1" applyFill="1" applyBorder="1" applyAlignment="1">
      <alignment horizontal="center" vertical="center" wrapText="1"/>
    </xf>
    <xf numFmtId="1" fontId="79" fillId="4" borderId="165" xfId="0" applyNumberFormat="1" applyFont="1" applyFill="1" applyBorder="1" applyAlignment="1">
      <alignment horizontal="center" vertical="center"/>
    </xf>
    <xf numFmtId="1" fontId="81" fillId="8" borderId="165" xfId="0" applyNumberFormat="1" applyFont="1" applyFill="1" applyBorder="1" applyAlignment="1">
      <alignment horizontal="center" vertical="center"/>
    </xf>
    <xf numFmtId="2" fontId="4" fillId="10" borderId="165" xfId="0" applyNumberFormat="1" applyFont="1" applyFill="1" applyBorder="1" applyAlignment="1">
      <alignment horizontal="center" vertical="center" wrapText="1"/>
    </xf>
    <xf numFmtId="1" fontId="10" fillId="0" borderId="165" xfId="0" applyNumberFormat="1" applyFont="1" applyFill="1" applyBorder="1" applyAlignment="1">
      <alignment horizontal="center" vertical="center" wrapText="1"/>
    </xf>
    <xf numFmtId="0" fontId="19" fillId="19" borderId="165" xfId="1" applyFont="1" applyFill="1" applyBorder="1" applyAlignment="1" applyProtection="1">
      <alignment horizontal="center" vertical="center" wrapText="1"/>
    </xf>
    <xf numFmtId="0" fontId="18" fillId="19" borderId="165" xfId="1" applyFont="1" applyFill="1" applyBorder="1" applyAlignment="1" applyProtection="1">
      <alignment horizontal="center" vertical="center" wrapText="1"/>
    </xf>
    <xf numFmtId="0" fontId="8" fillId="67" borderId="179" xfId="870" applyFont="1" applyFill="1" applyBorder="1" applyAlignment="1">
      <alignment horizontal="center" vertical="center" wrapText="1"/>
    </xf>
    <xf numFmtId="0" fontId="8" fillId="67" borderId="180" xfId="870" applyFont="1" applyFill="1" applyBorder="1" applyAlignment="1">
      <alignment horizontal="center" vertical="center" wrapText="1"/>
    </xf>
    <xf numFmtId="1" fontId="4" fillId="24" borderId="164" xfId="0" applyNumberFormat="1" applyFont="1" applyFill="1" applyBorder="1" applyAlignment="1">
      <alignment vertical="center" wrapText="1"/>
    </xf>
    <xf numFmtId="0" fontId="44" fillId="23" borderId="177" xfId="0" applyNumberFormat="1" applyFont="1" applyFill="1" applyBorder="1" applyAlignment="1">
      <alignment vertical="center" wrapText="1"/>
    </xf>
    <xf numFmtId="1" fontId="79" fillId="4" borderId="166" xfId="0" applyNumberFormat="1" applyFont="1" applyFill="1" applyBorder="1" applyAlignment="1">
      <alignment vertical="center"/>
    </xf>
    <xf numFmtId="1" fontId="80" fillId="7" borderId="177" xfId="0" applyNumberFormat="1" applyFont="1" applyFill="1" applyBorder="1" applyAlignment="1">
      <alignment vertical="center" wrapText="1"/>
    </xf>
    <xf numFmtId="9" fontId="4" fillId="22" borderId="182" xfId="144" applyFont="1" applyFill="1" applyBorder="1" applyAlignment="1">
      <alignment horizontal="center" vertical="center" wrapText="1"/>
    </xf>
    <xf numFmtId="9" fontId="4" fillId="22" borderId="177" xfId="144" applyFont="1" applyFill="1" applyBorder="1" applyAlignment="1">
      <alignment horizontal="center" vertical="center" wrapText="1"/>
    </xf>
    <xf numFmtId="9" fontId="4" fillId="16" borderId="177" xfId="144" applyFont="1" applyFill="1" applyBorder="1" applyAlignment="1">
      <alignment horizontal="center" vertical="center" wrapText="1"/>
    </xf>
    <xf numFmtId="1" fontId="81" fillId="6" borderId="175" xfId="0" applyNumberFormat="1" applyFont="1" applyFill="1" applyBorder="1" applyAlignment="1">
      <alignment vertical="center"/>
    </xf>
    <xf numFmtId="1" fontId="81" fillId="8" borderId="175" xfId="0" applyNumberFormat="1" applyFont="1" applyFill="1" applyBorder="1" applyAlignment="1">
      <alignment vertical="center"/>
    </xf>
    <xf numFmtId="1" fontId="80" fillId="7" borderId="175" xfId="0" applyNumberFormat="1" applyFont="1" applyFill="1" applyBorder="1" applyAlignment="1">
      <alignment vertical="center" wrapText="1"/>
    </xf>
    <xf numFmtId="9" fontId="4" fillId="22" borderId="177" xfId="48" applyNumberFormat="1" applyFont="1" applyFill="1" applyBorder="1" applyAlignment="1">
      <alignment horizontal="center" vertical="center" wrapText="1"/>
    </xf>
    <xf numFmtId="1" fontId="79" fillId="4" borderId="141" xfId="0" applyNumberFormat="1" applyFont="1" applyFill="1" applyBorder="1" applyAlignment="1">
      <alignment vertical="center"/>
    </xf>
    <xf numFmtId="9" fontId="97" fillId="65" borderId="177" xfId="144" applyFont="1" applyFill="1" applyBorder="1" applyAlignment="1">
      <alignment horizontal="center" vertical="center" wrapText="1"/>
    </xf>
    <xf numFmtId="9" fontId="99" fillId="66" borderId="177" xfId="144" applyFont="1" applyFill="1" applyBorder="1" applyAlignment="1">
      <alignment horizontal="center" vertical="center" wrapText="1"/>
    </xf>
    <xf numFmtId="1" fontId="4" fillId="3" borderId="175" xfId="0" applyNumberFormat="1" applyFont="1" applyFill="1" applyBorder="1" applyAlignment="1">
      <alignment vertical="center" wrapText="1"/>
    </xf>
    <xf numFmtId="9" fontId="10" fillId="22" borderId="177" xfId="48" applyNumberFormat="1" applyFont="1" applyFill="1" applyBorder="1" applyAlignment="1">
      <alignment horizontal="center" vertical="center" wrapText="1"/>
    </xf>
    <xf numFmtId="9" fontId="18" fillId="22" borderId="177" xfId="144" applyFont="1" applyFill="1" applyBorder="1" applyAlignment="1">
      <alignment horizontal="center" vertical="center" wrapText="1"/>
    </xf>
    <xf numFmtId="1" fontId="4" fillId="24" borderId="167" xfId="0" applyNumberFormat="1" applyFont="1" applyFill="1" applyBorder="1" applyAlignment="1">
      <alignment vertical="center" wrapText="1"/>
    </xf>
    <xf numFmtId="1" fontId="79" fillId="4" borderId="164" xfId="0" applyNumberFormat="1" applyFont="1" applyFill="1" applyBorder="1" applyAlignment="1">
      <alignment vertical="center"/>
    </xf>
    <xf numFmtId="1" fontId="4" fillId="13" borderId="179" xfId="0" applyNumberFormat="1" applyFont="1" applyFill="1" applyBorder="1" applyAlignment="1">
      <alignment horizontal="center" vertical="center" wrapText="1"/>
    </xf>
    <xf numFmtId="1" fontId="4" fillId="3" borderId="179" xfId="0" applyNumberFormat="1" applyFont="1" applyFill="1" applyBorder="1" applyAlignment="1">
      <alignment horizontal="center" vertical="center" wrapText="1"/>
    </xf>
    <xf numFmtId="1" fontId="4" fillId="3" borderId="180" xfId="0" applyNumberFormat="1" applyFont="1" applyFill="1" applyBorder="1" applyAlignment="1">
      <alignment horizontal="center" vertical="center" wrapText="1"/>
    </xf>
    <xf numFmtId="1" fontId="4" fillId="10" borderId="179" xfId="0" applyNumberFormat="1" applyFont="1" applyFill="1" applyBorder="1" applyAlignment="1">
      <alignment horizontal="center" vertical="center" wrapText="1"/>
    </xf>
    <xf numFmtId="1" fontId="4" fillId="10" borderId="180" xfId="0" applyNumberFormat="1" applyFont="1" applyFill="1" applyBorder="1" applyAlignment="1">
      <alignment horizontal="center" vertical="center" wrapText="1"/>
    </xf>
    <xf numFmtId="1" fontId="81" fillId="6" borderId="179" xfId="0" applyNumberFormat="1" applyFont="1" applyFill="1" applyBorder="1" applyAlignment="1">
      <alignment horizontal="center" vertical="center"/>
    </xf>
    <xf numFmtId="1" fontId="81" fillId="6" borderId="180" xfId="0" applyNumberFormat="1" applyFont="1" applyFill="1" applyBorder="1" applyAlignment="1">
      <alignment horizontal="center" vertical="center"/>
    </xf>
    <xf numFmtId="1" fontId="4" fillId="4" borderId="180" xfId="0" applyNumberFormat="1" applyFont="1" applyFill="1" applyBorder="1" applyAlignment="1">
      <alignment horizontal="center" vertical="center" wrapText="1"/>
    </xf>
    <xf numFmtId="1" fontId="1" fillId="5" borderId="180" xfId="0" applyNumberFormat="1" applyFont="1" applyFill="1" applyBorder="1" applyAlignment="1">
      <alignment horizontal="center" vertical="center" wrapText="1"/>
    </xf>
    <xf numFmtId="1" fontId="79" fillId="4" borderId="179" xfId="0" applyNumberFormat="1" applyFont="1" applyFill="1" applyBorder="1" applyAlignment="1">
      <alignment horizontal="center" vertical="center"/>
    </xf>
    <xf numFmtId="1" fontId="79" fillId="4" borderId="180" xfId="0" applyNumberFormat="1" applyFont="1" applyFill="1" applyBorder="1" applyAlignment="1">
      <alignment horizontal="center" vertical="center"/>
    </xf>
    <xf numFmtId="1" fontId="80" fillId="7" borderId="179" xfId="0" applyNumberFormat="1" applyFont="1" applyFill="1" applyBorder="1" applyAlignment="1">
      <alignment horizontal="center" vertical="center" wrapText="1"/>
    </xf>
    <xf numFmtId="1" fontId="80" fillId="7" borderId="180" xfId="0" applyNumberFormat="1" applyFont="1" applyFill="1" applyBorder="1" applyAlignment="1">
      <alignment horizontal="center" vertical="center" wrapText="1"/>
    </xf>
    <xf numFmtId="1" fontId="4" fillId="13" borderId="180" xfId="0" applyNumberFormat="1" applyFont="1" applyFill="1" applyBorder="1" applyAlignment="1">
      <alignment horizontal="center" vertical="center" wrapText="1"/>
    </xf>
    <xf numFmtId="1" fontId="10" fillId="16" borderId="179" xfId="0" applyNumberFormat="1" applyFont="1" applyFill="1" applyBorder="1" applyAlignment="1">
      <alignment horizontal="center" vertical="center" wrapText="1"/>
    </xf>
    <xf numFmtId="1" fontId="10" fillId="16" borderId="180" xfId="0" applyNumberFormat="1" applyFont="1" applyFill="1" applyBorder="1" applyAlignment="1">
      <alignment horizontal="center" vertical="center" wrapText="1"/>
    </xf>
    <xf numFmtId="1" fontId="10" fillId="13" borderId="179" xfId="0" applyNumberFormat="1" applyFont="1" applyFill="1" applyBorder="1" applyAlignment="1">
      <alignment horizontal="center" vertical="center" wrapText="1"/>
    </xf>
    <xf numFmtId="1" fontId="10" fillId="13" borderId="180" xfId="0" applyNumberFormat="1" applyFont="1" applyFill="1" applyBorder="1" applyAlignment="1">
      <alignment horizontal="center" vertical="center" wrapText="1"/>
    </xf>
    <xf numFmtId="0" fontId="10" fillId="26" borderId="179" xfId="1" applyFont="1" applyFill="1" applyBorder="1" applyAlignment="1" applyProtection="1">
      <alignment horizontal="center" vertical="center" wrapText="1"/>
    </xf>
    <xf numFmtId="0" fontId="10" fillId="26" borderId="180" xfId="1" applyFont="1" applyFill="1" applyBorder="1" applyAlignment="1" applyProtection="1">
      <alignment horizontal="center" vertical="center" wrapText="1"/>
    </xf>
    <xf numFmtId="1" fontId="81" fillId="8" borderId="179" xfId="0" applyNumberFormat="1" applyFont="1" applyFill="1" applyBorder="1" applyAlignment="1">
      <alignment horizontal="center" vertical="center"/>
    </xf>
    <xf numFmtId="1" fontId="81" fillId="8" borderId="180" xfId="0" applyNumberFormat="1" applyFont="1" applyFill="1" applyBorder="1" applyAlignment="1">
      <alignment horizontal="center" vertical="center"/>
    </xf>
    <xf numFmtId="1" fontId="1" fillId="64" borderId="179" xfId="0" applyNumberFormat="1" applyFont="1" applyFill="1" applyBorder="1" applyAlignment="1">
      <alignment horizontal="center" vertical="center" wrapText="1"/>
    </xf>
    <xf numFmtId="1" fontId="1" fillId="64" borderId="180" xfId="0" applyNumberFormat="1" applyFont="1" applyFill="1" applyBorder="1" applyAlignment="1">
      <alignment horizontal="center" vertical="center" wrapText="1"/>
    </xf>
    <xf numFmtId="1" fontId="97" fillId="65" borderId="179" xfId="0" applyNumberFormat="1" applyFont="1" applyFill="1" applyBorder="1" applyAlignment="1">
      <alignment horizontal="center" vertical="center" wrapText="1"/>
    </xf>
    <xf numFmtId="1" fontId="97" fillId="65" borderId="180" xfId="0" applyNumberFormat="1" applyFont="1" applyFill="1" applyBorder="1" applyAlignment="1">
      <alignment horizontal="center" vertical="center" wrapText="1"/>
    </xf>
    <xf numFmtId="1" fontId="99" fillId="66" borderId="179" xfId="0" applyNumberFormat="1" applyFont="1" applyFill="1" applyBorder="1" applyAlignment="1">
      <alignment horizontal="center" vertical="center" wrapText="1"/>
    </xf>
    <xf numFmtId="1" fontId="99" fillId="66" borderId="180" xfId="0" applyNumberFormat="1" applyFont="1" applyFill="1" applyBorder="1" applyAlignment="1">
      <alignment horizontal="center" vertical="center" wrapText="1"/>
    </xf>
    <xf numFmtId="1" fontId="18" fillId="13" borderId="179" xfId="0" applyNumberFormat="1" applyFont="1" applyFill="1" applyBorder="1" applyAlignment="1">
      <alignment horizontal="center" vertical="center" wrapText="1"/>
    </xf>
    <xf numFmtId="1" fontId="18" fillId="13" borderId="180" xfId="0" applyNumberFormat="1" applyFont="1" applyFill="1" applyBorder="1" applyAlignment="1">
      <alignment horizontal="center" vertical="center" wrapText="1"/>
    </xf>
    <xf numFmtId="0" fontId="44" fillId="0" borderId="179" xfId="0" applyNumberFormat="1" applyFont="1" applyBorder="1" applyAlignment="1">
      <alignment horizontal="center" vertical="center" wrapText="1"/>
    </xf>
    <xf numFmtId="0" fontId="44" fillId="0" borderId="180" xfId="0" applyNumberFormat="1" applyFont="1" applyBorder="1" applyAlignment="1">
      <alignment horizontal="center" vertical="center" wrapText="1"/>
    </xf>
    <xf numFmtId="0" fontId="29" fillId="21" borderId="172" xfId="0" applyFont="1" applyFill="1" applyBorder="1" applyAlignment="1">
      <alignment horizontal="center" vertical="center"/>
    </xf>
    <xf numFmtId="0" fontId="44" fillId="21" borderId="172" xfId="0" applyNumberFormat="1" applyFont="1" applyFill="1" applyBorder="1" applyAlignment="1">
      <alignment vertical="center" wrapText="1"/>
    </xf>
    <xf numFmtId="1" fontId="80" fillId="7" borderId="167" xfId="0" applyNumberFormat="1" applyFont="1" applyFill="1" applyBorder="1" applyAlignment="1">
      <alignment vertical="center" wrapText="1"/>
    </xf>
    <xf numFmtId="0" fontId="4" fillId="21" borderId="172" xfId="48" applyNumberFormat="1" applyFont="1" applyFill="1" applyBorder="1" applyAlignment="1">
      <alignment horizontal="center" vertical="center" wrapText="1"/>
    </xf>
    <xf numFmtId="0" fontId="4" fillId="16" borderId="172" xfId="48" applyNumberFormat="1" applyFont="1" applyFill="1" applyBorder="1" applyAlignment="1">
      <alignment horizontal="center" vertical="center" wrapText="1"/>
    </xf>
    <xf numFmtId="1" fontId="81" fillId="6" borderId="164" xfId="0" applyNumberFormat="1" applyFont="1" applyFill="1" applyBorder="1" applyAlignment="1">
      <alignment vertical="center"/>
    </xf>
    <xf numFmtId="1" fontId="81" fillId="8" borderId="164" xfId="0" applyNumberFormat="1" applyFont="1" applyFill="1" applyBorder="1" applyAlignment="1">
      <alignment vertical="center"/>
    </xf>
    <xf numFmtId="0" fontId="4" fillId="21" borderId="172" xfId="60" applyNumberFormat="1" applyFont="1" applyFill="1" applyBorder="1" applyAlignment="1">
      <alignment horizontal="center" vertical="center" wrapText="1"/>
    </xf>
    <xf numFmtId="1" fontId="79" fillId="4" borderId="169" xfId="0" applyNumberFormat="1" applyFont="1" applyFill="1" applyBorder="1" applyAlignment="1">
      <alignment vertical="center"/>
    </xf>
    <xf numFmtId="0" fontId="97" fillId="65" borderId="172" xfId="48" applyNumberFormat="1" applyFont="1" applyFill="1" applyBorder="1" applyAlignment="1">
      <alignment horizontal="center" vertical="center" wrapText="1"/>
    </xf>
    <xf numFmtId="0" fontId="99" fillId="66" borderId="172" xfId="48" applyNumberFormat="1" applyFont="1" applyFill="1" applyBorder="1" applyAlignment="1">
      <alignment horizontal="center" vertical="center" wrapText="1"/>
    </xf>
    <xf numFmtId="1" fontId="4" fillId="3" borderId="167" xfId="0" applyNumberFormat="1" applyFont="1" applyFill="1" applyBorder="1" applyAlignment="1">
      <alignment vertical="center" wrapText="1"/>
    </xf>
    <xf numFmtId="0" fontId="10" fillId="21" borderId="172" xfId="48" applyNumberFormat="1" applyFont="1" applyFill="1" applyBorder="1" applyAlignment="1">
      <alignment horizontal="center" vertical="center" wrapText="1"/>
    </xf>
    <xf numFmtId="0" fontId="18" fillId="21" borderId="172" xfId="60" applyNumberFormat="1" applyFont="1" applyFill="1" applyBorder="1" applyAlignment="1">
      <alignment horizontal="center" vertical="center" wrapText="1"/>
    </xf>
    <xf numFmtId="1" fontId="4" fillId="24" borderId="192" xfId="0" applyNumberFormat="1" applyFont="1" applyFill="1" applyBorder="1" applyAlignment="1">
      <alignment vertical="center" wrapText="1"/>
    </xf>
    <xf numFmtId="1" fontId="4" fillId="24" borderId="193" xfId="0" applyNumberFormat="1" applyFont="1" applyFill="1" applyBorder="1" applyAlignment="1">
      <alignment vertical="center" wrapText="1"/>
    </xf>
    <xf numFmtId="1" fontId="4" fillId="25" borderId="194" xfId="0" applyNumberFormat="1" applyFont="1" applyFill="1" applyBorder="1" applyAlignment="1">
      <alignment vertical="center" wrapText="1"/>
    </xf>
    <xf numFmtId="1" fontId="4" fillId="25" borderId="195" xfId="0" applyNumberFormat="1" applyFont="1" applyFill="1" applyBorder="1" applyAlignment="1">
      <alignment vertical="center" wrapText="1"/>
    </xf>
    <xf numFmtId="0" fontId="44" fillId="21" borderId="179" xfId="0" applyNumberFormat="1" applyFont="1" applyFill="1" applyBorder="1" applyAlignment="1">
      <alignment vertical="center" wrapText="1"/>
    </xf>
    <xf numFmtId="0" fontId="44" fillId="21" borderId="180" xfId="0" applyNumberFormat="1" applyFont="1" applyFill="1" applyBorder="1" applyAlignment="1">
      <alignment vertical="center" wrapText="1"/>
    </xf>
    <xf numFmtId="0" fontId="44" fillId="0" borderId="196" xfId="0" applyNumberFormat="1" applyFont="1" applyBorder="1" applyAlignment="1">
      <alignment vertical="center" wrapText="1"/>
    </xf>
    <xf numFmtId="0" fontId="44" fillId="0" borderId="197" xfId="0" applyNumberFormat="1" applyFont="1" applyBorder="1" applyAlignment="1">
      <alignment vertical="center" wrapText="1"/>
    </xf>
    <xf numFmtId="1" fontId="79" fillId="4" borderId="198" xfId="0" applyNumberFormat="1" applyFont="1" applyFill="1" applyBorder="1" applyAlignment="1">
      <alignment vertical="center"/>
    </xf>
    <xf numFmtId="1" fontId="80" fillId="7" borderId="193" xfId="0" applyNumberFormat="1" applyFont="1" applyFill="1" applyBorder="1" applyAlignment="1">
      <alignment vertical="center" wrapText="1"/>
    </xf>
    <xf numFmtId="0" fontId="4" fillId="21" borderId="180" xfId="48" applyNumberFormat="1" applyFont="1" applyFill="1" applyBorder="1" applyAlignment="1">
      <alignment horizontal="center" vertical="center" wrapText="1"/>
    </xf>
    <xf numFmtId="0" fontId="4" fillId="16" borderId="180" xfId="48" applyNumberFormat="1" applyFont="1" applyFill="1" applyBorder="1" applyAlignment="1">
      <alignment horizontal="center" vertical="center" wrapText="1"/>
    </xf>
    <xf numFmtId="1" fontId="81" fillId="6" borderId="198" xfId="0" applyNumberFormat="1" applyFont="1" applyFill="1" applyBorder="1" applyAlignment="1">
      <alignment vertical="center"/>
    </xf>
    <xf numFmtId="1" fontId="81" fillId="8" borderId="198" xfId="0" applyNumberFormat="1" applyFont="1" applyFill="1" applyBorder="1" applyAlignment="1">
      <alignment vertical="center"/>
    </xf>
    <xf numFmtId="1" fontId="79" fillId="4" borderId="180" xfId="0" applyNumberFormat="1" applyFont="1" applyFill="1" applyBorder="1" applyAlignment="1">
      <alignment vertical="center"/>
    </xf>
    <xf numFmtId="0" fontId="97" fillId="65" borderId="180" xfId="48" applyNumberFormat="1" applyFont="1" applyFill="1" applyBorder="1" applyAlignment="1">
      <alignment horizontal="center" vertical="center" wrapText="1"/>
    </xf>
    <xf numFmtId="0" fontId="99" fillId="66" borderId="180" xfId="48" applyNumberFormat="1" applyFont="1" applyFill="1" applyBorder="1" applyAlignment="1">
      <alignment horizontal="center" vertical="center" wrapText="1"/>
    </xf>
    <xf numFmtId="1" fontId="4" fillId="3" borderId="193" xfId="0" applyNumberFormat="1" applyFont="1" applyFill="1" applyBorder="1" applyAlignment="1">
      <alignment vertical="center" wrapText="1"/>
    </xf>
    <xf numFmtId="0" fontId="99" fillId="66" borderId="179" xfId="48" applyNumberFormat="1" applyFont="1" applyFill="1" applyBorder="1" applyAlignment="1">
      <alignment horizontal="center" vertical="center" wrapText="1"/>
    </xf>
    <xf numFmtId="0" fontId="4" fillId="16" borderId="179" xfId="48" applyNumberFormat="1" applyFont="1" applyFill="1" applyBorder="1" applyAlignment="1">
      <alignment horizontal="center" vertical="center" wrapText="1"/>
    </xf>
    <xf numFmtId="1" fontId="81" fillId="6" borderId="199" xfId="0" applyNumberFormat="1" applyFont="1" applyFill="1" applyBorder="1" applyAlignment="1">
      <alignment vertical="center"/>
    </xf>
    <xf numFmtId="1" fontId="81" fillId="8" borderId="199" xfId="0" applyNumberFormat="1" applyFont="1" applyFill="1" applyBorder="1" applyAlignment="1">
      <alignment vertical="center"/>
    </xf>
    <xf numFmtId="1" fontId="80" fillId="7" borderId="199" xfId="0" applyNumberFormat="1" applyFont="1" applyFill="1" applyBorder="1" applyAlignment="1">
      <alignment vertical="center" wrapText="1"/>
    </xf>
    <xf numFmtId="0" fontId="97" fillId="65" borderId="179" xfId="48" applyNumberFormat="1" applyFont="1" applyFill="1" applyBorder="1" applyAlignment="1">
      <alignment horizontal="center" vertical="center" wrapText="1"/>
    </xf>
    <xf numFmtId="1" fontId="4" fillId="3" borderId="199" xfId="0" applyNumberFormat="1" applyFont="1" applyFill="1" applyBorder="1" applyAlignment="1">
      <alignment vertical="center" wrapText="1"/>
    </xf>
    <xf numFmtId="0" fontId="4" fillId="13" borderId="179" xfId="48" applyNumberFormat="1" applyFont="1" applyFill="1" applyBorder="1" applyAlignment="1">
      <alignment horizontal="center" vertical="center" wrapText="1"/>
    </xf>
    <xf numFmtId="0" fontId="10" fillId="13" borderId="179" xfId="48" applyNumberFormat="1" applyFont="1" applyFill="1" applyBorder="1" applyAlignment="1">
      <alignment horizontal="center" vertical="center" wrapText="1"/>
    </xf>
    <xf numFmtId="0" fontId="4" fillId="13" borderId="179" xfId="60" applyNumberFormat="1" applyFont="1" applyFill="1" applyBorder="1" applyAlignment="1">
      <alignment horizontal="center" vertical="center" wrapText="1"/>
    </xf>
    <xf numFmtId="1" fontId="1" fillId="22" borderId="178" xfId="0" applyNumberFormat="1" applyFont="1" applyFill="1" applyBorder="1" applyAlignment="1">
      <alignment horizontal="center" vertical="center" wrapText="1"/>
    </xf>
    <xf numFmtId="0" fontId="8" fillId="67" borderId="205" xfId="870" applyFont="1" applyFill="1" applyBorder="1" applyAlignment="1">
      <alignment horizontal="center" vertical="center" wrapText="1"/>
    </xf>
    <xf numFmtId="1" fontId="19" fillId="13" borderId="155" xfId="0" applyNumberFormat="1" applyFont="1" applyFill="1" applyBorder="1" applyAlignment="1">
      <alignment horizontal="center" vertical="center" wrapText="1"/>
    </xf>
    <xf numFmtId="1" fontId="19" fillId="13" borderId="119" xfId="0" applyNumberFormat="1" applyFont="1" applyFill="1" applyBorder="1" applyAlignment="1">
      <alignment horizontal="center" vertical="center" wrapText="1"/>
    </xf>
    <xf numFmtId="0" fontId="19" fillId="13" borderId="30" xfId="0" applyFont="1" applyFill="1" applyBorder="1" applyAlignment="1">
      <alignment horizontal="center" vertical="center" wrapText="1"/>
    </xf>
    <xf numFmtId="0" fontId="10" fillId="69" borderId="38" xfId="1" applyFont="1" applyFill="1" applyBorder="1" applyAlignment="1" applyProtection="1">
      <alignment horizontal="center" vertical="center" wrapText="1"/>
    </xf>
    <xf numFmtId="0" fontId="10" fillId="69" borderId="38" xfId="1" applyFont="1" applyFill="1" applyBorder="1" applyAlignment="1" applyProtection="1">
      <alignment vertical="center" wrapText="1"/>
    </xf>
    <xf numFmtId="0" fontId="4" fillId="69" borderId="8" xfId="0" applyNumberFormat="1" applyFont="1" applyFill="1" applyBorder="1" applyAlignment="1">
      <alignment horizontal="center" vertical="center" wrapText="1"/>
    </xf>
    <xf numFmtId="1" fontId="19" fillId="69" borderId="8" xfId="0" applyNumberFormat="1" applyFont="1" applyFill="1" applyBorder="1" applyAlignment="1">
      <alignment vertical="center" wrapText="1"/>
    </xf>
    <xf numFmtId="0" fontId="10" fillId="69" borderId="38" xfId="1" applyNumberFormat="1" applyFont="1" applyFill="1" applyBorder="1" applyAlignment="1" applyProtection="1">
      <alignment horizontal="center" vertical="center" wrapText="1"/>
    </xf>
    <xf numFmtId="0" fontId="10" fillId="69" borderId="30" xfId="0" applyFont="1" applyFill="1" applyBorder="1" applyAlignment="1">
      <alignment horizontal="center" vertical="center" wrapText="1"/>
    </xf>
    <xf numFmtId="1" fontId="10" fillId="69" borderId="119" xfId="0" applyNumberFormat="1" applyFont="1" applyFill="1" applyBorder="1" applyAlignment="1">
      <alignment horizontal="center" vertical="center" wrapText="1"/>
    </xf>
    <xf numFmtId="1" fontId="19" fillId="69" borderId="119" xfId="0" applyNumberFormat="1" applyFont="1" applyFill="1" applyBorder="1" applyAlignment="1">
      <alignment horizontal="center" vertical="center" wrapText="1"/>
    </xf>
    <xf numFmtId="0" fontId="10" fillId="69" borderId="64" xfId="1" applyFont="1" applyFill="1" applyBorder="1" applyAlignment="1" applyProtection="1">
      <alignment horizontal="center" vertical="center" wrapText="1"/>
    </xf>
    <xf numFmtId="0" fontId="19" fillId="69" borderId="165" xfId="1" applyFont="1" applyFill="1" applyBorder="1" applyAlignment="1" applyProtection="1">
      <alignment horizontal="center" vertical="center" wrapText="1"/>
    </xf>
    <xf numFmtId="1" fontId="4" fillId="69" borderId="179" xfId="0" applyNumberFormat="1" applyFont="1" applyFill="1" applyBorder="1" applyAlignment="1">
      <alignment horizontal="center" vertical="center" wrapText="1"/>
    </xf>
    <xf numFmtId="1" fontId="4" fillId="69" borderId="180" xfId="0" applyNumberFormat="1" applyFont="1" applyFill="1" applyBorder="1" applyAlignment="1">
      <alignment horizontal="center" vertical="center" wrapText="1"/>
    </xf>
    <xf numFmtId="0" fontId="4" fillId="69" borderId="177" xfId="48" applyNumberFormat="1" applyFont="1" applyFill="1" applyBorder="1" applyAlignment="1">
      <alignment horizontal="center" vertical="center" wrapText="1"/>
    </xf>
    <xf numFmtId="0" fontId="4" fillId="69" borderId="30" xfId="48" applyNumberFormat="1" applyFont="1" applyFill="1" applyBorder="1" applyAlignment="1">
      <alignment horizontal="center" vertical="center" wrapText="1"/>
    </xf>
    <xf numFmtId="9" fontId="4" fillId="69" borderId="30" xfId="144" applyFont="1" applyFill="1" applyBorder="1" applyAlignment="1">
      <alignment horizontal="center" vertical="center" wrapText="1"/>
    </xf>
    <xf numFmtId="0" fontId="4" fillId="69" borderId="172" xfId="48" applyNumberFormat="1" applyFont="1" applyFill="1" applyBorder="1" applyAlignment="1">
      <alignment horizontal="center" vertical="center" wrapText="1"/>
    </xf>
    <xf numFmtId="1" fontId="4" fillId="69" borderId="180" xfId="48" applyNumberFormat="1" applyFont="1" applyFill="1" applyBorder="1" applyAlignment="1">
      <alignment horizontal="center" vertical="center" wrapText="1"/>
    </xf>
    <xf numFmtId="1" fontId="10" fillId="69" borderId="119" xfId="0" applyNumberFormat="1" applyFont="1" applyFill="1" applyBorder="1" applyAlignment="1">
      <alignment horizontal="left" vertical="center" wrapText="1"/>
    </xf>
    <xf numFmtId="1" fontId="4" fillId="13" borderId="205" xfId="0" applyNumberFormat="1" applyFont="1" applyFill="1" applyBorder="1" applyAlignment="1">
      <alignment horizontal="center" vertical="center" wrapText="1"/>
    </xf>
    <xf numFmtId="0" fontId="10" fillId="14" borderId="203" xfId="1" applyFont="1" applyFill="1" applyBorder="1" applyAlignment="1" applyProtection="1">
      <alignment horizontal="center" vertical="center" wrapText="1"/>
    </xf>
    <xf numFmtId="0" fontId="10" fillId="3" borderId="203" xfId="1" applyFont="1" applyFill="1" applyBorder="1" applyAlignment="1" applyProtection="1">
      <alignment horizontal="center" vertical="center" wrapText="1"/>
    </xf>
    <xf numFmtId="1" fontId="81" fillId="6" borderId="207" xfId="0" applyNumberFormat="1" applyFont="1" applyFill="1" applyBorder="1" applyAlignment="1">
      <alignment horizontal="center" vertical="center"/>
    </xf>
    <xf numFmtId="1" fontId="81" fillId="6" borderId="208" xfId="0" applyNumberFormat="1" applyFont="1" applyFill="1" applyBorder="1" applyAlignment="1">
      <alignment horizontal="center" vertical="center"/>
    </xf>
    <xf numFmtId="1" fontId="1" fillId="5" borderId="209" xfId="0" applyNumberFormat="1" applyFont="1" applyFill="1" applyBorder="1" applyAlignment="1">
      <alignment horizontal="center" vertical="center" wrapText="1"/>
    </xf>
    <xf numFmtId="0" fontId="77" fillId="0" borderId="210" xfId="0" applyFont="1" applyFill="1" applyBorder="1" applyAlignment="1">
      <alignment horizontal="center" vertical="center"/>
    </xf>
    <xf numFmtId="0" fontId="87" fillId="0" borderId="209" xfId="0" applyFont="1" applyFill="1" applyBorder="1" applyAlignment="1">
      <alignment horizontal="center" vertical="center"/>
    </xf>
    <xf numFmtId="1" fontId="79" fillId="4" borderId="211" xfId="0" applyNumberFormat="1" applyFont="1" applyFill="1" applyBorder="1" applyAlignment="1">
      <alignment horizontal="center" vertical="center"/>
    </xf>
    <xf numFmtId="0" fontId="10" fillId="19" borderId="210" xfId="1" applyFont="1" applyFill="1" applyBorder="1" applyAlignment="1" applyProtection="1">
      <alignment horizontal="center" vertical="center" wrapText="1"/>
    </xf>
    <xf numFmtId="1" fontId="81" fillId="8" borderId="207" xfId="0" applyNumberFormat="1" applyFont="1" applyFill="1" applyBorder="1" applyAlignment="1">
      <alignment horizontal="center" vertical="center"/>
    </xf>
    <xf numFmtId="0" fontId="10" fillId="19" borderId="203" xfId="1" applyFont="1" applyFill="1" applyBorder="1" applyAlignment="1" applyProtection="1">
      <alignment horizontal="center" vertical="center" wrapText="1"/>
    </xf>
    <xf numFmtId="0" fontId="10" fillId="0" borderId="203" xfId="1" applyFont="1" applyFill="1" applyBorder="1" applyAlignment="1" applyProtection="1">
      <alignment horizontal="center" vertical="center" wrapText="1"/>
    </xf>
    <xf numFmtId="0" fontId="10" fillId="16" borderId="203" xfId="1" applyFont="1" applyFill="1" applyBorder="1" applyAlignment="1" applyProtection="1">
      <alignment horizontal="center" vertical="center" wrapText="1"/>
    </xf>
    <xf numFmtId="0" fontId="10" fillId="10" borderId="203" xfId="1" applyFont="1" applyFill="1" applyBorder="1" applyAlignment="1" applyProtection="1">
      <alignment horizontal="center" vertical="center" wrapText="1"/>
    </xf>
    <xf numFmtId="1" fontId="79" fillId="4" borderId="203" xfId="0" applyNumberFormat="1" applyFont="1" applyFill="1" applyBorder="1" applyAlignment="1">
      <alignment horizontal="center" vertical="center"/>
    </xf>
    <xf numFmtId="1" fontId="10" fillId="0" borderId="206" xfId="0" applyNumberFormat="1" applyFont="1" applyFill="1" applyBorder="1" applyAlignment="1">
      <alignment horizontal="center" vertical="center" wrapText="1"/>
    </xf>
    <xf numFmtId="0" fontId="99" fillId="66" borderId="203" xfId="1" applyFont="1" applyFill="1" applyBorder="1" applyAlignment="1" applyProtection="1">
      <alignment horizontal="center" vertical="center" wrapText="1"/>
    </xf>
    <xf numFmtId="0" fontId="18" fillId="19" borderId="203" xfId="1" applyFont="1" applyFill="1" applyBorder="1" applyAlignment="1" applyProtection="1">
      <alignment horizontal="center" vertical="center" wrapText="1"/>
    </xf>
    <xf numFmtId="1" fontId="4" fillId="3" borderId="207" xfId="0" applyNumberFormat="1" applyFont="1" applyFill="1" applyBorder="1" applyAlignment="1">
      <alignment horizontal="center" vertical="center" wrapText="1"/>
    </xf>
    <xf numFmtId="1" fontId="4" fillId="10" borderId="207" xfId="0" applyNumberFormat="1" applyFont="1" applyFill="1" applyBorder="1" applyAlignment="1">
      <alignment horizontal="center" vertical="center" wrapText="1"/>
    </xf>
    <xf numFmtId="1" fontId="80" fillId="7" borderId="207" xfId="0" applyNumberFormat="1" applyFont="1" applyFill="1" applyBorder="1" applyAlignment="1">
      <alignment horizontal="center" vertical="center" wrapText="1"/>
    </xf>
    <xf numFmtId="0" fontId="44" fillId="0" borderId="0" xfId="0" applyNumberFormat="1" applyFont="1" applyBorder="1" applyAlignment="1">
      <alignment horizontal="center" vertical="center" wrapText="1"/>
    </xf>
    <xf numFmtId="0" fontId="44" fillId="0" borderId="0" xfId="0" applyNumberFormat="1" applyFont="1" applyBorder="1" applyAlignment="1">
      <alignment vertical="center" wrapText="1"/>
    </xf>
    <xf numFmtId="1" fontId="8" fillId="13" borderId="208" xfId="0" applyNumberFormat="1" applyFont="1" applyFill="1" applyBorder="1" applyAlignment="1">
      <alignment horizontal="center" vertical="center" wrapText="1"/>
    </xf>
    <xf numFmtId="0" fontId="19" fillId="0" borderId="212" xfId="1" applyFont="1" applyFill="1" applyBorder="1" applyAlignment="1" applyProtection="1">
      <alignment horizontal="center" vertical="center" wrapText="1"/>
    </xf>
    <xf numFmtId="1" fontId="4" fillId="3" borderId="211" xfId="0" applyNumberFormat="1" applyFont="1" applyFill="1" applyBorder="1" applyAlignment="1">
      <alignment horizontal="center" vertical="center" wrapText="1"/>
    </xf>
    <xf numFmtId="1" fontId="4" fillId="0" borderId="172" xfId="0" applyNumberFormat="1" applyFont="1" applyFill="1" applyBorder="1" applyAlignment="1">
      <alignment horizontal="center" vertical="center" wrapText="1"/>
    </xf>
    <xf numFmtId="1" fontId="19" fillId="0" borderId="172" xfId="0" applyNumberFormat="1" applyFont="1" applyFill="1" applyBorder="1" applyAlignment="1">
      <alignment horizontal="center" vertical="center" wrapText="1"/>
    </xf>
    <xf numFmtId="1" fontId="1" fillId="5" borderId="170" xfId="0" applyNumberFormat="1" applyFont="1" applyFill="1" applyBorder="1" applyAlignment="1">
      <alignment horizontal="center" vertical="center" wrapText="1"/>
    </xf>
    <xf numFmtId="0" fontId="77" fillId="0" borderId="170" xfId="0" applyFont="1" applyFill="1" applyBorder="1" applyAlignment="1">
      <alignment horizontal="center" vertical="center"/>
    </xf>
    <xf numFmtId="0" fontId="10" fillId="0" borderId="209" xfId="1" applyFont="1" applyFill="1" applyBorder="1" applyAlignment="1" applyProtection="1">
      <alignment horizontal="center" vertical="center" wrapText="1"/>
    </xf>
    <xf numFmtId="1" fontId="10" fillId="16" borderId="203" xfId="0" applyNumberFormat="1" applyFont="1" applyFill="1" applyBorder="1" applyAlignment="1">
      <alignment horizontal="center" vertical="center" wrapText="1"/>
    </xf>
    <xf numFmtId="0" fontId="10" fillId="69" borderId="203" xfId="1" applyFont="1" applyFill="1" applyBorder="1" applyAlignment="1" applyProtection="1">
      <alignment horizontal="center" vertical="center" wrapText="1"/>
    </xf>
    <xf numFmtId="0" fontId="8" fillId="67" borderId="213" xfId="870" applyFont="1" applyFill="1" applyBorder="1" applyAlignment="1">
      <alignment horizontal="center" vertical="center" wrapText="1"/>
    </xf>
    <xf numFmtId="1" fontId="4" fillId="3" borderId="213" xfId="0" applyNumberFormat="1" applyFont="1" applyFill="1" applyBorder="1" applyAlignment="1">
      <alignment horizontal="center" vertical="center" wrapText="1"/>
    </xf>
    <xf numFmtId="1" fontId="4" fillId="10" borderId="213" xfId="0" applyNumberFormat="1" applyFont="1" applyFill="1" applyBorder="1" applyAlignment="1">
      <alignment horizontal="center" vertical="center" wrapText="1"/>
    </xf>
    <xf numFmtId="1" fontId="81" fillId="6" borderId="213" xfId="0" applyNumberFormat="1" applyFont="1" applyFill="1" applyBorder="1" applyAlignment="1">
      <alignment horizontal="center" vertical="center"/>
    </xf>
    <xf numFmtId="1" fontId="4" fillId="4" borderId="213" xfId="0" applyNumberFormat="1" applyFont="1" applyFill="1" applyBorder="1" applyAlignment="1">
      <alignment horizontal="center" vertical="center" wrapText="1"/>
    </xf>
    <xf numFmtId="1" fontId="1" fillId="5" borderId="213" xfId="0" applyNumberFormat="1" applyFont="1" applyFill="1" applyBorder="1" applyAlignment="1">
      <alignment horizontal="center" vertical="center" wrapText="1"/>
    </xf>
    <xf numFmtId="1" fontId="79" fillId="4" borderId="213" xfId="0" applyNumberFormat="1" applyFont="1" applyFill="1" applyBorder="1" applyAlignment="1">
      <alignment horizontal="center" vertical="center"/>
    </xf>
    <xf numFmtId="1" fontId="80" fillId="7" borderId="213" xfId="0" applyNumberFormat="1" applyFont="1" applyFill="1" applyBorder="1" applyAlignment="1">
      <alignment horizontal="center" vertical="center" wrapText="1"/>
    </xf>
    <xf numFmtId="1" fontId="4" fillId="13" borderId="213" xfId="0" applyNumberFormat="1" applyFont="1" applyFill="1" applyBorder="1" applyAlignment="1">
      <alignment horizontal="center" vertical="center" wrapText="1"/>
    </xf>
    <xf numFmtId="1" fontId="10" fillId="16" borderId="213" xfId="0" applyNumberFormat="1" applyFont="1" applyFill="1" applyBorder="1" applyAlignment="1">
      <alignment horizontal="center" vertical="center" wrapText="1"/>
    </xf>
    <xf numFmtId="1" fontId="10" fillId="13" borderId="213" xfId="0" applyNumberFormat="1" applyFont="1" applyFill="1" applyBorder="1" applyAlignment="1">
      <alignment horizontal="center" vertical="center" wrapText="1"/>
    </xf>
    <xf numFmtId="0" fontId="10" fillId="26" borderId="213" xfId="1" applyFont="1" applyFill="1" applyBorder="1" applyAlignment="1" applyProtection="1">
      <alignment horizontal="center" vertical="center" wrapText="1"/>
    </xf>
    <xf numFmtId="1" fontId="81" fillId="8" borderId="213" xfId="0" applyNumberFormat="1" applyFont="1" applyFill="1" applyBorder="1" applyAlignment="1">
      <alignment horizontal="center" vertical="center"/>
    </xf>
    <xf numFmtId="1" fontId="4" fillId="69" borderId="213" xfId="0" applyNumberFormat="1" applyFont="1" applyFill="1" applyBorder="1" applyAlignment="1">
      <alignment horizontal="center" vertical="center" wrapText="1"/>
    </xf>
    <xf numFmtId="1" fontId="1" fillId="64" borderId="213" xfId="0" applyNumberFormat="1" applyFont="1" applyFill="1" applyBorder="1" applyAlignment="1">
      <alignment horizontal="center" vertical="center" wrapText="1"/>
    </xf>
    <xf numFmtId="1" fontId="97" fillId="65" borderId="213" xfId="0" applyNumberFormat="1" applyFont="1" applyFill="1" applyBorder="1" applyAlignment="1">
      <alignment horizontal="center" vertical="center" wrapText="1"/>
    </xf>
    <xf numFmtId="1" fontId="99" fillId="66" borderId="213" xfId="0" applyNumberFormat="1" applyFont="1" applyFill="1" applyBorder="1" applyAlignment="1">
      <alignment horizontal="center" vertical="center" wrapText="1"/>
    </xf>
    <xf numFmtId="1" fontId="18" fillId="13" borderId="213" xfId="0" applyNumberFormat="1" applyFont="1" applyFill="1" applyBorder="1" applyAlignment="1">
      <alignment horizontal="center" vertical="center" wrapText="1"/>
    </xf>
    <xf numFmtId="1" fontId="1" fillId="22" borderId="165" xfId="0" applyNumberFormat="1" applyFont="1" applyFill="1" applyBorder="1" applyAlignment="1">
      <alignment horizontal="center" vertical="center" wrapText="1"/>
    </xf>
    <xf numFmtId="1" fontId="8" fillId="13" borderId="165" xfId="0" applyNumberFormat="1" applyFont="1" applyFill="1" applyBorder="1" applyAlignment="1">
      <alignment horizontal="center" vertical="center" wrapText="1"/>
    </xf>
    <xf numFmtId="1" fontId="4" fillId="69" borderId="165" xfId="0" applyNumberFormat="1" applyFont="1" applyFill="1" applyBorder="1" applyAlignment="1">
      <alignment horizontal="center" vertical="center" wrapText="1"/>
    </xf>
    <xf numFmtId="1" fontId="10" fillId="10" borderId="165" xfId="0" applyNumberFormat="1" applyFont="1" applyFill="1" applyBorder="1" applyAlignment="1">
      <alignment horizontal="center" vertical="center" wrapText="1"/>
    </xf>
    <xf numFmtId="1" fontId="97" fillId="65" borderId="165" xfId="0" applyNumberFormat="1" applyFont="1" applyFill="1" applyBorder="1" applyAlignment="1">
      <alignment horizontal="center" vertical="center" wrapText="1"/>
    </xf>
    <xf numFmtId="1" fontId="99" fillId="66" borderId="165" xfId="0" applyNumberFormat="1" applyFont="1" applyFill="1" applyBorder="1" applyAlignment="1">
      <alignment horizontal="center" vertical="center" wrapText="1"/>
    </xf>
    <xf numFmtId="1" fontId="18" fillId="10" borderId="165" xfId="0" applyNumberFormat="1" applyFont="1" applyFill="1" applyBorder="1" applyAlignment="1">
      <alignment horizontal="center" vertical="center" wrapText="1"/>
    </xf>
    <xf numFmtId="0" fontId="78" fillId="22" borderId="2" xfId="0" applyNumberFormat="1" applyFont="1" applyFill="1" applyBorder="1" applyAlignment="1">
      <alignment horizontal="center" vertical="center"/>
    </xf>
    <xf numFmtId="0" fontId="78" fillId="22" borderId="95" xfId="0" applyNumberFormat="1" applyFont="1" applyFill="1" applyBorder="1" applyAlignment="1">
      <alignment horizontal="center" vertical="center"/>
    </xf>
    <xf numFmtId="0" fontId="78" fillId="22" borderId="120" xfId="0" applyNumberFormat="1" applyFont="1" applyFill="1" applyBorder="1" applyAlignment="1">
      <alignment horizontal="center" vertical="center"/>
    </xf>
    <xf numFmtId="0" fontId="78" fillId="22" borderId="72" xfId="0" applyNumberFormat="1" applyFont="1" applyFill="1" applyBorder="1" applyAlignment="1">
      <alignment horizontal="center" vertical="center"/>
    </xf>
    <xf numFmtId="0" fontId="78" fillId="22" borderId="24" xfId="0" applyNumberFormat="1" applyFont="1" applyFill="1" applyBorder="1" applyAlignment="1">
      <alignment horizontal="center" vertical="center"/>
    </xf>
    <xf numFmtId="0" fontId="29" fillId="22" borderId="141" xfId="0" applyFont="1" applyFill="1" applyBorder="1" applyAlignment="1">
      <alignment horizontal="center" vertical="center"/>
    </xf>
    <xf numFmtId="0" fontId="29" fillId="22" borderId="64" xfId="0" applyFont="1" applyFill="1" applyBorder="1" applyAlignment="1">
      <alignment horizontal="center" vertical="center"/>
    </xf>
    <xf numFmtId="0" fontId="29" fillId="21" borderId="64" xfId="0" applyFont="1" applyFill="1" applyBorder="1" applyAlignment="1">
      <alignment horizontal="center" vertical="center"/>
    </xf>
    <xf numFmtId="0" fontId="78" fillId="22" borderId="145" xfId="0" applyNumberFormat="1" applyFont="1" applyFill="1" applyBorder="1" applyAlignment="1">
      <alignment horizontal="center" vertical="center"/>
    </xf>
    <xf numFmtId="0" fontId="78" fillId="22" borderId="144" xfId="0" applyNumberFormat="1" applyFont="1" applyFill="1" applyBorder="1" applyAlignment="1">
      <alignment horizontal="center" vertical="center"/>
    </xf>
    <xf numFmtId="0" fontId="78" fillId="22" borderId="2" xfId="0" applyNumberFormat="1" applyFont="1" applyFill="1" applyBorder="1" applyAlignment="1">
      <alignment horizontal="center" vertical="center" wrapText="1"/>
    </xf>
    <xf numFmtId="0" fontId="78" fillId="22" borderId="2" xfId="0" applyNumberFormat="1" applyFont="1" applyFill="1" applyBorder="1" applyAlignment="1">
      <alignment vertical="center"/>
    </xf>
    <xf numFmtId="0" fontId="78" fillId="22" borderId="95" xfId="0" applyNumberFormat="1" applyFont="1" applyFill="1" applyBorder="1" applyAlignment="1">
      <alignment vertical="center"/>
    </xf>
    <xf numFmtId="0" fontId="1" fillId="22" borderId="46" xfId="0" applyNumberFormat="1" applyFont="1" applyFill="1" applyBorder="1" applyAlignment="1">
      <alignment horizontal="center" vertical="center" wrapText="1"/>
    </xf>
    <xf numFmtId="1" fontId="1" fillId="22" borderId="49" xfId="0" applyNumberFormat="1" applyFont="1" applyFill="1" applyBorder="1" applyAlignment="1">
      <alignment horizontal="center" vertical="center" wrapText="1"/>
    </xf>
    <xf numFmtId="0" fontId="80" fillId="22" borderId="43" xfId="0" applyNumberFormat="1" applyFont="1" applyFill="1" applyBorder="1" applyAlignment="1">
      <alignment horizontal="center" vertical="center" wrapText="1"/>
    </xf>
    <xf numFmtId="0" fontId="80" fillId="22" borderId="44" xfId="0" applyNumberFormat="1" applyFont="1" applyFill="1" applyBorder="1" applyAlignment="1">
      <alignment horizontal="center" vertical="center"/>
    </xf>
    <xf numFmtId="0" fontId="80" fillId="22" borderId="45" xfId="0" applyNumberFormat="1" applyFont="1" applyFill="1" applyBorder="1" applyAlignment="1">
      <alignment horizontal="center" vertical="center"/>
    </xf>
    <xf numFmtId="0" fontId="1" fillId="22" borderId="47" xfId="0" applyNumberFormat="1" applyFont="1" applyFill="1" applyBorder="1" applyAlignment="1">
      <alignment horizontal="center" vertical="center" wrapText="1"/>
    </xf>
    <xf numFmtId="1" fontId="1" fillId="22" borderId="50" xfId="0" applyNumberFormat="1" applyFont="1" applyFill="1" applyBorder="1" applyAlignment="1">
      <alignment horizontal="center" vertical="center" wrapText="1"/>
    </xf>
    <xf numFmtId="0" fontId="1" fillId="22" borderId="48" xfId="0" applyNumberFormat="1" applyFont="1" applyFill="1" applyBorder="1" applyAlignment="1">
      <alignment horizontal="center" vertical="center" wrapText="1"/>
    </xf>
    <xf numFmtId="1" fontId="1" fillId="22" borderId="51" xfId="0" applyNumberFormat="1" applyFont="1" applyFill="1" applyBorder="1" applyAlignment="1">
      <alignment horizontal="center" vertical="center" wrapText="1"/>
    </xf>
    <xf numFmtId="0" fontId="17" fillId="22" borderId="152" xfId="0" applyNumberFormat="1" applyFont="1" applyFill="1" applyBorder="1" applyAlignment="1">
      <alignment horizontal="center" vertical="center" wrapText="1"/>
    </xf>
    <xf numFmtId="0" fontId="17" fillId="22" borderId="78" xfId="0" applyNumberFormat="1" applyFont="1" applyFill="1" applyBorder="1" applyAlignment="1">
      <alignment horizontal="center" vertical="center" wrapText="1"/>
    </xf>
    <xf numFmtId="0" fontId="17" fillId="22" borderId="153" xfId="0" applyNumberFormat="1" applyFont="1" applyFill="1" applyBorder="1" applyAlignment="1">
      <alignment horizontal="center" vertical="center" wrapText="1"/>
    </xf>
    <xf numFmtId="0" fontId="70" fillId="22" borderId="119" xfId="0" applyNumberFormat="1" applyFont="1" applyFill="1" applyBorder="1" applyAlignment="1">
      <alignment horizontal="center" vertical="center" wrapText="1"/>
    </xf>
    <xf numFmtId="1" fontId="4" fillId="25" borderId="74" xfId="0" applyNumberFormat="1" applyFont="1" applyFill="1" applyBorder="1" applyAlignment="1">
      <alignment vertical="center" wrapText="1"/>
    </xf>
    <xf numFmtId="1" fontId="4" fillId="25" borderId="75" xfId="0" applyNumberFormat="1" applyFont="1" applyFill="1" applyBorder="1" applyAlignment="1">
      <alignment vertical="center" wrapText="1"/>
    </xf>
    <xf numFmtId="0" fontId="70" fillId="22" borderId="62" xfId="0" applyNumberFormat="1" applyFont="1" applyFill="1" applyBorder="1" applyAlignment="1">
      <alignment horizontal="center" vertical="center" wrapText="1"/>
    </xf>
    <xf numFmtId="0" fontId="70" fillId="22" borderId="125" xfId="0" applyNumberFormat="1" applyFont="1" applyFill="1" applyBorder="1" applyAlignment="1">
      <alignment horizontal="center" vertical="center" wrapText="1"/>
    </xf>
    <xf numFmtId="0" fontId="70" fillId="22" borderId="155" xfId="0" applyNumberFormat="1" applyFont="1" applyFill="1" applyBorder="1" applyAlignment="1">
      <alignment horizontal="center" vertical="center" wrapText="1"/>
    </xf>
    <xf numFmtId="0" fontId="4" fillId="21" borderId="80" xfId="48" applyNumberFormat="1" applyFont="1" applyFill="1" applyBorder="1" applyAlignment="1">
      <alignment horizontal="center" vertical="center" wrapText="1"/>
    </xf>
    <xf numFmtId="0" fontId="4" fillId="21" borderId="12" xfId="48" applyNumberFormat="1" applyFont="1" applyFill="1" applyBorder="1" applyAlignment="1">
      <alignment horizontal="center" vertical="center" wrapText="1"/>
    </xf>
    <xf numFmtId="0" fontId="4" fillId="21" borderId="97" xfId="48" applyNumberFormat="1" applyFont="1" applyFill="1" applyBorder="1" applyAlignment="1">
      <alignment horizontal="center" vertical="center" wrapText="1"/>
    </xf>
    <xf numFmtId="9" fontId="4" fillId="21" borderId="80" xfId="144" applyFont="1" applyFill="1" applyBorder="1" applyAlignment="1">
      <alignment horizontal="center" vertical="center" wrapText="1"/>
    </xf>
    <xf numFmtId="9" fontId="4" fillId="21" borderId="12" xfId="144" applyFont="1" applyFill="1" applyBorder="1" applyAlignment="1">
      <alignment horizontal="center" vertical="center" wrapText="1"/>
    </xf>
    <xf numFmtId="9" fontId="4" fillId="21" borderId="97" xfId="144" applyFont="1" applyFill="1" applyBorder="1" applyAlignment="1">
      <alignment horizontal="center" vertical="center" wrapText="1"/>
    </xf>
    <xf numFmtId="0" fontId="4" fillId="22" borderId="80" xfId="48" applyNumberFormat="1" applyFont="1" applyFill="1" applyBorder="1" applyAlignment="1">
      <alignment horizontal="center" vertical="center" wrapText="1"/>
    </xf>
    <xf numFmtId="0" fontId="4" fillId="22" borderId="12" xfId="48" applyNumberFormat="1" applyFont="1" applyFill="1" applyBorder="1" applyAlignment="1">
      <alignment horizontal="center" vertical="center" wrapText="1"/>
    </xf>
    <xf numFmtId="0" fontId="4" fillId="22" borderId="127" xfId="48" applyNumberFormat="1" applyFont="1" applyFill="1" applyBorder="1" applyAlignment="1">
      <alignment horizontal="center" vertical="center" wrapText="1"/>
    </xf>
    <xf numFmtId="0" fontId="10" fillId="0" borderId="121"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10" fillId="0" borderId="122" xfId="0" applyNumberFormat="1" applyFont="1" applyFill="1" applyBorder="1" applyAlignment="1">
      <alignment horizontal="center" vertical="center" wrapText="1"/>
    </xf>
    <xf numFmtId="9" fontId="4" fillId="22" borderId="80" xfId="144" applyFont="1" applyFill="1" applyBorder="1" applyAlignment="1">
      <alignment horizontal="center" vertical="center" wrapText="1"/>
    </xf>
    <xf numFmtId="9" fontId="4" fillId="22" borderId="12" xfId="144" applyFont="1" applyFill="1" applyBorder="1" applyAlignment="1">
      <alignment horizontal="center" vertical="center" wrapText="1"/>
    </xf>
    <xf numFmtId="9" fontId="4" fillId="22" borderId="127" xfId="144" applyFont="1" applyFill="1" applyBorder="1" applyAlignment="1">
      <alignment horizontal="center" vertical="center" wrapText="1"/>
    </xf>
    <xf numFmtId="0" fontId="10" fillId="0" borderId="123" xfId="0" applyNumberFormat="1" applyFont="1" applyFill="1" applyBorder="1" applyAlignment="1">
      <alignment horizontal="center" vertical="center" wrapText="1"/>
    </xf>
    <xf numFmtId="0" fontId="10" fillId="0" borderId="126" xfId="0" applyNumberFormat="1" applyFont="1" applyFill="1" applyBorder="1" applyAlignment="1">
      <alignment horizontal="center" vertical="center" wrapText="1"/>
    </xf>
    <xf numFmtId="0" fontId="10" fillId="0" borderId="124" xfId="0" applyNumberFormat="1" applyFont="1" applyFill="1" applyBorder="1" applyAlignment="1">
      <alignment horizontal="center" vertical="center" wrapText="1"/>
    </xf>
    <xf numFmtId="9" fontId="4" fillId="22" borderId="137" xfId="144" applyFont="1" applyFill="1" applyBorder="1" applyAlignment="1">
      <alignment horizontal="center" vertical="center" wrapText="1"/>
    </xf>
    <xf numFmtId="9" fontId="4" fillId="22" borderId="131" xfId="144" applyFont="1" applyFill="1" applyBorder="1" applyAlignment="1">
      <alignment horizontal="center" vertical="center" wrapText="1"/>
    </xf>
    <xf numFmtId="9" fontId="4" fillId="22" borderId="138" xfId="144" applyFont="1" applyFill="1" applyBorder="1" applyAlignment="1">
      <alignment horizontal="center" vertical="center" wrapText="1"/>
    </xf>
    <xf numFmtId="0" fontId="1" fillId="22" borderId="165" xfId="0" applyNumberFormat="1" applyFont="1" applyFill="1" applyBorder="1" applyAlignment="1">
      <alignment horizontal="center" vertical="center" wrapText="1"/>
    </xf>
    <xf numFmtId="0" fontId="91" fillId="67" borderId="201" xfId="870" applyFont="1" applyFill="1" applyBorder="1" applyAlignment="1">
      <alignment horizontal="center" vertical="center" wrapText="1"/>
    </xf>
    <xf numFmtId="0" fontId="91" fillId="67" borderId="202" xfId="870" applyFont="1" applyFill="1" applyBorder="1" applyAlignment="1">
      <alignment horizontal="center" vertical="center" wrapText="1"/>
    </xf>
    <xf numFmtId="0" fontId="91" fillId="67" borderId="72" xfId="870" applyFont="1" applyFill="1" applyBorder="1" applyAlignment="1">
      <alignment horizontal="center" vertical="center" wrapText="1"/>
    </xf>
    <xf numFmtId="0" fontId="91" fillId="67" borderId="204" xfId="870" applyFont="1" applyFill="1" applyBorder="1" applyAlignment="1">
      <alignment horizontal="center" vertical="center" wrapText="1"/>
    </xf>
    <xf numFmtId="1" fontId="100" fillId="68" borderId="190" xfId="0" applyNumberFormat="1" applyFont="1" applyFill="1" applyBorder="1" applyAlignment="1">
      <alignment horizontal="center" vertical="center" wrapText="1"/>
    </xf>
    <xf numFmtId="1" fontId="92" fillId="13" borderId="191" xfId="0" applyNumberFormat="1" applyFont="1" applyFill="1" applyBorder="1"/>
    <xf numFmtId="1" fontId="92" fillId="13" borderId="185" xfId="0" applyNumberFormat="1" applyFont="1" applyFill="1" applyBorder="1"/>
    <xf numFmtId="1" fontId="92" fillId="13" borderId="186" xfId="0" applyNumberFormat="1" applyFont="1" applyFill="1" applyBorder="1"/>
    <xf numFmtId="1" fontId="4" fillId="25" borderId="181" xfId="0" applyNumberFormat="1" applyFont="1" applyFill="1" applyBorder="1" applyAlignment="1">
      <alignment vertical="center" wrapText="1"/>
    </xf>
    <xf numFmtId="9" fontId="4" fillId="22" borderId="176" xfId="144" applyFont="1" applyFill="1" applyBorder="1" applyAlignment="1">
      <alignment horizontal="center" vertical="center" wrapText="1"/>
    </xf>
    <xf numFmtId="9" fontId="4" fillId="22" borderId="183" xfId="144" applyFont="1" applyFill="1" applyBorder="1" applyAlignment="1">
      <alignment horizontal="center" vertical="center" wrapText="1"/>
    </xf>
    <xf numFmtId="0" fontId="4" fillId="21" borderId="173" xfId="48" applyNumberFormat="1" applyFont="1" applyFill="1" applyBorder="1" applyAlignment="1">
      <alignment horizontal="center" vertical="center" wrapText="1"/>
    </xf>
    <xf numFmtId="0" fontId="4" fillId="21" borderId="188" xfId="48" applyNumberFormat="1" applyFont="1" applyFill="1" applyBorder="1" applyAlignment="1">
      <alignment horizontal="center" vertical="center" wrapText="1"/>
    </xf>
    <xf numFmtId="0" fontId="4" fillId="21" borderId="189" xfId="48" applyNumberFormat="1" applyFont="1" applyFill="1" applyBorder="1" applyAlignment="1">
      <alignment horizontal="center" vertical="center" wrapText="1"/>
    </xf>
    <xf numFmtId="0" fontId="78" fillId="13" borderId="200" xfId="0" applyNumberFormat="1" applyFont="1" applyFill="1" applyBorder="1" applyAlignment="1">
      <alignment horizontal="center" vertical="center" wrapText="1"/>
    </xf>
    <xf numFmtId="0" fontId="78" fillId="13" borderId="184" xfId="0" applyNumberFormat="1" applyFont="1" applyFill="1" applyBorder="1" applyAlignment="1">
      <alignment horizontal="center" vertical="center"/>
    </xf>
    <xf numFmtId="0" fontId="78" fillId="22" borderId="184" xfId="0" applyNumberFormat="1" applyFont="1" applyFill="1" applyBorder="1" applyAlignment="1">
      <alignment horizontal="center" vertical="center"/>
    </xf>
    <xf numFmtId="0" fontId="1" fillId="22" borderId="172" xfId="0" applyNumberFormat="1" applyFont="1" applyFill="1" applyBorder="1" applyAlignment="1">
      <alignment horizontal="center" vertical="center" wrapText="1"/>
    </xf>
    <xf numFmtId="0" fontId="29" fillId="21" borderId="172" xfId="0" applyFont="1" applyFill="1" applyBorder="1" applyAlignment="1">
      <alignment horizontal="center" vertical="center"/>
    </xf>
    <xf numFmtId="0" fontId="1" fillId="2" borderId="42" xfId="0" applyNumberFormat="1" applyFont="1" applyFill="1" applyBorder="1" applyAlignment="1">
      <alignment horizontal="center" vertical="center" wrapText="1"/>
    </xf>
    <xf numFmtId="0" fontId="52" fillId="29" borderId="77" xfId="0" applyNumberFormat="1" applyFont="1" applyFill="1" applyBorder="1" applyAlignment="1">
      <alignment horizontal="right" vertical="center" wrapText="1"/>
    </xf>
    <xf numFmtId="1" fontId="52" fillId="29" borderId="103" xfId="0" applyNumberFormat="1" applyFont="1" applyFill="1" applyBorder="1" applyAlignment="1">
      <alignment horizontal="right" vertical="center" wrapText="1"/>
    </xf>
    <xf numFmtId="1" fontId="52" fillId="29" borderId="0" xfId="0" applyNumberFormat="1" applyFont="1" applyFill="1" applyBorder="1" applyAlignment="1">
      <alignment horizontal="right" vertical="center" wrapText="1"/>
    </xf>
    <xf numFmtId="0" fontId="52" fillId="29" borderId="78" xfId="0" applyNumberFormat="1" applyFont="1" applyFill="1" applyBorder="1" applyAlignment="1">
      <alignment horizontal="right" vertical="center" wrapText="1"/>
    </xf>
    <xf numFmtId="1" fontId="52" fillId="29" borderId="96" xfId="0" applyNumberFormat="1" applyFont="1" applyFill="1" applyBorder="1" applyAlignment="1">
      <alignment horizontal="right" vertical="center" wrapText="1"/>
    </xf>
    <xf numFmtId="1" fontId="52" fillId="29" borderId="107" xfId="0" applyNumberFormat="1" applyFont="1" applyFill="1" applyBorder="1" applyAlignment="1">
      <alignment horizontal="right" vertical="center" wrapText="1"/>
    </xf>
    <xf numFmtId="1" fontId="53" fillId="13" borderId="30" xfId="0" applyNumberFormat="1" applyFont="1" applyFill="1" applyBorder="1" applyAlignment="1">
      <alignment horizontal="center" vertical="center" wrapText="1"/>
    </xf>
    <xf numFmtId="0" fontId="0" fillId="0" borderId="30" xfId="0" applyBorder="1" applyAlignment="1">
      <alignment wrapText="1"/>
    </xf>
    <xf numFmtId="1" fontId="53" fillId="13" borderId="83" xfId="0" applyNumberFormat="1" applyFont="1" applyFill="1" applyBorder="1" applyAlignment="1">
      <alignment horizontal="center" vertical="center" wrapText="1"/>
    </xf>
    <xf numFmtId="0" fontId="0" fillId="0" borderId="83" xfId="0" applyBorder="1" applyAlignment="1">
      <alignment wrapText="1"/>
    </xf>
    <xf numFmtId="0" fontId="1" fillId="2"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70" xfId="0" applyNumberFormat="1" applyFont="1" applyFill="1" applyBorder="1" applyAlignment="1">
      <alignment horizontal="center" vertical="center" wrapText="1"/>
    </xf>
    <xf numFmtId="20" fontId="1" fillId="2" borderId="2" xfId="0" applyNumberFormat="1" applyFont="1" applyFill="1" applyBorder="1" applyAlignment="1">
      <alignment horizontal="center" vertical="center" wrapText="1"/>
    </xf>
    <xf numFmtId="20" fontId="1" fillId="2" borderId="50" xfId="0" applyNumberFormat="1" applyFont="1" applyFill="1" applyBorder="1" applyAlignment="1">
      <alignment horizontal="center" vertical="center" wrapText="1"/>
    </xf>
    <xf numFmtId="1" fontId="1" fillId="2" borderId="2" xfId="0" applyNumberFormat="1" applyFont="1" applyFill="1" applyBorder="1" applyAlignment="1">
      <alignment horizontal="center" vertical="center" wrapText="1"/>
    </xf>
    <xf numFmtId="1" fontId="1" fillId="2" borderId="50" xfId="0" applyNumberFormat="1" applyFont="1" applyFill="1" applyBorder="1" applyAlignment="1">
      <alignment horizontal="center" vertical="center" wrapText="1"/>
    </xf>
    <xf numFmtId="0" fontId="1" fillId="2" borderId="76" xfId="0" applyNumberFormat="1" applyFont="1" applyFill="1" applyBorder="1" applyAlignment="1">
      <alignment horizontal="center" vertical="center" wrapText="1"/>
    </xf>
    <xf numFmtId="1" fontId="1" fillId="2" borderId="2" xfId="0" applyNumberFormat="1" applyFont="1" applyFill="1" applyBorder="1" applyAlignment="1">
      <alignment horizontal="center" vertical="center"/>
    </xf>
    <xf numFmtId="1" fontId="1" fillId="2" borderId="50" xfId="0" applyNumberFormat="1" applyFont="1" applyFill="1" applyBorder="1" applyAlignment="1">
      <alignment horizontal="center" vertical="center"/>
    </xf>
    <xf numFmtId="0" fontId="42" fillId="2" borderId="30" xfId="0" applyNumberFormat="1" applyFont="1" applyFill="1" applyBorder="1" applyAlignment="1">
      <alignment horizontal="center" vertical="center" wrapText="1"/>
    </xf>
    <xf numFmtId="0" fontId="42" fillId="2" borderId="30" xfId="0" applyFont="1" applyFill="1" applyBorder="1" applyAlignment="1">
      <alignment horizontal="center" vertical="center" wrapText="1"/>
    </xf>
    <xf numFmtId="0" fontId="1" fillId="2" borderId="71" xfId="0" applyNumberFormat="1" applyFont="1" applyFill="1" applyBorder="1" applyAlignment="1">
      <alignment horizontal="center" vertical="center" wrapText="1"/>
    </xf>
    <xf numFmtId="0" fontId="1" fillId="2" borderId="72" xfId="0" applyFont="1" applyFill="1" applyBorder="1" applyAlignment="1">
      <alignment horizontal="center" vertical="center" wrapText="1"/>
    </xf>
    <xf numFmtId="0" fontId="1" fillId="0" borderId="72" xfId="0" applyFont="1" applyBorder="1" applyAlignment="1">
      <alignment horizontal="center" vertical="center" wrapText="1"/>
    </xf>
    <xf numFmtId="0" fontId="1" fillId="2" borderId="47" xfId="0" applyNumberFormat="1" applyFont="1" applyFill="1" applyBorder="1" applyAlignment="1">
      <alignment horizontal="center" vertical="center" wrapText="1"/>
    </xf>
    <xf numFmtId="0" fontId="1" fillId="2" borderId="77" xfId="0" applyNumberFormat="1"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1" fillId="2" borderId="80" xfId="0" applyNumberFormat="1" applyFont="1" applyFill="1" applyBorder="1" applyAlignment="1">
      <alignment horizontal="center" vertical="center" wrapText="1"/>
    </xf>
    <xf numFmtId="0" fontId="0" fillId="2" borderId="7" xfId="0" applyFont="1" applyFill="1" applyBorder="1" applyAlignment="1">
      <alignment horizontal="center" vertical="center" wrapText="1"/>
    </xf>
    <xf numFmtId="0" fontId="2" fillId="2" borderId="96" xfId="0" applyNumberFormat="1" applyFont="1" applyFill="1" applyBorder="1" applyAlignment="1">
      <alignment horizontal="center" vertical="center"/>
    </xf>
    <xf numFmtId="0" fontId="2" fillId="2" borderId="107" xfId="0" applyNumberFormat="1" applyFont="1" applyFill="1" applyBorder="1" applyAlignment="1">
      <alignment horizontal="center" vertical="center"/>
    </xf>
    <xf numFmtId="9" fontId="4" fillId="13" borderId="213" xfId="144" applyFont="1" applyFill="1" applyBorder="1" applyAlignment="1">
      <alignment horizontal="center" vertical="center" wrapText="1"/>
    </xf>
    <xf numFmtId="9" fontId="4" fillId="13" borderId="187" xfId="144" applyFont="1" applyFill="1" applyBorder="1" applyAlignment="1">
      <alignment horizontal="center" vertical="center" wrapText="1"/>
    </xf>
    <xf numFmtId="1" fontId="4" fillId="13" borderId="180" xfId="48" applyNumberFormat="1" applyFont="1" applyFill="1" applyBorder="1" applyAlignment="1">
      <alignment horizontal="center" vertical="center" wrapText="1"/>
    </xf>
    <xf numFmtId="1" fontId="4" fillId="13" borderId="187" xfId="48" applyNumberFormat="1" applyFont="1" applyFill="1" applyBorder="1" applyAlignment="1">
      <alignment horizontal="center" vertical="center" wrapText="1"/>
    </xf>
    <xf numFmtId="9" fontId="4" fillId="13" borderId="179" xfId="144" applyFont="1" applyFill="1" applyBorder="1" applyAlignment="1">
      <alignment horizontal="center" vertical="center" wrapText="1"/>
    </xf>
  </cellXfs>
  <cellStyles count="28794">
    <cellStyle name="20 % - Accent1" xfId="19" builtinId="30" customBuiltin="1"/>
    <cellStyle name="20 % - Accent1 10" xfId="5369"/>
    <cellStyle name="20 % - Accent1 10 2" xfId="23512"/>
    <cellStyle name="20 % - Accent1 11" xfId="10663"/>
    <cellStyle name="20 % - Accent1 12" xfId="13305"/>
    <cellStyle name="20 % - Accent1 13" xfId="18230"/>
    <cellStyle name="20 % - Accent1 2" xfId="135"/>
    <cellStyle name="20 % - Accent1 2 10" xfId="10687"/>
    <cellStyle name="20 % - Accent1 2 11" xfId="13382"/>
    <cellStyle name="20 % - Accent1 2 12" xfId="18311"/>
    <cellStyle name="20 % - Accent1 2 2" xfId="244"/>
    <cellStyle name="20 % - Accent1 2 2 10" xfId="13469"/>
    <cellStyle name="20 % - Accent1 2 2 11" xfId="18399"/>
    <cellStyle name="20 % - Accent1 2 2 2" xfId="429"/>
    <cellStyle name="20 % - Accent1 2 2 2 2" xfId="782"/>
    <cellStyle name="20 % - Accent1 2 2 2 2 2" xfId="2014"/>
    <cellStyle name="20 % - Accent1 2 2 2 2 2 2" xfId="4656"/>
    <cellStyle name="20 % - Accent1 2 2 2 2 2 2 2" xfId="9937"/>
    <cellStyle name="20 % - Accent1 2 2 2 2 2 2 2 2" xfId="28079"/>
    <cellStyle name="20 % - Accent1 2 2 2 2 2 2 3" xfId="17693"/>
    <cellStyle name="20 % - Accent1 2 2 2 2 2 2 4" xfId="22799"/>
    <cellStyle name="20 % - Accent1 2 2 2 2 2 3" xfId="7296"/>
    <cellStyle name="20 % - Accent1 2 2 2 2 2 3 2" xfId="25439"/>
    <cellStyle name="20 % - Accent1 2 2 2 2 2 4" xfId="12585"/>
    <cellStyle name="20 % - Accent1 2 2 2 2 2 5" xfId="15229"/>
    <cellStyle name="20 % - Accent1 2 2 2 2 2 6" xfId="20159"/>
    <cellStyle name="20 % - Accent1 2 2 2 2 3" xfId="3424"/>
    <cellStyle name="20 % - Accent1 2 2 2 2 3 2" xfId="8705"/>
    <cellStyle name="20 % - Accent1 2 2 2 2 3 2 2" xfId="26847"/>
    <cellStyle name="20 % - Accent1 2 2 2 2 3 3" xfId="16461"/>
    <cellStyle name="20 % - Accent1 2 2 2 2 3 4" xfId="21567"/>
    <cellStyle name="20 % - Accent1 2 2 2 2 4" xfId="6064"/>
    <cellStyle name="20 % - Accent1 2 2 2 2 4 2" xfId="24207"/>
    <cellStyle name="20 % - Accent1 2 2 2 2 5" xfId="11353"/>
    <cellStyle name="20 % - Accent1 2 2 2 2 6" xfId="13997"/>
    <cellStyle name="20 % - Accent1 2 2 2 2 7" xfId="18927"/>
    <cellStyle name="20 % - Accent1 2 2 2 3" xfId="1134"/>
    <cellStyle name="20 % - Accent1 2 2 2 3 2" xfId="2366"/>
    <cellStyle name="20 % - Accent1 2 2 2 3 2 2" xfId="5008"/>
    <cellStyle name="20 % - Accent1 2 2 2 3 2 2 2" xfId="10289"/>
    <cellStyle name="20 % - Accent1 2 2 2 3 2 2 2 2" xfId="28431"/>
    <cellStyle name="20 % - Accent1 2 2 2 3 2 2 3" xfId="18045"/>
    <cellStyle name="20 % - Accent1 2 2 2 3 2 2 4" xfId="23151"/>
    <cellStyle name="20 % - Accent1 2 2 2 3 2 3" xfId="7648"/>
    <cellStyle name="20 % - Accent1 2 2 2 3 2 3 2" xfId="25791"/>
    <cellStyle name="20 % - Accent1 2 2 2 3 2 4" xfId="12937"/>
    <cellStyle name="20 % - Accent1 2 2 2 3 2 5" xfId="15581"/>
    <cellStyle name="20 % - Accent1 2 2 2 3 2 6" xfId="20511"/>
    <cellStyle name="20 % - Accent1 2 2 2 3 3" xfId="3776"/>
    <cellStyle name="20 % - Accent1 2 2 2 3 3 2" xfId="9057"/>
    <cellStyle name="20 % - Accent1 2 2 2 3 3 2 2" xfId="27199"/>
    <cellStyle name="20 % - Accent1 2 2 2 3 3 3" xfId="16813"/>
    <cellStyle name="20 % - Accent1 2 2 2 3 3 4" xfId="21919"/>
    <cellStyle name="20 % - Accent1 2 2 2 3 4" xfId="6416"/>
    <cellStyle name="20 % - Accent1 2 2 2 3 4 2" xfId="24559"/>
    <cellStyle name="20 % - Accent1 2 2 2 3 5" xfId="11705"/>
    <cellStyle name="20 % - Accent1 2 2 2 3 6" xfId="14349"/>
    <cellStyle name="20 % - Accent1 2 2 2 3 7" xfId="19279"/>
    <cellStyle name="20 % - Accent1 2 2 2 4" xfId="1662"/>
    <cellStyle name="20 % - Accent1 2 2 2 4 2" xfId="4304"/>
    <cellStyle name="20 % - Accent1 2 2 2 4 2 2" xfId="9585"/>
    <cellStyle name="20 % - Accent1 2 2 2 4 2 2 2" xfId="27727"/>
    <cellStyle name="20 % - Accent1 2 2 2 4 2 3" xfId="17341"/>
    <cellStyle name="20 % - Accent1 2 2 2 4 2 4" xfId="22447"/>
    <cellStyle name="20 % - Accent1 2 2 2 4 3" xfId="6944"/>
    <cellStyle name="20 % - Accent1 2 2 2 4 3 2" xfId="25087"/>
    <cellStyle name="20 % - Accent1 2 2 2 4 4" xfId="12233"/>
    <cellStyle name="20 % - Accent1 2 2 2 4 5" xfId="14877"/>
    <cellStyle name="20 % - Accent1 2 2 2 4 6" xfId="19807"/>
    <cellStyle name="20 % - Accent1 2 2 2 5" xfId="3071"/>
    <cellStyle name="20 % - Accent1 2 2 2 5 2" xfId="8353"/>
    <cellStyle name="20 % - Accent1 2 2 2 5 2 2" xfId="26495"/>
    <cellStyle name="20 % - Accent1 2 2 2 5 3" xfId="16109"/>
    <cellStyle name="20 % - Accent1 2 2 2 5 4" xfId="21215"/>
    <cellStyle name="20 % - Accent1 2 2 2 6" xfId="5712"/>
    <cellStyle name="20 % - Accent1 2 2 2 6 2" xfId="23855"/>
    <cellStyle name="20 % - Accent1 2 2 2 7" xfId="11005"/>
    <cellStyle name="20 % - Accent1 2 2 2 8" xfId="13645"/>
    <cellStyle name="20 % - Accent1 2 2 2 9" xfId="18575"/>
    <cellStyle name="20 % - Accent1 2 2 3" xfId="605"/>
    <cellStyle name="20 % - Accent1 2 2 3 2" xfId="1310"/>
    <cellStyle name="20 % - Accent1 2 2 3 2 2" xfId="2542"/>
    <cellStyle name="20 % - Accent1 2 2 3 2 2 2" xfId="5184"/>
    <cellStyle name="20 % - Accent1 2 2 3 2 2 2 2" xfId="10465"/>
    <cellStyle name="20 % - Accent1 2 2 3 2 2 2 2 2" xfId="28607"/>
    <cellStyle name="20 % - Accent1 2 2 3 2 2 2 3" xfId="18221"/>
    <cellStyle name="20 % - Accent1 2 2 3 2 2 2 4" xfId="23327"/>
    <cellStyle name="20 % - Accent1 2 2 3 2 2 3" xfId="7824"/>
    <cellStyle name="20 % - Accent1 2 2 3 2 2 3 2" xfId="25967"/>
    <cellStyle name="20 % - Accent1 2 2 3 2 2 4" xfId="13113"/>
    <cellStyle name="20 % - Accent1 2 2 3 2 2 5" xfId="15757"/>
    <cellStyle name="20 % - Accent1 2 2 3 2 2 6" xfId="20687"/>
    <cellStyle name="20 % - Accent1 2 2 3 2 3" xfId="3952"/>
    <cellStyle name="20 % - Accent1 2 2 3 2 3 2" xfId="9233"/>
    <cellStyle name="20 % - Accent1 2 2 3 2 3 2 2" xfId="27375"/>
    <cellStyle name="20 % - Accent1 2 2 3 2 3 3" xfId="16989"/>
    <cellStyle name="20 % - Accent1 2 2 3 2 3 4" xfId="22095"/>
    <cellStyle name="20 % - Accent1 2 2 3 2 4" xfId="6592"/>
    <cellStyle name="20 % - Accent1 2 2 3 2 4 2" xfId="24735"/>
    <cellStyle name="20 % - Accent1 2 2 3 2 5" xfId="11881"/>
    <cellStyle name="20 % - Accent1 2 2 3 2 6" xfId="14525"/>
    <cellStyle name="20 % - Accent1 2 2 3 2 7" xfId="19455"/>
    <cellStyle name="20 % - Accent1 2 2 3 3" xfId="1838"/>
    <cellStyle name="20 % - Accent1 2 2 3 3 2" xfId="4480"/>
    <cellStyle name="20 % - Accent1 2 2 3 3 2 2" xfId="9761"/>
    <cellStyle name="20 % - Accent1 2 2 3 3 2 2 2" xfId="27903"/>
    <cellStyle name="20 % - Accent1 2 2 3 3 2 3" xfId="17517"/>
    <cellStyle name="20 % - Accent1 2 2 3 3 2 4" xfId="22623"/>
    <cellStyle name="20 % - Accent1 2 2 3 3 3" xfId="7120"/>
    <cellStyle name="20 % - Accent1 2 2 3 3 3 2" xfId="25263"/>
    <cellStyle name="20 % - Accent1 2 2 3 3 4" xfId="12409"/>
    <cellStyle name="20 % - Accent1 2 2 3 3 5" xfId="15053"/>
    <cellStyle name="20 % - Accent1 2 2 3 3 6" xfId="19983"/>
    <cellStyle name="20 % - Accent1 2 2 3 4" xfId="3247"/>
    <cellStyle name="20 % - Accent1 2 2 3 4 2" xfId="8529"/>
    <cellStyle name="20 % - Accent1 2 2 3 4 2 2" xfId="26671"/>
    <cellStyle name="20 % - Accent1 2 2 3 4 3" xfId="16285"/>
    <cellStyle name="20 % - Accent1 2 2 3 4 4" xfId="21391"/>
    <cellStyle name="20 % - Accent1 2 2 3 5" xfId="5888"/>
    <cellStyle name="20 % - Accent1 2 2 3 5 2" xfId="24031"/>
    <cellStyle name="20 % - Accent1 2 2 3 6" xfId="11177"/>
    <cellStyle name="20 % - Accent1 2 2 3 7" xfId="13821"/>
    <cellStyle name="20 % - Accent1 2 2 3 8" xfId="18751"/>
    <cellStyle name="20 % - Accent1 2 2 4" xfId="958"/>
    <cellStyle name="20 % - Accent1 2 2 4 2" xfId="2190"/>
    <cellStyle name="20 % - Accent1 2 2 4 2 2" xfId="4832"/>
    <cellStyle name="20 % - Accent1 2 2 4 2 2 2" xfId="10113"/>
    <cellStyle name="20 % - Accent1 2 2 4 2 2 2 2" xfId="28255"/>
    <cellStyle name="20 % - Accent1 2 2 4 2 2 3" xfId="17869"/>
    <cellStyle name="20 % - Accent1 2 2 4 2 2 4" xfId="22975"/>
    <cellStyle name="20 % - Accent1 2 2 4 2 3" xfId="7472"/>
    <cellStyle name="20 % - Accent1 2 2 4 2 3 2" xfId="25615"/>
    <cellStyle name="20 % - Accent1 2 2 4 2 4" xfId="12761"/>
    <cellStyle name="20 % - Accent1 2 2 4 2 5" xfId="15405"/>
    <cellStyle name="20 % - Accent1 2 2 4 2 6" xfId="20335"/>
    <cellStyle name="20 % - Accent1 2 2 4 3" xfId="3600"/>
    <cellStyle name="20 % - Accent1 2 2 4 3 2" xfId="8881"/>
    <cellStyle name="20 % - Accent1 2 2 4 3 2 2" xfId="27023"/>
    <cellStyle name="20 % - Accent1 2 2 4 3 3" xfId="16637"/>
    <cellStyle name="20 % - Accent1 2 2 4 3 4" xfId="21743"/>
    <cellStyle name="20 % - Accent1 2 2 4 4" xfId="6240"/>
    <cellStyle name="20 % - Accent1 2 2 4 4 2" xfId="24383"/>
    <cellStyle name="20 % - Accent1 2 2 4 5" xfId="11529"/>
    <cellStyle name="20 % - Accent1 2 2 4 6" xfId="14173"/>
    <cellStyle name="20 % - Accent1 2 2 4 7" xfId="19103"/>
    <cellStyle name="20 % - Accent1 2 2 5" xfId="1486"/>
    <cellStyle name="20 % - Accent1 2 2 5 2" xfId="4128"/>
    <cellStyle name="20 % - Accent1 2 2 5 2 2" xfId="9409"/>
    <cellStyle name="20 % - Accent1 2 2 5 2 2 2" xfId="27551"/>
    <cellStyle name="20 % - Accent1 2 2 5 2 3" xfId="17165"/>
    <cellStyle name="20 % - Accent1 2 2 5 2 4" xfId="22271"/>
    <cellStyle name="20 % - Accent1 2 2 5 3" xfId="6768"/>
    <cellStyle name="20 % - Accent1 2 2 5 3 2" xfId="24911"/>
    <cellStyle name="20 % - Accent1 2 2 5 4" xfId="12057"/>
    <cellStyle name="20 % - Accent1 2 2 5 5" xfId="14701"/>
    <cellStyle name="20 % - Accent1 2 2 5 6" xfId="19631"/>
    <cellStyle name="20 % - Accent1 2 2 6" xfId="2718"/>
    <cellStyle name="20 % - Accent1 2 2 6 2" xfId="5360"/>
    <cellStyle name="20 % - Accent1 2 2 6 2 2" xfId="10641"/>
    <cellStyle name="20 % - Accent1 2 2 6 2 2 2" xfId="28783"/>
    <cellStyle name="20 % - Accent1 2 2 6 2 3" xfId="23503"/>
    <cellStyle name="20 % - Accent1 2 2 6 3" xfId="8000"/>
    <cellStyle name="20 % - Accent1 2 2 6 3 2" xfId="26143"/>
    <cellStyle name="20 % - Accent1 2 2 6 4" xfId="13289"/>
    <cellStyle name="20 % - Accent1 2 2 6 5" xfId="15933"/>
    <cellStyle name="20 % - Accent1 2 2 6 6" xfId="20863"/>
    <cellStyle name="20 % - Accent1 2 2 7" xfId="2895"/>
    <cellStyle name="20 % - Accent1 2 2 7 2" xfId="8177"/>
    <cellStyle name="20 % - Accent1 2 2 7 2 2" xfId="26319"/>
    <cellStyle name="20 % - Accent1 2 2 7 3" xfId="21039"/>
    <cellStyle name="20 % - Accent1 2 2 8" xfId="5536"/>
    <cellStyle name="20 % - Accent1 2 2 8 2" xfId="23679"/>
    <cellStyle name="20 % - Accent1 2 2 9" xfId="10829"/>
    <cellStyle name="20 % - Accent1 2 3" xfId="342"/>
    <cellStyle name="20 % - Accent1 2 3 2" xfId="695"/>
    <cellStyle name="20 % - Accent1 2 3 2 2" xfId="1927"/>
    <cellStyle name="20 % - Accent1 2 3 2 2 2" xfId="4569"/>
    <cellStyle name="20 % - Accent1 2 3 2 2 2 2" xfId="9850"/>
    <cellStyle name="20 % - Accent1 2 3 2 2 2 2 2" xfId="27992"/>
    <cellStyle name="20 % - Accent1 2 3 2 2 2 3" xfId="17606"/>
    <cellStyle name="20 % - Accent1 2 3 2 2 2 4" xfId="22712"/>
    <cellStyle name="20 % - Accent1 2 3 2 2 3" xfId="7209"/>
    <cellStyle name="20 % - Accent1 2 3 2 2 3 2" xfId="25352"/>
    <cellStyle name="20 % - Accent1 2 3 2 2 4" xfId="12498"/>
    <cellStyle name="20 % - Accent1 2 3 2 2 5" xfId="15142"/>
    <cellStyle name="20 % - Accent1 2 3 2 2 6" xfId="20072"/>
    <cellStyle name="20 % - Accent1 2 3 2 3" xfId="3337"/>
    <cellStyle name="20 % - Accent1 2 3 2 3 2" xfId="8618"/>
    <cellStyle name="20 % - Accent1 2 3 2 3 2 2" xfId="26760"/>
    <cellStyle name="20 % - Accent1 2 3 2 3 3" xfId="16374"/>
    <cellStyle name="20 % - Accent1 2 3 2 3 4" xfId="21480"/>
    <cellStyle name="20 % - Accent1 2 3 2 4" xfId="5977"/>
    <cellStyle name="20 % - Accent1 2 3 2 4 2" xfId="24120"/>
    <cellStyle name="20 % - Accent1 2 3 2 5" xfId="11266"/>
    <cellStyle name="20 % - Accent1 2 3 2 6" xfId="13910"/>
    <cellStyle name="20 % - Accent1 2 3 2 7" xfId="18840"/>
    <cellStyle name="20 % - Accent1 2 3 3" xfId="1047"/>
    <cellStyle name="20 % - Accent1 2 3 3 2" xfId="2279"/>
    <cellStyle name="20 % - Accent1 2 3 3 2 2" xfId="4921"/>
    <cellStyle name="20 % - Accent1 2 3 3 2 2 2" xfId="10202"/>
    <cellStyle name="20 % - Accent1 2 3 3 2 2 2 2" xfId="28344"/>
    <cellStyle name="20 % - Accent1 2 3 3 2 2 3" xfId="17958"/>
    <cellStyle name="20 % - Accent1 2 3 3 2 2 4" xfId="23064"/>
    <cellStyle name="20 % - Accent1 2 3 3 2 3" xfId="7561"/>
    <cellStyle name="20 % - Accent1 2 3 3 2 3 2" xfId="25704"/>
    <cellStyle name="20 % - Accent1 2 3 3 2 4" xfId="12850"/>
    <cellStyle name="20 % - Accent1 2 3 3 2 5" xfId="15494"/>
    <cellStyle name="20 % - Accent1 2 3 3 2 6" xfId="20424"/>
    <cellStyle name="20 % - Accent1 2 3 3 3" xfId="3689"/>
    <cellStyle name="20 % - Accent1 2 3 3 3 2" xfId="8970"/>
    <cellStyle name="20 % - Accent1 2 3 3 3 2 2" xfId="27112"/>
    <cellStyle name="20 % - Accent1 2 3 3 3 3" xfId="16726"/>
    <cellStyle name="20 % - Accent1 2 3 3 3 4" xfId="21832"/>
    <cellStyle name="20 % - Accent1 2 3 3 4" xfId="6329"/>
    <cellStyle name="20 % - Accent1 2 3 3 4 2" xfId="24472"/>
    <cellStyle name="20 % - Accent1 2 3 3 5" xfId="11618"/>
    <cellStyle name="20 % - Accent1 2 3 3 6" xfId="14262"/>
    <cellStyle name="20 % - Accent1 2 3 3 7" xfId="19192"/>
    <cellStyle name="20 % - Accent1 2 3 4" xfId="1575"/>
    <cellStyle name="20 % - Accent1 2 3 4 2" xfId="4217"/>
    <cellStyle name="20 % - Accent1 2 3 4 2 2" xfId="9498"/>
    <cellStyle name="20 % - Accent1 2 3 4 2 2 2" xfId="27640"/>
    <cellStyle name="20 % - Accent1 2 3 4 2 3" xfId="17254"/>
    <cellStyle name="20 % - Accent1 2 3 4 2 4" xfId="22360"/>
    <cellStyle name="20 % - Accent1 2 3 4 3" xfId="6857"/>
    <cellStyle name="20 % - Accent1 2 3 4 3 2" xfId="25000"/>
    <cellStyle name="20 % - Accent1 2 3 4 4" xfId="12146"/>
    <cellStyle name="20 % - Accent1 2 3 4 5" xfId="14790"/>
    <cellStyle name="20 % - Accent1 2 3 4 6" xfId="19720"/>
    <cellStyle name="20 % - Accent1 2 3 5" xfId="2984"/>
    <cellStyle name="20 % - Accent1 2 3 5 2" xfId="8266"/>
    <cellStyle name="20 % - Accent1 2 3 5 2 2" xfId="26408"/>
    <cellStyle name="20 % - Accent1 2 3 5 3" xfId="16022"/>
    <cellStyle name="20 % - Accent1 2 3 5 4" xfId="21128"/>
    <cellStyle name="20 % - Accent1 2 3 6" xfId="5625"/>
    <cellStyle name="20 % - Accent1 2 3 6 2" xfId="23768"/>
    <cellStyle name="20 % - Accent1 2 3 7" xfId="10920"/>
    <cellStyle name="20 % - Accent1 2 3 8" xfId="13558"/>
    <cellStyle name="20 % - Accent1 2 3 9" xfId="18488"/>
    <cellStyle name="20 % - Accent1 2 4" xfId="518"/>
    <cellStyle name="20 % - Accent1 2 4 2" xfId="1223"/>
    <cellStyle name="20 % - Accent1 2 4 2 2" xfId="2455"/>
    <cellStyle name="20 % - Accent1 2 4 2 2 2" xfId="5097"/>
    <cellStyle name="20 % - Accent1 2 4 2 2 2 2" xfId="10378"/>
    <cellStyle name="20 % - Accent1 2 4 2 2 2 2 2" xfId="28520"/>
    <cellStyle name="20 % - Accent1 2 4 2 2 2 3" xfId="18134"/>
    <cellStyle name="20 % - Accent1 2 4 2 2 2 4" xfId="23240"/>
    <cellStyle name="20 % - Accent1 2 4 2 2 3" xfId="7737"/>
    <cellStyle name="20 % - Accent1 2 4 2 2 3 2" xfId="25880"/>
    <cellStyle name="20 % - Accent1 2 4 2 2 4" xfId="13026"/>
    <cellStyle name="20 % - Accent1 2 4 2 2 5" xfId="15670"/>
    <cellStyle name="20 % - Accent1 2 4 2 2 6" xfId="20600"/>
    <cellStyle name="20 % - Accent1 2 4 2 3" xfId="3865"/>
    <cellStyle name="20 % - Accent1 2 4 2 3 2" xfId="9146"/>
    <cellStyle name="20 % - Accent1 2 4 2 3 2 2" xfId="27288"/>
    <cellStyle name="20 % - Accent1 2 4 2 3 3" xfId="16902"/>
    <cellStyle name="20 % - Accent1 2 4 2 3 4" xfId="22008"/>
    <cellStyle name="20 % - Accent1 2 4 2 4" xfId="6505"/>
    <cellStyle name="20 % - Accent1 2 4 2 4 2" xfId="24648"/>
    <cellStyle name="20 % - Accent1 2 4 2 5" xfId="11794"/>
    <cellStyle name="20 % - Accent1 2 4 2 6" xfId="14438"/>
    <cellStyle name="20 % - Accent1 2 4 2 7" xfId="19368"/>
    <cellStyle name="20 % - Accent1 2 4 3" xfId="1751"/>
    <cellStyle name="20 % - Accent1 2 4 3 2" xfId="4393"/>
    <cellStyle name="20 % - Accent1 2 4 3 2 2" xfId="9674"/>
    <cellStyle name="20 % - Accent1 2 4 3 2 2 2" xfId="27816"/>
    <cellStyle name="20 % - Accent1 2 4 3 2 3" xfId="17430"/>
    <cellStyle name="20 % - Accent1 2 4 3 2 4" xfId="22536"/>
    <cellStyle name="20 % - Accent1 2 4 3 3" xfId="7033"/>
    <cellStyle name="20 % - Accent1 2 4 3 3 2" xfId="25176"/>
    <cellStyle name="20 % - Accent1 2 4 3 4" xfId="12322"/>
    <cellStyle name="20 % - Accent1 2 4 3 5" xfId="14966"/>
    <cellStyle name="20 % - Accent1 2 4 3 6" xfId="19896"/>
    <cellStyle name="20 % - Accent1 2 4 4" xfId="3160"/>
    <cellStyle name="20 % - Accent1 2 4 4 2" xfId="8442"/>
    <cellStyle name="20 % - Accent1 2 4 4 2 2" xfId="26584"/>
    <cellStyle name="20 % - Accent1 2 4 4 3" xfId="16198"/>
    <cellStyle name="20 % - Accent1 2 4 4 4" xfId="21304"/>
    <cellStyle name="20 % - Accent1 2 4 5" xfId="5801"/>
    <cellStyle name="20 % - Accent1 2 4 5 2" xfId="23944"/>
    <cellStyle name="20 % - Accent1 2 4 6" xfId="11092"/>
    <cellStyle name="20 % - Accent1 2 4 7" xfId="13734"/>
    <cellStyle name="20 % - Accent1 2 4 8" xfId="18664"/>
    <cellStyle name="20 % - Accent1 2 5" xfId="871"/>
    <cellStyle name="20 % - Accent1 2 5 2" xfId="2103"/>
    <cellStyle name="20 % - Accent1 2 5 2 2" xfId="4745"/>
    <cellStyle name="20 % - Accent1 2 5 2 2 2" xfId="10026"/>
    <cellStyle name="20 % - Accent1 2 5 2 2 2 2" xfId="28168"/>
    <cellStyle name="20 % - Accent1 2 5 2 2 3" xfId="17782"/>
    <cellStyle name="20 % - Accent1 2 5 2 2 4" xfId="22888"/>
    <cellStyle name="20 % - Accent1 2 5 2 3" xfId="7385"/>
    <cellStyle name="20 % - Accent1 2 5 2 3 2" xfId="25528"/>
    <cellStyle name="20 % - Accent1 2 5 2 4" xfId="12674"/>
    <cellStyle name="20 % - Accent1 2 5 2 5" xfId="15318"/>
    <cellStyle name="20 % - Accent1 2 5 2 6" xfId="20248"/>
    <cellStyle name="20 % - Accent1 2 5 3" xfId="3513"/>
    <cellStyle name="20 % - Accent1 2 5 3 2" xfId="8794"/>
    <cellStyle name="20 % - Accent1 2 5 3 2 2" xfId="26936"/>
    <cellStyle name="20 % - Accent1 2 5 3 3" xfId="16550"/>
    <cellStyle name="20 % - Accent1 2 5 3 4" xfId="21656"/>
    <cellStyle name="20 % - Accent1 2 5 4" xfId="6153"/>
    <cellStyle name="20 % - Accent1 2 5 4 2" xfId="24296"/>
    <cellStyle name="20 % - Accent1 2 5 5" xfId="11442"/>
    <cellStyle name="20 % - Accent1 2 5 6" xfId="14086"/>
    <cellStyle name="20 % - Accent1 2 5 7" xfId="19016"/>
    <cellStyle name="20 % - Accent1 2 6" xfId="1399"/>
    <cellStyle name="20 % - Accent1 2 6 2" xfId="4041"/>
    <cellStyle name="20 % - Accent1 2 6 2 2" xfId="9322"/>
    <cellStyle name="20 % - Accent1 2 6 2 2 2" xfId="27464"/>
    <cellStyle name="20 % - Accent1 2 6 2 3" xfId="17078"/>
    <cellStyle name="20 % - Accent1 2 6 2 4" xfId="22184"/>
    <cellStyle name="20 % - Accent1 2 6 3" xfId="6681"/>
    <cellStyle name="20 % - Accent1 2 6 3 2" xfId="24824"/>
    <cellStyle name="20 % - Accent1 2 6 4" xfId="11970"/>
    <cellStyle name="20 % - Accent1 2 6 5" xfId="14614"/>
    <cellStyle name="20 % - Accent1 2 6 6" xfId="19544"/>
    <cellStyle name="20 % - Accent1 2 7" xfId="2631"/>
    <cellStyle name="20 % - Accent1 2 7 2" xfId="5273"/>
    <cellStyle name="20 % - Accent1 2 7 2 2" xfId="10554"/>
    <cellStyle name="20 % - Accent1 2 7 2 2 2" xfId="28696"/>
    <cellStyle name="20 % - Accent1 2 7 2 3" xfId="23416"/>
    <cellStyle name="20 % - Accent1 2 7 3" xfId="7913"/>
    <cellStyle name="20 % - Accent1 2 7 3 2" xfId="26056"/>
    <cellStyle name="20 % - Accent1 2 7 4" xfId="13202"/>
    <cellStyle name="20 % - Accent1 2 7 5" xfId="15846"/>
    <cellStyle name="20 % - Accent1 2 7 6" xfId="20776"/>
    <cellStyle name="20 % - Accent1 2 8" xfId="2808"/>
    <cellStyle name="20 % - Accent1 2 8 2" xfId="8090"/>
    <cellStyle name="20 % - Accent1 2 8 2 2" xfId="26232"/>
    <cellStyle name="20 % - Accent1 2 8 3" xfId="20952"/>
    <cellStyle name="20 % - Accent1 2 9" xfId="5449"/>
    <cellStyle name="20 % - Accent1 2 9 2" xfId="23592"/>
    <cellStyle name="20 % - Accent1 3" xfId="168"/>
    <cellStyle name="20 % - Accent1 3 10" xfId="13394"/>
    <cellStyle name="20 % - Accent1 3 11" xfId="18324"/>
    <cellStyle name="20 % - Accent1 3 2" xfId="354"/>
    <cellStyle name="20 % - Accent1 3 2 2" xfId="707"/>
    <cellStyle name="20 % - Accent1 3 2 2 2" xfId="1939"/>
    <cellStyle name="20 % - Accent1 3 2 2 2 2" xfId="4581"/>
    <cellStyle name="20 % - Accent1 3 2 2 2 2 2" xfId="9862"/>
    <cellStyle name="20 % - Accent1 3 2 2 2 2 2 2" xfId="28004"/>
    <cellStyle name="20 % - Accent1 3 2 2 2 2 3" xfId="17618"/>
    <cellStyle name="20 % - Accent1 3 2 2 2 2 4" xfId="22724"/>
    <cellStyle name="20 % - Accent1 3 2 2 2 3" xfId="7221"/>
    <cellStyle name="20 % - Accent1 3 2 2 2 3 2" xfId="25364"/>
    <cellStyle name="20 % - Accent1 3 2 2 2 4" xfId="12510"/>
    <cellStyle name="20 % - Accent1 3 2 2 2 5" xfId="15154"/>
    <cellStyle name="20 % - Accent1 3 2 2 2 6" xfId="20084"/>
    <cellStyle name="20 % - Accent1 3 2 2 3" xfId="3349"/>
    <cellStyle name="20 % - Accent1 3 2 2 3 2" xfId="8630"/>
    <cellStyle name="20 % - Accent1 3 2 2 3 2 2" xfId="26772"/>
    <cellStyle name="20 % - Accent1 3 2 2 3 3" xfId="16386"/>
    <cellStyle name="20 % - Accent1 3 2 2 3 4" xfId="21492"/>
    <cellStyle name="20 % - Accent1 3 2 2 4" xfId="5989"/>
    <cellStyle name="20 % - Accent1 3 2 2 4 2" xfId="24132"/>
    <cellStyle name="20 % - Accent1 3 2 2 5" xfId="11278"/>
    <cellStyle name="20 % - Accent1 3 2 2 6" xfId="13922"/>
    <cellStyle name="20 % - Accent1 3 2 2 7" xfId="18852"/>
    <cellStyle name="20 % - Accent1 3 2 3" xfId="1059"/>
    <cellStyle name="20 % - Accent1 3 2 3 2" xfId="2291"/>
    <cellStyle name="20 % - Accent1 3 2 3 2 2" xfId="4933"/>
    <cellStyle name="20 % - Accent1 3 2 3 2 2 2" xfId="10214"/>
    <cellStyle name="20 % - Accent1 3 2 3 2 2 2 2" xfId="28356"/>
    <cellStyle name="20 % - Accent1 3 2 3 2 2 3" xfId="17970"/>
    <cellStyle name="20 % - Accent1 3 2 3 2 2 4" xfId="23076"/>
    <cellStyle name="20 % - Accent1 3 2 3 2 3" xfId="7573"/>
    <cellStyle name="20 % - Accent1 3 2 3 2 3 2" xfId="25716"/>
    <cellStyle name="20 % - Accent1 3 2 3 2 4" xfId="12862"/>
    <cellStyle name="20 % - Accent1 3 2 3 2 5" xfId="15506"/>
    <cellStyle name="20 % - Accent1 3 2 3 2 6" xfId="20436"/>
    <cellStyle name="20 % - Accent1 3 2 3 3" xfId="3701"/>
    <cellStyle name="20 % - Accent1 3 2 3 3 2" xfId="8982"/>
    <cellStyle name="20 % - Accent1 3 2 3 3 2 2" xfId="27124"/>
    <cellStyle name="20 % - Accent1 3 2 3 3 3" xfId="16738"/>
    <cellStyle name="20 % - Accent1 3 2 3 3 4" xfId="21844"/>
    <cellStyle name="20 % - Accent1 3 2 3 4" xfId="6341"/>
    <cellStyle name="20 % - Accent1 3 2 3 4 2" xfId="24484"/>
    <cellStyle name="20 % - Accent1 3 2 3 5" xfId="11630"/>
    <cellStyle name="20 % - Accent1 3 2 3 6" xfId="14274"/>
    <cellStyle name="20 % - Accent1 3 2 3 7" xfId="19204"/>
    <cellStyle name="20 % - Accent1 3 2 4" xfId="1587"/>
    <cellStyle name="20 % - Accent1 3 2 4 2" xfId="4229"/>
    <cellStyle name="20 % - Accent1 3 2 4 2 2" xfId="9510"/>
    <cellStyle name="20 % - Accent1 3 2 4 2 2 2" xfId="27652"/>
    <cellStyle name="20 % - Accent1 3 2 4 2 3" xfId="17266"/>
    <cellStyle name="20 % - Accent1 3 2 4 2 4" xfId="22372"/>
    <cellStyle name="20 % - Accent1 3 2 4 3" xfId="6869"/>
    <cellStyle name="20 % - Accent1 3 2 4 3 2" xfId="25012"/>
    <cellStyle name="20 % - Accent1 3 2 4 4" xfId="12158"/>
    <cellStyle name="20 % - Accent1 3 2 4 5" xfId="14802"/>
    <cellStyle name="20 % - Accent1 3 2 4 6" xfId="19732"/>
    <cellStyle name="20 % - Accent1 3 2 5" xfId="2996"/>
    <cellStyle name="20 % - Accent1 3 2 5 2" xfId="8278"/>
    <cellStyle name="20 % - Accent1 3 2 5 2 2" xfId="26420"/>
    <cellStyle name="20 % - Accent1 3 2 5 3" xfId="16034"/>
    <cellStyle name="20 % - Accent1 3 2 5 4" xfId="21140"/>
    <cellStyle name="20 % - Accent1 3 2 6" xfId="5637"/>
    <cellStyle name="20 % - Accent1 3 2 6 2" xfId="23780"/>
    <cellStyle name="20 % - Accent1 3 2 7" xfId="10932"/>
    <cellStyle name="20 % - Accent1 3 2 8" xfId="13570"/>
    <cellStyle name="20 % - Accent1 3 2 9" xfId="18500"/>
    <cellStyle name="20 % - Accent1 3 3" xfId="530"/>
    <cellStyle name="20 % - Accent1 3 3 2" xfId="1235"/>
    <cellStyle name="20 % - Accent1 3 3 2 2" xfId="2467"/>
    <cellStyle name="20 % - Accent1 3 3 2 2 2" xfId="5109"/>
    <cellStyle name="20 % - Accent1 3 3 2 2 2 2" xfId="10390"/>
    <cellStyle name="20 % - Accent1 3 3 2 2 2 2 2" xfId="28532"/>
    <cellStyle name="20 % - Accent1 3 3 2 2 2 3" xfId="18146"/>
    <cellStyle name="20 % - Accent1 3 3 2 2 2 4" xfId="23252"/>
    <cellStyle name="20 % - Accent1 3 3 2 2 3" xfId="7749"/>
    <cellStyle name="20 % - Accent1 3 3 2 2 3 2" xfId="25892"/>
    <cellStyle name="20 % - Accent1 3 3 2 2 4" xfId="13038"/>
    <cellStyle name="20 % - Accent1 3 3 2 2 5" xfId="15682"/>
    <cellStyle name="20 % - Accent1 3 3 2 2 6" xfId="20612"/>
    <cellStyle name="20 % - Accent1 3 3 2 3" xfId="3877"/>
    <cellStyle name="20 % - Accent1 3 3 2 3 2" xfId="9158"/>
    <cellStyle name="20 % - Accent1 3 3 2 3 2 2" xfId="27300"/>
    <cellStyle name="20 % - Accent1 3 3 2 3 3" xfId="16914"/>
    <cellStyle name="20 % - Accent1 3 3 2 3 4" xfId="22020"/>
    <cellStyle name="20 % - Accent1 3 3 2 4" xfId="6517"/>
    <cellStyle name="20 % - Accent1 3 3 2 4 2" xfId="24660"/>
    <cellStyle name="20 % - Accent1 3 3 2 5" xfId="11806"/>
    <cellStyle name="20 % - Accent1 3 3 2 6" xfId="14450"/>
    <cellStyle name="20 % - Accent1 3 3 2 7" xfId="19380"/>
    <cellStyle name="20 % - Accent1 3 3 3" xfId="1763"/>
    <cellStyle name="20 % - Accent1 3 3 3 2" xfId="4405"/>
    <cellStyle name="20 % - Accent1 3 3 3 2 2" xfId="9686"/>
    <cellStyle name="20 % - Accent1 3 3 3 2 2 2" xfId="27828"/>
    <cellStyle name="20 % - Accent1 3 3 3 2 3" xfId="17442"/>
    <cellStyle name="20 % - Accent1 3 3 3 2 4" xfId="22548"/>
    <cellStyle name="20 % - Accent1 3 3 3 3" xfId="7045"/>
    <cellStyle name="20 % - Accent1 3 3 3 3 2" xfId="25188"/>
    <cellStyle name="20 % - Accent1 3 3 3 4" xfId="12334"/>
    <cellStyle name="20 % - Accent1 3 3 3 5" xfId="14978"/>
    <cellStyle name="20 % - Accent1 3 3 3 6" xfId="19908"/>
    <cellStyle name="20 % - Accent1 3 3 4" xfId="3172"/>
    <cellStyle name="20 % - Accent1 3 3 4 2" xfId="8454"/>
    <cellStyle name="20 % - Accent1 3 3 4 2 2" xfId="26596"/>
    <cellStyle name="20 % - Accent1 3 3 4 3" xfId="16210"/>
    <cellStyle name="20 % - Accent1 3 3 4 4" xfId="21316"/>
    <cellStyle name="20 % - Accent1 3 3 5" xfId="5813"/>
    <cellStyle name="20 % - Accent1 3 3 5 2" xfId="23956"/>
    <cellStyle name="20 % - Accent1 3 3 6" xfId="11104"/>
    <cellStyle name="20 % - Accent1 3 3 7" xfId="13746"/>
    <cellStyle name="20 % - Accent1 3 3 8" xfId="18676"/>
    <cellStyle name="20 % - Accent1 3 4" xfId="883"/>
    <cellStyle name="20 % - Accent1 3 4 2" xfId="2115"/>
    <cellStyle name="20 % - Accent1 3 4 2 2" xfId="4757"/>
    <cellStyle name="20 % - Accent1 3 4 2 2 2" xfId="10038"/>
    <cellStyle name="20 % - Accent1 3 4 2 2 2 2" xfId="28180"/>
    <cellStyle name="20 % - Accent1 3 4 2 2 3" xfId="17794"/>
    <cellStyle name="20 % - Accent1 3 4 2 2 4" xfId="22900"/>
    <cellStyle name="20 % - Accent1 3 4 2 3" xfId="7397"/>
    <cellStyle name="20 % - Accent1 3 4 2 3 2" xfId="25540"/>
    <cellStyle name="20 % - Accent1 3 4 2 4" xfId="12686"/>
    <cellStyle name="20 % - Accent1 3 4 2 5" xfId="15330"/>
    <cellStyle name="20 % - Accent1 3 4 2 6" xfId="20260"/>
    <cellStyle name="20 % - Accent1 3 4 3" xfId="3525"/>
    <cellStyle name="20 % - Accent1 3 4 3 2" xfId="8806"/>
    <cellStyle name="20 % - Accent1 3 4 3 2 2" xfId="26948"/>
    <cellStyle name="20 % - Accent1 3 4 3 3" xfId="16562"/>
    <cellStyle name="20 % - Accent1 3 4 3 4" xfId="21668"/>
    <cellStyle name="20 % - Accent1 3 4 4" xfId="6165"/>
    <cellStyle name="20 % - Accent1 3 4 4 2" xfId="24308"/>
    <cellStyle name="20 % - Accent1 3 4 5" xfId="11454"/>
    <cellStyle name="20 % - Accent1 3 4 6" xfId="14098"/>
    <cellStyle name="20 % - Accent1 3 4 7" xfId="19028"/>
    <cellStyle name="20 % - Accent1 3 5" xfId="1411"/>
    <cellStyle name="20 % - Accent1 3 5 2" xfId="4053"/>
    <cellStyle name="20 % - Accent1 3 5 2 2" xfId="9334"/>
    <cellStyle name="20 % - Accent1 3 5 2 2 2" xfId="27476"/>
    <cellStyle name="20 % - Accent1 3 5 2 3" xfId="17090"/>
    <cellStyle name="20 % - Accent1 3 5 2 4" xfId="22196"/>
    <cellStyle name="20 % - Accent1 3 5 3" xfId="6693"/>
    <cellStyle name="20 % - Accent1 3 5 3 2" xfId="24836"/>
    <cellStyle name="20 % - Accent1 3 5 4" xfId="11982"/>
    <cellStyle name="20 % - Accent1 3 5 5" xfId="14626"/>
    <cellStyle name="20 % - Accent1 3 5 6" xfId="19556"/>
    <cellStyle name="20 % - Accent1 3 6" xfId="2643"/>
    <cellStyle name="20 % - Accent1 3 6 2" xfId="5285"/>
    <cellStyle name="20 % - Accent1 3 6 2 2" xfId="10566"/>
    <cellStyle name="20 % - Accent1 3 6 2 2 2" xfId="28708"/>
    <cellStyle name="20 % - Accent1 3 6 2 3" xfId="23428"/>
    <cellStyle name="20 % - Accent1 3 6 3" xfId="7925"/>
    <cellStyle name="20 % - Accent1 3 6 3 2" xfId="26068"/>
    <cellStyle name="20 % - Accent1 3 6 4" xfId="13214"/>
    <cellStyle name="20 % - Accent1 3 6 5" xfId="15858"/>
    <cellStyle name="20 % - Accent1 3 6 6" xfId="20788"/>
    <cellStyle name="20 % - Accent1 3 7" xfId="2820"/>
    <cellStyle name="20 % - Accent1 3 7 2" xfId="8102"/>
    <cellStyle name="20 % - Accent1 3 7 2 2" xfId="26244"/>
    <cellStyle name="20 % - Accent1 3 7 3" xfId="20964"/>
    <cellStyle name="20 % - Accent1 3 8" xfId="5461"/>
    <cellStyle name="20 % - Accent1 3 8 2" xfId="23604"/>
    <cellStyle name="20 % - Accent1 3 9" xfId="10754"/>
    <cellStyle name="20 % - Accent1 4" xfId="266"/>
    <cellStyle name="20 % - Accent1 4 2" xfId="618"/>
    <cellStyle name="20 % - Accent1 4 2 2" xfId="1850"/>
    <cellStyle name="20 % - Accent1 4 2 2 2" xfId="4492"/>
    <cellStyle name="20 % - Accent1 4 2 2 2 2" xfId="9773"/>
    <cellStyle name="20 % - Accent1 4 2 2 2 2 2" xfId="27915"/>
    <cellStyle name="20 % - Accent1 4 2 2 2 3" xfId="17529"/>
    <cellStyle name="20 % - Accent1 4 2 2 2 4" xfId="22635"/>
    <cellStyle name="20 % - Accent1 4 2 2 3" xfId="7132"/>
    <cellStyle name="20 % - Accent1 4 2 2 3 2" xfId="25275"/>
    <cellStyle name="20 % - Accent1 4 2 2 4" xfId="12421"/>
    <cellStyle name="20 % - Accent1 4 2 2 5" xfId="15065"/>
    <cellStyle name="20 % - Accent1 4 2 2 6" xfId="19995"/>
    <cellStyle name="20 % - Accent1 4 2 3" xfId="3260"/>
    <cellStyle name="20 % - Accent1 4 2 3 2" xfId="8541"/>
    <cellStyle name="20 % - Accent1 4 2 3 2 2" xfId="26683"/>
    <cellStyle name="20 % - Accent1 4 2 3 3" xfId="16297"/>
    <cellStyle name="20 % - Accent1 4 2 3 4" xfId="21403"/>
    <cellStyle name="20 % - Accent1 4 2 4" xfId="5900"/>
    <cellStyle name="20 % - Accent1 4 2 4 2" xfId="24043"/>
    <cellStyle name="20 % - Accent1 4 2 5" xfId="11189"/>
    <cellStyle name="20 % - Accent1 4 2 6" xfId="13833"/>
    <cellStyle name="20 % - Accent1 4 2 7" xfId="18763"/>
    <cellStyle name="20 % - Accent1 4 3" xfId="970"/>
    <cellStyle name="20 % - Accent1 4 3 2" xfId="2202"/>
    <cellStyle name="20 % - Accent1 4 3 2 2" xfId="4844"/>
    <cellStyle name="20 % - Accent1 4 3 2 2 2" xfId="10125"/>
    <cellStyle name="20 % - Accent1 4 3 2 2 2 2" xfId="28267"/>
    <cellStyle name="20 % - Accent1 4 3 2 2 3" xfId="17881"/>
    <cellStyle name="20 % - Accent1 4 3 2 2 4" xfId="22987"/>
    <cellStyle name="20 % - Accent1 4 3 2 3" xfId="7484"/>
    <cellStyle name="20 % - Accent1 4 3 2 3 2" xfId="25627"/>
    <cellStyle name="20 % - Accent1 4 3 2 4" xfId="12773"/>
    <cellStyle name="20 % - Accent1 4 3 2 5" xfId="15417"/>
    <cellStyle name="20 % - Accent1 4 3 2 6" xfId="20347"/>
    <cellStyle name="20 % - Accent1 4 3 3" xfId="3612"/>
    <cellStyle name="20 % - Accent1 4 3 3 2" xfId="8893"/>
    <cellStyle name="20 % - Accent1 4 3 3 2 2" xfId="27035"/>
    <cellStyle name="20 % - Accent1 4 3 3 3" xfId="16649"/>
    <cellStyle name="20 % - Accent1 4 3 3 4" xfId="21755"/>
    <cellStyle name="20 % - Accent1 4 3 4" xfId="6252"/>
    <cellStyle name="20 % - Accent1 4 3 4 2" xfId="24395"/>
    <cellStyle name="20 % - Accent1 4 3 5" xfId="11541"/>
    <cellStyle name="20 % - Accent1 4 3 6" xfId="14185"/>
    <cellStyle name="20 % - Accent1 4 3 7" xfId="19115"/>
    <cellStyle name="20 % - Accent1 4 4" xfId="1498"/>
    <cellStyle name="20 % - Accent1 4 4 2" xfId="4140"/>
    <cellStyle name="20 % - Accent1 4 4 2 2" xfId="9421"/>
    <cellStyle name="20 % - Accent1 4 4 2 2 2" xfId="27563"/>
    <cellStyle name="20 % - Accent1 4 4 2 3" xfId="17177"/>
    <cellStyle name="20 % - Accent1 4 4 2 4" xfId="22283"/>
    <cellStyle name="20 % - Accent1 4 4 3" xfId="6780"/>
    <cellStyle name="20 % - Accent1 4 4 3 2" xfId="24923"/>
    <cellStyle name="20 % - Accent1 4 4 4" xfId="12069"/>
    <cellStyle name="20 % - Accent1 4 4 5" xfId="14713"/>
    <cellStyle name="20 % - Accent1 4 4 6" xfId="19643"/>
    <cellStyle name="20 % - Accent1 4 5" xfId="2907"/>
    <cellStyle name="20 % - Accent1 4 5 2" xfId="8189"/>
    <cellStyle name="20 % - Accent1 4 5 2 2" xfId="26331"/>
    <cellStyle name="20 % - Accent1 4 5 3" xfId="15945"/>
    <cellStyle name="20 % - Accent1 4 5 4" xfId="21051"/>
    <cellStyle name="20 % - Accent1 4 6" xfId="5548"/>
    <cellStyle name="20 % - Accent1 4 6 2" xfId="23691"/>
    <cellStyle name="20 % - Accent1 4 7" xfId="10846"/>
    <cellStyle name="20 % - Accent1 4 8" xfId="13481"/>
    <cellStyle name="20 % - Accent1 4 9" xfId="18412"/>
    <cellStyle name="20 % - Accent1 5" xfId="438"/>
    <cellStyle name="20 % - Accent1 5 2" xfId="1143"/>
    <cellStyle name="20 % - Accent1 5 2 2" xfId="2375"/>
    <cellStyle name="20 % - Accent1 5 2 2 2" xfId="5017"/>
    <cellStyle name="20 % - Accent1 5 2 2 2 2" xfId="10298"/>
    <cellStyle name="20 % - Accent1 5 2 2 2 2 2" xfId="28440"/>
    <cellStyle name="20 % - Accent1 5 2 2 2 3" xfId="18054"/>
    <cellStyle name="20 % - Accent1 5 2 2 2 4" xfId="23160"/>
    <cellStyle name="20 % - Accent1 5 2 2 3" xfId="7657"/>
    <cellStyle name="20 % - Accent1 5 2 2 3 2" xfId="25800"/>
    <cellStyle name="20 % - Accent1 5 2 2 4" xfId="12946"/>
    <cellStyle name="20 % - Accent1 5 2 2 5" xfId="15590"/>
    <cellStyle name="20 % - Accent1 5 2 2 6" xfId="20520"/>
    <cellStyle name="20 % - Accent1 5 2 3" xfId="3785"/>
    <cellStyle name="20 % - Accent1 5 2 3 2" xfId="9066"/>
    <cellStyle name="20 % - Accent1 5 2 3 2 2" xfId="27208"/>
    <cellStyle name="20 % - Accent1 5 2 3 3" xfId="16822"/>
    <cellStyle name="20 % - Accent1 5 2 3 4" xfId="21928"/>
    <cellStyle name="20 % - Accent1 5 2 4" xfId="6425"/>
    <cellStyle name="20 % - Accent1 5 2 4 2" xfId="24568"/>
    <cellStyle name="20 % - Accent1 5 2 5" xfId="11714"/>
    <cellStyle name="20 % - Accent1 5 2 6" xfId="14358"/>
    <cellStyle name="20 % - Accent1 5 2 7" xfId="19288"/>
    <cellStyle name="20 % - Accent1 5 3" xfId="1671"/>
    <cellStyle name="20 % - Accent1 5 3 2" xfId="4313"/>
    <cellStyle name="20 % - Accent1 5 3 2 2" xfId="9594"/>
    <cellStyle name="20 % - Accent1 5 3 2 2 2" xfId="27736"/>
    <cellStyle name="20 % - Accent1 5 3 2 3" xfId="17350"/>
    <cellStyle name="20 % - Accent1 5 3 2 4" xfId="22456"/>
    <cellStyle name="20 % - Accent1 5 3 3" xfId="6953"/>
    <cellStyle name="20 % - Accent1 5 3 3 2" xfId="25096"/>
    <cellStyle name="20 % - Accent1 5 3 4" xfId="12242"/>
    <cellStyle name="20 % - Accent1 5 3 5" xfId="14886"/>
    <cellStyle name="20 % - Accent1 5 3 6" xfId="19816"/>
    <cellStyle name="20 % - Accent1 5 4" xfId="3080"/>
    <cellStyle name="20 % - Accent1 5 4 2" xfId="8362"/>
    <cellStyle name="20 % - Accent1 5 4 2 2" xfId="26504"/>
    <cellStyle name="20 % - Accent1 5 4 3" xfId="16118"/>
    <cellStyle name="20 % - Accent1 5 4 4" xfId="21224"/>
    <cellStyle name="20 % - Accent1 5 5" xfId="5721"/>
    <cellStyle name="20 % - Accent1 5 5 2" xfId="23864"/>
    <cellStyle name="20 % - Accent1 5 6" xfId="11014"/>
    <cellStyle name="20 % - Accent1 5 7" xfId="13654"/>
    <cellStyle name="20 % - Accent1 5 8" xfId="18584"/>
    <cellStyle name="20 % - Accent1 6" xfId="791"/>
    <cellStyle name="20 % - Accent1 6 2" xfId="2023"/>
    <cellStyle name="20 % - Accent1 6 2 2" xfId="4665"/>
    <cellStyle name="20 % - Accent1 6 2 2 2" xfId="9946"/>
    <cellStyle name="20 % - Accent1 6 2 2 2 2" xfId="28088"/>
    <cellStyle name="20 % - Accent1 6 2 2 3" xfId="17702"/>
    <cellStyle name="20 % - Accent1 6 2 2 4" xfId="22808"/>
    <cellStyle name="20 % - Accent1 6 2 3" xfId="7305"/>
    <cellStyle name="20 % - Accent1 6 2 3 2" xfId="25448"/>
    <cellStyle name="20 % - Accent1 6 2 4" xfId="12594"/>
    <cellStyle name="20 % - Accent1 6 2 5" xfId="15238"/>
    <cellStyle name="20 % - Accent1 6 2 6" xfId="20168"/>
    <cellStyle name="20 % - Accent1 6 3" xfId="3433"/>
    <cellStyle name="20 % - Accent1 6 3 2" xfId="8714"/>
    <cellStyle name="20 % - Accent1 6 3 2 2" xfId="26856"/>
    <cellStyle name="20 % - Accent1 6 3 3" xfId="16470"/>
    <cellStyle name="20 % - Accent1 6 3 4" xfId="21576"/>
    <cellStyle name="20 % - Accent1 6 4" xfId="6073"/>
    <cellStyle name="20 % - Accent1 6 4 2" xfId="24216"/>
    <cellStyle name="20 % - Accent1 6 5" xfId="11362"/>
    <cellStyle name="20 % - Accent1 6 6" xfId="14006"/>
    <cellStyle name="20 % - Accent1 6 7" xfId="18936"/>
    <cellStyle name="20 % - Accent1 7" xfId="1322"/>
    <cellStyle name="20 % - Accent1 7 2" xfId="3964"/>
    <cellStyle name="20 % - Accent1 7 2 2" xfId="9245"/>
    <cellStyle name="20 % - Accent1 7 2 2 2" xfId="27387"/>
    <cellStyle name="20 % - Accent1 7 2 3" xfId="17001"/>
    <cellStyle name="20 % - Accent1 7 2 4" xfId="22107"/>
    <cellStyle name="20 % - Accent1 7 3" xfId="6604"/>
    <cellStyle name="20 % - Accent1 7 3 2" xfId="24747"/>
    <cellStyle name="20 % - Accent1 7 4" xfId="11893"/>
    <cellStyle name="20 % - Accent1 7 5" xfId="14537"/>
    <cellStyle name="20 % - Accent1 7 6" xfId="19467"/>
    <cellStyle name="20 % - Accent1 8" xfId="2551"/>
    <cellStyle name="20 % - Accent1 8 2" xfId="5193"/>
    <cellStyle name="20 % - Accent1 8 2 2" xfId="10474"/>
    <cellStyle name="20 % - Accent1 8 2 2 2" xfId="28616"/>
    <cellStyle name="20 % - Accent1 8 2 3" xfId="23336"/>
    <cellStyle name="20 % - Accent1 8 3" xfId="7833"/>
    <cellStyle name="20 % - Accent1 8 3 2" xfId="25976"/>
    <cellStyle name="20 % - Accent1 8 4" xfId="13122"/>
    <cellStyle name="20 % - Accent1 8 5" xfId="15769"/>
    <cellStyle name="20 % - Accent1 8 6" xfId="20696"/>
    <cellStyle name="20 % - Accent1 9" xfId="2727"/>
    <cellStyle name="20 % - Accent1 9 2" xfId="8009"/>
    <cellStyle name="20 % - Accent1 9 2 2" xfId="26152"/>
    <cellStyle name="20 % - Accent1 9 3" xfId="20872"/>
    <cellStyle name="20 % - Accent2" xfId="23" builtinId="34" customBuiltin="1"/>
    <cellStyle name="20 % - Accent2 10" xfId="5371"/>
    <cellStyle name="20 % - Accent2 10 2" xfId="23514"/>
    <cellStyle name="20 % - Accent2 11" xfId="10665"/>
    <cellStyle name="20 % - Accent2 12" xfId="13307"/>
    <cellStyle name="20 % - Accent2 13" xfId="18232"/>
    <cellStyle name="20 % - Accent2 2" xfId="131"/>
    <cellStyle name="20 % - Accent2 2 10" xfId="10689"/>
    <cellStyle name="20 % - Accent2 2 11" xfId="13380"/>
    <cellStyle name="20 % - Accent2 2 12" xfId="18309"/>
    <cellStyle name="20 % - Accent2 2 2" xfId="242"/>
    <cellStyle name="20 % - Accent2 2 2 10" xfId="13467"/>
    <cellStyle name="20 % - Accent2 2 2 11" xfId="18397"/>
    <cellStyle name="20 % - Accent2 2 2 2" xfId="427"/>
    <cellStyle name="20 % - Accent2 2 2 2 2" xfId="780"/>
    <cellStyle name="20 % - Accent2 2 2 2 2 2" xfId="2012"/>
    <cellStyle name="20 % - Accent2 2 2 2 2 2 2" xfId="4654"/>
    <cellStyle name="20 % - Accent2 2 2 2 2 2 2 2" xfId="9935"/>
    <cellStyle name="20 % - Accent2 2 2 2 2 2 2 2 2" xfId="28077"/>
    <cellStyle name="20 % - Accent2 2 2 2 2 2 2 3" xfId="17691"/>
    <cellStyle name="20 % - Accent2 2 2 2 2 2 2 4" xfId="22797"/>
    <cellStyle name="20 % - Accent2 2 2 2 2 2 3" xfId="7294"/>
    <cellStyle name="20 % - Accent2 2 2 2 2 2 3 2" xfId="25437"/>
    <cellStyle name="20 % - Accent2 2 2 2 2 2 4" xfId="12583"/>
    <cellStyle name="20 % - Accent2 2 2 2 2 2 5" xfId="15227"/>
    <cellStyle name="20 % - Accent2 2 2 2 2 2 6" xfId="20157"/>
    <cellStyle name="20 % - Accent2 2 2 2 2 3" xfId="3422"/>
    <cellStyle name="20 % - Accent2 2 2 2 2 3 2" xfId="8703"/>
    <cellStyle name="20 % - Accent2 2 2 2 2 3 2 2" xfId="26845"/>
    <cellStyle name="20 % - Accent2 2 2 2 2 3 3" xfId="16459"/>
    <cellStyle name="20 % - Accent2 2 2 2 2 3 4" xfId="21565"/>
    <cellStyle name="20 % - Accent2 2 2 2 2 4" xfId="6062"/>
    <cellStyle name="20 % - Accent2 2 2 2 2 4 2" xfId="24205"/>
    <cellStyle name="20 % - Accent2 2 2 2 2 5" xfId="11351"/>
    <cellStyle name="20 % - Accent2 2 2 2 2 6" xfId="13995"/>
    <cellStyle name="20 % - Accent2 2 2 2 2 7" xfId="18925"/>
    <cellStyle name="20 % - Accent2 2 2 2 3" xfId="1132"/>
    <cellStyle name="20 % - Accent2 2 2 2 3 2" xfId="2364"/>
    <cellStyle name="20 % - Accent2 2 2 2 3 2 2" xfId="5006"/>
    <cellStyle name="20 % - Accent2 2 2 2 3 2 2 2" xfId="10287"/>
    <cellStyle name="20 % - Accent2 2 2 2 3 2 2 2 2" xfId="28429"/>
    <cellStyle name="20 % - Accent2 2 2 2 3 2 2 3" xfId="18043"/>
    <cellStyle name="20 % - Accent2 2 2 2 3 2 2 4" xfId="23149"/>
    <cellStyle name="20 % - Accent2 2 2 2 3 2 3" xfId="7646"/>
    <cellStyle name="20 % - Accent2 2 2 2 3 2 3 2" xfId="25789"/>
    <cellStyle name="20 % - Accent2 2 2 2 3 2 4" xfId="12935"/>
    <cellStyle name="20 % - Accent2 2 2 2 3 2 5" xfId="15579"/>
    <cellStyle name="20 % - Accent2 2 2 2 3 2 6" xfId="20509"/>
    <cellStyle name="20 % - Accent2 2 2 2 3 3" xfId="3774"/>
    <cellStyle name="20 % - Accent2 2 2 2 3 3 2" xfId="9055"/>
    <cellStyle name="20 % - Accent2 2 2 2 3 3 2 2" xfId="27197"/>
    <cellStyle name="20 % - Accent2 2 2 2 3 3 3" xfId="16811"/>
    <cellStyle name="20 % - Accent2 2 2 2 3 3 4" xfId="21917"/>
    <cellStyle name="20 % - Accent2 2 2 2 3 4" xfId="6414"/>
    <cellStyle name="20 % - Accent2 2 2 2 3 4 2" xfId="24557"/>
    <cellStyle name="20 % - Accent2 2 2 2 3 5" xfId="11703"/>
    <cellStyle name="20 % - Accent2 2 2 2 3 6" xfId="14347"/>
    <cellStyle name="20 % - Accent2 2 2 2 3 7" xfId="19277"/>
    <cellStyle name="20 % - Accent2 2 2 2 4" xfId="1660"/>
    <cellStyle name="20 % - Accent2 2 2 2 4 2" xfId="4302"/>
    <cellStyle name="20 % - Accent2 2 2 2 4 2 2" xfId="9583"/>
    <cellStyle name="20 % - Accent2 2 2 2 4 2 2 2" xfId="27725"/>
    <cellStyle name="20 % - Accent2 2 2 2 4 2 3" xfId="17339"/>
    <cellStyle name="20 % - Accent2 2 2 2 4 2 4" xfId="22445"/>
    <cellStyle name="20 % - Accent2 2 2 2 4 3" xfId="6942"/>
    <cellStyle name="20 % - Accent2 2 2 2 4 3 2" xfId="25085"/>
    <cellStyle name="20 % - Accent2 2 2 2 4 4" xfId="12231"/>
    <cellStyle name="20 % - Accent2 2 2 2 4 5" xfId="14875"/>
    <cellStyle name="20 % - Accent2 2 2 2 4 6" xfId="19805"/>
    <cellStyle name="20 % - Accent2 2 2 2 5" xfId="3069"/>
    <cellStyle name="20 % - Accent2 2 2 2 5 2" xfId="8351"/>
    <cellStyle name="20 % - Accent2 2 2 2 5 2 2" xfId="26493"/>
    <cellStyle name="20 % - Accent2 2 2 2 5 3" xfId="16107"/>
    <cellStyle name="20 % - Accent2 2 2 2 5 4" xfId="21213"/>
    <cellStyle name="20 % - Accent2 2 2 2 6" xfId="5710"/>
    <cellStyle name="20 % - Accent2 2 2 2 6 2" xfId="23853"/>
    <cellStyle name="20 % - Accent2 2 2 2 7" xfId="11003"/>
    <cellStyle name="20 % - Accent2 2 2 2 8" xfId="13643"/>
    <cellStyle name="20 % - Accent2 2 2 2 9" xfId="18573"/>
    <cellStyle name="20 % - Accent2 2 2 3" xfId="603"/>
    <cellStyle name="20 % - Accent2 2 2 3 2" xfId="1308"/>
    <cellStyle name="20 % - Accent2 2 2 3 2 2" xfId="2540"/>
    <cellStyle name="20 % - Accent2 2 2 3 2 2 2" xfId="5182"/>
    <cellStyle name="20 % - Accent2 2 2 3 2 2 2 2" xfId="10463"/>
    <cellStyle name="20 % - Accent2 2 2 3 2 2 2 2 2" xfId="28605"/>
    <cellStyle name="20 % - Accent2 2 2 3 2 2 2 3" xfId="18219"/>
    <cellStyle name="20 % - Accent2 2 2 3 2 2 2 4" xfId="23325"/>
    <cellStyle name="20 % - Accent2 2 2 3 2 2 3" xfId="7822"/>
    <cellStyle name="20 % - Accent2 2 2 3 2 2 3 2" xfId="25965"/>
    <cellStyle name="20 % - Accent2 2 2 3 2 2 4" xfId="13111"/>
    <cellStyle name="20 % - Accent2 2 2 3 2 2 5" xfId="15755"/>
    <cellStyle name="20 % - Accent2 2 2 3 2 2 6" xfId="20685"/>
    <cellStyle name="20 % - Accent2 2 2 3 2 3" xfId="3950"/>
    <cellStyle name="20 % - Accent2 2 2 3 2 3 2" xfId="9231"/>
    <cellStyle name="20 % - Accent2 2 2 3 2 3 2 2" xfId="27373"/>
    <cellStyle name="20 % - Accent2 2 2 3 2 3 3" xfId="16987"/>
    <cellStyle name="20 % - Accent2 2 2 3 2 3 4" xfId="22093"/>
    <cellStyle name="20 % - Accent2 2 2 3 2 4" xfId="6590"/>
    <cellStyle name="20 % - Accent2 2 2 3 2 4 2" xfId="24733"/>
    <cellStyle name="20 % - Accent2 2 2 3 2 5" xfId="11879"/>
    <cellStyle name="20 % - Accent2 2 2 3 2 6" xfId="14523"/>
    <cellStyle name="20 % - Accent2 2 2 3 2 7" xfId="19453"/>
    <cellStyle name="20 % - Accent2 2 2 3 3" xfId="1836"/>
    <cellStyle name="20 % - Accent2 2 2 3 3 2" xfId="4478"/>
    <cellStyle name="20 % - Accent2 2 2 3 3 2 2" xfId="9759"/>
    <cellStyle name="20 % - Accent2 2 2 3 3 2 2 2" xfId="27901"/>
    <cellStyle name="20 % - Accent2 2 2 3 3 2 3" xfId="17515"/>
    <cellStyle name="20 % - Accent2 2 2 3 3 2 4" xfId="22621"/>
    <cellStyle name="20 % - Accent2 2 2 3 3 3" xfId="7118"/>
    <cellStyle name="20 % - Accent2 2 2 3 3 3 2" xfId="25261"/>
    <cellStyle name="20 % - Accent2 2 2 3 3 4" xfId="12407"/>
    <cellStyle name="20 % - Accent2 2 2 3 3 5" xfId="15051"/>
    <cellStyle name="20 % - Accent2 2 2 3 3 6" xfId="19981"/>
    <cellStyle name="20 % - Accent2 2 2 3 4" xfId="3245"/>
    <cellStyle name="20 % - Accent2 2 2 3 4 2" xfId="8527"/>
    <cellStyle name="20 % - Accent2 2 2 3 4 2 2" xfId="26669"/>
    <cellStyle name="20 % - Accent2 2 2 3 4 3" xfId="16283"/>
    <cellStyle name="20 % - Accent2 2 2 3 4 4" xfId="21389"/>
    <cellStyle name="20 % - Accent2 2 2 3 5" xfId="5886"/>
    <cellStyle name="20 % - Accent2 2 2 3 5 2" xfId="24029"/>
    <cellStyle name="20 % - Accent2 2 2 3 6" xfId="11175"/>
    <cellStyle name="20 % - Accent2 2 2 3 7" xfId="13819"/>
    <cellStyle name="20 % - Accent2 2 2 3 8" xfId="18749"/>
    <cellStyle name="20 % - Accent2 2 2 4" xfId="956"/>
    <cellStyle name="20 % - Accent2 2 2 4 2" xfId="2188"/>
    <cellStyle name="20 % - Accent2 2 2 4 2 2" xfId="4830"/>
    <cellStyle name="20 % - Accent2 2 2 4 2 2 2" xfId="10111"/>
    <cellStyle name="20 % - Accent2 2 2 4 2 2 2 2" xfId="28253"/>
    <cellStyle name="20 % - Accent2 2 2 4 2 2 3" xfId="17867"/>
    <cellStyle name="20 % - Accent2 2 2 4 2 2 4" xfId="22973"/>
    <cellStyle name="20 % - Accent2 2 2 4 2 3" xfId="7470"/>
    <cellStyle name="20 % - Accent2 2 2 4 2 3 2" xfId="25613"/>
    <cellStyle name="20 % - Accent2 2 2 4 2 4" xfId="12759"/>
    <cellStyle name="20 % - Accent2 2 2 4 2 5" xfId="15403"/>
    <cellStyle name="20 % - Accent2 2 2 4 2 6" xfId="20333"/>
    <cellStyle name="20 % - Accent2 2 2 4 3" xfId="3598"/>
    <cellStyle name="20 % - Accent2 2 2 4 3 2" xfId="8879"/>
    <cellStyle name="20 % - Accent2 2 2 4 3 2 2" xfId="27021"/>
    <cellStyle name="20 % - Accent2 2 2 4 3 3" xfId="16635"/>
    <cellStyle name="20 % - Accent2 2 2 4 3 4" xfId="21741"/>
    <cellStyle name="20 % - Accent2 2 2 4 4" xfId="6238"/>
    <cellStyle name="20 % - Accent2 2 2 4 4 2" xfId="24381"/>
    <cellStyle name="20 % - Accent2 2 2 4 5" xfId="11527"/>
    <cellStyle name="20 % - Accent2 2 2 4 6" xfId="14171"/>
    <cellStyle name="20 % - Accent2 2 2 4 7" xfId="19101"/>
    <cellStyle name="20 % - Accent2 2 2 5" xfId="1484"/>
    <cellStyle name="20 % - Accent2 2 2 5 2" xfId="4126"/>
    <cellStyle name="20 % - Accent2 2 2 5 2 2" xfId="9407"/>
    <cellStyle name="20 % - Accent2 2 2 5 2 2 2" xfId="27549"/>
    <cellStyle name="20 % - Accent2 2 2 5 2 3" xfId="17163"/>
    <cellStyle name="20 % - Accent2 2 2 5 2 4" xfId="22269"/>
    <cellStyle name="20 % - Accent2 2 2 5 3" xfId="6766"/>
    <cellStyle name="20 % - Accent2 2 2 5 3 2" xfId="24909"/>
    <cellStyle name="20 % - Accent2 2 2 5 4" xfId="12055"/>
    <cellStyle name="20 % - Accent2 2 2 5 5" xfId="14699"/>
    <cellStyle name="20 % - Accent2 2 2 5 6" xfId="19629"/>
    <cellStyle name="20 % - Accent2 2 2 6" xfId="2716"/>
    <cellStyle name="20 % - Accent2 2 2 6 2" xfId="5358"/>
    <cellStyle name="20 % - Accent2 2 2 6 2 2" xfId="10639"/>
    <cellStyle name="20 % - Accent2 2 2 6 2 2 2" xfId="28781"/>
    <cellStyle name="20 % - Accent2 2 2 6 2 3" xfId="23501"/>
    <cellStyle name="20 % - Accent2 2 2 6 3" xfId="7998"/>
    <cellStyle name="20 % - Accent2 2 2 6 3 2" xfId="26141"/>
    <cellStyle name="20 % - Accent2 2 2 6 4" xfId="13287"/>
    <cellStyle name="20 % - Accent2 2 2 6 5" xfId="15931"/>
    <cellStyle name="20 % - Accent2 2 2 6 6" xfId="20861"/>
    <cellStyle name="20 % - Accent2 2 2 7" xfId="2893"/>
    <cellStyle name="20 % - Accent2 2 2 7 2" xfId="8175"/>
    <cellStyle name="20 % - Accent2 2 2 7 2 2" xfId="26317"/>
    <cellStyle name="20 % - Accent2 2 2 7 3" xfId="21037"/>
    <cellStyle name="20 % - Accent2 2 2 8" xfId="5534"/>
    <cellStyle name="20 % - Accent2 2 2 8 2" xfId="23677"/>
    <cellStyle name="20 % - Accent2 2 2 9" xfId="10827"/>
    <cellStyle name="20 % - Accent2 2 3" xfId="340"/>
    <cellStyle name="20 % - Accent2 2 3 2" xfId="693"/>
    <cellStyle name="20 % - Accent2 2 3 2 2" xfId="1925"/>
    <cellStyle name="20 % - Accent2 2 3 2 2 2" xfId="4567"/>
    <cellStyle name="20 % - Accent2 2 3 2 2 2 2" xfId="9848"/>
    <cellStyle name="20 % - Accent2 2 3 2 2 2 2 2" xfId="27990"/>
    <cellStyle name="20 % - Accent2 2 3 2 2 2 3" xfId="17604"/>
    <cellStyle name="20 % - Accent2 2 3 2 2 2 4" xfId="22710"/>
    <cellStyle name="20 % - Accent2 2 3 2 2 3" xfId="7207"/>
    <cellStyle name="20 % - Accent2 2 3 2 2 3 2" xfId="25350"/>
    <cellStyle name="20 % - Accent2 2 3 2 2 4" xfId="12496"/>
    <cellStyle name="20 % - Accent2 2 3 2 2 5" xfId="15140"/>
    <cellStyle name="20 % - Accent2 2 3 2 2 6" xfId="20070"/>
    <cellStyle name="20 % - Accent2 2 3 2 3" xfId="3335"/>
    <cellStyle name="20 % - Accent2 2 3 2 3 2" xfId="8616"/>
    <cellStyle name="20 % - Accent2 2 3 2 3 2 2" xfId="26758"/>
    <cellStyle name="20 % - Accent2 2 3 2 3 3" xfId="16372"/>
    <cellStyle name="20 % - Accent2 2 3 2 3 4" xfId="21478"/>
    <cellStyle name="20 % - Accent2 2 3 2 4" xfId="5975"/>
    <cellStyle name="20 % - Accent2 2 3 2 4 2" xfId="24118"/>
    <cellStyle name="20 % - Accent2 2 3 2 5" xfId="11264"/>
    <cellStyle name="20 % - Accent2 2 3 2 6" xfId="13908"/>
    <cellStyle name="20 % - Accent2 2 3 2 7" xfId="18838"/>
    <cellStyle name="20 % - Accent2 2 3 3" xfId="1045"/>
    <cellStyle name="20 % - Accent2 2 3 3 2" xfId="2277"/>
    <cellStyle name="20 % - Accent2 2 3 3 2 2" xfId="4919"/>
    <cellStyle name="20 % - Accent2 2 3 3 2 2 2" xfId="10200"/>
    <cellStyle name="20 % - Accent2 2 3 3 2 2 2 2" xfId="28342"/>
    <cellStyle name="20 % - Accent2 2 3 3 2 2 3" xfId="17956"/>
    <cellStyle name="20 % - Accent2 2 3 3 2 2 4" xfId="23062"/>
    <cellStyle name="20 % - Accent2 2 3 3 2 3" xfId="7559"/>
    <cellStyle name="20 % - Accent2 2 3 3 2 3 2" xfId="25702"/>
    <cellStyle name="20 % - Accent2 2 3 3 2 4" xfId="12848"/>
    <cellStyle name="20 % - Accent2 2 3 3 2 5" xfId="15492"/>
    <cellStyle name="20 % - Accent2 2 3 3 2 6" xfId="20422"/>
    <cellStyle name="20 % - Accent2 2 3 3 3" xfId="3687"/>
    <cellStyle name="20 % - Accent2 2 3 3 3 2" xfId="8968"/>
    <cellStyle name="20 % - Accent2 2 3 3 3 2 2" xfId="27110"/>
    <cellStyle name="20 % - Accent2 2 3 3 3 3" xfId="16724"/>
    <cellStyle name="20 % - Accent2 2 3 3 3 4" xfId="21830"/>
    <cellStyle name="20 % - Accent2 2 3 3 4" xfId="6327"/>
    <cellStyle name="20 % - Accent2 2 3 3 4 2" xfId="24470"/>
    <cellStyle name="20 % - Accent2 2 3 3 5" xfId="11616"/>
    <cellStyle name="20 % - Accent2 2 3 3 6" xfId="14260"/>
    <cellStyle name="20 % - Accent2 2 3 3 7" xfId="19190"/>
    <cellStyle name="20 % - Accent2 2 3 4" xfId="1573"/>
    <cellStyle name="20 % - Accent2 2 3 4 2" xfId="4215"/>
    <cellStyle name="20 % - Accent2 2 3 4 2 2" xfId="9496"/>
    <cellStyle name="20 % - Accent2 2 3 4 2 2 2" xfId="27638"/>
    <cellStyle name="20 % - Accent2 2 3 4 2 3" xfId="17252"/>
    <cellStyle name="20 % - Accent2 2 3 4 2 4" xfId="22358"/>
    <cellStyle name="20 % - Accent2 2 3 4 3" xfId="6855"/>
    <cellStyle name="20 % - Accent2 2 3 4 3 2" xfId="24998"/>
    <cellStyle name="20 % - Accent2 2 3 4 4" xfId="12144"/>
    <cellStyle name="20 % - Accent2 2 3 4 5" xfId="14788"/>
    <cellStyle name="20 % - Accent2 2 3 4 6" xfId="19718"/>
    <cellStyle name="20 % - Accent2 2 3 5" xfId="2982"/>
    <cellStyle name="20 % - Accent2 2 3 5 2" xfId="8264"/>
    <cellStyle name="20 % - Accent2 2 3 5 2 2" xfId="26406"/>
    <cellStyle name="20 % - Accent2 2 3 5 3" xfId="16020"/>
    <cellStyle name="20 % - Accent2 2 3 5 4" xfId="21126"/>
    <cellStyle name="20 % - Accent2 2 3 6" xfId="5623"/>
    <cellStyle name="20 % - Accent2 2 3 6 2" xfId="23766"/>
    <cellStyle name="20 % - Accent2 2 3 7" xfId="10918"/>
    <cellStyle name="20 % - Accent2 2 3 8" xfId="13556"/>
    <cellStyle name="20 % - Accent2 2 3 9" xfId="18486"/>
    <cellStyle name="20 % - Accent2 2 4" xfId="516"/>
    <cellStyle name="20 % - Accent2 2 4 2" xfId="1221"/>
    <cellStyle name="20 % - Accent2 2 4 2 2" xfId="2453"/>
    <cellStyle name="20 % - Accent2 2 4 2 2 2" xfId="5095"/>
    <cellStyle name="20 % - Accent2 2 4 2 2 2 2" xfId="10376"/>
    <cellStyle name="20 % - Accent2 2 4 2 2 2 2 2" xfId="28518"/>
    <cellStyle name="20 % - Accent2 2 4 2 2 2 3" xfId="18132"/>
    <cellStyle name="20 % - Accent2 2 4 2 2 2 4" xfId="23238"/>
    <cellStyle name="20 % - Accent2 2 4 2 2 3" xfId="7735"/>
    <cellStyle name="20 % - Accent2 2 4 2 2 3 2" xfId="25878"/>
    <cellStyle name="20 % - Accent2 2 4 2 2 4" xfId="13024"/>
    <cellStyle name="20 % - Accent2 2 4 2 2 5" xfId="15668"/>
    <cellStyle name="20 % - Accent2 2 4 2 2 6" xfId="20598"/>
    <cellStyle name="20 % - Accent2 2 4 2 3" xfId="3863"/>
    <cellStyle name="20 % - Accent2 2 4 2 3 2" xfId="9144"/>
    <cellStyle name="20 % - Accent2 2 4 2 3 2 2" xfId="27286"/>
    <cellStyle name="20 % - Accent2 2 4 2 3 3" xfId="16900"/>
    <cellStyle name="20 % - Accent2 2 4 2 3 4" xfId="22006"/>
    <cellStyle name="20 % - Accent2 2 4 2 4" xfId="6503"/>
    <cellStyle name="20 % - Accent2 2 4 2 4 2" xfId="24646"/>
    <cellStyle name="20 % - Accent2 2 4 2 5" xfId="11792"/>
    <cellStyle name="20 % - Accent2 2 4 2 6" xfId="14436"/>
    <cellStyle name="20 % - Accent2 2 4 2 7" xfId="19366"/>
    <cellStyle name="20 % - Accent2 2 4 3" xfId="1749"/>
    <cellStyle name="20 % - Accent2 2 4 3 2" xfId="4391"/>
    <cellStyle name="20 % - Accent2 2 4 3 2 2" xfId="9672"/>
    <cellStyle name="20 % - Accent2 2 4 3 2 2 2" xfId="27814"/>
    <cellStyle name="20 % - Accent2 2 4 3 2 3" xfId="17428"/>
    <cellStyle name="20 % - Accent2 2 4 3 2 4" xfId="22534"/>
    <cellStyle name="20 % - Accent2 2 4 3 3" xfId="7031"/>
    <cellStyle name="20 % - Accent2 2 4 3 3 2" xfId="25174"/>
    <cellStyle name="20 % - Accent2 2 4 3 4" xfId="12320"/>
    <cellStyle name="20 % - Accent2 2 4 3 5" xfId="14964"/>
    <cellStyle name="20 % - Accent2 2 4 3 6" xfId="19894"/>
    <cellStyle name="20 % - Accent2 2 4 4" xfId="3158"/>
    <cellStyle name="20 % - Accent2 2 4 4 2" xfId="8440"/>
    <cellStyle name="20 % - Accent2 2 4 4 2 2" xfId="26582"/>
    <cellStyle name="20 % - Accent2 2 4 4 3" xfId="16196"/>
    <cellStyle name="20 % - Accent2 2 4 4 4" xfId="21302"/>
    <cellStyle name="20 % - Accent2 2 4 5" xfId="5799"/>
    <cellStyle name="20 % - Accent2 2 4 5 2" xfId="23942"/>
    <cellStyle name="20 % - Accent2 2 4 6" xfId="11090"/>
    <cellStyle name="20 % - Accent2 2 4 7" xfId="13732"/>
    <cellStyle name="20 % - Accent2 2 4 8" xfId="18662"/>
    <cellStyle name="20 % - Accent2 2 5" xfId="869"/>
    <cellStyle name="20 % - Accent2 2 5 2" xfId="2101"/>
    <cellStyle name="20 % - Accent2 2 5 2 2" xfId="4743"/>
    <cellStyle name="20 % - Accent2 2 5 2 2 2" xfId="10024"/>
    <cellStyle name="20 % - Accent2 2 5 2 2 2 2" xfId="28166"/>
    <cellStyle name="20 % - Accent2 2 5 2 2 3" xfId="17780"/>
    <cellStyle name="20 % - Accent2 2 5 2 2 4" xfId="22886"/>
    <cellStyle name="20 % - Accent2 2 5 2 3" xfId="7383"/>
    <cellStyle name="20 % - Accent2 2 5 2 3 2" xfId="25526"/>
    <cellStyle name="20 % - Accent2 2 5 2 4" xfId="12672"/>
    <cellStyle name="20 % - Accent2 2 5 2 5" xfId="15316"/>
    <cellStyle name="20 % - Accent2 2 5 2 6" xfId="20246"/>
    <cellStyle name="20 % - Accent2 2 5 3" xfId="3511"/>
    <cellStyle name="20 % - Accent2 2 5 3 2" xfId="8792"/>
    <cellStyle name="20 % - Accent2 2 5 3 2 2" xfId="26934"/>
    <cellStyle name="20 % - Accent2 2 5 3 3" xfId="16548"/>
    <cellStyle name="20 % - Accent2 2 5 3 4" xfId="21654"/>
    <cellStyle name="20 % - Accent2 2 5 4" xfId="6151"/>
    <cellStyle name="20 % - Accent2 2 5 4 2" xfId="24294"/>
    <cellStyle name="20 % - Accent2 2 5 5" xfId="11440"/>
    <cellStyle name="20 % - Accent2 2 5 6" xfId="14084"/>
    <cellStyle name="20 % - Accent2 2 5 7" xfId="19014"/>
    <cellStyle name="20 % - Accent2 2 6" xfId="1397"/>
    <cellStyle name="20 % - Accent2 2 6 2" xfId="4039"/>
    <cellStyle name="20 % - Accent2 2 6 2 2" xfId="9320"/>
    <cellStyle name="20 % - Accent2 2 6 2 2 2" xfId="27462"/>
    <cellStyle name="20 % - Accent2 2 6 2 3" xfId="17076"/>
    <cellStyle name="20 % - Accent2 2 6 2 4" xfId="22182"/>
    <cellStyle name="20 % - Accent2 2 6 3" xfId="6679"/>
    <cellStyle name="20 % - Accent2 2 6 3 2" xfId="24822"/>
    <cellStyle name="20 % - Accent2 2 6 4" xfId="11968"/>
    <cellStyle name="20 % - Accent2 2 6 5" xfId="14612"/>
    <cellStyle name="20 % - Accent2 2 6 6" xfId="19542"/>
    <cellStyle name="20 % - Accent2 2 7" xfId="2629"/>
    <cellStyle name="20 % - Accent2 2 7 2" xfId="5271"/>
    <cellStyle name="20 % - Accent2 2 7 2 2" xfId="10552"/>
    <cellStyle name="20 % - Accent2 2 7 2 2 2" xfId="28694"/>
    <cellStyle name="20 % - Accent2 2 7 2 3" xfId="23414"/>
    <cellStyle name="20 % - Accent2 2 7 3" xfId="7911"/>
    <cellStyle name="20 % - Accent2 2 7 3 2" xfId="26054"/>
    <cellStyle name="20 % - Accent2 2 7 4" xfId="13200"/>
    <cellStyle name="20 % - Accent2 2 7 5" xfId="15844"/>
    <cellStyle name="20 % - Accent2 2 7 6" xfId="20774"/>
    <cellStyle name="20 % - Accent2 2 8" xfId="2806"/>
    <cellStyle name="20 % - Accent2 2 8 2" xfId="8088"/>
    <cellStyle name="20 % - Accent2 2 8 2 2" xfId="26230"/>
    <cellStyle name="20 % - Accent2 2 8 3" xfId="20950"/>
    <cellStyle name="20 % - Accent2 2 9" xfId="5447"/>
    <cellStyle name="20 % - Accent2 2 9 2" xfId="23590"/>
    <cellStyle name="20 % - Accent2 3" xfId="170"/>
    <cellStyle name="20 % - Accent2 3 10" xfId="13396"/>
    <cellStyle name="20 % - Accent2 3 11" xfId="18326"/>
    <cellStyle name="20 % - Accent2 3 2" xfId="356"/>
    <cellStyle name="20 % - Accent2 3 2 2" xfId="709"/>
    <cellStyle name="20 % - Accent2 3 2 2 2" xfId="1941"/>
    <cellStyle name="20 % - Accent2 3 2 2 2 2" xfId="4583"/>
    <cellStyle name="20 % - Accent2 3 2 2 2 2 2" xfId="9864"/>
    <cellStyle name="20 % - Accent2 3 2 2 2 2 2 2" xfId="28006"/>
    <cellStyle name="20 % - Accent2 3 2 2 2 2 3" xfId="17620"/>
    <cellStyle name="20 % - Accent2 3 2 2 2 2 4" xfId="22726"/>
    <cellStyle name="20 % - Accent2 3 2 2 2 3" xfId="7223"/>
    <cellStyle name="20 % - Accent2 3 2 2 2 3 2" xfId="25366"/>
    <cellStyle name="20 % - Accent2 3 2 2 2 4" xfId="12512"/>
    <cellStyle name="20 % - Accent2 3 2 2 2 5" xfId="15156"/>
    <cellStyle name="20 % - Accent2 3 2 2 2 6" xfId="20086"/>
    <cellStyle name="20 % - Accent2 3 2 2 3" xfId="3351"/>
    <cellStyle name="20 % - Accent2 3 2 2 3 2" xfId="8632"/>
    <cellStyle name="20 % - Accent2 3 2 2 3 2 2" xfId="26774"/>
    <cellStyle name="20 % - Accent2 3 2 2 3 3" xfId="16388"/>
    <cellStyle name="20 % - Accent2 3 2 2 3 4" xfId="21494"/>
    <cellStyle name="20 % - Accent2 3 2 2 4" xfId="5991"/>
    <cellStyle name="20 % - Accent2 3 2 2 4 2" xfId="24134"/>
    <cellStyle name="20 % - Accent2 3 2 2 5" xfId="11280"/>
    <cellStyle name="20 % - Accent2 3 2 2 6" xfId="13924"/>
    <cellStyle name="20 % - Accent2 3 2 2 7" xfId="18854"/>
    <cellStyle name="20 % - Accent2 3 2 3" xfId="1061"/>
    <cellStyle name="20 % - Accent2 3 2 3 2" xfId="2293"/>
    <cellStyle name="20 % - Accent2 3 2 3 2 2" xfId="4935"/>
    <cellStyle name="20 % - Accent2 3 2 3 2 2 2" xfId="10216"/>
    <cellStyle name="20 % - Accent2 3 2 3 2 2 2 2" xfId="28358"/>
    <cellStyle name="20 % - Accent2 3 2 3 2 2 3" xfId="17972"/>
    <cellStyle name="20 % - Accent2 3 2 3 2 2 4" xfId="23078"/>
    <cellStyle name="20 % - Accent2 3 2 3 2 3" xfId="7575"/>
    <cellStyle name="20 % - Accent2 3 2 3 2 3 2" xfId="25718"/>
    <cellStyle name="20 % - Accent2 3 2 3 2 4" xfId="12864"/>
    <cellStyle name="20 % - Accent2 3 2 3 2 5" xfId="15508"/>
    <cellStyle name="20 % - Accent2 3 2 3 2 6" xfId="20438"/>
    <cellStyle name="20 % - Accent2 3 2 3 3" xfId="3703"/>
    <cellStyle name="20 % - Accent2 3 2 3 3 2" xfId="8984"/>
    <cellStyle name="20 % - Accent2 3 2 3 3 2 2" xfId="27126"/>
    <cellStyle name="20 % - Accent2 3 2 3 3 3" xfId="16740"/>
    <cellStyle name="20 % - Accent2 3 2 3 3 4" xfId="21846"/>
    <cellStyle name="20 % - Accent2 3 2 3 4" xfId="6343"/>
    <cellStyle name="20 % - Accent2 3 2 3 4 2" xfId="24486"/>
    <cellStyle name="20 % - Accent2 3 2 3 5" xfId="11632"/>
    <cellStyle name="20 % - Accent2 3 2 3 6" xfId="14276"/>
    <cellStyle name="20 % - Accent2 3 2 3 7" xfId="19206"/>
    <cellStyle name="20 % - Accent2 3 2 4" xfId="1589"/>
    <cellStyle name="20 % - Accent2 3 2 4 2" xfId="4231"/>
    <cellStyle name="20 % - Accent2 3 2 4 2 2" xfId="9512"/>
    <cellStyle name="20 % - Accent2 3 2 4 2 2 2" xfId="27654"/>
    <cellStyle name="20 % - Accent2 3 2 4 2 3" xfId="17268"/>
    <cellStyle name="20 % - Accent2 3 2 4 2 4" xfId="22374"/>
    <cellStyle name="20 % - Accent2 3 2 4 3" xfId="6871"/>
    <cellStyle name="20 % - Accent2 3 2 4 3 2" xfId="25014"/>
    <cellStyle name="20 % - Accent2 3 2 4 4" xfId="12160"/>
    <cellStyle name="20 % - Accent2 3 2 4 5" xfId="14804"/>
    <cellStyle name="20 % - Accent2 3 2 4 6" xfId="19734"/>
    <cellStyle name="20 % - Accent2 3 2 5" xfId="2998"/>
    <cellStyle name="20 % - Accent2 3 2 5 2" xfId="8280"/>
    <cellStyle name="20 % - Accent2 3 2 5 2 2" xfId="26422"/>
    <cellStyle name="20 % - Accent2 3 2 5 3" xfId="16036"/>
    <cellStyle name="20 % - Accent2 3 2 5 4" xfId="21142"/>
    <cellStyle name="20 % - Accent2 3 2 6" xfId="5639"/>
    <cellStyle name="20 % - Accent2 3 2 6 2" xfId="23782"/>
    <cellStyle name="20 % - Accent2 3 2 7" xfId="10934"/>
    <cellStyle name="20 % - Accent2 3 2 8" xfId="13572"/>
    <cellStyle name="20 % - Accent2 3 2 9" xfId="18502"/>
    <cellStyle name="20 % - Accent2 3 3" xfId="532"/>
    <cellStyle name="20 % - Accent2 3 3 2" xfId="1237"/>
    <cellStyle name="20 % - Accent2 3 3 2 2" xfId="2469"/>
    <cellStyle name="20 % - Accent2 3 3 2 2 2" xfId="5111"/>
    <cellStyle name="20 % - Accent2 3 3 2 2 2 2" xfId="10392"/>
    <cellStyle name="20 % - Accent2 3 3 2 2 2 2 2" xfId="28534"/>
    <cellStyle name="20 % - Accent2 3 3 2 2 2 3" xfId="18148"/>
    <cellStyle name="20 % - Accent2 3 3 2 2 2 4" xfId="23254"/>
    <cellStyle name="20 % - Accent2 3 3 2 2 3" xfId="7751"/>
    <cellStyle name="20 % - Accent2 3 3 2 2 3 2" xfId="25894"/>
    <cellStyle name="20 % - Accent2 3 3 2 2 4" xfId="13040"/>
    <cellStyle name="20 % - Accent2 3 3 2 2 5" xfId="15684"/>
    <cellStyle name="20 % - Accent2 3 3 2 2 6" xfId="20614"/>
    <cellStyle name="20 % - Accent2 3 3 2 3" xfId="3879"/>
    <cellStyle name="20 % - Accent2 3 3 2 3 2" xfId="9160"/>
    <cellStyle name="20 % - Accent2 3 3 2 3 2 2" xfId="27302"/>
    <cellStyle name="20 % - Accent2 3 3 2 3 3" xfId="16916"/>
    <cellStyle name="20 % - Accent2 3 3 2 3 4" xfId="22022"/>
    <cellStyle name="20 % - Accent2 3 3 2 4" xfId="6519"/>
    <cellStyle name="20 % - Accent2 3 3 2 4 2" xfId="24662"/>
    <cellStyle name="20 % - Accent2 3 3 2 5" xfId="11808"/>
    <cellStyle name="20 % - Accent2 3 3 2 6" xfId="14452"/>
    <cellStyle name="20 % - Accent2 3 3 2 7" xfId="19382"/>
    <cellStyle name="20 % - Accent2 3 3 3" xfId="1765"/>
    <cellStyle name="20 % - Accent2 3 3 3 2" xfId="4407"/>
    <cellStyle name="20 % - Accent2 3 3 3 2 2" xfId="9688"/>
    <cellStyle name="20 % - Accent2 3 3 3 2 2 2" xfId="27830"/>
    <cellStyle name="20 % - Accent2 3 3 3 2 3" xfId="17444"/>
    <cellStyle name="20 % - Accent2 3 3 3 2 4" xfId="22550"/>
    <cellStyle name="20 % - Accent2 3 3 3 3" xfId="7047"/>
    <cellStyle name="20 % - Accent2 3 3 3 3 2" xfId="25190"/>
    <cellStyle name="20 % - Accent2 3 3 3 4" xfId="12336"/>
    <cellStyle name="20 % - Accent2 3 3 3 5" xfId="14980"/>
    <cellStyle name="20 % - Accent2 3 3 3 6" xfId="19910"/>
    <cellStyle name="20 % - Accent2 3 3 4" xfId="3174"/>
    <cellStyle name="20 % - Accent2 3 3 4 2" xfId="8456"/>
    <cellStyle name="20 % - Accent2 3 3 4 2 2" xfId="26598"/>
    <cellStyle name="20 % - Accent2 3 3 4 3" xfId="16212"/>
    <cellStyle name="20 % - Accent2 3 3 4 4" xfId="21318"/>
    <cellStyle name="20 % - Accent2 3 3 5" xfId="5815"/>
    <cellStyle name="20 % - Accent2 3 3 5 2" xfId="23958"/>
    <cellStyle name="20 % - Accent2 3 3 6" xfId="11106"/>
    <cellStyle name="20 % - Accent2 3 3 7" xfId="13748"/>
    <cellStyle name="20 % - Accent2 3 3 8" xfId="18678"/>
    <cellStyle name="20 % - Accent2 3 4" xfId="885"/>
    <cellStyle name="20 % - Accent2 3 4 2" xfId="2117"/>
    <cellStyle name="20 % - Accent2 3 4 2 2" xfId="4759"/>
    <cellStyle name="20 % - Accent2 3 4 2 2 2" xfId="10040"/>
    <cellStyle name="20 % - Accent2 3 4 2 2 2 2" xfId="28182"/>
    <cellStyle name="20 % - Accent2 3 4 2 2 3" xfId="17796"/>
    <cellStyle name="20 % - Accent2 3 4 2 2 4" xfId="22902"/>
    <cellStyle name="20 % - Accent2 3 4 2 3" xfId="7399"/>
    <cellStyle name="20 % - Accent2 3 4 2 3 2" xfId="25542"/>
    <cellStyle name="20 % - Accent2 3 4 2 4" xfId="12688"/>
    <cellStyle name="20 % - Accent2 3 4 2 5" xfId="15332"/>
    <cellStyle name="20 % - Accent2 3 4 2 6" xfId="20262"/>
    <cellStyle name="20 % - Accent2 3 4 3" xfId="3527"/>
    <cellStyle name="20 % - Accent2 3 4 3 2" xfId="8808"/>
    <cellStyle name="20 % - Accent2 3 4 3 2 2" xfId="26950"/>
    <cellStyle name="20 % - Accent2 3 4 3 3" xfId="16564"/>
    <cellStyle name="20 % - Accent2 3 4 3 4" xfId="21670"/>
    <cellStyle name="20 % - Accent2 3 4 4" xfId="6167"/>
    <cellStyle name="20 % - Accent2 3 4 4 2" xfId="24310"/>
    <cellStyle name="20 % - Accent2 3 4 5" xfId="11456"/>
    <cellStyle name="20 % - Accent2 3 4 6" xfId="14100"/>
    <cellStyle name="20 % - Accent2 3 4 7" xfId="19030"/>
    <cellStyle name="20 % - Accent2 3 5" xfId="1413"/>
    <cellStyle name="20 % - Accent2 3 5 2" xfId="4055"/>
    <cellStyle name="20 % - Accent2 3 5 2 2" xfId="9336"/>
    <cellStyle name="20 % - Accent2 3 5 2 2 2" xfId="27478"/>
    <cellStyle name="20 % - Accent2 3 5 2 3" xfId="17092"/>
    <cellStyle name="20 % - Accent2 3 5 2 4" xfId="22198"/>
    <cellStyle name="20 % - Accent2 3 5 3" xfId="6695"/>
    <cellStyle name="20 % - Accent2 3 5 3 2" xfId="24838"/>
    <cellStyle name="20 % - Accent2 3 5 4" xfId="11984"/>
    <cellStyle name="20 % - Accent2 3 5 5" xfId="14628"/>
    <cellStyle name="20 % - Accent2 3 5 6" xfId="19558"/>
    <cellStyle name="20 % - Accent2 3 6" xfId="2645"/>
    <cellStyle name="20 % - Accent2 3 6 2" xfId="5287"/>
    <cellStyle name="20 % - Accent2 3 6 2 2" xfId="10568"/>
    <cellStyle name="20 % - Accent2 3 6 2 2 2" xfId="28710"/>
    <cellStyle name="20 % - Accent2 3 6 2 3" xfId="23430"/>
    <cellStyle name="20 % - Accent2 3 6 3" xfId="7927"/>
    <cellStyle name="20 % - Accent2 3 6 3 2" xfId="26070"/>
    <cellStyle name="20 % - Accent2 3 6 4" xfId="13216"/>
    <cellStyle name="20 % - Accent2 3 6 5" xfId="15860"/>
    <cellStyle name="20 % - Accent2 3 6 6" xfId="20790"/>
    <cellStyle name="20 % - Accent2 3 7" xfId="2822"/>
    <cellStyle name="20 % - Accent2 3 7 2" xfId="8104"/>
    <cellStyle name="20 % - Accent2 3 7 2 2" xfId="26246"/>
    <cellStyle name="20 % - Accent2 3 7 3" xfId="20966"/>
    <cellStyle name="20 % - Accent2 3 8" xfId="5463"/>
    <cellStyle name="20 % - Accent2 3 8 2" xfId="23606"/>
    <cellStyle name="20 % - Accent2 3 9" xfId="10756"/>
    <cellStyle name="20 % - Accent2 4" xfId="268"/>
    <cellStyle name="20 % - Accent2 4 2" xfId="620"/>
    <cellStyle name="20 % - Accent2 4 2 2" xfId="1852"/>
    <cellStyle name="20 % - Accent2 4 2 2 2" xfId="4494"/>
    <cellStyle name="20 % - Accent2 4 2 2 2 2" xfId="9775"/>
    <cellStyle name="20 % - Accent2 4 2 2 2 2 2" xfId="27917"/>
    <cellStyle name="20 % - Accent2 4 2 2 2 3" xfId="17531"/>
    <cellStyle name="20 % - Accent2 4 2 2 2 4" xfId="22637"/>
    <cellStyle name="20 % - Accent2 4 2 2 3" xfId="7134"/>
    <cellStyle name="20 % - Accent2 4 2 2 3 2" xfId="25277"/>
    <cellStyle name="20 % - Accent2 4 2 2 4" xfId="12423"/>
    <cellStyle name="20 % - Accent2 4 2 2 5" xfId="15067"/>
    <cellStyle name="20 % - Accent2 4 2 2 6" xfId="19997"/>
    <cellStyle name="20 % - Accent2 4 2 3" xfId="3262"/>
    <cellStyle name="20 % - Accent2 4 2 3 2" xfId="8543"/>
    <cellStyle name="20 % - Accent2 4 2 3 2 2" xfId="26685"/>
    <cellStyle name="20 % - Accent2 4 2 3 3" xfId="16299"/>
    <cellStyle name="20 % - Accent2 4 2 3 4" xfId="21405"/>
    <cellStyle name="20 % - Accent2 4 2 4" xfId="5902"/>
    <cellStyle name="20 % - Accent2 4 2 4 2" xfId="24045"/>
    <cellStyle name="20 % - Accent2 4 2 5" xfId="11191"/>
    <cellStyle name="20 % - Accent2 4 2 6" xfId="13835"/>
    <cellStyle name="20 % - Accent2 4 2 7" xfId="18765"/>
    <cellStyle name="20 % - Accent2 4 3" xfId="972"/>
    <cellStyle name="20 % - Accent2 4 3 2" xfId="2204"/>
    <cellStyle name="20 % - Accent2 4 3 2 2" xfId="4846"/>
    <cellStyle name="20 % - Accent2 4 3 2 2 2" xfId="10127"/>
    <cellStyle name="20 % - Accent2 4 3 2 2 2 2" xfId="28269"/>
    <cellStyle name="20 % - Accent2 4 3 2 2 3" xfId="17883"/>
    <cellStyle name="20 % - Accent2 4 3 2 2 4" xfId="22989"/>
    <cellStyle name="20 % - Accent2 4 3 2 3" xfId="7486"/>
    <cellStyle name="20 % - Accent2 4 3 2 3 2" xfId="25629"/>
    <cellStyle name="20 % - Accent2 4 3 2 4" xfId="12775"/>
    <cellStyle name="20 % - Accent2 4 3 2 5" xfId="15419"/>
    <cellStyle name="20 % - Accent2 4 3 2 6" xfId="20349"/>
    <cellStyle name="20 % - Accent2 4 3 3" xfId="3614"/>
    <cellStyle name="20 % - Accent2 4 3 3 2" xfId="8895"/>
    <cellStyle name="20 % - Accent2 4 3 3 2 2" xfId="27037"/>
    <cellStyle name="20 % - Accent2 4 3 3 3" xfId="16651"/>
    <cellStyle name="20 % - Accent2 4 3 3 4" xfId="21757"/>
    <cellStyle name="20 % - Accent2 4 3 4" xfId="6254"/>
    <cellStyle name="20 % - Accent2 4 3 4 2" xfId="24397"/>
    <cellStyle name="20 % - Accent2 4 3 5" xfId="11543"/>
    <cellStyle name="20 % - Accent2 4 3 6" xfId="14187"/>
    <cellStyle name="20 % - Accent2 4 3 7" xfId="19117"/>
    <cellStyle name="20 % - Accent2 4 4" xfId="1500"/>
    <cellStyle name="20 % - Accent2 4 4 2" xfId="4142"/>
    <cellStyle name="20 % - Accent2 4 4 2 2" xfId="9423"/>
    <cellStyle name="20 % - Accent2 4 4 2 2 2" xfId="27565"/>
    <cellStyle name="20 % - Accent2 4 4 2 3" xfId="17179"/>
    <cellStyle name="20 % - Accent2 4 4 2 4" xfId="22285"/>
    <cellStyle name="20 % - Accent2 4 4 3" xfId="6782"/>
    <cellStyle name="20 % - Accent2 4 4 3 2" xfId="24925"/>
    <cellStyle name="20 % - Accent2 4 4 4" xfId="12071"/>
    <cellStyle name="20 % - Accent2 4 4 5" xfId="14715"/>
    <cellStyle name="20 % - Accent2 4 4 6" xfId="19645"/>
    <cellStyle name="20 % - Accent2 4 5" xfId="2909"/>
    <cellStyle name="20 % - Accent2 4 5 2" xfId="8191"/>
    <cellStyle name="20 % - Accent2 4 5 2 2" xfId="26333"/>
    <cellStyle name="20 % - Accent2 4 5 3" xfId="15947"/>
    <cellStyle name="20 % - Accent2 4 5 4" xfId="21053"/>
    <cellStyle name="20 % - Accent2 4 6" xfId="5550"/>
    <cellStyle name="20 % - Accent2 4 6 2" xfId="23693"/>
    <cellStyle name="20 % - Accent2 4 7" xfId="10848"/>
    <cellStyle name="20 % - Accent2 4 8" xfId="13483"/>
    <cellStyle name="20 % - Accent2 4 9" xfId="18414"/>
    <cellStyle name="20 % - Accent2 5" xfId="440"/>
    <cellStyle name="20 % - Accent2 5 2" xfId="1145"/>
    <cellStyle name="20 % - Accent2 5 2 2" xfId="2377"/>
    <cellStyle name="20 % - Accent2 5 2 2 2" xfId="5019"/>
    <cellStyle name="20 % - Accent2 5 2 2 2 2" xfId="10300"/>
    <cellStyle name="20 % - Accent2 5 2 2 2 2 2" xfId="28442"/>
    <cellStyle name="20 % - Accent2 5 2 2 2 3" xfId="18056"/>
    <cellStyle name="20 % - Accent2 5 2 2 2 4" xfId="23162"/>
    <cellStyle name="20 % - Accent2 5 2 2 3" xfId="7659"/>
    <cellStyle name="20 % - Accent2 5 2 2 3 2" xfId="25802"/>
    <cellStyle name="20 % - Accent2 5 2 2 4" xfId="12948"/>
    <cellStyle name="20 % - Accent2 5 2 2 5" xfId="15592"/>
    <cellStyle name="20 % - Accent2 5 2 2 6" xfId="20522"/>
    <cellStyle name="20 % - Accent2 5 2 3" xfId="3787"/>
    <cellStyle name="20 % - Accent2 5 2 3 2" xfId="9068"/>
    <cellStyle name="20 % - Accent2 5 2 3 2 2" xfId="27210"/>
    <cellStyle name="20 % - Accent2 5 2 3 3" xfId="16824"/>
    <cellStyle name="20 % - Accent2 5 2 3 4" xfId="21930"/>
    <cellStyle name="20 % - Accent2 5 2 4" xfId="6427"/>
    <cellStyle name="20 % - Accent2 5 2 4 2" xfId="24570"/>
    <cellStyle name="20 % - Accent2 5 2 5" xfId="11716"/>
    <cellStyle name="20 % - Accent2 5 2 6" xfId="14360"/>
    <cellStyle name="20 % - Accent2 5 2 7" xfId="19290"/>
    <cellStyle name="20 % - Accent2 5 3" xfId="1673"/>
    <cellStyle name="20 % - Accent2 5 3 2" xfId="4315"/>
    <cellStyle name="20 % - Accent2 5 3 2 2" xfId="9596"/>
    <cellStyle name="20 % - Accent2 5 3 2 2 2" xfId="27738"/>
    <cellStyle name="20 % - Accent2 5 3 2 3" xfId="17352"/>
    <cellStyle name="20 % - Accent2 5 3 2 4" xfId="22458"/>
    <cellStyle name="20 % - Accent2 5 3 3" xfId="6955"/>
    <cellStyle name="20 % - Accent2 5 3 3 2" xfId="25098"/>
    <cellStyle name="20 % - Accent2 5 3 4" xfId="12244"/>
    <cellStyle name="20 % - Accent2 5 3 5" xfId="14888"/>
    <cellStyle name="20 % - Accent2 5 3 6" xfId="19818"/>
    <cellStyle name="20 % - Accent2 5 4" xfId="3082"/>
    <cellStyle name="20 % - Accent2 5 4 2" xfId="8364"/>
    <cellStyle name="20 % - Accent2 5 4 2 2" xfId="26506"/>
    <cellStyle name="20 % - Accent2 5 4 3" xfId="16120"/>
    <cellStyle name="20 % - Accent2 5 4 4" xfId="21226"/>
    <cellStyle name="20 % - Accent2 5 5" xfId="5723"/>
    <cellStyle name="20 % - Accent2 5 5 2" xfId="23866"/>
    <cellStyle name="20 % - Accent2 5 6" xfId="11016"/>
    <cellStyle name="20 % - Accent2 5 7" xfId="13656"/>
    <cellStyle name="20 % - Accent2 5 8" xfId="18586"/>
    <cellStyle name="20 % - Accent2 6" xfId="793"/>
    <cellStyle name="20 % - Accent2 6 2" xfId="2025"/>
    <cellStyle name="20 % - Accent2 6 2 2" xfId="4667"/>
    <cellStyle name="20 % - Accent2 6 2 2 2" xfId="9948"/>
    <cellStyle name="20 % - Accent2 6 2 2 2 2" xfId="28090"/>
    <cellStyle name="20 % - Accent2 6 2 2 3" xfId="17704"/>
    <cellStyle name="20 % - Accent2 6 2 2 4" xfId="22810"/>
    <cellStyle name="20 % - Accent2 6 2 3" xfId="7307"/>
    <cellStyle name="20 % - Accent2 6 2 3 2" xfId="25450"/>
    <cellStyle name="20 % - Accent2 6 2 4" xfId="12596"/>
    <cellStyle name="20 % - Accent2 6 2 5" xfId="15240"/>
    <cellStyle name="20 % - Accent2 6 2 6" xfId="20170"/>
    <cellStyle name="20 % - Accent2 6 3" xfId="3435"/>
    <cellStyle name="20 % - Accent2 6 3 2" xfId="8716"/>
    <cellStyle name="20 % - Accent2 6 3 2 2" xfId="26858"/>
    <cellStyle name="20 % - Accent2 6 3 3" xfId="16472"/>
    <cellStyle name="20 % - Accent2 6 3 4" xfId="21578"/>
    <cellStyle name="20 % - Accent2 6 4" xfId="6075"/>
    <cellStyle name="20 % - Accent2 6 4 2" xfId="24218"/>
    <cellStyle name="20 % - Accent2 6 5" xfId="11364"/>
    <cellStyle name="20 % - Accent2 6 6" xfId="14008"/>
    <cellStyle name="20 % - Accent2 6 7" xfId="18938"/>
    <cellStyle name="20 % - Accent2 7" xfId="1324"/>
    <cellStyle name="20 % - Accent2 7 2" xfId="3966"/>
    <cellStyle name="20 % - Accent2 7 2 2" xfId="9247"/>
    <cellStyle name="20 % - Accent2 7 2 2 2" xfId="27389"/>
    <cellStyle name="20 % - Accent2 7 2 3" xfId="17003"/>
    <cellStyle name="20 % - Accent2 7 2 4" xfId="22109"/>
    <cellStyle name="20 % - Accent2 7 3" xfId="6606"/>
    <cellStyle name="20 % - Accent2 7 3 2" xfId="24749"/>
    <cellStyle name="20 % - Accent2 7 4" xfId="11895"/>
    <cellStyle name="20 % - Accent2 7 5" xfId="14539"/>
    <cellStyle name="20 % - Accent2 7 6" xfId="19469"/>
    <cellStyle name="20 % - Accent2 8" xfId="2553"/>
    <cellStyle name="20 % - Accent2 8 2" xfId="5195"/>
    <cellStyle name="20 % - Accent2 8 2 2" xfId="10476"/>
    <cellStyle name="20 % - Accent2 8 2 2 2" xfId="28618"/>
    <cellStyle name="20 % - Accent2 8 2 3" xfId="23338"/>
    <cellStyle name="20 % - Accent2 8 3" xfId="7835"/>
    <cellStyle name="20 % - Accent2 8 3 2" xfId="25978"/>
    <cellStyle name="20 % - Accent2 8 4" xfId="13124"/>
    <cellStyle name="20 % - Accent2 8 5" xfId="15771"/>
    <cellStyle name="20 % - Accent2 8 6" xfId="20698"/>
    <cellStyle name="20 % - Accent2 9" xfId="2729"/>
    <cellStyle name="20 % - Accent2 9 2" xfId="8011"/>
    <cellStyle name="20 % - Accent2 9 2 2" xfId="26154"/>
    <cellStyle name="20 % - Accent2 9 3" xfId="20874"/>
    <cellStyle name="20 % - Accent3" xfId="27" builtinId="38" customBuiltin="1"/>
    <cellStyle name="20 % - Accent3 10" xfId="5373"/>
    <cellStyle name="20 % - Accent3 10 2" xfId="23516"/>
    <cellStyle name="20 % - Accent3 11" xfId="10667"/>
    <cellStyle name="20 % - Accent3 12" xfId="13309"/>
    <cellStyle name="20 % - Accent3 13" xfId="18234"/>
    <cellStyle name="20 % - Accent3 2" xfId="127"/>
    <cellStyle name="20 % - Accent3 2 10" xfId="10691"/>
    <cellStyle name="20 % - Accent3 2 11" xfId="13378"/>
    <cellStyle name="20 % - Accent3 2 12" xfId="18307"/>
    <cellStyle name="20 % - Accent3 2 2" xfId="240"/>
    <cellStyle name="20 % - Accent3 2 2 10" xfId="13465"/>
    <cellStyle name="20 % - Accent3 2 2 11" xfId="18395"/>
    <cellStyle name="20 % - Accent3 2 2 2" xfId="425"/>
    <cellStyle name="20 % - Accent3 2 2 2 2" xfId="778"/>
    <cellStyle name="20 % - Accent3 2 2 2 2 2" xfId="2010"/>
    <cellStyle name="20 % - Accent3 2 2 2 2 2 2" xfId="4652"/>
    <cellStyle name="20 % - Accent3 2 2 2 2 2 2 2" xfId="9933"/>
    <cellStyle name="20 % - Accent3 2 2 2 2 2 2 2 2" xfId="28075"/>
    <cellStyle name="20 % - Accent3 2 2 2 2 2 2 3" xfId="17689"/>
    <cellStyle name="20 % - Accent3 2 2 2 2 2 2 4" xfId="22795"/>
    <cellStyle name="20 % - Accent3 2 2 2 2 2 3" xfId="7292"/>
    <cellStyle name="20 % - Accent3 2 2 2 2 2 3 2" xfId="25435"/>
    <cellStyle name="20 % - Accent3 2 2 2 2 2 4" xfId="12581"/>
    <cellStyle name="20 % - Accent3 2 2 2 2 2 5" xfId="15225"/>
    <cellStyle name="20 % - Accent3 2 2 2 2 2 6" xfId="20155"/>
    <cellStyle name="20 % - Accent3 2 2 2 2 3" xfId="3420"/>
    <cellStyle name="20 % - Accent3 2 2 2 2 3 2" xfId="8701"/>
    <cellStyle name="20 % - Accent3 2 2 2 2 3 2 2" xfId="26843"/>
    <cellStyle name="20 % - Accent3 2 2 2 2 3 3" xfId="16457"/>
    <cellStyle name="20 % - Accent3 2 2 2 2 3 4" xfId="21563"/>
    <cellStyle name="20 % - Accent3 2 2 2 2 4" xfId="6060"/>
    <cellStyle name="20 % - Accent3 2 2 2 2 4 2" xfId="24203"/>
    <cellStyle name="20 % - Accent3 2 2 2 2 5" xfId="11349"/>
    <cellStyle name="20 % - Accent3 2 2 2 2 6" xfId="13993"/>
    <cellStyle name="20 % - Accent3 2 2 2 2 7" xfId="18923"/>
    <cellStyle name="20 % - Accent3 2 2 2 3" xfId="1130"/>
    <cellStyle name="20 % - Accent3 2 2 2 3 2" xfId="2362"/>
    <cellStyle name="20 % - Accent3 2 2 2 3 2 2" xfId="5004"/>
    <cellStyle name="20 % - Accent3 2 2 2 3 2 2 2" xfId="10285"/>
    <cellStyle name="20 % - Accent3 2 2 2 3 2 2 2 2" xfId="28427"/>
    <cellStyle name="20 % - Accent3 2 2 2 3 2 2 3" xfId="18041"/>
    <cellStyle name="20 % - Accent3 2 2 2 3 2 2 4" xfId="23147"/>
    <cellStyle name="20 % - Accent3 2 2 2 3 2 3" xfId="7644"/>
    <cellStyle name="20 % - Accent3 2 2 2 3 2 3 2" xfId="25787"/>
    <cellStyle name="20 % - Accent3 2 2 2 3 2 4" xfId="12933"/>
    <cellStyle name="20 % - Accent3 2 2 2 3 2 5" xfId="15577"/>
    <cellStyle name="20 % - Accent3 2 2 2 3 2 6" xfId="20507"/>
    <cellStyle name="20 % - Accent3 2 2 2 3 3" xfId="3772"/>
    <cellStyle name="20 % - Accent3 2 2 2 3 3 2" xfId="9053"/>
    <cellStyle name="20 % - Accent3 2 2 2 3 3 2 2" xfId="27195"/>
    <cellStyle name="20 % - Accent3 2 2 2 3 3 3" xfId="16809"/>
    <cellStyle name="20 % - Accent3 2 2 2 3 3 4" xfId="21915"/>
    <cellStyle name="20 % - Accent3 2 2 2 3 4" xfId="6412"/>
    <cellStyle name="20 % - Accent3 2 2 2 3 4 2" xfId="24555"/>
    <cellStyle name="20 % - Accent3 2 2 2 3 5" xfId="11701"/>
    <cellStyle name="20 % - Accent3 2 2 2 3 6" xfId="14345"/>
    <cellStyle name="20 % - Accent3 2 2 2 3 7" xfId="19275"/>
    <cellStyle name="20 % - Accent3 2 2 2 4" xfId="1658"/>
    <cellStyle name="20 % - Accent3 2 2 2 4 2" xfId="4300"/>
    <cellStyle name="20 % - Accent3 2 2 2 4 2 2" xfId="9581"/>
    <cellStyle name="20 % - Accent3 2 2 2 4 2 2 2" xfId="27723"/>
    <cellStyle name="20 % - Accent3 2 2 2 4 2 3" xfId="17337"/>
    <cellStyle name="20 % - Accent3 2 2 2 4 2 4" xfId="22443"/>
    <cellStyle name="20 % - Accent3 2 2 2 4 3" xfId="6940"/>
    <cellStyle name="20 % - Accent3 2 2 2 4 3 2" xfId="25083"/>
    <cellStyle name="20 % - Accent3 2 2 2 4 4" xfId="12229"/>
    <cellStyle name="20 % - Accent3 2 2 2 4 5" xfId="14873"/>
    <cellStyle name="20 % - Accent3 2 2 2 4 6" xfId="19803"/>
    <cellStyle name="20 % - Accent3 2 2 2 5" xfId="3067"/>
    <cellStyle name="20 % - Accent3 2 2 2 5 2" xfId="8349"/>
    <cellStyle name="20 % - Accent3 2 2 2 5 2 2" xfId="26491"/>
    <cellStyle name="20 % - Accent3 2 2 2 5 3" xfId="16105"/>
    <cellStyle name="20 % - Accent3 2 2 2 5 4" xfId="21211"/>
    <cellStyle name="20 % - Accent3 2 2 2 6" xfId="5708"/>
    <cellStyle name="20 % - Accent3 2 2 2 6 2" xfId="23851"/>
    <cellStyle name="20 % - Accent3 2 2 2 7" xfId="11001"/>
    <cellStyle name="20 % - Accent3 2 2 2 8" xfId="13641"/>
    <cellStyle name="20 % - Accent3 2 2 2 9" xfId="18571"/>
    <cellStyle name="20 % - Accent3 2 2 3" xfId="601"/>
    <cellStyle name="20 % - Accent3 2 2 3 2" xfId="1306"/>
    <cellStyle name="20 % - Accent3 2 2 3 2 2" xfId="2538"/>
    <cellStyle name="20 % - Accent3 2 2 3 2 2 2" xfId="5180"/>
    <cellStyle name="20 % - Accent3 2 2 3 2 2 2 2" xfId="10461"/>
    <cellStyle name="20 % - Accent3 2 2 3 2 2 2 2 2" xfId="28603"/>
    <cellStyle name="20 % - Accent3 2 2 3 2 2 2 3" xfId="18217"/>
    <cellStyle name="20 % - Accent3 2 2 3 2 2 2 4" xfId="23323"/>
    <cellStyle name="20 % - Accent3 2 2 3 2 2 3" xfId="7820"/>
    <cellStyle name="20 % - Accent3 2 2 3 2 2 3 2" xfId="25963"/>
    <cellStyle name="20 % - Accent3 2 2 3 2 2 4" xfId="13109"/>
    <cellStyle name="20 % - Accent3 2 2 3 2 2 5" xfId="15753"/>
    <cellStyle name="20 % - Accent3 2 2 3 2 2 6" xfId="20683"/>
    <cellStyle name="20 % - Accent3 2 2 3 2 3" xfId="3948"/>
    <cellStyle name="20 % - Accent3 2 2 3 2 3 2" xfId="9229"/>
    <cellStyle name="20 % - Accent3 2 2 3 2 3 2 2" xfId="27371"/>
    <cellStyle name="20 % - Accent3 2 2 3 2 3 3" xfId="16985"/>
    <cellStyle name="20 % - Accent3 2 2 3 2 3 4" xfId="22091"/>
    <cellStyle name="20 % - Accent3 2 2 3 2 4" xfId="6588"/>
    <cellStyle name="20 % - Accent3 2 2 3 2 4 2" xfId="24731"/>
    <cellStyle name="20 % - Accent3 2 2 3 2 5" xfId="11877"/>
    <cellStyle name="20 % - Accent3 2 2 3 2 6" xfId="14521"/>
    <cellStyle name="20 % - Accent3 2 2 3 2 7" xfId="19451"/>
    <cellStyle name="20 % - Accent3 2 2 3 3" xfId="1834"/>
    <cellStyle name="20 % - Accent3 2 2 3 3 2" xfId="4476"/>
    <cellStyle name="20 % - Accent3 2 2 3 3 2 2" xfId="9757"/>
    <cellStyle name="20 % - Accent3 2 2 3 3 2 2 2" xfId="27899"/>
    <cellStyle name="20 % - Accent3 2 2 3 3 2 3" xfId="17513"/>
    <cellStyle name="20 % - Accent3 2 2 3 3 2 4" xfId="22619"/>
    <cellStyle name="20 % - Accent3 2 2 3 3 3" xfId="7116"/>
    <cellStyle name="20 % - Accent3 2 2 3 3 3 2" xfId="25259"/>
    <cellStyle name="20 % - Accent3 2 2 3 3 4" xfId="12405"/>
    <cellStyle name="20 % - Accent3 2 2 3 3 5" xfId="15049"/>
    <cellStyle name="20 % - Accent3 2 2 3 3 6" xfId="19979"/>
    <cellStyle name="20 % - Accent3 2 2 3 4" xfId="3243"/>
    <cellStyle name="20 % - Accent3 2 2 3 4 2" xfId="8525"/>
    <cellStyle name="20 % - Accent3 2 2 3 4 2 2" xfId="26667"/>
    <cellStyle name="20 % - Accent3 2 2 3 4 3" xfId="16281"/>
    <cellStyle name="20 % - Accent3 2 2 3 4 4" xfId="21387"/>
    <cellStyle name="20 % - Accent3 2 2 3 5" xfId="5884"/>
    <cellStyle name="20 % - Accent3 2 2 3 5 2" xfId="24027"/>
    <cellStyle name="20 % - Accent3 2 2 3 6" xfId="11173"/>
    <cellStyle name="20 % - Accent3 2 2 3 7" xfId="13817"/>
    <cellStyle name="20 % - Accent3 2 2 3 8" xfId="18747"/>
    <cellStyle name="20 % - Accent3 2 2 4" xfId="954"/>
    <cellStyle name="20 % - Accent3 2 2 4 2" xfId="2186"/>
    <cellStyle name="20 % - Accent3 2 2 4 2 2" xfId="4828"/>
    <cellStyle name="20 % - Accent3 2 2 4 2 2 2" xfId="10109"/>
    <cellStyle name="20 % - Accent3 2 2 4 2 2 2 2" xfId="28251"/>
    <cellStyle name="20 % - Accent3 2 2 4 2 2 3" xfId="17865"/>
    <cellStyle name="20 % - Accent3 2 2 4 2 2 4" xfId="22971"/>
    <cellStyle name="20 % - Accent3 2 2 4 2 3" xfId="7468"/>
    <cellStyle name="20 % - Accent3 2 2 4 2 3 2" xfId="25611"/>
    <cellStyle name="20 % - Accent3 2 2 4 2 4" xfId="12757"/>
    <cellStyle name="20 % - Accent3 2 2 4 2 5" xfId="15401"/>
    <cellStyle name="20 % - Accent3 2 2 4 2 6" xfId="20331"/>
    <cellStyle name="20 % - Accent3 2 2 4 3" xfId="3596"/>
    <cellStyle name="20 % - Accent3 2 2 4 3 2" xfId="8877"/>
    <cellStyle name="20 % - Accent3 2 2 4 3 2 2" xfId="27019"/>
    <cellStyle name="20 % - Accent3 2 2 4 3 3" xfId="16633"/>
    <cellStyle name="20 % - Accent3 2 2 4 3 4" xfId="21739"/>
    <cellStyle name="20 % - Accent3 2 2 4 4" xfId="6236"/>
    <cellStyle name="20 % - Accent3 2 2 4 4 2" xfId="24379"/>
    <cellStyle name="20 % - Accent3 2 2 4 5" xfId="11525"/>
    <cellStyle name="20 % - Accent3 2 2 4 6" xfId="14169"/>
    <cellStyle name="20 % - Accent3 2 2 4 7" xfId="19099"/>
    <cellStyle name="20 % - Accent3 2 2 5" xfId="1482"/>
    <cellStyle name="20 % - Accent3 2 2 5 2" xfId="4124"/>
    <cellStyle name="20 % - Accent3 2 2 5 2 2" xfId="9405"/>
    <cellStyle name="20 % - Accent3 2 2 5 2 2 2" xfId="27547"/>
    <cellStyle name="20 % - Accent3 2 2 5 2 3" xfId="17161"/>
    <cellStyle name="20 % - Accent3 2 2 5 2 4" xfId="22267"/>
    <cellStyle name="20 % - Accent3 2 2 5 3" xfId="6764"/>
    <cellStyle name="20 % - Accent3 2 2 5 3 2" xfId="24907"/>
    <cellStyle name="20 % - Accent3 2 2 5 4" xfId="12053"/>
    <cellStyle name="20 % - Accent3 2 2 5 5" xfId="14697"/>
    <cellStyle name="20 % - Accent3 2 2 5 6" xfId="19627"/>
    <cellStyle name="20 % - Accent3 2 2 6" xfId="2714"/>
    <cellStyle name="20 % - Accent3 2 2 6 2" xfId="5356"/>
    <cellStyle name="20 % - Accent3 2 2 6 2 2" xfId="10637"/>
    <cellStyle name="20 % - Accent3 2 2 6 2 2 2" xfId="28779"/>
    <cellStyle name="20 % - Accent3 2 2 6 2 3" xfId="23499"/>
    <cellStyle name="20 % - Accent3 2 2 6 3" xfId="7996"/>
    <cellStyle name="20 % - Accent3 2 2 6 3 2" xfId="26139"/>
    <cellStyle name="20 % - Accent3 2 2 6 4" xfId="13285"/>
    <cellStyle name="20 % - Accent3 2 2 6 5" xfId="15929"/>
    <cellStyle name="20 % - Accent3 2 2 6 6" xfId="20859"/>
    <cellStyle name="20 % - Accent3 2 2 7" xfId="2891"/>
    <cellStyle name="20 % - Accent3 2 2 7 2" xfId="8173"/>
    <cellStyle name="20 % - Accent3 2 2 7 2 2" xfId="26315"/>
    <cellStyle name="20 % - Accent3 2 2 7 3" xfId="21035"/>
    <cellStyle name="20 % - Accent3 2 2 8" xfId="5532"/>
    <cellStyle name="20 % - Accent3 2 2 8 2" xfId="23675"/>
    <cellStyle name="20 % - Accent3 2 2 9" xfId="10825"/>
    <cellStyle name="20 % - Accent3 2 3" xfId="338"/>
    <cellStyle name="20 % - Accent3 2 3 2" xfId="691"/>
    <cellStyle name="20 % - Accent3 2 3 2 2" xfId="1923"/>
    <cellStyle name="20 % - Accent3 2 3 2 2 2" xfId="4565"/>
    <cellStyle name="20 % - Accent3 2 3 2 2 2 2" xfId="9846"/>
    <cellStyle name="20 % - Accent3 2 3 2 2 2 2 2" xfId="27988"/>
    <cellStyle name="20 % - Accent3 2 3 2 2 2 3" xfId="17602"/>
    <cellStyle name="20 % - Accent3 2 3 2 2 2 4" xfId="22708"/>
    <cellStyle name="20 % - Accent3 2 3 2 2 3" xfId="7205"/>
    <cellStyle name="20 % - Accent3 2 3 2 2 3 2" xfId="25348"/>
    <cellStyle name="20 % - Accent3 2 3 2 2 4" xfId="12494"/>
    <cellStyle name="20 % - Accent3 2 3 2 2 5" xfId="15138"/>
    <cellStyle name="20 % - Accent3 2 3 2 2 6" xfId="20068"/>
    <cellStyle name="20 % - Accent3 2 3 2 3" xfId="3333"/>
    <cellStyle name="20 % - Accent3 2 3 2 3 2" xfId="8614"/>
    <cellStyle name="20 % - Accent3 2 3 2 3 2 2" xfId="26756"/>
    <cellStyle name="20 % - Accent3 2 3 2 3 3" xfId="16370"/>
    <cellStyle name="20 % - Accent3 2 3 2 3 4" xfId="21476"/>
    <cellStyle name="20 % - Accent3 2 3 2 4" xfId="5973"/>
    <cellStyle name="20 % - Accent3 2 3 2 4 2" xfId="24116"/>
    <cellStyle name="20 % - Accent3 2 3 2 5" xfId="11262"/>
    <cellStyle name="20 % - Accent3 2 3 2 6" xfId="13906"/>
    <cellStyle name="20 % - Accent3 2 3 2 7" xfId="18836"/>
    <cellStyle name="20 % - Accent3 2 3 3" xfId="1043"/>
    <cellStyle name="20 % - Accent3 2 3 3 2" xfId="2275"/>
    <cellStyle name="20 % - Accent3 2 3 3 2 2" xfId="4917"/>
    <cellStyle name="20 % - Accent3 2 3 3 2 2 2" xfId="10198"/>
    <cellStyle name="20 % - Accent3 2 3 3 2 2 2 2" xfId="28340"/>
    <cellStyle name="20 % - Accent3 2 3 3 2 2 3" xfId="17954"/>
    <cellStyle name="20 % - Accent3 2 3 3 2 2 4" xfId="23060"/>
    <cellStyle name="20 % - Accent3 2 3 3 2 3" xfId="7557"/>
    <cellStyle name="20 % - Accent3 2 3 3 2 3 2" xfId="25700"/>
    <cellStyle name="20 % - Accent3 2 3 3 2 4" xfId="12846"/>
    <cellStyle name="20 % - Accent3 2 3 3 2 5" xfId="15490"/>
    <cellStyle name="20 % - Accent3 2 3 3 2 6" xfId="20420"/>
    <cellStyle name="20 % - Accent3 2 3 3 3" xfId="3685"/>
    <cellStyle name="20 % - Accent3 2 3 3 3 2" xfId="8966"/>
    <cellStyle name="20 % - Accent3 2 3 3 3 2 2" xfId="27108"/>
    <cellStyle name="20 % - Accent3 2 3 3 3 3" xfId="16722"/>
    <cellStyle name="20 % - Accent3 2 3 3 3 4" xfId="21828"/>
    <cellStyle name="20 % - Accent3 2 3 3 4" xfId="6325"/>
    <cellStyle name="20 % - Accent3 2 3 3 4 2" xfId="24468"/>
    <cellStyle name="20 % - Accent3 2 3 3 5" xfId="11614"/>
    <cellStyle name="20 % - Accent3 2 3 3 6" xfId="14258"/>
    <cellStyle name="20 % - Accent3 2 3 3 7" xfId="19188"/>
    <cellStyle name="20 % - Accent3 2 3 4" xfId="1571"/>
    <cellStyle name="20 % - Accent3 2 3 4 2" xfId="4213"/>
    <cellStyle name="20 % - Accent3 2 3 4 2 2" xfId="9494"/>
    <cellStyle name="20 % - Accent3 2 3 4 2 2 2" xfId="27636"/>
    <cellStyle name="20 % - Accent3 2 3 4 2 3" xfId="17250"/>
    <cellStyle name="20 % - Accent3 2 3 4 2 4" xfId="22356"/>
    <cellStyle name="20 % - Accent3 2 3 4 3" xfId="6853"/>
    <cellStyle name="20 % - Accent3 2 3 4 3 2" xfId="24996"/>
    <cellStyle name="20 % - Accent3 2 3 4 4" xfId="12142"/>
    <cellStyle name="20 % - Accent3 2 3 4 5" xfId="14786"/>
    <cellStyle name="20 % - Accent3 2 3 4 6" xfId="19716"/>
    <cellStyle name="20 % - Accent3 2 3 5" xfId="2980"/>
    <cellStyle name="20 % - Accent3 2 3 5 2" xfId="8262"/>
    <cellStyle name="20 % - Accent3 2 3 5 2 2" xfId="26404"/>
    <cellStyle name="20 % - Accent3 2 3 5 3" xfId="16018"/>
    <cellStyle name="20 % - Accent3 2 3 5 4" xfId="21124"/>
    <cellStyle name="20 % - Accent3 2 3 6" xfId="5621"/>
    <cellStyle name="20 % - Accent3 2 3 6 2" xfId="23764"/>
    <cellStyle name="20 % - Accent3 2 3 7" xfId="10916"/>
    <cellStyle name="20 % - Accent3 2 3 8" xfId="13554"/>
    <cellStyle name="20 % - Accent3 2 3 9" xfId="18484"/>
    <cellStyle name="20 % - Accent3 2 4" xfId="514"/>
    <cellStyle name="20 % - Accent3 2 4 2" xfId="1219"/>
    <cellStyle name="20 % - Accent3 2 4 2 2" xfId="2451"/>
    <cellStyle name="20 % - Accent3 2 4 2 2 2" xfId="5093"/>
    <cellStyle name="20 % - Accent3 2 4 2 2 2 2" xfId="10374"/>
    <cellStyle name="20 % - Accent3 2 4 2 2 2 2 2" xfId="28516"/>
    <cellStyle name="20 % - Accent3 2 4 2 2 2 3" xfId="18130"/>
    <cellStyle name="20 % - Accent3 2 4 2 2 2 4" xfId="23236"/>
    <cellStyle name="20 % - Accent3 2 4 2 2 3" xfId="7733"/>
    <cellStyle name="20 % - Accent3 2 4 2 2 3 2" xfId="25876"/>
    <cellStyle name="20 % - Accent3 2 4 2 2 4" xfId="13022"/>
    <cellStyle name="20 % - Accent3 2 4 2 2 5" xfId="15666"/>
    <cellStyle name="20 % - Accent3 2 4 2 2 6" xfId="20596"/>
    <cellStyle name="20 % - Accent3 2 4 2 3" xfId="3861"/>
    <cellStyle name="20 % - Accent3 2 4 2 3 2" xfId="9142"/>
    <cellStyle name="20 % - Accent3 2 4 2 3 2 2" xfId="27284"/>
    <cellStyle name="20 % - Accent3 2 4 2 3 3" xfId="16898"/>
    <cellStyle name="20 % - Accent3 2 4 2 3 4" xfId="22004"/>
    <cellStyle name="20 % - Accent3 2 4 2 4" xfId="6501"/>
    <cellStyle name="20 % - Accent3 2 4 2 4 2" xfId="24644"/>
    <cellStyle name="20 % - Accent3 2 4 2 5" xfId="11790"/>
    <cellStyle name="20 % - Accent3 2 4 2 6" xfId="14434"/>
    <cellStyle name="20 % - Accent3 2 4 2 7" xfId="19364"/>
    <cellStyle name="20 % - Accent3 2 4 3" xfId="1747"/>
    <cellStyle name="20 % - Accent3 2 4 3 2" xfId="4389"/>
    <cellStyle name="20 % - Accent3 2 4 3 2 2" xfId="9670"/>
    <cellStyle name="20 % - Accent3 2 4 3 2 2 2" xfId="27812"/>
    <cellStyle name="20 % - Accent3 2 4 3 2 3" xfId="17426"/>
    <cellStyle name="20 % - Accent3 2 4 3 2 4" xfId="22532"/>
    <cellStyle name="20 % - Accent3 2 4 3 3" xfId="7029"/>
    <cellStyle name="20 % - Accent3 2 4 3 3 2" xfId="25172"/>
    <cellStyle name="20 % - Accent3 2 4 3 4" xfId="12318"/>
    <cellStyle name="20 % - Accent3 2 4 3 5" xfId="14962"/>
    <cellStyle name="20 % - Accent3 2 4 3 6" xfId="19892"/>
    <cellStyle name="20 % - Accent3 2 4 4" xfId="3156"/>
    <cellStyle name="20 % - Accent3 2 4 4 2" xfId="8438"/>
    <cellStyle name="20 % - Accent3 2 4 4 2 2" xfId="26580"/>
    <cellStyle name="20 % - Accent3 2 4 4 3" xfId="16194"/>
    <cellStyle name="20 % - Accent3 2 4 4 4" xfId="21300"/>
    <cellStyle name="20 % - Accent3 2 4 5" xfId="5797"/>
    <cellStyle name="20 % - Accent3 2 4 5 2" xfId="23940"/>
    <cellStyle name="20 % - Accent3 2 4 6" xfId="11088"/>
    <cellStyle name="20 % - Accent3 2 4 7" xfId="13730"/>
    <cellStyle name="20 % - Accent3 2 4 8" xfId="18660"/>
    <cellStyle name="20 % - Accent3 2 5" xfId="867"/>
    <cellStyle name="20 % - Accent3 2 5 2" xfId="2099"/>
    <cellStyle name="20 % - Accent3 2 5 2 2" xfId="4741"/>
    <cellStyle name="20 % - Accent3 2 5 2 2 2" xfId="10022"/>
    <cellStyle name="20 % - Accent3 2 5 2 2 2 2" xfId="28164"/>
    <cellStyle name="20 % - Accent3 2 5 2 2 3" xfId="17778"/>
    <cellStyle name="20 % - Accent3 2 5 2 2 4" xfId="22884"/>
    <cellStyle name="20 % - Accent3 2 5 2 3" xfId="7381"/>
    <cellStyle name="20 % - Accent3 2 5 2 3 2" xfId="25524"/>
    <cellStyle name="20 % - Accent3 2 5 2 4" xfId="12670"/>
    <cellStyle name="20 % - Accent3 2 5 2 5" xfId="15314"/>
    <cellStyle name="20 % - Accent3 2 5 2 6" xfId="20244"/>
    <cellStyle name="20 % - Accent3 2 5 3" xfId="3509"/>
    <cellStyle name="20 % - Accent3 2 5 3 2" xfId="8790"/>
    <cellStyle name="20 % - Accent3 2 5 3 2 2" xfId="26932"/>
    <cellStyle name="20 % - Accent3 2 5 3 3" xfId="16546"/>
    <cellStyle name="20 % - Accent3 2 5 3 4" xfId="21652"/>
    <cellStyle name="20 % - Accent3 2 5 4" xfId="6149"/>
    <cellStyle name="20 % - Accent3 2 5 4 2" xfId="24292"/>
    <cellStyle name="20 % - Accent3 2 5 5" xfId="11438"/>
    <cellStyle name="20 % - Accent3 2 5 6" xfId="14082"/>
    <cellStyle name="20 % - Accent3 2 5 7" xfId="19012"/>
    <cellStyle name="20 % - Accent3 2 6" xfId="1395"/>
    <cellStyle name="20 % - Accent3 2 6 2" xfId="4037"/>
    <cellStyle name="20 % - Accent3 2 6 2 2" xfId="9318"/>
    <cellStyle name="20 % - Accent3 2 6 2 2 2" xfId="27460"/>
    <cellStyle name="20 % - Accent3 2 6 2 3" xfId="17074"/>
    <cellStyle name="20 % - Accent3 2 6 2 4" xfId="22180"/>
    <cellStyle name="20 % - Accent3 2 6 3" xfId="6677"/>
    <cellStyle name="20 % - Accent3 2 6 3 2" xfId="24820"/>
    <cellStyle name="20 % - Accent3 2 6 4" xfId="11966"/>
    <cellStyle name="20 % - Accent3 2 6 5" xfId="14610"/>
    <cellStyle name="20 % - Accent3 2 6 6" xfId="19540"/>
    <cellStyle name="20 % - Accent3 2 7" xfId="2627"/>
    <cellStyle name="20 % - Accent3 2 7 2" xfId="5269"/>
    <cellStyle name="20 % - Accent3 2 7 2 2" xfId="10550"/>
    <cellStyle name="20 % - Accent3 2 7 2 2 2" xfId="28692"/>
    <cellStyle name="20 % - Accent3 2 7 2 3" xfId="23412"/>
    <cellStyle name="20 % - Accent3 2 7 3" xfId="7909"/>
    <cellStyle name="20 % - Accent3 2 7 3 2" xfId="26052"/>
    <cellStyle name="20 % - Accent3 2 7 4" xfId="13198"/>
    <cellStyle name="20 % - Accent3 2 7 5" xfId="15842"/>
    <cellStyle name="20 % - Accent3 2 7 6" xfId="20772"/>
    <cellStyle name="20 % - Accent3 2 8" xfId="2804"/>
    <cellStyle name="20 % - Accent3 2 8 2" xfId="8086"/>
    <cellStyle name="20 % - Accent3 2 8 2 2" xfId="26228"/>
    <cellStyle name="20 % - Accent3 2 8 3" xfId="20948"/>
    <cellStyle name="20 % - Accent3 2 9" xfId="5445"/>
    <cellStyle name="20 % - Accent3 2 9 2" xfId="23588"/>
    <cellStyle name="20 % - Accent3 3" xfId="172"/>
    <cellStyle name="20 % - Accent3 3 10" xfId="13398"/>
    <cellStyle name="20 % - Accent3 3 11" xfId="18328"/>
    <cellStyle name="20 % - Accent3 3 2" xfId="358"/>
    <cellStyle name="20 % - Accent3 3 2 2" xfId="711"/>
    <cellStyle name="20 % - Accent3 3 2 2 2" xfId="1943"/>
    <cellStyle name="20 % - Accent3 3 2 2 2 2" xfId="4585"/>
    <cellStyle name="20 % - Accent3 3 2 2 2 2 2" xfId="9866"/>
    <cellStyle name="20 % - Accent3 3 2 2 2 2 2 2" xfId="28008"/>
    <cellStyle name="20 % - Accent3 3 2 2 2 2 3" xfId="17622"/>
    <cellStyle name="20 % - Accent3 3 2 2 2 2 4" xfId="22728"/>
    <cellStyle name="20 % - Accent3 3 2 2 2 3" xfId="7225"/>
    <cellStyle name="20 % - Accent3 3 2 2 2 3 2" xfId="25368"/>
    <cellStyle name="20 % - Accent3 3 2 2 2 4" xfId="12514"/>
    <cellStyle name="20 % - Accent3 3 2 2 2 5" xfId="15158"/>
    <cellStyle name="20 % - Accent3 3 2 2 2 6" xfId="20088"/>
    <cellStyle name="20 % - Accent3 3 2 2 3" xfId="3353"/>
    <cellStyle name="20 % - Accent3 3 2 2 3 2" xfId="8634"/>
    <cellStyle name="20 % - Accent3 3 2 2 3 2 2" xfId="26776"/>
    <cellStyle name="20 % - Accent3 3 2 2 3 3" xfId="16390"/>
    <cellStyle name="20 % - Accent3 3 2 2 3 4" xfId="21496"/>
    <cellStyle name="20 % - Accent3 3 2 2 4" xfId="5993"/>
    <cellStyle name="20 % - Accent3 3 2 2 4 2" xfId="24136"/>
    <cellStyle name="20 % - Accent3 3 2 2 5" xfId="11282"/>
    <cellStyle name="20 % - Accent3 3 2 2 6" xfId="13926"/>
    <cellStyle name="20 % - Accent3 3 2 2 7" xfId="18856"/>
    <cellStyle name="20 % - Accent3 3 2 3" xfId="1063"/>
    <cellStyle name="20 % - Accent3 3 2 3 2" xfId="2295"/>
    <cellStyle name="20 % - Accent3 3 2 3 2 2" xfId="4937"/>
    <cellStyle name="20 % - Accent3 3 2 3 2 2 2" xfId="10218"/>
    <cellStyle name="20 % - Accent3 3 2 3 2 2 2 2" xfId="28360"/>
    <cellStyle name="20 % - Accent3 3 2 3 2 2 3" xfId="17974"/>
    <cellStyle name="20 % - Accent3 3 2 3 2 2 4" xfId="23080"/>
    <cellStyle name="20 % - Accent3 3 2 3 2 3" xfId="7577"/>
    <cellStyle name="20 % - Accent3 3 2 3 2 3 2" xfId="25720"/>
    <cellStyle name="20 % - Accent3 3 2 3 2 4" xfId="12866"/>
    <cellStyle name="20 % - Accent3 3 2 3 2 5" xfId="15510"/>
    <cellStyle name="20 % - Accent3 3 2 3 2 6" xfId="20440"/>
    <cellStyle name="20 % - Accent3 3 2 3 3" xfId="3705"/>
    <cellStyle name="20 % - Accent3 3 2 3 3 2" xfId="8986"/>
    <cellStyle name="20 % - Accent3 3 2 3 3 2 2" xfId="27128"/>
    <cellStyle name="20 % - Accent3 3 2 3 3 3" xfId="16742"/>
    <cellStyle name="20 % - Accent3 3 2 3 3 4" xfId="21848"/>
    <cellStyle name="20 % - Accent3 3 2 3 4" xfId="6345"/>
    <cellStyle name="20 % - Accent3 3 2 3 4 2" xfId="24488"/>
    <cellStyle name="20 % - Accent3 3 2 3 5" xfId="11634"/>
    <cellStyle name="20 % - Accent3 3 2 3 6" xfId="14278"/>
    <cellStyle name="20 % - Accent3 3 2 3 7" xfId="19208"/>
    <cellStyle name="20 % - Accent3 3 2 4" xfId="1591"/>
    <cellStyle name="20 % - Accent3 3 2 4 2" xfId="4233"/>
    <cellStyle name="20 % - Accent3 3 2 4 2 2" xfId="9514"/>
    <cellStyle name="20 % - Accent3 3 2 4 2 2 2" xfId="27656"/>
    <cellStyle name="20 % - Accent3 3 2 4 2 3" xfId="17270"/>
    <cellStyle name="20 % - Accent3 3 2 4 2 4" xfId="22376"/>
    <cellStyle name="20 % - Accent3 3 2 4 3" xfId="6873"/>
    <cellStyle name="20 % - Accent3 3 2 4 3 2" xfId="25016"/>
    <cellStyle name="20 % - Accent3 3 2 4 4" xfId="12162"/>
    <cellStyle name="20 % - Accent3 3 2 4 5" xfId="14806"/>
    <cellStyle name="20 % - Accent3 3 2 4 6" xfId="19736"/>
    <cellStyle name="20 % - Accent3 3 2 5" xfId="3000"/>
    <cellStyle name="20 % - Accent3 3 2 5 2" xfId="8282"/>
    <cellStyle name="20 % - Accent3 3 2 5 2 2" xfId="26424"/>
    <cellStyle name="20 % - Accent3 3 2 5 3" xfId="16038"/>
    <cellStyle name="20 % - Accent3 3 2 5 4" xfId="21144"/>
    <cellStyle name="20 % - Accent3 3 2 6" xfId="5641"/>
    <cellStyle name="20 % - Accent3 3 2 6 2" xfId="23784"/>
    <cellStyle name="20 % - Accent3 3 2 7" xfId="10936"/>
    <cellStyle name="20 % - Accent3 3 2 8" xfId="13574"/>
    <cellStyle name="20 % - Accent3 3 2 9" xfId="18504"/>
    <cellStyle name="20 % - Accent3 3 3" xfId="534"/>
    <cellStyle name="20 % - Accent3 3 3 2" xfId="1239"/>
    <cellStyle name="20 % - Accent3 3 3 2 2" xfId="2471"/>
    <cellStyle name="20 % - Accent3 3 3 2 2 2" xfId="5113"/>
    <cellStyle name="20 % - Accent3 3 3 2 2 2 2" xfId="10394"/>
    <cellStyle name="20 % - Accent3 3 3 2 2 2 2 2" xfId="28536"/>
    <cellStyle name="20 % - Accent3 3 3 2 2 2 3" xfId="18150"/>
    <cellStyle name="20 % - Accent3 3 3 2 2 2 4" xfId="23256"/>
    <cellStyle name="20 % - Accent3 3 3 2 2 3" xfId="7753"/>
    <cellStyle name="20 % - Accent3 3 3 2 2 3 2" xfId="25896"/>
    <cellStyle name="20 % - Accent3 3 3 2 2 4" xfId="13042"/>
    <cellStyle name="20 % - Accent3 3 3 2 2 5" xfId="15686"/>
    <cellStyle name="20 % - Accent3 3 3 2 2 6" xfId="20616"/>
    <cellStyle name="20 % - Accent3 3 3 2 3" xfId="3881"/>
    <cellStyle name="20 % - Accent3 3 3 2 3 2" xfId="9162"/>
    <cellStyle name="20 % - Accent3 3 3 2 3 2 2" xfId="27304"/>
    <cellStyle name="20 % - Accent3 3 3 2 3 3" xfId="16918"/>
    <cellStyle name="20 % - Accent3 3 3 2 3 4" xfId="22024"/>
    <cellStyle name="20 % - Accent3 3 3 2 4" xfId="6521"/>
    <cellStyle name="20 % - Accent3 3 3 2 4 2" xfId="24664"/>
    <cellStyle name="20 % - Accent3 3 3 2 5" xfId="11810"/>
    <cellStyle name="20 % - Accent3 3 3 2 6" xfId="14454"/>
    <cellStyle name="20 % - Accent3 3 3 2 7" xfId="19384"/>
    <cellStyle name="20 % - Accent3 3 3 3" xfId="1767"/>
    <cellStyle name="20 % - Accent3 3 3 3 2" xfId="4409"/>
    <cellStyle name="20 % - Accent3 3 3 3 2 2" xfId="9690"/>
    <cellStyle name="20 % - Accent3 3 3 3 2 2 2" xfId="27832"/>
    <cellStyle name="20 % - Accent3 3 3 3 2 3" xfId="17446"/>
    <cellStyle name="20 % - Accent3 3 3 3 2 4" xfId="22552"/>
    <cellStyle name="20 % - Accent3 3 3 3 3" xfId="7049"/>
    <cellStyle name="20 % - Accent3 3 3 3 3 2" xfId="25192"/>
    <cellStyle name="20 % - Accent3 3 3 3 4" xfId="12338"/>
    <cellStyle name="20 % - Accent3 3 3 3 5" xfId="14982"/>
    <cellStyle name="20 % - Accent3 3 3 3 6" xfId="19912"/>
    <cellStyle name="20 % - Accent3 3 3 4" xfId="3176"/>
    <cellStyle name="20 % - Accent3 3 3 4 2" xfId="8458"/>
    <cellStyle name="20 % - Accent3 3 3 4 2 2" xfId="26600"/>
    <cellStyle name="20 % - Accent3 3 3 4 3" xfId="16214"/>
    <cellStyle name="20 % - Accent3 3 3 4 4" xfId="21320"/>
    <cellStyle name="20 % - Accent3 3 3 5" xfId="5817"/>
    <cellStyle name="20 % - Accent3 3 3 5 2" xfId="23960"/>
    <cellStyle name="20 % - Accent3 3 3 6" xfId="11108"/>
    <cellStyle name="20 % - Accent3 3 3 7" xfId="13750"/>
    <cellStyle name="20 % - Accent3 3 3 8" xfId="18680"/>
    <cellStyle name="20 % - Accent3 3 4" xfId="887"/>
    <cellStyle name="20 % - Accent3 3 4 2" xfId="2119"/>
    <cellStyle name="20 % - Accent3 3 4 2 2" xfId="4761"/>
    <cellStyle name="20 % - Accent3 3 4 2 2 2" xfId="10042"/>
    <cellStyle name="20 % - Accent3 3 4 2 2 2 2" xfId="28184"/>
    <cellStyle name="20 % - Accent3 3 4 2 2 3" xfId="17798"/>
    <cellStyle name="20 % - Accent3 3 4 2 2 4" xfId="22904"/>
    <cellStyle name="20 % - Accent3 3 4 2 3" xfId="7401"/>
    <cellStyle name="20 % - Accent3 3 4 2 3 2" xfId="25544"/>
    <cellStyle name="20 % - Accent3 3 4 2 4" xfId="12690"/>
    <cellStyle name="20 % - Accent3 3 4 2 5" xfId="15334"/>
    <cellStyle name="20 % - Accent3 3 4 2 6" xfId="20264"/>
    <cellStyle name="20 % - Accent3 3 4 3" xfId="3529"/>
    <cellStyle name="20 % - Accent3 3 4 3 2" xfId="8810"/>
    <cellStyle name="20 % - Accent3 3 4 3 2 2" xfId="26952"/>
    <cellStyle name="20 % - Accent3 3 4 3 3" xfId="16566"/>
    <cellStyle name="20 % - Accent3 3 4 3 4" xfId="21672"/>
    <cellStyle name="20 % - Accent3 3 4 4" xfId="6169"/>
    <cellStyle name="20 % - Accent3 3 4 4 2" xfId="24312"/>
    <cellStyle name="20 % - Accent3 3 4 5" xfId="11458"/>
    <cellStyle name="20 % - Accent3 3 4 6" xfId="14102"/>
    <cellStyle name="20 % - Accent3 3 4 7" xfId="19032"/>
    <cellStyle name="20 % - Accent3 3 5" xfId="1415"/>
    <cellStyle name="20 % - Accent3 3 5 2" xfId="4057"/>
    <cellStyle name="20 % - Accent3 3 5 2 2" xfId="9338"/>
    <cellStyle name="20 % - Accent3 3 5 2 2 2" xfId="27480"/>
    <cellStyle name="20 % - Accent3 3 5 2 3" xfId="17094"/>
    <cellStyle name="20 % - Accent3 3 5 2 4" xfId="22200"/>
    <cellStyle name="20 % - Accent3 3 5 3" xfId="6697"/>
    <cellStyle name="20 % - Accent3 3 5 3 2" xfId="24840"/>
    <cellStyle name="20 % - Accent3 3 5 4" xfId="11986"/>
    <cellStyle name="20 % - Accent3 3 5 5" xfId="14630"/>
    <cellStyle name="20 % - Accent3 3 5 6" xfId="19560"/>
    <cellStyle name="20 % - Accent3 3 6" xfId="2647"/>
    <cellStyle name="20 % - Accent3 3 6 2" xfId="5289"/>
    <cellStyle name="20 % - Accent3 3 6 2 2" xfId="10570"/>
    <cellStyle name="20 % - Accent3 3 6 2 2 2" xfId="28712"/>
    <cellStyle name="20 % - Accent3 3 6 2 3" xfId="23432"/>
    <cellStyle name="20 % - Accent3 3 6 3" xfId="7929"/>
    <cellStyle name="20 % - Accent3 3 6 3 2" xfId="26072"/>
    <cellStyle name="20 % - Accent3 3 6 4" xfId="13218"/>
    <cellStyle name="20 % - Accent3 3 6 5" xfId="15862"/>
    <cellStyle name="20 % - Accent3 3 6 6" xfId="20792"/>
    <cellStyle name="20 % - Accent3 3 7" xfId="2824"/>
    <cellStyle name="20 % - Accent3 3 7 2" xfId="8106"/>
    <cellStyle name="20 % - Accent3 3 7 2 2" xfId="26248"/>
    <cellStyle name="20 % - Accent3 3 7 3" xfId="20968"/>
    <cellStyle name="20 % - Accent3 3 8" xfId="5465"/>
    <cellStyle name="20 % - Accent3 3 8 2" xfId="23608"/>
    <cellStyle name="20 % - Accent3 3 9" xfId="10758"/>
    <cellStyle name="20 % - Accent3 4" xfId="270"/>
    <cellStyle name="20 % - Accent3 4 2" xfId="622"/>
    <cellStyle name="20 % - Accent3 4 2 2" xfId="1854"/>
    <cellStyle name="20 % - Accent3 4 2 2 2" xfId="4496"/>
    <cellStyle name="20 % - Accent3 4 2 2 2 2" xfId="9777"/>
    <cellStyle name="20 % - Accent3 4 2 2 2 2 2" xfId="27919"/>
    <cellStyle name="20 % - Accent3 4 2 2 2 3" xfId="17533"/>
    <cellStyle name="20 % - Accent3 4 2 2 2 4" xfId="22639"/>
    <cellStyle name="20 % - Accent3 4 2 2 3" xfId="7136"/>
    <cellStyle name="20 % - Accent3 4 2 2 3 2" xfId="25279"/>
    <cellStyle name="20 % - Accent3 4 2 2 4" xfId="12425"/>
    <cellStyle name="20 % - Accent3 4 2 2 5" xfId="15069"/>
    <cellStyle name="20 % - Accent3 4 2 2 6" xfId="19999"/>
    <cellStyle name="20 % - Accent3 4 2 3" xfId="3264"/>
    <cellStyle name="20 % - Accent3 4 2 3 2" xfId="8545"/>
    <cellStyle name="20 % - Accent3 4 2 3 2 2" xfId="26687"/>
    <cellStyle name="20 % - Accent3 4 2 3 3" xfId="16301"/>
    <cellStyle name="20 % - Accent3 4 2 3 4" xfId="21407"/>
    <cellStyle name="20 % - Accent3 4 2 4" xfId="5904"/>
    <cellStyle name="20 % - Accent3 4 2 4 2" xfId="24047"/>
    <cellStyle name="20 % - Accent3 4 2 5" xfId="11193"/>
    <cellStyle name="20 % - Accent3 4 2 6" xfId="13837"/>
    <cellStyle name="20 % - Accent3 4 2 7" xfId="18767"/>
    <cellStyle name="20 % - Accent3 4 3" xfId="974"/>
    <cellStyle name="20 % - Accent3 4 3 2" xfId="2206"/>
    <cellStyle name="20 % - Accent3 4 3 2 2" xfId="4848"/>
    <cellStyle name="20 % - Accent3 4 3 2 2 2" xfId="10129"/>
    <cellStyle name="20 % - Accent3 4 3 2 2 2 2" xfId="28271"/>
    <cellStyle name="20 % - Accent3 4 3 2 2 3" xfId="17885"/>
    <cellStyle name="20 % - Accent3 4 3 2 2 4" xfId="22991"/>
    <cellStyle name="20 % - Accent3 4 3 2 3" xfId="7488"/>
    <cellStyle name="20 % - Accent3 4 3 2 3 2" xfId="25631"/>
    <cellStyle name="20 % - Accent3 4 3 2 4" xfId="12777"/>
    <cellStyle name="20 % - Accent3 4 3 2 5" xfId="15421"/>
    <cellStyle name="20 % - Accent3 4 3 2 6" xfId="20351"/>
    <cellStyle name="20 % - Accent3 4 3 3" xfId="3616"/>
    <cellStyle name="20 % - Accent3 4 3 3 2" xfId="8897"/>
    <cellStyle name="20 % - Accent3 4 3 3 2 2" xfId="27039"/>
    <cellStyle name="20 % - Accent3 4 3 3 3" xfId="16653"/>
    <cellStyle name="20 % - Accent3 4 3 3 4" xfId="21759"/>
    <cellStyle name="20 % - Accent3 4 3 4" xfId="6256"/>
    <cellStyle name="20 % - Accent3 4 3 4 2" xfId="24399"/>
    <cellStyle name="20 % - Accent3 4 3 5" xfId="11545"/>
    <cellStyle name="20 % - Accent3 4 3 6" xfId="14189"/>
    <cellStyle name="20 % - Accent3 4 3 7" xfId="19119"/>
    <cellStyle name="20 % - Accent3 4 4" xfId="1502"/>
    <cellStyle name="20 % - Accent3 4 4 2" xfId="4144"/>
    <cellStyle name="20 % - Accent3 4 4 2 2" xfId="9425"/>
    <cellStyle name="20 % - Accent3 4 4 2 2 2" xfId="27567"/>
    <cellStyle name="20 % - Accent3 4 4 2 3" xfId="17181"/>
    <cellStyle name="20 % - Accent3 4 4 2 4" xfId="22287"/>
    <cellStyle name="20 % - Accent3 4 4 3" xfId="6784"/>
    <cellStyle name="20 % - Accent3 4 4 3 2" xfId="24927"/>
    <cellStyle name="20 % - Accent3 4 4 4" xfId="12073"/>
    <cellStyle name="20 % - Accent3 4 4 5" xfId="14717"/>
    <cellStyle name="20 % - Accent3 4 4 6" xfId="19647"/>
    <cellStyle name="20 % - Accent3 4 5" xfId="2911"/>
    <cellStyle name="20 % - Accent3 4 5 2" xfId="8193"/>
    <cellStyle name="20 % - Accent3 4 5 2 2" xfId="26335"/>
    <cellStyle name="20 % - Accent3 4 5 3" xfId="15949"/>
    <cellStyle name="20 % - Accent3 4 5 4" xfId="21055"/>
    <cellStyle name="20 % - Accent3 4 6" xfId="5552"/>
    <cellStyle name="20 % - Accent3 4 6 2" xfId="23695"/>
    <cellStyle name="20 % - Accent3 4 7" xfId="10850"/>
    <cellStyle name="20 % - Accent3 4 8" xfId="13485"/>
    <cellStyle name="20 % - Accent3 4 9" xfId="18416"/>
    <cellStyle name="20 % - Accent3 5" xfId="442"/>
    <cellStyle name="20 % - Accent3 5 2" xfId="1147"/>
    <cellStyle name="20 % - Accent3 5 2 2" xfId="2379"/>
    <cellStyle name="20 % - Accent3 5 2 2 2" xfId="5021"/>
    <cellStyle name="20 % - Accent3 5 2 2 2 2" xfId="10302"/>
    <cellStyle name="20 % - Accent3 5 2 2 2 2 2" xfId="28444"/>
    <cellStyle name="20 % - Accent3 5 2 2 2 3" xfId="18058"/>
    <cellStyle name="20 % - Accent3 5 2 2 2 4" xfId="23164"/>
    <cellStyle name="20 % - Accent3 5 2 2 3" xfId="7661"/>
    <cellStyle name="20 % - Accent3 5 2 2 3 2" xfId="25804"/>
    <cellStyle name="20 % - Accent3 5 2 2 4" xfId="12950"/>
    <cellStyle name="20 % - Accent3 5 2 2 5" xfId="15594"/>
    <cellStyle name="20 % - Accent3 5 2 2 6" xfId="20524"/>
    <cellStyle name="20 % - Accent3 5 2 3" xfId="3789"/>
    <cellStyle name="20 % - Accent3 5 2 3 2" xfId="9070"/>
    <cellStyle name="20 % - Accent3 5 2 3 2 2" xfId="27212"/>
    <cellStyle name="20 % - Accent3 5 2 3 3" xfId="16826"/>
    <cellStyle name="20 % - Accent3 5 2 3 4" xfId="21932"/>
    <cellStyle name="20 % - Accent3 5 2 4" xfId="6429"/>
    <cellStyle name="20 % - Accent3 5 2 4 2" xfId="24572"/>
    <cellStyle name="20 % - Accent3 5 2 5" xfId="11718"/>
    <cellStyle name="20 % - Accent3 5 2 6" xfId="14362"/>
    <cellStyle name="20 % - Accent3 5 2 7" xfId="19292"/>
    <cellStyle name="20 % - Accent3 5 3" xfId="1675"/>
    <cellStyle name="20 % - Accent3 5 3 2" xfId="4317"/>
    <cellStyle name="20 % - Accent3 5 3 2 2" xfId="9598"/>
    <cellStyle name="20 % - Accent3 5 3 2 2 2" xfId="27740"/>
    <cellStyle name="20 % - Accent3 5 3 2 3" xfId="17354"/>
    <cellStyle name="20 % - Accent3 5 3 2 4" xfId="22460"/>
    <cellStyle name="20 % - Accent3 5 3 3" xfId="6957"/>
    <cellStyle name="20 % - Accent3 5 3 3 2" xfId="25100"/>
    <cellStyle name="20 % - Accent3 5 3 4" xfId="12246"/>
    <cellStyle name="20 % - Accent3 5 3 5" xfId="14890"/>
    <cellStyle name="20 % - Accent3 5 3 6" xfId="19820"/>
    <cellStyle name="20 % - Accent3 5 4" xfId="3084"/>
    <cellStyle name="20 % - Accent3 5 4 2" xfId="8366"/>
    <cellStyle name="20 % - Accent3 5 4 2 2" xfId="26508"/>
    <cellStyle name="20 % - Accent3 5 4 3" xfId="16122"/>
    <cellStyle name="20 % - Accent3 5 4 4" xfId="21228"/>
    <cellStyle name="20 % - Accent3 5 5" xfId="5725"/>
    <cellStyle name="20 % - Accent3 5 5 2" xfId="23868"/>
    <cellStyle name="20 % - Accent3 5 6" xfId="11018"/>
    <cellStyle name="20 % - Accent3 5 7" xfId="13658"/>
    <cellStyle name="20 % - Accent3 5 8" xfId="18588"/>
    <cellStyle name="20 % - Accent3 6" xfId="795"/>
    <cellStyle name="20 % - Accent3 6 2" xfId="2027"/>
    <cellStyle name="20 % - Accent3 6 2 2" xfId="4669"/>
    <cellStyle name="20 % - Accent3 6 2 2 2" xfId="9950"/>
    <cellStyle name="20 % - Accent3 6 2 2 2 2" xfId="28092"/>
    <cellStyle name="20 % - Accent3 6 2 2 3" xfId="17706"/>
    <cellStyle name="20 % - Accent3 6 2 2 4" xfId="22812"/>
    <cellStyle name="20 % - Accent3 6 2 3" xfId="7309"/>
    <cellStyle name="20 % - Accent3 6 2 3 2" xfId="25452"/>
    <cellStyle name="20 % - Accent3 6 2 4" xfId="12598"/>
    <cellStyle name="20 % - Accent3 6 2 5" xfId="15242"/>
    <cellStyle name="20 % - Accent3 6 2 6" xfId="20172"/>
    <cellStyle name="20 % - Accent3 6 3" xfId="3437"/>
    <cellStyle name="20 % - Accent3 6 3 2" xfId="8718"/>
    <cellStyle name="20 % - Accent3 6 3 2 2" xfId="26860"/>
    <cellStyle name="20 % - Accent3 6 3 3" xfId="16474"/>
    <cellStyle name="20 % - Accent3 6 3 4" xfId="21580"/>
    <cellStyle name="20 % - Accent3 6 4" xfId="6077"/>
    <cellStyle name="20 % - Accent3 6 4 2" xfId="24220"/>
    <cellStyle name="20 % - Accent3 6 5" xfId="11366"/>
    <cellStyle name="20 % - Accent3 6 6" xfId="14010"/>
    <cellStyle name="20 % - Accent3 6 7" xfId="18940"/>
    <cellStyle name="20 % - Accent3 7" xfId="1326"/>
    <cellStyle name="20 % - Accent3 7 2" xfId="3968"/>
    <cellStyle name="20 % - Accent3 7 2 2" xfId="9249"/>
    <cellStyle name="20 % - Accent3 7 2 2 2" xfId="27391"/>
    <cellStyle name="20 % - Accent3 7 2 3" xfId="17005"/>
    <cellStyle name="20 % - Accent3 7 2 4" xfId="22111"/>
    <cellStyle name="20 % - Accent3 7 3" xfId="6608"/>
    <cellStyle name="20 % - Accent3 7 3 2" xfId="24751"/>
    <cellStyle name="20 % - Accent3 7 4" xfId="11897"/>
    <cellStyle name="20 % - Accent3 7 5" xfId="14541"/>
    <cellStyle name="20 % - Accent3 7 6" xfId="19471"/>
    <cellStyle name="20 % - Accent3 8" xfId="2555"/>
    <cellStyle name="20 % - Accent3 8 2" xfId="5197"/>
    <cellStyle name="20 % - Accent3 8 2 2" xfId="10478"/>
    <cellStyle name="20 % - Accent3 8 2 2 2" xfId="28620"/>
    <cellStyle name="20 % - Accent3 8 2 3" xfId="23340"/>
    <cellStyle name="20 % - Accent3 8 3" xfId="7837"/>
    <cellStyle name="20 % - Accent3 8 3 2" xfId="25980"/>
    <cellStyle name="20 % - Accent3 8 4" xfId="13126"/>
    <cellStyle name="20 % - Accent3 8 5" xfId="15773"/>
    <cellStyle name="20 % - Accent3 8 6" xfId="20700"/>
    <cellStyle name="20 % - Accent3 9" xfId="2731"/>
    <cellStyle name="20 % - Accent3 9 2" xfId="8013"/>
    <cellStyle name="20 % - Accent3 9 2 2" xfId="26156"/>
    <cellStyle name="20 % - Accent3 9 3" xfId="20876"/>
    <cellStyle name="20 % - Accent4" xfId="31" builtinId="42" customBuiltin="1"/>
    <cellStyle name="20 % - Accent4 10" xfId="5375"/>
    <cellStyle name="20 % - Accent4 10 2" xfId="23518"/>
    <cellStyle name="20 % - Accent4 11" xfId="10669"/>
    <cellStyle name="20 % - Accent4 12" xfId="13311"/>
    <cellStyle name="20 % - Accent4 13" xfId="18236"/>
    <cellStyle name="20 % - Accent4 2" xfId="123"/>
    <cellStyle name="20 % - Accent4 2 10" xfId="10693"/>
    <cellStyle name="20 % - Accent4 2 11" xfId="13376"/>
    <cellStyle name="20 % - Accent4 2 12" xfId="18305"/>
    <cellStyle name="20 % - Accent4 2 2" xfId="238"/>
    <cellStyle name="20 % - Accent4 2 2 10" xfId="13463"/>
    <cellStyle name="20 % - Accent4 2 2 11" xfId="18393"/>
    <cellStyle name="20 % - Accent4 2 2 2" xfId="423"/>
    <cellStyle name="20 % - Accent4 2 2 2 2" xfId="776"/>
    <cellStyle name="20 % - Accent4 2 2 2 2 2" xfId="2008"/>
    <cellStyle name="20 % - Accent4 2 2 2 2 2 2" xfId="4650"/>
    <cellStyle name="20 % - Accent4 2 2 2 2 2 2 2" xfId="9931"/>
    <cellStyle name="20 % - Accent4 2 2 2 2 2 2 2 2" xfId="28073"/>
    <cellStyle name="20 % - Accent4 2 2 2 2 2 2 3" xfId="17687"/>
    <cellStyle name="20 % - Accent4 2 2 2 2 2 2 4" xfId="22793"/>
    <cellStyle name="20 % - Accent4 2 2 2 2 2 3" xfId="7290"/>
    <cellStyle name="20 % - Accent4 2 2 2 2 2 3 2" xfId="25433"/>
    <cellStyle name="20 % - Accent4 2 2 2 2 2 4" xfId="12579"/>
    <cellStyle name="20 % - Accent4 2 2 2 2 2 5" xfId="15223"/>
    <cellStyle name="20 % - Accent4 2 2 2 2 2 6" xfId="20153"/>
    <cellStyle name="20 % - Accent4 2 2 2 2 3" xfId="3418"/>
    <cellStyle name="20 % - Accent4 2 2 2 2 3 2" xfId="8699"/>
    <cellStyle name="20 % - Accent4 2 2 2 2 3 2 2" xfId="26841"/>
    <cellStyle name="20 % - Accent4 2 2 2 2 3 3" xfId="16455"/>
    <cellStyle name="20 % - Accent4 2 2 2 2 3 4" xfId="21561"/>
    <cellStyle name="20 % - Accent4 2 2 2 2 4" xfId="6058"/>
    <cellStyle name="20 % - Accent4 2 2 2 2 4 2" xfId="24201"/>
    <cellStyle name="20 % - Accent4 2 2 2 2 5" xfId="11347"/>
    <cellStyle name="20 % - Accent4 2 2 2 2 6" xfId="13991"/>
    <cellStyle name="20 % - Accent4 2 2 2 2 7" xfId="18921"/>
    <cellStyle name="20 % - Accent4 2 2 2 3" xfId="1128"/>
    <cellStyle name="20 % - Accent4 2 2 2 3 2" xfId="2360"/>
    <cellStyle name="20 % - Accent4 2 2 2 3 2 2" xfId="5002"/>
    <cellStyle name="20 % - Accent4 2 2 2 3 2 2 2" xfId="10283"/>
    <cellStyle name="20 % - Accent4 2 2 2 3 2 2 2 2" xfId="28425"/>
    <cellStyle name="20 % - Accent4 2 2 2 3 2 2 3" xfId="18039"/>
    <cellStyle name="20 % - Accent4 2 2 2 3 2 2 4" xfId="23145"/>
    <cellStyle name="20 % - Accent4 2 2 2 3 2 3" xfId="7642"/>
    <cellStyle name="20 % - Accent4 2 2 2 3 2 3 2" xfId="25785"/>
    <cellStyle name="20 % - Accent4 2 2 2 3 2 4" xfId="12931"/>
    <cellStyle name="20 % - Accent4 2 2 2 3 2 5" xfId="15575"/>
    <cellStyle name="20 % - Accent4 2 2 2 3 2 6" xfId="20505"/>
    <cellStyle name="20 % - Accent4 2 2 2 3 3" xfId="3770"/>
    <cellStyle name="20 % - Accent4 2 2 2 3 3 2" xfId="9051"/>
    <cellStyle name="20 % - Accent4 2 2 2 3 3 2 2" xfId="27193"/>
    <cellStyle name="20 % - Accent4 2 2 2 3 3 3" xfId="16807"/>
    <cellStyle name="20 % - Accent4 2 2 2 3 3 4" xfId="21913"/>
    <cellStyle name="20 % - Accent4 2 2 2 3 4" xfId="6410"/>
    <cellStyle name="20 % - Accent4 2 2 2 3 4 2" xfId="24553"/>
    <cellStyle name="20 % - Accent4 2 2 2 3 5" xfId="11699"/>
    <cellStyle name="20 % - Accent4 2 2 2 3 6" xfId="14343"/>
    <cellStyle name="20 % - Accent4 2 2 2 3 7" xfId="19273"/>
    <cellStyle name="20 % - Accent4 2 2 2 4" xfId="1656"/>
    <cellStyle name="20 % - Accent4 2 2 2 4 2" xfId="4298"/>
    <cellStyle name="20 % - Accent4 2 2 2 4 2 2" xfId="9579"/>
    <cellStyle name="20 % - Accent4 2 2 2 4 2 2 2" xfId="27721"/>
    <cellStyle name="20 % - Accent4 2 2 2 4 2 3" xfId="17335"/>
    <cellStyle name="20 % - Accent4 2 2 2 4 2 4" xfId="22441"/>
    <cellStyle name="20 % - Accent4 2 2 2 4 3" xfId="6938"/>
    <cellStyle name="20 % - Accent4 2 2 2 4 3 2" xfId="25081"/>
    <cellStyle name="20 % - Accent4 2 2 2 4 4" xfId="12227"/>
    <cellStyle name="20 % - Accent4 2 2 2 4 5" xfId="14871"/>
    <cellStyle name="20 % - Accent4 2 2 2 4 6" xfId="19801"/>
    <cellStyle name="20 % - Accent4 2 2 2 5" xfId="3065"/>
    <cellStyle name="20 % - Accent4 2 2 2 5 2" xfId="8347"/>
    <cellStyle name="20 % - Accent4 2 2 2 5 2 2" xfId="26489"/>
    <cellStyle name="20 % - Accent4 2 2 2 5 3" xfId="16103"/>
    <cellStyle name="20 % - Accent4 2 2 2 5 4" xfId="21209"/>
    <cellStyle name="20 % - Accent4 2 2 2 6" xfId="5706"/>
    <cellStyle name="20 % - Accent4 2 2 2 6 2" xfId="23849"/>
    <cellStyle name="20 % - Accent4 2 2 2 7" xfId="10999"/>
    <cellStyle name="20 % - Accent4 2 2 2 8" xfId="13639"/>
    <cellStyle name="20 % - Accent4 2 2 2 9" xfId="18569"/>
    <cellStyle name="20 % - Accent4 2 2 3" xfId="599"/>
    <cellStyle name="20 % - Accent4 2 2 3 2" xfId="1304"/>
    <cellStyle name="20 % - Accent4 2 2 3 2 2" xfId="2536"/>
    <cellStyle name="20 % - Accent4 2 2 3 2 2 2" xfId="5178"/>
    <cellStyle name="20 % - Accent4 2 2 3 2 2 2 2" xfId="10459"/>
    <cellStyle name="20 % - Accent4 2 2 3 2 2 2 2 2" xfId="28601"/>
    <cellStyle name="20 % - Accent4 2 2 3 2 2 2 3" xfId="18215"/>
    <cellStyle name="20 % - Accent4 2 2 3 2 2 2 4" xfId="23321"/>
    <cellStyle name="20 % - Accent4 2 2 3 2 2 3" xfId="7818"/>
    <cellStyle name="20 % - Accent4 2 2 3 2 2 3 2" xfId="25961"/>
    <cellStyle name="20 % - Accent4 2 2 3 2 2 4" xfId="13107"/>
    <cellStyle name="20 % - Accent4 2 2 3 2 2 5" xfId="15751"/>
    <cellStyle name="20 % - Accent4 2 2 3 2 2 6" xfId="20681"/>
    <cellStyle name="20 % - Accent4 2 2 3 2 3" xfId="3946"/>
    <cellStyle name="20 % - Accent4 2 2 3 2 3 2" xfId="9227"/>
    <cellStyle name="20 % - Accent4 2 2 3 2 3 2 2" xfId="27369"/>
    <cellStyle name="20 % - Accent4 2 2 3 2 3 3" xfId="16983"/>
    <cellStyle name="20 % - Accent4 2 2 3 2 3 4" xfId="22089"/>
    <cellStyle name="20 % - Accent4 2 2 3 2 4" xfId="6586"/>
    <cellStyle name="20 % - Accent4 2 2 3 2 4 2" xfId="24729"/>
    <cellStyle name="20 % - Accent4 2 2 3 2 5" xfId="11875"/>
    <cellStyle name="20 % - Accent4 2 2 3 2 6" xfId="14519"/>
    <cellStyle name="20 % - Accent4 2 2 3 2 7" xfId="19449"/>
    <cellStyle name="20 % - Accent4 2 2 3 3" xfId="1832"/>
    <cellStyle name="20 % - Accent4 2 2 3 3 2" xfId="4474"/>
    <cellStyle name="20 % - Accent4 2 2 3 3 2 2" xfId="9755"/>
    <cellStyle name="20 % - Accent4 2 2 3 3 2 2 2" xfId="27897"/>
    <cellStyle name="20 % - Accent4 2 2 3 3 2 3" xfId="17511"/>
    <cellStyle name="20 % - Accent4 2 2 3 3 2 4" xfId="22617"/>
    <cellStyle name="20 % - Accent4 2 2 3 3 3" xfId="7114"/>
    <cellStyle name="20 % - Accent4 2 2 3 3 3 2" xfId="25257"/>
    <cellStyle name="20 % - Accent4 2 2 3 3 4" xfId="12403"/>
    <cellStyle name="20 % - Accent4 2 2 3 3 5" xfId="15047"/>
    <cellStyle name="20 % - Accent4 2 2 3 3 6" xfId="19977"/>
    <cellStyle name="20 % - Accent4 2 2 3 4" xfId="3241"/>
    <cellStyle name="20 % - Accent4 2 2 3 4 2" xfId="8523"/>
    <cellStyle name="20 % - Accent4 2 2 3 4 2 2" xfId="26665"/>
    <cellStyle name="20 % - Accent4 2 2 3 4 3" xfId="16279"/>
    <cellStyle name="20 % - Accent4 2 2 3 4 4" xfId="21385"/>
    <cellStyle name="20 % - Accent4 2 2 3 5" xfId="5882"/>
    <cellStyle name="20 % - Accent4 2 2 3 5 2" xfId="24025"/>
    <cellStyle name="20 % - Accent4 2 2 3 6" xfId="11171"/>
    <cellStyle name="20 % - Accent4 2 2 3 7" xfId="13815"/>
    <cellStyle name="20 % - Accent4 2 2 3 8" xfId="18745"/>
    <cellStyle name="20 % - Accent4 2 2 4" xfId="952"/>
    <cellStyle name="20 % - Accent4 2 2 4 2" xfId="2184"/>
    <cellStyle name="20 % - Accent4 2 2 4 2 2" xfId="4826"/>
    <cellStyle name="20 % - Accent4 2 2 4 2 2 2" xfId="10107"/>
    <cellStyle name="20 % - Accent4 2 2 4 2 2 2 2" xfId="28249"/>
    <cellStyle name="20 % - Accent4 2 2 4 2 2 3" xfId="17863"/>
    <cellStyle name="20 % - Accent4 2 2 4 2 2 4" xfId="22969"/>
    <cellStyle name="20 % - Accent4 2 2 4 2 3" xfId="7466"/>
    <cellStyle name="20 % - Accent4 2 2 4 2 3 2" xfId="25609"/>
    <cellStyle name="20 % - Accent4 2 2 4 2 4" xfId="12755"/>
    <cellStyle name="20 % - Accent4 2 2 4 2 5" xfId="15399"/>
    <cellStyle name="20 % - Accent4 2 2 4 2 6" xfId="20329"/>
    <cellStyle name="20 % - Accent4 2 2 4 3" xfId="3594"/>
    <cellStyle name="20 % - Accent4 2 2 4 3 2" xfId="8875"/>
    <cellStyle name="20 % - Accent4 2 2 4 3 2 2" xfId="27017"/>
    <cellStyle name="20 % - Accent4 2 2 4 3 3" xfId="16631"/>
    <cellStyle name="20 % - Accent4 2 2 4 3 4" xfId="21737"/>
    <cellStyle name="20 % - Accent4 2 2 4 4" xfId="6234"/>
    <cellStyle name="20 % - Accent4 2 2 4 4 2" xfId="24377"/>
    <cellStyle name="20 % - Accent4 2 2 4 5" xfId="11523"/>
    <cellStyle name="20 % - Accent4 2 2 4 6" xfId="14167"/>
    <cellStyle name="20 % - Accent4 2 2 4 7" xfId="19097"/>
    <cellStyle name="20 % - Accent4 2 2 5" xfId="1480"/>
    <cellStyle name="20 % - Accent4 2 2 5 2" xfId="4122"/>
    <cellStyle name="20 % - Accent4 2 2 5 2 2" xfId="9403"/>
    <cellStyle name="20 % - Accent4 2 2 5 2 2 2" xfId="27545"/>
    <cellStyle name="20 % - Accent4 2 2 5 2 3" xfId="17159"/>
    <cellStyle name="20 % - Accent4 2 2 5 2 4" xfId="22265"/>
    <cellStyle name="20 % - Accent4 2 2 5 3" xfId="6762"/>
    <cellStyle name="20 % - Accent4 2 2 5 3 2" xfId="24905"/>
    <cellStyle name="20 % - Accent4 2 2 5 4" xfId="12051"/>
    <cellStyle name="20 % - Accent4 2 2 5 5" xfId="14695"/>
    <cellStyle name="20 % - Accent4 2 2 5 6" xfId="19625"/>
    <cellStyle name="20 % - Accent4 2 2 6" xfId="2712"/>
    <cellStyle name="20 % - Accent4 2 2 6 2" xfId="5354"/>
    <cellStyle name="20 % - Accent4 2 2 6 2 2" xfId="10635"/>
    <cellStyle name="20 % - Accent4 2 2 6 2 2 2" xfId="28777"/>
    <cellStyle name="20 % - Accent4 2 2 6 2 3" xfId="23497"/>
    <cellStyle name="20 % - Accent4 2 2 6 3" xfId="7994"/>
    <cellStyle name="20 % - Accent4 2 2 6 3 2" xfId="26137"/>
    <cellStyle name="20 % - Accent4 2 2 6 4" xfId="13283"/>
    <cellStyle name="20 % - Accent4 2 2 6 5" xfId="15927"/>
    <cellStyle name="20 % - Accent4 2 2 6 6" xfId="20857"/>
    <cellStyle name="20 % - Accent4 2 2 7" xfId="2889"/>
    <cellStyle name="20 % - Accent4 2 2 7 2" xfId="8171"/>
    <cellStyle name="20 % - Accent4 2 2 7 2 2" xfId="26313"/>
    <cellStyle name="20 % - Accent4 2 2 7 3" xfId="21033"/>
    <cellStyle name="20 % - Accent4 2 2 8" xfId="5530"/>
    <cellStyle name="20 % - Accent4 2 2 8 2" xfId="23673"/>
    <cellStyle name="20 % - Accent4 2 2 9" xfId="10823"/>
    <cellStyle name="20 % - Accent4 2 3" xfId="336"/>
    <cellStyle name="20 % - Accent4 2 3 2" xfId="689"/>
    <cellStyle name="20 % - Accent4 2 3 2 2" xfId="1921"/>
    <cellStyle name="20 % - Accent4 2 3 2 2 2" xfId="4563"/>
    <cellStyle name="20 % - Accent4 2 3 2 2 2 2" xfId="9844"/>
    <cellStyle name="20 % - Accent4 2 3 2 2 2 2 2" xfId="27986"/>
    <cellStyle name="20 % - Accent4 2 3 2 2 2 3" xfId="17600"/>
    <cellStyle name="20 % - Accent4 2 3 2 2 2 4" xfId="22706"/>
    <cellStyle name="20 % - Accent4 2 3 2 2 3" xfId="7203"/>
    <cellStyle name="20 % - Accent4 2 3 2 2 3 2" xfId="25346"/>
    <cellStyle name="20 % - Accent4 2 3 2 2 4" xfId="12492"/>
    <cellStyle name="20 % - Accent4 2 3 2 2 5" xfId="15136"/>
    <cellStyle name="20 % - Accent4 2 3 2 2 6" xfId="20066"/>
    <cellStyle name="20 % - Accent4 2 3 2 3" xfId="3331"/>
    <cellStyle name="20 % - Accent4 2 3 2 3 2" xfId="8612"/>
    <cellStyle name="20 % - Accent4 2 3 2 3 2 2" xfId="26754"/>
    <cellStyle name="20 % - Accent4 2 3 2 3 3" xfId="16368"/>
    <cellStyle name="20 % - Accent4 2 3 2 3 4" xfId="21474"/>
    <cellStyle name="20 % - Accent4 2 3 2 4" xfId="5971"/>
    <cellStyle name="20 % - Accent4 2 3 2 4 2" xfId="24114"/>
    <cellStyle name="20 % - Accent4 2 3 2 5" xfId="11260"/>
    <cellStyle name="20 % - Accent4 2 3 2 6" xfId="13904"/>
    <cellStyle name="20 % - Accent4 2 3 2 7" xfId="18834"/>
    <cellStyle name="20 % - Accent4 2 3 3" xfId="1041"/>
    <cellStyle name="20 % - Accent4 2 3 3 2" xfId="2273"/>
    <cellStyle name="20 % - Accent4 2 3 3 2 2" xfId="4915"/>
    <cellStyle name="20 % - Accent4 2 3 3 2 2 2" xfId="10196"/>
    <cellStyle name="20 % - Accent4 2 3 3 2 2 2 2" xfId="28338"/>
    <cellStyle name="20 % - Accent4 2 3 3 2 2 3" xfId="17952"/>
    <cellStyle name="20 % - Accent4 2 3 3 2 2 4" xfId="23058"/>
    <cellStyle name="20 % - Accent4 2 3 3 2 3" xfId="7555"/>
    <cellStyle name="20 % - Accent4 2 3 3 2 3 2" xfId="25698"/>
    <cellStyle name="20 % - Accent4 2 3 3 2 4" xfId="12844"/>
    <cellStyle name="20 % - Accent4 2 3 3 2 5" xfId="15488"/>
    <cellStyle name="20 % - Accent4 2 3 3 2 6" xfId="20418"/>
    <cellStyle name="20 % - Accent4 2 3 3 3" xfId="3683"/>
    <cellStyle name="20 % - Accent4 2 3 3 3 2" xfId="8964"/>
    <cellStyle name="20 % - Accent4 2 3 3 3 2 2" xfId="27106"/>
    <cellStyle name="20 % - Accent4 2 3 3 3 3" xfId="16720"/>
    <cellStyle name="20 % - Accent4 2 3 3 3 4" xfId="21826"/>
    <cellStyle name="20 % - Accent4 2 3 3 4" xfId="6323"/>
    <cellStyle name="20 % - Accent4 2 3 3 4 2" xfId="24466"/>
    <cellStyle name="20 % - Accent4 2 3 3 5" xfId="11612"/>
    <cellStyle name="20 % - Accent4 2 3 3 6" xfId="14256"/>
    <cellStyle name="20 % - Accent4 2 3 3 7" xfId="19186"/>
    <cellStyle name="20 % - Accent4 2 3 4" xfId="1569"/>
    <cellStyle name="20 % - Accent4 2 3 4 2" xfId="4211"/>
    <cellStyle name="20 % - Accent4 2 3 4 2 2" xfId="9492"/>
    <cellStyle name="20 % - Accent4 2 3 4 2 2 2" xfId="27634"/>
    <cellStyle name="20 % - Accent4 2 3 4 2 3" xfId="17248"/>
    <cellStyle name="20 % - Accent4 2 3 4 2 4" xfId="22354"/>
    <cellStyle name="20 % - Accent4 2 3 4 3" xfId="6851"/>
    <cellStyle name="20 % - Accent4 2 3 4 3 2" xfId="24994"/>
    <cellStyle name="20 % - Accent4 2 3 4 4" xfId="12140"/>
    <cellStyle name="20 % - Accent4 2 3 4 5" xfId="14784"/>
    <cellStyle name="20 % - Accent4 2 3 4 6" xfId="19714"/>
    <cellStyle name="20 % - Accent4 2 3 5" xfId="2978"/>
    <cellStyle name="20 % - Accent4 2 3 5 2" xfId="8260"/>
    <cellStyle name="20 % - Accent4 2 3 5 2 2" xfId="26402"/>
    <cellStyle name="20 % - Accent4 2 3 5 3" xfId="16016"/>
    <cellStyle name="20 % - Accent4 2 3 5 4" xfId="21122"/>
    <cellStyle name="20 % - Accent4 2 3 6" xfId="5619"/>
    <cellStyle name="20 % - Accent4 2 3 6 2" xfId="23762"/>
    <cellStyle name="20 % - Accent4 2 3 7" xfId="10914"/>
    <cellStyle name="20 % - Accent4 2 3 8" xfId="13552"/>
    <cellStyle name="20 % - Accent4 2 3 9" xfId="18482"/>
    <cellStyle name="20 % - Accent4 2 4" xfId="512"/>
    <cellStyle name="20 % - Accent4 2 4 2" xfId="1217"/>
    <cellStyle name="20 % - Accent4 2 4 2 2" xfId="2449"/>
    <cellStyle name="20 % - Accent4 2 4 2 2 2" xfId="5091"/>
    <cellStyle name="20 % - Accent4 2 4 2 2 2 2" xfId="10372"/>
    <cellStyle name="20 % - Accent4 2 4 2 2 2 2 2" xfId="28514"/>
    <cellStyle name="20 % - Accent4 2 4 2 2 2 3" xfId="18128"/>
    <cellStyle name="20 % - Accent4 2 4 2 2 2 4" xfId="23234"/>
    <cellStyle name="20 % - Accent4 2 4 2 2 3" xfId="7731"/>
    <cellStyle name="20 % - Accent4 2 4 2 2 3 2" xfId="25874"/>
    <cellStyle name="20 % - Accent4 2 4 2 2 4" xfId="13020"/>
    <cellStyle name="20 % - Accent4 2 4 2 2 5" xfId="15664"/>
    <cellStyle name="20 % - Accent4 2 4 2 2 6" xfId="20594"/>
    <cellStyle name="20 % - Accent4 2 4 2 3" xfId="3859"/>
    <cellStyle name="20 % - Accent4 2 4 2 3 2" xfId="9140"/>
    <cellStyle name="20 % - Accent4 2 4 2 3 2 2" xfId="27282"/>
    <cellStyle name="20 % - Accent4 2 4 2 3 3" xfId="16896"/>
    <cellStyle name="20 % - Accent4 2 4 2 3 4" xfId="22002"/>
    <cellStyle name="20 % - Accent4 2 4 2 4" xfId="6499"/>
    <cellStyle name="20 % - Accent4 2 4 2 4 2" xfId="24642"/>
    <cellStyle name="20 % - Accent4 2 4 2 5" xfId="11788"/>
    <cellStyle name="20 % - Accent4 2 4 2 6" xfId="14432"/>
    <cellStyle name="20 % - Accent4 2 4 2 7" xfId="19362"/>
    <cellStyle name="20 % - Accent4 2 4 3" xfId="1745"/>
    <cellStyle name="20 % - Accent4 2 4 3 2" xfId="4387"/>
    <cellStyle name="20 % - Accent4 2 4 3 2 2" xfId="9668"/>
    <cellStyle name="20 % - Accent4 2 4 3 2 2 2" xfId="27810"/>
    <cellStyle name="20 % - Accent4 2 4 3 2 3" xfId="17424"/>
    <cellStyle name="20 % - Accent4 2 4 3 2 4" xfId="22530"/>
    <cellStyle name="20 % - Accent4 2 4 3 3" xfId="7027"/>
    <cellStyle name="20 % - Accent4 2 4 3 3 2" xfId="25170"/>
    <cellStyle name="20 % - Accent4 2 4 3 4" xfId="12316"/>
    <cellStyle name="20 % - Accent4 2 4 3 5" xfId="14960"/>
    <cellStyle name="20 % - Accent4 2 4 3 6" xfId="19890"/>
    <cellStyle name="20 % - Accent4 2 4 4" xfId="3154"/>
    <cellStyle name="20 % - Accent4 2 4 4 2" xfId="8436"/>
    <cellStyle name="20 % - Accent4 2 4 4 2 2" xfId="26578"/>
    <cellStyle name="20 % - Accent4 2 4 4 3" xfId="16192"/>
    <cellStyle name="20 % - Accent4 2 4 4 4" xfId="21298"/>
    <cellStyle name="20 % - Accent4 2 4 5" xfId="5795"/>
    <cellStyle name="20 % - Accent4 2 4 5 2" xfId="23938"/>
    <cellStyle name="20 % - Accent4 2 4 6" xfId="11086"/>
    <cellStyle name="20 % - Accent4 2 4 7" xfId="13728"/>
    <cellStyle name="20 % - Accent4 2 4 8" xfId="18658"/>
    <cellStyle name="20 % - Accent4 2 5" xfId="865"/>
    <cellStyle name="20 % - Accent4 2 5 2" xfId="2097"/>
    <cellStyle name="20 % - Accent4 2 5 2 2" xfId="4739"/>
    <cellStyle name="20 % - Accent4 2 5 2 2 2" xfId="10020"/>
    <cellStyle name="20 % - Accent4 2 5 2 2 2 2" xfId="28162"/>
    <cellStyle name="20 % - Accent4 2 5 2 2 3" xfId="17776"/>
    <cellStyle name="20 % - Accent4 2 5 2 2 4" xfId="22882"/>
    <cellStyle name="20 % - Accent4 2 5 2 3" xfId="7379"/>
    <cellStyle name="20 % - Accent4 2 5 2 3 2" xfId="25522"/>
    <cellStyle name="20 % - Accent4 2 5 2 4" xfId="12668"/>
    <cellStyle name="20 % - Accent4 2 5 2 5" xfId="15312"/>
    <cellStyle name="20 % - Accent4 2 5 2 6" xfId="20242"/>
    <cellStyle name="20 % - Accent4 2 5 3" xfId="3507"/>
    <cellStyle name="20 % - Accent4 2 5 3 2" xfId="8788"/>
    <cellStyle name="20 % - Accent4 2 5 3 2 2" xfId="26930"/>
    <cellStyle name="20 % - Accent4 2 5 3 3" xfId="16544"/>
    <cellStyle name="20 % - Accent4 2 5 3 4" xfId="21650"/>
    <cellStyle name="20 % - Accent4 2 5 4" xfId="6147"/>
    <cellStyle name="20 % - Accent4 2 5 4 2" xfId="24290"/>
    <cellStyle name="20 % - Accent4 2 5 5" xfId="11436"/>
    <cellStyle name="20 % - Accent4 2 5 6" xfId="14080"/>
    <cellStyle name="20 % - Accent4 2 5 7" xfId="19010"/>
    <cellStyle name="20 % - Accent4 2 6" xfId="1393"/>
    <cellStyle name="20 % - Accent4 2 6 2" xfId="4035"/>
    <cellStyle name="20 % - Accent4 2 6 2 2" xfId="9316"/>
    <cellStyle name="20 % - Accent4 2 6 2 2 2" xfId="27458"/>
    <cellStyle name="20 % - Accent4 2 6 2 3" xfId="17072"/>
    <cellStyle name="20 % - Accent4 2 6 2 4" xfId="22178"/>
    <cellStyle name="20 % - Accent4 2 6 3" xfId="6675"/>
    <cellStyle name="20 % - Accent4 2 6 3 2" xfId="24818"/>
    <cellStyle name="20 % - Accent4 2 6 4" xfId="11964"/>
    <cellStyle name="20 % - Accent4 2 6 5" xfId="14608"/>
    <cellStyle name="20 % - Accent4 2 6 6" xfId="19538"/>
    <cellStyle name="20 % - Accent4 2 7" xfId="2625"/>
    <cellStyle name="20 % - Accent4 2 7 2" xfId="5267"/>
    <cellStyle name="20 % - Accent4 2 7 2 2" xfId="10548"/>
    <cellStyle name="20 % - Accent4 2 7 2 2 2" xfId="28690"/>
    <cellStyle name="20 % - Accent4 2 7 2 3" xfId="23410"/>
    <cellStyle name="20 % - Accent4 2 7 3" xfId="7907"/>
    <cellStyle name="20 % - Accent4 2 7 3 2" xfId="26050"/>
    <cellStyle name="20 % - Accent4 2 7 4" xfId="13196"/>
    <cellStyle name="20 % - Accent4 2 7 5" xfId="15840"/>
    <cellStyle name="20 % - Accent4 2 7 6" xfId="20770"/>
    <cellStyle name="20 % - Accent4 2 8" xfId="2802"/>
    <cellStyle name="20 % - Accent4 2 8 2" xfId="8084"/>
    <cellStyle name="20 % - Accent4 2 8 2 2" xfId="26226"/>
    <cellStyle name="20 % - Accent4 2 8 3" xfId="20946"/>
    <cellStyle name="20 % - Accent4 2 9" xfId="5443"/>
    <cellStyle name="20 % - Accent4 2 9 2" xfId="23586"/>
    <cellStyle name="20 % - Accent4 3" xfId="174"/>
    <cellStyle name="20 % - Accent4 3 10" xfId="13400"/>
    <cellStyle name="20 % - Accent4 3 11" xfId="18330"/>
    <cellStyle name="20 % - Accent4 3 2" xfId="360"/>
    <cellStyle name="20 % - Accent4 3 2 2" xfId="713"/>
    <cellStyle name="20 % - Accent4 3 2 2 2" xfId="1945"/>
    <cellStyle name="20 % - Accent4 3 2 2 2 2" xfId="4587"/>
    <cellStyle name="20 % - Accent4 3 2 2 2 2 2" xfId="9868"/>
    <cellStyle name="20 % - Accent4 3 2 2 2 2 2 2" xfId="28010"/>
    <cellStyle name="20 % - Accent4 3 2 2 2 2 3" xfId="17624"/>
    <cellStyle name="20 % - Accent4 3 2 2 2 2 4" xfId="22730"/>
    <cellStyle name="20 % - Accent4 3 2 2 2 3" xfId="7227"/>
    <cellStyle name="20 % - Accent4 3 2 2 2 3 2" xfId="25370"/>
    <cellStyle name="20 % - Accent4 3 2 2 2 4" xfId="12516"/>
    <cellStyle name="20 % - Accent4 3 2 2 2 5" xfId="15160"/>
    <cellStyle name="20 % - Accent4 3 2 2 2 6" xfId="20090"/>
    <cellStyle name="20 % - Accent4 3 2 2 3" xfId="3355"/>
    <cellStyle name="20 % - Accent4 3 2 2 3 2" xfId="8636"/>
    <cellStyle name="20 % - Accent4 3 2 2 3 2 2" xfId="26778"/>
    <cellStyle name="20 % - Accent4 3 2 2 3 3" xfId="16392"/>
    <cellStyle name="20 % - Accent4 3 2 2 3 4" xfId="21498"/>
    <cellStyle name="20 % - Accent4 3 2 2 4" xfId="5995"/>
    <cellStyle name="20 % - Accent4 3 2 2 4 2" xfId="24138"/>
    <cellStyle name="20 % - Accent4 3 2 2 5" xfId="11284"/>
    <cellStyle name="20 % - Accent4 3 2 2 6" xfId="13928"/>
    <cellStyle name="20 % - Accent4 3 2 2 7" xfId="18858"/>
    <cellStyle name="20 % - Accent4 3 2 3" xfId="1065"/>
    <cellStyle name="20 % - Accent4 3 2 3 2" xfId="2297"/>
    <cellStyle name="20 % - Accent4 3 2 3 2 2" xfId="4939"/>
    <cellStyle name="20 % - Accent4 3 2 3 2 2 2" xfId="10220"/>
    <cellStyle name="20 % - Accent4 3 2 3 2 2 2 2" xfId="28362"/>
    <cellStyle name="20 % - Accent4 3 2 3 2 2 3" xfId="17976"/>
    <cellStyle name="20 % - Accent4 3 2 3 2 2 4" xfId="23082"/>
    <cellStyle name="20 % - Accent4 3 2 3 2 3" xfId="7579"/>
    <cellStyle name="20 % - Accent4 3 2 3 2 3 2" xfId="25722"/>
    <cellStyle name="20 % - Accent4 3 2 3 2 4" xfId="12868"/>
    <cellStyle name="20 % - Accent4 3 2 3 2 5" xfId="15512"/>
    <cellStyle name="20 % - Accent4 3 2 3 2 6" xfId="20442"/>
    <cellStyle name="20 % - Accent4 3 2 3 3" xfId="3707"/>
    <cellStyle name="20 % - Accent4 3 2 3 3 2" xfId="8988"/>
    <cellStyle name="20 % - Accent4 3 2 3 3 2 2" xfId="27130"/>
    <cellStyle name="20 % - Accent4 3 2 3 3 3" xfId="16744"/>
    <cellStyle name="20 % - Accent4 3 2 3 3 4" xfId="21850"/>
    <cellStyle name="20 % - Accent4 3 2 3 4" xfId="6347"/>
    <cellStyle name="20 % - Accent4 3 2 3 4 2" xfId="24490"/>
    <cellStyle name="20 % - Accent4 3 2 3 5" xfId="11636"/>
    <cellStyle name="20 % - Accent4 3 2 3 6" xfId="14280"/>
    <cellStyle name="20 % - Accent4 3 2 3 7" xfId="19210"/>
    <cellStyle name="20 % - Accent4 3 2 4" xfId="1593"/>
    <cellStyle name="20 % - Accent4 3 2 4 2" xfId="4235"/>
    <cellStyle name="20 % - Accent4 3 2 4 2 2" xfId="9516"/>
    <cellStyle name="20 % - Accent4 3 2 4 2 2 2" xfId="27658"/>
    <cellStyle name="20 % - Accent4 3 2 4 2 3" xfId="17272"/>
    <cellStyle name="20 % - Accent4 3 2 4 2 4" xfId="22378"/>
    <cellStyle name="20 % - Accent4 3 2 4 3" xfId="6875"/>
    <cellStyle name="20 % - Accent4 3 2 4 3 2" xfId="25018"/>
    <cellStyle name="20 % - Accent4 3 2 4 4" xfId="12164"/>
    <cellStyle name="20 % - Accent4 3 2 4 5" xfId="14808"/>
    <cellStyle name="20 % - Accent4 3 2 4 6" xfId="19738"/>
    <cellStyle name="20 % - Accent4 3 2 5" xfId="3002"/>
    <cellStyle name="20 % - Accent4 3 2 5 2" xfId="8284"/>
    <cellStyle name="20 % - Accent4 3 2 5 2 2" xfId="26426"/>
    <cellStyle name="20 % - Accent4 3 2 5 3" xfId="16040"/>
    <cellStyle name="20 % - Accent4 3 2 5 4" xfId="21146"/>
    <cellStyle name="20 % - Accent4 3 2 6" xfId="5643"/>
    <cellStyle name="20 % - Accent4 3 2 6 2" xfId="23786"/>
    <cellStyle name="20 % - Accent4 3 2 7" xfId="10938"/>
    <cellStyle name="20 % - Accent4 3 2 8" xfId="13576"/>
    <cellStyle name="20 % - Accent4 3 2 9" xfId="18506"/>
    <cellStyle name="20 % - Accent4 3 3" xfId="536"/>
    <cellStyle name="20 % - Accent4 3 3 2" xfId="1241"/>
    <cellStyle name="20 % - Accent4 3 3 2 2" xfId="2473"/>
    <cellStyle name="20 % - Accent4 3 3 2 2 2" xfId="5115"/>
    <cellStyle name="20 % - Accent4 3 3 2 2 2 2" xfId="10396"/>
    <cellStyle name="20 % - Accent4 3 3 2 2 2 2 2" xfId="28538"/>
    <cellStyle name="20 % - Accent4 3 3 2 2 2 3" xfId="18152"/>
    <cellStyle name="20 % - Accent4 3 3 2 2 2 4" xfId="23258"/>
    <cellStyle name="20 % - Accent4 3 3 2 2 3" xfId="7755"/>
    <cellStyle name="20 % - Accent4 3 3 2 2 3 2" xfId="25898"/>
    <cellStyle name="20 % - Accent4 3 3 2 2 4" xfId="13044"/>
    <cellStyle name="20 % - Accent4 3 3 2 2 5" xfId="15688"/>
    <cellStyle name="20 % - Accent4 3 3 2 2 6" xfId="20618"/>
    <cellStyle name="20 % - Accent4 3 3 2 3" xfId="3883"/>
    <cellStyle name="20 % - Accent4 3 3 2 3 2" xfId="9164"/>
    <cellStyle name="20 % - Accent4 3 3 2 3 2 2" xfId="27306"/>
    <cellStyle name="20 % - Accent4 3 3 2 3 3" xfId="16920"/>
    <cellStyle name="20 % - Accent4 3 3 2 3 4" xfId="22026"/>
    <cellStyle name="20 % - Accent4 3 3 2 4" xfId="6523"/>
    <cellStyle name="20 % - Accent4 3 3 2 4 2" xfId="24666"/>
    <cellStyle name="20 % - Accent4 3 3 2 5" xfId="11812"/>
    <cellStyle name="20 % - Accent4 3 3 2 6" xfId="14456"/>
    <cellStyle name="20 % - Accent4 3 3 2 7" xfId="19386"/>
    <cellStyle name="20 % - Accent4 3 3 3" xfId="1769"/>
    <cellStyle name="20 % - Accent4 3 3 3 2" xfId="4411"/>
    <cellStyle name="20 % - Accent4 3 3 3 2 2" xfId="9692"/>
    <cellStyle name="20 % - Accent4 3 3 3 2 2 2" xfId="27834"/>
    <cellStyle name="20 % - Accent4 3 3 3 2 3" xfId="17448"/>
    <cellStyle name="20 % - Accent4 3 3 3 2 4" xfId="22554"/>
    <cellStyle name="20 % - Accent4 3 3 3 3" xfId="7051"/>
    <cellStyle name="20 % - Accent4 3 3 3 3 2" xfId="25194"/>
    <cellStyle name="20 % - Accent4 3 3 3 4" xfId="12340"/>
    <cellStyle name="20 % - Accent4 3 3 3 5" xfId="14984"/>
    <cellStyle name="20 % - Accent4 3 3 3 6" xfId="19914"/>
    <cellStyle name="20 % - Accent4 3 3 4" xfId="3178"/>
    <cellStyle name="20 % - Accent4 3 3 4 2" xfId="8460"/>
    <cellStyle name="20 % - Accent4 3 3 4 2 2" xfId="26602"/>
    <cellStyle name="20 % - Accent4 3 3 4 3" xfId="16216"/>
    <cellStyle name="20 % - Accent4 3 3 4 4" xfId="21322"/>
    <cellStyle name="20 % - Accent4 3 3 5" xfId="5819"/>
    <cellStyle name="20 % - Accent4 3 3 5 2" xfId="23962"/>
    <cellStyle name="20 % - Accent4 3 3 6" xfId="11110"/>
    <cellStyle name="20 % - Accent4 3 3 7" xfId="13752"/>
    <cellStyle name="20 % - Accent4 3 3 8" xfId="18682"/>
    <cellStyle name="20 % - Accent4 3 4" xfId="889"/>
    <cellStyle name="20 % - Accent4 3 4 2" xfId="2121"/>
    <cellStyle name="20 % - Accent4 3 4 2 2" xfId="4763"/>
    <cellStyle name="20 % - Accent4 3 4 2 2 2" xfId="10044"/>
    <cellStyle name="20 % - Accent4 3 4 2 2 2 2" xfId="28186"/>
    <cellStyle name="20 % - Accent4 3 4 2 2 3" xfId="17800"/>
    <cellStyle name="20 % - Accent4 3 4 2 2 4" xfId="22906"/>
    <cellStyle name="20 % - Accent4 3 4 2 3" xfId="7403"/>
    <cellStyle name="20 % - Accent4 3 4 2 3 2" xfId="25546"/>
    <cellStyle name="20 % - Accent4 3 4 2 4" xfId="12692"/>
    <cellStyle name="20 % - Accent4 3 4 2 5" xfId="15336"/>
    <cellStyle name="20 % - Accent4 3 4 2 6" xfId="20266"/>
    <cellStyle name="20 % - Accent4 3 4 3" xfId="3531"/>
    <cellStyle name="20 % - Accent4 3 4 3 2" xfId="8812"/>
    <cellStyle name="20 % - Accent4 3 4 3 2 2" xfId="26954"/>
    <cellStyle name="20 % - Accent4 3 4 3 3" xfId="16568"/>
    <cellStyle name="20 % - Accent4 3 4 3 4" xfId="21674"/>
    <cellStyle name="20 % - Accent4 3 4 4" xfId="6171"/>
    <cellStyle name="20 % - Accent4 3 4 4 2" xfId="24314"/>
    <cellStyle name="20 % - Accent4 3 4 5" xfId="11460"/>
    <cellStyle name="20 % - Accent4 3 4 6" xfId="14104"/>
    <cellStyle name="20 % - Accent4 3 4 7" xfId="19034"/>
    <cellStyle name="20 % - Accent4 3 5" xfId="1417"/>
    <cellStyle name="20 % - Accent4 3 5 2" xfId="4059"/>
    <cellStyle name="20 % - Accent4 3 5 2 2" xfId="9340"/>
    <cellStyle name="20 % - Accent4 3 5 2 2 2" xfId="27482"/>
    <cellStyle name="20 % - Accent4 3 5 2 3" xfId="17096"/>
    <cellStyle name="20 % - Accent4 3 5 2 4" xfId="22202"/>
    <cellStyle name="20 % - Accent4 3 5 3" xfId="6699"/>
    <cellStyle name="20 % - Accent4 3 5 3 2" xfId="24842"/>
    <cellStyle name="20 % - Accent4 3 5 4" xfId="11988"/>
    <cellStyle name="20 % - Accent4 3 5 5" xfId="14632"/>
    <cellStyle name="20 % - Accent4 3 5 6" xfId="19562"/>
    <cellStyle name="20 % - Accent4 3 6" xfId="2649"/>
    <cellStyle name="20 % - Accent4 3 6 2" xfId="5291"/>
    <cellStyle name="20 % - Accent4 3 6 2 2" xfId="10572"/>
    <cellStyle name="20 % - Accent4 3 6 2 2 2" xfId="28714"/>
    <cellStyle name="20 % - Accent4 3 6 2 3" xfId="23434"/>
    <cellStyle name="20 % - Accent4 3 6 3" xfId="7931"/>
    <cellStyle name="20 % - Accent4 3 6 3 2" xfId="26074"/>
    <cellStyle name="20 % - Accent4 3 6 4" xfId="13220"/>
    <cellStyle name="20 % - Accent4 3 6 5" xfId="15864"/>
    <cellStyle name="20 % - Accent4 3 6 6" xfId="20794"/>
    <cellStyle name="20 % - Accent4 3 7" xfId="2826"/>
    <cellStyle name="20 % - Accent4 3 7 2" xfId="8108"/>
    <cellStyle name="20 % - Accent4 3 7 2 2" xfId="26250"/>
    <cellStyle name="20 % - Accent4 3 7 3" xfId="20970"/>
    <cellStyle name="20 % - Accent4 3 8" xfId="5467"/>
    <cellStyle name="20 % - Accent4 3 8 2" xfId="23610"/>
    <cellStyle name="20 % - Accent4 3 9" xfId="10760"/>
    <cellStyle name="20 % - Accent4 4" xfId="272"/>
    <cellStyle name="20 % - Accent4 4 2" xfId="624"/>
    <cellStyle name="20 % - Accent4 4 2 2" xfId="1856"/>
    <cellStyle name="20 % - Accent4 4 2 2 2" xfId="4498"/>
    <cellStyle name="20 % - Accent4 4 2 2 2 2" xfId="9779"/>
    <cellStyle name="20 % - Accent4 4 2 2 2 2 2" xfId="27921"/>
    <cellStyle name="20 % - Accent4 4 2 2 2 3" xfId="17535"/>
    <cellStyle name="20 % - Accent4 4 2 2 2 4" xfId="22641"/>
    <cellStyle name="20 % - Accent4 4 2 2 3" xfId="7138"/>
    <cellStyle name="20 % - Accent4 4 2 2 3 2" xfId="25281"/>
    <cellStyle name="20 % - Accent4 4 2 2 4" xfId="12427"/>
    <cellStyle name="20 % - Accent4 4 2 2 5" xfId="15071"/>
    <cellStyle name="20 % - Accent4 4 2 2 6" xfId="20001"/>
    <cellStyle name="20 % - Accent4 4 2 3" xfId="3266"/>
    <cellStyle name="20 % - Accent4 4 2 3 2" xfId="8547"/>
    <cellStyle name="20 % - Accent4 4 2 3 2 2" xfId="26689"/>
    <cellStyle name="20 % - Accent4 4 2 3 3" xfId="16303"/>
    <cellStyle name="20 % - Accent4 4 2 3 4" xfId="21409"/>
    <cellStyle name="20 % - Accent4 4 2 4" xfId="5906"/>
    <cellStyle name="20 % - Accent4 4 2 4 2" xfId="24049"/>
    <cellStyle name="20 % - Accent4 4 2 5" xfId="11195"/>
    <cellStyle name="20 % - Accent4 4 2 6" xfId="13839"/>
    <cellStyle name="20 % - Accent4 4 2 7" xfId="18769"/>
    <cellStyle name="20 % - Accent4 4 3" xfId="976"/>
    <cellStyle name="20 % - Accent4 4 3 2" xfId="2208"/>
    <cellStyle name="20 % - Accent4 4 3 2 2" xfId="4850"/>
    <cellStyle name="20 % - Accent4 4 3 2 2 2" xfId="10131"/>
    <cellStyle name="20 % - Accent4 4 3 2 2 2 2" xfId="28273"/>
    <cellStyle name="20 % - Accent4 4 3 2 2 3" xfId="17887"/>
    <cellStyle name="20 % - Accent4 4 3 2 2 4" xfId="22993"/>
    <cellStyle name="20 % - Accent4 4 3 2 3" xfId="7490"/>
    <cellStyle name="20 % - Accent4 4 3 2 3 2" xfId="25633"/>
    <cellStyle name="20 % - Accent4 4 3 2 4" xfId="12779"/>
    <cellStyle name="20 % - Accent4 4 3 2 5" xfId="15423"/>
    <cellStyle name="20 % - Accent4 4 3 2 6" xfId="20353"/>
    <cellStyle name="20 % - Accent4 4 3 3" xfId="3618"/>
    <cellStyle name="20 % - Accent4 4 3 3 2" xfId="8899"/>
    <cellStyle name="20 % - Accent4 4 3 3 2 2" xfId="27041"/>
    <cellStyle name="20 % - Accent4 4 3 3 3" xfId="16655"/>
    <cellStyle name="20 % - Accent4 4 3 3 4" xfId="21761"/>
    <cellStyle name="20 % - Accent4 4 3 4" xfId="6258"/>
    <cellStyle name="20 % - Accent4 4 3 4 2" xfId="24401"/>
    <cellStyle name="20 % - Accent4 4 3 5" xfId="11547"/>
    <cellStyle name="20 % - Accent4 4 3 6" xfId="14191"/>
    <cellStyle name="20 % - Accent4 4 3 7" xfId="19121"/>
    <cellStyle name="20 % - Accent4 4 4" xfId="1504"/>
    <cellStyle name="20 % - Accent4 4 4 2" xfId="4146"/>
    <cellStyle name="20 % - Accent4 4 4 2 2" xfId="9427"/>
    <cellStyle name="20 % - Accent4 4 4 2 2 2" xfId="27569"/>
    <cellStyle name="20 % - Accent4 4 4 2 3" xfId="17183"/>
    <cellStyle name="20 % - Accent4 4 4 2 4" xfId="22289"/>
    <cellStyle name="20 % - Accent4 4 4 3" xfId="6786"/>
    <cellStyle name="20 % - Accent4 4 4 3 2" xfId="24929"/>
    <cellStyle name="20 % - Accent4 4 4 4" xfId="12075"/>
    <cellStyle name="20 % - Accent4 4 4 5" xfId="14719"/>
    <cellStyle name="20 % - Accent4 4 4 6" xfId="19649"/>
    <cellStyle name="20 % - Accent4 4 5" xfId="2913"/>
    <cellStyle name="20 % - Accent4 4 5 2" xfId="8195"/>
    <cellStyle name="20 % - Accent4 4 5 2 2" xfId="26337"/>
    <cellStyle name="20 % - Accent4 4 5 3" xfId="15951"/>
    <cellStyle name="20 % - Accent4 4 5 4" xfId="21057"/>
    <cellStyle name="20 % - Accent4 4 6" xfId="5554"/>
    <cellStyle name="20 % - Accent4 4 6 2" xfId="23697"/>
    <cellStyle name="20 % - Accent4 4 7" xfId="10852"/>
    <cellStyle name="20 % - Accent4 4 8" xfId="13487"/>
    <cellStyle name="20 % - Accent4 4 9" xfId="18418"/>
    <cellStyle name="20 % - Accent4 5" xfId="444"/>
    <cellStyle name="20 % - Accent4 5 2" xfId="1149"/>
    <cellStyle name="20 % - Accent4 5 2 2" xfId="2381"/>
    <cellStyle name="20 % - Accent4 5 2 2 2" xfId="5023"/>
    <cellStyle name="20 % - Accent4 5 2 2 2 2" xfId="10304"/>
    <cellStyle name="20 % - Accent4 5 2 2 2 2 2" xfId="28446"/>
    <cellStyle name="20 % - Accent4 5 2 2 2 3" xfId="18060"/>
    <cellStyle name="20 % - Accent4 5 2 2 2 4" xfId="23166"/>
    <cellStyle name="20 % - Accent4 5 2 2 3" xfId="7663"/>
    <cellStyle name="20 % - Accent4 5 2 2 3 2" xfId="25806"/>
    <cellStyle name="20 % - Accent4 5 2 2 4" xfId="12952"/>
    <cellStyle name="20 % - Accent4 5 2 2 5" xfId="15596"/>
    <cellStyle name="20 % - Accent4 5 2 2 6" xfId="20526"/>
    <cellStyle name="20 % - Accent4 5 2 3" xfId="3791"/>
    <cellStyle name="20 % - Accent4 5 2 3 2" xfId="9072"/>
    <cellStyle name="20 % - Accent4 5 2 3 2 2" xfId="27214"/>
    <cellStyle name="20 % - Accent4 5 2 3 3" xfId="16828"/>
    <cellStyle name="20 % - Accent4 5 2 3 4" xfId="21934"/>
    <cellStyle name="20 % - Accent4 5 2 4" xfId="6431"/>
    <cellStyle name="20 % - Accent4 5 2 4 2" xfId="24574"/>
    <cellStyle name="20 % - Accent4 5 2 5" xfId="11720"/>
    <cellStyle name="20 % - Accent4 5 2 6" xfId="14364"/>
    <cellStyle name="20 % - Accent4 5 2 7" xfId="19294"/>
    <cellStyle name="20 % - Accent4 5 3" xfId="1677"/>
    <cellStyle name="20 % - Accent4 5 3 2" xfId="4319"/>
    <cellStyle name="20 % - Accent4 5 3 2 2" xfId="9600"/>
    <cellStyle name="20 % - Accent4 5 3 2 2 2" xfId="27742"/>
    <cellStyle name="20 % - Accent4 5 3 2 3" xfId="17356"/>
    <cellStyle name="20 % - Accent4 5 3 2 4" xfId="22462"/>
    <cellStyle name="20 % - Accent4 5 3 3" xfId="6959"/>
    <cellStyle name="20 % - Accent4 5 3 3 2" xfId="25102"/>
    <cellStyle name="20 % - Accent4 5 3 4" xfId="12248"/>
    <cellStyle name="20 % - Accent4 5 3 5" xfId="14892"/>
    <cellStyle name="20 % - Accent4 5 3 6" xfId="19822"/>
    <cellStyle name="20 % - Accent4 5 4" xfId="3086"/>
    <cellStyle name="20 % - Accent4 5 4 2" xfId="8368"/>
    <cellStyle name="20 % - Accent4 5 4 2 2" xfId="26510"/>
    <cellStyle name="20 % - Accent4 5 4 3" xfId="16124"/>
    <cellStyle name="20 % - Accent4 5 4 4" xfId="21230"/>
    <cellStyle name="20 % - Accent4 5 5" xfId="5727"/>
    <cellStyle name="20 % - Accent4 5 5 2" xfId="23870"/>
    <cellStyle name="20 % - Accent4 5 6" xfId="11020"/>
    <cellStyle name="20 % - Accent4 5 7" xfId="13660"/>
    <cellStyle name="20 % - Accent4 5 8" xfId="18590"/>
    <cellStyle name="20 % - Accent4 6" xfId="797"/>
    <cellStyle name="20 % - Accent4 6 2" xfId="2029"/>
    <cellStyle name="20 % - Accent4 6 2 2" xfId="4671"/>
    <cellStyle name="20 % - Accent4 6 2 2 2" xfId="9952"/>
    <cellStyle name="20 % - Accent4 6 2 2 2 2" xfId="28094"/>
    <cellStyle name="20 % - Accent4 6 2 2 3" xfId="17708"/>
    <cellStyle name="20 % - Accent4 6 2 2 4" xfId="22814"/>
    <cellStyle name="20 % - Accent4 6 2 3" xfId="7311"/>
    <cellStyle name="20 % - Accent4 6 2 3 2" xfId="25454"/>
    <cellStyle name="20 % - Accent4 6 2 4" xfId="12600"/>
    <cellStyle name="20 % - Accent4 6 2 5" xfId="15244"/>
    <cellStyle name="20 % - Accent4 6 2 6" xfId="20174"/>
    <cellStyle name="20 % - Accent4 6 3" xfId="3439"/>
    <cellStyle name="20 % - Accent4 6 3 2" xfId="8720"/>
    <cellStyle name="20 % - Accent4 6 3 2 2" xfId="26862"/>
    <cellStyle name="20 % - Accent4 6 3 3" xfId="16476"/>
    <cellStyle name="20 % - Accent4 6 3 4" xfId="21582"/>
    <cellStyle name="20 % - Accent4 6 4" xfId="6079"/>
    <cellStyle name="20 % - Accent4 6 4 2" xfId="24222"/>
    <cellStyle name="20 % - Accent4 6 5" xfId="11368"/>
    <cellStyle name="20 % - Accent4 6 6" xfId="14012"/>
    <cellStyle name="20 % - Accent4 6 7" xfId="18942"/>
    <cellStyle name="20 % - Accent4 7" xfId="1328"/>
    <cellStyle name="20 % - Accent4 7 2" xfId="3970"/>
    <cellStyle name="20 % - Accent4 7 2 2" xfId="9251"/>
    <cellStyle name="20 % - Accent4 7 2 2 2" xfId="27393"/>
    <cellStyle name="20 % - Accent4 7 2 3" xfId="17007"/>
    <cellStyle name="20 % - Accent4 7 2 4" xfId="22113"/>
    <cellStyle name="20 % - Accent4 7 3" xfId="6610"/>
    <cellStyle name="20 % - Accent4 7 3 2" xfId="24753"/>
    <cellStyle name="20 % - Accent4 7 4" xfId="11899"/>
    <cellStyle name="20 % - Accent4 7 5" xfId="14543"/>
    <cellStyle name="20 % - Accent4 7 6" xfId="19473"/>
    <cellStyle name="20 % - Accent4 8" xfId="2557"/>
    <cellStyle name="20 % - Accent4 8 2" xfId="5199"/>
    <cellStyle name="20 % - Accent4 8 2 2" xfId="10480"/>
    <cellStyle name="20 % - Accent4 8 2 2 2" xfId="28622"/>
    <cellStyle name="20 % - Accent4 8 2 3" xfId="23342"/>
    <cellStyle name="20 % - Accent4 8 3" xfId="7839"/>
    <cellStyle name="20 % - Accent4 8 3 2" xfId="25982"/>
    <cellStyle name="20 % - Accent4 8 4" xfId="13128"/>
    <cellStyle name="20 % - Accent4 8 5" xfId="15775"/>
    <cellStyle name="20 % - Accent4 8 6" xfId="20702"/>
    <cellStyle name="20 % - Accent4 9" xfId="2733"/>
    <cellStyle name="20 % - Accent4 9 2" xfId="8015"/>
    <cellStyle name="20 % - Accent4 9 2 2" xfId="26158"/>
    <cellStyle name="20 % - Accent4 9 3" xfId="20878"/>
    <cellStyle name="20 % - Accent5" xfId="35" builtinId="46" customBuiltin="1"/>
    <cellStyle name="20 % - Accent5 10" xfId="5377"/>
    <cellStyle name="20 % - Accent5 10 2" xfId="23520"/>
    <cellStyle name="20 % - Accent5 11" xfId="10671"/>
    <cellStyle name="20 % - Accent5 12" xfId="13313"/>
    <cellStyle name="20 % - Accent5 13" xfId="18238"/>
    <cellStyle name="20 % - Accent5 2" xfId="119"/>
    <cellStyle name="20 % - Accent5 2 10" xfId="10695"/>
    <cellStyle name="20 % - Accent5 2 11" xfId="13374"/>
    <cellStyle name="20 % - Accent5 2 12" xfId="18303"/>
    <cellStyle name="20 % - Accent5 2 2" xfId="236"/>
    <cellStyle name="20 % - Accent5 2 2 10" xfId="13461"/>
    <cellStyle name="20 % - Accent5 2 2 11" xfId="18391"/>
    <cellStyle name="20 % - Accent5 2 2 2" xfId="421"/>
    <cellStyle name="20 % - Accent5 2 2 2 2" xfId="774"/>
    <cellStyle name="20 % - Accent5 2 2 2 2 2" xfId="2006"/>
    <cellStyle name="20 % - Accent5 2 2 2 2 2 2" xfId="4648"/>
    <cellStyle name="20 % - Accent5 2 2 2 2 2 2 2" xfId="9929"/>
    <cellStyle name="20 % - Accent5 2 2 2 2 2 2 2 2" xfId="28071"/>
    <cellStyle name="20 % - Accent5 2 2 2 2 2 2 3" xfId="17685"/>
    <cellStyle name="20 % - Accent5 2 2 2 2 2 2 4" xfId="22791"/>
    <cellStyle name="20 % - Accent5 2 2 2 2 2 3" xfId="7288"/>
    <cellStyle name="20 % - Accent5 2 2 2 2 2 3 2" xfId="25431"/>
    <cellStyle name="20 % - Accent5 2 2 2 2 2 4" xfId="12577"/>
    <cellStyle name="20 % - Accent5 2 2 2 2 2 5" xfId="15221"/>
    <cellStyle name="20 % - Accent5 2 2 2 2 2 6" xfId="20151"/>
    <cellStyle name="20 % - Accent5 2 2 2 2 3" xfId="3416"/>
    <cellStyle name="20 % - Accent5 2 2 2 2 3 2" xfId="8697"/>
    <cellStyle name="20 % - Accent5 2 2 2 2 3 2 2" xfId="26839"/>
    <cellStyle name="20 % - Accent5 2 2 2 2 3 3" xfId="16453"/>
    <cellStyle name="20 % - Accent5 2 2 2 2 3 4" xfId="21559"/>
    <cellStyle name="20 % - Accent5 2 2 2 2 4" xfId="6056"/>
    <cellStyle name="20 % - Accent5 2 2 2 2 4 2" xfId="24199"/>
    <cellStyle name="20 % - Accent5 2 2 2 2 5" xfId="11345"/>
    <cellStyle name="20 % - Accent5 2 2 2 2 6" xfId="13989"/>
    <cellStyle name="20 % - Accent5 2 2 2 2 7" xfId="18919"/>
    <cellStyle name="20 % - Accent5 2 2 2 3" xfId="1126"/>
    <cellStyle name="20 % - Accent5 2 2 2 3 2" xfId="2358"/>
    <cellStyle name="20 % - Accent5 2 2 2 3 2 2" xfId="5000"/>
    <cellStyle name="20 % - Accent5 2 2 2 3 2 2 2" xfId="10281"/>
    <cellStyle name="20 % - Accent5 2 2 2 3 2 2 2 2" xfId="28423"/>
    <cellStyle name="20 % - Accent5 2 2 2 3 2 2 3" xfId="18037"/>
    <cellStyle name="20 % - Accent5 2 2 2 3 2 2 4" xfId="23143"/>
    <cellStyle name="20 % - Accent5 2 2 2 3 2 3" xfId="7640"/>
    <cellStyle name="20 % - Accent5 2 2 2 3 2 3 2" xfId="25783"/>
    <cellStyle name="20 % - Accent5 2 2 2 3 2 4" xfId="12929"/>
    <cellStyle name="20 % - Accent5 2 2 2 3 2 5" xfId="15573"/>
    <cellStyle name="20 % - Accent5 2 2 2 3 2 6" xfId="20503"/>
    <cellStyle name="20 % - Accent5 2 2 2 3 3" xfId="3768"/>
    <cellStyle name="20 % - Accent5 2 2 2 3 3 2" xfId="9049"/>
    <cellStyle name="20 % - Accent5 2 2 2 3 3 2 2" xfId="27191"/>
    <cellStyle name="20 % - Accent5 2 2 2 3 3 3" xfId="16805"/>
    <cellStyle name="20 % - Accent5 2 2 2 3 3 4" xfId="21911"/>
    <cellStyle name="20 % - Accent5 2 2 2 3 4" xfId="6408"/>
    <cellStyle name="20 % - Accent5 2 2 2 3 4 2" xfId="24551"/>
    <cellStyle name="20 % - Accent5 2 2 2 3 5" xfId="11697"/>
    <cellStyle name="20 % - Accent5 2 2 2 3 6" xfId="14341"/>
    <cellStyle name="20 % - Accent5 2 2 2 3 7" xfId="19271"/>
    <cellStyle name="20 % - Accent5 2 2 2 4" xfId="1654"/>
    <cellStyle name="20 % - Accent5 2 2 2 4 2" xfId="4296"/>
    <cellStyle name="20 % - Accent5 2 2 2 4 2 2" xfId="9577"/>
    <cellStyle name="20 % - Accent5 2 2 2 4 2 2 2" xfId="27719"/>
    <cellStyle name="20 % - Accent5 2 2 2 4 2 3" xfId="17333"/>
    <cellStyle name="20 % - Accent5 2 2 2 4 2 4" xfId="22439"/>
    <cellStyle name="20 % - Accent5 2 2 2 4 3" xfId="6936"/>
    <cellStyle name="20 % - Accent5 2 2 2 4 3 2" xfId="25079"/>
    <cellStyle name="20 % - Accent5 2 2 2 4 4" xfId="12225"/>
    <cellStyle name="20 % - Accent5 2 2 2 4 5" xfId="14869"/>
    <cellStyle name="20 % - Accent5 2 2 2 4 6" xfId="19799"/>
    <cellStyle name="20 % - Accent5 2 2 2 5" xfId="3063"/>
    <cellStyle name="20 % - Accent5 2 2 2 5 2" xfId="8345"/>
    <cellStyle name="20 % - Accent5 2 2 2 5 2 2" xfId="26487"/>
    <cellStyle name="20 % - Accent5 2 2 2 5 3" xfId="16101"/>
    <cellStyle name="20 % - Accent5 2 2 2 5 4" xfId="21207"/>
    <cellStyle name="20 % - Accent5 2 2 2 6" xfId="5704"/>
    <cellStyle name="20 % - Accent5 2 2 2 6 2" xfId="23847"/>
    <cellStyle name="20 % - Accent5 2 2 2 7" xfId="10997"/>
    <cellStyle name="20 % - Accent5 2 2 2 8" xfId="13637"/>
    <cellStyle name="20 % - Accent5 2 2 2 9" xfId="18567"/>
    <cellStyle name="20 % - Accent5 2 2 3" xfId="597"/>
    <cellStyle name="20 % - Accent5 2 2 3 2" xfId="1302"/>
    <cellStyle name="20 % - Accent5 2 2 3 2 2" xfId="2534"/>
    <cellStyle name="20 % - Accent5 2 2 3 2 2 2" xfId="5176"/>
    <cellStyle name="20 % - Accent5 2 2 3 2 2 2 2" xfId="10457"/>
    <cellStyle name="20 % - Accent5 2 2 3 2 2 2 2 2" xfId="28599"/>
    <cellStyle name="20 % - Accent5 2 2 3 2 2 2 3" xfId="18213"/>
    <cellStyle name="20 % - Accent5 2 2 3 2 2 2 4" xfId="23319"/>
    <cellStyle name="20 % - Accent5 2 2 3 2 2 3" xfId="7816"/>
    <cellStyle name="20 % - Accent5 2 2 3 2 2 3 2" xfId="25959"/>
    <cellStyle name="20 % - Accent5 2 2 3 2 2 4" xfId="13105"/>
    <cellStyle name="20 % - Accent5 2 2 3 2 2 5" xfId="15749"/>
    <cellStyle name="20 % - Accent5 2 2 3 2 2 6" xfId="20679"/>
    <cellStyle name="20 % - Accent5 2 2 3 2 3" xfId="3944"/>
    <cellStyle name="20 % - Accent5 2 2 3 2 3 2" xfId="9225"/>
    <cellStyle name="20 % - Accent5 2 2 3 2 3 2 2" xfId="27367"/>
    <cellStyle name="20 % - Accent5 2 2 3 2 3 3" xfId="16981"/>
    <cellStyle name="20 % - Accent5 2 2 3 2 3 4" xfId="22087"/>
    <cellStyle name="20 % - Accent5 2 2 3 2 4" xfId="6584"/>
    <cellStyle name="20 % - Accent5 2 2 3 2 4 2" xfId="24727"/>
    <cellStyle name="20 % - Accent5 2 2 3 2 5" xfId="11873"/>
    <cellStyle name="20 % - Accent5 2 2 3 2 6" xfId="14517"/>
    <cellStyle name="20 % - Accent5 2 2 3 2 7" xfId="19447"/>
    <cellStyle name="20 % - Accent5 2 2 3 3" xfId="1830"/>
    <cellStyle name="20 % - Accent5 2 2 3 3 2" xfId="4472"/>
    <cellStyle name="20 % - Accent5 2 2 3 3 2 2" xfId="9753"/>
    <cellStyle name="20 % - Accent5 2 2 3 3 2 2 2" xfId="27895"/>
    <cellStyle name="20 % - Accent5 2 2 3 3 2 3" xfId="17509"/>
    <cellStyle name="20 % - Accent5 2 2 3 3 2 4" xfId="22615"/>
    <cellStyle name="20 % - Accent5 2 2 3 3 3" xfId="7112"/>
    <cellStyle name="20 % - Accent5 2 2 3 3 3 2" xfId="25255"/>
    <cellStyle name="20 % - Accent5 2 2 3 3 4" xfId="12401"/>
    <cellStyle name="20 % - Accent5 2 2 3 3 5" xfId="15045"/>
    <cellStyle name="20 % - Accent5 2 2 3 3 6" xfId="19975"/>
    <cellStyle name="20 % - Accent5 2 2 3 4" xfId="3239"/>
    <cellStyle name="20 % - Accent5 2 2 3 4 2" xfId="8521"/>
    <cellStyle name="20 % - Accent5 2 2 3 4 2 2" xfId="26663"/>
    <cellStyle name="20 % - Accent5 2 2 3 4 3" xfId="16277"/>
    <cellStyle name="20 % - Accent5 2 2 3 4 4" xfId="21383"/>
    <cellStyle name="20 % - Accent5 2 2 3 5" xfId="5880"/>
    <cellStyle name="20 % - Accent5 2 2 3 5 2" xfId="24023"/>
    <cellStyle name="20 % - Accent5 2 2 3 6" xfId="11169"/>
    <cellStyle name="20 % - Accent5 2 2 3 7" xfId="13813"/>
    <cellStyle name="20 % - Accent5 2 2 3 8" xfId="18743"/>
    <cellStyle name="20 % - Accent5 2 2 4" xfId="950"/>
    <cellStyle name="20 % - Accent5 2 2 4 2" xfId="2182"/>
    <cellStyle name="20 % - Accent5 2 2 4 2 2" xfId="4824"/>
    <cellStyle name="20 % - Accent5 2 2 4 2 2 2" xfId="10105"/>
    <cellStyle name="20 % - Accent5 2 2 4 2 2 2 2" xfId="28247"/>
    <cellStyle name="20 % - Accent5 2 2 4 2 2 3" xfId="17861"/>
    <cellStyle name="20 % - Accent5 2 2 4 2 2 4" xfId="22967"/>
    <cellStyle name="20 % - Accent5 2 2 4 2 3" xfId="7464"/>
    <cellStyle name="20 % - Accent5 2 2 4 2 3 2" xfId="25607"/>
    <cellStyle name="20 % - Accent5 2 2 4 2 4" xfId="12753"/>
    <cellStyle name="20 % - Accent5 2 2 4 2 5" xfId="15397"/>
    <cellStyle name="20 % - Accent5 2 2 4 2 6" xfId="20327"/>
    <cellStyle name="20 % - Accent5 2 2 4 3" xfId="3592"/>
    <cellStyle name="20 % - Accent5 2 2 4 3 2" xfId="8873"/>
    <cellStyle name="20 % - Accent5 2 2 4 3 2 2" xfId="27015"/>
    <cellStyle name="20 % - Accent5 2 2 4 3 3" xfId="16629"/>
    <cellStyle name="20 % - Accent5 2 2 4 3 4" xfId="21735"/>
    <cellStyle name="20 % - Accent5 2 2 4 4" xfId="6232"/>
    <cellStyle name="20 % - Accent5 2 2 4 4 2" xfId="24375"/>
    <cellStyle name="20 % - Accent5 2 2 4 5" xfId="11521"/>
    <cellStyle name="20 % - Accent5 2 2 4 6" xfId="14165"/>
    <cellStyle name="20 % - Accent5 2 2 4 7" xfId="19095"/>
    <cellStyle name="20 % - Accent5 2 2 5" xfId="1478"/>
    <cellStyle name="20 % - Accent5 2 2 5 2" xfId="4120"/>
    <cellStyle name="20 % - Accent5 2 2 5 2 2" xfId="9401"/>
    <cellStyle name="20 % - Accent5 2 2 5 2 2 2" xfId="27543"/>
    <cellStyle name="20 % - Accent5 2 2 5 2 3" xfId="17157"/>
    <cellStyle name="20 % - Accent5 2 2 5 2 4" xfId="22263"/>
    <cellStyle name="20 % - Accent5 2 2 5 3" xfId="6760"/>
    <cellStyle name="20 % - Accent5 2 2 5 3 2" xfId="24903"/>
    <cellStyle name="20 % - Accent5 2 2 5 4" xfId="12049"/>
    <cellStyle name="20 % - Accent5 2 2 5 5" xfId="14693"/>
    <cellStyle name="20 % - Accent5 2 2 5 6" xfId="19623"/>
    <cellStyle name="20 % - Accent5 2 2 6" xfId="2710"/>
    <cellStyle name="20 % - Accent5 2 2 6 2" xfId="5352"/>
    <cellStyle name="20 % - Accent5 2 2 6 2 2" xfId="10633"/>
    <cellStyle name="20 % - Accent5 2 2 6 2 2 2" xfId="28775"/>
    <cellStyle name="20 % - Accent5 2 2 6 2 3" xfId="23495"/>
    <cellStyle name="20 % - Accent5 2 2 6 3" xfId="7992"/>
    <cellStyle name="20 % - Accent5 2 2 6 3 2" xfId="26135"/>
    <cellStyle name="20 % - Accent5 2 2 6 4" xfId="13281"/>
    <cellStyle name="20 % - Accent5 2 2 6 5" xfId="15925"/>
    <cellStyle name="20 % - Accent5 2 2 6 6" xfId="20855"/>
    <cellStyle name="20 % - Accent5 2 2 7" xfId="2887"/>
    <cellStyle name="20 % - Accent5 2 2 7 2" xfId="8169"/>
    <cellStyle name="20 % - Accent5 2 2 7 2 2" xfId="26311"/>
    <cellStyle name="20 % - Accent5 2 2 7 3" xfId="21031"/>
    <cellStyle name="20 % - Accent5 2 2 8" xfId="5528"/>
    <cellStyle name="20 % - Accent5 2 2 8 2" xfId="23671"/>
    <cellStyle name="20 % - Accent5 2 2 9" xfId="10821"/>
    <cellStyle name="20 % - Accent5 2 3" xfId="334"/>
    <cellStyle name="20 % - Accent5 2 3 2" xfId="687"/>
    <cellStyle name="20 % - Accent5 2 3 2 2" xfId="1919"/>
    <cellStyle name="20 % - Accent5 2 3 2 2 2" xfId="4561"/>
    <cellStyle name="20 % - Accent5 2 3 2 2 2 2" xfId="9842"/>
    <cellStyle name="20 % - Accent5 2 3 2 2 2 2 2" xfId="27984"/>
    <cellStyle name="20 % - Accent5 2 3 2 2 2 3" xfId="17598"/>
    <cellStyle name="20 % - Accent5 2 3 2 2 2 4" xfId="22704"/>
    <cellStyle name="20 % - Accent5 2 3 2 2 3" xfId="7201"/>
    <cellStyle name="20 % - Accent5 2 3 2 2 3 2" xfId="25344"/>
    <cellStyle name="20 % - Accent5 2 3 2 2 4" xfId="12490"/>
    <cellStyle name="20 % - Accent5 2 3 2 2 5" xfId="15134"/>
    <cellStyle name="20 % - Accent5 2 3 2 2 6" xfId="20064"/>
    <cellStyle name="20 % - Accent5 2 3 2 3" xfId="3329"/>
    <cellStyle name="20 % - Accent5 2 3 2 3 2" xfId="8610"/>
    <cellStyle name="20 % - Accent5 2 3 2 3 2 2" xfId="26752"/>
    <cellStyle name="20 % - Accent5 2 3 2 3 3" xfId="16366"/>
    <cellStyle name="20 % - Accent5 2 3 2 3 4" xfId="21472"/>
    <cellStyle name="20 % - Accent5 2 3 2 4" xfId="5969"/>
    <cellStyle name="20 % - Accent5 2 3 2 4 2" xfId="24112"/>
    <cellStyle name="20 % - Accent5 2 3 2 5" xfId="11258"/>
    <cellStyle name="20 % - Accent5 2 3 2 6" xfId="13902"/>
    <cellStyle name="20 % - Accent5 2 3 2 7" xfId="18832"/>
    <cellStyle name="20 % - Accent5 2 3 3" xfId="1039"/>
    <cellStyle name="20 % - Accent5 2 3 3 2" xfId="2271"/>
    <cellStyle name="20 % - Accent5 2 3 3 2 2" xfId="4913"/>
    <cellStyle name="20 % - Accent5 2 3 3 2 2 2" xfId="10194"/>
    <cellStyle name="20 % - Accent5 2 3 3 2 2 2 2" xfId="28336"/>
    <cellStyle name="20 % - Accent5 2 3 3 2 2 3" xfId="17950"/>
    <cellStyle name="20 % - Accent5 2 3 3 2 2 4" xfId="23056"/>
    <cellStyle name="20 % - Accent5 2 3 3 2 3" xfId="7553"/>
    <cellStyle name="20 % - Accent5 2 3 3 2 3 2" xfId="25696"/>
    <cellStyle name="20 % - Accent5 2 3 3 2 4" xfId="12842"/>
    <cellStyle name="20 % - Accent5 2 3 3 2 5" xfId="15486"/>
    <cellStyle name="20 % - Accent5 2 3 3 2 6" xfId="20416"/>
    <cellStyle name="20 % - Accent5 2 3 3 3" xfId="3681"/>
    <cellStyle name="20 % - Accent5 2 3 3 3 2" xfId="8962"/>
    <cellStyle name="20 % - Accent5 2 3 3 3 2 2" xfId="27104"/>
    <cellStyle name="20 % - Accent5 2 3 3 3 3" xfId="16718"/>
    <cellStyle name="20 % - Accent5 2 3 3 3 4" xfId="21824"/>
    <cellStyle name="20 % - Accent5 2 3 3 4" xfId="6321"/>
    <cellStyle name="20 % - Accent5 2 3 3 4 2" xfId="24464"/>
    <cellStyle name="20 % - Accent5 2 3 3 5" xfId="11610"/>
    <cellStyle name="20 % - Accent5 2 3 3 6" xfId="14254"/>
    <cellStyle name="20 % - Accent5 2 3 3 7" xfId="19184"/>
    <cellStyle name="20 % - Accent5 2 3 4" xfId="1567"/>
    <cellStyle name="20 % - Accent5 2 3 4 2" xfId="4209"/>
    <cellStyle name="20 % - Accent5 2 3 4 2 2" xfId="9490"/>
    <cellStyle name="20 % - Accent5 2 3 4 2 2 2" xfId="27632"/>
    <cellStyle name="20 % - Accent5 2 3 4 2 3" xfId="17246"/>
    <cellStyle name="20 % - Accent5 2 3 4 2 4" xfId="22352"/>
    <cellStyle name="20 % - Accent5 2 3 4 3" xfId="6849"/>
    <cellStyle name="20 % - Accent5 2 3 4 3 2" xfId="24992"/>
    <cellStyle name="20 % - Accent5 2 3 4 4" xfId="12138"/>
    <cellStyle name="20 % - Accent5 2 3 4 5" xfId="14782"/>
    <cellStyle name="20 % - Accent5 2 3 4 6" xfId="19712"/>
    <cellStyle name="20 % - Accent5 2 3 5" xfId="2976"/>
    <cellStyle name="20 % - Accent5 2 3 5 2" xfId="8258"/>
    <cellStyle name="20 % - Accent5 2 3 5 2 2" xfId="26400"/>
    <cellStyle name="20 % - Accent5 2 3 5 3" xfId="16014"/>
    <cellStyle name="20 % - Accent5 2 3 5 4" xfId="21120"/>
    <cellStyle name="20 % - Accent5 2 3 6" xfId="5617"/>
    <cellStyle name="20 % - Accent5 2 3 6 2" xfId="23760"/>
    <cellStyle name="20 % - Accent5 2 3 7" xfId="10912"/>
    <cellStyle name="20 % - Accent5 2 3 8" xfId="13550"/>
    <cellStyle name="20 % - Accent5 2 3 9" xfId="18480"/>
    <cellStyle name="20 % - Accent5 2 4" xfId="510"/>
    <cellStyle name="20 % - Accent5 2 4 2" xfId="1215"/>
    <cellStyle name="20 % - Accent5 2 4 2 2" xfId="2447"/>
    <cellStyle name="20 % - Accent5 2 4 2 2 2" xfId="5089"/>
    <cellStyle name="20 % - Accent5 2 4 2 2 2 2" xfId="10370"/>
    <cellStyle name="20 % - Accent5 2 4 2 2 2 2 2" xfId="28512"/>
    <cellStyle name="20 % - Accent5 2 4 2 2 2 3" xfId="18126"/>
    <cellStyle name="20 % - Accent5 2 4 2 2 2 4" xfId="23232"/>
    <cellStyle name="20 % - Accent5 2 4 2 2 3" xfId="7729"/>
    <cellStyle name="20 % - Accent5 2 4 2 2 3 2" xfId="25872"/>
    <cellStyle name="20 % - Accent5 2 4 2 2 4" xfId="13018"/>
    <cellStyle name="20 % - Accent5 2 4 2 2 5" xfId="15662"/>
    <cellStyle name="20 % - Accent5 2 4 2 2 6" xfId="20592"/>
    <cellStyle name="20 % - Accent5 2 4 2 3" xfId="3857"/>
    <cellStyle name="20 % - Accent5 2 4 2 3 2" xfId="9138"/>
    <cellStyle name="20 % - Accent5 2 4 2 3 2 2" xfId="27280"/>
    <cellStyle name="20 % - Accent5 2 4 2 3 3" xfId="16894"/>
    <cellStyle name="20 % - Accent5 2 4 2 3 4" xfId="22000"/>
    <cellStyle name="20 % - Accent5 2 4 2 4" xfId="6497"/>
    <cellStyle name="20 % - Accent5 2 4 2 4 2" xfId="24640"/>
    <cellStyle name="20 % - Accent5 2 4 2 5" xfId="11786"/>
    <cellStyle name="20 % - Accent5 2 4 2 6" xfId="14430"/>
    <cellStyle name="20 % - Accent5 2 4 2 7" xfId="19360"/>
    <cellStyle name="20 % - Accent5 2 4 3" xfId="1743"/>
    <cellStyle name="20 % - Accent5 2 4 3 2" xfId="4385"/>
    <cellStyle name="20 % - Accent5 2 4 3 2 2" xfId="9666"/>
    <cellStyle name="20 % - Accent5 2 4 3 2 2 2" xfId="27808"/>
    <cellStyle name="20 % - Accent5 2 4 3 2 3" xfId="17422"/>
    <cellStyle name="20 % - Accent5 2 4 3 2 4" xfId="22528"/>
    <cellStyle name="20 % - Accent5 2 4 3 3" xfId="7025"/>
    <cellStyle name="20 % - Accent5 2 4 3 3 2" xfId="25168"/>
    <cellStyle name="20 % - Accent5 2 4 3 4" xfId="12314"/>
    <cellStyle name="20 % - Accent5 2 4 3 5" xfId="14958"/>
    <cellStyle name="20 % - Accent5 2 4 3 6" xfId="19888"/>
    <cellStyle name="20 % - Accent5 2 4 4" xfId="3152"/>
    <cellStyle name="20 % - Accent5 2 4 4 2" xfId="8434"/>
    <cellStyle name="20 % - Accent5 2 4 4 2 2" xfId="26576"/>
    <cellStyle name="20 % - Accent5 2 4 4 3" xfId="16190"/>
    <cellStyle name="20 % - Accent5 2 4 4 4" xfId="21296"/>
    <cellStyle name="20 % - Accent5 2 4 5" xfId="5793"/>
    <cellStyle name="20 % - Accent5 2 4 5 2" xfId="23936"/>
    <cellStyle name="20 % - Accent5 2 4 6" xfId="11084"/>
    <cellStyle name="20 % - Accent5 2 4 7" xfId="13726"/>
    <cellStyle name="20 % - Accent5 2 4 8" xfId="18656"/>
    <cellStyle name="20 % - Accent5 2 5" xfId="863"/>
    <cellStyle name="20 % - Accent5 2 5 2" xfId="2095"/>
    <cellStyle name="20 % - Accent5 2 5 2 2" xfId="4737"/>
    <cellStyle name="20 % - Accent5 2 5 2 2 2" xfId="10018"/>
    <cellStyle name="20 % - Accent5 2 5 2 2 2 2" xfId="28160"/>
    <cellStyle name="20 % - Accent5 2 5 2 2 3" xfId="17774"/>
    <cellStyle name="20 % - Accent5 2 5 2 2 4" xfId="22880"/>
    <cellStyle name="20 % - Accent5 2 5 2 3" xfId="7377"/>
    <cellStyle name="20 % - Accent5 2 5 2 3 2" xfId="25520"/>
    <cellStyle name="20 % - Accent5 2 5 2 4" xfId="12666"/>
    <cellStyle name="20 % - Accent5 2 5 2 5" xfId="15310"/>
    <cellStyle name="20 % - Accent5 2 5 2 6" xfId="20240"/>
    <cellStyle name="20 % - Accent5 2 5 3" xfId="3505"/>
    <cellStyle name="20 % - Accent5 2 5 3 2" xfId="8786"/>
    <cellStyle name="20 % - Accent5 2 5 3 2 2" xfId="26928"/>
    <cellStyle name="20 % - Accent5 2 5 3 3" xfId="16542"/>
    <cellStyle name="20 % - Accent5 2 5 3 4" xfId="21648"/>
    <cellStyle name="20 % - Accent5 2 5 4" xfId="6145"/>
    <cellStyle name="20 % - Accent5 2 5 4 2" xfId="24288"/>
    <cellStyle name="20 % - Accent5 2 5 5" xfId="11434"/>
    <cellStyle name="20 % - Accent5 2 5 6" xfId="14078"/>
    <cellStyle name="20 % - Accent5 2 5 7" xfId="19008"/>
    <cellStyle name="20 % - Accent5 2 6" xfId="1391"/>
    <cellStyle name="20 % - Accent5 2 6 2" xfId="4033"/>
    <cellStyle name="20 % - Accent5 2 6 2 2" xfId="9314"/>
    <cellStyle name="20 % - Accent5 2 6 2 2 2" xfId="27456"/>
    <cellStyle name="20 % - Accent5 2 6 2 3" xfId="17070"/>
    <cellStyle name="20 % - Accent5 2 6 2 4" xfId="22176"/>
    <cellStyle name="20 % - Accent5 2 6 3" xfId="6673"/>
    <cellStyle name="20 % - Accent5 2 6 3 2" xfId="24816"/>
    <cellStyle name="20 % - Accent5 2 6 4" xfId="11962"/>
    <cellStyle name="20 % - Accent5 2 6 5" xfId="14606"/>
    <cellStyle name="20 % - Accent5 2 6 6" xfId="19536"/>
    <cellStyle name="20 % - Accent5 2 7" xfId="2623"/>
    <cellStyle name="20 % - Accent5 2 7 2" xfId="5265"/>
    <cellStyle name="20 % - Accent5 2 7 2 2" xfId="10546"/>
    <cellStyle name="20 % - Accent5 2 7 2 2 2" xfId="28688"/>
    <cellStyle name="20 % - Accent5 2 7 2 3" xfId="23408"/>
    <cellStyle name="20 % - Accent5 2 7 3" xfId="7905"/>
    <cellStyle name="20 % - Accent5 2 7 3 2" xfId="26048"/>
    <cellStyle name="20 % - Accent5 2 7 4" xfId="13194"/>
    <cellStyle name="20 % - Accent5 2 7 5" xfId="15838"/>
    <cellStyle name="20 % - Accent5 2 7 6" xfId="20768"/>
    <cellStyle name="20 % - Accent5 2 8" xfId="2800"/>
    <cellStyle name="20 % - Accent5 2 8 2" xfId="8082"/>
    <cellStyle name="20 % - Accent5 2 8 2 2" xfId="26224"/>
    <cellStyle name="20 % - Accent5 2 8 3" xfId="20944"/>
    <cellStyle name="20 % - Accent5 2 9" xfId="5441"/>
    <cellStyle name="20 % - Accent5 2 9 2" xfId="23584"/>
    <cellStyle name="20 % - Accent5 3" xfId="176"/>
    <cellStyle name="20 % - Accent5 3 10" xfId="13402"/>
    <cellStyle name="20 % - Accent5 3 11" xfId="18332"/>
    <cellStyle name="20 % - Accent5 3 2" xfId="362"/>
    <cellStyle name="20 % - Accent5 3 2 2" xfId="715"/>
    <cellStyle name="20 % - Accent5 3 2 2 2" xfId="1947"/>
    <cellStyle name="20 % - Accent5 3 2 2 2 2" xfId="4589"/>
    <cellStyle name="20 % - Accent5 3 2 2 2 2 2" xfId="9870"/>
    <cellStyle name="20 % - Accent5 3 2 2 2 2 2 2" xfId="28012"/>
    <cellStyle name="20 % - Accent5 3 2 2 2 2 3" xfId="17626"/>
    <cellStyle name="20 % - Accent5 3 2 2 2 2 4" xfId="22732"/>
    <cellStyle name="20 % - Accent5 3 2 2 2 3" xfId="7229"/>
    <cellStyle name="20 % - Accent5 3 2 2 2 3 2" xfId="25372"/>
    <cellStyle name="20 % - Accent5 3 2 2 2 4" xfId="12518"/>
    <cellStyle name="20 % - Accent5 3 2 2 2 5" xfId="15162"/>
    <cellStyle name="20 % - Accent5 3 2 2 2 6" xfId="20092"/>
    <cellStyle name="20 % - Accent5 3 2 2 3" xfId="3357"/>
    <cellStyle name="20 % - Accent5 3 2 2 3 2" xfId="8638"/>
    <cellStyle name="20 % - Accent5 3 2 2 3 2 2" xfId="26780"/>
    <cellStyle name="20 % - Accent5 3 2 2 3 3" xfId="16394"/>
    <cellStyle name="20 % - Accent5 3 2 2 3 4" xfId="21500"/>
    <cellStyle name="20 % - Accent5 3 2 2 4" xfId="5997"/>
    <cellStyle name="20 % - Accent5 3 2 2 4 2" xfId="24140"/>
    <cellStyle name="20 % - Accent5 3 2 2 5" xfId="11286"/>
    <cellStyle name="20 % - Accent5 3 2 2 6" xfId="13930"/>
    <cellStyle name="20 % - Accent5 3 2 2 7" xfId="18860"/>
    <cellStyle name="20 % - Accent5 3 2 3" xfId="1067"/>
    <cellStyle name="20 % - Accent5 3 2 3 2" xfId="2299"/>
    <cellStyle name="20 % - Accent5 3 2 3 2 2" xfId="4941"/>
    <cellStyle name="20 % - Accent5 3 2 3 2 2 2" xfId="10222"/>
    <cellStyle name="20 % - Accent5 3 2 3 2 2 2 2" xfId="28364"/>
    <cellStyle name="20 % - Accent5 3 2 3 2 2 3" xfId="17978"/>
    <cellStyle name="20 % - Accent5 3 2 3 2 2 4" xfId="23084"/>
    <cellStyle name="20 % - Accent5 3 2 3 2 3" xfId="7581"/>
    <cellStyle name="20 % - Accent5 3 2 3 2 3 2" xfId="25724"/>
    <cellStyle name="20 % - Accent5 3 2 3 2 4" xfId="12870"/>
    <cellStyle name="20 % - Accent5 3 2 3 2 5" xfId="15514"/>
    <cellStyle name="20 % - Accent5 3 2 3 2 6" xfId="20444"/>
    <cellStyle name="20 % - Accent5 3 2 3 3" xfId="3709"/>
    <cellStyle name="20 % - Accent5 3 2 3 3 2" xfId="8990"/>
    <cellStyle name="20 % - Accent5 3 2 3 3 2 2" xfId="27132"/>
    <cellStyle name="20 % - Accent5 3 2 3 3 3" xfId="16746"/>
    <cellStyle name="20 % - Accent5 3 2 3 3 4" xfId="21852"/>
    <cellStyle name="20 % - Accent5 3 2 3 4" xfId="6349"/>
    <cellStyle name="20 % - Accent5 3 2 3 4 2" xfId="24492"/>
    <cellStyle name="20 % - Accent5 3 2 3 5" xfId="11638"/>
    <cellStyle name="20 % - Accent5 3 2 3 6" xfId="14282"/>
    <cellStyle name="20 % - Accent5 3 2 3 7" xfId="19212"/>
    <cellStyle name="20 % - Accent5 3 2 4" xfId="1595"/>
    <cellStyle name="20 % - Accent5 3 2 4 2" xfId="4237"/>
    <cellStyle name="20 % - Accent5 3 2 4 2 2" xfId="9518"/>
    <cellStyle name="20 % - Accent5 3 2 4 2 2 2" xfId="27660"/>
    <cellStyle name="20 % - Accent5 3 2 4 2 3" xfId="17274"/>
    <cellStyle name="20 % - Accent5 3 2 4 2 4" xfId="22380"/>
    <cellStyle name="20 % - Accent5 3 2 4 3" xfId="6877"/>
    <cellStyle name="20 % - Accent5 3 2 4 3 2" xfId="25020"/>
    <cellStyle name="20 % - Accent5 3 2 4 4" xfId="12166"/>
    <cellStyle name="20 % - Accent5 3 2 4 5" xfId="14810"/>
    <cellStyle name="20 % - Accent5 3 2 4 6" xfId="19740"/>
    <cellStyle name="20 % - Accent5 3 2 5" xfId="3004"/>
    <cellStyle name="20 % - Accent5 3 2 5 2" xfId="8286"/>
    <cellStyle name="20 % - Accent5 3 2 5 2 2" xfId="26428"/>
    <cellStyle name="20 % - Accent5 3 2 5 3" xfId="16042"/>
    <cellStyle name="20 % - Accent5 3 2 5 4" xfId="21148"/>
    <cellStyle name="20 % - Accent5 3 2 6" xfId="5645"/>
    <cellStyle name="20 % - Accent5 3 2 6 2" xfId="23788"/>
    <cellStyle name="20 % - Accent5 3 2 7" xfId="10940"/>
    <cellStyle name="20 % - Accent5 3 2 8" xfId="13578"/>
    <cellStyle name="20 % - Accent5 3 2 9" xfId="18508"/>
    <cellStyle name="20 % - Accent5 3 3" xfId="538"/>
    <cellStyle name="20 % - Accent5 3 3 2" xfId="1243"/>
    <cellStyle name="20 % - Accent5 3 3 2 2" xfId="2475"/>
    <cellStyle name="20 % - Accent5 3 3 2 2 2" xfId="5117"/>
    <cellStyle name="20 % - Accent5 3 3 2 2 2 2" xfId="10398"/>
    <cellStyle name="20 % - Accent5 3 3 2 2 2 2 2" xfId="28540"/>
    <cellStyle name="20 % - Accent5 3 3 2 2 2 3" xfId="18154"/>
    <cellStyle name="20 % - Accent5 3 3 2 2 2 4" xfId="23260"/>
    <cellStyle name="20 % - Accent5 3 3 2 2 3" xfId="7757"/>
    <cellStyle name="20 % - Accent5 3 3 2 2 3 2" xfId="25900"/>
    <cellStyle name="20 % - Accent5 3 3 2 2 4" xfId="13046"/>
    <cellStyle name="20 % - Accent5 3 3 2 2 5" xfId="15690"/>
    <cellStyle name="20 % - Accent5 3 3 2 2 6" xfId="20620"/>
    <cellStyle name="20 % - Accent5 3 3 2 3" xfId="3885"/>
    <cellStyle name="20 % - Accent5 3 3 2 3 2" xfId="9166"/>
    <cellStyle name="20 % - Accent5 3 3 2 3 2 2" xfId="27308"/>
    <cellStyle name="20 % - Accent5 3 3 2 3 3" xfId="16922"/>
    <cellStyle name="20 % - Accent5 3 3 2 3 4" xfId="22028"/>
    <cellStyle name="20 % - Accent5 3 3 2 4" xfId="6525"/>
    <cellStyle name="20 % - Accent5 3 3 2 4 2" xfId="24668"/>
    <cellStyle name="20 % - Accent5 3 3 2 5" xfId="11814"/>
    <cellStyle name="20 % - Accent5 3 3 2 6" xfId="14458"/>
    <cellStyle name="20 % - Accent5 3 3 2 7" xfId="19388"/>
    <cellStyle name="20 % - Accent5 3 3 3" xfId="1771"/>
    <cellStyle name="20 % - Accent5 3 3 3 2" xfId="4413"/>
    <cellStyle name="20 % - Accent5 3 3 3 2 2" xfId="9694"/>
    <cellStyle name="20 % - Accent5 3 3 3 2 2 2" xfId="27836"/>
    <cellStyle name="20 % - Accent5 3 3 3 2 3" xfId="17450"/>
    <cellStyle name="20 % - Accent5 3 3 3 2 4" xfId="22556"/>
    <cellStyle name="20 % - Accent5 3 3 3 3" xfId="7053"/>
    <cellStyle name="20 % - Accent5 3 3 3 3 2" xfId="25196"/>
    <cellStyle name="20 % - Accent5 3 3 3 4" xfId="12342"/>
    <cellStyle name="20 % - Accent5 3 3 3 5" xfId="14986"/>
    <cellStyle name="20 % - Accent5 3 3 3 6" xfId="19916"/>
    <cellStyle name="20 % - Accent5 3 3 4" xfId="3180"/>
    <cellStyle name="20 % - Accent5 3 3 4 2" xfId="8462"/>
    <cellStyle name="20 % - Accent5 3 3 4 2 2" xfId="26604"/>
    <cellStyle name="20 % - Accent5 3 3 4 3" xfId="16218"/>
    <cellStyle name="20 % - Accent5 3 3 4 4" xfId="21324"/>
    <cellStyle name="20 % - Accent5 3 3 5" xfId="5821"/>
    <cellStyle name="20 % - Accent5 3 3 5 2" xfId="23964"/>
    <cellStyle name="20 % - Accent5 3 3 6" xfId="11112"/>
    <cellStyle name="20 % - Accent5 3 3 7" xfId="13754"/>
    <cellStyle name="20 % - Accent5 3 3 8" xfId="18684"/>
    <cellStyle name="20 % - Accent5 3 4" xfId="891"/>
    <cellStyle name="20 % - Accent5 3 4 2" xfId="2123"/>
    <cellStyle name="20 % - Accent5 3 4 2 2" xfId="4765"/>
    <cellStyle name="20 % - Accent5 3 4 2 2 2" xfId="10046"/>
    <cellStyle name="20 % - Accent5 3 4 2 2 2 2" xfId="28188"/>
    <cellStyle name="20 % - Accent5 3 4 2 2 3" xfId="17802"/>
    <cellStyle name="20 % - Accent5 3 4 2 2 4" xfId="22908"/>
    <cellStyle name="20 % - Accent5 3 4 2 3" xfId="7405"/>
    <cellStyle name="20 % - Accent5 3 4 2 3 2" xfId="25548"/>
    <cellStyle name="20 % - Accent5 3 4 2 4" xfId="12694"/>
    <cellStyle name="20 % - Accent5 3 4 2 5" xfId="15338"/>
    <cellStyle name="20 % - Accent5 3 4 2 6" xfId="20268"/>
    <cellStyle name="20 % - Accent5 3 4 3" xfId="3533"/>
    <cellStyle name="20 % - Accent5 3 4 3 2" xfId="8814"/>
    <cellStyle name="20 % - Accent5 3 4 3 2 2" xfId="26956"/>
    <cellStyle name="20 % - Accent5 3 4 3 3" xfId="16570"/>
    <cellStyle name="20 % - Accent5 3 4 3 4" xfId="21676"/>
    <cellStyle name="20 % - Accent5 3 4 4" xfId="6173"/>
    <cellStyle name="20 % - Accent5 3 4 4 2" xfId="24316"/>
    <cellStyle name="20 % - Accent5 3 4 5" xfId="11462"/>
    <cellStyle name="20 % - Accent5 3 4 6" xfId="14106"/>
    <cellStyle name="20 % - Accent5 3 4 7" xfId="19036"/>
    <cellStyle name="20 % - Accent5 3 5" xfId="1419"/>
    <cellStyle name="20 % - Accent5 3 5 2" xfId="4061"/>
    <cellStyle name="20 % - Accent5 3 5 2 2" xfId="9342"/>
    <cellStyle name="20 % - Accent5 3 5 2 2 2" xfId="27484"/>
    <cellStyle name="20 % - Accent5 3 5 2 3" xfId="17098"/>
    <cellStyle name="20 % - Accent5 3 5 2 4" xfId="22204"/>
    <cellStyle name="20 % - Accent5 3 5 3" xfId="6701"/>
    <cellStyle name="20 % - Accent5 3 5 3 2" xfId="24844"/>
    <cellStyle name="20 % - Accent5 3 5 4" xfId="11990"/>
    <cellStyle name="20 % - Accent5 3 5 5" xfId="14634"/>
    <cellStyle name="20 % - Accent5 3 5 6" xfId="19564"/>
    <cellStyle name="20 % - Accent5 3 6" xfId="2651"/>
    <cellStyle name="20 % - Accent5 3 6 2" xfId="5293"/>
    <cellStyle name="20 % - Accent5 3 6 2 2" xfId="10574"/>
    <cellStyle name="20 % - Accent5 3 6 2 2 2" xfId="28716"/>
    <cellStyle name="20 % - Accent5 3 6 2 3" xfId="23436"/>
    <cellStyle name="20 % - Accent5 3 6 3" xfId="7933"/>
    <cellStyle name="20 % - Accent5 3 6 3 2" xfId="26076"/>
    <cellStyle name="20 % - Accent5 3 6 4" xfId="13222"/>
    <cellStyle name="20 % - Accent5 3 6 5" xfId="15866"/>
    <cellStyle name="20 % - Accent5 3 6 6" xfId="20796"/>
    <cellStyle name="20 % - Accent5 3 7" xfId="2828"/>
    <cellStyle name="20 % - Accent5 3 7 2" xfId="8110"/>
    <cellStyle name="20 % - Accent5 3 7 2 2" xfId="26252"/>
    <cellStyle name="20 % - Accent5 3 7 3" xfId="20972"/>
    <cellStyle name="20 % - Accent5 3 8" xfId="5469"/>
    <cellStyle name="20 % - Accent5 3 8 2" xfId="23612"/>
    <cellStyle name="20 % - Accent5 3 9" xfId="10762"/>
    <cellStyle name="20 % - Accent5 4" xfId="274"/>
    <cellStyle name="20 % - Accent5 4 2" xfId="626"/>
    <cellStyle name="20 % - Accent5 4 2 2" xfId="1858"/>
    <cellStyle name="20 % - Accent5 4 2 2 2" xfId="4500"/>
    <cellStyle name="20 % - Accent5 4 2 2 2 2" xfId="9781"/>
    <cellStyle name="20 % - Accent5 4 2 2 2 2 2" xfId="27923"/>
    <cellStyle name="20 % - Accent5 4 2 2 2 3" xfId="17537"/>
    <cellStyle name="20 % - Accent5 4 2 2 2 4" xfId="22643"/>
    <cellStyle name="20 % - Accent5 4 2 2 3" xfId="7140"/>
    <cellStyle name="20 % - Accent5 4 2 2 3 2" xfId="25283"/>
    <cellStyle name="20 % - Accent5 4 2 2 4" xfId="12429"/>
    <cellStyle name="20 % - Accent5 4 2 2 5" xfId="15073"/>
    <cellStyle name="20 % - Accent5 4 2 2 6" xfId="20003"/>
    <cellStyle name="20 % - Accent5 4 2 3" xfId="3268"/>
    <cellStyle name="20 % - Accent5 4 2 3 2" xfId="8549"/>
    <cellStyle name="20 % - Accent5 4 2 3 2 2" xfId="26691"/>
    <cellStyle name="20 % - Accent5 4 2 3 3" xfId="16305"/>
    <cellStyle name="20 % - Accent5 4 2 3 4" xfId="21411"/>
    <cellStyle name="20 % - Accent5 4 2 4" xfId="5908"/>
    <cellStyle name="20 % - Accent5 4 2 4 2" xfId="24051"/>
    <cellStyle name="20 % - Accent5 4 2 5" xfId="11197"/>
    <cellStyle name="20 % - Accent5 4 2 6" xfId="13841"/>
    <cellStyle name="20 % - Accent5 4 2 7" xfId="18771"/>
    <cellStyle name="20 % - Accent5 4 3" xfId="978"/>
    <cellStyle name="20 % - Accent5 4 3 2" xfId="2210"/>
    <cellStyle name="20 % - Accent5 4 3 2 2" xfId="4852"/>
    <cellStyle name="20 % - Accent5 4 3 2 2 2" xfId="10133"/>
    <cellStyle name="20 % - Accent5 4 3 2 2 2 2" xfId="28275"/>
    <cellStyle name="20 % - Accent5 4 3 2 2 3" xfId="17889"/>
    <cellStyle name="20 % - Accent5 4 3 2 2 4" xfId="22995"/>
    <cellStyle name="20 % - Accent5 4 3 2 3" xfId="7492"/>
    <cellStyle name="20 % - Accent5 4 3 2 3 2" xfId="25635"/>
    <cellStyle name="20 % - Accent5 4 3 2 4" xfId="12781"/>
    <cellStyle name="20 % - Accent5 4 3 2 5" xfId="15425"/>
    <cellStyle name="20 % - Accent5 4 3 2 6" xfId="20355"/>
    <cellStyle name="20 % - Accent5 4 3 3" xfId="3620"/>
    <cellStyle name="20 % - Accent5 4 3 3 2" xfId="8901"/>
    <cellStyle name="20 % - Accent5 4 3 3 2 2" xfId="27043"/>
    <cellStyle name="20 % - Accent5 4 3 3 3" xfId="16657"/>
    <cellStyle name="20 % - Accent5 4 3 3 4" xfId="21763"/>
    <cellStyle name="20 % - Accent5 4 3 4" xfId="6260"/>
    <cellStyle name="20 % - Accent5 4 3 4 2" xfId="24403"/>
    <cellStyle name="20 % - Accent5 4 3 5" xfId="11549"/>
    <cellStyle name="20 % - Accent5 4 3 6" xfId="14193"/>
    <cellStyle name="20 % - Accent5 4 3 7" xfId="19123"/>
    <cellStyle name="20 % - Accent5 4 4" xfId="1506"/>
    <cellStyle name="20 % - Accent5 4 4 2" xfId="4148"/>
    <cellStyle name="20 % - Accent5 4 4 2 2" xfId="9429"/>
    <cellStyle name="20 % - Accent5 4 4 2 2 2" xfId="27571"/>
    <cellStyle name="20 % - Accent5 4 4 2 3" xfId="17185"/>
    <cellStyle name="20 % - Accent5 4 4 2 4" xfId="22291"/>
    <cellStyle name="20 % - Accent5 4 4 3" xfId="6788"/>
    <cellStyle name="20 % - Accent5 4 4 3 2" xfId="24931"/>
    <cellStyle name="20 % - Accent5 4 4 4" xfId="12077"/>
    <cellStyle name="20 % - Accent5 4 4 5" xfId="14721"/>
    <cellStyle name="20 % - Accent5 4 4 6" xfId="19651"/>
    <cellStyle name="20 % - Accent5 4 5" xfId="2915"/>
    <cellStyle name="20 % - Accent5 4 5 2" xfId="8197"/>
    <cellStyle name="20 % - Accent5 4 5 2 2" xfId="26339"/>
    <cellStyle name="20 % - Accent5 4 5 3" xfId="15953"/>
    <cellStyle name="20 % - Accent5 4 5 4" xfId="21059"/>
    <cellStyle name="20 % - Accent5 4 6" xfId="5556"/>
    <cellStyle name="20 % - Accent5 4 6 2" xfId="23699"/>
    <cellStyle name="20 % - Accent5 4 7" xfId="10854"/>
    <cellStyle name="20 % - Accent5 4 8" xfId="13489"/>
    <cellStyle name="20 % - Accent5 4 9" xfId="18420"/>
    <cellStyle name="20 % - Accent5 5" xfId="446"/>
    <cellStyle name="20 % - Accent5 5 2" xfId="1151"/>
    <cellStyle name="20 % - Accent5 5 2 2" xfId="2383"/>
    <cellStyle name="20 % - Accent5 5 2 2 2" xfId="5025"/>
    <cellStyle name="20 % - Accent5 5 2 2 2 2" xfId="10306"/>
    <cellStyle name="20 % - Accent5 5 2 2 2 2 2" xfId="28448"/>
    <cellStyle name="20 % - Accent5 5 2 2 2 3" xfId="18062"/>
    <cellStyle name="20 % - Accent5 5 2 2 2 4" xfId="23168"/>
    <cellStyle name="20 % - Accent5 5 2 2 3" xfId="7665"/>
    <cellStyle name="20 % - Accent5 5 2 2 3 2" xfId="25808"/>
    <cellStyle name="20 % - Accent5 5 2 2 4" xfId="12954"/>
    <cellStyle name="20 % - Accent5 5 2 2 5" xfId="15598"/>
    <cellStyle name="20 % - Accent5 5 2 2 6" xfId="20528"/>
    <cellStyle name="20 % - Accent5 5 2 3" xfId="3793"/>
    <cellStyle name="20 % - Accent5 5 2 3 2" xfId="9074"/>
    <cellStyle name="20 % - Accent5 5 2 3 2 2" xfId="27216"/>
    <cellStyle name="20 % - Accent5 5 2 3 3" xfId="16830"/>
    <cellStyle name="20 % - Accent5 5 2 3 4" xfId="21936"/>
    <cellStyle name="20 % - Accent5 5 2 4" xfId="6433"/>
    <cellStyle name="20 % - Accent5 5 2 4 2" xfId="24576"/>
    <cellStyle name="20 % - Accent5 5 2 5" xfId="11722"/>
    <cellStyle name="20 % - Accent5 5 2 6" xfId="14366"/>
    <cellStyle name="20 % - Accent5 5 2 7" xfId="19296"/>
    <cellStyle name="20 % - Accent5 5 3" xfId="1679"/>
    <cellStyle name="20 % - Accent5 5 3 2" xfId="4321"/>
    <cellStyle name="20 % - Accent5 5 3 2 2" xfId="9602"/>
    <cellStyle name="20 % - Accent5 5 3 2 2 2" xfId="27744"/>
    <cellStyle name="20 % - Accent5 5 3 2 3" xfId="17358"/>
    <cellStyle name="20 % - Accent5 5 3 2 4" xfId="22464"/>
    <cellStyle name="20 % - Accent5 5 3 3" xfId="6961"/>
    <cellStyle name="20 % - Accent5 5 3 3 2" xfId="25104"/>
    <cellStyle name="20 % - Accent5 5 3 4" xfId="12250"/>
    <cellStyle name="20 % - Accent5 5 3 5" xfId="14894"/>
    <cellStyle name="20 % - Accent5 5 3 6" xfId="19824"/>
    <cellStyle name="20 % - Accent5 5 4" xfId="3088"/>
    <cellStyle name="20 % - Accent5 5 4 2" xfId="8370"/>
    <cellStyle name="20 % - Accent5 5 4 2 2" xfId="26512"/>
    <cellStyle name="20 % - Accent5 5 4 3" xfId="16126"/>
    <cellStyle name="20 % - Accent5 5 4 4" xfId="21232"/>
    <cellStyle name="20 % - Accent5 5 5" xfId="5729"/>
    <cellStyle name="20 % - Accent5 5 5 2" xfId="23872"/>
    <cellStyle name="20 % - Accent5 5 6" xfId="11022"/>
    <cellStyle name="20 % - Accent5 5 7" xfId="13662"/>
    <cellStyle name="20 % - Accent5 5 8" xfId="18592"/>
    <cellStyle name="20 % - Accent5 6" xfId="799"/>
    <cellStyle name="20 % - Accent5 6 2" xfId="2031"/>
    <cellStyle name="20 % - Accent5 6 2 2" xfId="4673"/>
    <cellStyle name="20 % - Accent5 6 2 2 2" xfId="9954"/>
    <cellStyle name="20 % - Accent5 6 2 2 2 2" xfId="28096"/>
    <cellStyle name="20 % - Accent5 6 2 2 3" xfId="17710"/>
    <cellStyle name="20 % - Accent5 6 2 2 4" xfId="22816"/>
    <cellStyle name="20 % - Accent5 6 2 3" xfId="7313"/>
    <cellStyle name="20 % - Accent5 6 2 3 2" xfId="25456"/>
    <cellStyle name="20 % - Accent5 6 2 4" xfId="12602"/>
    <cellStyle name="20 % - Accent5 6 2 5" xfId="15246"/>
    <cellStyle name="20 % - Accent5 6 2 6" xfId="20176"/>
    <cellStyle name="20 % - Accent5 6 3" xfId="3441"/>
    <cellStyle name="20 % - Accent5 6 3 2" xfId="8722"/>
    <cellStyle name="20 % - Accent5 6 3 2 2" xfId="26864"/>
    <cellStyle name="20 % - Accent5 6 3 3" xfId="16478"/>
    <cellStyle name="20 % - Accent5 6 3 4" xfId="21584"/>
    <cellStyle name="20 % - Accent5 6 4" xfId="6081"/>
    <cellStyle name="20 % - Accent5 6 4 2" xfId="24224"/>
    <cellStyle name="20 % - Accent5 6 5" xfId="11370"/>
    <cellStyle name="20 % - Accent5 6 6" xfId="14014"/>
    <cellStyle name="20 % - Accent5 6 7" xfId="18944"/>
    <cellStyle name="20 % - Accent5 7" xfId="1330"/>
    <cellStyle name="20 % - Accent5 7 2" xfId="3972"/>
    <cellStyle name="20 % - Accent5 7 2 2" xfId="9253"/>
    <cellStyle name="20 % - Accent5 7 2 2 2" xfId="27395"/>
    <cellStyle name="20 % - Accent5 7 2 3" xfId="17009"/>
    <cellStyle name="20 % - Accent5 7 2 4" xfId="22115"/>
    <cellStyle name="20 % - Accent5 7 3" xfId="6612"/>
    <cellStyle name="20 % - Accent5 7 3 2" xfId="24755"/>
    <cellStyle name="20 % - Accent5 7 4" xfId="11901"/>
    <cellStyle name="20 % - Accent5 7 5" xfId="14545"/>
    <cellStyle name="20 % - Accent5 7 6" xfId="19475"/>
    <cellStyle name="20 % - Accent5 8" xfId="2559"/>
    <cellStyle name="20 % - Accent5 8 2" xfId="5201"/>
    <cellStyle name="20 % - Accent5 8 2 2" xfId="10482"/>
    <cellStyle name="20 % - Accent5 8 2 2 2" xfId="28624"/>
    <cellStyle name="20 % - Accent5 8 2 3" xfId="23344"/>
    <cellStyle name="20 % - Accent5 8 3" xfId="7841"/>
    <cellStyle name="20 % - Accent5 8 3 2" xfId="25984"/>
    <cellStyle name="20 % - Accent5 8 4" xfId="13130"/>
    <cellStyle name="20 % - Accent5 8 5" xfId="15777"/>
    <cellStyle name="20 % - Accent5 8 6" xfId="20704"/>
    <cellStyle name="20 % - Accent5 9" xfId="2735"/>
    <cellStyle name="20 % - Accent5 9 2" xfId="8017"/>
    <cellStyle name="20 % - Accent5 9 2 2" xfId="26160"/>
    <cellStyle name="20 % - Accent5 9 3" xfId="20880"/>
    <cellStyle name="20 % - Accent6" xfId="39" builtinId="50" customBuiltin="1"/>
    <cellStyle name="20 % - Accent6 10" xfId="5379"/>
    <cellStyle name="20 % - Accent6 10 2" xfId="23522"/>
    <cellStyle name="20 % - Accent6 11" xfId="10673"/>
    <cellStyle name="20 % - Accent6 12" xfId="13315"/>
    <cellStyle name="20 % - Accent6 13" xfId="18240"/>
    <cellStyle name="20 % - Accent6 2" xfId="115"/>
    <cellStyle name="20 % - Accent6 2 10" xfId="10697"/>
    <cellStyle name="20 % - Accent6 2 11" xfId="13372"/>
    <cellStyle name="20 % - Accent6 2 12" xfId="18301"/>
    <cellStyle name="20 % - Accent6 2 2" xfId="234"/>
    <cellStyle name="20 % - Accent6 2 2 10" xfId="13459"/>
    <cellStyle name="20 % - Accent6 2 2 11" xfId="18389"/>
    <cellStyle name="20 % - Accent6 2 2 2" xfId="419"/>
    <cellStyle name="20 % - Accent6 2 2 2 2" xfId="772"/>
    <cellStyle name="20 % - Accent6 2 2 2 2 2" xfId="2004"/>
    <cellStyle name="20 % - Accent6 2 2 2 2 2 2" xfId="4646"/>
    <cellStyle name="20 % - Accent6 2 2 2 2 2 2 2" xfId="9927"/>
    <cellStyle name="20 % - Accent6 2 2 2 2 2 2 2 2" xfId="28069"/>
    <cellStyle name="20 % - Accent6 2 2 2 2 2 2 3" xfId="17683"/>
    <cellStyle name="20 % - Accent6 2 2 2 2 2 2 4" xfId="22789"/>
    <cellStyle name="20 % - Accent6 2 2 2 2 2 3" xfId="7286"/>
    <cellStyle name="20 % - Accent6 2 2 2 2 2 3 2" xfId="25429"/>
    <cellStyle name="20 % - Accent6 2 2 2 2 2 4" xfId="12575"/>
    <cellStyle name="20 % - Accent6 2 2 2 2 2 5" xfId="15219"/>
    <cellStyle name="20 % - Accent6 2 2 2 2 2 6" xfId="20149"/>
    <cellStyle name="20 % - Accent6 2 2 2 2 3" xfId="3414"/>
    <cellStyle name="20 % - Accent6 2 2 2 2 3 2" xfId="8695"/>
    <cellStyle name="20 % - Accent6 2 2 2 2 3 2 2" xfId="26837"/>
    <cellStyle name="20 % - Accent6 2 2 2 2 3 3" xfId="16451"/>
    <cellStyle name="20 % - Accent6 2 2 2 2 3 4" xfId="21557"/>
    <cellStyle name="20 % - Accent6 2 2 2 2 4" xfId="6054"/>
    <cellStyle name="20 % - Accent6 2 2 2 2 4 2" xfId="24197"/>
    <cellStyle name="20 % - Accent6 2 2 2 2 5" xfId="11343"/>
    <cellStyle name="20 % - Accent6 2 2 2 2 6" xfId="13987"/>
    <cellStyle name="20 % - Accent6 2 2 2 2 7" xfId="18917"/>
    <cellStyle name="20 % - Accent6 2 2 2 3" xfId="1124"/>
    <cellStyle name="20 % - Accent6 2 2 2 3 2" xfId="2356"/>
    <cellStyle name="20 % - Accent6 2 2 2 3 2 2" xfId="4998"/>
    <cellStyle name="20 % - Accent6 2 2 2 3 2 2 2" xfId="10279"/>
    <cellStyle name="20 % - Accent6 2 2 2 3 2 2 2 2" xfId="28421"/>
    <cellStyle name="20 % - Accent6 2 2 2 3 2 2 3" xfId="18035"/>
    <cellStyle name="20 % - Accent6 2 2 2 3 2 2 4" xfId="23141"/>
    <cellStyle name="20 % - Accent6 2 2 2 3 2 3" xfId="7638"/>
    <cellStyle name="20 % - Accent6 2 2 2 3 2 3 2" xfId="25781"/>
    <cellStyle name="20 % - Accent6 2 2 2 3 2 4" xfId="12927"/>
    <cellStyle name="20 % - Accent6 2 2 2 3 2 5" xfId="15571"/>
    <cellStyle name="20 % - Accent6 2 2 2 3 2 6" xfId="20501"/>
    <cellStyle name="20 % - Accent6 2 2 2 3 3" xfId="3766"/>
    <cellStyle name="20 % - Accent6 2 2 2 3 3 2" xfId="9047"/>
    <cellStyle name="20 % - Accent6 2 2 2 3 3 2 2" xfId="27189"/>
    <cellStyle name="20 % - Accent6 2 2 2 3 3 3" xfId="16803"/>
    <cellStyle name="20 % - Accent6 2 2 2 3 3 4" xfId="21909"/>
    <cellStyle name="20 % - Accent6 2 2 2 3 4" xfId="6406"/>
    <cellStyle name="20 % - Accent6 2 2 2 3 4 2" xfId="24549"/>
    <cellStyle name="20 % - Accent6 2 2 2 3 5" xfId="11695"/>
    <cellStyle name="20 % - Accent6 2 2 2 3 6" xfId="14339"/>
    <cellStyle name="20 % - Accent6 2 2 2 3 7" xfId="19269"/>
    <cellStyle name="20 % - Accent6 2 2 2 4" xfId="1652"/>
    <cellStyle name="20 % - Accent6 2 2 2 4 2" xfId="4294"/>
    <cellStyle name="20 % - Accent6 2 2 2 4 2 2" xfId="9575"/>
    <cellStyle name="20 % - Accent6 2 2 2 4 2 2 2" xfId="27717"/>
    <cellStyle name="20 % - Accent6 2 2 2 4 2 3" xfId="17331"/>
    <cellStyle name="20 % - Accent6 2 2 2 4 2 4" xfId="22437"/>
    <cellStyle name="20 % - Accent6 2 2 2 4 3" xfId="6934"/>
    <cellStyle name="20 % - Accent6 2 2 2 4 3 2" xfId="25077"/>
    <cellStyle name="20 % - Accent6 2 2 2 4 4" xfId="12223"/>
    <cellStyle name="20 % - Accent6 2 2 2 4 5" xfId="14867"/>
    <cellStyle name="20 % - Accent6 2 2 2 4 6" xfId="19797"/>
    <cellStyle name="20 % - Accent6 2 2 2 5" xfId="3061"/>
    <cellStyle name="20 % - Accent6 2 2 2 5 2" xfId="8343"/>
    <cellStyle name="20 % - Accent6 2 2 2 5 2 2" xfId="26485"/>
    <cellStyle name="20 % - Accent6 2 2 2 5 3" xfId="16099"/>
    <cellStyle name="20 % - Accent6 2 2 2 5 4" xfId="21205"/>
    <cellStyle name="20 % - Accent6 2 2 2 6" xfId="5702"/>
    <cellStyle name="20 % - Accent6 2 2 2 6 2" xfId="23845"/>
    <cellStyle name="20 % - Accent6 2 2 2 7" xfId="10995"/>
    <cellStyle name="20 % - Accent6 2 2 2 8" xfId="13635"/>
    <cellStyle name="20 % - Accent6 2 2 2 9" xfId="18565"/>
    <cellStyle name="20 % - Accent6 2 2 3" xfId="595"/>
    <cellStyle name="20 % - Accent6 2 2 3 2" xfId="1300"/>
    <cellStyle name="20 % - Accent6 2 2 3 2 2" xfId="2532"/>
    <cellStyle name="20 % - Accent6 2 2 3 2 2 2" xfId="5174"/>
    <cellStyle name="20 % - Accent6 2 2 3 2 2 2 2" xfId="10455"/>
    <cellStyle name="20 % - Accent6 2 2 3 2 2 2 2 2" xfId="28597"/>
    <cellStyle name="20 % - Accent6 2 2 3 2 2 2 3" xfId="18211"/>
    <cellStyle name="20 % - Accent6 2 2 3 2 2 2 4" xfId="23317"/>
    <cellStyle name="20 % - Accent6 2 2 3 2 2 3" xfId="7814"/>
    <cellStyle name="20 % - Accent6 2 2 3 2 2 3 2" xfId="25957"/>
    <cellStyle name="20 % - Accent6 2 2 3 2 2 4" xfId="13103"/>
    <cellStyle name="20 % - Accent6 2 2 3 2 2 5" xfId="15747"/>
    <cellStyle name="20 % - Accent6 2 2 3 2 2 6" xfId="20677"/>
    <cellStyle name="20 % - Accent6 2 2 3 2 3" xfId="3942"/>
    <cellStyle name="20 % - Accent6 2 2 3 2 3 2" xfId="9223"/>
    <cellStyle name="20 % - Accent6 2 2 3 2 3 2 2" xfId="27365"/>
    <cellStyle name="20 % - Accent6 2 2 3 2 3 3" xfId="16979"/>
    <cellStyle name="20 % - Accent6 2 2 3 2 3 4" xfId="22085"/>
    <cellStyle name="20 % - Accent6 2 2 3 2 4" xfId="6582"/>
    <cellStyle name="20 % - Accent6 2 2 3 2 4 2" xfId="24725"/>
    <cellStyle name="20 % - Accent6 2 2 3 2 5" xfId="11871"/>
    <cellStyle name="20 % - Accent6 2 2 3 2 6" xfId="14515"/>
    <cellStyle name="20 % - Accent6 2 2 3 2 7" xfId="19445"/>
    <cellStyle name="20 % - Accent6 2 2 3 3" xfId="1828"/>
    <cellStyle name="20 % - Accent6 2 2 3 3 2" xfId="4470"/>
    <cellStyle name="20 % - Accent6 2 2 3 3 2 2" xfId="9751"/>
    <cellStyle name="20 % - Accent6 2 2 3 3 2 2 2" xfId="27893"/>
    <cellStyle name="20 % - Accent6 2 2 3 3 2 3" xfId="17507"/>
    <cellStyle name="20 % - Accent6 2 2 3 3 2 4" xfId="22613"/>
    <cellStyle name="20 % - Accent6 2 2 3 3 3" xfId="7110"/>
    <cellStyle name="20 % - Accent6 2 2 3 3 3 2" xfId="25253"/>
    <cellStyle name="20 % - Accent6 2 2 3 3 4" xfId="12399"/>
    <cellStyle name="20 % - Accent6 2 2 3 3 5" xfId="15043"/>
    <cellStyle name="20 % - Accent6 2 2 3 3 6" xfId="19973"/>
    <cellStyle name="20 % - Accent6 2 2 3 4" xfId="3237"/>
    <cellStyle name="20 % - Accent6 2 2 3 4 2" xfId="8519"/>
    <cellStyle name="20 % - Accent6 2 2 3 4 2 2" xfId="26661"/>
    <cellStyle name="20 % - Accent6 2 2 3 4 3" xfId="16275"/>
    <cellStyle name="20 % - Accent6 2 2 3 4 4" xfId="21381"/>
    <cellStyle name="20 % - Accent6 2 2 3 5" xfId="5878"/>
    <cellStyle name="20 % - Accent6 2 2 3 5 2" xfId="24021"/>
    <cellStyle name="20 % - Accent6 2 2 3 6" xfId="11167"/>
    <cellStyle name="20 % - Accent6 2 2 3 7" xfId="13811"/>
    <cellStyle name="20 % - Accent6 2 2 3 8" xfId="18741"/>
    <cellStyle name="20 % - Accent6 2 2 4" xfId="948"/>
    <cellStyle name="20 % - Accent6 2 2 4 2" xfId="2180"/>
    <cellStyle name="20 % - Accent6 2 2 4 2 2" xfId="4822"/>
    <cellStyle name="20 % - Accent6 2 2 4 2 2 2" xfId="10103"/>
    <cellStyle name="20 % - Accent6 2 2 4 2 2 2 2" xfId="28245"/>
    <cellStyle name="20 % - Accent6 2 2 4 2 2 3" xfId="17859"/>
    <cellStyle name="20 % - Accent6 2 2 4 2 2 4" xfId="22965"/>
    <cellStyle name="20 % - Accent6 2 2 4 2 3" xfId="7462"/>
    <cellStyle name="20 % - Accent6 2 2 4 2 3 2" xfId="25605"/>
    <cellStyle name="20 % - Accent6 2 2 4 2 4" xfId="12751"/>
    <cellStyle name="20 % - Accent6 2 2 4 2 5" xfId="15395"/>
    <cellStyle name="20 % - Accent6 2 2 4 2 6" xfId="20325"/>
    <cellStyle name="20 % - Accent6 2 2 4 3" xfId="3590"/>
    <cellStyle name="20 % - Accent6 2 2 4 3 2" xfId="8871"/>
    <cellStyle name="20 % - Accent6 2 2 4 3 2 2" xfId="27013"/>
    <cellStyle name="20 % - Accent6 2 2 4 3 3" xfId="16627"/>
    <cellStyle name="20 % - Accent6 2 2 4 3 4" xfId="21733"/>
    <cellStyle name="20 % - Accent6 2 2 4 4" xfId="6230"/>
    <cellStyle name="20 % - Accent6 2 2 4 4 2" xfId="24373"/>
    <cellStyle name="20 % - Accent6 2 2 4 5" xfId="11519"/>
    <cellStyle name="20 % - Accent6 2 2 4 6" xfId="14163"/>
    <cellStyle name="20 % - Accent6 2 2 4 7" xfId="19093"/>
    <cellStyle name="20 % - Accent6 2 2 5" xfId="1476"/>
    <cellStyle name="20 % - Accent6 2 2 5 2" xfId="4118"/>
    <cellStyle name="20 % - Accent6 2 2 5 2 2" xfId="9399"/>
    <cellStyle name="20 % - Accent6 2 2 5 2 2 2" xfId="27541"/>
    <cellStyle name="20 % - Accent6 2 2 5 2 3" xfId="17155"/>
    <cellStyle name="20 % - Accent6 2 2 5 2 4" xfId="22261"/>
    <cellStyle name="20 % - Accent6 2 2 5 3" xfId="6758"/>
    <cellStyle name="20 % - Accent6 2 2 5 3 2" xfId="24901"/>
    <cellStyle name="20 % - Accent6 2 2 5 4" xfId="12047"/>
    <cellStyle name="20 % - Accent6 2 2 5 5" xfId="14691"/>
    <cellStyle name="20 % - Accent6 2 2 5 6" xfId="19621"/>
    <cellStyle name="20 % - Accent6 2 2 6" xfId="2708"/>
    <cellStyle name="20 % - Accent6 2 2 6 2" xfId="5350"/>
    <cellStyle name="20 % - Accent6 2 2 6 2 2" xfId="10631"/>
    <cellStyle name="20 % - Accent6 2 2 6 2 2 2" xfId="28773"/>
    <cellStyle name="20 % - Accent6 2 2 6 2 3" xfId="23493"/>
    <cellStyle name="20 % - Accent6 2 2 6 3" xfId="7990"/>
    <cellStyle name="20 % - Accent6 2 2 6 3 2" xfId="26133"/>
    <cellStyle name="20 % - Accent6 2 2 6 4" xfId="13279"/>
    <cellStyle name="20 % - Accent6 2 2 6 5" xfId="15923"/>
    <cellStyle name="20 % - Accent6 2 2 6 6" xfId="20853"/>
    <cellStyle name="20 % - Accent6 2 2 7" xfId="2885"/>
    <cellStyle name="20 % - Accent6 2 2 7 2" xfId="8167"/>
    <cellStyle name="20 % - Accent6 2 2 7 2 2" xfId="26309"/>
    <cellStyle name="20 % - Accent6 2 2 7 3" xfId="21029"/>
    <cellStyle name="20 % - Accent6 2 2 8" xfId="5526"/>
    <cellStyle name="20 % - Accent6 2 2 8 2" xfId="23669"/>
    <cellStyle name="20 % - Accent6 2 2 9" xfId="10819"/>
    <cellStyle name="20 % - Accent6 2 3" xfId="332"/>
    <cellStyle name="20 % - Accent6 2 3 2" xfId="685"/>
    <cellStyle name="20 % - Accent6 2 3 2 2" xfId="1917"/>
    <cellStyle name="20 % - Accent6 2 3 2 2 2" xfId="4559"/>
    <cellStyle name="20 % - Accent6 2 3 2 2 2 2" xfId="9840"/>
    <cellStyle name="20 % - Accent6 2 3 2 2 2 2 2" xfId="27982"/>
    <cellStyle name="20 % - Accent6 2 3 2 2 2 3" xfId="17596"/>
    <cellStyle name="20 % - Accent6 2 3 2 2 2 4" xfId="22702"/>
    <cellStyle name="20 % - Accent6 2 3 2 2 3" xfId="7199"/>
    <cellStyle name="20 % - Accent6 2 3 2 2 3 2" xfId="25342"/>
    <cellStyle name="20 % - Accent6 2 3 2 2 4" xfId="12488"/>
    <cellStyle name="20 % - Accent6 2 3 2 2 5" xfId="15132"/>
    <cellStyle name="20 % - Accent6 2 3 2 2 6" xfId="20062"/>
    <cellStyle name="20 % - Accent6 2 3 2 3" xfId="3327"/>
    <cellStyle name="20 % - Accent6 2 3 2 3 2" xfId="8608"/>
    <cellStyle name="20 % - Accent6 2 3 2 3 2 2" xfId="26750"/>
    <cellStyle name="20 % - Accent6 2 3 2 3 3" xfId="16364"/>
    <cellStyle name="20 % - Accent6 2 3 2 3 4" xfId="21470"/>
    <cellStyle name="20 % - Accent6 2 3 2 4" xfId="5967"/>
    <cellStyle name="20 % - Accent6 2 3 2 4 2" xfId="24110"/>
    <cellStyle name="20 % - Accent6 2 3 2 5" xfId="11256"/>
    <cellStyle name="20 % - Accent6 2 3 2 6" xfId="13900"/>
    <cellStyle name="20 % - Accent6 2 3 2 7" xfId="18830"/>
    <cellStyle name="20 % - Accent6 2 3 3" xfId="1037"/>
    <cellStyle name="20 % - Accent6 2 3 3 2" xfId="2269"/>
    <cellStyle name="20 % - Accent6 2 3 3 2 2" xfId="4911"/>
    <cellStyle name="20 % - Accent6 2 3 3 2 2 2" xfId="10192"/>
    <cellStyle name="20 % - Accent6 2 3 3 2 2 2 2" xfId="28334"/>
    <cellStyle name="20 % - Accent6 2 3 3 2 2 3" xfId="17948"/>
    <cellStyle name="20 % - Accent6 2 3 3 2 2 4" xfId="23054"/>
    <cellStyle name="20 % - Accent6 2 3 3 2 3" xfId="7551"/>
    <cellStyle name="20 % - Accent6 2 3 3 2 3 2" xfId="25694"/>
    <cellStyle name="20 % - Accent6 2 3 3 2 4" xfId="12840"/>
    <cellStyle name="20 % - Accent6 2 3 3 2 5" xfId="15484"/>
    <cellStyle name="20 % - Accent6 2 3 3 2 6" xfId="20414"/>
    <cellStyle name="20 % - Accent6 2 3 3 3" xfId="3679"/>
    <cellStyle name="20 % - Accent6 2 3 3 3 2" xfId="8960"/>
    <cellStyle name="20 % - Accent6 2 3 3 3 2 2" xfId="27102"/>
    <cellStyle name="20 % - Accent6 2 3 3 3 3" xfId="16716"/>
    <cellStyle name="20 % - Accent6 2 3 3 3 4" xfId="21822"/>
    <cellStyle name="20 % - Accent6 2 3 3 4" xfId="6319"/>
    <cellStyle name="20 % - Accent6 2 3 3 4 2" xfId="24462"/>
    <cellStyle name="20 % - Accent6 2 3 3 5" xfId="11608"/>
    <cellStyle name="20 % - Accent6 2 3 3 6" xfId="14252"/>
    <cellStyle name="20 % - Accent6 2 3 3 7" xfId="19182"/>
    <cellStyle name="20 % - Accent6 2 3 4" xfId="1565"/>
    <cellStyle name="20 % - Accent6 2 3 4 2" xfId="4207"/>
    <cellStyle name="20 % - Accent6 2 3 4 2 2" xfId="9488"/>
    <cellStyle name="20 % - Accent6 2 3 4 2 2 2" xfId="27630"/>
    <cellStyle name="20 % - Accent6 2 3 4 2 3" xfId="17244"/>
    <cellStyle name="20 % - Accent6 2 3 4 2 4" xfId="22350"/>
    <cellStyle name="20 % - Accent6 2 3 4 3" xfId="6847"/>
    <cellStyle name="20 % - Accent6 2 3 4 3 2" xfId="24990"/>
    <cellStyle name="20 % - Accent6 2 3 4 4" xfId="12136"/>
    <cellStyle name="20 % - Accent6 2 3 4 5" xfId="14780"/>
    <cellStyle name="20 % - Accent6 2 3 4 6" xfId="19710"/>
    <cellStyle name="20 % - Accent6 2 3 5" xfId="2974"/>
    <cellStyle name="20 % - Accent6 2 3 5 2" xfId="8256"/>
    <cellStyle name="20 % - Accent6 2 3 5 2 2" xfId="26398"/>
    <cellStyle name="20 % - Accent6 2 3 5 3" xfId="16012"/>
    <cellStyle name="20 % - Accent6 2 3 5 4" xfId="21118"/>
    <cellStyle name="20 % - Accent6 2 3 6" xfId="5615"/>
    <cellStyle name="20 % - Accent6 2 3 6 2" xfId="23758"/>
    <cellStyle name="20 % - Accent6 2 3 7" xfId="10910"/>
    <cellStyle name="20 % - Accent6 2 3 8" xfId="13548"/>
    <cellStyle name="20 % - Accent6 2 3 9" xfId="18478"/>
    <cellStyle name="20 % - Accent6 2 4" xfId="508"/>
    <cellStyle name="20 % - Accent6 2 4 2" xfId="1213"/>
    <cellStyle name="20 % - Accent6 2 4 2 2" xfId="2445"/>
    <cellStyle name="20 % - Accent6 2 4 2 2 2" xfId="5087"/>
    <cellStyle name="20 % - Accent6 2 4 2 2 2 2" xfId="10368"/>
    <cellStyle name="20 % - Accent6 2 4 2 2 2 2 2" xfId="28510"/>
    <cellStyle name="20 % - Accent6 2 4 2 2 2 3" xfId="18124"/>
    <cellStyle name="20 % - Accent6 2 4 2 2 2 4" xfId="23230"/>
    <cellStyle name="20 % - Accent6 2 4 2 2 3" xfId="7727"/>
    <cellStyle name="20 % - Accent6 2 4 2 2 3 2" xfId="25870"/>
    <cellStyle name="20 % - Accent6 2 4 2 2 4" xfId="13016"/>
    <cellStyle name="20 % - Accent6 2 4 2 2 5" xfId="15660"/>
    <cellStyle name="20 % - Accent6 2 4 2 2 6" xfId="20590"/>
    <cellStyle name="20 % - Accent6 2 4 2 3" xfId="3855"/>
    <cellStyle name="20 % - Accent6 2 4 2 3 2" xfId="9136"/>
    <cellStyle name="20 % - Accent6 2 4 2 3 2 2" xfId="27278"/>
    <cellStyle name="20 % - Accent6 2 4 2 3 3" xfId="16892"/>
    <cellStyle name="20 % - Accent6 2 4 2 3 4" xfId="21998"/>
    <cellStyle name="20 % - Accent6 2 4 2 4" xfId="6495"/>
    <cellStyle name="20 % - Accent6 2 4 2 4 2" xfId="24638"/>
    <cellStyle name="20 % - Accent6 2 4 2 5" xfId="11784"/>
    <cellStyle name="20 % - Accent6 2 4 2 6" xfId="14428"/>
    <cellStyle name="20 % - Accent6 2 4 2 7" xfId="19358"/>
    <cellStyle name="20 % - Accent6 2 4 3" xfId="1741"/>
    <cellStyle name="20 % - Accent6 2 4 3 2" xfId="4383"/>
    <cellStyle name="20 % - Accent6 2 4 3 2 2" xfId="9664"/>
    <cellStyle name="20 % - Accent6 2 4 3 2 2 2" xfId="27806"/>
    <cellStyle name="20 % - Accent6 2 4 3 2 3" xfId="17420"/>
    <cellStyle name="20 % - Accent6 2 4 3 2 4" xfId="22526"/>
    <cellStyle name="20 % - Accent6 2 4 3 3" xfId="7023"/>
    <cellStyle name="20 % - Accent6 2 4 3 3 2" xfId="25166"/>
    <cellStyle name="20 % - Accent6 2 4 3 4" xfId="12312"/>
    <cellStyle name="20 % - Accent6 2 4 3 5" xfId="14956"/>
    <cellStyle name="20 % - Accent6 2 4 3 6" xfId="19886"/>
    <cellStyle name="20 % - Accent6 2 4 4" xfId="3150"/>
    <cellStyle name="20 % - Accent6 2 4 4 2" xfId="8432"/>
    <cellStyle name="20 % - Accent6 2 4 4 2 2" xfId="26574"/>
    <cellStyle name="20 % - Accent6 2 4 4 3" xfId="16188"/>
    <cellStyle name="20 % - Accent6 2 4 4 4" xfId="21294"/>
    <cellStyle name="20 % - Accent6 2 4 5" xfId="5791"/>
    <cellStyle name="20 % - Accent6 2 4 5 2" xfId="23934"/>
    <cellStyle name="20 % - Accent6 2 4 6" xfId="11082"/>
    <cellStyle name="20 % - Accent6 2 4 7" xfId="13724"/>
    <cellStyle name="20 % - Accent6 2 4 8" xfId="18654"/>
    <cellStyle name="20 % - Accent6 2 5" xfId="861"/>
    <cellStyle name="20 % - Accent6 2 5 2" xfId="2093"/>
    <cellStyle name="20 % - Accent6 2 5 2 2" xfId="4735"/>
    <cellStyle name="20 % - Accent6 2 5 2 2 2" xfId="10016"/>
    <cellStyle name="20 % - Accent6 2 5 2 2 2 2" xfId="28158"/>
    <cellStyle name="20 % - Accent6 2 5 2 2 3" xfId="17772"/>
    <cellStyle name="20 % - Accent6 2 5 2 2 4" xfId="22878"/>
    <cellStyle name="20 % - Accent6 2 5 2 3" xfId="7375"/>
    <cellStyle name="20 % - Accent6 2 5 2 3 2" xfId="25518"/>
    <cellStyle name="20 % - Accent6 2 5 2 4" xfId="12664"/>
    <cellStyle name="20 % - Accent6 2 5 2 5" xfId="15308"/>
    <cellStyle name="20 % - Accent6 2 5 2 6" xfId="20238"/>
    <cellStyle name="20 % - Accent6 2 5 3" xfId="3503"/>
    <cellStyle name="20 % - Accent6 2 5 3 2" xfId="8784"/>
    <cellStyle name="20 % - Accent6 2 5 3 2 2" xfId="26926"/>
    <cellStyle name="20 % - Accent6 2 5 3 3" xfId="16540"/>
    <cellStyle name="20 % - Accent6 2 5 3 4" xfId="21646"/>
    <cellStyle name="20 % - Accent6 2 5 4" xfId="6143"/>
    <cellStyle name="20 % - Accent6 2 5 4 2" xfId="24286"/>
    <cellStyle name="20 % - Accent6 2 5 5" xfId="11432"/>
    <cellStyle name="20 % - Accent6 2 5 6" xfId="14076"/>
    <cellStyle name="20 % - Accent6 2 5 7" xfId="19006"/>
    <cellStyle name="20 % - Accent6 2 6" xfId="1389"/>
    <cellStyle name="20 % - Accent6 2 6 2" xfId="4031"/>
    <cellStyle name="20 % - Accent6 2 6 2 2" xfId="9312"/>
    <cellStyle name="20 % - Accent6 2 6 2 2 2" xfId="27454"/>
    <cellStyle name="20 % - Accent6 2 6 2 3" xfId="17068"/>
    <cellStyle name="20 % - Accent6 2 6 2 4" xfId="22174"/>
    <cellStyle name="20 % - Accent6 2 6 3" xfId="6671"/>
    <cellStyle name="20 % - Accent6 2 6 3 2" xfId="24814"/>
    <cellStyle name="20 % - Accent6 2 6 4" xfId="11960"/>
    <cellStyle name="20 % - Accent6 2 6 5" xfId="14604"/>
    <cellStyle name="20 % - Accent6 2 6 6" xfId="19534"/>
    <cellStyle name="20 % - Accent6 2 7" xfId="2621"/>
    <cellStyle name="20 % - Accent6 2 7 2" xfId="5263"/>
    <cellStyle name="20 % - Accent6 2 7 2 2" xfId="10544"/>
    <cellStyle name="20 % - Accent6 2 7 2 2 2" xfId="28686"/>
    <cellStyle name="20 % - Accent6 2 7 2 3" xfId="23406"/>
    <cellStyle name="20 % - Accent6 2 7 3" xfId="7903"/>
    <cellStyle name="20 % - Accent6 2 7 3 2" xfId="26046"/>
    <cellStyle name="20 % - Accent6 2 7 4" xfId="13192"/>
    <cellStyle name="20 % - Accent6 2 7 5" xfId="15836"/>
    <cellStyle name="20 % - Accent6 2 7 6" xfId="20766"/>
    <cellStyle name="20 % - Accent6 2 8" xfId="2798"/>
    <cellStyle name="20 % - Accent6 2 8 2" xfId="8080"/>
    <cellStyle name="20 % - Accent6 2 8 2 2" xfId="26222"/>
    <cellStyle name="20 % - Accent6 2 8 3" xfId="20942"/>
    <cellStyle name="20 % - Accent6 2 9" xfId="5439"/>
    <cellStyle name="20 % - Accent6 2 9 2" xfId="23582"/>
    <cellStyle name="20 % - Accent6 3" xfId="178"/>
    <cellStyle name="20 % - Accent6 3 10" xfId="13404"/>
    <cellStyle name="20 % - Accent6 3 11" xfId="18334"/>
    <cellStyle name="20 % - Accent6 3 2" xfId="364"/>
    <cellStyle name="20 % - Accent6 3 2 2" xfId="717"/>
    <cellStyle name="20 % - Accent6 3 2 2 2" xfId="1949"/>
    <cellStyle name="20 % - Accent6 3 2 2 2 2" xfId="4591"/>
    <cellStyle name="20 % - Accent6 3 2 2 2 2 2" xfId="9872"/>
    <cellStyle name="20 % - Accent6 3 2 2 2 2 2 2" xfId="28014"/>
    <cellStyle name="20 % - Accent6 3 2 2 2 2 3" xfId="17628"/>
    <cellStyle name="20 % - Accent6 3 2 2 2 2 4" xfId="22734"/>
    <cellStyle name="20 % - Accent6 3 2 2 2 3" xfId="7231"/>
    <cellStyle name="20 % - Accent6 3 2 2 2 3 2" xfId="25374"/>
    <cellStyle name="20 % - Accent6 3 2 2 2 4" xfId="12520"/>
    <cellStyle name="20 % - Accent6 3 2 2 2 5" xfId="15164"/>
    <cellStyle name="20 % - Accent6 3 2 2 2 6" xfId="20094"/>
    <cellStyle name="20 % - Accent6 3 2 2 3" xfId="3359"/>
    <cellStyle name="20 % - Accent6 3 2 2 3 2" xfId="8640"/>
    <cellStyle name="20 % - Accent6 3 2 2 3 2 2" xfId="26782"/>
    <cellStyle name="20 % - Accent6 3 2 2 3 3" xfId="16396"/>
    <cellStyle name="20 % - Accent6 3 2 2 3 4" xfId="21502"/>
    <cellStyle name="20 % - Accent6 3 2 2 4" xfId="5999"/>
    <cellStyle name="20 % - Accent6 3 2 2 4 2" xfId="24142"/>
    <cellStyle name="20 % - Accent6 3 2 2 5" xfId="11288"/>
    <cellStyle name="20 % - Accent6 3 2 2 6" xfId="13932"/>
    <cellStyle name="20 % - Accent6 3 2 2 7" xfId="18862"/>
    <cellStyle name="20 % - Accent6 3 2 3" xfId="1069"/>
    <cellStyle name="20 % - Accent6 3 2 3 2" xfId="2301"/>
    <cellStyle name="20 % - Accent6 3 2 3 2 2" xfId="4943"/>
    <cellStyle name="20 % - Accent6 3 2 3 2 2 2" xfId="10224"/>
    <cellStyle name="20 % - Accent6 3 2 3 2 2 2 2" xfId="28366"/>
    <cellStyle name="20 % - Accent6 3 2 3 2 2 3" xfId="17980"/>
    <cellStyle name="20 % - Accent6 3 2 3 2 2 4" xfId="23086"/>
    <cellStyle name="20 % - Accent6 3 2 3 2 3" xfId="7583"/>
    <cellStyle name="20 % - Accent6 3 2 3 2 3 2" xfId="25726"/>
    <cellStyle name="20 % - Accent6 3 2 3 2 4" xfId="12872"/>
    <cellStyle name="20 % - Accent6 3 2 3 2 5" xfId="15516"/>
    <cellStyle name="20 % - Accent6 3 2 3 2 6" xfId="20446"/>
    <cellStyle name="20 % - Accent6 3 2 3 3" xfId="3711"/>
    <cellStyle name="20 % - Accent6 3 2 3 3 2" xfId="8992"/>
    <cellStyle name="20 % - Accent6 3 2 3 3 2 2" xfId="27134"/>
    <cellStyle name="20 % - Accent6 3 2 3 3 3" xfId="16748"/>
    <cellStyle name="20 % - Accent6 3 2 3 3 4" xfId="21854"/>
    <cellStyle name="20 % - Accent6 3 2 3 4" xfId="6351"/>
    <cellStyle name="20 % - Accent6 3 2 3 4 2" xfId="24494"/>
    <cellStyle name="20 % - Accent6 3 2 3 5" xfId="11640"/>
    <cellStyle name="20 % - Accent6 3 2 3 6" xfId="14284"/>
    <cellStyle name="20 % - Accent6 3 2 3 7" xfId="19214"/>
    <cellStyle name="20 % - Accent6 3 2 4" xfId="1597"/>
    <cellStyle name="20 % - Accent6 3 2 4 2" xfId="4239"/>
    <cellStyle name="20 % - Accent6 3 2 4 2 2" xfId="9520"/>
    <cellStyle name="20 % - Accent6 3 2 4 2 2 2" xfId="27662"/>
    <cellStyle name="20 % - Accent6 3 2 4 2 3" xfId="17276"/>
    <cellStyle name="20 % - Accent6 3 2 4 2 4" xfId="22382"/>
    <cellStyle name="20 % - Accent6 3 2 4 3" xfId="6879"/>
    <cellStyle name="20 % - Accent6 3 2 4 3 2" xfId="25022"/>
    <cellStyle name="20 % - Accent6 3 2 4 4" xfId="12168"/>
    <cellStyle name="20 % - Accent6 3 2 4 5" xfId="14812"/>
    <cellStyle name="20 % - Accent6 3 2 4 6" xfId="19742"/>
    <cellStyle name="20 % - Accent6 3 2 5" xfId="3006"/>
    <cellStyle name="20 % - Accent6 3 2 5 2" xfId="8288"/>
    <cellStyle name="20 % - Accent6 3 2 5 2 2" xfId="26430"/>
    <cellStyle name="20 % - Accent6 3 2 5 3" xfId="16044"/>
    <cellStyle name="20 % - Accent6 3 2 5 4" xfId="21150"/>
    <cellStyle name="20 % - Accent6 3 2 6" xfId="5647"/>
    <cellStyle name="20 % - Accent6 3 2 6 2" xfId="23790"/>
    <cellStyle name="20 % - Accent6 3 2 7" xfId="10942"/>
    <cellStyle name="20 % - Accent6 3 2 8" xfId="13580"/>
    <cellStyle name="20 % - Accent6 3 2 9" xfId="18510"/>
    <cellStyle name="20 % - Accent6 3 3" xfId="540"/>
    <cellStyle name="20 % - Accent6 3 3 2" xfId="1245"/>
    <cellStyle name="20 % - Accent6 3 3 2 2" xfId="2477"/>
    <cellStyle name="20 % - Accent6 3 3 2 2 2" xfId="5119"/>
    <cellStyle name="20 % - Accent6 3 3 2 2 2 2" xfId="10400"/>
    <cellStyle name="20 % - Accent6 3 3 2 2 2 2 2" xfId="28542"/>
    <cellStyle name="20 % - Accent6 3 3 2 2 2 3" xfId="18156"/>
    <cellStyle name="20 % - Accent6 3 3 2 2 2 4" xfId="23262"/>
    <cellStyle name="20 % - Accent6 3 3 2 2 3" xfId="7759"/>
    <cellStyle name="20 % - Accent6 3 3 2 2 3 2" xfId="25902"/>
    <cellStyle name="20 % - Accent6 3 3 2 2 4" xfId="13048"/>
    <cellStyle name="20 % - Accent6 3 3 2 2 5" xfId="15692"/>
    <cellStyle name="20 % - Accent6 3 3 2 2 6" xfId="20622"/>
    <cellStyle name="20 % - Accent6 3 3 2 3" xfId="3887"/>
    <cellStyle name="20 % - Accent6 3 3 2 3 2" xfId="9168"/>
    <cellStyle name="20 % - Accent6 3 3 2 3 2 2" xfId="27310"/>
    <cellStyle name="20 % - Accent6 3 3 2 3 3" xfId="16924"/>
    <cellStyle name="20 % - Accent6 3 3 2 3 4" xfId="22030"/>
    <cellStyle name="20 % - Accent6 3 3 2 4" xfId="6527"/>
    <cellStyle name="20 % - Accent6 3 3 2 4 2" xfId="24670"/>
    <cellStyle name="20 % - Accent6 3 3 2 5" xfId="11816"/>
    <cellStyle name="20 % - Accent6 3 3 2 6" xfId="14460"/>
    <cellStyle name="20 % - Accent6 3 3 2 7" xfId="19390"/>
    <cellStyle name="20 % - Accent6 3 3 3" xfId="1773"/>
    <cellStyle name="20 % - Accent6 3 3 3 2" xfId="4415"/>
    <cellStyle name="20 % - Accent6 3 3 3 2 2" xfId="9696"/>
    <cellStyle name="20 % - Accent6 3 3 3 2 2 2" xfId="27838"/>
    <cellStyle name="20 % - Accent6 3 3 3 2 3" xfId="17452"/>
    <cellStyle name="20 % - Accent6 3 3 3 2 4" xfId="22558"/>
    <cellStyle name="20 % - Accent6 3 3 3 3" xfId="7055"/>
    <cellStyle name="20 % - Accent6 3 3 3 3 2" xfId="25198"/>
    <cellStyle name="20 % - Accent6 3 3 3 4" xfId="12344"/>
    <cellStyle name="20 % - Accent6 3 3 3 5" xfId="14988"/>
    <cellStyle name="20 % - Accent6 3 3 3 6" xfId="19918"/>
    <cellStyle name="20 % - Accent6 3 3 4" xfId="3182"/>
    <cellStyle name="20 % - Accent6 3 3 4 2" xfId="8464"/>
    <cellStyle name="20 % - Accent6 3 3 4 2 2" xfId="26606"/>
    <cellStyle name="20 % - Accent6 3 3 4 3" xfId="16220"/>
    <cellStyle name="20 % - Accent6 3 3 4 4" xfId="21326"/>
    <cellStyle name="20 % - Accent6 3 3 5" xfId="5823"/>
    <cellStyle name="20 % - Accent6 3 3 5 2" xfId="23966"/>
    <cellStyle name="20 % - Accent6 3 3 6" xfId="11114"/>
    <cellStyle name="20 % - Accent6 3 3 7" xfId="13756"/>
    <cellStyle name="20 % - Accent6 3 3 8" xfId="18686"/>
    <cellStyle name="20 % - Accent6 3 4" xfId="893"/>
    <cellStyle name="20 % - Accent6 3 4 2" xfId="2125"/>
    <cellStyle name="20 % - Accent6 3 4 2 2" xfId="4767"/>
    <cellStyle name="20 % - Accent6 3 4 2 2 2" xfId="10048"/>
    <cellStyle name="20 % - Accent6 3 4 2 2 2 2" xfId="28190"/>
    <cellStyle name="20 % - Accent6 3 4 2 2 3" xfId="17804"/>
    <cellStyle name="20 % - Accent6 3 4 2 2 4" xfId="22910"/>
    <cellStyle name="20 % - Accent6 3 4 2 3" xfId="7407"/>
    <cellStyle name="20 % - Accent6 3 4 2 3 2" xfId="25550"/>
    <cellStyle name="20 % - Accent6 3 4 2 4" xfId="12696"/>
    <cellStyle name="20 % - Accent6 3 4 2 5" xfId="15340"/>
    <cellStyle name="20 % - Accent6 3 4 2 6" xfId="20270"/>
    <cellStyle name="20 % - Accent6 3 4 3" xfId="3535"/>
    <cellStyle name="20 % - Accent6 3 4 3 2" xfId="8816"/>
    <cellStyle name="20 % - Accent6 3 4 3 2 2" xfId="26958"/>
    <cellStyle name="20 % - Accent6 3 4 3 3" xfId="16572"/>
    <cellStyle name="20 % - Accent6 3 4 3 4" xfId="21678"/>
    <cellStyle name="20 % - Accent6 3 4 4" xfId="6175"/>
    <cellStyle name="20 % - Accent6 3 4 4 2" xfId="24318"/>
    <cellStyle name="20 % - Accent6 3 4 5" xfId="11464"/>
    <cellStyle name="20 % - Accent6 3 4 6" xfId="14108"/>
    <cellStyle name="20 % - Accent6 3 4 7" xfId="19038"/>
    <cellStyle name="20 % - Accent6 3 5" xfId="1421"/>
    <cellStyle name="20 % - Accent6 3 5 2" xfId="4063"/>
    <cellStyle name="20 % - Accent6 3 5 2 2" xfId="9344"/>
    <cellStyle name="20 % - Accent6 3 5 2 2 2" xfId="27486"/>
    <cellStyle name="20 % - Accent6 3 5 2 3" xfId="17100"/>
    <cellStyle name="20 % - Accent6 3 5 2 4" xfId="22206"/>
    <cellStyle name="20 % - Accent6 3 5 3" xfId="6703"/>
    <cellStyle name="20 % - Accent6 3 5 3 2" xfId="24846"/>
    <cellStyle name="20 % - Accent6 3 5 4" xfId="11992"/>
    <cellStyle name="20 % - Accent6 3 5 5" xfId="14636"/>
    <cellStyle name="20 % - Accent6 3 5 6" xfId="19566"/>
    <cellStyle name="20 % - Accent6 3 6" xfId="2653"/>
    <cellStyle name="20 % - Accent6 3 6 2" xfId="5295"/>
    <cellStyle name="20 % - Accent6 3 6 2 2" xfId="10576"/>
    <cellStyle name="20 % - Accent6 3 6 2 2 2" xfId="28718"/>
    <cellStyle name="20 % - Accent6 3 6 2 3" xfId="23438"/>
    <cellStyle name="20 % - Accent6 3 6 3" xfId="7935"/>
    <cellStyle name="20 % - Accent6 3 6 3 2" xfId="26078"/>
    <cellStyle name="20 % - Accent6 3 6 4" xfId="13224"/>
    <cellStyle name="20 % - Accent6 3 6 5" xfId="15868"/>
    <cellStyle name="20 % - Accent6 3 6 6" xfId="20798"/>
    <cellStyle name="20 % - Accent6 3 7" xfId="2830"/>
    <cellStyle name="20 % - Accent6 3 7 2" xfId="8112"/>
    <cellStyle name="20 % - Accent6 3 7 2 2" xfId="26254"/>
    <cellStyle name="20 % - Accent6 3 7 3" xfId="20974"/>
    <cellStyle name="20 % - Accent6 3 8" xfId="5471"/>
    <cellStyle name="20 % - Accent6 3 8 2" xfId="23614"/>
    <cellStyle name="20 % - Accent6 3 9" xfId="10764"/>
    <cellStyle name="20 % - Accent6 4" xfId="276"/>
    <cellStyle name="20 % - Accent6 4 2" xfId="628"/>
    <cellStyle name="20 % - Accent6 4 2 2" xfId="1860"/>
    <cellStyle name="20 % - Accent6 4 2 2 2" xfId="4502"/>
    <cellStyle name="20 % - Accent6 4 2 2 2 2" xfId="9783"/>
    <cellStyle name="20 % - Accent6 4 2 2 2 2 2" xfId="27925"/>
    <cellStyle name="20 % - Accent6 4 2 2 2 3" xfId="17539"/>
    <cellStyle name="20 % - Accent6 4 2 2 2 4" xfId="22645"/>
    <cellStyle name="20 % - Accent6 4 2 2 3" xfId="7142"/>
    <cellStyle name="20 % - Accent6 4 2 2 3 2" xfId="25285"/>
    <cellStyle name="20 % - Accent6 4 2 2 4" xfId="12431"/>
    <cellStyle name="20 % - Accent6 4 2 2 5" xfId="15075"/>
    <cellStyle name="20 % - Accent6 4 2 2 6" xfId="20005"/>
    <cellStyle name="20 % - Accent6 4 2 3" xfId="3270"/>
    <cellStyle name="20 % - Accent6 4 2 3 2" xfId="8551"/>
    <cellStyle name="20 % - Accent6 4 2 3 2 2" xfId="26693"/>
    <cellStyle name="20 % - Accent6 4 2 3 3" xfId="16307"/>
    <cellStyle name="20 % - Accent6 4 2 3 4" xfId="21413"/>
    <cellStyle name="20 % - Accent6 4 2 4" xfId="5910"/>
    <cellStyle name="20 % - Accent6 4 2 4 2" xfId="24053"/>
    <cellStyle name="20 % - Accent6 4 2 5" xfId="11199"/>
    <cellStyle name="20 % - Accent6 4 2 6" xfId="13843"/>
    <cellStyle name="20 % - Accent6 4 2 7" xfId="18773"/>
    <cellStyle name="20 % - Accent6 4 3" xfId="980"/>
    <cellStyle name="20 % - Accent6 4 3 2" xfId="2212"/>
    <cellStyle name="20 % - Accent6 4 3 2 2" xfId="4854"/>
    <cellStyle name="20 % - Accent6 4 3 2 2 2" xfId="10135"/>
    <cellStyle name="20 % - Accent6 4 3 2 2 2 2" xfId="28277"/>
    <cellStyle name="20 % - Accent6 4 3 2 2 3" xfId="17891"/>
    <cellStyle name="20 % - Accent6 4 3 2 2 4" xfId="22997"/>
    <cellStyle name="20 % - Accent6 4 3 2 3" xfId="7494"/>
    <cellStyle name="20 % - Accent6 4 3 2 3 2" xfId="25637"/>
    <cellStyle name="20 % - Accent6 4 3 2 4" xfId="12783"/>
    <cellStyle name="20 % - Accent6 4 3 2 5" xfId="15427"/>
    <cellStyle name="20 % - Accent6 4 3 2 6" xfId="20357"/>
    <cellStyle name="20 % - Accent6 4 3 3" xfId="3622"/>
    <cellStyle name="20 % - Accent6 4 3 3 2" xfId="8903"/>
    <cellStyle name="20 % - Accent6 4 3 3 2 2" xfId="27045"/>
    <cellStyle name="20 % - Accent6 4 3 3 3" xfId="16659"/>
    <cellStyle name="20 % - Accent6 4 3 3 4" xfId="21765"/>
    <cellStyle name="20 % - Accent6 4 3 4" xfId="6262"/>
    <cellStyle name="20 % - Accent6 4 3 4 2" xfId="24405"/>
    <cellStyle name="20 % - Accent6 4 3 5" xfId="11551"/>
    <cellStyle name="20 % - Accent6 4 3 6" xfId="14195"/>
    <cellStyle name="20 % - Accent6 4 3 7" xfId="19125"/>
    <cellStyle name="20 % - Accent6 4 4" xfId="1508"/>
    <cellStyle name="20 % - Accent6 4 4 2" xfId="4150"/>
    <cellStyle name="20 % - Accent6 4 4 2 2" xfId="9431"/>
    <cellStyle name="20 % - Accent6 4 4 2 2 2" xfId="27573"/>
    <cellStyle name="20 % - Accent6 4 4 2 3" xfId="17187"/>
    <cellStyle name="20 % - Accent6 4 4 2 4" xfId="22293"/>
    <cellStyle name="20 % - Accent6 4 4 3" xfId="6790"/>
    <cellStyle name="20 % - Accent6 4 4 3 2" xfId="24933"/>
    <cellStyle name="20 % - Accent6 4 4 4" xfId="12079"/>
    <cellStyle name="20 % - Accent6 4 4 5" xfId="14723"/>
    <cellStyle name="20 % - Accent6 4 4 6" xfId="19653"/>
    <cellStyle name="20 % - Accent6 4 5" xfId="2917"/>
    <cellStyle name="20 % - Accent6 4 5 2" xfId="8199"/>
    <cellStyle name="20 % - Accent6 4 5 2 2" xfId="26341"/>
    <cellStyle name="20 % - Accent6 4 5 3" xfId="15955"/>
    <cellStyle name="20 % - Accent6 4 5 4" xfId="21061"/>
    <cellStyle name="20 % - Accent6 4 6" xfId="5558"/>
    <cellStyle name="20 % - Accent6 4 6 2" xfId="23701"/>
    <cellStyle name="20 % - Accent6 4 7" xfId="10856"/>
    <cellStyle name="20 % - Accent6 4 8" xfId="13491"/>
    <cellStyle name="20 % - Accent6 4 9" xfId="18422"/>
    <cellStyle name="20 % - Accent6 5" xfId="448"/>
    <cellStyle name="20 % - Accent6 5 2" xfId="1153"/>
    <cellStyle name="20 % - Accent6 5 2 2" xfId="2385"/>
    <cellStyle name="20 % - Accent6 5 2 2 2" xfId="5027"/>
    <cellStyle name="20 % - Accent6 5 2 2 2 2" xfId="10308"/>
    <cellStyle name="20 % - Accent6 5 2 2 2 2 2" xfId="28450"/>
    <cellStyle name="20 % - Accent6 5 2 2 2 3" xfId="18064"/>
    <cellStyle name="20 % - Accent6 5 2 2 2 4" xfId="23170"/>
    <cellStyle name="20 % - Accent6 5 2 2 3" xfId="7667"/>
    <cellStyle name="20 % - Accent6 5 2 2 3 2" xfId="25810"/>
    <cellStyle name="20 % - Accent6 5 2 2 4" xfId="12956"/>
    <cellStyle name="20 % - Accent6 5 2 2 5" xfId="15600"/>
    <cellStyle name="20 % - Accent6 5 2 2 6" xfId="20530"/>
    <cellStyle name="20 % - Accent6 5 2 3" xfId="3795"/>
    <cellStyle name="20 % - Accent6 5 2 3 2" xfId="9076"/>
    <cellStyle name="20 % - Accent6 5 2 3 2 2" xfId="27218"/>
    <cellStyle name="20 % - Accent6 5 2 3 3" xfId="16832"/>
    <cellStyle name="20 % - Accent6 5 2 3 4" xfId="21938"/>
    <cellStyle name="20 % - Accent6 5 2 4" xfId="6435"/>
    <cellStyle name="20 % - Accent6 5 2 4 2" xfId="24578"/>
    <cellStyle name="20 % - Accent6 5 2 5" xfId="11724"/>
    <cellStyle name="20 % - Accent6 5 2 6" xfId="14368"/>
    <cellStyle name="20 % - Accent6 5 2 7" xfId="19298"/>
    <cellStyle name="20 % - Accent6 5 3" xfId="1681"/>
    <cellStyle name="20 % - Accent6 5 3 2" xfId="4323"/>
    <cellStyle name="20 % - Accent6 5 3 2 2" xfId="9604"/>
    <cellStyle name="20 % - Accent6 5 3 2 2 2" xfId="27746"/>
    <cellStyle name="20 % - Accent6 5 3 2 3" xfId="17360"/>
    <cellStyle name="20 % - Accent6 5 3 2 4" xfId="22466"/>
    <cellStyle name="20 % - Accent6 5 3 3" xfId="6963"/>
    <cellStyle name="20 % - Accent6 5 3 3 2" xfId="25106"/>
    <cellStyle name="20 % - Accent6 5 3 4" xfId="12252"/>
    <cellStyle name="20 % - Accent6 5 3 5" xfId="14896"/>
    <cellStyle name="20 % - Accent6 5 3 6" xfId="19826"/>
    <cellStyle name="20 % - Accent6 5 4" xfId="3090"/>
    <cellStyle name="20 % - Accent6 5 4 2" xfId="8372"/>
    <cellStyle name="20 % - Accent6 5 4 2 2" xfId="26514"/>
    <cellStyle name="20 % - Accent6 5 4 3" xfId="16128"/>
    <cellStyle name="20 % - Accent6 5 4 4" xfId="21234"/>
    <cellStyle name="20 % - Accent6 5 5" xfId="5731"/>
    <cellStyle name="20 % - Accent6 5 5 2" xfId="23874"/>
    <cellStyle name="20 % - Accent6 5 6" xfId="11024"/>
    <cellStyle name="20 % - Accent6 5 7" xfId="13664"/>
    <cellStyle name="20 % - Accent6 5 8" xfId="18594"/>
    <cellStyle name="20 % - Accent6 6" xfId="801"/>
    <cellStyle name="20 % - Accent6 6 2" xfId="2033"/>
    <cellStyle name="20 % - Accent6 6 2 2" xfId="4675"/>
    <cellStyle name="20 % - Accent6 6 2 2 2" xfId="9956"/>
    <cellStyle name="20 % - Accent6 6 2 2 2 2" xfId="28098"/>
    <cellStyle name="20 % - Accent6 6 2 2 3" xfId="17712"/>
    <cellStyle name="20 % - Accent6 6 2 2 4" xfId="22818"/>
    <cellStyle name="20 % - Accent6 6 2 3" xfId="7315"/>
    <cellStyle name="20 % - Accent6 6 2 3 2" xfId="25458"/>
    <cellStyle name="20 % - Accent6 6 2 4" xfId="12604"/>
    <cellStyle name="20 % - Accent6 6 2 5" xfId="15248"/>
    <cellStyle name="20 % - Accent6 6 2 6" xfId="20178"/>
    <cellStyle name="20 % - Accent6 6 3" xfId="3443"/>
    <cellStyle name="20 % - Accent6 6 3 2" xfId="8724"/>
    <cellStyle name="20 % - Accent6 6 3 2 2" xfId="26866"/>
    <cellStyle name="20 % - Accent6 6 3 3" xfId="16480"/>
    <cellStyle name="20 % - Accent6 6 3 4" xfId="21586"/>
    <cellStyle name="20 % - Accent6 6 4" xfId="6083"/>
    <cellStyle name="20 % - Accent6 6 4 2" xfId="24226"/>
    <cellStyle name="20 % - Accent6 6 5" xfId="11372"/>
    <cellStyle name="20 % - Accent6 6 6" xfId="14016"/>
    <cellStyle name="20 % - Accent6 6 7" xfId="18946"/>
    <cellStyle name="20 % - Accent6 7" xfId="1332"/>
    <cellStyle name="20 % - Accent6 7 2" xfId="3974"/>
    <cellStyle name="20 % - Accent6 7 2 2" xfId="9255"/>
    <cellStyle name="20 % - Accent6 7 2 2 2" xfId="27397"/>
    <cellStyle name="20 % - Accent6 7 2 3" xfId="17011"/>
    <cellStyle name="20 % - Accent6 7 2 4" xfId="22117"/>
    <cellStyle name="20 % - Accent6 7 3" xfId="6614"/>
    <cellStyle name="20 % - Accent6 7 3 2" xfId="24757"/>
    <cellStyle name="20 % - Accent6 7 4" xfId="11903"/>
    <cellStyle name="20 % - Accent6 7 5" xfId="14547"/>
    <cellStyle name="20 % - Accent6 7 6" xfId="19477"/>
    <cellStyle name="20 % - Accent6 8" xfId="2561"/>
    <cellStyle name="20 % - Accent6 8 2" xfId="5203"/>
    <cellStyle name="20 % - Accent6 8 2 2" xfId="10484"/>
    <cellStyle name="20 % - Accent6 8 2 2 2" xfId="28626"/>
    <cellStyle name="20 % - Accent6 8 2 3" xfId="23346"/>
    <cellStyle name="20 % - Accent6 8 3" xfId="7843"/>
    <cellStyle name="20 % - Accent6 8 3 2" xfId="25986"/>
    <cellStyle name="20 % - Accent6 8 4" xfId="13132"/>
    <cellStyle name="20 % - Accent6 8 5" xfId="15779"/>
    <cellStyle name="20 % - Accent6 8 6" xfId="20706"/>
    <cellStyle name="20 % - Accent6 9" xfId="2737"/>
    <cellStyle name="20 % - Accent6 9 2" xfId="8019"/>
    <cellStyle name="20 % - Accent6 9 2 2" xfId="26162"/>
    <cellStyle name="20 % - Accent6 9 3" xfId="20882"/>
    <cellStyle name="40 % - Accent1" xfId="20" builtinId="31" customBuiltin="1"/>
    <cellStyle name="40 % - Accent1 10" xfId="5370"/>
    <cellStyle name="40 % - Accent1 10 2" xfId="23513"/>
    <cellStyle name="40 % - Accent1 11" xfId="10664"/>
    <cellStyle name="40 % - Accent1 12" xfId="13306"/>
    <cellStyle name="40 % - Accent1 13" xfId="18231"/>
    <cellStyle name="40 % - Accent1 2" xfId="134"/>
    <cellStyle name="40 % - Accent1 2 10" xfId="10688"/>
    <cellStyle name="40 % - Accent1 2 11" xfId="13381"/>
    <cellStyle name="40 % - Accent1 2 12" xfId="18310"/>
    <cellStyle name="40 % - Accent1 2 2" xfId="243"/>
    <cellStyle name="40 % - Accent1 2 2 10" xfId="13468"/>
    <cellStyle name="40 % - Accent1 2 2 11" xfId="18398"/>
    <cellStyle name="40 % - Accent1 2 2 2" xfId="428"/>
    <cellStyle name="40 % - Accent1 2 2 2 2" xfId="781"/>
    <cellStyle name="40 % - Accent1 2 2 2 2 2" xfId="2013"/>
    <cellStyle name="40 % - Accent1 2 2 2 2 2 2" xfId="4655"/>
    <cellStyle name="40 % - Accent1 2 2 2 2 2 2 2" xfId="9936"/>
    <cellStyle name="40 % - Accent1 2 2 2 2 2 2 2 2" xfId="28078"/>
    <cellStyle name="40 % - Accent1 2 2 2 2 2 2 3" xfId="17692"/>
    <cellStyle name="40 % - Accent1 2 2 2 2 2 2 4" xfId="22798"/>
    <cellStyle name="40 % - Accent1 2 2 2 2 2 3" xfId="7295"/>
    <cellStyle name="40 % - Accent1 2 2 2 2 2 3 2" xfId="25438"/>
    <cellStyle name="40 % - Accent1 2 2 2 2 2 4" xfId="12584"/>
    <cellStyle name="40 % - Accent1 2 2 2 2 2 5" xfId="15228"/>
    <cellStyle name="40 % - Accent1 2 2 2 2 2 6" xfId="20158"/>
    <cellStyle name="40 % - Accent1 2 2 2 2 3" xfId="3423"/>
    <cellStyle name="40 % - Accent1 2 2 2 2 3 2" xfId="8704"/>
    <cellStyle name="40 % - Accent1 2 2 2 2 3 2 2" xfId="26846"/>
    <cellStyle name="40 % - Accent1 2 2 2 2 3 3" xfId="16460"/>
    <cellStyle name="40 % - Accent1 2 2 2 2 3 4" xfId="21566"/>
    <cellStyle name="40 % - Accent1 2 2 2 2 4" xfId="6063"/>
    <cellStyle name="40 % - Accent1 2 2 2 2 4 2" xfId="24206"/>
    <cellStyle name="40 % - Accent1 2 2 2 2 5" xfId="11352"/>
    <cellStyle name="40 % - Accent1 2 2 2 2 6" xfId="13996"/>
    <cellStyle name="40 % - Accent1 2 2 2 2 7" xfId="18926"/>
    <cellStyle name="40 % - Accent1 2 2 2 3" xfId="1133"/>
    <cellStyle name="40 % - Accent1 2 2 2 3 2" xfId="2365"/>
    <cellStyle name="40 % - Accent1 2 2 2 3 2 2" xfId="5007"/>
    <cellStyle name="40 % - Accent1 2 2 2 3 2 2 2" xfId="10288"/>
    <cellStyle name="40 % - Accent1 2 2 2 3 2 2 2 2" xfId="28430"/>
    <cellStyle name="40 % - Accent1 2 2 2 3 2 2 3" xfId="18044"/>
    <cellStyle name="40 % - Accent1 2 2 2 3 2 2 4" xfId="23150"/>
    <cellStyle name="40 % - Accent1 2 2 2 3 2 3" xfId="7647"/>
    <cellStyle name="40 % - Accent1 2 2 2 3 2 3 2" xfId="25790"/>
    <cellStyle name="40 % - Accent1 2 2 2 3 2 4" xfId="12936"/>
    <cellStyle name="40 % - Accent1 2 2 2 3 2 5" xfId="15580"/>
    <cellStyle name="40 % - Accent1 2 2 2 3 2 6" xfId="20510"/>
    <cellStyle name="40 % - Accent1 2 2 2 3 3" xfId="3775"/>
    <cellStyle name="40 % - Accent1 2 2 2 3 3 2" xfId="9056"/>
    <cellStyle name="40 % - Accent1 2 2 2 3 3 2 2" xfId="27198"/>
    <cellStyle name="40 % - Accent1 2 2 2 3 3 3" xfId="16812"/>
    <cellStyle name="40 % - Accent1 2 2 2 3 3 4" xfId="21918"/>
    <cellStyle name="40 % - Accent1 2 2 2 3 4" xfId="6415"/>
    <cellStyle name="40 % - Accent1 2 2 2 3 4 2" xfId="24558"/>
    <cellStyle name="40 % - Accent1 2 2 2 3 5" xfId="11704"/>
    <cellStyle name="40 % - Accent1 2 2 2 3 6" xfId="14348"/>
    <cellStyle name="40 % - Accent1 2 2 2 3 7" xfId="19278"/>
    <cellStyle name="40 % - Accent1 2 2 2 4" xfId="1661"/>
    <cellStyle name="40 % - Accent1 2 2 2 4 2" xfId="4303"/>
    <cellStyle name="40 % - Accent1 2 2 2 4 2 2" xfId="9584"/>
    <cellStyle name="40 % - Accent1 2 2 2 4 2 2 2" xfId="27726"/>
    <cellStyle name="40 % - Accent1 2 2 2 4 2 3" xfId="17340"/>
    <cellStyle name="40 % - Accent1 2 2 2 4 2 4" xfId="22446"/>
    <cellStyle name="40 % - Accent1 2 2 2 4 3" xfId="6943"/>
    <cellStyle name="40 % - Accent1 2 2 2 4 3 2" xfId="25086"/>
    <cellStyle name="40 % - Accent1 2 2 2 4 4" xfId="12232"/>
    <cellStyle name="40 % - Accent1 2 2 2 4 5" xfId="14876"/>
    <cellStyle name="40 % - Accent1 2 2 2 4 6" xfId="19806"/>
    <cellStyle name="40 % - Accent1 2 2 2 5" xfId="3070"/>
    <cellStyle name="40 % - Accent1 2 2 2 5 2" xfId="8352"/>
    <cellStyle name="40 % - Accent1 2 2 2 5 2 2" xfId="26494"/>
    <cellStyle name="40 % - Accent1 2 2 2 5 3" xfId="16108"/>
    <cellStyle name="40 % - Accent1 2 2 2 5 4" xfId="21214"/>
    <cellStyle name="40 % - Accent1 2 2 2 6" xfId="5711"/>
    <cellStyle name="40 % - Accent1 2 2 2 6 2" xfId="23854"/>
    <cellStyle name="40 % - Accent1 2 2 2 7" xfId="11004"/>
    <cellStyle name="40 % - Accent1 2 2 2 8" xfId="13644"/>
    <cellStyle name="40 % - Accent1 2 2 2 9" xfId="18574"/>
    <cellStyle name="40 % - Accent1 2 2 3" xfId="604"/>
    <cellStyle name="40 % - Accent1 2 2 3 2" xfId="1309"/>
    <cellStyle name="40 % - Accent1 2 2 3 2 2" xfId="2541"/>
    <cellStyle name="40 % - Accent1 2 2 3 2 2 2" xfId="5183"/>
    <cellStyle name="40 % - Accent1 2 2 3 2 2 2 2" xfId="10464"/>
    <cellStyle name="40 % - Accent1 2 2 3 2 2 2 2 2" xfId="28606"/>
    <cellStyle name="40 % - Accent1 2 2 3 2 2 2 3" xfId="18220"/>
    <cellStyle name="40 % - Accent1 2 2 3 2 2 2 4" xfId="23326"/>
    <cellStyle name="40 % - Accent1 2 2 3 2 2 3" xfId="7823"/>
    <cellStyle name="40 % - Accent1 2 2 3 2 2 3 2" xfId="25966"/>
    <cellStyle name="40 % - Accent1 2 2 3 2 2 4" xfId="13112"/>
    <cellStyle name="40 % - Accent1 2 2 3 2 2 5" xfId="15756"/>
    <cellStyle name="40 % - Accent1 2 2 3 2 2 6" xfId="20686"/>
    <cellStyle name="40 % - Accent1 2 2 3 2 3" xfId="3951"/>
    <cellStyle name="40 % - Accent1 2 2 3 2 3 2" xfId="9232"/>
    <cellStyle name="40 % - Accent1 2 2 3 2 3 2 2" xfId="27374"/>
    <cellStyle name="40 % - Accent1 2 2 3 2 3 3" xfId="16988"/>
    <cellStyle name="40 % - Accent1 2 2 3 2 3 4" xfId="22094"/>
    <cellStyle name="40 % - Accent1 2 2 3 2 4" xfId="6591"/>
    <cellStyle name="40 % - Accent1 2 2 3 2 4 2" xfId="24734"/>
    <cellStyle name="40 % - Accent1 2 2 3 2 5" xfId="11880"/>
    <cellStyle name="40 % - Accent1 2 2 3 2 6" xfId="14524"/>
    <cellStyle name="40 % - Accent1 2 2 3 2 7" xfId="19454"/>
    <cellStyle name="40 % - Accent1 2 2 3 3" xfId="1837"/>
    <cellStyle name="40 % - Accent1 2 2 3 3 2" xfId="4479"/>
    <cellStyle name="40 % - Accent1 2 2 3 3 2 2" xfId="9760"/>
    <cellStyle name="40 % - Accent1 2 2 3 3 2 2 2" xfId="27902"/>
    <cellStyle name="40 % - Accent1 2 2 3 3 2 3" xfId="17516"/>
    <cellStyle name="40 % - Accent1 2 2 3 3 2 4" xfId="22622"/>
    <cellStyle name="40 % - Accent1 2 2 3 3 3" xfId="7119"/>
    <cellStyle name="40 % - Accent1 2 2 3 3 3 2" xfId="25262"/>
    <cellStyle name="40 % - Accent1 2 2 3 3 4" xfId="12408"/>
    <cellStyle name="40 % - Accent1 2 2 3 3 5" xfId="15052"/>
    <cellStyle name="40 % - Accent1 2 2 3 3 6" xfId="19982"/>
    <cellStyle name="40 % - Accent1 2 2 3 4" xfId="3246"/>
    <cellStyle name="40 % - Accent1 2 2 3 4 2" xfId="8528"/>
    <cellStyle name="40 % - Accent1 2 2 3 4 2 2" xfId="26670"/>
    <cellStyle name="40 % - Accent1 2 2 3 4 3" xfId="16284"/>
    <cellStyle name="40 % - Accent1 2 2 3 4 4" xfId="21390"/>
    <cellStyle name="40 % - Accent1 2 2 3 5" xfId="5887"/>
    <cellStyle name="40 % - Accent1 2 2 3 5 2" xfId="24030"/>
    <cellStyle name="40 % - Accent1 2 2 3 6" xfId="11176"/>
    <cellStyle name="40 % - Accent1 2 2 3 7" xfId="13820"/>
    <cellStyle name="40 % - Accent1 2 2 3 8" xfId="18750"/>
    <cellStyle name="40 % - Accent1 2 2 4" xfId="957"/>
    <cellStyle name="40 % - Accent1 2 2 4 2" xfId="2189"/>
    <cellStyle name="40 % - Accent1 2 2 4 2 2" xfId="4831"/>
    <cellStyle name="40 % - Accent1 2 2 4 2 2 2" xfId="10112"/>
    <cellStyle name="40 % - Accent1 2 2 4 2 2 2 2" xfId="28254"/>
    <cellStyle name="40 % - Accent1 2 2 4 2 2 3" xfId="17868"/>
    <cellStyle name="40 % - Accent1 2 2 4 2 2 4" xfId="22974"/>
    <cellStyle name="40 % - Accent1 2 2 4 2 3" xfId="7471"/>
    <cellStyle name="40 % - Accent1 2 2 4 2 3 2" xfId="25614"/>
    <cellStyle name="40 % - Accent1 2 2 4 2 4" xfId="12760"/>
    <cellStyle name="40 % - Accent1 2 2 4 2 5" xfId="15404"/>
    <cellStyle name="40 % - Accent1 2 2 4 2 6" xfId="20334"/>
    <cellStyle name="40 % - Accent1 2 2 4 3" xfId="3599"/>
    <cellStyle name="40 % - Accent1 2 2 4 3 2" xfId="8880"/>
    <cellStyle name="40 % - Accent1 2 2 4 3 2 2" xfId="27022"/>
    <cellStyle name="40 % - Accent1 2 2 4 3 3" xfId="16636"/>
    <cellStyle name="40 % - Accent1 2 2 4 3 4" xfId="21742"/>
    <cellStyle name="40 % - Accent1 2 2 4 4" xfId="6239"/>
    <cellStyle name="40 % - Accent1 2 2 4 4 2" xfId="24382"/>
    <cellStyle name="40 % - Accent1 2 2 4 5" xfId="11528"/>
    <cellStyle name="40 % - Accent1 2 2 4 6" xfId="14172"/>
    <cellStyle name="40 % - Accent1 2 2 4 7" xfId="19102"/>
    <cellStyle name="40 % - Accent1 2 2 5" xfId="1485"/>
    <cellStyle name="40 % - Accent1 2 2 5 2" xfId="4127"/>
    <cellStyle name="40 % - Accent1 2 2 5 2 2" xfId="9408"/>
    <cellStyle name="40 % - Accent1 2 2 5 2 2 2" xfId="27550"/>
    <cellStyle name="40 % - Accent1 2 2 5 2 3" xfId="17164"/>
    <cellStyle name="40 % - Accent1 2 2 5 2 4" xfId="22270"/>
    <cellStyle name="40 % - Accent1 2 2 5 3" xfId="6767"/>
    <cellStyle name="40 % - Accent1 2 2 5 3 2" xfId="24910"/>
    <cellStyle name="40 % - Accent1 2 2 5 4" xfId="12056"/>
    <cellStyle name="40 % - Accent1 2 2 5 5" xfId="14700"/>
    <cellStyle name="40 % - Accent1 2 2 5 6" xfId="19630"/>
    <cellStyle name="40 % - Accent1 2 2 6" xfId="2717"/>
    <cellStyle name="40 % - Accent1 2 2 6 2" xfId="5359"/>
    <cellStyle name="40 % - Accent1 2 2 6 2 2" xfId="10640"/>
    <cellStyle name="40 % - Accent1 2 2 6 2 2 2" xfId="28782"/>
    <cellStyle name="40 % - Accent1 2 2 6 2 3" xfId="23502"/>
    <cellStyle name="40 % - Accent1 2 2 6 3" xfId="7999"/>
    <cellStyle name="40 % - Accent1 2 2 6 3 2" xfId="26142"/>
    <cellStyle name="40 % - Accent1 2 2 6 4" xfId="13288"/>
    <cellStyle name="40 % - Accent1 2 2 6 5" xfId="15932"/>
    <cellStyle name="40 % - Accent1 2 2 6 6" xfId="20862"/>
    <cellStyle name="40 % - Accent1 2 2 7" xfId="2894"/>
    <cellStyle name="40 % - Accent1 2 2 7 2" xfId="8176"/>
    <cellStyle name="40 % - Accent1 2 2 7 2 2" xfId="26318"/>
    <cellStyle name="40 % - Accent1 2 2 7 3" xfId="21038"/>
    <cellStyle name="40 % - Accent1 2 2 8" xfId="5535"/>
    <cellStyle name="40 % - Accent1 2 2 8 2" xfId="23678"/>
    <cellStyle name="40 % - Accent1 2 2 9" xfId="10828"/>
    <cellStyle name="40 % - Accent1 2 3" xfId="341"/>
    <cellStyle name="40 % - Accent1 2 3 2" xfId="694"/>
    <cellStyle name="40 % - Accent1 2 3 2 2" xfId="1926"/>
    <cellStyle name="40 % - Accent1 2 3 2 2 2" xfId="4568"/>
    <cellStyle name="40 % - Accent1 2 3 2 2 2 2" xfId="9849"/>
    <cellStyle name="40 % - Accent1 2 3 2 2 2 2 2" xfId="27991"/>
    <cellStyle name="40 % - Accent1 2 3 2 2 2 3" xfId="17605"/>
    <cellStyle name="40 % - Accent1 2 3 2 2 2 4" xfId="22711"/>
    <cellStyle name="40 % - Accent1 2 3 2 2 3" xfId="7208"/>
    <cellStyle name="40 % - Accent1 2 3 2 2 3 2" xfId="25351"/>
    <cellStyle name="40 % - Accent1 2 3 2 2 4" xfId="12497"/>
    <cellStyle name="40 % - Accent1 2 3 2 2 5" xfId="15141"/>
    <cellStyle name="40 % - Accent1 2 3 2 2 6" xfId="20071"/>
    <cellStyle name="40 % - Accent1 2 3 2 3" xfId="3336"/>
    <cellStyle name="40 % - Accent1 2 3 2 3 2" xfId="8617"/>
    <cellStyle name="40 % - Accent1 2 3 2 3 2 2" xfId="26759"/>
    <cellStyle name="40 % - Accent1 2 3 2 3 3" xfId="16373"/>
    <cellStyle name="40 % - Accent1 2 3 2 3 4" xfId="21479"/>
    <cellStyle name="40 % - Accent1 2 3 2 4" xfId="5976"/>
    <cellStyle name="40 % - Accent1 2 3 2 4 2" xfId="24119"/>
    <cellStyle name="40 % - Accent1 2 3 2 5" xfId="11265"/>
    <cellStyle name="40 % - Accent1 2 3 2 6" xfId="13909"/>
    <cellStyle name="40 % - Accent1 2 3 2 7" xfId="18839"/>
    <cellStyle name="40 % - Accent1 2 3 3" xfId="1046"/>
    <cellStyle name="40 % - Accent1 2 3 3 2" xfId="2278"/>
    <cellStyle name="40 % - Accent1 2 3 3 2 2" xfId="4920"/>
    <cellStyle name="40 % - Accent1 2 3 3 2 2 2" xfId="10201"/>
    <cellStyle name="40 % - Accent1 2 3 3 2 2 2 2" xfId="28343"/>
    <cellStyle name="40 % - Accent1 2 3 3 2 2 3" xfId="17957"/>
    <cellStyle name="40 % - Accent1 2 3 3 2 2 4" xfId="23063"/>
    <cellStyle name="40 % - Accent1 2 3 3 2 3" xfId="7560"/>
    <cellStyle name="40 % - Accent1 2 3 3 2 3 2" xfId="25703"/>
    <cellStyle name="40 % - Accent1 2 3 3 2 4" xfId="12849"/>
    <cellStyle name="40 % - Accent1 2 3 3 2 5" xfId="15493"/>
    <cellStyle name="40 % - Accent1 2 3 3 2 6" xfId="20423"/>
    <cellStyle name="40 % - Accent1 2 3 3 3" xfId="3688"/>
    <cellStyle name="40 % - Accent1 2 3 3 3 2" xfId="8969"/>
    <cellStyle name="40 % - Accent1 2 3 3 3 2 2" xfId="27111"/>
    <cellStyle name="40 % - Accent1 2 3 3 3 3" xfId="16725"/>
    <cellStyle name="40 % - Accent1 2 3 3 3 4" xfId="21831"/>
    <cellStyle name="40 % - Accent1 2 3 3 4" xfId="6328"/>
    <cellStyle name="40 % - Accent1 2 3 3 4 2" xfId="24471"/>
    <cellStyle name="40 % - Accent1 2 3 3 5" xfId="11617"/>
    <cellStyle name="40 % - Accent1 2 3 3 6" xfId="14261"/>
    <cellStyle name="40 % - Accent1 2 3 3 7" xfId="19191"/>
    <cellStyle name="40 % - Accent1 2 3 4" xfId="1574"/>
    <cellStyle name="40 % - Accent1 2 3 4 2" xfId="4216"/>
    <cellStyle name="40 % - Accent1 2 3 4 2 2" xfId="9497"/>
    <cellStyle name="40 % - Accent1 2 3 4 2 2 2" xfId="27639"/>
    <cellStyle name="40 % - Accent1 2 3 4 2 3" xfId="17253"/>
    <cellStyle name="40 % - Accent1 2 3 4 2 4" xfId="22359"/>
    <cellStyle name="40 % - Accent1 2 3 4 3" xfId="6856"/>
    <cellStyle name="40 % - Accent1 2 3 4 3 2" xfId="24999"/>
    <cellStyle name="40 % - Accent1 2 3 4 4" xfId="12145"/>
    <cellStyle name="40 % - Accent1 2 3 4 5" xfId="14789"/>
    <cellStyle name="40 % - Accent1 2 3 4 6" xfId="19719"/>
    <cellStyle name="40 % - Accent1 2 3 5" xfId="2983"/>
    <cellStyle name="40 % - Accent1 2 3 5 2" xfId="8265"/>
    <cellStyle name="40 % - Accent1 2 3 5 2 2" xfId="26407"/>
    <cellStyle name="40 % - Accent1 2 3 5 3" xfId="16021"/>
    <cellStyle name="40 % - Accent1 2 3 5 4" xfId="21127"/>
    <cellStyle name="40 % - Accent1 2 3 6" xfId="5624"/>
    <cellStyle name="40 % - Accent1 2 3 6 2" xfId="23767"/>
    <cellStyle name="40 % - Accent1 2 3 7" xfId="10919"/>
    <cellStyle name="40 % - Accent1 2 3 8" xfId="13557"/>
    <cellStyle name="40 % - Accent1 2 3 9" xfId="18487"/>
    <cellStyle name="40 % - Accent1 2 4" xfId="517"/>
    <cellStyle name="40 % - Accent1 2 4 2" xfId="1222"/>
    <cellStyle name="40 % - Accent1 2 4 2 2" xfId="2454"/>
    <cellStyle name="40 % - Accent1 2 4 2 2 2" xfId="5096"/>
    <cellStyle name="40 % - Accent1 2 4 2 2 2 2" xfId="10377"/>
    <cellStyle name="40 % - Accent1 2 4 2 2 2 2 2" xfId="28519"/>
    <cellStyle name="40 % - Accent1 2 4 2 2 2 3" xfId="18133"/>
    <cellStyle name="40 % - Accent1 2 4 2 2 2 4" xfId="23239"/>
    <cellStyle name="40 % - Accent1 2 4 2 2 3" xfId="7736"/>
    <cellStyle name="40 % - Accent1 2 4 2 2 3 2" xfId="25879"/>
    <cellStyle name="40 % - Accent1 2 4 2 2 4" xfId="13025"/>
    <cellStyle name="40 % - Accent1 2 4 2 2 5" xfId="15669"/>
    <cellStyle name="40 % - Accent1 2 4 2 2 6" xfId="20599"/>
    <cellStyle name="40 % - Accent1 2 4 2 3" xfId="3864"/>
    <cellStyle name="40 % - Accent1 2 4 2 3 2" xfId="9145"/>
    <cellStyle name="40 % - Accent1 2 4 2 3 2 2" xfId="27287"/>
    <cellStyle name="40 % - Accent1 2 4 2 3 3" xfId="16901"/>
    <cellStyle name="40 % - Accent1 2 4 2 3 4" xfId="22007"/>
    <cellStyle name="40 % - Accent1 2 4 2 4" xfId="6504"/>
    <cellStyle name="40 % - Accent1 2 4 2 4 2" xfId="24647"/>
    <cellStyle name="40 % - Accent1 2 4 2 5" xfId="11793"/>
    <cellStyle name="40 % - Accent1 2 4 2 6" xfId="14437"/>
    <cellStyle name="40 % - Accent1 2 4 2 7" xfId="19367"/>
    <cellStyle name="40 % - Accent1 2 4 3" xfId="1750"/>
    <cellStyle name="40 % - Accent1 2 4 3 2" xfId="4392"/>
    <cellStyle name="40 % - Accent1 2 4 3 2 2" xfId="9673"/>
    <cellStyle name="40 % - Accent1 2 4 3 2 2 2" xfId="27815"/>
    <cellStyle name="40 % - Accent1 2 4 3 2 3" xfId="17429"/>
    <cellStyle name="40 % - Accent1 2 4 3 2 4" xfId="22535"/>
    <cellStyle name="40 % - Accent1 2 4 3 3" xfId="7032"/>
    <cellStyle name="40 % - Accent1 2 4 3 3 2" xfId="25175"/>
    <cellStyle name="40 % - Accent1 2 4 3 4" xfId="12321"/>
    <cellStyle name="40 % - Accent1 2 4 3 5" xfId="14965"/>
    <cellStyle name="40 % - Accent1 2 4 3 6" xfId="19895"/>
    <cellStyle name="40 % - Accent1 2 4 4" xfId="3159"/>
    <cellStyle name="40 % - Accent1 2 4 4 2" xfId="8441"/>
    <cellStyle name="40 % - Accent1 2 4 4 2 2" xfId="26583"/>
    <cellStyle name="40 % - Accent1 2 4 4 3" xfId="16197"/>
    <cellStyle name="40 % - Accent1 2 4 4 4" xfId="21303"/>
    <cellStyle name="40 % - Accent1 2 4 5" xfId="5800"/>
    <cellStyle name="40 % - Accent1 2 4 5 2" xfId="23943"/>
    <cellStyle name="40 % - Accent1 2 4 6" xfId="11091"/>
    <cellStyle name="40 % - Accent1 2 4 7" xfId="13733"/>
    <cellStyle name="40 % - Accent1 2 4 8" xfId="18663"/>
    <cellStyle name="40 % - Accent1 2 5" xfId="870"/>
    <cellStyle name="40 % - Accent1 2 5 2" xfId="2102"/>
    <cellStyle name="40 % - Accent1 2 5 2 2" xfId="4744"/>
    <cellStyle name="40 % - Accent1 2 5 2 2 2" xfId="10025"/>
    <cellStyle name="40 % - Accent1 2 5 2 2 2 2" xfId="28167"/>
    <cellStyle name="40 % - Accent1 2 5 2 2 3" xfId="17781"/>
    <cellStyle name="40 % - Accent1 2 5 2 2 4" xfId="22887"/>
    <cellStyle name="40 % - Accent1 2 5 2 3" xfId="7384"/>
    <cellStyle name="40 % - Accent1 2 5 2 3 2" xfId="25527"/>
    <cellStyle name="40 % - Accent1 2 5 2 4" xfId="12673"/>
    <cellStyle name="40 % - Accent1 2 5 2 5" xfId="15317"/>
    <cellStyle name="40 % - Accent1 2 5 2 6" xfId="20247"/>
    <cellStyle name="40 % - Accent1 2 5 3" xfId="3512"/>
    <cellStyle name="40 % - Accent1 2 5 3 2" xfId="8793"/>
    <cellStyle name="40 % - Accent1 2 5 3 2 2" xfId="26935"/>
    <cellStyle name="40 % - Accent1 2 5 3 3" xfId="16549"/>
    <cellStyle name="40 % - Accent1 2 5 3 4" xfId="21655"/>
    <cellStyle name="40 % - Accent1 2 5 4" xfId="6152"/>
    <cellStyle name="40 % - Accent1 2 5 4 2" xfId="24295"/>
    <cellStyle name="40 % - Accent1 2 5 5" xfId="11441"/>
    <cellStyle name="40 % - Accent1 2 5 6" xfId="14085"/>
    <cellStyle name="40 % - Accent1 2 5 7" xfId="19015"/>
    <cellStyle name="40 % - Accent1 2 6" xfId="1398"/>
    <cellStyle name="40 % - Accent1 2 6 2" xfId="4040"/>
    <cellStyle name="40 % - Accent1 2 6 2 2" xfId="9321"/>
    <cellStyle name="40 % - Accent1 2 6 2 2 2" xfId="27463"/>
    <cellStyle name="40 % - Accent1 2 6 2 3" xfId="17077"/>
    <cellStyle name="40 % - Accent1 2 6 2 4" xfId="22183"/>
    <cellStyle name="40 % - Accent1 2 6 3" xfId="6680"/>
    <cellStyle name="40 % - Accent1 2 6 3 2" xfId="24823"/>
    <cellStyle name="40 % - Accent1 2 6 4" xfId="11969"/>
    <cellStyle name="40 % - Accent1 2 6 5" xfId="14613"/>
    <cellStyle name="40 % - Accent1 2 6 6" xfId="19543"/>
    <cellStyle name="40 % - Accent1 2 7" xfId="2630"/>
    <cellStyle name="40 % - Accent1 2 7 2" xfId="5272"/>
    <cellStyle name="40 % - Accent1 2 7 2 2" xfId="10553"/>
    <cellStyle name="40 % - Accent1 2 7 2 2 2" xfId="28695"/>
    <cellStyle name="40 % - Accent1 2 7 2 3" xfId="23415"/>
    <cellStyle name="40 % - Accent1 2 7 3" xfId="7912"/>
    <cellStyle name="40 % - Accent1 2 7 3 2" xfId="26055"/>
    <cellStyle name="40 % - Accent1 2 7 4" xfId="13201"/>
    <cellStyle name="40 % - Accent1 2 7 5" xfId="15845"/>
    <cellStyle name="40 % - Accent1 2 7 6" xfId="20775"/>
    <cellStyle name="40 % - Accent1 2 8" xfId="2807"/>
    <cellStyle name="40 % - Accent1 2 8 2" xfId="8089"/>
    <cellStyle name="40 % - Accent1 2 8 2 2" xfId="26231"/>
    <cellStyle name="40 % - Accent1 2 8 3" xfId="20951"/>
    <cellStyle name="40 % - Accent1 2 9" xfId="5448"/>
    <cellStyle name="40 % - Accent1 2 9 2" xfId="23591"/>
    <cellStyle name="40 % - Accent1 3" xfId="169"/>
    <cellStyle name="40 % - Accent1 3 10" xfId="13395"/>
    <cellStyle name="40 % - Accent1 3 11" xfId="18325"/>
    <cellStyle name="40 % - Accent1 3 2" xfId="355"/>
    <cellStyle name="40 % - Accent1 3 2 2" xfId="708"/>
    <cellStyle name="40 % - Accent1 3 2 2 2" xfId="1940"/>
    <cellStyle name="40 % - Accent1 3 2 2 2 2" xfId="4582"/>
    <cellStyle name="40 % - Accent1 3 2 2 2 2 2" xfId="9863"/>
    <cellStyle name="40 % - Accent1 3 2 2 2 2 2 2" xfId="28005"/>
    <cellStyle name="40 % - Accent1 3 2 2 2 2 3" xfId="17619"/>
    <cellStyle name="40 % - Accent1 3 2 2 2 2 4" xfId="22725"/>
    <cellStyle name="40 % - Accent1 3 2 2 2 3" xfId="7222"/>
    <cellStyle name="40 % - Accent1 3 2 2 2 3 2" xfId="25365"/>
    <cellStyle name="40 % - Accent1 3 2 2 2 4" xfId="12511"/>
    <cellStyle name="40 % - Accent1 3 2 2 2 5" xfId="15155"/>
    <cellStyle name="40 % - Accent1 3 2 2 2 6" xfId="20085"/>
    <cellStyle name="40 % - Accent1 3 2 2 3" xfId="3350"/>
    <cellStyle name="40 % - Accent1 3 2 2 3 2" xfId="8631"/>
    <cellStyle name="40 % - Accent1 3 2 2 3 2 2" xfId="26773"/>
    <cellStyle name="40 % - Accent1 3 2 2 3 3" xfId="16387"/>
    <cellStyle name="40 % - Accent1 3 2 2 3 4" xfId="21493"/>
    <cellStyle name="40 % - Accent1 3 2 2 4" xfId="5990"/>
    <cellStyle name="40 % - Accent1 3 2 2 4 2" xfId="24133"/>
    <cellStyle name="40 % - Accent1 3 2 2 5" xfId="11279"/>
    <cellStyle name="40 % - Accent1 3 2 2 6" xfId="13923"/>
    <cellStyle name="40 % - Accent1 3 2 2 7" xfId="18853"/>
    <cellStyle name="40 % - Accent1 3 2 3" xfId="1060"/>
    <cellStyle name="40 % - Accent1 3 2 3 2" xfId="2292"/>
    <cellStyle name="40 % - Accent1 3 2 3 2 2" xfId="4934"/>
    <cellStyle name="40 % - Accent1 3 2 3 2 2 2" xfId="10215"/>
    <cellStyle name="40 % - Accent1 3 2 3 2 2 2 2" xfId="28357"/>
    <cellStyle name="40 % - Accent1 3 2 3 2 2 3" xfId="17971"/>
    <cellStyle name="40 % - Accent1 3 2 3 2 2 4" xfId="23077"/>
    <cellStyle name="40 % - Accent1 3 2 3 2 3" xfId="7574"/>
    <cellStyle name="40 % - Accent1 3 2 3 2 3 2" xfId="25717"/>
    <cellStyle name="40 % - Accent1 3 2 3 2 4" xfId="12863"/>
    <cellStyle name="40 % - Accent1 3 2 3 2 5" xfId="15507"/>
    <cellStyle name="40 % - Accent1 3 2 3 2 6" xfId="20437"/>
    <cellStyle name="40 % - Accent1 3 2 3 3" xfId="3702"/>
    <cellStyle name="40 % - Accent1 3 2 3 3 2" xfId="8983"/>
    <cellStyle name="40 % - Accent1 3 2 3 3 2 2" xfId="27125"/>
    <cellStyle name="40 % - Accent1 3 2 3 3 3" xfId="16739"/>
    <cellStyle name="40 % - Accent1 3 2 3 3 4" xfId="21845"/>
    <cellStyle name="40 % - Accent1 3 2 3 4" xfId="6342"/>
    <cellStyle name="40 % - Accent1 3 2 3 4 2" xfId="24485"/>
    <cellStyle name="40 % - Accent1 3 2 3 5" xfId="11631"/>
    <cellStyle name="40 % - Accent1 3 2 3 6" xfId="14275"/>
    <cellStyle name="40 % - Accent1 3 2 3 7" xfId="19205"/>
    <cellStyle name="40 % - Accent1 3 2 4" xfId="1588"/>
    <cellStyle name="40 % - Accent1 3 2 4 2" xfId="4230"/>
    <cellStyle name="40 % - Accent1 3 2 4 2 2" xfId="9511"/>
    <cellStyle name="40 % - Accent1 3 2 4 2 2 2" xfId="27653"/>
    <cellStyle name="40 % - Accent1 3 2 4 2 3" xfId="17267"/>
    <cellStyle name="40 % - Accent1 3 2 4 2 4" xfId="22373"/>
    <cellStyle name="40 % - Accent1 3 2 4 3" xfId="6870"/>
    <cellStyle name="40 % - Accent1 3 2 4 3 2" xfId="25013"/>
    <cellStyle name="40 % - Accent1 3 2 4 4" xfId="12159"/>
    <cellStyle name="40 % - Accent1 3 2 4 5" xfId="14803"/>
    <cellStyle name="40 % - Accent1 3 2 4 6" xfId="19733"/>
    <cellStyle name="40 % - Accent1 3 2 5" xfId="2997"/>
    <cellStyle name="40 % - Accent1 3 2 5 2" xfId="8279"/>
    <cellStyle name="40 % - Accent1 3 2 5 2 2" xfId="26421"/>
    <cellStyle name="40 % - Accent1 3 2 5 3" xfId="16035"/>
    <cellStyle name="40 % - Accent1 3 2 5 4" xfId="21141"/>
    <cellStyle name="40 % - Accent1 3 2 6" xfId="5638"/>
    <cellStyle name="40 % - Accent1 3 2 6 2" xfId="23781"/>
    <cellStyle name="40 % - Accent1 3 2 7" xfId="10933"/>
    <cellStyle name="40 % - Accent1 3 2 8" xfId="13571"/>
    <cellStyle name="40 % - Accent1 3 2 9" xfId="18501"/>
    <cellStyle name="40 % - Accent1 3 3" xfId="531"/>
    <cellStyle name="40 % - Accent1 3 3 2" xfId="1236"/>
    <cellStyle name="40 % - Accent1 3 3 2 2" xfId="2468"/>
    <cellStyle name="40 % - Accent1 3 3 2 2 2" xfId="5110"/>
    <cellStyle name="40 % - Accent1 3 3 2 2 2 2" xfId="10391"/>
    <cellStyle name="40 % - Accent1 3 3 2 2 2 2 2" xfId="28533"/>
    <cellStyle name="40 % - Accent1 3 3 2 2 2 3" xfId="18147"/>
    <cellStyle name="40 % - Accent1 3 3 2 2 2 4" xfId="23253"/>
    <cellStyle name="40 % - Accent1 3 3 2 2 3" xfId="7750"/>
    <cellStyle name="40 % - Accent1 3 3 2 2 3 2" xfId="25893"/>
    <cellStyle name="40 % - Accent1 3 3 2 2 4" xfId="13039"/>
    <cellStyle name="40 % - Accent1 3 3 2 2 5" xfId="15683"/>
    <cellStyle name="40 % - Accent1 3 3 2 2 6" xfId="20613"/>
    <cellStyle name="40 % - Accent1 3 3 2 3" xfId="3878"/>
    <cellStyle name="40 % - Accent1 3 3 2 3 2" xfId="9159"/>
    <cellStyle name="40 % - Accent1 3 3 2 3 2 2" xfId="27301"/>
    <cellStyle name="40 % - Accent1 3 3 2 3 3" xfId="16915"/>
    <cellStyle name="40 % - Accent1 3 3 2 3 4" xfId="22021"/>
    <cellStyle name="40 % - Accent1 3 3 2 4" xfId="6518"/>
    <cellStyle name="40 % - Accent1 3 3 2 4 2" xfId="24661"/>
    <cellStyle name="40 % - Accent1 3 3 2 5" xfId="11807"/>
    <cellStyle name="40 % - Accent1 3 3 2 6" xfId="14451"/>
    <cellStyle name="40 % - Accent1 3 3 2 7" xfId="19381"/>
    <cellStyle name="40 % - Accent1 3 3 3" xfId="1764"/>
    <cellStyle name="40 % - Accent1 3 3 3 2" xfId="4406"/>
    <cellStyle name="40 % - Accent1 3 3 3 2 2" xfId="9687"/>
    <cellStyle name="40 % - Accent1 3 3 3 2 2 2" xfId="27829"/>
    <cellStyle name="40 % - Accent1 3 3 3 2 3" xfId="17443"/>
    <cellStyle name="40 % - Accent1 3 3 3 2 4" xfId="22549"/>
    <cellStyle name="40 % - Accent1 3 3 3 3" xfId="7046"/>
    <cellStyle name="40 % - Accent1 3 3 3 3 2" xfId="25189"/>
    <cellStyle name="40 % - Accent1 3 3 3 4" xfId="12335"/>
    <cellStyle name="40 % - Accent1 3 3 3 5" xfId="14979"/>
    <cellStyle name="40 % - Accent1 3 3 3 6" xfId="19909"/>
    <cellStyle name="40 % - Accent1 3 3 4" xfId="3173"/>
    <cellStyle name="40 % - Accent1 3 3 4 2" xfId="8455"/>
    <cellStyle name="40 % - Accent1 3 3 4 2 2" xfId="26597"/>
    <cellStyle name="40 % - Accent1 3 3 4 3" xfId="16211"/>
    <cellStyle name="40 % - Accent1 3 3 4 4" xfId="21317"/>
    <cellStyle name="40 % - Accent1 3 3 5" xfId="5814"/>
    <cellStyle name="40 % - Accent1 3 3 5 2" xfId="23957"/>
    <cellStyle name="40 % - Accent1 3 3 6" xfId="11105"/>
    <cellStyle name="40 % - Accent1 3 3 7" xfId="13747"/>
    <cellStyle name="40 % - Accent1 3 3 8" xfId="18677"/>
    <cellStyle name="40 % - Accent1 3 4" xfId="884"/>
    <cellStyle name="40 % - Accent1 3 4 2" xfId="2116"/>
    <cellStyle name="40 % - Accent1 3 4 2 2" xfId="4758"/>
    <cellStyle name="40 % - Accent1 3 4 2 2 2" xfId="10039"/>
    <cellStyle name="40 % - Accent1 3 4 2 2 2 2" xfId="28181"/>
    <cellStyle name="40 % - Accent1 3 4 2 2 3" xfId="17795"/>
    <cellStyle name="40 % - Accent1 3 4 2 2 4" xfId="22901"/>
    <cellStyle name="40 % - Accent1 3 4 2 3" xfId="7398"/>
    <cellStyle name="40 % - Accent1 3 4 2 3 2" xfId="25541"/>
    <cellStyle name="40 % - Accent1 3 4 2 4" xfId="12687"/>
    <cellStyle name="40 % - Accent1 3 4 2 5" xfId="15331"/>
    <cellStyle name="40 % - Accent1 3 4 2 6" xfId="20261"/>
    <cellStyle name="40 % - Accent1 3 4 3" xfId="3526"/>
    <cellStyle name="40 % - Accent1 3 4 3 2" xfId="8807"/>
    <cellStyle name="40 % - Accent1 3 4 3 2 2" xfId="26949"/>
    <cellStyle name="40 % - Accent1 3 4 3 3" xfId="16563"/>
    <cellStyle name="40 % - Accent1 3 4 3 4" xfId="21669"/>
    <cellStyle name="40 % - Accent1 3 4 4" xfId="6166"/>
    <cellStyle name="40 % - Accent1 3 4 4 2" xfId="24309"/>
    <cellStyle name="40 % - Accent1 3 4 5" xfId="11455"/>
    <cellStyle name="40 % - Accent1 3 4 6" xfId="14099"/>
    <cellStyle name="40 % - Accent1 3 4 7" xfId="19029"/>
    <cellStyle name="40 % - Accent1 3 5" xfId="1412"/>
    <cellStyle name="40 % - Accent1 3 5 2" xfId="4054"/>
    <cellStyle name="40 % - Accent1 3 5 2 2" xfId="9335"/>
    <cellStyle name="40 % - Accent1 3 5 2 2 2" xfId="27477"/>
    <cellStyle name="40 % - Accent1 3 5 2 3" xfId="17091"/>
    <cellStyle name="40 % - Accent1 3 5 2 4" xfId="22197"/>
    <cellStyle name="40 % - Accent1 3 5 3" xfId="6694"/>
    <cellStyle name="40 % - Accent1 3 5 3 2" xfId="24837"/>
    <cellStyle name="40 % - Accent1 3 5 4" xfId="11983"/>
    <cellStyle name="40 % - Accent1 3 5 5" xfId="14627"/>
    <cellStyle name="40 % - Accent1 3 5 6" xfId="19557"/>
    <cellStyle name="40 % - Accent1 3 6" xfId="2644"/>
    <cellStyle name="40 % - Accent1 3 6 2" xfId="5286"/>
    <cellStyle name="40 % - Accent1 3 6 2 2" xfId="10567"/>
    <cellStyle name="40 % - Accent1 3 6 2 2 2" xfId="28709"/>
    <cellStyle name="40 % - Accent1 3 6 2 3" xfId="23429"/>
    <cellStyle name="40 % - Accent1 3 6 3" xfId="7926"/>
    <cellStyle name="40 % - Accent1 3 6 3 2" xfId="26069"/>
    <cellStyle name="40 % - Accent1 3 6 4" xfId="13215"/>
    <cellStyle name="40 % - Accent1 3 6 5" xfId="15859"/>
    <cellStyle name="40 % - Accent1 3 6 6" xfId="20789"/>
    <cellStyle name="40 % - Accent1 3 7" xfId="2821"/>
    <cellStyle name="40 % - Accent1 3 7 2" xfId="8103"/>
    <cellStyle name="40 % - Accent1 3 7 2 2" xfId="26245"/>
    <cellStyle name="40 % - Accent1 3 7 3" xfId="20965"/>
    <cellStyle name="40 % - Accent1 3 8" xfId="5462"/>
    <cellStyle name="40 % - Accent1 3 8 2" xfId="23605"/>
    <cellStyle name="40 % - Accent1 3 9" xfId="10755"/>
    <cellStyle name="40 % - Accent1 4" xfId="267"/>
    <cellStyle name="40 % - Accent1 4 2" xfId="619"/>
    <cellStyle name="40 % - Accent1 4 2 2" xfId="1851"/>
    <cellStyle name="40 % - Accent1 4 2 2 2" xfId="4493"/>
    <cellStyle name="40 % - Accent1 4 2 2 2 2" xfId="9774"/>
    <cellStyle name="40 % - Accent1 4 2 2 2 2 2" xfId="27916"/>
    <cellStyle name="40 % - Accent1 4 2 2 2 3" xfId="17530"/>
    <cellStyle name="40 % - Accent1 4 2 2 2 4" xfId="22636"/>
    <cellStyle name="40 % - Accent1 4 2 2 3" xfId="7133"/>
    <cellStyle name="40 % - Accent1 4 2 2 3 2" xfId="25276"/>
    <cellStyle name="40 % - Accent1 4 2 2 4" xfId="12422"/>
    <cellStyle name="40 % - Accent1 4 2 2 5" xfId="15066"/>
    <cellStyle name="40 % - Accent1 4 2 2 6" xfId="19996"/>
    <cellStyle name="40 % - Accent1 4 2 3" xfId="3261"/>
    <cellStyle name="40 % - Accent1 4 2 3 2" xfId="8542"/>
    <cellStyle name="40 % - Accent1 4 2 3 2 2" xfId="26684"/>
    <cellStyle name="40 % - Accent1 4 2 3 3" xfId="16298"/>
    <cellStyle name="40 % - Accent1 4 2 3 4" xfId="21404"/>
    <cellStyle name="40 % - Accent1 4 2 4" xfId="5901"/>
    <cellStyle name="40 % - Accent1 4 2 4 2" xfId="24044"/>
    <cellStyle name="40 % - Accent1 4 2 5" xfId="11190"/>
    <cellStyle name="40 % - Accent1 4 2 6" xfId="13834"/>
    <cellStyle name="40 % - Accent1 4 2 7" xfId="18764"/>
    <cellStyle name="40 % - Accent1 4 3" xfId="971"/>
    <cellStyle name="40 % - Accent1 4 3 2" xfId="2203"/>
    <cellStyle name="40 % - Accent1 4 3 2 2" xfId="4845"/>
    <cellStyle name="40 % - Accent1 4 3 2 2 2" xfId="10126"/>
    <cellStyle name="40 % - Accent1 4 3 2 2 2 2" xfId="28268"/>
    <cellStyle name="40 % - Accent1 4 3 2 2 3" xfId="17882"/>
    <cellStyle name="40 % - Accent1 4 3 2 2 4" xfId="22988"/>
    <cellStyle name="40 % - Accent1 4 3 2 3" xfId="7485"/>
    <cellStyle name="40 % - Accent1 4 3 2 3 2" xfId="25628"/>
    <cellStyle name="40 % - Accent1 4 3 2 4" xfId="12774"/>
    <cellStyle name="40 % - Accent1 4 3 2 5" xfId="15418"/>
    <cellStyle name="40 % - Accent1 4 3 2 6" xfId="20348"/>
    <cellStyle name="40 % - Accent1 4 3 3" xfId="3613"/>
    <cellStyle name="40 % - Accent1 4 3 3 2" xfId="8894"/>
    <cellStyle name="40 % - Accent1 4 3 3 2 2" xfId="27036"/>
    <cellStyle name="40 % - Accent1 4 3 3 3" xfId="16650"/>
    <cellStyle name="40 % - Accent1 4 3 3 4" xfId="21756"/>
    <cellStyle name="40 % - Accent1 4 3 4" xfId="6253"/>
    <cellStyle name="40 % - Accent1 4 3 4 2" xfId="24396"/>
    <cellStyle name="40 % - Accent1 4 3 5" xfId="11542"/>
    <cellStyle name="40 % - Accent1 4 3 6" xfId="14186"/>
    <cellStyle name="40 % - Accent1 4 3 7" xfId="19116"/>
    <cellStyle name="40 % - Accent1 4 4" xfId="1499"/>
    <cellStyle name="40 % - Accent1 4 4 2" xfId="4141"/>
    <cellStyle name="40 % - Accent1 4 4 2 2" xfId="9422"/>
    <cellStyle name="40 % - Accent1 4 4 2 2 2" xfId="27564"/>
    <cellStyle name="40 % - Accent1 4 4 2 3" xfId="17178"/>
    <cellStyle name="40 % - Accent1 4 4 2 4" xfId="22284"/>
    <cellStyle name="40 % - Accent1 4 4 3" xfId="6781"/>
    <cellStyle name="40 % - Accent1 4 4 3 2" xfId="24924"/>
    <cellStyle name="40 % - Accent1 4 4 4" xfId="12070"/>
    <cellStyle name="40 % - Accent1 4 4 5" xfId="14714"/>
    <cellStyle name="40 % - Accent1 4 4 6" xfId="19644"/>
    <cellStyle name="40 % - Accent1 4 5" xfId="2908"/>
    <cellStyle name="40 % - Accent1 4 5 2" xfId="8190"/>
    <cellStyle name="40 % - Accent1 4 5 2 2" xfId="26332"/>
    <cellStyle name="40 % - Accent1 4 5 3" xfId="15946"/>
    <cellStyle name="40 % - Accent1 4 5 4" xfId="21052"/>
    <cellStyle name="40 % - Accent1 4 6" xfId="5549"/>
    <cellStyle name="40 % - Accent1 4 6 2" xfId="23692"/>
    <cellStyle name="40 % - Accent1 4 7" xfId="10847"/>
    <cellStyle name="40 % - Accent1 4 8" xfId="13482"/>
    <cellStyle name="40 % - Accent1 4 9" xfId="18413"/>
    <cellStyle name="40 % - Accent1 5" xfId="439"/>
    <cellStyle name="40 % - Accent1 5 2" xfId="1144"/>
    <cellStyle name="40 % - Accent1 5 2 2" xfId="2376"/>
    <cellStyle name="40 % - Accent1 5 2 2 2" xfId="5018"/>
    <cellStyle name="40 % - Accent1 5 2 2 2 2" xfId="10299"/>
    <cellStyle name="40 % - Accent1 5 2 2 2 2 2" xfId="28441"/>
    <cellStyle name="40 % - Accent1 5 2 2 2 3" xfId="18055"/>
    <cellStyle name="40 % - Accent1 5 2 2 2 4" xfId="23161"/>
    <cellStyle name="40 % - Accent1 5 2 2 3" xfId="7658"/>
    <cellStyle name="40 % - Accent1 5 2 2 3 2" xfId="25801"/>
    <cellStyle name="40 % - Accent1 5 2 2 4" xfId="12947"/>
    <cellStyle name="40 % - Accent1 5 2 2 5" xfId="15591"/>
    <cellStyle name="40 % - Accent1 5 2 2 6" xfId="20521"/>
    <cellStyle name="40 % - Accent1 5 2 3" xfId="3786"/>
    <cellStyle name="40 % - Accent1 5 2 3 2" xfId="9067"/>
    <cellStyle name="40 % - Accent1 5 2 3 2 2" xfId="27209"/>
    <cellStyle name="40 % - Accent1 5 2 3 3" xfId="16823"/>
    <cellStyle name="40 % - Accent1 5 2 3 4" xfId="21929"/>
    <cellStyle name="40 % - Accent1 5 2 4" xfId="6426"/>
    <cellStyle name="40 % - Accent1 5 2 4 2" xfId="24569"/>
    <cellStyle name="40 % - Accent1 5 2 5" xfId="11715"/>
    <cellStyle name="40 % - Accent1 5 2 6" xfId="14359"/>
    <cellStyle name="40 % - Accent1 5 2 7" xfId="19289"/>
    <cellStyle name="40 % - Accent1 5 3" xfId="1672"/>
    <cellStyle name="40 % - Accent1 5 3 2" xfId="4314"/>
    <cellStyle name="40 % - Accent1 5 3 2 2" xfId="9595"/>
    <cellStyle name="40 % - Accent1 5 3 2 2 2" xfId="27737"/>
    <cellStyle name="40 % - Accent1 5 3 2 3" xfId="17351"/>
    <cellStyle name="40 % - Accent1 5 3 2 4" xfId="22457"/>
    <cellStyle name="40 % - Accent1 5 3 3" xfId="6954"/>
    <cellStyle name="40 % - Accent1 5 3 3 2" xfId="25097"/>
    <cellStyle name="40 % - Accent1 5 3 4" xfId="12243"/>
    <cellStyle name="40 % - Accent1 5 3 5" xfId="14887"/>
    <cellStyle name="40 % - Accent1 5 3 6" xfId="19817"/>
    <cellStyle name="40 % - Accent1 5 4" xfId="3081"/>
    <cellStyle name="40 % - Accent1 5 4 2" xfId="8363"/>
    <cellStyle name="40 % - Accent1 5 4 2 2" xfId="26505"/>
    <cellStyle name="40 % - Accent1 5 4 3" xfId="16119"/>
    <cellStyle name="40 % - Accent1 5 4 4" xfId="21225"/>
    <cellStyle name="40 % - Accent1 5 5" xfId="5722"/>
    <cellStyle name="40 % - Accent1 5 5 2" xfId="23865"/>
    <cellStyle name="40 % - Accent1 5 6" xfId="11015"/>
    <cellStyle name="40 % - Accent1 5 7" xfId="13655"/>
    <cellStyle name="40 % - Accent1 5 8" xfId="18585"/>
    <cellStyle name="40 % - Accent1 6" xfId="792"/>
    <cellStyle name="40 % - Accent1 6 2" xfId="2024"/>
    <cellStyle name="40 % - Accent1 6 2 2" xfId="4666"/>
    <cellStyle name="40 % - Accent1 6 2 2 2" xfId="9947"/>
    <cellStyle name="40 % - Accent1 6 2 2 2 2" xfId="28089"/>
    <cellStyle name="40 % - Accent1 6 2 2 3" xfId="17703"/>
    <cellStyle name="40 % - Accent1 6 2 2 4" xfId="22809"/>
    <cellStyle name="40 % - Accent1 6 2 3" xfId="7306"/>
    <cellStyle name="40 % - Accent1 6 2 3 2" xfId="25449"/>
    <cellStyle name="40 % - Accent1 6 2 4" xfId="12595"/>
    <cellStyle name="40 % - Accent1 6 2 5" xfId="15239"/>
    <cellStyle name="40 % - Accent1 6 2 6" xfId="20169"/>
    <cellStyle name="40 % - Accent1 6 3" xfId="3434"/>
    <cellStyle name="40 % - Accent1 6 3 2" xfId="8715"/>
    <cellStyle name="40 % - Accent1 6 3 2 2" xfId="26857"/>
    <cellStyle name="40 % - Accent1 6 3 3" xfId="16471"/>
    <cellStyle name="40 % - Accent1 6 3 4" xfId="21577"/>
    <cellStyle name="40 % - Accent1 6 4" xfId="6074"/>
    <cellStyle name="40 % - Accent1 6 4 2" xfId="24217"/>
    <cellStyle name="40 % - Accent1 6 5" xfId="11363"/>
    <cellStyle name="40 % - Accent1 6 6" xfId="14007"/>
    <cellStyle name="40 % - Accent1 6 7" xfId="18937"/>
    <cellStyle name="40 % - Accent1 7" xfId="1323"/>
    <cellStyle name="40 % - Accent1 7 2" xfId="3965"/>
    <cellStyle name="40 % - Accent1 7 2 2" xfId="9246"/>
    <cellStyle name="40 % - Accent1 7 2 2 2" xfId="27388"/>
    <cellStyle name="40 % - Accent1 7 2 3" xfId="17002"/>
    <cellStyle name="40 % - Accent1 7 2 4" xfId="22108"/>
    <cellStyle name="40 % - Accent1 7 3" xfId="6605"/>
    <cellStyle name="40 % - Accent1 7 3 2" xfId="24748"/>
    <cellStyle name="40 % - Accent1 7 4" xfId="11894"/>
    <cellStyle name="40 % - Accent1 7 5" xfId="14538"/>
    <cellStyle name="40 % - Accent1 7 6" xfId="19468"/>
    <cellStyle name="40 % - Accent1 8" xfId="2552"/>
    <cellStyle name="40 % - Accent1 8 2" xfId="5194"/>
    <cellStyle name="40 % - Accent1 8 2 2" xfId="10475"/>
    <cellStyle name="40 % - Accent1 8 2 2 2" xfId="28617"/>
    <cellStyle name="40 % - Accent1 8 2 3" xfId="23337"/>
    <cellStyle name="40 % - Accent1 8 3" xfId="7834"/>
    <cellStyle name="40 % - Accent1 8 3 2" xfId="25977"/>
    <cellStyle name="40 % - Accent1 8 4" xfId="13123"/>
    <cellStyle name="40 % - Accent1 8 5" xfId="15770"/>
    <cellStyle name="40 % - Accent1 8 6" xfId="20697"/>
    <cellStyle name="40 % - Accent1 9" xfId="2728"/>
    <cellStyle name="40 % - Accent1 9 2" xfId="8010"/>
    <cellStyle name="40 % - Accent1 9 2 2" xfId="26153"/>
    <cellStyle name="40 % - Accent1 9 3" xfId="20873"/>
    <cellStyle name="40 % - Accent2" xfId="24" builtinId="35" customBuiltin="1"/>
    <cellStyle name="40 % - Accent2 10" xfId="5372"/>
    <cellStyle name="40 % - Accent2 10 2" xfId="23515"/>
    <cellStyle name="40 % - Accent2 11" xfId="10666"/>
    <cellStyle name="40 % - Accent2 12" xfId="13308"/>
    <cellStyle name="40 % - Accent2 13" xfId="18233"/>
    <cellStyle name="40 % - Accent2 2" xfId="130"/>
    <cellStyle name="40 % - Accent2 2 10" xfId="10690"/>
    <cellStyle name="40 % - Accent2 2 11" xfId="13379"/>
    <cellStyle name="40 % - Accent2 2 12" xfId="18308"/>
    <cellStyle name="40 % - Accent2 2 2" xfId="241"/>
    <cellStyle name="40 % - Accent2 2 2 10" xfId="13466"/>
    <cellStyle name="40 % - Accent2 2 2 11" xfId="18396"/>
    <cellStyle name="40 % - Accent2 2 2 2" xfId="426"/>
    <cellStyle name="40 % - Accent2 2 2 2 2" xfId="779"/>
    <cellStyle name="40 % - Accent2 2 2 2 2 2" xfId="2011"/>
    <cellStyle name="40 % - Accent2 2 2 2 2 2 2" xfId="4653"/>
    <cellStyle name="40 % - Accent2 2 2 2 2 2 2 2" xfId="9934"/>
    <cellStyle name="40 % - Accent2 2 2 2 2 2 2 2 2" xfId="28076"/>
    <cellStyle name="40 % - Accent2 2 2 2 2 2 2 3" xfId="17690"/>
    <cellStyle name="40 % - Accent2 2 2 2 2 2 2 4" xfId="22796"/>
    <cellStyle name="40 % - Accent2 2 2 2 2 2 3" xfId="7293"/>
    <cellStyle name="40 % - Accent2 2 2 2 2 2 3 2" xfId="25436"/>
    <cellStyle name="40 % - Accent2 2 2 2 2 2 4" xfId="12582"/>
    <cellStyle name="40 % - Accent2 2 2 2 2 2 5" xfId="15226"/>
    <cellStyle name="40 % - Accent2 2 2 2 2 2 6" xfId="20156"/>
    <cellStyle name="40 % - Accent2 2 2 2 2 3" xfId="3421"/>
    <cellStyle name="40 % - Accent2 2 2 2 2 3 2" xfId="8702"/>
    <cellStyle name="40 % - Accent2 2 2 2 2 3 2 2" xfId="26844"/>
    <cellStyle name="40 % - Accent2 2 2 2 2 3 3" xfId="16458"/>
    <cellStyle name="40 % - Accent2 2 2 2 2 3 4" xfId="21564"/>
    <cellStyle name="40 % - Accent2 2 2 2 2 4" xfId="6061"/>
    <cellStyle name="40 % - Accent2 2 2 2 2 4 2" xfId="24204"/>
    <cellStyle name="40 % - Accent2 2 2 2 2 5" xfId="11350"/>
    <cellStyle name="40 % - Accent2 2 2 2 2 6" xfId="13994"/>
    <cellStyle name="40 % - Accent2 2 2 2 2 7" xfId="18924"/>
    <cellStyle name="40 % - Accent2 2 2 2 3" xfId="1131"/>
    <cellStyle name="40 % - Accent2 2 2 2 3 2" xfId="2363"/>
    <cellStyle name="40 % - Accent2 2 2 2 3 2 2" xfId="5005"/>
    <cellStyle name="40 % - Accent2 2 2 2 3 2 2 2" xfId="10286"/>
    <cellStyle name="40 % - Accent2 2 2 2 3 2 2 2 2" xfId="28428"/>
    <cellStyle name="40 % - Accent2 2 2 2 3 2 2 3" xfId="18042"/>
    <cellStyle name="40 % - Accent2 2 2 2 3 2 2 4" xfId="23148"/>
    <cellStyle name="40 % - Accent2 2 2 2 3 2 3" xfId="7645"/>
    <cellStyle name="40 % - Accent2 2 2 2 3 2 3 2" xfId="25788"/>
    <cellStyle name="40 % - Accent2 2 2 2 3 2 4" xfId="12934"/>
    <cellStyle name="40 % - Accent2 2 2 2 3 2 5" xfId="15578"/>
    <cellStyle name="40 % - Accent2 2 2 2 3 2 6" xfId="20508"/>
    <cellStyle name="40 % - Accent2 2 2 2 3 3" xfId="3773"/>
    <cellStyle name="40 % - Accent2 2 2 2 3 3 2" xfId="9054"/>
    <cellStyle name="40 % - Accent2 2 2 2 3 3 2 2" xfId="27196"/>
    <cellStyle name="40 % - Accent2 2 2 2 3 3 3" xfId="16810"/>
    <cellStyle name="40 % - Accent2 2 2 2 3 3 4" xfId="21916"/>
    <cellStyle name="40 % - Accent2 2 2 2 3 4" xfId="6413"/>
    <cellStyle name="40 % - Accent2 2 2 2 3 4 2" xfId="24556"/>
    <cellStyle name="40 % - Accent2 2 2 2 3 5" xfId="11702"/>
    <cellStyle name="40 % - Accent2 2 2 2 3 6" xfId="14346"/>
    <cellStyle name="40 % - Accent2 2 2 2 3 7" xfId="19276"/>
    <cellStyle name="40 % - Accent2 2 2 2 4" xfId="1659"/>
    <cellStyle name="40 % - Accent2 2 2 2 4 2" xfId="4301"/>
    <cellStyle name="40 % - Accent2 2 2 2 4 2 2" xfId="9582"/>
    <cellStyle name="40 % - Accent2 2 2 2 4 2 2 2" xfId="27724"/>
    <cellStyle name="40 % - Accent2 2 2 2 4 2 3" xfId="17338"/>
    <cellStyle name="40 % - Accent2 2 2 2 4 2 4" xfId="22444"/>
    <cellStyle name="40 % - Accent2 2 2 2 4 3" xfId="6941"/>
    <cellStyle name="40 % - Accent2 2 2 2 4 3 2" xfId="25084"/>
    <cellStyle name="40 % - Accent2 2 2 2 4 4" xfId="12230"/>
    <cellStyle name="40 % - Accent2 2 2 2 4 5" xfId="14874"/>
    <cellStyle name="40 % - Accent2 2 2 2 4 6" xfId="19804"/>
    <cellStyle name="40 % - Accent2 2 2 2 5" xfId="3068"/>
    <cellStyle name="40 % - Accent2 2 2 2 5 2" xfId="8350"/>
    <cellStyle name="40 % - Accent2 2 2 2 5 2 2" xfId="26492"/>
    <cellStyle name="40 % - Accent2 2 2 2 5 3" xfId="16106"/>
    <cellStyle name="40 % - Accent2 2 2 2 5 4" xfId="21212"/>
    <cellStyle name="40 % - Accent2 2 2 2 6" xfId="5709"/>
    <cellStyle name="40 % - Accent2 2 2 2 6 2" xfId="23852"/>
    <cellStyle name="40 % - Accent2 2 2 2 7" xfId="11002"/>
    <cellStyle name="40 % - Accent2 2 2 2 8" xfId="13642"/>
    <cellStyle name="40 % - Accent2 2 2 2 9" xfId="18572"/>
    <cellStyle name="40 % - Accent2 2 2 3" xfId="602"/>
    <cellStyle name="40 % - Accent2 2 2 3 2" xfId="1307"/>
    <cellStyle name="40 % - Accent2 2 2 3 2 2" xfId="2539"/>
    <cellStyle name="40 % - Accent2 2 2 3 2 2 2" xfId="5181"/>
    <cellStyle name="40 % - Accent2 2 2 3 2 2 2 2" xfId="10462"/>
    <cellStyle name="40 % - Accent2 2 2 3 2 2 2 2 2" xfId="28604"/>
    <cellStyle name="40 % - Accent2 2 2 3 2 2 2 3" xfId="18218"/>
    <cellStyle name="40 % - Accent2 2 2 3 2 2 2 4" xfId="23324"/>
    <cellStyle name="40 % - Accent2 2 2 3 2 2 3" xfId="7821"/>
    <cellStyle name="40 % - Accent2 2 2 3 2 2 3 2" xfId="25964"/>
    <cellStyle name="40 % - Accent2 2 2 3 2 2 4" xfId="13110"/>
    <cellStyle name="40 % - Accent2 2 2 3 2 2 5" xfId="15754"/>
    <cellStyle name="40 % - Accent2 2 2 3 2 2 6" xfId="20684"/>
    <cellStyle name="40 % - Accent2 2 2 3 2 3" xfId="3949"/>
    <cellStyle name="40 % - Accent2 2 2 3 2 3 2" xfId="9230"/>
    <cellStyle name="40 % - Accent2 2 2 3 2 3 2 2" xfId="27372"/>
    <cellStyle name="40 % - Accent2 2 2 3 2 3 3" xfId="16986"/>
    <cellStyle name="40 % - Accent2 2 2 3 2 3 4" xfId="22092"/>
    <cellStyle name="40 % - Accent2 2 2 3 2 4" xfId="6589"/>
    <cellStyle name="40 % - Accent2 2 2 3 2 4 2" xfId="24732"/>
    <cellStyle name="40 % - Accent2 2 2 3 2 5" xfId="11878"/>
    <cellStyle name="40 % - Accent2 2 2 3 2 6" xfId="14522"/>
    <cellStyle name="40 % - Accent2 2 2 3 2 7" xfId="19452"/>
    <cellStyle name="40 % - Accent2 2 2 3 3" xfId="1835"/>
    <cellStyle name="40 % - Accent2 2 2 3 3 2" xfId="4477"/>
    <cellStyle name="40 % - Accent2 2 2 3 3 2 2" xfId="9758"/>
    <cellStyle name="40 % - Accent2 2 2 3 3 2 2 2" xfId="27900"/>
    <cellStyle name="40 % - Accent2 2 2 3 3 2 3" xfId="17514"/>
    <cellStyle name="40 % - Accent2 2 2 3 3 2 4" xfId="22620"/>
    <cellStyle name="40 % - Accent2 2 2 3 3 3" xfId="7117"/>
    <cellStyle name="40 % - Accent2 2 2 3 3 3 2" xfId="25260"/>
    <cellStyle name="40 % - Accent2 2 2 3 3 4" xfId="12406"/>
    <cellStyle name="40 % - Accent2 2 2 3 3 5" xfId="15050"/>
    <cellStyle name="40 % - Accent2 2 2 3 3 6" xfId="19980"/>
    <cellStyle name="40 % - Accent2 2 2 3 4" xfId="3244"/>
    <cellStyle name="40 % - Accent2 2 2 3 4 2" xfId="8526"/>
    <cellStyle name="40 % - Accent2 2 2 3 4 2 2" xfId="26668"/>
    <cellStyle name="40 % - Accent2 2 2 3 4 3" xfId="16282"/>
    <cellStyle name="40 % - Accent2 2 2 3 4 4" xfId="21388"/>
    <cellStyle name="40 % - Accent2 2 2 3 5" xfId="5885"/>
    <cellStyle name="40 % - Accent2 2 2 3 5 2" xfId="24028"/>
    <cellStyle name="40 % - Accent2 2 2 3 6" xfId="11174"/>
    <cellStyle name="40 % - Accent2 2 2 3 7" xfId="13818"/>
    <cellStyle name="40 % - Accent2 2 2 3 8" xfId="18748"/>
    <cellStyle name="40 % - Accent2 2 2 4" xfId="955"/>
    <cellStyle name="40 % - Accent2 2 2 4 2" xfId="2187"/>
    <cellStyle name="40 % - Accent2 2 2 4 2 2" xfId="4829"/>
    <cellStyle name="40 % - Accent2 2 2 4 2 2 2" xfId="10110"/>
    <cellStyle name="40 % - Accent2 2 2 4 2 2 2 2" xfId="28252"/>
    <cellStyle name="40 % - Accent2 2 2 4 2 2 3" xfId="17866"/>
    <cellStyle name="40 % - Accent2 2 2 4 2 2 4" xfId="22972"/>
    <cellStyle name="40 % - Accent2 2 2 4 2 3" xfId="7469"/>
    <cellStyle name="40 % - Accent2 2 2 4 2 3 2" xfId="25612"/>
    <cellStyle name="40 % - Accent2 2 2 4 2 4" xfId="12758"/>
    <cellStyle name="40 % - Accent2 2 2 4 2 5" xfId="15402"/>
    <cellStyle name="40 % - Accent2 2 2 4 2 6" xfId="20332"/>
    <cellStyle name="40 % - Accent2 2 2 4 3" xfId="3597"/>
    <cellStyle name="40 % - Accent2 2 2 4 3 2" xfId="8878"/>
    <cellStyle name="40 % - Accent2 2 2 4 3 2 2" xfId="27020"/>
    <cellStyle name="40 % - Accent2 2 2 4 3 3" xfId="16634"/>
    <cellStyle name="40 % - Accent2 2 2 4 3 4" xfId="21740"/>
    <cellStyle name="40 % - Accent2 2 2 4 4" xfId="6237"/>
    <cellStyle name="40 % - Accent2 2 2 4 4 2" xfId="24380"/>
    <cellStyle name="40 % - Accent2 2 2 4 5" xfId="11526"/>
    <cellStyle name="40 % - Accent2 2 2 4 6" xfId="14170"/>
    <cellStyle name="40 % - Accent2 2 2 4 7" xfId="19100"/>
    <cellStyle name="40 % - Accent2 2 2 5" xfId="1483"/>
    <cellStyle name="40 % - Accent2 2 2 5 2" xfId="4125"/>
    <cellStyle name="40 % - Accent2 2 2 5 2 2" xfId="9406"/>
    <cellStyle name="40 % - Accent2 2 2 5 2 2 2" xfId="27548"/>
    <cellStyle name="40 % - Accent2 2 2 5 2 3" xfId="17162"/>
    <cellStyle name="40 % - Accent2 2 2 5 2 4" xfId="22268"/>
    <cellStyle name="40 % - Accent2 2 2 5 3" xfId="6765"/>
    <cellStyle name="40 % - Accent2 2 2 5 3 2" xfId="24908"/>
    <cellStyle name="40 % - Accent2 2 2 5 4" xfId="12054"/>
    <cellStyle name="40 % - Accent2 2 2 5 5" xfId="14698"/>
    <cellStyle name="40 % - Accent2 2 2 5 6" xfId="19628"/>
    <cellStyle name="40 % - Accent2 2 2 6" xfId="2715"/>
    <cellStyle name="40 % - Accent2 2 2 6 2" xfId="5357"/>
    <cellStyle name="40 % - Accent2 2 2 6 2 2" xfId="10638"/>
    <cellStyle name="40 % - Accent2 2 2 6 2 2 2" xfId="28780"/>
    <cellStyle name="40 % - Accent2 2 2 6 2 3" xfId="23500"/>
    <cellStyle name="40 % - Accent2 2 2 6 3" xfId="7997"/>
    <cellStyle name="40 % - Accent2 2 2 6 3 2" xfId="26140"/>
    <cellStyle name="40 % - Accent2 2 2 6 4" xfId="13286"/>
    <cellStyle name="40 % - Accent2 2 2 6 5" xfId="15930"/>
    <cellStyle name="40 % - Accent2 2 2 6 6" xfId="20860"/>
    <cellStyle name="40 % - Accent2 2 2 7" xfId="2892"/>
    <cellStyle name="40 % - Accent2 2 2 7 2" xfId="8174"/>
    <cellStyle name="40 % - Accent2 2 2 7 2 2" xfId="26316"/>
    <cellStyle name="40 % - Accent2 2 2 7 3" xfId="21036"/>
    <cellStyle name="40 % - Accent2 2 2 8" xfId="5533"/>
    <cellStyle name="40 % - Accent2 2 2 8 2" xfId="23676"/>
    <cellStyle name="40 % - Accent2 2 2 9" xfId="10826"/>
    <cellStyle name="40 % - Accent2 2 3" xfId="339"/>
    <cellStyle name="40 % - Accent2 2 3 2" xfId="692"/>
    <cellStyle name="40 % - Accent2 2 3 2 2" xfId="1924"/>
    <cellStyle name="40 % - Accent2 2 3 2 2 2" xfId="4566"/>
    <cellStyle name="40 % - Accent2 2 3 2 2 2 2" xfId="9847"/>
    <cellStyle name="40 % - Accent2 2 3 2 2 2 2 2" xfId="27989"/>
    <cellStyle name="40 % - Accent2 2 3 2 2 2 3" xfId="17603"/>
    <cellStyle name="40 % - Accent2 2 3 2 2 2 4" xfId="22709"/>
    <cellStyle name="40 % - Accent2 2 3 2 2 3" xfId="7206"/>
    <cellStyle name="40 % - Accent2 2 3 2 2 3 2" xfId="25349"/>
    <cellStyle name="40 % - Accent2 2 3 2 2 4" xfId="12495"/>
    <cellStyle name="40 % - Accent2 2 3 2 2 5" xfId="15139"/>
    <cellStyle name="40 % - Accent2 2 3 2 2 6" xfId="20069"/>
    <cellStyle name="40 % - Accent2 2 3 2 3" xfId="3334"/>
    <cellStyle name="40 % - Accent2 2 3 2 3 2" xfId="8615"/>
    <cellStyle name="40 % - Accent2 2 3 2 3 2 2" xfId="26757"/>
    <cellStyle name="40 % - Accent2 2 3 2 3 3" xfId="16371"/>
    <cellStyle name="40 % - Accent2 2 3 2 3 4" xfId="21477"/>
    <cellStyle name="40 % - Accent2 2 3 2 4" xfId="5974"/>
    <cellStyle name="40 % - Accent2 2 3 2 4 2" xfId="24117"/>
    <cellStyle name="40 % - Accent2 2 3 2 5" xfId="11263"/>
    <cellStyle name="40 % - Accent2 2 3 2 6" xfId="13907"/>
    <cellStyle name="40 % - Accent2 2 3 2 7" xfId="18837"/>
    <cellStyle name="40 % - Accent2 2 3 3" xfId="1044"/>
    <cellStyle name="40 % - Accent2 2 3 3 2" xfId="2276"/>
    <cellStyle name="40 % - Accent2 2 3 3 2 2" xfId="4918"/>
    <cellStyle name="40 % - Accent2 2 3 3 2 2 2" xfId="10199"/>
    <cellStyle name="40 % - Accent2 2 3 3 2 2 2 2" xfId="28341"/>
    <cellStyle name="40 % - Accent2 2 3 3 2 2 3" xfId="17955"/>
    <cellStyle name="40 % - Accent2 2 3 3 2 2 4" xfId="23061"/>
    <cellStyle name="40 % - Accent2 2 3 3 2 3" xfId="7558"/>
    <cellStyle name="40 % - Accent2 2 3 3 2 3 2" xfId="25701"/>
    <cellStyle name="40 % - Accent2 2 3 3 2 4" xfId="12847"/>
    <cellStyle name="40 % - Accent2 2 3 3 2 5" xfId="15491"/>
    <cellStyle name="40 % - Accent2 2 3 3 2 6" xfId="20421"/>
    <cellStyle name="40 % - Accent2 2 3 3 3" xfId="3686"/>
    <cellStyle name="40 % - Accent2 2 3 3 3 2" xfId="8967"/>
    <cellStyle name="40 % - Accent2 2 3 3 3 2 2" xfId="27109"/>
    <cellStyle name="40 % - Accent2 2 3 3 3 3" xfId="16723"/>
    <cellStyle name="40 % - Accent2 2 3 3 3 4" xfId="21829"/>
    <cellStyle name="40 % - Accent2 2 3 3 4" xfId="6326"/>
    <cellStyle name="40 % - Accent2 2 3 3 4 2" xfId="24469"/>
    <cellStyle name="40 % - Accent2 2 3 3 5" xfId="11615"/>
    <cellStyle name="40 % - Accent2 2 3 3 6" xfId="14259"/>
    <cellStyle name="40 % - Accent2 2 3 3 7" xfId="19189"/>
    <cellStyle name="40 % - Accent2 2 3 4" xfId="1572"/>
    <cellStyle name="40 % - Accent2 2 3 4 2" xfId="4214"/>
    <cellStyle name="40 % - Accent2 2 3 4 2 2" xfId="9495"/>
    <cellStyle name="40 % - Accent2 2 3 4 2 2 2" xfId="27637"/>
    <cellStyle name="40 % - Accent2 2 3 4 2 3" xfId="17251"/>
    <cellStyle name="40 % - Accent2 2 3 4 2 4" xfId="22357"/>
    <cellStyle name="40 % - Accent2 2 3 4 3" xfId="6854"/>
    <cellStyle name="40 % - Accent2 2 3 4 3 2" xfId="24997"/>
    <cellStyle name="40 % - Accent2 2 3 4 4" xfId="12143"/>
    <cellStyle name="40 % - Accent2 2 3 4 5" xfId="14787"/>
    <cellStyle name="40 % - Accent2 2 3 4 6" xfId="19717"/>
    <cellStyle name="40 % - Accent2 2 3 5" xfId="2981"/>
    <cellStyle name="40 % - Accent2 2 3 5 2" xfId="8263"/>
    <cellStyle name="40 % - Accent2 2 3 5 2 2" xfId="26405"/>
    <cellStyle name="40 % - Accent2 2 3 5 3" xfId="16019"/>
    <cellStyle name="40 % - Accent2 2 3 5 4" xfId="21125"/>
    <cellStyle name="40 % - Accent2 2 3 6" xfId="5622"/>
    <cellStyle name="40 % - Accent2 2 3 6 2" xfId="23765"/>
    <cellStyle name="40 % - Accent2 2 3 7" xfId="10917"/>
    <cellStyle name="40 % - Accent2 2 3 8" xfId="13555"/>
    <cellStyle name="40 % - Accent2 2 3 9" xfId="18485"/>
    <cellStyle name="40 % - Accent2 2 4" xfId="515"/>
    <cellStyle name="40 % - Accent2 2 4 2" xfId="1220"/>
    <cellStyle name="40 % - Accent2 2 4 2 2" xfId="2452"/>
    <cellStyle name="40 % - Accent2 2 4 2 2 2" xfId="5094"/>
    <cellStyle name="40 % - Accent2 2 4 2 2 2 2" xfId="10375"/>
    <cellStyle name="40 % - Accent2 2 4 2 2 2 2 2" xfId="28517"/>
    <cellStyle name="40 % - Accent2 2 4 2 2 2 3" xfId="18131"/>
    <cellStyle name="40 % - Accent2 2 4 2 2 2 4" xfId="23237"/>
    <cellStyle name="40 % - Accent2 2 4 2 2 3" xfId="7734"/>
    <cellStyle name="40 % - Accent2 2 4 2 2 3 2" xfId="25877"/>
    <cellStyle name="40 % - Accent2 2 4 2 2 4" xfId="13023"/>
    <cellStyle name="40 % - Accent2 2 4 2 2 5" xfId="15667"/>
    <cellStyle name="40 % - Accent2 2 4 2 2 6" xfId="20597"/>
    <cellStyle name="40 % - Accent2 2 4 2 3" xfId="3862"/>
    <cellStyle name="40 % - Accent2 2 4 2 3 2" xfId="9143"/>
    <cellStyle name="40 % - Accent2 2 4 2 3 2 2" xfId="27285"/>
    <cellStyle name="40 % - Accent2 2 4 2 3 3" xfId="16899"/>
    <cellStyle name="40 % - Accent2 2 4 2 3 4" xfId="22005"/>
    <cellStyle name="40 % - Accent2 2 4 2 4" xfId="6502"/>
    <cellStyle name="40 % - Accent2 2 4 2 4 2" xfId="24645"/>
    <cellStyle name="40 % - Accent2 2 4 2 5" xfId="11791"/>
    <cellStyle name="40 % - Accent2 2 4 2 6" xfId="14435"/>
    <cellStyle name="40 % - Accent2 2 4 2 7" xfId="19365"/>
    <cellStyle name="40 % - Accent2 2 4 3" xfId="1748"/>
    <cellStyle name="40 % - Accent2 2 4 3 2" xfId="4390"/>
    <cellStyle name="40 % - Accent2 2 4 3 2 2" xfId="9671"/>
    <cellStyle name="40 % - Accent2 2 4 3 2 2 2" xfId="27813"/>
    <cellStyle name="40 % - Accent2 2 4 3 2 3" xfId="17427"/>
    <cellStyle name="40 % - Accent2 2 4 3 2 4" xfId="22533"/>
    <cellStyle name="40 % - Accent2 2 4 3 3" xfId="7030"/>
    <cellStyle name="40 % - Accent2 2 4 3 3 2" xfId="25173"/>
    <cellStyle name="40 % - Accent2 2 4 3 4" xfId="12319"/>
    <cellStyle name="40 % - Accent2 2 4 3 5" xfId="14963"/>
    <cellStyle name="40 % - Accent2 2 4 3 6" xfId="19893"/>
    <cellStyle name="40 % - Accent2 2 4 4" xfId="3157"/>
    <cellStyle name="40 % - Accent2 2 4 4 2" xfId="8439"/>
    <cellStyle name="40 % - Accent2 2 4 4 2 2" xfId="26581"/>
    <cellStyle name="40 % - Accent2 2 4 4 3" xfId="16195"/>
    <cellStyle name="40 % - Accent2 2 4 4 4" xfId="21301"/>
    <cellStyle name="40 % - Accent2 2 4 5" xfId="5798"/>
    <cellStyle name="40 % - Accent2 2 4 5 2" xfId="23941"/>
    <cellStyle name="40 % - Accent2 2 4 6" xfId="11089"/>
    <cellStyle name="40 % - Accent2 2 4 7" xfId="13731"/>
    <cellStyle name="40 % - Accent2 2 4 8" xfId="18661"/>
    <cellStyle name="40 % - Accent2 2 5" xfId="868"/>
    <cellStyle name="40 % - Accent2 2 5 2" xfId="2100"/>
    <cellStyle name="40 % - Accent2 2 5 2 2" xfId="4742"/>
    <cellStyle name="40 % - Accent2 2 5 2 2 2" xfId="10023"/>
    <cellStyle name="40 % - Accent2 2 5 2 2 2 2" xfId="28165"/>
    <cellStyle name="40 % - Accent2 2 5 2 2 3" xfId="17779"/>
    <cellStyle name="40 % - Accent2 2 5 2 2 4" xfId="22885"/>
    <cellStyle name="40 % - Accent2 2 5 2 3" xfId="7382"/>
    <cellStyle name="40 % - Accent2 2 5 2 3 2" xfId="25525"/>
    <cellStyle name="40 % - Accent2 2 5 2 4" xfId="12671"/>
    <cellStyle name="40 % - Accent2 2 5 2 5" xfId="15315"/>
    <cellStyle name="40 % - Accent2 2 5 2 6" xfId="20245"/>
    <cellStyle name="40 % - Accent2 2 5 3" xfId="3510"/>
    <cellStyle name="40 % - Accent2 2 5 3 2" xfId="8791"/>
    <cellStyle name="40 % - Accent2 2 5 3 2 2" xfId="26933"/>
    <cellStyle name="40 % - Accent2 2 5 3 3" xfId="16547"/>
    <cellStyle name="40 % - Accent2 2 5 3 4" xfId="21653"/>
    <cellStyle name="40 % - Accent2 2 5 4" xfId="6150"/>
    <cellStyle name="40 % - Accent2 2 5 4 2" xfId="24293"/>
    <cellStyle name="40 % - Accent2 2 5 5" xfId="11439"/>
    <cellStyle name="40 % - Accent2 2 5 6" xfId="14083"/>
    <cellStyle name="40 % - Accent2 2 5 7" xfId="19013"/>
    <cellStyle name="40 % - Accent2 2 6" xfId="1396"/>
    <cellStyle name="40 % - Accent2 2 6 2" xfId="4038"/>
    <cellStyle name="40 % - Accent2 2 6 2 2" xfId="9319"/>
    <cellStyle name="40 % - Accent2 2 6 2 2 2" xfId="27461"/>
    <cellStyle name="40 % - Accent2 2 6 2 3" xfId="17075"/>
    <cellStyle name="40 % - Accent2 2 6 2 4" xfId="22181"/>
    <cellStyle name="40 % - Accent2 2 6 3" xfId="6678"/>
    <cellStyle name="40 % - Accent2 2 6 3 2" xfId="24821"/>
    <cellStyle name="40 % - Accent2 2 6 4" xfId="11967"/>
    <cellStyle name="40 % - Accent2 2 6 5" xfId="14611"/>
    <cellStyle name="40 % - Accent2 2 6 6" xfId="19541"/>
    <cellStyle name="40 % - Accent2 2 7" xfId="2628"/>
    <cellStyle name="40 % - Accent2 2 7 2" xfId="5270"/>
    <cellStyle name="40 % - Accent2 2 7 2 2" xfId="10551"/>
    <cellStyle name="40 % - Accent2 2 7 2 2 2" xfId="28693"/>
    <cellStyle name="40 % - Accent2 2 7 2 3" xfId="23413"/>
    <cellStyle name="40 % - Accent2 2 7 3" xfId="7910"/>
    <cellStyle name="40 % - Accent2 2 7 3 2" xfId="26053"/>
    <cellStyle name="40 % - Accent2 2 7 4" xfId="13199"/>
    <cellStyle name="40 % - Accent2 2 7 5" xfId="15843"/>
    <cellStyle name="40 % - Accent2 2 7 6" xfId="20773"/>
    <cellStyle name="40 % - Accent2 2 8" xfId="2805"/>
    <cellStyle name="40 % - Accent2 2 8 2" xfId="8087"/>
    <cellStyle name="40 % - Accent2 2 8 2 2" xfId="26229"/>
    <cellStyle name="40 % - Accent2 2 8 3" xfId="20949"/>
    <cellStyle name="40 % - Accent2 2 9" xfId="5446"/>
    <cellStyle name="40 % - Accent2 2 9 2" xfId="23589"/>
    <cellStyle name="40 % - Accent2 3" xfId="171"/>
    <cellStyle name="40 % - Accent2 3 10" xfId="13397"/>
    <cellStyle name="40 % - Accent2 3 11" xfId="18327"/>
    <cellStyle name="40 % - Accent2 3 2" xfId="357"/>
    <cellStyle name="40 % - Accent2 3 2 2" xfId="710"/>
    <cellStyle name="40 % - Accent2 3 2 2 2" xfId="1942"/>
    <cellStyle name="40 % - Accent2 3 2 2 2 2" xfId="4584"/>
    <cellStyle name="40 % - Accent2 3 2 2 2 2 2" xfId="9865"/>
    <cellStyle name="40 % - Accent2 3 2 2 2 2 2 2" xfId="28007"/>
    <cellStyle name="40 % - Accent2 3 2 2 2 2 3" xfId="17621"/>
    <cellStyle name="40 % - Accent2 3 2 2 2 2 4" xfId="22727"/>
    <cellStyle name="40 % - Accent2 3 2 2 2 3" xfId="7224"/>
    <cellStyle name="40 % - Accent2 3 2 2 2 3 2" xfId="25367"/>
    <cellStyle name="40 % - Accent2 3 2 2 2 4" xfId="12513"/>
    <cellStyle name="40 % - Accent2 3 2 2 2 5" xfId="15157"/>
    <cellStyle name="40 % - Accent2 3 2 2 2 6" xfId="20087"/>
    <cellStyle name="40 % - Accent2 3 2 2 3" xfId="3352"/>
    <cellStyle name="40 % - Accent2 3 2 2 3 2" xfId="8633"/>
    <cellStyle name="40 % - Accent2 3 2 2 3 2 2" xfId="26775"/>
    <cellStyle name="40 % - Accent2 3 2 2 3 3" xfId="16389"/>
    <cellStyle name="40 % - Accent2 3 2 2 3 4" xfId="21495"/>
    <cellStyle name="40 % - Accent2 3 2 2 4" xfId="5992"/>
    <cellStyle name="40 % - Accent2 3 2 2 4 2" xfId="24135"/>
    <cellStyle name="40 % - Accent2 3 2 2 5" xfId="11281"/>
    <cellStyle name="40 % - Accent2 3 2 2 6" xfId="13925"/>
    <cellStyle name="40 % - Accent2 3 2 2 7" xfId="18855"/>
    <cellStyle name="40 % - Accent2 3 2 3" xfId="1062"/>
    <cellStyle name="40 % - Accent2 3 2 3 2" xfId="2294"/>
    <cellStyle name="40 % - Accent2 3 2 3 2 2" xfId="4936"/>
    <cellStyle name="40 % - Accent2 3 2 3 2 2 2" xfId="10217"/>
    <cellStyle name="40 % - Accent2 3 2 3 2 2 2 2" xfId="28359"/>
    <cellStyle name="40 % - Accent2 3 2 3 2 2 3" xfId="17973"/>
    <cellStyle name="40 % - Accent2 3 2 3 2 2 4" xfId="23079"/>
    <cellStyle name="40 % - Accent2 3 2 3 2 3" xfId="7576"/>
    <cellStyle name="40 % - Accent2 3 2 3 2 3 2" xfId="25719"/>
    <cellStyle name="40 % - Accent2 3 2 3 2 4" xfId="12865"/>
    <cellStyle name="40 % - Accent2 3 2 3 2 5" xfId="15509"/>
    <cellStyle name="40 % - Accent2 3 2 3 2 6" xfId="20439"/>
    <cellStyle name="40 % - Accent2 3 2 3 3" xfId="3704"/>
    <cellStyle name="40 % - Accent2 3 2 3 3 2" xfId="8985"/>
    <cellStyle name="40 % - Accent2 3 2 3 3 2 2" xfId="27127"/>
    <cellStyle name="40 % - Accent2 3 2 3 3 3" xfId="16741"/>
    <cellStyle name="40 % - Accent2 3 2 3 3 4" xfId="21847"/>
    <cellStyle name="40 % - Accent2 3 2 3 4" xfId="6344"/>
    <cellStyle name="40 % - Accent2 3 2 3 4 2" xfId="24487"/>
    <cellStyle name="40 % - Accent2 3 2 3 5" xfId="11633"/>
    <cellStyle name="40 % - Accent2 3 2 3 6" xfId="14277"/>
    <cellStyle name="40 % - Accent2 3 2 3 7" xfId="19207"/>
    <cellStyle name="40 % - Accent2 3 2 4" xfId="1590"/>
    <cellStyle name="40 % - Accent2 3 2 4 2" xfId="4232"/>
    <cellStyle name="40 % - Accent2 3 2 4 2 2" xfId="9513"/>
    <cellStyle name="40 % - Accent2 3 2 4 2 2 2" xfId="27655"/>
    <cellStyle name="40 % - Accent2 3 2 4 2 3" xfId="17269"/>
    <cellStyle name="40 % - Accent2 3 2 4 2 4" xfId="22375"/>
    <cellStyle name="40 % - Accent2 3 2 4 3" xfId="6872"/>
    <cellStyle name="40 % - Accent2 3 2 4 3 2" xfId="25015"/>
    <cellStyle name="40 % - Accent2 3 2 4 4" xfId="12161"/>
    <cellStyle name="40 % - Accent2 3 2 4 5" xfId="14805"/>
    <cellStyle name="40 % - Accent2 3 2 4 6" xfId="19735"/>
    <cellStyle name="40 % - Accent2 3 2 5" xfId="2999"/>
    <cellStyle name="40 % - Accent2 3 2 5 2" xfId="8281"/>
    <cellStyle name="40 % - Accent2 3 2 5 2 2" xfId="26423"/>
    <cellStyle name="40 % - Accent2 3 2 5 3" xfId="16037"/>
    <cellStyle name="40 % - Accent2 3 2 5 4" xfId="21143"/>
    <cellStyle name="40 % - Accent2 3 2 6" xfId="5640"/>
    <cellStyle name="40 % - Accent2 3 2 6 2" xfId="23783"/>
    <cellStyle name="40 % - Accent2 3 2 7" xfId="10935"/>
    <cellStyle name="40 % - Accent2 3 2 8" xfId="13573"/>
    <cellStyle name="40 % - Accent2 3 2 9" xfId="18503"/>
    <cellStyle name="40 % - Accent2 3 3" xfId="533"/>
    <cellStyle name="40 % - Accent2 3 3 2" xfId="1238"/>
    <cellStyle name="40 % - Accent2 3 3 2 2" xfId="2470"/>
    <cellStyle name="40 % - Accent2 3 3 2 2 2" xfId="5112"/>
    <cellStyle name="40 % - Accent2 3 3 2 2 2 2" xfId="10393"/>
    <cellStyle name="40 % - Accent2 3 3 2 2 2 2 2" xfId="28535"/>
    <cellStyle name="40 % - Accent2 3 3 2 2 2 3" xfId="18149"/>
    <cellStyle name="40 % - Accent2 3 3 2 2 2 4" xfId="23255"/>
    <cellStyle name="40 % - Accent2 3 3 2 2 3" xfId="7752"/>
    <cellStyle name="40 % - Accent2 3 3 2 2 3 2" xfId="25895"/>
    <cellStyle name="40 % - Accent2 3 3 2 2 4" xfId="13041"/>
    <cellStyle name="40 % - Accent2 3 3 2 2 5" xfId="15685"/>
    <cellStyle name="40 % - Accent2 3 3 2 2 6" xfId="20615"/>
    <cellStyle name="40 % - Accent2 3 3 2 3" xfId="3880"/>
    <cellStyle name="40 % - Accent2 3 3 2 3 2" xfId="9161"/>
    <cellStyle name="40 % - Accent2 3 3 2 3 2 2" xfId="27303"/>
    <cellStyle name="40 % - Accent2 3 3 2 3 3" xfId="16917"/>
    <cellStyle name="40 % - Accent2 3 3 2 3 4" xfId="22023"/>
    <cellStyle name="40 % - Accent2 3 3 2 4" xfId="6520"/>
    <cellStyle name="40 % - Accent2 3 3 2 4 2" xfId="24663"/>
    <cellStyle name="40 % - Accent2 3 3 2 5" xfId="11809"/>
    <cellStyle name="40 % - Accent2 3 3 2 6" xfId="14453"/>
    <cellStyle name="40 % - Accent2 3 3 2 7" xfId="19383"/>
    <cellStyle name="40 % - Accent2 3 3 3" xfId="1766"/>
    <cellStyle name="40 % - Accent2 3 3 3 2" xfId="4408"/>
    <cellStyle name="40 % - Accent2 3 3 3 2 2" xfId="9689"/>
    <cellStyle name="40 % - Accent2 3 3 3 2 2 2" xfId="27831"/>
    <cellStyle name="40 % - Accent2 3 3 3 2 3" xfId="17445"/>
    <cellStyle name="40 % - Accent2 3 3 3 2 4" xfId="22551"/>
    <cellStyle name="40 % - Accent2 3 3 3 3" xfId="7048"/>
    <cellStyle name="40 % - Accent2 3 3 3 3 2" xfId="25191"/>
    <cellStyle name="40 % - Accent2 3 3 3 4" xfId="12337"/>
    <cellStyle name="40 % - Accent2 3 3 3 5" xfId="14981"/>
    <cellStyle name="40 % - Accent2 3 3 3 6" xfId="19911"/>
    <cellStyle name="40 % - Accent2 3 3 4" xfId="3175"/>
    <cellStyle name="40 % - Accent2 3 3 4 2" xfId="8457"/>
    <cellStyle name="40 % - Accent2 3 3 4 2 2" xfId="26599"/>
    <cellStyle name="40 % - Accent2 3 3 4 3" xfId="16213"/>
    <cellStyle name="40 % - Accent2 3 3 4 4" xfId="21319"/>
    <cellStyle name="40 % - Accent2 3 3 5" xfId="5816"/>
    <cellStyle name="40 % - Accent2 3 3 5 2" xfId="23959"/>
    <cellStyle name="40 % - Accent2 3 3 6" xfId="11107"/>
    <cellStyle name="40 % - Accent2 3 3 7" xfId="13749"/>
    <cellStyle name="40 % - Accent2 3 3 8" xfId="18679"/>
    <cellStyle name="40 % - Accent2 3 4" xfId="886"/>
    <cellStyle name="40 % - Accent2 3 4 2" xfId="2118"/>
    <cellStyle name="40 % - Accent2 3 4 2 2" xfId="4760"/>
    <cellStyle name="40 % - Accent2 3 4 2 2 2" xfId="10041"/>
    <cellStyle name="40 % - Accent2 3 4 2 2 2 2" xfId="28183"/>
    <cellStyle name="40 % - Accent2 3 4 2 2 3" xfId="17797"/>
    <cellStyle name="40 % - Accent2 3 4 2 2 4" xfId="22903"/>
    <cellStyle name="40 % - Accent2 3 4 2 3" xfId="7400"/>
    <cellStyle name="40 % - Accent2 3 4 2 3 2" xfId="25543"/>
    <cellStyle name="40 % - Accent2 3 4 2 4" xfId="12689"/>
    <cellStyle name="40 % - Accent2 3 4 2 5" xfId="15333"/>
    <cellStyle name="40 % - Accent2 3 4 2 6" xfId="20263"/>
    <cellStyle name="40 % - Accent2 3 4 3" xfId="3528"/>
    <cellStyle name="40 % - Accent2 3 4 3 2" xfId="8809"/>
    <cellStyle name="40 % - Accent2 3 4 3 2 2" xfId="26951"/>
    <cellStyle name="40 % - Accent2 3 4 3 3" xfId="16565"/>
    <cellStyle name="40 % - Accent2 3 4 3 4" xfId="21671"/>
    <cellStyle name="40 % - Accent2 3 4 4" xfId="6168"/>
    <cellStyle name="40 % - Accent2 3 4 4 2" xfId="24311"/>
    <cellStyle name="40 % - Accent2 3 4 5" xfId="11457"/>
    <cellStyle name="40 % - Accent2 3 4 6" xfId="14101"/>
    <cellStyle name="40 % - Accent2 3 4 7" xfId="19031"/>
    <cellStyle name="40 % - Accent2 3 5" xfId="1414"/>
    <cellStyle name="40 % - Accent2 3 5 2" xfId="4056"/>
    <cellStyle name="40 % - Accent2 3 5 2 2" xfId="9337"/>
    <cellStyle name="40 % - Accent2 3 5 2 2 2" xfId="27479"/>
    <cellStyle name="40 % - Accent2 3 5 2 3" xfId="17093"/>
    <cellStyle name="40 % - Accent2 3 5 2 4" xfId="22199"/>
    <cellStyle name="40 % - Accent2 3 5 3" xfId="6696"/>
    <cellStyle name="40 % - Accent2 3 5 3 2" xfId="24839"/>
    <cellStyle name="40 % - Accent2 3 5 4" xfId="11985"/>
    <cellStyle name="40 % - Accent2 3 5 5" xfId="14629"/>
    <cellStyle name="40 % - Accent2 3 5 6" xfId="19559"/>
    <cellStyle name="40 % - Accent2 3 6" xfId="2646"/>
    <cellStyle name="40 % - Accent2 3 6 2" xfId="5288"/>
    <cellStyle name="40 % - Accent2 3 6 2 2" xfId="10569"/>
    <cellStyle name="40 % - Accent2 3 6 2 2 2" xfId="28711"/>
    <cellStyle name="40 % - Accent2 3 6 2 3" xfId="23431"/>
    <cellStyle name="40 % - Accent2 3 6 3" xfId="7928"/>
    <cellStyle name="40 % - Accent2 3 6 3 2" xfId="26071"/>
    <cellStyle name="40 % - Accent2 3 6 4" xfId="13217"/>
    <cellStyle name="40 % - Accent2 3 6 5" xfId="15861"/>
    <cellStyle name="40 % - Accent2 3 6 6" xfId="20791"/>
    <cellStyle name="40 % - Accent2 3 7" xfId="2823"/>
    <cellStyle name="40 % - Accent2 3 7 2" xfId="8105"/>
    <cellStyle name="40 % - Accent2 3 7 2 2" xfId="26247"/>
    <cellStyle name="40 % - Accent2 3 7 3" xfId="20967"/>
    <cellStyle name="40 % - Accent2 3 8" xfId="5464"/>
    <cellStyle name="40 % - Accent2 3 8 2" xfId="23607"/>
    <cellStyle name="40 % - Accent2 3 9" xfId="10757"/>
    <cellStyle name="40 % - Accent2 4" xfId="269"/>
    <cellStyle name="40 % - Accent2 4 2" xfId="621"/>
    <cellStyle name="40 % - Accent2 4 2 2" xfId="1853"/>
    <cellStyle name="40 % - Accent2 4 2 2 2" xfId="4495"/>
    <cellStyle name="40 % - Accent2 4 2 2 2 2" xfId="9776"/>
    <cellStyle name="40 % - Accent2 4 2 2 2 2 2" xfId="27918"/>
    <cellStyle name="40 % - Accent2 4 2 2 2 3" xfId="17532"/>
    <cellStyle name="40 % - Accent2 4 2 2 2 4" xfId="22638"/>
    <cellStyle name="40 % - Accent2 4 2 2 3" xfId="7135"/>
    <cellStyle name="40 % - Accent2 4 2 2 3 2" xfId="25278"/>
    <cellStyle name="40 % - Accent2 4 2 2 4" xfId="12424"/>
    <cellStyle name="40 % - Accent2 4 2 2 5" xfId="15068"/>
    <cellStyle name="40 % - Accent2 4 2 2 6" xfId="19998"/>
    <cellStyle name="40 % - Accent2 4 2 3" xfId="3263"/>
    <cellStyle name="40 % - Accent2 4 2 3 2" xfId="8544"/>
    <cellStyle name="40 % - Accent2 4 2 3 2 2" xfId="26686"/>
    <cellStyle name="40 % - Accent2 4 2 3 3" xfId="16300"/>
    <cellStyle name="40 % - Accent2 4 2 3 4" xfId="21406"/>
    <cellStyle name="40 % - Accent2 4 2 4" xfId="5903"/>
    <cellStyle name="40 % - Accent2 4 2 4 2" xfId="24046"/>
    <cellStyle name="40 % - Accent2 4 2 5" xfId="11192"/>
    <cellStyle name="40 % - Accent2 4 2 6" xfId="13836"/>
    <cellStyle name="40 % - Accent2 4 2 7" xfId="18766"/>
    <cellStyle name="40 % - Accent2 4 3" xfId="973"/>
    <cellStyle name="40 % - Accent2 4 3 2" xfId="2205"/>
    <cellStyle name="40 % - Accent2 4 3 2 2" xfId="4847"/>
    <cellStyle name="40 % - Accent2 4 3 2 2 2" xfId="10128"/>
    <cellStyle name="40 % - Accent2 4 3 2 2 2 2" xfId="28270"/>
    <cellStyle name="40 % - Accent2 4 3 2 2 3" xfId="17884"/>
    <cellStyle name="40 % - Accent2 4 3 2 2 4" xfId="22990"/>
    <cellStyle name="40 % - Accent2 4 3 2 3" xfId="7487"/>
    <cellStyle name="40 % - Accent2 4 3 2 3 2" xfId="25630"/>
    <cellStyle name="40 % - Accent2 4 3 2 4" xfId="12776"/>
    <cellStyle name="40 % - Accent2 4 3 2 5" xfId="15420"/>
    <cellStyle name="40 % - Accent2 4 3 2 6" xfId="20350"/>
    <cellStyle name="40 % - Accent2 4 3 3" xfId="3615"/>
    <cellStyle name="40 % - Accent2 4 3 3 2" xfId="8896"/>
    <cellStyle name="40 % - Accent2 4 3 3 2 2" xfId="27038"/>
    <cellStyle name="40 % - Accent2 4 3 3 3" xfId="16652"/>
    <cellStyle name="40 % - Accent2 4 3 3 4" xfId="21758"/>
    <cellStyle name="40 % - Accent2 4 3 4" xfId="6255"/>
    <cellStyle name="40 % - Accent2 4 3 4 2" xfId="24398"/>
    <cellStyle name="40 % - Accent2 4 3 5" xfId="11544"/>
    <cellStyle name="40 % - Accent2 4 3 6" xfId="14188"/>
    <cellStyle name="40 % - Accent2 4 3 7" xfId="19118"/>
    <cellStyle name="40 % - Accent2 4 4" xfId="1501"/>
    <cellStyle name="40 % - Accent2 4 4 2" xfId="4143"/>
    <cellStyle name="40 % - Accent2 4 4 2 2" xfId="9424"/>
    <cellStyle name="40 % - Accent2 4 4 2 2 2" xfId="27566"/>
    <cellStyle name="40 % - Accent2 4 4 2 3" xfId="17180"/>
    <cellStyle name="40 % - Accent2 4 4 2 4" xfId="22286"/>
    <cellStyle name="40 % - Accent2 4 4 3" xfId="6783"/>
    <cellStyle name="40 % - Accent2 4 4 3 2" xfId="24926"/>
    <cellStyle name="40 % - Accent2 4 4 4" xfId="12072"/>
    <cellStyle name="40 % - Accent2 4 4 5" xfId="14716"/>
    <cellStyle name="40 % - Accent2 4 4 6" xfId="19646"/>
    <cellStyle name="40 % - Accent2 4 5" xfId="2910"/>
    <cellStyle name="40 % - Accent2 4 5 2" xfId="8192"/>
    <cellStyle name="40 % - Accent2 4 5 2 2" xfId="26334"/>
    <cellStyle name="40 % - Accent2 4 5 3" xfId="15948"/>
    <cellStyle name="40 % - Accent2 4 5 4" xfId="21054"/>
    <cellStyle name="40 % - Accent2 4 6" xfId="5551"/>
    <cellStyle name="40 % - Accent2 4 6 2" xfId="23694"/>
    <cellStyle name="40 % - Accent2 4 7" xfId="10849"/>
    <cellStyle name="40 % - Accent2 4 8" xfId="13484"/>
    <cellStyle name="40 % - Accent2 4 9" xfId="18415"/>
    <cellStyle name="40 % - Accent2 5" xfId="441"/>
    <cellStyle name="40 % - Accent2 5 2" xfId="1146"/>
    <cellStyle name="40 % - Accent2 5 2 2" xfId="2378"/>
    <cellStyle name="40 % - Accent2 5 2 2 2" xfId="5020"/>
    <cellStyle name="40 % - Accent2 5 2 2 2 2" xfId="10301"/>
    <cellStyle name="40 % - Accent2 5 2 2 2 2 2" xfId="28443"/>
    <cellStyle name="40 % - Accent2 5 2 2 2 3" xfId="18057"/>
    <cellStyle name="40 % - Accent2 5 2 2 2 4" xfId="23163"/>
    <cellStyle name="40 % - Accent2 5 2 2 3" xfId="7660"/>
    <cellStyle name="40 % - Accent2 5 2 2 3 2" xfId="25803"/>
    <cellStyle name="40 % - Accent2 5 2 2 4" xfId="12949"/>
    <cellStyle name="40 % - Accent2 5 2 2 5" xfId="15593"/>
    <cellStyle name="40 % - Accent2 5 2 2 6" xfId="20523"/>
    <cellStyle name="40 % - Accent2 5 2 3" xfId="3788"/>
    <cellStyle name="40 % - Accent2 5 2 3 2" xfId="9069"/>
    <cellStyle name="40 % - Accent2 5 2 3 2 2" xfId="27211"/>
    <cellStyle name="40 % - Accent2 5 2 3 3" xfId="16825"/>
    <cellStyle name="40 % - Accent2 5 2 3 4" xfId="21931"/>
    <cellStyle name="40 % - Accent2 5 2 4" xfId="6428"/>
    <cellStyle name="40 % - Accent2 5 2 4 2" xfId="24571"/>
    <cellStyle name="40 % - Accent2 5 2 5" xfId="11717"/>
    <cellStyle name="40 % - Accent2 5 2 6" xfId="14361"/>
    <cellStyle name="40 % - Accent2 5 2 7" xfId="19291"/>
    <cellStyle name="40 % - Accent2 5 3" xfId="1674"/>
    <cellStyle name="40 % - Accent2 5 3 2" xfId="4316"/>
    <cellStyle name="40 % - Accent2 5 3 2 2" xfId="9597"/>
    <cellStyle name="40 % - Accent2 5 3 2 2 2" xfId="27739"/>
    <cellStyle name="40 % - Accent2 5 3 2 3" xfId="17353"/>
    <cellStyle name="40 % - Accent2 5 3 2 4" xfId="22459"/>
    <cellStyle name="40 % - Accent2 5 3 3" xfId="6956"/>
    <cellStyle name="40 % - Accent2 5 3 3 2" xfId="25099"/>
    <cellStyle name="40 % - Accent2 5 3 4" xfId="12245"/>
    <cellStyle name="40 % - Accent2 5 3 5" xfId="14889"/>
    <cellStyle name="40 % - Accent2 5 3 6" xfId="19819"/>
    <cellStyle name="40 % - Accent2 5 4" xfId="3083"/>
    <cellStyle name="40 % - Accent2 5 4 2" xfId="8365"/>
    <cellStyle name="40 % - Accent2 5 4 2 2" xfId="26507"/>
    <cellStyle name="40 % - Accent2 5 4 3" xfId="16121"/>
    <cellStyle name="40 % - Accent2 5 4 4" xfId="21227"/>
    <cellStyle name="40 % - Accent2 5 5" xfId="5724"/>
    <cellStyle name="40 % - Accent2 5 5 2" xfId="23867"/>
    <cellStyle name="40 % - Accent2 5 6" xfId="11017"/>
    <cellStyle name="40 % - Accent2 5 7" xfId="13657"/>
    <cellStyle name="40 % - Accent2 5 8" xfId="18587"/>
    <cellStyle name="40 % - Accent2 6" xfId="794"/>
    <cellStyle name="40 % - Accent2 6 2" xfId="2026"/>
    <cellStyle name="40 % - Accent2 6 2 2" xfId="4668"/>
    <cellStyle name="40 % - Accent2 6 2 2 2" xfId="9949"/>
    <cellStyle name="40 % - Accent2 6 2 2 2 2" xfId="28091"/>
    <cellStyle name="40 % - Accent2 6 2 2 3" xfId="17705"/>
    <cellStyle name="40 % - Accent2 6 2 2 4" xfId="22811"/>
    <cellStyle name="40 % - Accent2 6 2 3" xfId="7308"/>
    <cellStyle name="40 % - Accent2 6 2 3 2" xfId="25451"/>
    <cellStyle name="40 % - Accent2 6 2 4" xfId="12597"/>
    <cellStyle name="40 % - Accent2 6 2 5" xfId="15241"/>
    <cellStyle name="40 % - Accent2 6 2 6" xfId="20171"/>
    <cellStyle name="40 % - Accent2 6 3" xfId="3436"/>
    <cellStyle name="40 % - Accent2 6 3 2" xfId="8717"/>
    <cellStyle name="40 % - Accent2 6 3 2 2" xfId="26859"/>
    <cellStyle name="40 % - Accent2 6 3 3" xfId="16473"/>
    <cellStyle name="40 % - Accent2 6 3 4" xfId="21579"/>
    <cellStyle name="40 % - Accent2 6 4" xfId="6076"/>
    <cellStyle name="40 % - Accent2 6 4 2" xfId="24219"/>
    <cellStyle name="40 % - Accent2 6 5" xfId="11365"/>
    <cellStyle name="40 % - Accent2 6 6" xfId="14009"/>
    <cellStyle name="40 % - Accent2 6 7" xfId="18939"/>
    <cellStyle name="40 % - Accent2 7" xfId="1325"/>
    <cellStyle name="40 % - Accent2 7 2" xfId="3967"/>
    <cellStyle name="40 % - Accent2 7 2 2" xfId="9248"/>
    <cellStyle name="40 % - Accent2 7 2 2 2" xfId="27390"/>
    <cellStyle name="40 % - Accent2 7 2 3" xfId="17004"/>
    <cellStyle name="40 % - Accent2 7 2 4" xfId="22110"/>
    <cellStyle name="40 % - Accent2 7 3" xfId="6607"/>
    <cellStyle name="40 % - Accent2 7 3 2" xfId="24750"/>
    <cellStyle name="40 % - Accent2 7 4" xfId="11896"/>
    <cellStyle name="40 % - Accent2 7 5" xfId="14540"/>
    <cellStyle name="40 % - Accent2 7 6" xfId="19470"/>
    <cellStyle name="40 % - Accent2 8" xfId="2554"/>
    <cellStyle name="40 % - Accent2 8 2" xfId="5196"/>
    <cellStyle name="40 % - Accent2 8 2 2" xfId="10477"/>
    <cellStyle name="40 % - Accent2 8 2 2 2" xfId="28619"/>
    <cellStyle name="40 % - Accent2 8 2 3" xfId="23339"/>
    <cellStyle name="40 % - Accent2 8 3" xfId="7836"/>
    <cellStyle name="40 % - Accent2 8 3 2" xfId="25979"/>
    <cellStyle name="40 % - Accent2 8 4" xfId="13125"/>
    <cellStyle name="40 % - Accent2 8 5" xfId="15772"/>
    <cellStyle name="40 % - Accent2 8 6" xfId="20699"/>
    <cellStyle name="40 % - Accent2 9" xfId="2730"/>
    <cellStyle name="40 % - Accent2 9 2" xfId="8012"/>
    <cellStyle name="40 % - Accent2 9 2 2" xfId="26155"/>
    <cellStyle name="40 % - Accent2 9 3" xfId="20875"/>
    <cellStyle name="40 % - Accent3" xfId="28" builtinId="39" customBuiltin="1"/>
    <cellStyle name="40 % - Accent3 10" xfId="5374"/>
    <cellStyle name="40 % - Accent3 10 2" xfId="23517"/>
    <cellStyle name="40 % - Accent3 11" xfId="10668"/>
    <cellStyle name="40 % - Accent3 12" xfId="13310"/>
    <cellStyle name="40 % - Accent3 13" xfId="18235"/>
    <cellStyle name="40 % - Accent3 2" xfId="126"/>
    <cellStyle name="40 % - Accent3 2 10" xfId="10692"/>
    <cellStyle name="40 % - Accent3 2 11" xfId="13377"/>
    <cellStyle name="40 % - Accent3 2 12" xfId="18306"/>
    <cellStyle name="40 % - Accent3 2 2" xfId="239"/>
    <cellStyle name="40 % - Accent3 2 2 10" xfId="13464"/>
    <cellStyle name="40 % - Accent3 2 2 11" xfId="18394"/>
    <cellStyle name="40 % - Accent3 2 2 2" xfId="424"/>
    <cellStyle name="40 % - Accent3 2 2 2 2" xfId="777"/>
    <cellStyle name="40 % - Accent3 2 2 2 2 2" xfId="2009"/>
    <cellStyle name="40 % - Accent3 2 2 2 2 2 2" xfId="4651"/>
    <cellStyle name="40 % - Accent3 2 2 2 2 2 2 2" xfId="9932"/>
    <cellStyle name="40 % - Accent3 2 2 2 2 2 2 2 2" xfId="28074"/>
    <cellStyle name="40 % - Accent3 2 2 2 2 2 2 3" xfId="17688"/>
    <cellStyle name="40 % - Accent3 2 2 2 2 2 2 4" xfId="22794"/>
    <cellStyle name="40 % - Accent3 2 2 2 2 2 3" xfId="7291"/>
    <cellStyle name="40 % - Accent3 2 2 2 2 2 3 2" xfId="25434"/>
    <cellStyle name="40 % - Accent3 2 2 2 2 2 4" xfId="12580"/>
    <cellStyle name="40 % - Accent3 2 2 2 2 2 5" xfId="15224"/>
    <cellStyle name="40 % - Accent3 2 2 2 2 2 6" xfId="20154"/>
    <cellStyle name="40 % - Accent3 2 2 2 2 3" xfId="3419"/>
    <cellStyle name="40 % - Accent3 2 2 2 2 3 2" xfId="8700"/>
    <cellStyle name="40 % - Accent3 2 2 2 2 3 2 2" xfId="26842"/>
    <cellStyle name="40 % - Accent3 2 2 2 2 3 3" xfId="16456"/>
    <cellStyle name="40 % - Accent3 2 2 2 2 3 4" xfId="21562"/>
    <cellStyle name="40 % - Accent3 2 2 2 2 4" xfId="6059"/>
    <cellStyle name="40 % - Accent3 2 2 2 2 4 2" xfId="24202"/>
    <cellStyle name="40 % - Accent3 2 2 2 2 5" xfId="11348"/>
    <cellStyle name="40 % - Accent3 2 2 2 2 6" xfId="13992"/>
    <cellStyle name="40 % - Accent3 2 2 2 2 7" xfId="18922"/>
    <cellStyle name="40 % - Accent3 2 2 2 3" xfId="1129"/>
    <cellStyle name="40 % - Accent3 2 2 2 3 2" xfId="2361"/>
    <cellStyle name="40 % - Accent3 2 2 2 3 2 2" xfId="5003"/>
    <cellStyle name="40 % - Accent3 2 2 2 3 2 2 2" xfId="10284"/>
    <cellStyle name="40 % - Accent3 2 2 2 3 2 2 2 2" xfId="28426"/>
    <cellStyle name="40 % - Accent3 2 2 2 3 2 2 3" xfId="18040"/>
    <cellStyle name="40 % - Accent3 2 2 2 3 2 2 4" xfId="23146"/>
    <cellStyle name="40 % - Accent3 2 2 2 3 2 3" xfId="7643"/>
    <cellStyle name="40 % - Accent3 2 2 2 3 2 3 2" xfId="25786"/>
    <cellStyle name="40 % - Accent3 2 2 2 3 2 4" xfId="12932"/>
    <cellStyle name="40 % - Accent3 2 2 2 3 2 5" xfId="15576"/>
    <cellStyle name="40 % - Accent3 2 2 2 3 2 6" xfId="20506"/>
    <cellStyle name="40 % - Accent3 2 2 2 3 3" xfId="3771"/>
    <cellStyle name="40 % - Accent3 2 2 2 3 3 2" xfId="9052"/>
    <cellStyle name="40 % - Accent3 2 2 2 3 3 2 2" xfId="27194"/>
    <cellStyle name="40 % - Accent3 2 2 2 3 3 3" xfId="16808"/>
    <cellStyle name="40 % - Accent3 2 2 2 3 3 4" xfId="21914"/>
    <cellStyle name="40 % - Accent3 2 2 2 3 4" xfId="6411"/>
    <cellStyle name="40 % - Accent3 2 2 2 3 4 2" xfId="24554"/>
    <cellStyle name="40 % - Accent3 2 2 2 3 5" xfId="11700"/>
    <cellStyle name="40 % - Accent3 2 2 2 3 6" xfId="14344"/>
    <cellStyle name="40 % - Accent3 2 2 2 3 7" xfId="19274"/>
    <cellStyle name="40 % - Accent3 2 2 2 4" xfId="1657"/>
    <cellStyle name="40 % - Accent3 2 2 2 4 2" xfId="4299"/>
    <cellStyle name="40 % - Accent3 2 2 2 4 2 2" xfId="9580"/>
    <cellStyle name="40 % - Accent3 2 2 2 4 2 2 2" xfId="27722"/>
    <cellStyle name="40 % - Accent3 2 2 2 4 2 3" xfId="17336"/>
    <cellStyle name="40 % - Accent3 2 2 2 4 2 4" xfId="22442"/>
    <cellStyle name="40 % - Accent3 2 2 2 4 3" xfId="6939"/>
    <cellStyle name="40 % - Accent3 2 2 2 4 3 2" xfId="25082"/>
    <cellStyle name="40 % - Accent3 2 2 2 4 4" xfId="12228"/>
    <cellStyle name="40 % - Accent3 2 2 2 4 5" xfId="14872"/>
    <cellStyle name="40 % - Accent3 2 2 2 4 6" xfId="19802"/>
    <cellStyle name="40 % - Accent3 2 2 2 5" xfId="3066"/>
    <cellStyle name="40 % - Accent3 2 2 2 5 2" xfId="8348"/>
    <cellStyle name="40 % - Accent3 2 2 2 5 2 2" xfId="26490"/>
    <cellStyle name="40 % - Accent3 2 2 2 5 3" xfId="16104"/>
    <cellStyle name="40 % - Accent3 2 2 2 5 4" xfId="21210"/>
    <cellStyle name="40 % - Accent3 2 2 2 6" xfId="5707"/>
    <cellStyle name="40 % - Accent3 2 2 2 6 2" xfId="23850"/>
    <cellStyle name="40 % - Accent3 2 2 2 7" xfId="11000"/>
    <cellStyle name="40 % - Accent3 2 2 2 8" xfId="13640"/>
    <cellStyle name="40 % - Accent3 2 2 2 9" xfId="18570"/>
    <cellStyle name="40 % - Accent3 2 2 3" xfId="600"/>
    <cellStyle name="40 % - Accent3 2 2 3 2" xfId="1305"/>
    <cellStyle name="40 % - Accent3 2 2 3 2 2" xfId="2537"/>
    <cellStyle name="40 % - Accent3 2 2 3 2 2 2" xfId="5179"/>
    <cellStyle name="40 % - Accent3 2 2 3 2 2 2 2" xfId="10460"/>
    <cellStyle name="40 % - Accent3 2 2 3 2 2 2 2 2" xfId="28602"/>
    <cellStyle name="40 % - Accent3 2 2 3 2 2 2 3" xfId="18216"/>
    <cellStyle name="40 % - Accent3 2 2 3 2 2 2 4" xfId="23322"/>
    <cellStyle name="40 % - Accent3 2 2 3 2 2 3" xfId="7819"/>
    <cellStyle name="40 % - Accent3 2 2 3 2 2 3 2" xfId="25962"/>
    <cellStyle name="40 % - Accent3 2 2 3 2 2 4" xfId="13108"/>
    <cellStyle name="40 % - Accent3 2 2 3 2 2 5" xfId="15752"/>
    <cellStyle name="40 % - Accent3 2 2 3 2 2 6" xfId="20682"/>
    <cellStyle name="40 % - Accent3 2 2 3 2 3" xfId="3947"/>
    <cellStyle name="40 % - Accent3 2 2 3 2 3 2" xfId="9228"/>
    <cellStyle name="40 % - Accent3 2 2 3 2 3 2 2" xfId="27370"/>
    <cellStyle name="40 % - Accent3 2 2 3 2 3 3" xfId="16984"/>
    <cellStyle name="40 % - Accent3 2 2 3 2 3 4" xfId="22090"/>
    <cellStyle name="40 % - Accent3 2 2 3 2 4" xfId="6587"/>
    <cellStyle name="40 % - Accent3 2 2 3 2 4 2" xfId="24730"/>
    <cellStyle name="40 % - Accent3 2 2 3 2 5" xfId="11876"/>
    <cellStyle name="40 % - Accent3 2 2 3 2 6" xfId="14520"/>
    <cellStyle name="40 % - Accent3 2 2 3 2 7" xfId="19450"/>
    <cellStyle name="40 % - Accent3 2 2 3 3" xfId="1833"/>
    <cellStyle name="40 % - Accent3 2 2 3 3 2" xfId="4475"/>
    <cellStyle name="40 % - Accent3 2 2 3 3 2 2" xfId="9756"/>
    <cellStyle name="40 % - Accent3 2 2 3 3 2 2 2" xfId="27898"/>
    <cellStyle name="40 % - Accent3 2 2 3 3 2 3" xfId="17512"/>
    <cellStyle name="40 % - Accent3 2 2 3 3 2 4" xfId="22618"/>
    <cellStyle name="40 % - Accent3 2 2 3 3 3" xfId="7115"/>
    <cellStyle name="40 % - Accent3 2 2 3 3 3 2" xfId="25258"/>
    <cellStyle name="40 % - Accent3 2 2 3 3 4" xfId="12404"/>
    <cellStyle name="40 % - Accent3 2 2 3 3 5" xfId="15048"/>
    <cellStyle name="40 % - Accent3 2 2 3 3 6" xfId="19978"/>
    <cellStyle name="40 % - Accent3 2 2 3 4" xfId="3242"/>
    <cellStyle name="40 % - Accent3 2 2 3 4 2" xfId="8524"/>
    <cellStyle name="40 % - Accent3 2 2 3 4 2 2" xfId="26666"/>
    <cellStyle name="40 % - Accent3 2 2 3 4 3" xfId="16280"/>
    <cellStyle name="40 % - Accent3 2 2 3 4 4" xfId="21386"/>
    <cellStyle name="40 % - Accent3 2 2 3 5" xfId="5883"/>
    <cellStyle name="40 % - Accent3 2 2 3 5 2" xfId="24026"/>
    <cellStyle name="40 % - Accent3 2 2 3 6" xfId="11172"/>
    <cellStyle name="40 % - Accent3 2 2 3 7" xfId="13816"/>
    <cellStyle name="40 % - Accent3 2 2 3 8" xfId="18746"/>
    <cellStyle name="40 % - Accent3 2 2 4" xfId="953"/>
    <cellStyle name="40 % - Accent3 2 2 4 2" xfId="2185"/>
    <cellStyle name="40 % - Accent3 2 2 4 2 2" xfId="4827"/>
    <cellStyle name="40 % - Accent3 2 2 4 2 2 2" xfId="10108"/>
    <cellStyle name="40 % - Accent3 2 2 4 2 2 2 2" xfId="28250"/>
    <cellStyle name="40 % - Accent3 2 2 4 2 2 3" xfId="17864"/>
    <cellStyle name="40 % - Accent3 2 2 4 2 2 4" xfId="22970"/>
    <cellStyle name="40 % - Accent3 2 2 4 2 3" xfId="7467"/>
    <cellStyle name="40 % - Accent3 2 2 4 2 3 2" xfId="25610"/>
    <cellStyle name="40 % - Accent3 2 2 4 2 4" xfId="12756"/>
    <cellStyle name="40 % - Accent3 2 2 4 2 5" xfId="15400"/>
    <cellStyle name="40 % - Accent3 2 2 4 2 6" xfId="20330"/>
    <cellStyle name="40 % - Accent3 2 2 4 3" xfId="3595"/>
    <cellStyle name="40 % - Accent3 2 2 4 3 2" xfId="8876"/>
    <cellStyle name="40 % - Accent3 2 2 4 3 2 2" xfId="27018"/>
    <cellStyle name="40 % - Accent3 2 2 4 3 3" xfId="16632"/>
    <cellStyle name="40 % - Accent3 2 2 4 3 4" xfId="21738"/>
    <cellStyle name="40 % - Accent3 2 2 4 4" xfId="6235"/>
    <cellStyle name="40 % - Accent3 2 2 4 4 2" xfId="24378"/>
    <cellStyle name="40 % - Accent3 2 2 4 5" xfId="11524"/>
    <cellStyle name="40 % - Accent3 2 2 4 6" xfId="14168"/>
    <cellStyle name="40 % - Accent3 2 2 4 7" xfId="19098"/>
    <cellStyle name="40 % - Accent3 2 2 5" xfId="1481"/>
    <cellStyle name="40 % - Accent3 2 2 5 2" xfId="4123"/>
    <cellStyle name="40 % - Accent3 2 2 5 2 2" xfId="9404"/>
    <cellStyle name="40 % - Accent3 2 2 5 2 2 2" xfId="27546"/>
    <cellStyle name="40 % - Accent3 2 2 5 2 3" xfId="17160"/>
    <cellStyle name="40 % - Accent3 2 2 5 2 4" xfId="22266"/>
    <cellStyle name="40 % - Accent3 2 2 5 3" xfId="6763"/>
    <cellStyle name="40 % - Accent3 2 2 5 3 2" xfId="24906"/>
    <cellStyle name="40 % - Accent3 2 2 5 4" xfId="12052"/>
    <cellStyle name="40 % - Accent3 2 2 5 5" xfId="14696"/>
    <cellStyle name="40 % - Accent3 2 2 5 6" xfId="19626"/>
    <cellStyle name="40 % - Accent3 2 2 6" xfId="2713"/>
    <cellStyle name="40 % - Accent3 2 2 6 2" xfId="5355"/>
    <cellStyle name="40 % - Accent3 2 2 6 2 2" xfId="10636"/>
    <cellStyle name="40 % - Accent3 2 2 6 2 2 2" xfId="28778"/>
    <cellStyle name="40 % - Accent3 2 2 6 2 3" xfId="23498"/>
    <cellStyle name="40 % - Accent3 2 2 6 3" xfId="7995"/>
    <cellStyle name="40 % - Accent3 2 2 6 3 2" xfId="26138"/>
    <cellStyle name="40 % - Accent3 2 2 6 4" xfId="13284"/>
    <cellStyle name="40 % - Accent3 2 2 6 5" xfId="15928"/>
    <cellStyle name="40 % - Accent3 2 2 6 6" xfId="20858"/>
    <cellStyle name="40 % - Accent3 2 2 7" xfId="2890"/>
    <cellStyle name="40 % - Accent3 2 2 7 2" xfId="8172"/>
    <cellStyle name="40 % - Accent3 2 2 7 2 2" xfId="26314"/>
    <cellStyle name="40 % - Accent3 2 2 7 3" xfId="21034"/>
    <cellStyle name="40 % - Accent3 2 2 8" xfId="5531"/>
    <cellStyle name="40 % - Accent3 2 2 8 2" xfId="23674"/>
    <cellStyle name="40 % - Accent3 2 2 9" xfId="10824"/>
    <cellStyle name="40 % - Accent3 2 3" xfId="337"/>
    <cellStyle name="40 % - Accent3 2 3 2" xfId="690"/>
    <cellStyle name="40 % - Accent3 2 3 2 2" xfId="1922"/>
    <cellStyle name="40 % - Accent3 2 3 2 2 2" xfId="4564"/>
    <cellStyle name="40 % - Accent3 2 3 2 2 2 2" xfId="9845"/>
    <cellStyle name="40 % - Accent3 2 3 2 2 2 2 2" xfId="27987"/>
    <cellStyle name="40 % - Accent3 2 3 2 2 2 3" xfId="17601"/>
    <cellStyle name="40 % - Accent3 2 3 2 2 2 4" xfId="22707"/>
    <cellStyle name="40 % - Accent3 2 3 2 2 3" xfId="7204"/>
    <cellStyle name="40 % - Accent3 2 3 2 2 3 2" xfId="25347"/>
    <cellStyle name="40 % - Accent3 2 3 2 2 4" xfId="12493"/>
    <cellStyle name="40 % - Accent3 2 3 2 2 5" xfId="15137"/>
    <cellStyle name="40 % - Accent3 2 3 2 2 6" xfId="20067"/>
    <cellStyle name="40 % - Accent3 2 3 2 3" xfId="3332"/>
    <cellStyle name="40 % - Accent3 2 3 2 3 2" xfId="8613"/>
    <cellStyle name="40 % - Accent3 2 3 2 3 2 2" xfId="26755"/>
    <cellStyle name="40 % - Accent3 2 3 2 3 3" xfId="16369"/>
    <cellStyle name="40 % - Accent3 2 3 2 3 4" xfId="21475"/>
    <cellStyle name="40 % - Accent3 2 3 2 4" xfId="5972"/>
    <cellStyle name="40 % - Accent3 2 3 2 4 2" xfId="24115"/>
    <cellStyle name="40 % - Accent3 2 3 2 5" xfId="11261"/>
    <cellStyle name="40 % - Accent3 2 3 2 6" xfId="13905"/>
    <cellStyle name="40 % - Accent3 2 3 2 7" xfId="18835"/>
    <cellStyle name="40 % - Accent3 2 3 3" xfId="1042"/>
    <cellStyle name="40 % - Accent3 2 3 3 2" xfId="2274"/>
    <cellStyle name="40 % - Accent3 2 3 3 2 2" xfId="4916"/>
    <cellStyle name="40 % - Accent3 2 3 3 2 2 2" xfId="10197"/>
    <cellStyle name="40 % - Accent3 2 3 3 2 2 2 2" xfId="28339"/>
    <cellStyle name="40 % - Accent3 2 3 3 2 2 3" xfId="17953"/>
    <cellStyle name="40 % - Accent3 2 3 3 2 2 4" xfId="23059"/>
    <cellStyle name="40 % - Accent3 2 3 3 2 3" xfId="7556"/>
    <cellStyle name="40 % - Accent3 2 3 3 2 3 2" xfId="25699"/>
    <cellStyle name="40 % - Accent3 2 3 3 2 4" xfId="12845"/>
    <cellStyle name="40 % - Accent3 2 3 3 2 5" xfId="15489"/>
    <cellStyle name="40 % - Accent3 2 3 3 2 6" xfId="20419"/>
    <cellStyle name="40 % - Accent3 2 3 3 3" xfId="3684"/>
    <cellStyle name="40 % - Accent3 2 3 3 3 2" xfId="8965"/>
    <cellStyle name="40 % - Accent3 2 3 3 3 2 2" xfId="27107"/>
    <cellStyle name="40 % - Accent3 2 3 3 3 3" xfId="16721"/>
    <cellStyle name="40 % - Accent3 2 3 3 3 4" xfId="21827"/>
    <cellStyle name="40 % - Accent3 2 3 3 4" xfId="6324"/>
    <cellStyle name="40 % - Accent3 2 3 3 4 2" xfId="24467"/>
    <cellStyle name="40 % - Accent3 2 3 3 5" xfId="11613"/>
    <cellStyle name="40 % - Accent3 2 3 3 6" xfId="14257"/>
    <cellStyle name="40 % - Accent3 2 3 3 7" xfId="19187"/>
    <cellStyle name="40 % - Accent3 2 3 4" xfId="1570"/>
    <cellStyle name="40 % - Accent3 2 3 4 2" xfId="4212"/>
    <cellStyle name="40 % - Accent3 2 3 4 2 2" xfId="9493"/>
    <cellStyle name="40 % - Accent3 2 3 4 2 2 2" xfId="27635"/>
    <cellStyle name="40 % - Accent3 2 3 4 2 3" xfId="17249"/>
    <cellStyle name="40 % - Accent3 2 3 4 2 4" xfId="22355"/>
    <cellStyle name="40 % - Accent3 2 3 4 3" xfId="6852"/>
    <cellStyle name="40 % - Accent3 2 3 4 3 2" xfId="24995"/>
    <cellStyle name="40 % - Accent3 2 3 4 4" xfId="12141"/>
    <cellStyle name="40 % - Accent3 2 3 4 5" xfId="14785"/>
    <cellStyle name="40 % - Accent3 2 3 4 6" xfId="19715"/>
    <cellStyle name="40 % - Accent3 2 3 5" xfId="2979"/>
    <cellStyle name="40 % - Accent3 2 3 5 2" xfId="8261"/>
    <cellStyle name="40 % - Accent3 2 3 5 2 2" xfId="26403"/>
    <cellStyle name="40 % - Accent3 2 3 5 3" xfId="16017"/>
    <cellStyle name="40 % - Accent3 2 3 5 4" xfId="21123"/>
    <cellStyle name="40 % - Accent3 2 3 6" xfId="5620"/>
    <cellStyle name="40 % - Accent3 2 3 6 2" xfId="23763"/>
    <cellStyle name="40 % - Accent3 2 3 7" xfId="10915"/>
    <cellStyle name="40 % - Accent3 2 3 8" xfId="13553"/>
    <cellStyle name="40 % - Accent3 2 3 9" xfId="18483"/>
    <cellStyle name="40 % - Accent3 2 4" xfId="513"/>
    <cellStyle name="40 % - Accent3 2 4 2" xfId="1218"/>
    <cellStyle name="40 % - Accent3 2 4 2 2" xfId="2450"/>
    <cellStyle name="40 % - Accent3 2 4 2 2 2" xfId="5092"/>
    <cellStyle name="40 % - Accent3 2 4 2 2 2 2" xfId="10373"/>
    <cellStyle name="40 % - Accent3 2 4 2 2 2 2 2" xfId="28515"/>
    <cellStyle name="40 % - Accent3 2 4 2 2 2 3" xfId="18129"/>
    <cellStyle name="40 % - Accent3 2 4 2 2 2 4" xfId="23235"/>
    <cellStyle name="40 % - Accent3 2 4 2 2 3" xfId="7732"/>
    <cellStyle name="40 % - Accent3 2 4 2 2 3 2" xfId="25875"/>
    <cellStyle name="40 % - Accent3 2 4 2 2 4" xfId="13021"/>
    <cellStyle name="40 % - Accent3 2 4 2 2 5" xfId="15665"/>
    <cellStyle name="40 % - Accent3 2 4 2 2 6" xfId="20595"/>
    <cellStyle name="40 % - Accent3 2 4 2 3" xfId="3860"/>
    <cellStyle name="40 % - Accent3 2 4 2 3 2" xfId="9141"/>
    <cellStyle name="40 % - Accent3 2 4 2 3 2 2" xfId="27283"/>
    <cellStyle name="40 % - Accent3 2 4 2 3 3" xfId="16897"/>
    <cellStyle name="40 % - Accent3 2 4 2 3 4" xfId="22003"/>
    <cellStyle name="40 % - Accent3 2 4 2 4" xfId="6500"/>
    <cellStyle name="40 % - Accent3 2 4 2 4 2" xfId="24643"/>
    <cellStyle name="40 % - Accent3 2 4 2 5" xfId="11789"/>
    <cellStyle name="40 % - Accent3 2 4 2 6" xfId="14433"/>
    <cellStyle name="40 % - Accent3 2 4 2 7" xfId="19363"/>
    <cellStyle name="40 % - Accent3 2 4 3" xfId="1746"/>
    <cellStyle name="40 % - Accent3 2 4 3 2" xfId="4388"/>
    <cellStyle name="40 % - Accent3 2 4 3 2 2" xfId="9669"/>
    <cellStyle name="40 % - Accent3 2 4 3 2 2 2" xfId="27811"/>
    <cellStyle name="40 % - Accent3 2 4 3 2 3" xfId="17425"/>
    <cellStyle name="40 % - Accent3 2 4 3 2 4" xfId="22531"/>
    <cellStyle name="40 % - Accent3 2 4 3 3" xfId="7028"/>
    <cellStyle name="40 % - Accent3 2 4 3 3 2" xfId="25171"/>
    <cellStyle name="40 % - Accent3 2 4 3 4" xfId="12317"/>
    <cellStyle name="40 % - Accent3 2 4 3 5" xfId="14961"/>
    <cellStyle name="40 % - Accent3 2 4 3 6" xfId="19891"/>
    <cellStyle name="40 % - Accent3 2 4 4" xfId="3155"/>
    <cellStyle name="40 % - Accent3 2 4 4 2" xfId="8437"/>
    <cellStyle name="40 % - Accent3 2 4 4 2 2" xfId="26579"/>
    <cellStyle name="40 % - Accent3 2 4 4 3" xfId="16193"/>
    <cellStyle name="40 % - Accent3 2 4 4 4" xfId="21299"/>
    <cellStyle name="40 % - Accent3 2 4 5" xfId="5796"/>
    <cellStyle name="40 % - Accent3 2 4 5 2" xfId="23939"/>
    <cellStyle name="40 % - Accent3 2 4 6" xfId="11087"/>
    <cellStyle name="40 % - Accent3 2 4 7" xfId="13729"/>
    <cellStyle name="40 % - Accent3 2 4 8" xfId="18659"/>
    <cellStyle name="40 % - Accent3 2 5" xfId="866"/>
    <cellStyle name="40 % - Accent3 2 5 2" xfId="2098"/>
    <cellStyle name="40 % - Accent3 2 5 2 2" xfId="4740"/>
    <cellStyle name="40 % - Accent3 2 5 2 2 2" xfId="10021"/>
    <cellStyle name="40 % - Accent3 2 5 2 2 2 2" xfId="28163"/>
    <cellStyle name="40 % - Accent3 2 5 2 2 3" xfId="17777"/>
    <cellStyle name="40 % - Accent3 2 5 2 2 4" xfId="22883"/>
    <cellStyle name="40 % - Accent3 2 5 2 3" xfId="7380"/>
    <cellStyle name="40 % - Accent3 2 5 2 3 2" xfId="25523"/>
    <cellStyle name="40 % - Accent3 2 5 2 4" xfId="12669"/>
    <cellStyle name="40 % - Accent3 2 5 2 5" xfId="15313"/>
    <cellStyle name="40 % - Accent3 2 5 2 6" xfId="20243"/>
    <cellStyle name="40 % - Accent3 2 5 3" xfId="3508"/>
    <cellStyle name="40 % - Accent3 2 5 3 2" xfId="8789"/>
    <cellStyle name="40 % - Accent3 2 5 3 2 2" xfId="26931"/>
    <cellStyle name="40 % - Accent3 2 5 3 3" xfId="16545"/>
    <cellStyle name="40 % - Accent3 2 5 3 4" xfId="21651"/>
    <cellStyle name="40 % - Accent3 2 5 4" xfId="6148"/>
    <cellStyle name="40 % - Accent3 2 5 4 2" xfId="24291"/>
    <cellStyle name="40 % - Accent3 2 5 5" xfId="11437"/>
    <cellStyle name="40 % - Accent3 2 5 6" xfId="14081"/>
    <cellStyle name="40 % - Accent3 2 5 7" xfId="19011"/>
    <cellStyle name="40 % - Accent3 2 6" xfId="1394"/>
    <cellStyle name="40 % - Accent3 2 6 2" xfId="4036"/>
    <cellStyle name="40 % - Accent3 2 6 2 2" xfId="9317"/>
    <cellStyle name="40 % - Accent3 2 6 2 2 2" xfId="27459"/>
    <cellStyle name="40 % - Accent3 2 6 2 3" xfId="17073"/>
    <cellStyle name="40 % - Accent3 2 6 2 4" xfId="22179"/>
    <cellStyle name="40 % - Accent3 2 6 3" xfId="6676"/>
    <cellStyle name="40 % - Accent3 2 6 3 2" xfId="24819"/>
    <cellStyle name="40 % - Accent3 2 6 4" xfId="11965"/>
    <cellStyle name="40 % - Accent3 2 6 5" xfId="14609"/>
    <cellStyle name="40 % - Accent3 2 6 6" xfId="19539"/>
    <cellStyle name="40 % - Accent3 2 7" xfId="2626"/>
    <cellStyle name="40 % - Accent3 2 7 2" xfId="5268"/>
    <cellStyle name="40 % - Accent3 2 7 2 2" xfId="10549"/>
    <cellStyle name="40 % - Accent3 2 7 2 2 2" xfId="28691"/>
    <cellStyle name="40 % - Accent3 2 7 2 3" xfId="23411"/>
    <cellStyle name="40 % - Accent3 2 7 3" xfId="7908"/>
    <cellStyle name="40 % - Accent3 2 7 3 2" xfId="26051"/>
    <cellStyle name="40 % - Accent3 2 7 4" xfId="13197"/>
    <cellStyle name="40 % - Accent3 2 7 5" xfId="15841"/>
    <cellStyle name="40 % - Accent3 2 7 6" xfId="20771"/>
    <cellStyle name="40 % - Accent3 2 8" xfId="2803"/>
    <cellStyle name="40 % - Accent3 2 8 2" xfId="8085"/>
    <cellStyle name="40 % - Accent3 2 8 2 2" xfId="26227"/>
    <cellStyle name="40 % - Accent3 2 8 3" xfId="20947"/>
    <cellStyle name="40 % - Accent3 2 9" xfId="5444"/>
    <cellStyle name="40 % - Accent3 2 9 2" xfId="23587"/>
    <cellStyle name="40 % - Accent3 3" xfId="173"/>
    <cellStyle name="40 % - Accent3 3 10" xfId="13399"/>
    <cellStyle name="40 % - Accent3 3 11" xfId="18329"/>
    <cellStyle name="40 % - Accent3 3 2" xfId="359"/>
    <cellStyle name="40 % - Accent3 3 2 2" xfId="712"/>
    <cellStyle name="40 % - Accent3 3 2 2 2" xfId="1944"/>
    <cellStyle name="40 % - Accent3 3 2 2 2 2" xfId="4586"/>
    <cellStyle name="40 % - Accent3 3 2 2 2 2 2" xfId="9867"/>
    <cellStyle name="40 % - Accent3 3 2 2 2 2 2 2" xfId="28009"/>
    <cellStyle name="40 % - Accent3 3 2 2 2 2 3" xfId="17623"/>
    <cellStyle name="40 % - Accent3 3 2 2 2 2 4" xfId="22729"/>
    <cellStyle name="40 % - Accent3 3 2 2 2 3" xfId="7226"/>
    <cellStyle name="40 % - Accent3 3 2 2 2 3 2" xfId="25369"/>
    <cellStyle name="40 % - Accent3 3 2 2 2 4" xfId="12515"/>
    <cellStyle name="40 % - Accent3 3 2 2 2 5" xfId="15159"/>
    <cellStyle name="40 % - Accent3 3 2 2 2 6" xfId="20089"/>
    <cellStyle name="40 % - Accent3 3 2 2 3" xfId="3354"/>
    <cellStyle name="40 % - Accent3 3 2 2 3 2" xfId="8635"/>
    <cellStyle name="40 % - Accent3 3 2 2 3 2 2" xfId="26777"/>
    <cellStyle name="40 % - Accent3 3 2 2 3 3" xfId="16391"/>
    <cellStyle name="40 % - Accent3 3 2 2 3 4" xfId="21497"/>
    <cellStyle name="40 % - Accent3 3 2 2 4" xfId="5994"/>
    <cellStyle name="40 % - Accent3 3 2 2 4 2" xfId="24137"/>
    <cellStyle name="40 % - Accent3 3 2 2 5" xfId="11283"/>
    <cellStyle name="40 % - Accent3 3 2 2 6" xfId="13927"/>
    <cellStyle name="40 % - Accent3 3 2 2 7" xfId="18857"/>
    <cellStyle name="40 % - Accent3 3 2 3" xfId="1064"/>
    <cellStyle name="40 % - Accent3 3 2 3 2" xfId="2296"/>
    <cellStyle name="40 % - Accent3 3 2 3 2 2" xfId="4938"/>
    <cellStyle name="40 % - Accent3 3 2 3 2 2 2" xfId="10219"/>
    <cellStyle name="40 % - Accent3 3 2 3 2 2 2 2" xfId="28361"/>
    <cellStyle name="40 % - Accent3 3 2 3 2 2 3" xfId="17975"/>
    <cellStyle name="40 % - Accent3 3 2 3 2 2 4" xfId="23081"/>
    <cellStyle name="40 % - Accent3 3 2 3 2 3" xfId="7578"/>
    <cellStyle name="40 % - Accent3 3 2 3 2 3 2" xfId="25721"/>
    <cellStyle name="40 % - Accent3 3 2 3 2 4" xfId="12867"/>
    <cellStyle name="40 % - Accent3 3 2 3 2 5" xfId="15511"/>
    <cellStyle name="40 % - Accent3 3 2 3 2 6" xfId="20441"/>
    <cellStyle name="40 % - Accent3 3 2 3 3" xfId="3706"/>
    <cellStyle name="40 % - Accent3 3 2 3 3 2" xfId="8987"/>
    <cellStyle name="40 % - Accent3 3 2 3 3 2 2" xfId="27129"/>
    <cellStyle name="40 % - Accent3 3 2 3 3 3" xfId="16743"/>
    <cellStyle name="40 % - Accent3 3 2 3 3 4" xfId="21849"/>
    <cellStyle name="40 % - Accent3 3 2 3 4" xfId="6346"/>
    <cellStyle name="40 % - Accent3 3 2 3 4 2" xfId="24489"/>
    <cellStyle name="40 % - Accent3 3 2 3 5" xfId="11635"/>
    <cellStyle name="40 % - Accent3 3 2 3 6" xfId="14279"/>
    <cellStyle name="40 % - Accent3 3 2 3 7" xfId="19209"/>
    <cellStyle name="40 % - Accent3 3 2 4" xfId="1592"/>
    <cellStyle name="40 % - Accent3 3 2 4 2" xfId="4234"/>
    <cellStyle name="40 % - Accent3 3 2 4 2 2" xfId="9515"/>
    <cellStyle name="40 % - Accent3 3 2 4 2 2 2" xfId="27657"/>
    <cellStyle name="40 % - Accent3 3 2 4 2 3" xfId="17271"/>
    <cellStyle name="40 % - Accent3 3 2 4 2 4" xfId="22377"/>
    <cellStyle name="40 % - Accent3 3 2 4 3" xfId="6874"/>
    <cellStyle name="40 % - Accent3 3 2 4 3 2" xfId="25017"/>
    <cellStyle name="40 % - Accent3 3 2 4 4" xfId="12163"/>
    <cellStyle name="40 % - Accent3 3 2 4 5" xfId="14807"/>
    <cellStyle name="40 % - Accent3 3 2 4 6" xfId="19737"/>
    <cellStyle name="40 % - Accent3 3 2 5" xfId="3001"/>
    <cellStyle name="40 % - Accent3 3 2 5 2" xfId="8283"/>
    <cellStyle name="40 % - Accent3 3 2 5 2 2" xfId="26425"/>
    <cellStyle name="40 % - Accent3 3 2 5 3" xfId="16039"/>
    <cellStyle name="40 % - Accent3 3 2 5 4" xfId="21145"/>
    <cellStyle name="40 % - Accent3 3 2 6" xfId="5642"/>
    <cellStyle name="40 % - Accent3 3 2 6 2" xfId="23785"/>
    <cellStyle name="40 % - Accent3 3 2 7" xfId="10937"/>
    <cellStyle name="40 % - Accent3 3 2 8" xfId="13575"/>
    <cellStyle name="40 % - Accent3 3 2 9" xfId="18505"/>
    <cellStyle name="40 % - Accent3 3 3" xfId="535"/>
    <cellStyle name="40 % - Accent3 3 3 2" xfId="1240"/>
    <cellStyle name="40 % - Accent3 3 3 2 2" xfId="2472"/>
    <cellStyle name="40 % - Accent3 3 3 2 2 2" xfId="5114"/>
    <cellStyle name="40 % - Accent3 3 3 2 2 2 2" xfId="10395"/>
    <cellStyle name="40 % - Accent3 3 3 2 2 2 2 2" xfId="28537"/>
    <cellStyle name="40 % - Accent3 3 3 2 2 2 3" xfId="18151"/>
    <cellStyle name="40 % - Accent3 3 3 2 2 2 4" xfId="23257"/>
    <cellStyle name="40 % - Accent3 3 3 2 2 3" xfId="7754"/>
    <cellStyle name="40 % - Accent3 3 3 2 2 3 2" xfId="25897"/>
    <cellStyle name="40 % - Accent3 3 3 2 2 4" xfId="13043"/>
    <cellStyle name="40 % - Accent3 3 3 2 2 5" xfId="15687"/>
    <cellStyle name="40 % - Accent3 3 3 2 2 6" xfId="20617"/>
    <cellStyle name="40 % - Accent3 3 3 2 3" xfId="3882"/>
    <cellStyle name="40 % - Accent3 3 3 2 3 2" xfId="9163"/>
    <cellStyle name="40 % - Accent3 3 3 2 3 2 2" xfId="27305"/>
    <cellStyle name="40 % - Accent3 3 3 2 3 3" xfId="16919"/>
    <cellStyle name="40 % - Accent3 3 3 2 3 4" xfId="22025"/>
    <cellStyle name="40 % - Accent3 3 3 2 4" xfId="6522"/>
    <cellStyle name="40 % - Accent3 3 3 2 4 2" xfId="24665"/>
    <cellStyle name="40 % - Accent3 3 3 2 5" xfId="11811"/>
    <cellStyle name="40 % - Accent3 3 3 2 6" xfId="14455"/>
    <cellStyle name="40 % - Accent3 3 3 2 7" xfId="19385"/>
    <cellStyle name="40 % - Accent3 3 3 3" xfId="1768"/>
    <cellStyle name="40 % - Accent3 3 3 3 2" xfId="4410"/>
    <cellStyle name="40 % - Accent3 3 3 3 2 2" xfId="9691"/>
    <cellStyle name="40 % - Accent3 3 3 3 2 2 2" xfId="27833"/>
    <cellStyle name="40 % - Accent3 3 3 3 2 3" xfId="17447"/>
    <cellStyle name="40 % - Accent3 3 3 3 2 4" xfId="22553"/>
    <cellStyle name="40 % - Accent3 3 3 3 3" xfId="7050"/>
    <cellStyle name="40 % - Accent3 3 3 3 3 2" xfId="25193"/>
    <cellStyle name="40 % - Accent3 3 3 3 4" xfId="12339"/>
    <cellStyle name="40 % - Accent3 3 3 3 5" xfId="14983"/>
    <cellStyle name="40 % - Accent3 3 3 3 6" xfId="19913"/>
    <cellStyle name="40 % - Accent3 3 3 4" xfId="3177"/>
    <cellStyle name="40 % - Accent3 3 3 4 2" xfId="8459"/>
    <cellStyle name="40 % - Accent3 3 3 4 2 2" xfId="26601"/>
    <cellStyle name="40 % - Accent3 3 3 4 3" xfId="16215"/>
    <cellStyle name="40 % - Accent3 3 3 4 4" xfId="21321"/>
    <cellStyle name="40 % - Accent3 3 3 5" xfId="5818"/>
    <cellStyle name="40 % - Accent3 3 3 5 2" xfId="23961"/>
    <cellStyle name="40 % - Accent3 3 3 6" xfId="11109"/>
    <cellStyle name="40 % - Accent3 3 3 7" xfId="13751"/>
    <cellStyle name="40 % - Accent3 3 3 8" xfId="18681"/>
    <cellStyle name="40 % - Accent3 3 4" xfId="888"/>
    <cellStyle name="40 % - Accent3 3 4 2" xfId="2120"/>
    <cellStyle name="40 % - Accent3 3 4 2 2" xfId="4762"/>
    <cellStyle name="40 % - Accent3 3 4 2 2 2" xfId="10043"/>
    <cellStyle name="40 % - Accent3 3 4 2 2 2 2" xfId="28185"/>
    <cellStyle name="40 % - Accent3 3 4 2 2 3" xfId="17799"/>
    <cellStyle name="40 % - Accent3 3 4 2 2 4" xfId="22905"/>
    <cellStyle name="40 % - Accent3 3 4 2 3" xfId="7402"/>
    <cellStyle name="40 % - Accent3 3 4 2 3 2" xfId="25545"/>
    <cellStyle name="40 % - Accent3 3 4 2 4" xfId="12691"/>
    <cellStyle name="40 % - Accent3 3 4 2 5" xfId="15335"/>
    <cellStyle name="40 % - Accent3 3 4 2 6" xfId="20265"/>
    <cellStyle name="40 % - Accent3 3 4 3" xfId="3530"/>
    <cellStyle name="40 % - Accent3 3 4 3 2" xfId="8811"/>
    <cellStyle name="40 % - Accent3 3 4 3 2 2" xfId="26953"/>
    <cellStyle name="40 % - Accent3 3 4 3 3" xfId="16567"/>
    <cellStyle name="40 % - Accent3 3 4 3 4" xfId="21673"/>
    <cellStyle name="40 % - Accent3 3 4 4" xfId="6170"/>
    <cellStyle name="40 % - Accent3 3 4 4 2" xfId="24313"/>
    <cellStyle name="40 % - Accent3 3 4 5" xfId="11459"/>
    <cellStyle name="40 % - Accent3 3 4 6" xfId="14103"/>
    <cellStyle name="40 % - Accent3 3 4 7" xfId="19033"/>
    <cellStyle name="40 % - Accent3 3 5" xfId="1416"/>
    <cellStyle name="40 % - Accent3 3 5 2" xfId="4058"/>
    <cellStyle name="40 % - Accent3 3 5 2 2" xfId="9339"/>
    <cellStyle name="40 % - Accent3 3 5 2 2 2" xfId="27481"/>
    <cellStyle name="40 % - Accent3 3 5 2 3" xfId="17095"/>
    <cellStyle name="40 % - Accent3 3 5 2 4" xfId="22201"/>
    <cellStyle name="40 % - Accent3 3 5 3" xfId="6698"/>
    <cellStyle name="40 % - Accent3 3 5 3 2" xfId="24841"/>
    <cellStyle name="40 % - Accent3 3 5 4" xfId="11987"/>
    <cellStyle name="40 % - Accent3 3 5 5" xfId="14631"/>
    <cellStyle name="40 % - Accent3 3 5 6" xfId="19561"/>
    <cellStyle name="40 % - Accent3 3 6" xfId="2648"/>
    <cellStyle name="40 % - Accent3 3 6 2" xfId="5290"/>
    <cellStyle name="40 % - Accent3 3 6 2 2" xfId="10571"/>
    <cellStyle name="40 % - Accent3 3 6 2 2 2" xfId="28713"/>
    <cellStyle name="40 % - Accent3 3 6 2 3" xfId="23433"/>
    <cellStyle name="40 % - Accent3 3 6 3" xfId="7930"/>
    <cellStyle name="40 % - Accent3 3 6 3 2" xfId="26073"/>
    <cellStyle name="40 % - Accent3 3 6 4" xfId="13219"/>
    <cellStyle name="40 % - Accent3 3 6 5" xfId="15863"/>
    <cellStyle name="40 % - Accent3 3 6 6" xfId="20793"/>
    <cellStyle name="40 % - Accent3 3 7" xfId="2825"/>
    <cellStyle name="40 % - Accent3 3 7 2" xfId="8107"/>
    <cellStyle name="40 % - Accent3 3 7 2 2" xfId="26249"/>
    <cellStyle name="40 % - Accent3 3 7 3" xfId="20969"/>
    <cellStyle name="40 % - Accent3 3 8" xfId="5466"/>
    <cellStyle name="40 % - Accent3 3 8 2" xfId="23609"/>
    <cellStyle name="40 % - Accent3 3 9" xfId="10759"/>
    <cellStyle name="40 % - Accent3 4" xfId="271"/>
    <cellStyle name="40 % - Accent3 4 2" xfId="623"/>
    <cellStyle name="40 % - Accent3 4 2 2" xfId="1855"/>
    <cellStyle name="40 % - Accent3 4 2 2 2" xfId="4497"/>
    <cellStyle name="40 % - Accent3 4 2 2 2 2" xfId="9778"/>
    <cellStyle name="40 % - Accent3 4 2 2 2 2 2" xfId="27920"/>
    <cellStyle name="40 % - Accent3 4 2 2 2 3" xfId="17534"/>
    <cellStyle name="40 % - Accent3 4 2 2 2 4" xfId="22640"/>
    <cellStyle name="40 % - Accent3 4 2 2 3" xfId="7137"/>
    <cellStyle name="40 % - Accent3 4 2 2 3 2" xfId="25280"/>
    <cellStyle name="40 % - Accent3 4 2 2 4" xfId="12426"/>
    <cellStyle name="40 % - Accent3 4 2 2 5" xfId="15070"/>
    <cellStyle name="40 % - Accent3 4 2 2 6" xfId="20000"/>
    <cellStyle name="40 % - Accent3 4 2 3" xfId="3265"/>
    <cellStyle name="40 % - Accent3 4 2 3 2" xfId="8546"/>
    <cellStyle name="40 % - Accent3 4 2 3 2 2" xfId="26688"/>
    <cellStyle name="40 % - Accent3 4 2 3 3" xfId="16302"/>
    <cellStyle name="40 % - Accent3 4 2 3 4" xfId="21408"/>
    <cellStyle name="40 % - Accent3 4 2 4" xfId="5905"/>
    <cellStyle name="40 % - Accent3 4 2 4 2" xfId="24048"/>
    <cellStyle name="40 % - Accent3 4 2 5" xfId="11194"/>
    <cellStyle name="40 % - Accent3 4 2 6" xfId="13838"/>
    <cellStyle name="40 % - Accent3 4 2 7" xfId="18768"/>
    <cellStyle name="40 % - Accent3 4 3" xfId="975"/>
    <cellStyle name="40 % - Accent3 4 3 2" xfId="2207"/>
    <cellStyle name="40 % - Accent3 4 3 2 2" xfId="4849"/>
    <cellStyle name="40 % - Accent3 4 3 2 2 2" xfId="10130"/>
    <cellStyle name="40 % - Accent3 4 3 2 2 2 2" xfId="28272"/>
    <cellStyle name="40 % - Accent3 4 3 2 2 3" xfId="17886"/>
    <cellStyle name="40 % - Accent3 4 3 2 2 4" xfId="22992"/>
    <cellStyle name="40 % - Accent3 4 3 2 3" xfId="7489"/>
    <cellStyle name="40 % - Accent3 4 3 2 3 2" xfId="25632"/>
    <cellStyle name="40 % - Accent3 4 3 2 4" xfId="12778"/>
    <cellStyle name="40 % - Accent3 4 3 2 5" xfId="15422"/>
    <cellStyle name="40 % - Accent3 4 3 2 6" xfId="20352"/>
    <cellStyle name="40 % - Accent3 4 3 3" xfId="3617"/>
    <cellStyle name="40 % - Accent3 4 3 3 2" xfId="8898"/>
    <cellStyle name="40 % - Accent3 4 3 3 2 2" xfId="27040"/>
    <cellStyle name="40 % - Accent3 4 3 3 3" xfId="16654"/>
    <cellStyle name="40 % - Accent3 4 3 3 4" xfId="21760"/>
    <cellStyle name="40 % - Accent3 4 3 4" xfId="6257"/>
    <cellStyle name="40 % - Accent3 4 3 4 2" xfId="24400"/>
    <cellStyle name="40 % - Accent3 4 3 5" xfId="11546"/>
    <cellStyle name="40 % - Accent3 4 3 6" xfId="14190"/>
    <cellStyle name="40 % - Accent3 4 3 7" xfId="19120"/>
    <cellStyle name="40 % - Accent3 4 4" xfId="1503"/>
    <cellStyle name="40 % - Accent3 4 4 2" xfId="4145"/>
    <cellStyle name="40 % - Accent3 4 4 2 2" xfId="9426"/>
    <cellStyle name="40 % - Accent3 4 4 2 2 2" xfId="27568"/>
    <cellStyle name="40 % - Accent3 4 4 2 3" xfId="17182"/>
    <cellStyle name="40 % - Accent3 4 4 2 4" xfId="22288"/>
    <cellStyle name="40 % - Accent3 4 4 3" xfId="6785"/>
    <cellStyle name="40 % - Accent3 4 4 3 2" xfId="24928"/>
    <cellStyle name="40 % - Accent3 4 4 4" xfId="12074"/>
    <cellStyle name="40 % - Accent3 4 4 5" xfId="14718"/>
    <cellStyle name="40 % - Accent3 4 4 6" xfId="19648"/>
    <cellStyle name="40 % - Accent3 4 5" xfId="2912"/>
    <cellStyle name="40 % - Accent3 4 5 2" xfId="8194"/>
    <cellStyle name="40 % - Accent3 4 5 2 2" xfId="26336"/>
    <cellStyle name="40 % - Accent3 4 5 3" xfId="15950"/>
    <cellStyle name="40 % - Accent3 4 5 4" xfId="21056"/>
    <cellStyle name="40 % - Accent3 4 6" xfId="5553"/>
    <cellStyle name="40 % - Accent3 4 6 2" xfId="23696"/>
    <cellStyle name="40 % - Accent3 4 7" xfId="10851"/>
    <cellStyle name="40 % - Accent3 4 8" xfId="13486"/>
    <cellStyle name="40 % - Accent3 4 9" xfId="18417"/>
    <cellStyle name="40 % - Accent3 5" xfId="443"/>
    <cellStyle name="40 % - Accent3 5 2" xfId="1148"/>
    <cellStyle name="40 % - Accent3 5 2 2" xfId="2380"/>
    <cellStyle name="40 % - Accent3 5 2 2 2" xfId="5022"/>
    <cellStyle name="40 % - Accent3 5 2 2 2 2" xfId="10303"/>
    <cellStyle name="40 % - Accent3 5 2 2 2 2 2" xfId="28445"/>
    <cellStyle name="40 % - Accent3 5 2 2 2 3" xfId="18059"/>
    <cellStyle name="40 % - Accent3 5 2 2 2 4" xfId="23165"/>
    <cellStyle name="40 % - Accent3 5 2 2 3" xfId="7662"/>
    <cellStyle name="40 % - Accent3 5 2 2 3 2" xfId="25805"/>
    <cellStyle name="40 % - Accent3 5 2 2 4" xfId="12951"/>
    <cellStyle name="40 % - Accent3 5 2 2 5" xfId="15595"/>
    <cellStyle name="40 % - Accent3 5 2 2 6" xfId="20525"/>
    <cellStyle name="40 % - Accent3 5 2 3" xfId="3790"/>
    <cellStyle name="40 % - Accent3 5 2 3 2" xfId="9071"/>
    <cellStyle name="40 % - Accent3 5 2 3 2 2" xfId="27213"/>
    <cellStyle name="40 % - Accent3 5 2 3 3" xfId="16827"/>
    <cellStyle name="40 % - Accent3 5 2 3 4" xfId="21933"/>
    <cellStyle name="40 % - Accent3 5 2 4" xfId="6430"/>
    <cellStyle name="40 % - Accent3 5 2 4 2" xfId="24573"/>
    <cellStyle name="40 % - Accent3 5 2 5" xfId="11719"/>
    <cellStyle name="40 % - Accent3 5 2 6" xfId="14363"/>
    <cellStyle name="40 % - Accent3 5 2 7" xfId="19293"/>
    <cellStyle name="40 % - Accent3 5 3" xfId="1676"/>
    <cellStyle name="40 % - Accent3 5 3 2" xfId="4318"/>
    <cellStyle name="40 % - Accent3 5 3 2 2" xfId="9599"/>
    <cellStyle name="40 % - Accent3 5 3 2 2 2" xfId="27741"/>
    <cellStyle name="40 % - Accent3 5 3 2 3" xfId="17355"/>
    <cellStyle name="40 % - Accent3 5 3 2 4" xfId="22461"/>
    <cellStyle name="40 % - Accent3 5 3 3" xfId="6958"/>
    <cellStyle name="40 % - Accent3 5 3 3 2" xfId="25101"/>
    <cellStyle name="40 % - Accent3 5 3 4" xfId="12247"/>
    <cellStyle name="40 % - Accent3 5 3 5" xfId="14891"/>
    <cellStyle name="40 % - Accent3 5 3 6" xfId="19821"/>
    <cellStyle name="40 % - Accent3 5 4" xfId="3085"/>
    <cellStyle name="40 % - Accent3 5 4 2" xfId="8367"/>
    <cellStyle name="40 % - Accent3 5 4 2 2" xfId="26509"/>
    <cellStyle name="40 % - Accent3 5 4 3" xfId="16123"/>
    <cellStyle name="40 % - Accent3 5 4 4" xfId="21229"/>
    <cellStyle name="40 % - Accent3 5 5" xfId="5726"/>
    <cellStyle name="40 % - Accent3 5 5 2" xfId="23869"/>
    <cellStyle name="40 % - Accent3 5 6" xfId="11019"/>
    <cellStyle name="40 % - Accent3 5 7" xfId="13659"/>
    <cellStyle name="40 % - Accent3 5 8" xfId="18589"/>
    <cellStyle name="40 % - Accent3 6" xfId="796"/>
    <cellStyle name="40 % - Accent3 6 2" xfId="2028"/>
    <cellStyle name="40 % - Accent3 6 2 2" xfId="4670"/>
    <cellStyle name="40 % - Accent3 6 2 2 2" xfId="9951"/>
    <cellStyle name="40 % - Accent3 6 2 2 2 2" xfId="28093"/>
    <cellStyle name="40 % - Accent3 6 2 2 3" xfId="17707"/>
    <cellStyle name="40 % - Accent3 6 2 2 4" xfId="22813"/>
    <cellStyle name="40 % - Accent3 6 2 3" xfId="7310"/>
    <cellStyle name="40 % - Accent3 6 2 3 2" xfId="25453"/>
    <cellStyle name="40 % - Accent3 6 2 4" xfId="12599"/>
    <cellStyle name="40 % - Accent3 6 2 5" xfId="15243"/>
    <cellStyle name="40 % - Accent3 6 2 6" xfId="20173"/>
    <cellStyle name="40 % - Accent3 6 3" xfId="3438"/>
    <cellStyle name="40 % - Accent3 6 3 2" xfId="8719"/>
    <cellStyle name="40 % - Accent3 6 3 2 2" xfId="26861"/>
    <cellStyle name="40 % - Accent3 6 3 3" xfId="16475"/>
    <cellStyle name="40 % - Accent3 6 3 4" xfId="21581"/>
    <cellStyle name="40 % - Accent3 6 4" xfId="6078"/>
    <cellStyle name="40 % - Accent3 6 4 2" xfId="24221"/>
    <cellStyle name="40 % - Accent3 6 5" xfId="11367"/>
    <cellStyle name="40 % - Accent3 6 6" xfId="14011"/>
    <cellStyle name="40 % - Accent3 6 7" xfId="18941"/>
    <cellStyle name="40 % - Accent3 7" xfId="1327"/>
    <cellStyle name="40 % - Accent3 7 2" xfId="3969"/>
    <cellStyle name="40 % - Accent3 7 2 2" xfId="9250"/>
    <cellStyle name="40 % - Accent3 7 2 2 2" xfId="27392"/>
    <cellStyle name="40 % - Accent3 7 2 3" xfId="17006"/>
    <cellStyle name="40 % - Accent3 7 2 4" xfId="22112"/>
    <cellStyle name="40 % - Accent3 7 3" xfId="6609"/>
    <cellStyle name="40 % - Accent3 7 3 2" xfId="24752"/>
    <cellStyle name="40 % - Accent3 7 4" xfId="11898"/>
    <cellStyle name="40 % - Accent3 7 5" xfId="14542"/>
    <cellStyle name="40 % - Accent3 7 6" xfId="19472"/>
    <cellStyle name="40 % - Accent3 8" xfId="2556"/>
    <cellStyle name="40 % - Accent3 8 2" xfId="5198"/>
    <cellStyle name="40 % - Accent3 8 2 2" xfId="10479"/>
    <cellStyle name="40 % - Accent3 8 2 2 2" xfId="28621"/>
    <cellStyle name="40 % - Accent3 8 2 3" xfId="23341"/>
    <cellStyle name="40 % - Accent3 8 3" xfId="7838"/>
    <cellStyle name="40 % - Accent3 8 3 2" xfId="25981"/>
    <cellStyle name="40 % - Accent3 8 4" xfId="13127"/>
    <cellStyle name="40 % - Accent3 8 5" xfId="15774"/>
    <cellStyle name="40 % - Accent3 8 6" xfId="20701"/>
    <cellStyle name="40 % - Accent3 9" xfId="2732"/>
    <cellStyle name="40 % - Accent3 9 2" xfId="8014"/>
    <cellStyle name="40 % - Accent3 9 2 2" xfId="26157"/>
    <cellStyle name="40 % - Accent3 9 3" xfId="20877"/>
    <cellStyle name="40 % - Accent4" xfId="32" builtinId="43" customBuiltin="1"/>
    <cellStyle name="40 % - Accent4 10" xfId="5376"/>
    <cellStyle name="40 % - Accent4 10 2" xfId="23519"/>
    <cellStyle name="40 % - Accent4 11" xfId="10670"/>
    <cellStyle name="40 % - Accent4 12" xfId="13312"/>
    <cellStyle name="40 % - Accent4 13" xfId="18237"/>
    <cellStyle name="40 % - Accent4 2" xfId="122"/>
    <cellStyle name="40 % - Accent4 2 10" xfId="10694"/>
    <cellStyle name="40 % - Accent4 2 11" xfId="13375"/>
    <cellStyle name="40 % - Accent4 2 12" xfId="18304"/>
    <cellStyle name="40 % - Accent4 2 2" xfId="237"/>
    <cellStyle name="40 % - Accent4 2 2 10" xfId="13462"/>
    <cellStyle name="40 % - Accent4 2 2 11" xfId="18392"/>
    <cellStyle name="40 % - Accent4 2 2 2" xfId="422"/>
    <cellStyle name="40 % - Accent4 2 2 2 2" xfId="775"/>
    <cellStyle name="40 % - Accent4 2 2 2 2 2" xfId="2007"/>
    <cellStyle name="40 % - Accent4 2 2 2 2 2 2" xfId="4649"/>
    <cellStyle name="40 % - Accent4 2 2 2 2 2 2 2" xfId="9930"/>
    <cellStyle name="40 % - Accent4 2 2 2 2 2 2 2 2" xfId="28072"/>
    <cellStyle name="40 % - Accent4 2 2 2 2 2 2 3" xfId="17686"/>
    <cellStyle name="40 % - Accent4 2 2 2 2 2 2 4" xfId="22792"/>
    <cellStyle name="40 % - Accent4 2 2 2 2 2 3" xfId="7289"/>
    <cellStyle name="40 % - Accent4 2 2 2 2 2 3 2" xfId="25432"/>
    <cellStyle name="40 % - Accent4 2 2 2 2 2 4" xfId="12578"/>
    <cellStyle name="40 % - Accent4 2 2 2 2 2 5" xfId="15222"/>
    <cellStyle name="40 % - Accent4 2 2 2 2 2 6" xfId="20152"/>
    <cellStyle name="40 % - Accent4 2 2 2 2 3" xfId="3417"/>
    <cellStyle name="40 % - Accent4 2 2 2 2 3 2" xfId="8698"/>
    <cellStyle name="40 % - Accent4 2 2 2 2 3 2 2" xfId="26840"/>
    <cellStyle name="40 % - Accent4 2 2 2 2 3 3" xfId="16454"/>
    <cellStyle name="40 % - Accent4 2 2 2 2 3 4" xfId="21560"/>
    <cellStyle name="40 % - Accent4 2 2 2 2 4" xfId="6057"/>
    <cellStyle name="40 % - Accent4 2 2 2 2 4 2" xfId="24200"/>
    <cellStyle name="40 % - Accent4 2 2 2 2 5" xfId="11346"/>
    <cellStyle name="40 % - Accent4 2 2 2 2 6" xfId="13990"/>
    <cellStyle name="40 % - Accent4 2 2 2 2 7" xfId="18920"/>
    <cellStyle name="40 % - Accent4 2 2 2 3" xfId="1127"/>
    <cellStyle name="40 % - Accent4 2 2 2 3 2" xfId="2359"/>
    <cellStyle name="40 % - Accent4 2 2 2 3 2 2" xfId="5001"/>
    <cellStyle name="40 % - Accent4 2 2 2 3 2 2 2" xfId="10282"/>
    <cellStyle name="40 % - Accent4 2 2 2 3 2 2 2 2" xfId="28424"/>
    <cellStyle name="40 % - Accent4 2 2 2 3 2 2 3" xfId="18038"/>
    <cellStyle name="40 % - Accent4 2 2 2 3 2 2 4" xfId="23144"/>
    <cellStyle name="40 % - Accent4 2 2 2 3 2 3" xfId="7641"/>
    <cellStyle name="40 % - Accent4 2 2 2 3 2 3 2" xfId="25784"/>
    <cellStyle name="40 % - Accent4 2 2 2 3 2 4" xfId="12930"/>
    <cellStyle name="40 % - Accent4 2 2 2 3 2 5" xfId="15574"/>
    <cellStyle name="40 % - Accent4 2 2 2 3 2 6" xfId="20504"/>
    <cellStyle name="40 % - Accent4 2 2 2 3 3" xfId="3769"/>
    <cellStyle name="40 % - Accent4 2 2 2 3 3 2" xfId="9050"/>
    <cellStyle name="40 % - Accent4 2 2 2 3 3 2 2" xfId="27192"/>
    <cellStyle name="40 % - Accent4 2 2 2 3 3 3" xfId="16806"/>
    <cellStyle name="40 % - Accent4 2 2 2 3 3 4" xfId="21912"/>
    <cellStyle name="40 % - Accent4 2 2 2 3 4" xfId="6409"/>
    <cellStyle name="40 % - Accent4 2 2 2 3 4 2" xfId="24552"/>
    <cellStyle name="40 % - Accent4 2 2 2 3 5" xfId="11698"/>
    <cellStyle name="40 % - Accent4 2 2 2 3 6" xfId="14342"/>
    <cellStyle name="40 % - Accent4 2 2 2 3 7" xfId="19272"/>
    <cellStyle name="40 % - Accent4 2 2 2 4" xfId="1655"/>
    <cellStyle name="40 % - Accent4 2 2 2 4 2" xfId="4297"/>
    <cellStyle name="40 % - Accent4 2 2 2 4 2 2" xfId="9578"/>
    <cellStyle name="40 % - Accent4 2 2 2 4 2 2 2" xfId="27720"/>
    <cellStyle name="40 % - Accent4 2 2 2 4 2 3" xfId="17334"/>
    <cellStyle name="40 % - Accent4 2 2 2 4 2 4" xfId="22440"/>
    <cellStyle name="40 % - Accent4 2 2 2 4 3" xfId="6937"/>
    <cellStyle name="40 % - Accent4 2 2 2 4 3 2" xfId="25080"/>
    <cellStyle name="40 % - Accent4 2 2 2 4 4" xfId="12226"/>
    <cellStyle name="40 % - Accent4 2 2 2 4 5" xfId="14870"/>
    <cellStyle name="40 % - Accent4 2 2 2 4 6" xfId="19800"/>
    <cellStyle name="40 % - Accent4 2 2 2 5" xfId="3064"/>
    <cellStyle name="40 % - Accent4 2 2 2 5 2" xfId="8346"/>
    <cellStyle name="40 % - Accent4 2 2 2 5 2 2" xfId="26488"/>
    <cellStyle name="40 % - Accent4 2 2 2 5 3" xfId="16102"/>
    <cellStyle name="40 % - Accent4 2 2 2 5 4" xfId="21208"/>
    <cellStyle name="40 % - Accent4 2 2 2 6" xfId="5705"/>
    <cellStyle name="40 % - Accent4 2 2 2 6 2" xfId="23848"/>
    <cellStyle name="40 % - Accent4 2 2 2 7" xfId="10998"/>
    <cellStyle name="40 % - Accent4 2 2 2 8" xfId="13638"/>
    <cellStyle name="40 % - Accent4 2 2 2 9" xfId="18568"/>
    <cellStyle name="40 % - Accent4 2 2 3" xfId="598"/>
    <cellStyle name="40 % - Accent4 2 2 3 2" xfId="1303"/>
    <cellStyle name="40 % - Accent4 2 2 3 2 2" xfId="2535"/>
    <cellStyle name="40 % - Accent4 2 2 3 2 2 2" xfId="5177"/>
    <cellStyle name="40 % - Accent4 2 2 3 2 2 2 2" xfId="10458"/>
    <cellStyle name="40 % - Accent4 2 2 3 2 2 2 2 2" xfId="28600"/>
    <cellStyle name="40 % - Accent4 2 2 3 2 2 2 3" xfId="18214"/>
    <cellStyle name="40 % - Accent4 2 2 3 2 2 2 4" xfId="23320"/>
    <cellStyle name="40 % - Accent4 2 2 3 2 2 3" xfId="7817"/>
    <cellStyle name="40 % - Accent4 2 2 3 2 2 3 2" xfId="25960"/>
    <cellStyle name="40 % - Accent4 2 2 3 2 2 4" xfId="13106"/>
    <cellStyle name="40 % - Accent4 2 2 3 2 2 5" xfId="15750"/>
    <cellStyle name="40 % - Accent4 2 2 3 2 2 6" xfId="20680"/>
    <cellStyle name="40 % - Accent4 2 2 3 2 3" xfId="3945"/>
    <cellStyle name="40 % - Accent4 2 2 3 2 3 2" xfId="9226"/>
    <cellStyle name="40 % - Accent4 2 2 3 2 3 2 2" xfId="27368"/>
    <cellStyle name="40 % - Accent4 2 2 3 2 3 3" xfId="16982"/>
    <cellStyle name="40 % - Accent4 2 2 3 2 3 4" xfId="22088"/>
    <cellStyle name="40 % - Accent4 2 2 3 2 4" xfId="6585"/>
    <cellStyle name="40 % - Accent4 2 2 3 2 4 2" xfId="24728"/>
    <cellStyle name="40 % - Accent4 2 2 3 2 5" xfId="11874"/>
    <cellStyle name="40 % - Accent4 2 2 3 2 6" xfId="14518"/>
    <cellStyle name="40 % - Accent4 2 2 3 2 7" xfId="19448"/>
    <cellStyle name="40 % - Accent4 2 2 3 3" xfId="1831"/>
    <cellStyle name="40 % - Accent4 2 2 3 3 2" xfId="4473"/>
    <cellStyle name="40 % - Accent4 2 2 3 3 2 2" xfId="9754"/>
    <cellStyle name="40 % - Accent4 2 2 3 3 2 2 2" xfId="27896"/>
    <cellStyle name="40 % - Accent4 2 2 3 3 2 3" xfId="17510"/>
    <cellStyle name="40 % - Accent4 2 2 3 3 2 4" xfId="22616"/>
    <cellStyle name="40 % - Accent4 2 2 3 3 3" xfId="7113"/>
    <cellStyle name="40 % - Accent4 2 2 3 3 3 2" xfId="25256"/>
    <cellStyle name="40 % - Accent4 2 2 3 3 4" xfId="12402"/>
    <cellStyle name="40 % - Accent4 2 2 3 3 5" xfId="15046"/>
    <cellStyle name="40 % - Accent4 2 2 3 3 6" xfId="19976"/>
    <cellStyle name="40 % - Accent4 2 2 3 4" xfId="3240"/>
    <cellStyle name="40 % - Accent4 2 2 3 4 2" xfId="8522"/>
    <cellStyle name="40 % - Accent4 2 2 3 4 2 2" xfId="26664"/>
    <cellStyle name="40 % - Accent4 2 2 3 4 3" xfId="16278"/>
    <cellStyle name="40 % - Accent4 2 2 3 4 4" xfId="21384"/>
    <cellStyle name="40 % - Accent4 2 2 3 5" xfId="5881"/>
    <cellStyle name="40 % - Accent4 2 2 3 5 2" xfId="24024"/>
    <cellStyle name="40 % - Accent4 2 2 3 6" xfId="11170"/>
    <cellStyle name="40 % - Accent4 2 2 3 7" xfId="13814"/>
    <cellStyle name="40 % - Accent4 2 2 3 8" xfId="18744"/>
    <cellStyle name="40 % - Accent4 2 2 4" xfId="951"/>
    <cellStyle name="40 % - Accent4 2 2 4 2" xfId="2183"/>
    <cellStyle name="40 % - Accent4 2 2 4 2 2" xfId="4825"/>
    <cellStyle name="40 % - Accent4 2 2 4 2 2 2" xfId="10106"/>
    <cellStyle name="40 % - Accent4 2 2 4 2 2 2 2" xfId="28248"/>
    <cellStyle name="40 % - Accent4 2 2 4 2 2 3" xfId="17862"/>
    <cellStyle name="40 % - Accent4 2 2 4 2 2 4" xfId="22968"/>
    <cellStyle name="40 % - Accent4 2 2 4 2 3" xfId="7465"/>
    <cellStyle name="40 % - Accent4 2 2 4 2 3 2" xfId="25608"/>
    <cellStyle name="40 % - Accent4 2 2 4 2 4" xfId="12754"/>
    <cellStyle name="40 % - Accent4 2 2 4 2 5" xfId="15398"/>
    <cellStyle name="40 % - Accent4 2 2 4 2 6" xfId="20328"/>
    <cellStyle name="40 % - Accent4 2 2 4 3" xfId="3593"/>
    <cellStyle name="40 % - Accent4 2 2 4 3 2" xfId="8874"/>
    <cellStyle name="40 % - Accent4 2 2 4 3 2 2" xfId="27016"/>
    <cellStyle name="40 % - Accent4 2 2 4 3 3" xfId="16630"/>
    <cellStyle name="40 % - Accent4 2 2 4 3 4" xfId="21736"/>
    <cellStyle name="40 % - Accent4 2 2 4 4" xfId="6233"/>
    <cellStyle name="40 % - Accent4 2 2 4 4 2" xfId="24376"/>
    <cellStyle name="40 % - Accent4 2 2 4 5" xfId="11522"/>
    <cellStyle name="40 % - Accent4 2 2 4 6" xfId="14166"/>
    <cellStyle name="40 % - Accent4 2 2 4 7" xfId="19096"/>
    <cellStyle name="40 % - Accent4 2 2 5" xfId="1479"/>
    <cellStyle name="40 % - Accent4 2 2 5 2" xfId="4121"/>
    <cellStyle name="40 % - Accent4 2 2 5 2 2" xfId="9402"/>
    <cellStyle name="40 % - Accent4 2 2 5 2 2 2" xfId="27544"/>
    <cellStyle name="40 % - Accent4 2 2 5 2 3" xfId="17158"/>
    <cellStyle name="40 % - Accent4 2 2 5 2 4" xfId="22264"/>
    <cellStyle name="40 % - Accent4 2 2 5 3" xfId="6761"/>
    <cellStyle name="40 % - Accent4 2 2 5 3 2" xfId="24904"/>
    <cellStyle name="40 % - Accent4 2 2 5 4" xfId="12050"/>
    <cellStyle name="40 % - Accent4 2 2 5 5" xfId="14694"/>
    <cellStyle name="40 % - Accent4 2 2 5 6" xfId="19624"/>
    <cellStyle name="40 % - Accent4 2 2 6" xfId="2711"/>
    <cellStyle name="40 % - Accent4 2 2 6 2" xfId="5353"/>
    <cellStyle name="40 % - Accent4 2 2 6 2 2" xfId="10634"/>
    <cellStyle name="40 % - Accent4 2 2 6 2 2 2" xfId="28776"/>
    <cellStyle name="40 % - Accent4 2 2 6 2 3" xfId="23496"/>
    <cellStyle name="40 % - Accent4 2 2 6 3" xfId="7993"/>
    <cellStyle name="40 % - Accent4 2 2 6 3 2" xfId="26136"/>
    <cellStyle name="40 % - Accent4 2 2 6 4" xfId="13282"/>
    <cellStyle name="40 % - Accent4 2 2 6 5" xfId="15926"/>
    <cellStyle name="40 % - Accent4 2 2 6 6" xfId="20856"/>
    <cellStyle name="40 % - Accent4 2 2 7" xfId="2888"/>
    <cellStyle name="40 % - Accent4 2 2 7 2" xfId="8170"/>
    <cellStyle name="40 % - Accent4 2 2 7 2 2" xfId="26312"/>
    <cellStyle name="40 % - Accent4 2 2 7 3" xfId="21032"/>
    <cellStyle name="40 % - Accent4 2 2 8" xfId="5529"/>
    <cellStyle name="40 % - Accent4 2 2 8 2" xfId="23672"/>
    <cellStyle name="40 % - Accent4 2 2 9" xfId="10822"/>
    <cellStyle name="40 % - Accent4 2 3" xfId="335"/>
    <cellStyle name="40 % - Accent4 2 3 2" xfId="688"/>
    <cellStyle name="40 % - Accent4 2 3 2 2" xfId="1920"/>
    <cellStyle name="40 % - Accent4 2 3 2 2 2" xfId="4562"/>
    <cellStyle name="40 % - Accent4 2 3 2 2 2 2" xfId="9843"/>
    <cellStyle name="40 % - Accent4 2 3 2 2 2 2 2" xfId="27985"/>
    <cellStyle name="40 % - Accent4 2 3 2 2 2 3" xfId="17599"/>
    <cellStyle name="40 % - Accent4 2 3 2 2 2 4" xfId="22705"/>
    <cellStyle name="40 % - Accent4 2 3 2 2 3" xfId="7202"/>
    <cellStyle name="40 % - Accent4 2 3 2 2 3 2" xfId="25345"/>
    <cellStyle name="40 % - Accent4 2 3 2 2 4" xfId="12491"/>
    <cellStyle name="40 % - Accent4 2 3 2 2 5" xfId="15135"/>
    <cellStyle name="40 % - Accent4 2 3 2 2 6" xfId="20065"/>
    <cellStyle name="40 % - Accent4 2 3 2 3" xfId="3330"/>
    <cellStyle name="40 % - Accent4 2 3 2 3 2" xfId="8611"/>
    <cellStyle name="40 % - Accent4 2 3 2 3 2 2" xfId="26753"/>
    <cellStyle name="40 % - Accent4 2 3 2 3 3" xfId="16367"/>
    <cellStyle name="40 % - Accent4 2 3 2 3 4" xfId="21473"/>
    <cellStyle name="40 % - Accent4 2 3 2 4" xfId="5970"/>
    <cellStyle name="40 % - Accent4 2 3 2 4 2" xfId="24113"/>
    <cellStyle name="40 % - Accent4 2 3 2 5" xfId="11259"/>
    <cellStyle name="40 % - Accent4 2 3 2 6" xfId="13903"/>
    <cellStyle name="40 % - Accent4 2 3 2 7" xfId="18833"/>
    <cellStyle name="40 % - Accent4 2 3 3" xfId="1040"/>
    <cellStyle name="40 % - Accent4 2 3 3 2" xfId="2272"/>
    <cellStyle name="40 % - Accent4 2 3 3 2 2" xfId="4914"/>
    <cellStyle name="40 % - Accent4 2 3 3 2 2 2" xfId="10195"/>
    <cellStyle name="40 % - Accent4 2 3 3 2 2 2 2" xfId="28337"/>
    <cellStyle name="40 % - Accent4 2 3 3 2 2 3" xfId="17951"/>
    <cellStyle name="40 % - Accent4 2 3 3 2 2 4" xfId="23057"/>
    <cellStyle name="40 % - Accent4 2 3 3 2 3" xfId="7554"/>
    <cellStyle name="40 % - Accent4 2 3 3 2 3 2" xfId="25697"/>
    <cellStyle name="40 % - Accent4 2 3 3 2 4" xfId="12843"/>
    <cellStyle name="40 % - Accent4 2 3 3 2 5" xfId="15487"/>
    <cellStyle name="40 % - Accent4 2 3 3 2 6" xfId="20417"/>
    <cellStyle name="40 % - Accent4 2 3 3 3" xfId="3682"/>
    <cellStyle name="40 % - Accent4 2 3 3 3 2" xfId="8963"/>
    <cellStyle name="40 % - Accent4 2 3 3 3 2 2" xfId="27105"/>
    <cellStyle name="40 % - Accent4 2 3 3 3 3" xfId="16719"/>
    <cellStyle name="40 % - Accent4 2 3 3 3 4" xfId="21825"/>
    <cellStyle name="40 % - Accent4 2 3 3 4" xfId="6322"/>
    <cellStyle name="40 % - Accent4 2 3 3 4 2" xfId="24465"/>
    <cellStyle name="40 % - Accent4 2 3 3 5" xfId="11611"/>
    <cellStyle name="40 % - Accent4 2 3 3 6" xfId="14255"/>
    <cellStyle name="40 % - Accent4 2 3 3 7" xfId="19185"/>
    <cellStyle name="40 % - Accent4 2 3 4" xfId="1568"/>
    <cellStyle name="40 % - Accent4 2 3 4 2" xfId="4210"/>
    <cellStyle name="40 % - Accent4 2 3 4 2 2" xfId="9491"/>
    <cellStyle name="40 % - Accent4 2 3 4 2 2 2" xfId="27633"/>
    <cellStyle name="40 % - Accent4 2 3 4 2 3" xfId="17247"/>
    <cellStyle name="40 % - Accent4 2 3 4 2 4" xfId="22353"/>
    <cellStyle name="40 % - Accent4 2 3 4 3" xfId="6850"/>
    <cellStyle name="40 % - Accent4 2 3 4 3 2" xfId="24993"/>
    <cellStyle name="40 % - Accent4 2 3 4 4" xfId="12139"/>
    <cellStyle name="40 % - Accent4 2 3 4 5" xfId="14783"/>
    <cellStyle name="40 % - Accent4 2 3 4 6" xfId="19713"/>
    <cellStyle name="40 % - Accent4 2 3 5" xfId="2977"/>
    <cellStyle name="40 % - Accent4 2 3 5 2" xfId="8259"/>
    <cellStyle name="40 % - Accent4 2 3 5 2 2" xfId="26401"/>
    <cellStyle name="40 % - Accent4 2 3 5 3" xfId="16015"/>
    <cellStyle name="40 % - Accent4 2 3 5 4" xfId="21121"/>
    <cellStyle name="40 % - Accent4 2 3 6" xfId="5618"/>
    <cellStyle name="40 % - Accent4 2 3 6 2" xfId="23761"/>
    <cellStyle name="40 % - Accent4 2 3 7" xfId="10913"/>
    <cellStyle name="40 % - Accent4 2 3 8" xfId="13551"/>
    <cellStyle name="40 % - Accent4 2 3 9" xfId="18481"/>
    <cellStyle name="40 % - Accent4 2 4" xfId="511"/>
    <cellStyle name="40 % - Accent4 2 4 2" xfId="1216"/>
    <cellStyle name="40 % - Accent4 2 4 2 2" xfId="2448"/>
    <cellStyle name="40 % - Accent4 2 4 2 2 2" xfId="5090"/>
    <cellStyle name="40 % - Accent4 2 4 2 2 2 2" xfId="10371"/>
    <cellStyle name="40 % - Accent4 2 4 2 2 2 2 2" xfId="28513"/>
    <cellStyle name="40 % - Accent4 2 4 2 2 2 3" xfId="18127"/>
    <cellStyle name="40 % - Accent4 2 4 2 2 2 4" xfId="23233"/>
    <cellStyle name="40 % - Accent4 2 4 2 2 3" xfId="7730"/>
    <cellStyle name="40 % - Accent4 2 4 2 2 3 2" xfId="25873"/>
    <cellStyle name="40 % - Accent4 2 4 2 2 4" xfId="13019"/>
    <cellStyle name="40 % - Accent4 2 4 2 2 5" xfId="15663"/>
    <cellStyle name="40 % - Accent4 2 4 2 2 6" xfId="20593"/>
    <cellStyle name="40 % - Accent4 2 4 2 3" xfId="3858"/>
    <cellStyle name="40 % - Accent4 2 4 2 3 2" xfId="9139"/>
    <cellStyle name="40 % - Accent4 2 4 2 3 2 2" xfId="27281"/>
    <cellStyle name="40 % - Accent4 2 4 2 3 3" xfId="16895"/>
    <cellStyle name="40 % - Accent4 2 4 2 3 4" xfId="22001"/>
    <cellStyle name="40 % - Accent4 2 4 2 4" xfId="6498"/>
    <cellStyle name="40 % - Accent4 2 4 2 4 2" xfId="24641"/>
    <cellStyle name="40 % - Accent4 2 4 2 5" xfId="11787"/>
    <cellStyle name="40 % - Accent4 2 4 2 6" xfId="14431"/>
    <cellStyle name="40 % - Accent4 2 4 2 7" xfId="19361"/>
    <cellStyle name="40 % - Accent4 2 4 3" xfId="1744"/>
    <cellStyle name="40 % - Accent4 2 4 3 2" xfId="4386"/>
    <cellStyle name="40 % - Accent4 2 4 3 2 2" xfId="9667"/>
    <cellStyle name="40 % - Accent4 2 4 3 2 2 2" xfId="27809"/>
    <cellStyle name="40 % - Accent4 2 4 3 2 3" xfId="17423"/>
    <cellStyle name="40 % - Accent4 2 4 3 2 4" xfId="22529"/>
    <cellStyle name="40 % - Accent4 2 4 3 3" xfId="7026"/>
    <cellStyle name="40 % - Accent4 2 4 3 3 2" xfId="25169"/>
    <cellStyle name="40 % - Accent4 2 4 3 4" xfId="12315"/>
    <cellStyle name="40 % - Accent4 2 4 3 5" xfId="14959"/>
    <cellStyle name="40 % - Accent4 2 4 3 6" xfId="19889"/>
    <cellStyle name="40 % - Accent4 2 4 4" xfId="3153"/>
    <cellStyle name="40 % - Accent4 2 4 4 2" xfId="8435"/>
    <cellStyle name="40 % - Accent4 2 4 4 2 2" xfId="26577"/>
    <cellStyle name="40 % - Accent4 2 4 4 3" xfId="16191"/>
    <cellStyle name="40 % - Accent4 2 4 4 4" xfId="21297"/>
    <cellStyle name="40 % - Accent4 2 4 5" xfId="5794"/>
    <cellStyle name="40 % - Accent4 2 4 5 2" xfId="23937"/>
    <cellStyle name="40 % - Accent4 2 4 6" xfId="11085"/>
    <cellStyle name="40 % - Accent4 2 4 7" xfId="13727"/>
    <cellStyle name="40 % - Accent4 2 4 8" xfId="18657"/>
    <cellStyle name="40 % - Accent4 2 5" xfId="864"/>
    <cellStyle name="40 % - Accent4 2 5 2" xfId="2096"/>
    <cellStyle name="40 % - Accent4 2 5 2 2" xfId="4738"/>
    <cellStyle name="40 % - Accent4 2 5 2 2 2" xfId="10019"/>
    <cellStyle name="40 % - Accent4 2 5 2 2 2 2" xfId="28161"/>
    <cellStyle name="40 % - Accent4 2 5 2 2 3" xfId="17775"/>
    <cellStyle name="40 % - Accent4 2 5 2 2 4" xfId="22881"/>
    <cellStyle name="40 % - Accent4 2 5 2 3" xfId="7378"/>
    <cellStyle name="40 % - Accent4 2 5 2 3 2" xfId="25521"/>
    <cellStyle name="40 % - Accent4 2 5 2 4" xfId="12667"/>
    <cellStyle name="40 % - Accent4 2 5 2 5" xfId="15311"/>
    <cellStyle name="40 % - Accent4 2 5 2 6" xfId="20241"/>
    <cellStyle name="40 % - Accent4 2 5 3" xfId="3506"/>
    <cellStyle name="40 % - Accent4 2 5 3 2" xfId="8787"/>
    <cellStyle name="40 % - Accent4 2 5 3 2 2" xfId="26929"/>
    <cellStyle name="40 % - Accent4 2 5 3 3" xfId="16543"/>
    <cellStyle name="40 % - Accent4 2 5 3 4" xfId="21649"/>
    <cellStyle name="40 % - Accent4 2 5 4" xfId="6146"/>
    <cellStyle name="40 % - Accent4 2 5 4 2" xfId="24289"/>
    <cellStyle name="40 % - Accent4 2 5 5" xfId="11435"/>
    <cellStyle name="40 % - Accent4 2 5 6" xfId="14079"/>
    <cellStyle name="40 % - Accent4 2 5 7" xfId="19009"/>
    <cellStyle name="40 % - Accent4 2 6" xfId="1392"/>
    <cellStyle name="40 % - Accent4 2 6 2" xfId="4034"/>
    <cellStyle name="40 % - Accent4 2 6 2 2" xfId="9315"/>
    <cellStyle name="40 % - Accent4 2 6 2 2 2" xfId="27457"/>
    <cellStyle name="40 % - Accent4 2 6 2 3" xfId="17071"/>
    <cellStyle name="40 % - Accent4 2 6 2 4" xfId="22177"/>
    <cellStyle name="40 % - Accent4 2 6 3" xfId="6674"/>
    <cellStyle name="40 % - Accent4 2 6 3 2" xfId="24817"/>
    <cellStyle name="40 % - Accent4 2 6 4" xfId="11963"/>
    <cellStyle name="40 % - Accent4 2 6 5" xfId="14607"/>
    <cellStyle name="40 % - Accent4 2 6 6" xfId="19537"/>
    <cellStyle name="40 % - Accent4 2 7" xfId="2624"/>
    <cellStyle name="40 % - Accent4 2 7 2" xfId="5266"/>
    <cellStyle name="40 % - Accent4 2 7 2 2" xfId="10547"/>
    <cellStyle name="40 % - Accent4 2 7 2 2 2" xfId="28689"/>
    <cellStyle name="40 % - Accent4 2 7 2 3" xfId="23409"/>
    <cellStyle name="40 % - Accent4 2 7 3" xfId="7906"/>
    <cellStyle name="40 % - Accent4 2 7 3 2" xfId="26049"/>
    <cellStyle name="40 % - Accent4 2 7 4" xfId="13195"/>
    <cellStyle name="40 % - Accent4 2 7 5" xfId="15839"/>
    <cellStyle name="40 % - Accent4 2 7 6" xfId="20769"/>
    <cellStyle name="40 % - Accent4 2 8" xfId="2801"/>
    <cellStyle name="40 % - Accent4 2 8 2" xfId="8083"/>
    <cellStyle name="40 % - Accent4 2 8 2 2" xfId="26225"/>
    <cellStyle name="40 % - Accent4 2 8 3" xfId="20945"/>
    <cellStyle name="40 % - Accent4 2 9" xfId="5442"/>
    <cellStyle name="40 % - Accent4 2 9 2" xfId="23585"/>
    <cellStyle name="40 % - Accent4 3" xfId="175"/>
    <cellStyle name="40 % - Accent4 3 10" xfId="13401"/>
    <cellStyle name="40 % - Accent4 3 11" xfId="18331"/>
    <cellStyle name="40 % - Accent4 3 2" xfId="361"/>
    <cellStyle name="40 % - Accent4 3 2 2" xfId="714"/>
    <cellStyle name="40 % - Accent4 3 2 2 2" xfId="1946"/>
    <cellStyle name="40 % - Accent4 3 2 2 2 2" xfId="4588"/>
    <cellStyle name="40 % - Accent4 3 2 2 2 2 2" xfId="9869"/>
    <cellStyle name="40 % - Accent4 3 2 2 2 2 2 2" xfId="28011"/>
    <cellStyle name="40 % - Accent4 3 2 2 2 2 3" xfId="17625"/>
    <cellStyle name="40 % - Accent4 3 2 2 2 2 4" xfId="22731"/>
    <cellStyle name="40 % - Accent4 3 2 2 2 3" xfId="7228"/>
    <cellStyle name="40 % - Accent4 3 2 2 2 3 2" xfId="25371"/>
    <cellStyle name="40 % - Accent4 3 2 2 2 4" xfId="12517"/>
    <cellStyle name="40 % - Accent4 3 2 2 2 5" xfId="15161"/>
    <cellStyle name="40 % - Accent4 3 2 2 2 6" xfId="20091"/>
    <cellStyle name="40 % - Accent4 3 2 2 3" xfId="3356"/>
    <cellStyle name="40 % - Accent4 3 2 2 3 2" xfId="8637"/>
    <cellStyle name="40 % - Accent4 3 2 2 3 2 2" xfId="26779"/>
    <cellStyle name="40 % - Accent4 3 2 2 3 3" xfId="16393"/>
    <cellStyle name="40 % - Accent4 3 2 2 3 4" xfId="21499"/>
    <cellStyle name="40 % - Accent4 3 2 2 4" xfId="5996"/>
    <cellStyle name="40 % - Accent4 3 2 2 4 2" xfId="24139"/>
    <cellStyle name="40 % - Accent4 3 2 2 5" xfId="11285"/>
    <cellStyle name="40 % - Accent4 3 2 2 6" xfId="13929"/>
    <cellStyle name="40 % - Accent4 3 2 2 7" xfId="18859"/>
    <cellStyle name="40 % - Accent4 3 2 3" xfId="1066"/>
    <cellStyle name="40 % - Accent4 3 2 3 2" xfId="2298"/>
    <cellStyle name="40 % - Accent4 3 2 3 2 2" xfId="4940"/>
    <cellStyle name="40 % - Accent4 3 2 3 2 2 2" xfId="10221"/>
    <cellStyle name="40 % - Accent4 3 2 3 2 2 2 2" xfId="28363"/>
    <cellStyle name="40 % - Accent4 3 2 3 2 2 3" xfId="17977"/>
    <cellStyle name="40 % - Accent4 3 2 3 2 2 4" xfId="23083"/>
    <cellStyle name="40 % - Accent4 3 2 3 2 3" xfId="7580"/>
    <cellStyle name="40 % - Accent4 3 2 3 2 3 2" xfId="25723"/>
    <cellStyle name="40 % - Accent4 3 2 3 2 4" xfId="12869"/>
    <cellStyle name="40 % - Accent4 3 2 3 2 5" xfId="15513"/>
    <cellStyle name="40 % - Accent4 3 2 3 2 6" xfId="20443"/>
    <cellStyle name="40 % - Accent4 3 2 3 3" xfId="3708"/>
    <cellStyle name="40 % - Accent4 3 2 3 3 2" xfId="8989"/>
    <cellStyle name="40 % - Accent4 3 2 3 3 2 2" xfId="27131"/>
    <cellStyle name="40 % - Accent4 3 2 3 3 3" xfId="16745"/>
    <cellStyle name="40 % - Accent4 3 2 3 3 4" xfId="21851"/>
    <cellStyle name="40 % - Accent4 3 2 3 4" xfId="6348"/>
    <cellStyle name="40 % - Accent4 3 2 3 4 2" xfId="24491"/>
    <cellStyle name="40 % - Accent4 3 2 3 5" xfId="11637"/>
    <cellStyle name="40 % - Accent4 3 2 3 6" xfId="14281"/>
    <cellStyle name="40 % - Accent4 3 2 3 7" xfId="19211"/>
    <cellStyle name="40 % - Accent4 3 2 4" xfId="1594"/>
    <cellStyle name="40 % - Accent4 3 2 4 2" xfId="4236"/>
    <cellStyle name="40 % - Accent4 3 2 4 2 2" xfId="9517"/>
    <cellStyle name="40 % - Accent4 3 2 4 2 2 2" xfId="27659"/>
    <cellStyle name="40 % - Accent4 3 2 4 2 3" xfId="17273"/>
    <cellStyle name="40 % - Accent4 3 2 4 2 4" xfId="22379"/>
    <cellStyle name="40 % - Accent4 3 2 4 3" xfId="6876"/>
    <cellStyle name="40 % - Accent4 3 2 4 3 2" xfId="25019"/>
    <cellStyle name="40 % - Accent4 3 2 4 4" xfId="12165"/>
    <cellStyle name="40 % - Accent4 3 2 4 5" xfId="14809"/>
    <cellStyle name="40 % - Accent4 3 2 4 6" xfId="19739"/>
    <cellStyle name="40 % - Accent4 3 2 5" xfId="3003"/>
    <cellStyle name="40 % - Accent4 3 2 5 2" xfId="8285"/>
    <cellStyle name="40 % - Accent4 3 2 5 2 2" xfId="26427"/>
    <cellStyle name="40 % - Accent4 3 2 5 3" xfId="16041"/>
    <cellStyle name="40 % - Accent4 3 2 5 4" xfId="21147"/>
    <cellStyle name="40 % - Accent4 3 2 6" xfId="5644"/>
    <cellStyle name="40 % - Accent4 3 2 6 2" xfId="23787"/>
    <cellStyle name="40 % - Accent4 3 2 7" xfId="10939"/>
    <cellStyle name="40 % - Accent4 3 2 8" xfId="13577"/>
    <cellStyle name="40 % - Accent4 3 2 9" xfId="18507"/>
    <cellStyle name="40 % - Accent4 3 3" xfId="537"/>
    <cellStyle name="40 % - Accent4 3 3 2" xfId="1242"/>
    <cellStyle name="40 % - Accent4 3 3 2 2" xfId="2474"/>
    <cellStyle name="40 % - Accent4 3 3 2 2 2" xfId="5116"/>
    <cellStyle name="40 % - Accent4 3 3 2 2 2 2" xfId="10397"/>
    <cellStyle name="40 % - Accent4 3 3 2 2 2 2 2" xfId="28539"/>
    <cellStyle name="40 % - Accent4 3 3 2 2 2 3" xfId="18153"/>
    <cellStyle name="40 % - Accent4 3 3 2 2 2 4" xfId="23259"/>
    <cellStyle name="40 % - Accent4 3 3 2 2 3" xfId="7756"/>
    <cellStyle name="40 % - Accent4 3 3 2 2 3 2" xfId="25899"/>
    <cellStyle name="40 % - Accent4 3 3 2 2 4" xfId="13045"/>
    <cellStyle name="40 % - Accent4 3 3 2 2 5" xfId="15689"/>
    <cellStyle name="40 % - Accent4 3 3 2 2 6" xfId="20619"/>
    <cellStyle name="40 % - Accent4 3 3 2 3" xfId="3884"/>
    <cellStyle name="40 % - Accent4 3 3 2 3 2" xfId="9165"/>
    <cellStyle name="40 % - Accent4 3 3 2 3 2 2" xfId="27307"/>
    <cellStyle name="40 % - Accent4 3 3 2 3 3" xfId="16921"/>
    <cellStyle name="40 % - Accent4 3 3 2 3 4" xfId="22027"/>
    <cellStyle name="40 % - Accent4 3 3 2 4" xfId="6524"/>
    <cellStyle name="40 % - Accent4 3 3 2 4 2" xfId="24667"/>
    <cellStyle name="40 % - Accent4 3 3 2 5" xfId="11813"/>
    <cellStyle name="40 % - Accent4 3 3 2 6" xfId="14457"/>
    <cellStyle name="40 % - Accent4 3 3 2 7" xfId="19387"/>
    <cellStyle name="40 % - Accent4 3 3 3" xfId="1770"/>
    <cellStyle name="40 % - Accent4 3 3 3 2" xfId="4412"/>
    <cellStyle name="40 % - Accent4 3 3 3 2 2" xfId="9693"/>
    <cellStyle name="40 % - Accent4 3 3 3 2 2 2" xfId="27835"/>
    <cellStyle name="40 % - Accent4 3 3 3 2 3" xfId="17449"/>
    <cellStyle name="40 % - Accent4 3 3 3 2 4" xfId="22555"/>
    <cellStyle name="40 % - Accent4 3 3 3 3" xfId="7052"/>
    <cellStyle name="40 % - Accent4 3 3 3 3 2" xfId="25195"/>
    <cellStyle name="40 % - Accent4 3 3 3 4" xfId="12341"/>
    <cellStyle name="40 % - Accent4 3 3 3 5" xfId="14985"/>
    <cellStyle name="40 % - Accent4 3 3 3 6" xfId="19915"/>
    <cellStyle name="40 % - Accent4 3 3 4" xfId="3179"/>
    <cellStyle name="40 % - Accent4 3 3 4 2" xfId="8461"/>
    <cellStyle name="40 % - Accent4 3 3 4 2 2" xfId="26603"/>
    <cellStyle name="40 % - Accent4 3 3 4 3" xfId="16217"/>
    <cellStyle name="40 % - Accent4 3 3 4 4" xfId="21323"/>
    <cellStyle name="40 % - Accent4 3 3 5" xfId="5820"/>
    <cellStyle name="40 % - Accent4 3 3 5 2" xfId="23963"/>
    <cellStyle name="40 % - Accent4 3 3 6" xfId="11111"/>
    <cellStyle name="40 % - Accent4 3 3 7" xfId="13753"/>
    <cellStyle name="40 % - Accent4 3 3 8" xfId="18683"/>
    <cellStyle name="40 % - Accent4 3 4" xfId="890"/>
    <cellStyle name="40 % - Accent4 3 4 2" xfId="2122"/>
    <cellStyle name="40 % - Accent4 3 4 2 2" xfId="4764"/>
    <cellStyle name="40 % - Accent4 3 4 2 2 2" xfId="10045"/>
    <cellStyle name="40 % - Accent4 3 4 2 2 2 2" xfId="28187"/>
    <cellStyle name="40 % - Accent4 3 4 2 2 3" xfId="17801"/>
    <cellStyle name="40 % - Accent4 3 4 2 2 4" xfId="22907"/>
    <cellStyle name="40 % - Accent4 3 4 2 3" xfId="7404"/>
    <cellStyle name="40 % - Accent4 3 4 2 3 2" xfId="25547"/>
    <cellStyle name="40 % - Accent4 3 4 2 4" xfId="12693"/>
    <cellStyle name="40 % - Accent4 3 4 2 5" xfId="15337"/>
    <cellStyle name="40 % - Accent4 3 4 2 6" xfId="20267"/>
    <cellStyle name="40 % - Accent4 3 4 3" xfId="3532"/>
    <cellStyle name="40 % - Accent4 3 4 3 2" xfId="8813"/>
    <cellStyle name="40 % - Accent4 3 4 3 2 2" xfId="26955"/>
    <cellStyle name="40 % - Accent4 3 4 3 3" xfId="16569"/>
    <cellStyle name="40 % - Accent4 3 4 3 4" xfId="21675"/>
    <cellStyle name="40 % - Accent4 3 4 4" xfId="6172"/>
    <cellStyle name="40 % - Accent4 3 4 4 2" xfId="24315"/>
    <cellStyle name="40 % - Accent4 3 4 5" xfId="11461"/>
    <cellStyle name="40 % - Accent4 3 4 6" xfId="14105"/>
    <cellStyle name="40 % - Accent4 3 4 7" xfId="19035"/>
    <cellStyle name="40 % - Accent4 3 5" xfId="1418"/>
    <cellStyle name="40 % - Accent4 3 5 2" xfId="4060"/>
    <cellStyle name="40 % - Accent4 3 5 2 2" xfId="9341"/>
    <cellStyle name="40 % - Accent4 3 5 2 2 2" xfId="27483"/>
    <cellStyle name="40 % - Accent4 3 5 2 3" xfId="17097"/>
    <cellStyle name="40 % - Accent4 3 5 2 4" xfId="22203"/>
    <cellStyle name="40 % - Accent4 3 5 3" xfId="6700"/>
    <cellStyle name="40 % - Accent4 3 5 3 2" xfId="24843"/>
    <cellStyle name="40 % - Accent4 3 5 4" xfId="11989"/>
    <cellStyle name="40 % - Accent4 3 5 5" xfId="14633"/>
    <cellStyle name="40 % - Accent4 3 5 6" xfId="19563"/>
    <cellStyle name="40 % - Accent4 3 6" xfId="2650"/>
    <cellStyle name="40 % - Accent4 3 6 2" xfId="5292"/>
    <cellStyle name="40 % - Accent4 3 6 2 2" xfId="10573"/>
    <cellStyle name="40 % - Accent4 3 6 2 2 2" xfId="28715"/>
    <cellStyle name="40 % - Accent4 3 6 2 3" xfId="23435"/>
    <cellStyle name="40 % - Accent4 3 6 3" xfId="7932"/>
    <cellStyle name="40 % - Accent4 3 6 3 2" xfId="26075"/>
    <cellStyle name="40 % - Accent4 3 6 4" xfId="13221"/>
    <cellStyle name="40 % - Accent4 3 6 5" xfId="15865"/>
    <cellStyle name="40 % - Accent4 3 6 6" xfId="20795"/>
    <cellStyle name="40 % - Accent4 3 7" xfId="2827"/>
    <cellStyle name="40 % - Accent4 3 7 2" xfId="8109"/>
    <cellStyle name="40 % - Accent4 3 7 2 2" xfId="26251"/>
    <cellStyle name="40 % - Accent4 3 7 3" xfId="20971"/>
    <cellStyle name="40 % - Accent4 3 8" xfId="5468"/>
    <cellStyle name="40 % - Accent4 3 8 2" xfId="23611"/>
    <cellStyle name="40 % - Accent4 3 9" xfId="10761"/>
    <cellStyle name="40 % - Accent4 4" xfId="273"/>
    <cellStyle name="40 % - Accent4 4 2" xfId="625"/>
    <cellStyle name="40 % - Accent4 4 2 2" xfId="1857"/>
    <cellStyle name="40 % - Accent4 4 2 2 2" xfId="4499"/>
    <cellStyle name="40 % - Accent4 4 2 2 2 2" xfId="9780"/>
    <cellStyle name="40 % - Accent4 4 2 2 2 2 2" xfId="27922"/>
    <cellStyle name="40 % - Accent4 4 2 2 2 3" xfId="17536"/>
    <cellStyle name="40 % - Accent4 4 2 2 2 4" xfId="22642"/>
    <cellStyle name="40 % - Accent4 4 2 2 3" xfId="7139"/>
    <cellStyle name="40 % - Accent4 4 2 2 3 2" xfId="25282"/>
    <cellStyle name="40 % - Accent4 4 2 2 4" xfId="12428"/>
    <cellStyle name="40 % - Accent4 4 2 2 5" xfId="15072"/>
    <cellStyle name="40 % - Accent4 4 2 2 6" xfId="20002"/>
    <cellStyle name="40 % - Accent4 4 2 3" xfId="3267"/>
    <cellStyle name="40 % - Accent4 4 2 3 2" xfId="8548"/>
    <cellStyle name="40 % - Accent4 4 2 3 2 2" xfId="26690"/>
    <cellStyle name="40 % - Accent4 4 2 3 3" xfId="16304"/>
    <cellStyle name="40 % - Accent4 4 2 3 4" xfId="21410"/>
    <cellStyle name="40 % - Accent4 4 2 4" xfId="5907"/>
    <cellStyle name="40 % - Accent4 4 2 4 2" xfId="24050"/>
    <cellStyle name="40 % - Accent4 4 2 5" xfId="11196"/>
    <cellStyle name="40 % - Accent4 4 2 6" xfId="13840"/>
    <cellStyle name="40 % - Accent4 4 2 7" xfId="18770"/>
    <cellStyle name="40 % - Accent4 4 3" xfId="977"/>
    <cellStyle name="40 % - Accent4 4 3 2" xfId="2209"/>
    <cellStyle name="40 % - Accent4 4 3 2 2" xfId="4851"/>
    <cellStyle name="40 % - Accent4 4 3 2 2 2" xfId="10132"/>
    <cellStyle name="40 % - Accent4 4 3 2 2 2 2" xfId="28274"/>
    <cellStyle name="40 % - Accent4 4 3 2 2 3" xfId="17888"/>
    <cellStyle name="40 % - Accent4 4 3 2 2 4" xfId="22994"/>
    <cellStyle name="40 % - Accent4 4 3 2 3" xfId="7491"/>
    <cellStyle name="40 % - Accent4 4 3 2 3 2" xfId="25634"/>
    <cellStyle name="40 % - Accent4 4 3 2 4" xfId="12780"/>
    <cellStyle name="40 % - Accent4 4 3 2 5" xfId="15424"/>
    <cellStyle name="40 % - Accent4 4 3 2 6" xfId="20354"/>
    <cellStyle name="40 % - Accent4 4 3 3" xfId="3619"/>
    <cellStyle name="40 % - Accent4 4 3 3 2" xfId="8900"/>
    <cellStyle name="40 % - Accent4 4 3 3 2 2" xfId="27042"/>
    <cellStyle name="40 % - Accent4 4 3 3 3" xfId="16656"/>
    <cellStyle name="40 % - Accent4 4 3 3 4" xfId="21762"/>
    <cellStyle name="40 % - Accent4 4 3 4" xfId="6259"/>
    <cellStyle name="40 % - Accent4 4 3 4 2" xfId="24402"/>
    <cellStyle name="40 % - Accent4 4 3 5" xfId="11548"/>
    <cellStyle name="40 % - Accent4 4 3 6" xfId="14192"/>
    <cellStyle name="40 % - Accent4 4 3 7" xfId="19122"/>
    <cellStyle name="40 % - Accent4 4 4" xfId="1505"/>
    <cellStyle name="40 % - Accent4 4 4 2" xfId="4147"/>
    <cellStyle name="40 % - Accent4 4 4 2 2" xfId="9428"/>
    <cellStyle name="40 % - Accent4 4 4 2 2 2" xfId="27570"/>
    <cellStyle name="40 % - Accent4 4 4 2 3" xfId="17184"/>
    <cellStyle name="40 % - Accent4 4 4 2 4" xfId="22290"/>
    <cellStyle name="40 % - Accent4 4 4 3" xfId="6787"/>
    <cellStyle name="40 % - Accent4 4 4 3 2" xfId="24930"/>
    <cellStyle name="40 % - Accent4 4 4 4" xfId="12076"/>
    <cellStyle name="40 % - Accent4 4 4 5" xfId="14720"/>
    <cellStyle name="40 % - Accent4 4 4 6" xfId="19650"/>
    <cellStyle name="40 % - Accent4 4 5" xfId="2914"/>
    <cellStyle name="40 % - Accent4 4 5 2" xfId="8196"/>
    <cellStyle name="40 % - Accent4 4 5 2 2" xfId="26338"/>
    <cellStyle name="40 % - Accent4 4 5 3" xfId="15952"/>
    <cellStyle name="40 % - Accent4 4 5 4" xfId="21058"/>
    <cellStyle name="40 % - Accent4 4 6" xfId="5555"/>
    <cellStyle name="40 % - Accent4 4 6 2" xfId="23698"/>
    <cellStyle name="40 % - Accent4 4 7" xfId="10853"/>
    <cellStyle name="40 % - Accent4 4 8" xfId="13488"/>
    <cellStyle name="40 % - Accent4 4 9" xfId="18419"/>
    <cellStyle name="40 % - Accent4 5" xfId="445"/>
    <cellStyle name="40 % - Accent4 5 2" xfId="1150"/>
    <cellStyle name="40 % - Accent4 5 2 2" xfId="2382"/>
    <cellStyle name="40 % - Accent4 5 2 2 2" xfId="5024"/>
    <cellStyle name="40 % - Accent4 5 2 2 2 2" xfId="10305"/>
    <cellStyle name="40 % - Accent4 5 2 2 2 2 2" xfId="28447"/>
    <cellStyle name="40 % - Accent4 5 2 2 2 3" xfId="18061"/>
    <cellStyle name="40 % - Accent4 5 2 2 2 4" xfId="23167"/>
    <cellStyle name="40 % - Accent4 5 2 2 3" xfId="7664"/>
    <cellStyle name="40 % - Accent4 5 2 2 3 2" xfId="25807"/>
    <cellStyle name="40 % - Accent4 5 2 2 4" xfId="12953"/>
    <cellStyle name="40 % - Accent4 5 2 2 5" xfId="15597"/>
    <cellStyle name="40 % - Accent4 5 2 2 6" xfId="20527"/>
    <cellStyle name="40 % - Accent4 5 2 3" xfId="3792"/>
    <cellStyle name="40 % - Accent4 5 2 3 2" xfId="9073"/>
    <cellStyle name="40 % - Accent4 5 2 3 2 2" xfId="27215"/>
    <cellStyle name="40 % - Accent4 5 2 3 3" xfId="16829"/>
    <cellStyle name="40 % - Accent4 5 2 3 4" xfId="21935"/>
    <cellStyle name="40 % - Accent4 5 2 4" xfId="6432"/>
    <cellStyle name="40 % - Accent4 5 2 4 2" xfId="24575"/>
    <cellStyle name="40 % - Accent4 5 2 5" xfId="11721"/>
    <cellStyle name="40 % - Accent4 5 2 6" xfId="14365"/>
    <cellStyle name="40 % - Accent4 5 2 7" xfId="19295"/>
    <cellStyle name="40 % - Accent4 5 3" xfId="1678"/>
    <cellStyle name="40 % - Accent4 5 3 2" xfId="4320"/>
    <cellStyle name="40 % - Accent4 5 3 2 2" xfId="9601"/>
    <cellStyle name="40 % - Accent4 5 3 2 2 2" xfId="27743"/>
    <cellStyle name="40 % - Accent4 5 3 2 3" xfId="17357"/>
    <cellStyle name="40 % - Accent4 5 3 2 4" xfId="22463"/>
    <cellStyle name="40 % - Accent4 5 3 3" xfId="6960"/>
    <cellStyle name="40 % - Accent4 5 3 3 2" xfId="25103"/>
    <cellStyle name="40 % - Accent4 5 3 4" xfId="12249"/>
    <cellStyle name="40 % - Accent4 5 3 5" xfId="14893"/>
    <cellStyle name="40 % - Accent4 5 3 6" xfId="19823"/>
    <cellStyle name="40 % - Accent4 5 4" xfId="3087"/>
    <cellStyle name="40 % - Accent4 5 4 2" xfId="8369"/>
    <cellStyle name="40 % - Accent4 5 4 2 2" xfId="26511"/>
    <cellStyle name="40 % - Accent4 5 4 3" xfId="16125"/>
    <cellStyle name="40 % - Accent4 5 4 4" xfId="21231"/>
    <cellStyle name="40 % - Accent4 5 5" xfId="5728"/>
    <cellStyle name="40 % - Accent4 5 5 2" xfId="23871"/>
    <cellStyle name="40 % - Accent4 5 6" xfId="11021"/>
    <cellStyle name="40 % - Accent4 5 7" xfId="13661"/>
    <cellStyle name="40 % - Accent4 5 8" xfId="18591"/>
    <cellStyle name="40 % - Accent4 6" xfId="798"/>
    <cellStyle name="40 % - Accent4 6 2" xfId="2030"/>
    <cellStyle name="40 % - Accent4 6 2 2" xfId="4672"/>
    <cellStyle name="40 % - Accent4 6 2 2 2" xfId="9953"/>
    <cellStyle name="40 % - Accent4 6 2 2 2 2" xfId="28095"/>
    <cellStyle name="40 % - Accent4 6 2 2 3" xfId="17709"/>
    <cellStyle name="40 % - Accent4 6 2 2 4" xfId="22815"/>
    <cellStyle name="40 % - Accent4 6 2 3" xfId="7312"/>
    <cellStyle name="40 % - Accent4 6 2 3 2" xfId="25455"/>
    <cellStyle name="40 % - Accent4 6 2 4" xfId="12601"/>
    <cellStyle name="40 % - Accent4 6 2 5" xfId="15245"/>
    <cellStyle name="40 % - Accent4 6 2 6" xfId="20175"/>
    <cellStyle name="40 % - Accent4 6 3" xfId="3440"/>
    <cellStyle name="40 % - Accent4 6 3 2" xfId="8721"/>
    <cellStyle name="40 % - Accent4 6 3 2 2" xfId="26863"/>
    <cellStyle name="40 % - Accent4 6 3 3" xfId="16477"/>
    <cellStyle name="40 % - Accent4 6 3 4" xfId="21583"/>
    <cellStyle name="40 % - Accent4 6 4" xfId="6080"/>
    <cellStyle name="40 % - Accent4 6 4 2" xfId="24223"/>
    <cellStyle name="40 % - Accent4 6 5" xfId="11369"/>
    <cellStyle name="40 % - Accent4 6 6" xfId="14013"/>
    <cellStyle name="40 % - Accent4 6 7" xfId="18943"/>
    <cellStyle name="40 % - Accent4 7" xfId="1329"/>
    <cellStyle name="40 % - Accent4 7 2" xfId="3971"/>
    <cellStyle name="40 % - Accent4 7 2 2" xfId="9252"/>
    <cellStyle name="40 % - Accent4 7 2 2 2" xfId="27394"/>
    <cellStyle name="40 % - Accent4 7 2 3" xfId="17008"/>
    <cellStyle name="40 % - Accent4 7 2 4" xfId="22114"/>
    <cellStyle name="40 % - Accent4 7 3" xfId="6611"/>
    <cellStyle name="40 % - Accent4 7 3 2" xfId="24754"/>
    <cellStyle name="40 % - Accent4 7 4" xfId="11900"/>
    <cellStyle name="40 % - Accent4 7 5" xfId="14544"/>
    <cellStyle name="40 % - Accent4 7 6" xfId="19474"/>
    <cellStyle name="40 % - Accent4 8" xfId="2558"/>
    <cellStyle name="40 % - Accent4 8 2" xfId="5200"/>
    <cellStyle name="40 % - Accent4 8 2 2" xfId="10481"/>
    <cellStyle name="40 % - Accent4 8 2 2 2" xfId="28623"/>
    <cellStyle name="40 % - Accent4 8 2 3" xfId="23343"/>
    <cellStyle name="40 % - Accent4 8 3" xfId="7840"/>
    <cellStyle name="40 % - Accent4 8 3 2" xfId="25983"/>
    <cellStyle name="40 % - Accent4 8 4" xfId="13129"/>
    <cellStyle name="40 % - Accent4 8 5" xfId="15776"/>
    <cellStyle name="40 % - Accent4 8 6" xfId="20703"/>
    <cellStyle name="40 % - Accent4 9" xfId="2734"/>
    <cellStyle name="40 % - Accent4 9 2" xfId="8016"/>
    <cellStyle name="40 % - Accent4 9 2 2" xfId="26159"/>
    <cellStyle name="40 % - Accent4 9 3" xfId="20879"/>
    <cellStyle name="40 % - Accent5" xfId="36" builtinId="47" customBuiltin="1"/>
    <cellStyle name="40 % - Accent5 10" xfId="5378"/>
    <cellStyle name="40 % - Accent5 10 2" xfId="23521"/>
    <cellStyle name="40 % - Accent5 11" xfId="10672"/>
    <cellStyle name="40 % - Accent5 12" xfId="13314"/>
    <cellStyle name="40 % - Accent5 13" xfId="18239"/>
    <cellStyle name="40 % - Accent5 2" xfId="118"/>
    <cellStyle name="40 % - Accent5 2 10" xfId="10696"/>
    <cellStyle name="40 % - Accent5 2 11" xfId="13373"/>
    <cellStyle name="40 % - Accent5 2 12" xfId="18302"/>
    <cellStyle name="40 % - Accent5 2 2" xfId="235"/>
    <cellStyle name="40 % - Accent5 2 2 10" xfId="13460"/>
    <cellStyle name="40 % - Accent5 2 2 11" xfId="18390"/>
    <cellStyle name="40 % - Accent5 2 2 2" xfId="420"/>
    <cellStyle name="40 % - Accent5 2 2 2 2" xfId="773"/>
    <cellStyle name="40 % - Accent5 2 2 2 2 2" xfId="2005"/>
    <cellStyle name="40 % - Accent5 2 2 2 2 2 2" xfId="4647"/>
    <cellStyle name="40 % - Accent5 2 2 2 2 2 2 2" xfId="9928"/>
    <cellStyle name="40 % - Accent5 2 2 2 2 2 2 2 2" xfId="28070"/>
    <cellStyle name="40 % - Accent5 2 2 2 2 2 2 3" xfId="17684"/>
    <cellStyle name="40 % - Accent5 2 2 2 2 2 2 4" xfId="22790"/>
    <cellStyle name="40 % - Accent5 2 2 2 2 2 3" xfId="7287"/>
    <cellStyle name="40 % - Accent5 2 2 2 2 2 3 2" xfId="25430"/>
    <cellStyle name="40 % - Accent5 2 2 2 2 2 4" xfId="12576"/>
    <cellStyle name="40 % - Accent5 2 2 2 2 2 5" xfId="15220"/>
    <cellStyle name="40 % - Accent5 2 2 2 2 2 6" xfId="20150"/>
    <cellStyle name="40 % - Accent5 2 2 2 2 3" xfId="3415"/>
    <cellStyle name="40 % - Accent5 2 2 2 2 3 2" xfId="8696"/>
    <cellStyle name="40 % - Accent5 2 2 2 2 3 2 2" xfId="26838"/>
    <cellStyle name="40 % - Accent5 2 2 2 2 3 3" xfId="16452"/>
    <cellStyle name="40 % - Accent5 2 2 2 2 3 4" xfId="21558"/>
    <cellStyle name="40 % - Accent5 2 2 2 2 4" xfId="6055"/>
    <cellStyle name="40 % - Accent5 2 2 2 2 4 2" xfId="24198"/>
    <cellStyle name="40 % - Accent5 2 2 2 2 5" xfId="11344"/>
    <cellStyle name="40 % - Accent5 2 2 2 2 6" xfId="13988"/>
    <cellStyle name="40 % - Accent5 2 2 2 2 7" xfId="18918"/>
    <cellStyle name="40 % - Accent5 2 2 2 3" xfId="1125"/>
    <cellStyle name="40 % - Accent5 2 2 2 3 2" xfId="2357"/>
    <cellStyle name="40 % - Accent5 2 2 2 3 2 2" xfId="4999"/>
    <cellStyle name="40 % - Accent5 2 2 2 3 2 2 2" xfId="10280"/>
    <cellStyle name="40 % - Accent5 2 2 2 3 2 2 2 2" xfId="28422"/>
    <cellStyle name="40 % - Accent5 2 2 2 3 2 2 3" xfId="18036"/>
    <cellStyle name="40 % - Accent5 2 2 2 3 2 2 4" xfId="23142"/>
    <cellStyle name="40 % - Accent5 2 2 2 3 2 3" xfId="7639"/>
    <cellStyle name="40 % - Accent5 2 2 2 3 2 3 2" xfId="25782"/>
    <cellStyle name="40 % - Accent5 2 2 2 3 2 4" xfId="12928"/>
    <cellStyle name="40 % - Accent5 2 2 2 3 2 5" xfId="15572"/>
    <cellStyle name="40 % - Accent5 2 2 2 3 2 6" xfId="20502"/>
    <cellStyle name="40 % - Accent5 2 2 2 3 3" xfId="3767"/>
    <cellStyle name="40 % - Accent5 2 2 2 3 3 2" xfId="9048"/>
    <cellStyle name="40 % - Accent5 2 2 2 3 3 2 2" xfId="27190"/>
    <cellStyle name="40 % - Accent5 2 2 2 3 3 3" xfId="16804"/>
    <cellStyle name="40 % - Accent5 2 2 2 3 3 4" xfId="21910"/>
    <cellStyle name="40 % - Accent5 2 2 2 3 4" xfId="6407"/>
    <cellStyle name="40 % - Accent5 2 2 2 3 4 2" xfId="24550"/>
    <cellStyle name="40 % - Accent5 2 2 2 3 5" xfId="11696"/>
    <cellStyle name="40 % - Accent5 2 2 2 3 6" xfId="14340"/>
    <cellStyle name="40 % - Accent5 2 2 2 3 7" xfId="19270"/>
    <cellStyle name="40 % - Accent5 2 2 2 4" xfId="1653"/>
    <cellStyle name="40 % - Accent5 2 2 2 4 2" xfId="4295"/>
    <cellStyle name="40 % - Accent5 2 2 2 4 2 2" xfId="9576"/>
    <cellStyle name="40 % - Accent5 2 2 2 4 2 2 2" xfId="27718"/>
    <cellStyle name="40 % - Accent5 2 2 2 4 2 3" xfId="17332"/>
    <cellStyle name="40 % - Accent5 2 2 2 4 2 4" xfId="22438"/>
    <cellStyle name="40 % - Accent5 2 2 2 4 3" xfId="6935"/>
    <cellStyle name="40 % - Accent5 2 2 2 4 3 2" xfId="25078"/>
    <cellStyle name="40 % - Accent5 2 2 2 4 4" xfId="12224"/>
    <cellStyle name="40 % - Accent5 2 2 2 4 5" xfId="14868"/>
    <cellStyle name="40 % - Accent5 2 2 2 4 6" xfId="19798"/>
    <cellStyle name="40 % - Accent5 2 2 2 5" xfId="3062"/>
    <cellStyle name="40 % - Accent5 2 2 2 5 2" xfId="8344"/>
    <cellStyle name="40 % - Accent5 2 2 2 5 2 2" xfId="26486"/>
    <cellStyle name="40 % - Accent5 2 2 2 5 3" xfId="16100"/>
    <cellStyle name="40 % - Accent5 2 2 2 5 4" xfId="21206"/>
    <cellStyle name="40 % - Accent5 2 2 2 6" xfId="5703"/>
    <cellStyle name="40 % - Accent5 2 2 2 6 2" xfId="23846"/>
    <cellStyle name="40 % - Accent5 2 2 2 7" xfId="10996"/>
    <cellStyle name="40 % - Accent5 2 2 2 8" xfId="13636"/>
    <cellStyle name="40 % - Accent5 2 2 2 9" xfId="18566"/>
    <cellStyle name="40 % - Accent5 2 2 3" xfId="596"/>
    <cellStyle name="40 % - Accent5 2 2 3 2" xfId="1301"/>
    <cellStyle name="40 % - Accent5 2 2 3 2 2" xfId="2533"/>
    <cellStyle name="40 % - Accent5 2 2 3 2 2 2" xfId="5175"/>
    <cellStyle name="40 % - Accent5 2 2 3 2 2 2 2" xfId="10456"/>
    <cellStyle name="40 % - Accent5 2 2 3 2 2 2 2 2" xfId="28598"/>
    <cellStyle name="40 % - Accent5 2 2 3 2 2 2 3" xfId="18212"/>
    <cellStyle name="40 % - Accent5 2 2 3 2 2 2 4" xfId="23318"/>
    <cellStyle name="40 % - Accent5 2 2 3 2 2 3" xfId="7815"/>
    <cellStyle name="40 % - Accent5 2 2 3 2 2 3 2" xfId="25958"/>
    <cellStyle name="40 % - Accent5 2 2 3 2 2 4" xfId="13104"/>
    <cellStyle name="40 % - Accent5 2 2 3 2 2 5" xfId="15748"/>
    <cellStyle name="40 % - Accent5 2 2 3 2 2 6" xfId="20678"/>
    <cellStyle name="40 % - Accent5 2 2 3 2 3" xfId="3943"/>
    <cellStyle name="40 % - Accent5 2 2 3 2 3 2" xfId="9224"/>
    <cellStyle name="40 % - Accent5 2 2 3 2 3 2 2" xfId="27366"/>
    <cellStyle name="40 % - Accent5 2 2 3 2 3 3" xfId="16980"/>
    <cellStyle name="40 % - Accent5 2 2 3 2 3 4" xfId="22086"/>
    <cellStyle name="40 % - Accent5 2 2 3 2 4" xfId="6583"/>
    <cellStyle name="40 % - Accent5 2 2 3 2 4 2" xfId="24726"/>
    <cellStyle name="40 % - Accent5 2 2 3 2 5" xfId="11872"/>
    <cellStyle name="40 % - Accent5 2 2 3 2 6" xfId="14516"/>
    <cellStyle name="40 % - Accent5 2 2 3 2 7" xfId="19446"/>
    <cellStyle name="40 % - Accent5 2 2 3 3" xfId="1829"/>
    <cellStyle name="40 % - Accent5 2 2 3 3 2" xfId="4471"/>
    <cellStyle name="40 % - Accent5 2 2 3 3 2 2" xfId="9752"/>
    <cellStyle name="40 % - Accent5 2 2 3 3 2 2 2" xfId="27894"/>
    <cellStyle name="40 % - Accent5 2 2 3 3 2 3" xfId="17508"/>
    <cellStyle name="40 % - Accent5 2 2 3 3 2 4" xfId="22614"/>
    <cellStyle name="40 % - Accent5 2 2 3 3 3" xfId="7111"/>
    <cellStyle name="40 % - Accent5 2 2 3 3 3 2" xfId="25254"/>
    <cellStyle name="40 % - Accent5 2 2 3 3 4" xfId="12400"/>
    <cellStyle name="40 % - Accent5 2 2 3 3 5" xfId="15044"/>
    <cellStyle name="40 % - Accent5 2 2 3 3 6" xfId="19974"/>
    <cellStyle name="40 % - Accent5 2 2 3 4" xfId="3238"/>
    <cellStyle name="40 % - Accent5 2 2 3 4 2" xfId="8520"/>
    <cellStyle name="40 % - Accent5 2 2 3 4 2 2" xfId="26662"/>
    <cellStyle name="40 % - Accent5 2 2 3 4 3" xfId="16276"/>
    <cellStyle name="40 % - Accent5 2 2 3 4 4" xfId="21382"/>
    <cellStyle name="40 % - Accent5 2 2 3 5" xfId="5879"/>
    <cellStyle name="40 % - Accent5 2 2 3 5 2" xfId="24022"/>
    <cellStyle name="40 % - Accent5 2 2 3 6" xfId="11168"/>
    <cellStyle name="40 % - Accent5 2 2 3 7" xfId="13812"/>
    <cellStyle name="40 % - Accent5 2 2 3 8" xfId="18742"/>
    <cellStyle name="40 % - Accent5 2 2 4" xfId="949"/>
    <cellStyle name="40 % - Accent5 2 2 4 2" xfId="2181"/>
    <cellStyle name="40 % - Accent5 2 2 4 2 2" xfId="4823"/>
    <cellStyle name="40 % - Accent5 2 2 4 2 2 2" xfId="10104"/>
    <cellStyle name="40 % - Accent5 2 2 4 2 2 2 2" xfId="28246"/>
    <cellStyle name="40 % - Accent5 2 2 4 2 2 3" xfId="17860"/>
    <cellStyle name="40 % - Accent5 2 2 4 2 2 4" xfId="22966"/>
    <cellStyle name="40 % - Accent5 2 2 4 2 3" xfId="7463"/>
    <cellStyle name="40 % - Accent5 2 2 4 2 3 2" xfId="25606"/>
    <cellStyle name="40 % - Accent5 2 2 4 2 4" xfId="12752"/>
    <cellStyle name="40 % - Accent5 2 2 4 2 5" xfId="15396"/>
    <cellStyle name="40 % - Accent5 2 2 4 2 6" xfId="20326"/>
    <cellStyle name="40 % - Accent5 2 2 4 3" xfId="3591"/>
    <cellStyle name="40 % - Accent5 2 2 4 3 2" xfId="8872"/>
    <cellStyle name="40 % - Accent5 2 2 4 3 2 2" xfId="27014"/>
    <cellStyle name="40 % - Accent5 2 2 4 3 3" xfId="16628"/>
    <cellStyle name="40 % - Accent5 2 2 4 3 4" xfId="21734"/>
    <cellStyle name="40 % - Accent5 2 2 4 4" xfId="6231"/>
    <cellStyle name="40 % - Accent5 2 2 4 4 2" xfId="24374"/>
    <cellStyle name="40 % - Accent5 2 2 4 5" xfId="11520"/>
    <cellStyle name="40 % - Accent5 2 2 4 6" xfId="14164"/>
    <cellStyle name="40 % - Accent5 2 2 4 7" xfId="19094"/>
    <cellStyle name="40 % - Accent5 2 2 5" xfId="1477"/>
    <cellStyle name="40 % - Accent5 2 2 5 2" xfId="4119"/>
    <cellStyle name="40 % - Accent5 2 2 5 2 2" xfId="9400"/>
    <cellStyle name="40 % - Accent5 2 2 5 2 2 2" xfId="27542"/>
    <cellStyle name="40 % - Accent5 2 2 5 2 3" xfId="17156"/>
    <cellStyle name="40 % - Accent5 2 2 5 2 4" xfId="22262"/>
    <cellStyle name="40 % - Accent5 2 2 5 3" xfId="6759"/>
    <cellStyle name="40 % - Accent5 2 2 5 3 2" xfId="24902"/>
    <cellStyle name="40 % - Accent5 2 2 5 4" xfId="12048"/>
    <cellStyle name="40 % - Accent5 2 2 5 5" xfId="14692"/>
    <cellStyle name="40 % - Accent5 2 2 5 6" xfId="19622"/>
    <cellStyle name="40 % - Accent5 2 2 6" xfId="2709"/>
    <cellStyle name="40 % - Accent5 2 2 6 2" xfId="5351"/>
    <cellStyle name="40 % - Accent5 2 2 6 2 2" xfId="10632"/>
    <cellStyle name="40 % - Accent5 2 2 6 2 2 2" xfId="28774"/>
    <cellStyle name="40 % - Accent5 2 2 6 2 3" xfId="23494"/>
    <cellStyle name="40 % - Accent5 2 2 6 3" xfId="7991"/>
    <cellStyle name="40 % - Accent5 2 2 6 3 2" xfId="26134"/>
    <cellStyle name="40 % - Accent5 2 2 6 4" xfId="13280"/>
    <cellStyle name="40 % - Accent5 2 2 6 5" xfId="15924"/>
    <cellStyle name="40 % - Accent5 2 2 6 6" xfId="20854"/>
    <cellStyle name="40 % - Accent5 2 2 7" xfId="2886"/>
    <cellStyle name="40 % - Accent5 2 2 7 2" xfId="8168"/>
    <cellStyle name="40 % - Accent5 2 2 7 2 2" xfId="26310"/>
    <cellStyle name="40 % - Accent5 2 2 7 3" xfId="21030"/>
    <cellStyle name="40 % - Accent5 2 2 8" xfId="5527"/>
    <cellStyle name="40 % - Accent5 2 2 8 2" xfId="23670"/>
    <cellStyle name="40 % - Accent5 2 2 9" xfId="10820"/>
    <cellStyle name="40 % - Accent5 2 3" xfId="333"/>
    <cellStyle name="40 % - Accent5 2 3 2" xfId="686"/>
    <cellStyle name="40 % - Accent5 2 3 2 2" xfId="1918"/>
    <cellStyle name="40 % - Accent5 2 3 2 2 2" xfId="4560"/>
    <cellStyle name="40 % - Accent5 2 3 2 2 2 2" xfId="9841"/>
    <cellStyle name="40 % - Accent5 2 3 2 2 2 2 2" xfId="27983"/>
    <cellStyle name="40 % - Accent5 2 3 2 2 2 3" xfId="17597"/>
    <cellStyle name="40 % - Accent5 2 3 2 2 2 4" xfId="22703"/>
    <cellStyle name="40 % - Accent5 2 3 2 2 3" xfId="7200"/>
    <cellStyle name="40 % - Accent5 2 3 2 2 3 2" xfId="25343"/>
    <cellStyle name="40 % - Accent5 2 3 2 2 4" xfId="12489"/>
    <cellStyle name="40 % - Accent5 2 3 2 2 5" xfId="15133"/>
    <cellStyle name="40 % - Accent5 2 3 2 2 6" xfId="20063"/>
    <cellStyle name="40 % - Accent5 2 3 2 3" xfId="3328"/>
    <cellStyle name="40 % - Accent5 2 3 2 3 2" xfId="8609"/>
    <cellStyle name="40 % - Accent5 2 3 2 3 2 2" xfId="26751"/>
    <cellStyle name="40 % - Accent5 2 3 2 3 3" xfId="16365"/>
    <cellStyle name="40 % - Accent5 2 3 2 3 4" xfId="21471"/>
    <cellStyle name="40 % - Accent5 2 3 2 4" xfId="5968"/>
    <cellStyle name="40 % - Accent5 2 3 2 4 2" xfId="24111"/>
    <cellStyle name="40 % - Accent5 2 3 2 5" xfId="11257"/>
    <cellStyle name="40 % - Accent5 2 3 2 6" xfId="13901"/>
    <cellStyle name="40 % - Accent5 2 3 2 7" xfId="18831"/>
    <cellStyle name="40 % - Accent5 2 3 3" xfId="1038"/>
    <cellStyle name="40 % - Accent5 2 3 3 2" xfId="2270"/>
    <cellStyle name="40 % - Accent5 2 3 3 2 2" xfId="4912"/>
    <cellStyle name="40 % - Accent5 2 3 3 2 2 2" xfId="10193"/>
    <cellStyle name="40 % - Accent5 2 3 3 2 2 2 2" xfId="28335"/>
    <cellStyle name="40 % - Accent5 2 3 3 2 2 3" xfId="17949"/>
    <cellStyle name="40 % - Accent5 2 3 3 2 2 4" xfId="23055"/>
    <cellStyle name="40 % - Accent5 2 3 3 2 3" xfId="7552"/>
    <cellStyle name="40 % - Accent5 2 3 3 2 3 2" xfId="25695"/>
    <cellStyle name="40 % - Accent5 2 3 3 2 4" xfId="12841"/>
    <cellStyle name="40 % - Accent5 2 3 3 2 5" xfId="15485"/>
    <cellStyle name="40 % - Accent5 2 3 3 2 6" xfId="20415"/>
    <cellStyle name="40 % - Accent5 2 3 3 3" xfId="3680"/>
    <cellStyle name="40 % - Accent5 2 3 3 3 2" xfId="8961"/>
    <cellStyle name="40 % - Accent5 2 3 3 3 2 2" xfId="27103"/>
    <cellStyle name="40 % - Accent5 2 3 3 3 3" xfId="16717"/>
    <cellStyle name="40 % - Accent5 2 3 3 3 4" xfId="21823"/>
    <cellStyle name="40 % - Accent5 2 3 3 4" xfId="6320"/>
    <cellStyle name="40 % - Accent5 2 3 3 4 2" xfId="24463"/>
    <cellStyle name="40 % - Accent5 2 3 3 5" xfId="11609"/>
    <cellStyle name="40 % - Accent5 2 3 3 6" xfId="14253"/>
    <cellStyle name="40 % - Accent5 2 3 3 7" xfId="19183"/>
    <cellStyle name="40 % - Accent5 2 3 4" xfId="1566"/>
    <cellStyle name="40 % - Accent5 2 3 4 2" xfId="4208"/>
    <cellStyle name="40 % - Accent5 2 3 4 2 2" xfId="9489"/>
    <cellStyle name="40 % - Accent5 2 3 4 2 2 2" xfId="27631"/>
    <cellStyle name="40 % - Accent5 2 3 4 2 3" xfId="17245"/>
    <cellStyle name="40 % - Accent5 2 3 4 2 4" xfId="22351"/>
    <cellStyle name="40 % - Accent5 2 3 4 3" xfId="6848"/>
    <cellStyle name="40 % - Accent5 2 3 4 3 2" xfId="24991"/>
    <cellStyle name="40 % - Accent5 2 3 4 4" xfId="12137"/>
    <cellStyle name="40 % - Accent5 2 3 4 5" xfId="14781"/>
    <cellStyle name="40 % - Accent5 2 3 4 6" xfId="19711"/>
    <cellStyle name="40 % - Accent5 2 3 5" xfId="2975"/>
    <cellStyle name="40 % - Accent5 2 3 5 2" xfId="8257"/>
    <cellStyle name="40 % - Accent5 2 3 5 2 2" xfId="26399"/>
    <cellStyle name="40 % - Accent5 2 3 5 3" xfId="16013"/>
    <cellStyle name="40 % - Accent5 2 3 5 4" xfId="21119"/>
    <cellStyle name="40 % - Accent5 2 3 6" xfId="5616"/>
    <cellStyle name="40 % - Accent5 2 3 6 2" xfId="23759"/>
    <cellStyle name="40 % - Accent5 2 3 7" xfId="10911"/>
    <cellStyle name="40 % - Accent5 2 3 8" xfId="13549"/>
    <cellStyle name="40 % - Accent5 2 3 9" xfId="18479"/>
    <cellStyle name="40 % - Accent5 2 4" xfId="509"/>
    <cellStyle name="40 % - Accent5 2 4 2" xfId="1214"/>
    <cellStyle name="40 % - Accent5 2 4 2 2" xfId="2446"/>
    <cellStyle name="40 % - Accent5 2 4 2 2 2" xfId="5088"/>
    <cellStyle name="40 % - Accent5 2 4 2 2 2 2" xfId="10369"/>
    <cellStyle name="40 % - Accent5 2 4 2 2 2 2 2" xfId="28511"/>
    <cellStyle name="40 % - Accent5 2 4 2 2 2 3" xfId="18125"/>
    <cellStyle name="40 % - Accent5 2 4 2 2 2 4" xfId="23231"/>
    <cellStyle name="40 % - Accent5 2 4 2 2 3" xfId="7728"/>
    <cellStyle name="40 % - Accent5 2 4 2 2 3 2" xfId="25871"/>
    <cellStyle name="40 % - Accent5 2 4 2 2 4" xfId="13017"/>
    <cellStyle name="40 % - Accent5 2 4 2 2 5" xfId="15661"/>
    <cellStyle name="40 % - Accent5 2 4 2 2 6" xfId="20591"/>
    <cellStyle name="40 % - Accent5 2 4 2 3" xfId="3856"/>
    <cellStyle name="40 % - Accent5 2 4 2 3 2" xfId="9137"/>
    <cellStyle name="40 % - Accent5 2 4 2 3 2 2" xfId="27279"/>
    <cellStyle name="40 % - Accent5 2 4 2 3 3" xfId="16893"/>
    <cellStyle name="40 % - Accent5 2 4 2 3 4" xfId="21999"/>
    <cellStyle name="40 % - Accent5 2 4 2 4" xfId="6496"/>
    <cellStyle name="40 % - Accent5 2 4 2 4 2" xfId="24639"/>
    <cellStyle name="40 % - Accent5 2 4 2 5" xfId="11785"/>
    <cellStyle name="40 % - Accent5 2 4 2 6" xfId="14429"/>
    <cellStyle name="40 % - Accent5 2 4 2 7" xfId="19359"/>
    <cellStyle name="40 % - Accent5 2 4 3" xfId="1742"/>
    <cellStyle name="40 % - Accent5 2 4 3 2" xfId="4384"/>
    <cellStyle name="40 % - Accent5 2 4 3 2 2" xfId="9665"/>
    <cellStyle name="40 % - Accent5 2 4 3 2 2 2" xfId="27807"/>
    <cellStyle name="40 % - Accent5 2 4 3 2 3" xfId="17421"/>
    <cellStyle name="40 % - Accent5 2 4 3 2 4" xfId="22527"/>
    <cellStyle name="40 % - Accent5 2 4 3 3" xfId="7024"/>
    <cellStyle name="40 % - Accent5 2 4 3 3 2" xfId="25167"/>
    <cellStyle name="40 % - Accent5 2 4 3 4" xfId="12313"/>
    <cellStyle name="40 % - Accent5 2 4 3 5" xfId="14957"/>
    <cellStyle name="40 % - Accent5 2 4 3 6" xfId="19887"/>
    <cellStyle name="40 % - Accent5 2 4 4" xfId="3151"/>
    <cellStyle name="40 % - Accent5 2 4 4 2" xfId="8433"/>
    <cellStyle name="40 % - Accent5 2 4 4 2 2" xfId="26575"/>
    <cellStyle name="40 % - Accent5 2 4 4 3" xfId="16189"/>
    <cellStyle name="40 % - Accent5 2 4 4 4" xfId="21295"/>
    <cellStyle name="40 % - Accent5 2 4 5" xfId="5792"/>
    <cellStyle name="40 % - Accent5 2 4 5 2" xfId="23935"/>
    <cellStyle name="40 % - Accent5 2 4 6" xfId="11083"/>
    <cellStyle name="40 % - Accent5 2 4 7" xfId="13725"/>
    <cellStyle name="40 % - Accent5 2 4 8" xfId="18655"/>
    <cellStyle name="40 % - Accent5 2 5" xfId="862"/>
    <cellStyle name="40 % - Accent5 2 5 2" xfId="2094"/>
    <cellStyle name="40 % - Accent5 2 5 2 2" xfId="4736"/>
    <cellStyle name="40 % - Accent5 2 5 2 2 2" xfId="10017"/>
    <cellStyle name="40 % - Accent5 2 5 2 2 2 2" xfId="28159"/>
    <cellStyle name="40 % - Accent5 2 5 2 2 3" xfId="17773"/>
    <cellStyle name="40 % - Accent5 2 5 2 2 4" xfId="22879"/>
    <cellStyle name="40 % - Accent5 2 5 2 3" xfId="7376"/>
    <cellStyle name="40 % - Accent5 2 5 2 3 2" xfId="25519"/>
    <cellStyle name="40 % - Accent5 2 5 2 4" xfId="12665"/>
    <cellStyle name="40 % - Accent5 2 5 2 5" xfId="15309"/>
    <cellStyle name="40 % - Accent5 2 5 2 6" xfId="20239"/>
    <cellStyle name="40 % - Accent5 2 5 3" xfId="3504"/>
    <cellStyle name="40 % - Accent5 2 5 3 2" xfId="8785"/>
    <cellStyle name="40 % - Accent5 2 5 3 2 2" xfId="26927"/>
    <cellStyle name="40 % - Accent5 2 5 3 3" xfId="16541"/>
    <cellStyle name="40 % - Accent5 2 5 3 4" xfId="21647"/>
    <cellStyle name="40 % - Accent5 2 5 4" xfId="6144"/>
    <cellStyle name="40 % - Accent5 2 5 4 2" xfId="24287"/>
    <cellStyle name="40 % - Accent5 2 5 5" xfId="11433"/>
    <cellStyle name="40 % - Accent5 2 5 6" xfId="14077"/>
    <cellStyle name="40 % - Accent5 2 5 7" xfId="19007"/>
    <cellStyle name="40 % - Accent5 2 6" xfId="1390"/>
    <cellStyle name="40 % - Accent5 2 6 2" xfId="4032"/>
    <cellStyle name="40 % - Accent5 2 6 2 2" xfId="9313"/>
    <cellStyle name="40 % - Accent5 2 6 2 2 2" xfId="27455"/>
    <cellStyle name="40 % - Accent5 2 6 2 3" xfId="17069"/>
    <cellStyle name="40 % - Accent5 2 6 2 4" xfId="22175"/>
    <cellStyle name="40 % - Accent5 2 6 3" xfId="6672"/>
    <cellStyle name="40 % - Accent5 2 6 3 2" xfId="24815"/>
    <cellStyle name="40 % - Accent5 2 6 4" xfId="11961"/>
    <cellStyle name="40 % - Accent5 2 6 5" xfId="14605"/>
    <cellStyle name="40 % - Accent5 2 6 6" xfId="19535"/>
    <cellStyle name="40 % - Accent5 2 7" xfId="2622"/>
    <cellStyle name="40 % - Accent5 2 7 2" xfId="5264"/>
    <cellStyle name="40 % - Accent5 2 7 2 2" xfId="10545"/>
    <cellStyle name="40 % - Accent5 2 7 2 2 2" xfId="28687"/>
    <cellStyle name="40 % - Accent5 2 7 2 3" xfId="23407"/>
    <cellStyle name="40 % - Accent5 2 7 3" xfId="7904"/>
    <cellStyle name="40 % - Accent5 2 7 3 2" xfId="26047"/>
    <cellStyle name="40 % - Accent5 2 7 4" xfId="13193"/>
    <cellStyle name="40 % - Accent5 2 7 5" xfId="15837"/>
    <cellStyle name="40 % - Accent5 2 7 6" xfId="20767"/>
    <cellStyle name="40 % - Accent5 2 8" xfId="2799"/>
    <cellStyle name="40 % - Accent5 2 8 2" xfId="8081"/>
    <cellStyle name="40 % - Accent5 2 8 2 2" xfId="26223"/>
    <cellStyle name="40 % - Accent5 2 8 3" xfId="20943"/>
    <cellStyle name="40 % - Accent5 2 9" xfId="5440"/>
    <cellStyle name="40 % - Accent5 2 9 2" xfId="23583"/>
    <cellStyle name="40 % - Accent5 3" xfId="177"/>
    <cellStyle name="40 % - Accent5 3 10" xfId="13403"/>
    <cellStyle name="40 % - Accent5 3 11" xfId="18333"/>
    <cellStyle name="40 % - Accent5 3 2" xfId="363"/>
    <cellStyle name="40 % - Accent5 3 2 2" xfId="716"/>
    <cellStyle name="40 % - Accent5 3 2 2 2" xfId="1948"/>
    <cellStyle name="40 % - Accent5 3 2 2 2 2" xfId="4590"/>
    <cellStyle name="40 % - Accent5 3 2 2 2 2 2" xfId="9871"/>
    <cellStyle name="40 % - Accent5 3 2 2 2 2 2 2" xfId="28013"/>
    <cellStyle name="40 % - Accent5 3 2 2 2 2 3" xfId="17627"/>
    <cellStyle name="40 % - Accent5 3 2 2 2 2 4" xfId="22733"/>
    <cellStyle name="40 % - Accent5 3 2 2 2 3" xfId="7230"/>
    <cellStyle name="40 % - Accent5 3 2 2 2 3 2" xfId="25373"/>
    <cellStyle name="40 % - Accent5 3 2 2 2 4" xfId="12519"/>
    <cellStyle name="40 % - Accent5 3 2 2 2 5" xfId="15163"/>
    <cellStyle name="40 % - Accent5 3 2 2 2 6" xfId="20093"/>
    <cellStyle name="40 % - Accent5 3 2 2 3" xfId="3358"/>
    <cellStyle name="40 % - Accent5 3 2 2 3 2" xfId="8639"/>
    <cellStyle name="40 % - Accent5 3 2 2 3 2 2" xfId="26781"/>
    <cellStyle name="40 % - Accent5 3 2 2 3 3" xfId="16395"/>
    <cellStyle name="40 % - Accent5 3 2 2 3 4" xfId="21501"/>
    <cellStyle name="40 % - Accent5 3 2 2 4" xfId="5998"/>
    <cellStyle name="40 % - Accent5 3 2 2 4 2" xfId="24141"/>
    <cellStyle name="40 % - Accent5 3 2 2 5" xfId="11287"/>
    <cellStyle name="40 % - Accent5 3 2 2 6" xfId="13931"/>
    <cellStyle name="40 % - Accent5 3 2 2 7" xfId="18861"/>
    <cellStyle name="40 % - Accent5 3 2 3" xfId="1068"/>
    <cellStyle name="40 % - Accent5 3 2 3 2" xfId="2300"/>
    <cellStyle name="40 % - Accent5 3 2 3 2 2" xfId="4942"/>
    <cellStyle name="40 % - Accent5 3 2 3 2 2 2" xfId="10223"/>
    <cellStyle name="40 % - Accent5 3 2 3 2 2 2 2" xfId="28365"/>
    <cellStyle name="40 % - Accent5 3 2 3 2 2 3" xfId="17979"/>
    <cellStyle name="40 % - Accent5 3 2 3 2 2 4" xfId="23085"/>
    <cellStyle name="40 % - Accent5 3 2 3 2 3" xfId="7582"/>
    <cellStyle name="40 % - Accent5 3 2 3 2 3 2" xfId="25725"/>
    <cellStyle name="40 % - Accent5 3 2 3 2 4" xfId="12871"/>
    <cellStyle name="40 % - Accent5 3 2 3 2 5" xfId="15515"/>
    <cellStyle name="40 % - Accent5 3 2 3 2 6" xfId="20445"/>
    <cellStyle name="40 % - Accent5 3 2 3 3" xfId="3710"/>
    <cellStyle name="40 % - Accent5 3 2 3 3 2" xfId="8991"/>
    <cellStyle name="40 % - Accent5 3 2 3 3 2 2" xfId="27133"/>
    <cellStyle name="40 % - Accent5 3 2 3 3 3" xfId="16747"/>
    <cellStyle name="40 % - Accent5 3 2 3 3 4" xfId="21853"/>
    <cellStyle name="40 % - Accent5 3 2 3 4" xfId="6350"/>
    <cellStyle name="40 % - Accent5 3 2 3 4 2" xfId="24493"/>
    <cellStyle name="40 % - Accent5 3 2 3 5" xfId="11639"/>
    <cellStyle name="40 % - Accent5 3 2 3 6" xfId="14283"/>
    <cellStyle name="40 % - Accent5 3 2 3 7" xfId="19213"/>
    <cellStyle name="40 % - Accent5 3 2 4" xfId="1596"/>
    <cellStyle name="40 % - Accent5 3 2 4 2" xfId="4238"/>
    <cellStyle name="40 % - Accent5 3 2 4 2 2" xfId="9519"/>
    <cellStyle name="40 % - Accent5 3 2 4 2 2 2" xfId="27661"/>
    <cellStyle name="40 % - Accent5 3 2 4 2 3" xfId="17275"/>
    <cellStyle name="40 % - Accent5 3 2 4 2 4" xfId="22381"/>
    <cellStyle name="40 % - Accent5 3 2 4 3" xfId="6878"/>
    <cellStyle name="40 % - Accent5 3 2 4 3 2" xfId="25021"/>
    <cellStyle name="40 % - Accent5 3 2 4 4" xfId="12167"/>
    <cellStyle name="40 % - Accent5 3 2 4 5" xfId="14811"/>
    <cellStyle name="40 % - Accent5 3 2 4 6" xfId="19741"/>
    <cellStyle name="40 % - Accent5 3 2 5" xfId="3005"/>
    <cellStyle name="40 % - Accent5 3 2 5 2" xfId="8287"/>
    <cellStyle name="40 % - Accent5 3 2 5 2 2" xfId="26429"/>
    <cellStyle name="40 % - Accent5 3 2 5 3" xfId="16043"/>
    <cellStyle name="40 % - Accent5 3 2 5 4" xfId="21149"/>
    <cellStyle name="40 % - Accent5 3 2 6" xfId="5646"/>
    <cellStyle name="40 % - Accent5 3 2 6 2" xfId="23789"/>
    <cellStyle name="40 % - Accent5 3 2 7" xfId="10941"/>
    <cellStyle name="40 % - Accent5 3 2 8" xfId="13579"/>
    <cellStyle name="40 % - Accent5 3 2 9" xfId="18509"/>
    <cellStyle name="40 % - Accent5 3 3" xfId="539"/>
    <cellStyle name="40 % - Accent5 3 3 2" xfId="1244"/>
    <cellStyle name="40 % - Accent5 3 3 2 2" xfId="2476"/>
    <cellStyle name="40 % - Accent5 3 3 2 2 2" xfId="5118"/>
    <cellStyle name="40 % - Accent5 3 3 2 2 2 2" xfId="10399"/>
    <cellStyle name="40 % - Accent5 3 3 2 2 2 2 2" xfId="28541"/>
    <cellStyle name="40 % - Accent5 3 3 2 2 2 3" xfId="18155"/>
    <cellStyle name="40 % - Accent5 3 3 2 2 2 4" xfId="23261"/>
    <cellStyle name="40 % - Accent5 3 3 2 2 3" xfId="7758"/>
    <cellStyle name="40 % - Accent5 3 3 2 2 3 2" xfId="25901"/>
    <cellStyle name="40 % - Accent5 3 3 2 2 4" xfId="13047"/>
    <cellStyle name="40 % - Accent5 3 3 2 2 5" xfId="15691"/>
    <cellStyle name="40 % - Accent5 3 3 2 2 6" xfId="20621"/>
    <cellStyle name="40 % - Accent5 3 3 2 3" xfId="3886"/>
    <cellStyle name="40 % - Accent5 3 3 2 3 2" xfId="9167"/>
    <cellStyle name="40 % - Accent5 3 3 2 3 2 2" xfId="27309"/>
    <cellStyle name="40 % - Accent5 3 3 2 3 3" xfId="16923"/>
    <cellStyle name="40 % - Accent5 3 3 2 3 4" xfId="22029"/>
    <cellStyle name="40 % - Accent5 3 3 2 4" xfId="6526"/>
    <cellStyle name="40 % - Accent5 3 3 2 4 2" xfId="24669"/>
    <cellStyle name="40 % - Accent5 3 3 2 5" xfId="11815"/>
    <cellStyle name="40 % - Accent5 3 3 2 6" xfId="14459"/>
    <cellStyle name="40 % - Accent5 3 3 2 7" xfId="19389"/>
    <cellStyle name="40 % - Accent5 3 3 3" xfId="1772"/>
    <cellStyle name="40 % - Accent5 3 3 3 2" xfId="4414"/>
    <cellStyle name="40 % - Accent5 3 3 3 2 2" xfId="9695"/>
    <cellStyle name="40 % - Accent5 3 3 3 2 2 2" xfId="27837"/>
    <cellStyle name="40 % - Accent5 3 3 3 2 3" xfId="17451"/>
    <cellStyle name="40 % - Accent5 3 3 3 2 4" xfId="22557"/>
    <cellStyle name="40 % - Accent5 3 3 3 3" xfId="7054"/>
    <cellStyle name="40 % - Accent5 3 3 3 3 2" xfId="25197"/>
    <cellStyle name="40 % - Accent5 3 3 3 4" xfId="12343"/>
    <cellStyle name="40 % - Accent5 3 3 3 5" xfId="14987"/>
    <cellStyle name="40 % - Accent5 3 3 3 6" xfId="19917"/>
    <cellStyle name="40 % - Accent5 3 3 4" xfId="3181"/>
    <cellStyle name="40 % - Accent5 3 3 4 2" xfId="8463"/>
    <cellStyle name="40 % - Accent5 3 3 4 2 2" xfId="26605"/>
    <cellStyle name="40 % - Accent5 3 3 4 3" xfId="16219"/>
    <cellStyle name="40 % - Accent5 3 3 4 4" xfId="21325"/>
    <cellStyle name="40 % - Accent5 3 3 5" xfId="5822"/>
    <cellStyle name="40 % - Accent5 3 3 5 2" xfId="23965"/>
    <cellStyle name="40 % - Accent5 3 3 6" xfId="11113"/>
    <cellStyle name="40 % - Accent5 3 3 7" xfId="13755"/>
    <cellStyle name="40 % - Accent5 3 3 8" xfId="18685"/>
    <cellStyle name="40 % - Accent5 3 4" xfId="892"/>
    <cellStyle name="40 % - Accent5 3 4 2" xfId="2124"/>
    <cellStyle name="40 % - Accent5 3 4 2 2" xfId="4766"/>
    <cellStyle name="40 % - Accent5 3 4 2 2 2" xfId="10047"/>
    <cellStyle name="40 % - Accent5 3 4 2 2 2 2" xfId="28189"/>
    <cellStyle name="40 % - Accent5 3 4 2 2 3" xfId="17803"/>
    <cellStyle name="40 % - Accent5 3 4 2 2 4" xfId="22909"/>
    <cellStyle name="40 % - Accent5 3 4 2 3" xfId="7406"/>
    <cellStyle name="40 % - Accent5 3 4 2 3 2" xfId="25549"/>
    <cellStyle name="40 % - Accent5 3 4 2 4" xfId="12695"/>
    <cellStyle name="40 % - Accent5 3 4 2 5" xfId="15339"/>
    <cellStyle name="40 % - Accent5 3 4 2 6" xfId="20269"/>
    <cellStyle name="40 % - Accent5 3 4 3" xfId="3534"/>
    <cellStyle name="40 % - Accent5 3 4 3 2" xfId="8815"/>
    <cellStyle name="40 % - Accent5 3 4 3 2 2" xfId="26957"/>
    <cellStyle name="40 % - Accent5 3 4 3 3" xfId="16571"/>
    <cellStyle name="40 % - Accent5 3 4 3 4" xfId="21677"/>
    <cellStyle name="40 % - Accent5 3 4 4" xfId="6174"/>
    <cellStyle name="40 % - Accent5 3 4 4 2" xfId="24317"/>
    <cellStyle name="40 % - Accent5 3 4 5" xfId="11463"/>
    <cellStyle name="40 % - Accent5 3 4 6" xfId="14107"/>
    <cellStyle name="40 % - Accent5 3 4 7" xfId="19037"/>
    <cellStyle name="40 % - Accent5 3 5" xfId="1420"/>
    <cellStyle name="40 % - Accent5 3 5 2" xfId="4062"/>
    <cellStyle name="40 % - Accent5 3 5 2 2" xfId="9343"/>
    <cellStyle name="40 % - Accent5 3 5 2 2 2" xfId="27485"/>
    <cellStyle name="40 % - Accent5 3 5 2 3" xfId="17099"/>
    <cellStyle name="40 % - Accent5 3 5 2 4" xfId="22205"/>
    <cellStyle name="40 % - Accent5 3 5 3" xfId="6702"/>
    <cellStyle name="40 % - Accent5 3 5 3 2" xfId="24845"/>
    <cellStyle name="40 % - Accent5 3 5 4" xfId="11991"/>
    <cellStyle name="40 % - Accent5 3 5 5" xfId="14635"/>
    <cellStyle name="40 % - Accent5 3 5 6" xfId="19565"/>
    <cellStyle name="40 % - Accent5 3 6" xfId="2652"/>
    <cellStyle name="40 % - Accent5 3 6 2" xfId="5294"/>
    <cellStyle name="40 % - Accent5 3 6 2 2" xfId="10575"/>
    <cellStyle name="40 % - Accent5 3 6 2 2 2" xfId="28717"/>
    <cellStyle name="40 % - Accent5 3 6 2 3" xfId="23437"/>
    <cellStyle name="40 % - Accent5 3 6 3" xfId="7934"/>
    <cellStyle name="40 % - Accent5 3 6 3 2" xfId="26077"/>
    <cellStyle name="40 % - Accent5 3 6 4" xfId="13223"/>
    <cellStyle name="40 % - Accent5 3 6 5" xfId="15867"/>
    <cellStyle name="40 % - Accent5 3 6 6" xfId="20797"/>
    <cellStyle name="40 % - Accent5 3 7" xfId="2829"/>
    <cellStyle name="40 % - Accent5 3 7 2" xfId="8111"/>
    <cellStyle name="40 % - Accent5 3 7 2 2" xfId="26253"/>
    <cellStyle name="40 % - Accent5 3 7 3" xfId="20973"/>
    <cellStyle name="40 % - Accent5 3 8" xfId="5470"/>
    <cellStyle name="40 % - Accent5 3 8 2" xfId="23613"/>
    <cellStyle name="40 % - Accent5 3 9" xfId="10763"/>
    <cellStyle name="40 % - Accent5 4" xfId="275"/>
    <cellStyle name="40 % - Accent5 4 2" xfId="627"/>
    <cellStyle name="40 % - Accent5 4 2 2" xfId="1859"/>
    <cellStyle name="40 % - Accent5 4 2 2 2" xfId="4501"/>
    <cellStyle name="40 % - Accent5 4 2 2 2 2" xfId="9782"/>
    <cellStyle name="40 % - Accent5 4 2 2 2 2 2" xfId="27924"/>
    <cellStyle name="40 % - Accent5 4 2 2 2 3" xfId="17538"/>
    <cellStyle name="40 % - Accent5 4 2 2 2 4" xfId="22644"/>
    <cellStyle name="40 % - Accent5 4 2 2 3" xfId="7141"/>
    <cellStyle name="40 % - Accent5 4 2 2 3 2" xfId="25284"/>
    <cellStyle name="40 % - Accent5 4 2 2 4" xfId="12430"/>
    <cellStyle name="40 % - Accent5 4 2 2 5" xfId="15074"/>
    <cellStyle name="40 % - Accent5 4 2 2 6" xfId="20004"/>
    <cellStyle name="40 % - Accent5 4 2 3" xfId="3269"/>
    <cellStyle name="40 % - Accent5 4 2 3 2" xfId="8550"/>
    <cellStyle name="40 % - Accent5 4 2 3 2 2" xfId="26692"/>
    <cellStyle name="40 % - Accent5 4 2 3 3" xfId="16306"/>
    <cellStyle name="40 % - Accent5 4 2 3 4" xfId="21412"/>
    <cellStyle name="40 % - Accent5 4 2 4" xfId="5909"/>
    <cellStyle name="40 % - Accent5 4 2 4 2" xfId="24052"/>
    <cellStyle name="40 % - Accent5 4 2 5" xfId="11198"/>
    <cellStyle name="40 % - Accent5 4 2 6" xfId="13842"/>
    <cellStyle name="40 % - Accent5 4 2 7" xfId="18772"/>
    <cellStyle name="40 % - Accent5 4 3" xfId="979"/>
    <cellStyle name="40 % - Accent5 4 3 2" xfId="2211"/>
    <cellStyle name="40 % - Accent5 4 3 2 2" xfId="4853"/>
    <cellStyle name="40 % - Accent5 4 3 2 2 2" xfId="10134"/>
    <cellStyle name="40 % - Accent5 4 3 2 2 2 2" xfId="28276"/>
    <cellStyle name="40 % - Accent5 4 3 2 2 3" xfId="17890"/>
    <cellStyle name="40 % - Accent5 4 3 2 2 4" xfId="22996"/>
    <cellStyle name="40 % - Accent5 4 3 2 3" xfId="7493"/>
    <cellStyle name="40 % - Accent5 4 3 2 3 2" xfId="25636"/>
    <cellStyle name="40 % - Accent5 4 3 2 4" xfId="12782"/>
    <cellStyle name="40 % - Accent5 4 3 2 5" xfId="15426"/>
    <cellStyle name="40 % - Accent5 4 3 2 6" xfId="20356"/>
    <cellStyle name="40 % - Accent5 4 3 3" xfId="3621"/>
    <cellStyle name="40 % - Accent5 4 3 3 2" xfId="8902"/>
    <cellStyle name="40 % - Accent5 4 3 3 2 2" xfId="27044"/>
    <cellStyle name="40 % - Accent5 4 3 3 3" xfId="16658"/>
    <cellStyle name="40 % - Accent5 4 3 3 4" xfId="21764"/>
    <cellStyle name="40 % - Accent5 4 3 4" xfId="6261"/>
    <cellStyle name="40 % - Accent5 4 3 4 2" xfId="24404"/>
    <cellStyle name="40 % - Accent5 4 3 5" xfId="11550"/>
    <cellStyle name="40 % - Accent5 4 3 6" xfId="14194"/>
    <cellStyle name="40 % - Accent5 4 3 7" xfId="19124"/>
    <cellStyle name="40 % - Accent5 4 4" xfId="1507"/>
    <cellStyle name="40 % - Accent5 4 4 2" xfId="4149"/>
    <cellStyle name="40 % - Accent5 4 4 2 2" xfId="9430"/>
    <cellStyle name="40 % - Accent5 4 4 2 2 2" xfId="27572"/>
    <cellStyle name="40 % - Accent5 4 4 2 3" xfId="17186"/>
    <cellStyle name="40 % - Accent5 4 4 2 4" xfId="22292"/>
    <cellStyle name="40 % - Accent5 4 4 3" xfId="6789"/>
    <cellStyle name="40 % - Accent5 4 4 3 2" xfId="24932"/>
    <cellStyle name="40 % - Accent5 4 4 4" xfId="12078"/>
    <cellStyle name="40 % - Accent5 4 4 5" xfId="14722"/>
    <cellStyle name="40 % - Accent5 4 4 6" xfId="19652"/>
    <cellStyle name="40 % - Accent5 4 5" xfId="2916"/>
    <cellStyle name="40 % - Accent5 4 5 2" xfId="8198"/>
    <cellStyle name="40 % - Accent5 4 5 2 2" xfId="26340"/>
    <cellStyle name="40 % - Accent5 4 5 3" xfId="15954"/>
    <cellStyle name="40 % - Accent5 4 5 4" xfId="21060"/>
    <cellStyle name="40 % - Accent5 4 6" xfId="5557"/>
    <cellStyle name="40 % - Accent5 4 6 2" xfId="23700"/>
    <cellStyle name="40 % - Accent5 4 7" xfId="10855"/>
    <cellStyle name="40 % - Accent5 4 8" xfId="13490"/>
    <cellStyle name="40 % - Accent5 4 9" xfId="18421"/>
    <cellStyle name="40 % - Accent5 5" xfId="447"/>
    <cellStyle name="40 % - Accent5 5 2" xfId="1152"/>
    <cellStyle name="40 % - Accent5 5 2 2" xfId="2384"/>
    <cellStyle name="40 % - Accent5 5 2 2 2" xfId="5026"/>
    <cellStyle name="40 % - Accent5 5 2 2 2 2" xfId="10307"/>
    <cellStyle name="40 % - Accent5 5 2 2 2 2 2" xfId="28449"/>
    <cellStyle name="40 % - Accent5 5 2 2 2 3" xfId="18063"/>
    <cellStyle name="40 % - Accent5 5 2 2 2 4" xfId="23169"/>
    <cellStyle name="40 % - Accent5 5 2 2 3" xfId="7666"/>
    <cellStyle name="40 % - Accent5 5 2 2 3 2" xfId="25809"/>
    <cellStyle name="40 % - Accent5 5 2 2 4" xfId="12955"/>
    <cellStyle name="40 % - Accent5 5 2 2 5" xfId="15599"/>
    <cellStyle name="40 % - Accent5 5 2 2 6" xfId="20529"/>
    <cellStyle name="40 % - Accent5 5 2 3" xfId="3794"/>
    <cellStyle name="40 % - Accent5 5 2 3 2" xfId="9075"/>
    <cellStyle name="40 % - Accent5 5 2 3 2 2" xfId="27217"/>
    <cellStyle name="40 % - Accent5 5 2 3 3" xfId="16831"/>
    <cellStyle name="40 % - Accent5 5 2 3 4" xfId="21937"/>
    <cellStyle name="40 % - Accent5 5 2 4" xfId="6434"/>
    <cellStyle name="40 % - Accent5 5 2 4 2" xfId="24577"/>
    <cellStyle name="40 % - Accent5 5 2 5" xfId="11723"/>
    <cellStyle name="40 % - Accent5 5 2 6" xfId="14367"/>
    <cellStyle name="40 % - Accent5 5 2 7" xfId="19297"/>
    <cellStyle name="40 % - Accent5 5 3" xfId="1680"/>
    <cellStyle name="40 % - Accent5 5 3 2" xfId="4322"/>
    <cellStyle name="40 % - Accent5 5 3 2 2" xfId="9603"/>
    <cellStyle name="40 % - Accent5 5 3 2 2 2" xfId="27745"/>
    <cellStyle name="40 % - Accent5 5 3 2 3" xfId="17359"/>
    <cellStyle name="40 % - Accent5 5 3 2 4" xfId="22465"/>
    <cellStyle name="40 % - Accent5 5 3 3" xfId="6962"/>
    <cellStyle name="40 % - Accent5 5 3 3 2" xfId="25105"/>
    <cellStyle name="40 % - Accent5 5 3 4" xfId="12251"/>
    <cellStyle name="40 % - Accent5 5 3 5" xfId="14895"/>
    <cellStyle name="40 % - Accent5 5 3 6" xfId="19825"/>
    <cellStyle name="40 % - Accent5 5 4" xfId="3089"/>
    <cellStyle name="40 % - Accent5 5 4 2" xfId="8371"/>
    <cellStyle name="40 % - Accent5 5 4 2 2" xfId="26513"/>
    <cellStyle name="40 % - Accent5 5 4 3" xfId="16127"/>
    <cellStyle name="40 % - Accent5 5 4 4" xfId="21233"/>
    <cellStyle name="40 % - Accent5 5 5" xfId="5730"/>
    <cellStyle name="40 % - Accent5 5 5 2" xfId="23873"/>
    <cellStyle name="40 % - Accent5 5 6" xfId="11023"/>
    <cellStyle name="40 % - Accent5 5 7" xfId="13663"/>
    <cellStyle name="40 % - Accent5 5 8" xfId="18593"/>
    <cellStyle name="40 % - Accent5 6" xfId="800"/>
    <cellStyle name="40 % - Accent5 6 2" xfId="2032"/>
    <cellStyle name="40 % - Accent5 6 2 2" xfId="4674"/>
    <cellStyle name="40 % - Accent5 6 2 2 2" xfId="9955"/>
    <cellStyle name="40 % - Accent5 6 2 2 2 2" xfId="28097"/>
    <cellStyle name="40 % - Accent5 6 2 2 3" xfId="17711"/>
    <cellStyle name="40 % - Accent5 6 2 2 4" xfId="22817"/>
    <cellStyle name="40 % - Accent5 6 2 3" xfId="7314"/>
    <cellStyle name="40 % - Accent5 6 2 3 2" xfId="25457"/>
    <cellStyle name="40 % - Accent5 6 2 4" xfId="12603"/>
    <cellStyle name="40 % - Accent5 6 2 5" xfId="15247"/>
    <cellStyle name="40 % - Accent5 6 2 6" xfId="20177"/>
    <cellStyle name="40 % - Accent5 6 3" xfId="3442"/>
    <cellStyle name="40 % - Accent5 6 3 2" xfId="8723"/>
    <cellStyle name="40 % - Accent5 6 3 2 2" xfId="26865"/>
    <cellStyle name="40 % - Accent5 6 3 3" xfId="16479"/>
    <cellStyle name="40 % - Accent5 6 3 4" xfId="21585"/>
    <cellStyle name="40 % - Accent5 6 4" xfId="6082"/>
    <cellStyle name="40 % - Accent5 6 4 2" xfId="24225"/>
    <cellStyle name="40 % - Accent5 6 5" xfId="11371"/>
    <cellStyle name="40 % - Accent5 6 6" xfId="14015"/>
    <cellStyle name="40 % - Accent5 6 7" xfId="18945"/>
    <cellStyle name="40 % - Accent5 7" xfId="1331"/>
    <cellStyle name="40 % - Accent5 7 2" xfId="3973"/>
    <cellStyle name="40 % - Accent5 7 2 2" xfId="9254"/>
    <cellStyle name="40 % - Accent5 7 2 2 2" xfId="27396"/>
    <cellStyle name="40 % - Accent5 7 2 3" xfId="17010"/>
    <cellStyle name="40 % - Accent5 7 2 4" xfId="22116"/>
    <cellStyle name="40 % - Accent5 7 3" xfId="6613"/>
    <cellStyle name="40 % - Accent5 7 3 2" xfId="24756"/>
    <cellStyle name="40 % - Accent5 7 4" xfId="11902"/>
    <cellStyle name="40 % - Accent5 7 5" xfId="14546"/>
    <cellStyle name="40 % - Accent5 7 6" xfId="19476"/>
    <cellStyle name="40 % - Accent5 8" xfId="2560"/>
    <cellStyle name="40 % - Accent5 8 2" xfId="5202"/>
    <cellStyle name="40 % - Accent5 8 2 2" xfId="10483"/>
    <cellStyle name="40 % - Accent5 8 2 2 2" xfId="28625"/>
    <cellStyle name="40 % - Accent5 8 2 3" xfId="23345"/>
    <cellStyle name="40 % - Accent5 8 3" xfId="7842"/>
    <cellStyle name="40 % - Accent5 8 3 2" xfId="25985"/>
    <cellStyle name="40 % - Accent5 8 4" xfId="13131"/>
    <cellStyle name="40 % - Accent5 8 5" xfId="15778"/>
    <cellStyle name="40 % - Accent5 8 6" xfId="20705"/>
    <cellStyle name="40 % - Accent5 9" xfId="2736"/>
    <cellStyle name="40 % - Accent5 9 2" xfId="8018"/>
    <cellStyle name="40 % - Accent5 9 2 2" xfId="26161"/>
    <cellStyle name="40 % - Accent5 9 3" xfId="20881"/>
    <cellStyle name="40 % - Accent6" xfId="40" builtinId="51" customBuiltin="1"/>
    <cellStyle name="40 % - Accent6 10" xfId="5380"/>
    <cellStyle name="40 % - Accent6 10 2" xfId="23523"/>
    <cellStyle name="40 % - Accent6 11" xfId="10674"/>
    <cellStyle name="40 % - Accent6 12" xfId="13316"/>
    <cellStyle name="40 % - Accent6 13" xfId="18241"/>
    <cellStyle name="40 % - Accent6 2" xfId="114"/>
    <cellStyle name="40 % - Accent6 2 10" xfId="10698"/>
    <cellStyle name="40 % - Accent6 2 11" xfId="13371"/>
    <cellStyle name="40 % - Accent6 2 12" xfId="18300"/>
    <cellStyle name="40 % - Accent6 2 2" xfId="233"/>
    <cellStyle name="40 % - Accent6 2 2 10" xfId="13458"/>
    <cellStyle name="40 % - Accent6 2 2 11" xfId="18388"/>
    <cellStyle name="40 % - Accent6 2 2 2" xfId="418"/>
    <cellStyle name="40 % - Accent6 2 2 2 2" xfId="771"/>
    <cellStyle name="40 % - Accent6 2 2 2 2 2" xfId="2003"/>
    <cellStyle name="40 % - Accent6 2 2 2 2 2 2" xfId="4645"/>
    <cellStyle name="40 % - Accent6 2 2 2 2 2 2 2" xfId="9926"/>
    <cellStyle name="40 % - Accent6 2 2 2 2 2 2 2 2" xfId="28068"/>
    <cellStyle name="40 % - Accent6 2 2 2 2 2 2 3" xfId="17682"/>
    <cellStyle name="40 % - Accent6 2 2 2 2 2 2 4" xfId="22788"/>
    <cellStyle name="40 % - Accent6 2 2 2 2 2 3" xfId="7285"/>
    <cellStyle name="40 % - Accent6 2 2 2 2 2 3 2" xfId="25428"/>
    <cellStyle name="40 % - Accent6 2 2 2 2 2 4" xfId="12574"/>
    <cellStyle name="40 % - Accent6 2 2 2 2 2 5" xfId="15218"/>
    <cellStyle name="40 % - Accent6 2 2 2 2 2 6" xfId="20148"/>
    <cellStyle name="40 % - Accent6 2 2 2 2 3" xfId="3413"/>
    <cellStyle name="40 % - Accent6 2 2 2 2 3 2" xfId="8694"/>
    <cellStyle name="40 % - Accent6 2 2 2 2 3 2 2" xfId="26836"/>
    <cellStyle name="40 % - Accent6 2 2 2 2 3 3" xfId="16450"/>
    <cellStyle name="40 % - Accent6 2 2 2 2 3 4" xfId="21556"/>
    <cellStyle name="40 % - Accent6 2 2 2 2 4" xfId="6053"/>
    <cellStyle name="40 % - Accent6 2 2 2 2 4 2" xfId="24196"/>
    <cellStyle name="40 % - Accent6 2 2 2 2 5" xfId="11342"/>
    <cellStyle name="40 % - Accent6 2 2 2 2 6" xfId="13986"/>
    <cellStyle name="40 % - Accent6 2 2 2 2 7" xfId="18916"/>
    <cellStyle name="40 % - Accent6 2 2 2 3" xfId="1123"/>
    <cellStyle name="40 % - Accent6 2 2 2 3 2" xfId="2355"/>
    <cellStyle name="40 % - Accent6 2 2 2 3 2 2" xfId="4997"/>
    <cellStyle name="40 % - Accent6 2 2 2 3 2 2 2" xfId="10278"/>
    <cellStyle name="40 % - Accent6 2 2 2 3 2 2 2 2" xfId="28420"/>
    <cellStyle name="40 % - Accent6 2 2 2 3 2 2 3" xfId="18034"/>
    <cellStyle name="40 % - Accent6 2 2 2 3 2 2 4" xfId="23140"/>
    <cellStyle name="40 % - Accent6 2 2 2 3 2 3" xfId="7637"/>
    <cellStyle name="40 % - Accent6 2 2 2 3 2 3 2" xfId="25780"/>
    <cellStyle name="40 % - Accent6 2 2 2 3 2 4" xfId="12926"/>
    <cellStyle name="40 % - Accent6 2 2 2 3 2 5" xfId="15570"/>
    <cellStyle name="40 % - Accent6 2 2 2 3 2 6" xfId="20500"/>
    <cellStyle name="40 % - Accent6 2 2 2 3 3" xfId="3765"/>
    <cellStyle name="40 % - Accent6 2 2 2 3 3 2" xfId="9046"/>
    <cellStyle name="40 % - Accent6 2 2 2 3 3 2 2" xfId="27188"/>
    <cellStyle name="40 % - Accent6 2 2 2 3 3 3" xfId="16802"/>
    <cellStyle name="40 % - Accent6 2 2 2 3 3 4" xfId="21908"/>
    <cellStyle name="40 % - Accent6 2 2 2 3 4" xfId="6405"/>
    <cellStyle name="40 % - Accent6 2 2 2 3 4 2" xfId="24548"/>
    <cellStyle name="40 % - Accent6 2 2 2 3 5" xfId="11694"/>
    <cellStyle name="40 % - Accent6 2 2 2 3 6" xfId="14338"/>
    <cellStyle name="40 % - Accent6 2 2 2 3 7" xfId="19268"/>
    <cellStyle name="40 % - Accent6 2 2 2 4" xfId="1651"/>
    <cellStyle name="40 % - Accent6 2 2 2 4 2" xfId="4293"/>
    <cellStyle name="40 % - Accent6 2 2 2 4 2 2" xfId="9574"/>
    <cellStyle name="40 % - Accent6 2 2 2 4 2 2 2" xfId="27716"/>
    <cellStyle name="40 % - Accent6 2 2 2 4 2 3" xfId="17330"/>
    <cellStyle name="40 % - Accent6 2 2 2 4 2 4" xfId="22436"/>
    <cellStyle name="40 % - Accent6 2 2 2 4 3" xfId="6933"/>
    <cellStyle name="40 % - Accent6 2 2 2 4 3 2" xfId="25076"/>
    <cellStyle name="40 % - Accent6 2 2 2 4 4" xfId="12222"/>
    <cellStyle name="40 % - Accent6 2 2 2 4 5" xfId="14866"/>
    <cellStyle name="40 % - Accent6 2 2 2 4 6" xfId="19796"/>
    <cellStyle name="40 % - Accent6 2 2 2 5" xfId="3060"/>
    <cellStyle name="40 % - Accent6 2 2 2 5 2" xfId="8342"/>
    <cellStyle name="40 % - Accent6 2 2 2 5 2 2" xfId="26484"/>
    <cellStyle name="40 % - Accent6 2 2 2 5 3" xfId="16098"/>
    <cellStyle name="40 % - Accent6 2 2 2 5 4" xfId="21204"/>
    <cellStyle name="40 % - Accent6 2 2 2 6" xfId="5701"/>
    <cellStyle name="40 % - Accent6 2 2 2 6 2" xfId="23844"/>
    <cellStyle name="40 % - Accent6 2 2 2 7" xfId="10994"/>
    <cellStyle name="40 % - Accent6 2 2 2 8" xfId="13634"/>
    <cellStyle name="40 % - Accent6 2 2 2 9" xfId="18564"/>
    <cellStyle name="40 % - Accent6 2 2 3" xfId="594"/>
    <cellStyle name="40 % - Accent6 2 2 3 2" xfId="1299"/>
    <cellStyle name="40 % - Accent6 2 2 3 2 2" xfId="2531"/>
    <cellStyle name="40 % - Accent6 2 2 3 2 2 2" xfId="5173"/>
    <cellStyle name="40 % - Accent6 2 2 3 2 2 2 2" xfId="10454"/>
    <cellStyle name="40 % - Accent6 2 2 3 2 2 2 2 2" xfId="28596"/>
    <cellStyle name="40 % - Accent6 2 2 3 2 2 2 3" xfId="18210"/>
    <cellStyle name="40 % - Accent6 2 2 3 2 2 2 4" xfId="23316"/>
    <cellStyle name="40 % - Accent6 2 2 3 2 2 3" xfId="7813"/>
    <cellStyle name="40 % - Accent6 2 2 3 2 2 3 2" xfId="25956"/>
    <cellStyle name="40 % - Accent6 2 2 3 2 2 4" xfId="13102"/>
    <cellStyle name="40 % - Accent6 2 2 3 2 2 5" xfId="15746"/>
    <cellStyle name="40 % - Accent6 2 2 3 2 2 6" xfId="20676"/>
    <cellStyle name="40 % - Accent6 2 2 3 2 3" xfId="3941"/>
    <cellStyle name="40 % - Accent6 2 2 3 2 3 2" xfId="9222"/>
    <cellStyle name="40 % - Accent6 2 2 3 2 3 2 2" xfId="27364"/>
    <cellStyle name="40 % - Accent6 2 2 3 2 3 3" xfId="16978"/>
    <cellStyle name="40 % - Accent6 2 2 3 2 3 4" xfId="22084"/>
    <cellStyle name="40 % - Accent6 2 2 3 2 4" xfId="6581"/>
    <cellStyle name="40 % - Accent6 2 2 3 2 4 2" xfId="24724"/>
    <cellStyle name="40 % - Accent6 2 2 3 2 5" xfId="11870"/>
    <cellStyle name="40 % - Accent6 2 2 3 2 6" xfId="14514"/>
    <cellStyle name="40 % - Accent6 2 2 3 2 7" xfId="19444"/>
    <cellStyle name="40 % - Accent6 2 2 3 3" xfId="1827"/>
    <cellStyle name="40 % - Accent6 2 2 3 3 2" xfId="4469"/>
    <cellStyle name="40 % - Accent6 2 2 3 3 2 2" xfId="9750"/>
    <cellStyle name="40 % - Accent6 2 2 3 3 2 2 2" xfId="27892"/>
    <cellStyle name="40 % - Accent6 2 2 3 3 2 3" xfId="17506"/>
    <cellStyle name="40 % - Accent6 2 2 3 3 2 4" xfId="22612"/>
    <cellStyle name="40 % - Accent6 2 2 3 3 3" xfId="7109"/>
    <cellStyle name="40 % - Accent6 2 2 3 3 3 2" xfId="25252"/>
    <cellStyle name="40 % - Accent6 2 2 3 3 4" xfId="12398"/>
    <cellStyle name="40 % - Accent6 2 2 3 3 5" xfId="15042"/>
    <cellStyle name="40 % - Accent6 2 2 3 3 6" xfId="19972"/>
    <cellStyle name="40 % - Accent6 2 2 3 4" xfId="3236"/>
    <cellStyle name="40 % - Accent6 2 2 3 4 2" xfId="8518"/>
    <cellStyle name="40 % - Accent6 2 2 3 4 2 2" xfId="26660"/>
    <cellStyle name="40 % - Accent6 2 2 3 4 3" xfId="16274"/>
    <cellStyle name="40 % - Accent6 2 2 3 4 4" xfId="21380"/>
    <cellStyle name="40 % - Accent6 2 2 3 5" xfId="5877"/>
    <cellStyle name="40 % - Accent6 2 2 3 5 2" xfId="24020"/>
    <cellStyle name="40 % - Accent6 2 2 3 6" xfId="11166"/>
    <cellStyle name="40 % - Accent6 2 2 3 7" xfId="13810"/>
    <cellStyle name="40 % - Accent6 2 2 3 8" xfId="18740"/>
    <cellStyle name="40 % - Accent6 2 2 4" xfId="947"/>
    <cellStyle name="40 % - Accent6 2 2 4 2" xfId="2179"/>
    <cellStyle name="40 % - Accent6 2 2 4 2 2" xfId="4821"/>
    <cellStyle name="40 % - Accent6 2 2 4 2 2 2" xfId="10102"/>
    <cellStyle name="40 % - Accent6 2 2 4 2 2 2 2" xfId="28244"/>
    <cellStyle name="40 % - Accent6 2 2 4 2 2 3" xfId="17858"/>
    <cellStyle name="40 % - Accent6 2 2 4 2 2 4" xfId="22964"/>
    <cellStyle name="40 % - Accent6 2 2 4 2 3" xfId="7461"/>
    <cellStyle name="40 % - Accent6 2 2 4 2 3 2" xfId="25604"/>
    <cellStyle name="40 % - Accent6 2 2 4 2 4" xfId="12750"/>
    <cellStyle name="40 % - Accent6 2 2 4 2 5" xfId="15394"/>
    <cellStyle name="40 % - Accent6 2 2 4 2 6" xfId="20324"/>
    <cellStyle name="40 % - Accent6 2 2 4 3" xfId="3589"/>
    <cellStyle name="40 % - Accent6 2 2 4 3 2" xfId="8870"/>
    <cellStyle name="40 % - Accent6 2 2 4 3 2 2" xfId="27012"/>
    <cellStyle name="40 % - Accent6 2 2 4 3 3" xfId="16626"/>
    <cellStyle name="40 % - Accent6 2 2 4 3 4" xfId="21732"/>
    <cellStyle name="40 % - Accent6 2 2 4 4" xfId="6229"/>
    <cellStyle name="40 % - Accent6 2 2 4 4 2" xfId="24372"/>
    <cellStyle name="40 % - Accent6 2 2 4 5" xfId="11518"/>
    <cellStyle name="40 % - Accent6 2 2 4 6" xfId="14162"/>
    <cellStyle name="40 % - Accent6 2 2 4 7" xfId="19092"/>
    <cellStyle name="40 % - Accent6 2 2 5" xfId="1475"/>
    <cellStyle name="40 % - Accent6 2 2 5 2" xfId="4117"/>
    <cellStyle name="40 % - Accent6 2 2 5 2 2" xfId="9398"/>
    <cellStyle name="40 % - Accent6 2 2 5 2 2 2" xfId="27540"/>
    <cellStyle name="40 % - Accent6 2 2 5 2 3" xfId="17154"/>
    <cellStyle name="40 % - Accent6 2 2 5 2 4" xfId="22260"/>
    <cellStyle name="40 % - Accent6 2 2 5 3" xfId="6757"/>
    <cellStyle name="40 % - Accent6 2 2 5 3 2" xfId="24900"/>
    <cellStyle name="40 % - Accent6 2 2 5 4" xfId="12046"/>
    <cellStyle name="40 % - Accent6 2 2 5 5" xfId="14690"/>
    <cellStyle name="40 % - Accent6 2 2 5 6" xfId="19620"/>
    <cellStyle name="40 % - Accent6 2 2 6" xfId="2707"/>
    <cellStyle name="40 % - Accent6 2 2 6 2" xfId="5349"/>
    <cellStyle name="40 % - Accent6 2 2 6 2 2" xfId="10630"/>
    <cellStyle name="40 % - Accent6 2 2 6 2 2 2" xfId="28772"/>
    <cellStyle name="40 % - Accent6 2 2 6 2 3" xfId="23492"/>
    <cellStyle name="40 % - Accent6 2 2 6 3" xfId="7989"/>
    <cellStyle name="40 % - Accent6 2 2 6 3 2" xfId="26132"/>
    <cellStyle name="40 % - Accent6 2 2 6 4" xfId="13278"/>
    <cellStyle name="40 % - Accent6 2 2 6 5" xfId="15922"/>
    <cellStyle name="40 % - Accent6 2 2 6 6" xfId="20852"/>
    <cellStyle name="40 % - Accent6 2 2 7" xfId="2884"/>
    <cellStyle name="40 % - Accent6 2 2 7 2" xfId="8166"/>
    <cellStyle name="40 % - Accent6 2 2 7 2 2" xfId="26308"/>
    <cellStyle name="40 % - Accent6 2 2 7 3" xfId="21028"/>
    <cellStyle name="40 % - Accent6 2 2 8" xfId="5525"/>
    <cellStyle name="40 % - Accent6 2 2 8 2" xfId="23668"/>
    <cellStyle name="40 % - Accent6 2 2 9" xfId="10818"/>
    <cellStyle name="40 % - Accent6 2 3" xfId="331"/>
    <cellStyle name="40 % - Accent6 2 3 2" xfId="684"/>
    <cellStyle name="40 % - Accent6 2 3 2 2" xfId="1916"/>
    <cellStyle name="40 % - Accent6 2 3 2 2 2" xfId="4558"/>
    <cellStyle name="40 % - Accent6 2 3 2 2 2 2" xfId="9839"/>
    <cellStyle name="40 % - Accent6 2 3 2 2 2 2 2" xfId="27981"/>
    <cellStyle name="40 % - Accent6 2 3 2 2 2 3" xfId="17595"/>
    <cellStyle name="40 % - Accent6 2 3 2 2 2 4" xfId="22701"/>
    <cellStyle name="40 % - Accent6 2 3 2 2 3" xfId="7198"/>
    <cellStyle name="40 % - Accent6 2 3 2 2 3 2" xfId="25341"/>
    <cellStyle name="40 % - Accent6 2 3 2 2 4" xfId="12487"/>
    <cellStyle name="40 % - Accent6 2 3 2 2 5" xfId="15131"/>
    <cellStyle name="40 % - Accent6 2 3 2 2 6" xfId="20061"/>
    <cellStyle name="40 % - Accent6 2 3 2 3" xfId="3326"/>
    <cellStyle name="40 % - Accent6 2 3 2 3 2" xfId="8607"/>
    <cellStyle name="40 % - Accent6 2 3 2 3 2 2" xfId="26749"/>
    <cellStyle name="40 % - Accent6 2 3 2 3 3" xfId="16363"/>
    <cellStyle name="40 % - Accent6 2 3 2 3 4" xfId="21469"/>
    <cellStyle name="40 % - Accent6 2 3 2 4" xfId="5966"/>
    <cellStyle name="40 % - Accent6 2 3 2 4 2" xfId="24109"/>
    <cellStyle name="40 % - Accent6 2 3 2 5" xfId="11255"/>
    <cellStyle name="40 % - Accent6 2 3 2 6" xfId="13899"/>
    <cellStyle name="40 % - Accent6 2 3 2 7" xfId="18829"/>
    <cellStyle name="40 % - Accent6 2 3 3" xfId="1036"/>
    <cellStyle name="40 % - Accent6 2 3 3 2" xfId="2268"/>
    <cellStyle name="40 % - Accent6 2 3 3 2 2" xfId="4910"/>
    <cellStyle name="40 % - Accent6 2 3 3 2 2 2" xfId="10191"/>
    <cellStyle name="40 % - Accent6 2 3 3 2 2 2 2" xfId="28333"/>
    <cellStyle name="40 % - Accent6 2 3 3 2 2 3" xfId="17947"/>
    <cellStyle name="40 % - Accent6 2 3 3 2 2 4" xfId="23053"/>
    <cellStyle name="40 % - Accent6 2 3 3 2 3" xfId="7550"/>
    <cellStyle name="40 % - Accent6 2 3 3 2 3 2" xfId="25693"/>
    <cellStyle name="40 % - Accent6 2 3 3 2 4" xfId="12839"/>
    <cellStyle name="40 % - Accent6 2 3 3 2 5" xfId="15483"/>
    <cellStyle name="40 % - Accent6 2 3 3 2 6" xfId="20413"/>
    <cellStyle name="40 % - Accent6 2 3 3 3" xfId="3678"/>
    <cellStyle name="40 % - Accent6 2 3 3 3 2" xfId="8959"/>
    <cellStyle name="40 % - Accent6 2 3 3 3 2 2" xfId="27101"/>
    <cellStyle name="40 % - Accent6 2 3 3 3 3" xfId="16715"/>
    <cellStyle name="40 % - Accent6 2 3 3 3 4" xfId="21821"/>
    <cellStyle name="40 % - Accent6 2 3 3 4" xfId="6318"/>
    <cellStyle name="40 % - Accent6 2 3 3 4 2" xfId="24461"/>
    <cellStyle name="40 % - Accent6 2 3 3 5" xfId="11607"/>
    <cellStyle name="40 % - Accent6 2 3 3 6" xfId="14251"/>
    <cellStyle name="40 % - Accent6 2 3 3 7" xfId="19181"/>
    <cellStyle name="40 % - Accent6 2 3 4" xfId="1564"/>
    <cellStyle name="40 % - Accent6 2 3 4 2" xfId="4206"/>
    <cellStyle name="40 % - Accent6 2 3 4 2 2" xfId="9487"/>
    <cellStyle name="40 % - Accent6 2 3 4 2 2 2" xfId="27629"/>
    <cellStyle name="40 % - Accent6 2 3 4 2 3" xfId="17243"/>
    <cellStyle name="40 % - Accent6 2 3 4 2 4" xfId="22349"/>
    <cellStyle name="40 % - Accent6 2 3 4 3" xfId="6846"/>
    <cellStyle name="40 % - Accent6 2 3 4 3 2" xfId="24989"/>
    <cellStyle name="40 % - Accent6 2 3 4 4" xfId="12135"/>
    <cellStyle name="40 % - Accent6 2 3 4 5" xfId="14779"/>
    <cellStyle name="40 % - Accent6 2 3 4 6" xfId="19709"/>
    <cellStyle name="40 % - Accent6 2 3 5" xfId="2973"/>
    <cellStyle name="40 % - Accent6 2 3 5 2" xfId="8255"/>
    <cellStyle name="40 % - Accent6 2 3 5 2 2" xfId="26397"/>
    <cellStyle name="40 % - Accent6 2 3 5 3" xfId="16011"/>
    <cellStyle name="40 % - Accent6 2 3 5 4" xfId="21117"/>
    <cellStyle name="40 % - Accent6 2 3 6" xfId="5614"/>
    <cellStyle name="40 % - Accent6 2 3 6 2" xfId="23757"/>
    <cellStyle name="40 % - Accent6 2 3 7" xfId="10909"/>
    <cellStyle name="40 % - Accent6 2 3 8" xfId="13547"/>
    <cellStyle name="40 % - Accent6 2 3 9" xfId="18477"/>
    <cellStyle name="40 % - Accent6 2 4" xfId="507"/>
    <cellStyle name="40 % - Accent6 2 4 2" xfId="1212"/>
    <cellStyle name="40 % - Accent6 2 4 2 2" xfId="2444"/>
    <cellStyle name="40 % - Accent6 2 4 2 2 2" xfId="5086"/>
    <cellStyle name="40 % - Accent6 2 4 2 2 2 2" xfId="10367"/>
    <cellStyle name="40 % - Accent6 2 4 2 2 2 2 2" xfId="28509"/>
    <cellStyle name="40 % - Accent6 2 4 2 2 2 3" xfId="18123"/>
    <cellStyle name="40 % - Accent6 2 4 2 2 2 4" xfId="23229"/>
    <cellStyle name="40 % - Accent6 2 4 2 2 3" xfId="7726"/>
    <cellStyle name="40 % - Accent6 2 4 2 2 3 2" xfId="25869"/>
    <cellStyle name="40 % - Accent6 2 4 2 2 4" xfId="13015"/>
    <cellStyle name="40 % - Accent6 2 4 2 2 5" xfId="15659"/>
    <cellStyle name="40 % - Accent6 2 4 2 2 6" xfId="20589"/>
    <cellStyle name="40 % - Accent6 2 4 2 3" xfId="3854"/>
    <cellStyle name="40 % - Accent6 2 4 2 3 2" xfId="9135"/>
    <cellStyle name="40 % - Accent6 2 4 2 3 2 2" xfId="27277"/>
    <cellStyle name="40 % - Accent6 2 4 2 3 3" xfId="16891"/>
    <cellStyle name="40 % - Accent6 2 4 2 3 4" xfId="21997"/>
    <cellStyle name="40 % - Accent6 2 4 2 4" xfId="6494"/>
    <cellStyle name="40 % - Accent6 2 4 2 4 2" xfId="24637"/>
    <cellStyle name="40 % - Accent6 2 4 2 5" xfId="11783"/>
    <cellStyle name="40 % - Accent6 2 4 2 6" xfId="14427"/>
    <cellStyle name="40 % - Accent6 2 4 2 7" xfId="19357"/>
    <cellStyle name="40 % - Accent6 2 4 3" xfId="1740"/>
    <cellStyle name="40 % - Accent6 2 4 3 2" xfId="4382"/>
    <cellStyle name="40 % - Accent6 2 4 3 2 2" xfId="9663"/>
    <cellStyle name="40 % - Accent6 2 4 3 2 2 2" xfId="27805"/>
    <cellStyle name="40 % - Accent6 2 4 3 2 3" xfId="17419"/>
    <cellStyle name="40 % - Accent6 2 4 3 2 4" xfId="22525"/>
    <cellStyle name="40 % - Accent6 2 4 3 3" xfId="7022"/>
    <cellStyle name="40 % - Accent6 2 4 3 3 2" xfId="25165"/>
    <cellStyle name="40 % - Accent6 2 4 3 4" xfId="12311"/>
    <cellStyle name="40 % - Accent6 2 4 3 5" xfId="14955"/>
    <cellStyle name="40 % - Accent6 2 4 3 6" xfId="19885"/>
    <cellStyle name="40 % - Accent6 2 4 4" xfId="3149"/>
    <cellStyle name="40 % - Accent6 2 4 4 2" xfId="8431"/>
    <cellStyle name="40 % - Accent6 2 4 4 2 2" xfId="26573"/>
    <cellStyle name="40 % - Accent6 2 4 4 3" xfId="16187"/>
    <cellStyle name="40 % - Accent6 2 4 4 4" xfId="21293"/>
    <cellStyle name="40 % - Accent6 2 4 5" xfId="5790"/>
    <cellStyle name="40 % - Accent6 2 4 5 2" xfId="23933"/>
    <cellStyle name="40 % - Accent6 2 4 6" xfId="11081"/>
    <cellStyle name="40 % - Accent6 2 4 7" xfId="13723"/>
    <cellStyle name="40 % - Accent6 2 4 8" xfId="18653"/>
    <cellStyle name="40 % - Accent6 2 5" xfId="860"/>
    <cellStyle name="40 % - Accent6 2 5 2" xfId="2092"/>
    <cellStyle name="40 % - Accent6 2 5 2 2" xfId="4734"/>
    <cellStyle name="40 % - Accent6 2 5 2 2 2" xfId="10015"/>
    <cellStyle name="40 % - Accent6 2 5 2 2 2 2" xfId="28157"/>
    <cellStyle name="40 % - Accent6 2 5 2 2 3" xfId="17771"/>
    <cellStyle name="40 % - Accent6 2 5 2 2 4" xfId="22877"/>
    <cellStyle name="40 % - Accent6 2 5 2 3" xfId="7374"/>
    <cellStyle name="40 % - Accent6 2 5 2 3 2" xfId="25517"/>
    <cellStyle name="40 % - Accent6 2 5 2 4" xfId="12663"/>
    <cellStyle name="40 % - Accent6 2 5 2 5" xfId="15307"/>
    <cellStyle name="40 % - Accent6 2 5 2 6" xfId="20237"/>
    <cellStyle name="40 % - Accent6 2 5 3" xfId="3502"/>
    <cellStyle name="40 % - Accent6 2 5 3 2" xfId="8783"/>
    <cellStyle name="40 % - Accent6 2 5 3 2 2" xfId="26925"/>
    <cellStyle name="40 % - Accent6 2 5 3 3" xfId="16539"/>
    <cellStyle name="40 % - Accent6 2 5 3 4" xfId="21645"/>
    <cellStyle name="40 % - Accent6 2 5 4" xfId="6142"/>
    <cellStyle name="40 % - Accent6 2 5 4 2" xfId="24285"/>
    <cellStyle name="40 % - Accent6 2 5 5" xfId="11431"/>
    <cellStyle name="40 % - Accent6 2 5 6" xfId="14075"/>
    <cellStyle name="40 % - Accent6 2 5 7" xfId="19005"/>
    <cellStyle name="40 % - Accent6 2 6" xfId="1388"/>
    <cellStyle name="40 % - Accent6 2 6 2" xfId="4030"/>
    <cellStyle name="40 % - Accent6 2 6 2 2" xfId="9311"/>
    <cellStyle name="40 % - Accent6 2 6 2 2 2" xfId="27453"/>
    <cellStyle name="40 % - Accent6 2 6 2 3" xfId="17067"/>
    <cellStyle name="40 % - Accent6 2 6 2 4" xfId="22173"/>
    <cellStyle name="40 % - Accent6 2 6 3" xfId="6670"/>
    <cellStyle name="40 % - Accent6 2 6 3 2" xfId="24813"/>
    <cellStyle name="40 % - Accent6 2 6 4" xfId="11959"/>
    <cellStyle name="40 % - Accent6 2 6 5" xfId="14603"/>
    <cellStyle name="40 % - Accent6 2 6 6" xfId="19533"/>
    <cellStyle name="40 % - Accent6 2 7" xfId="2620"/>
    <cellStyle name="40 % - Accent6 2 7 2" xfId="5262"/>
    <cellStyle name="40 % - Accent6 2 7 2 2" xfId="10543"/>
    <cellStyle name="40 % - Accent6 2 7 2 2 2" xfId="28685"/>
    <cellStyle name="40 % - Accent6 2 7 2 3" xfId="23405"/>
    <cellStyle name="40 % - Accent6 2 7 3" xfId="7902"/>
    <cellStyle name="40 % - Accent6 2 7 3 2" xfId="26045"/>
    <cellStyle name="40 % - Accent6 2 7 4" xfId="13191"/>
    <cellStyle name="40 % - Accent6 2 7 5" xfId="15835"/>
    <cellStyle name="40 % - Accent6 2 7 6" xfId="20765"/>
    <cellStyle name="40 % - Accent6 2 8" xfId="2797"/>
    <cellStyle name="40 % - Accent6 2 8 2" xfId="8079"/>
    <cellStyle name="40 % - Accent6 2 8 2 2" xfId="26221"/>
    <cellStyle name="40 % - Accent6 2 8 3" xfId="20941"/>
    <cellStyle name="40 % - Accent6 2 9" xfId="5438"/>
    <cellStyle name="40 % - Accent6 2 9 2" xfId="23581"/>
    <cellStyle name="40 % - Accent6 3" xfId="179"/>
    <cellStyle name="40 % - Accent6 3 10" xfId="13405"/>
    <cellStyle name="40 % - Accent6 3 11" xfId="18335"/>
    <cellStyle name="40 % - Accent6 3 2" xfId="365"/>
    <cellStyle name="40 % - Accent6 3 2 2" xfId="718"/>
    <cellStyle name="40 % - Accent6 3 2 2 2" xfId="1950"/>
    <cellStyle name="40 % - Accent6 3 2 2 2 2" xfId="4592"/>
    <cellStyle name="40 % - Accent6 3 2 2 2 2 2" xfId="9873"/>
    <cellStyle name="40 % - Accent6 3 2 2 2 2 2 2" xfId="28015"/>
    <cellStyle name="40 % - Accent6 3 2 2 2 2 3" xfId="17629"/>
    <cellStyle name="40 % - Accent6 3 2 2 2 2 4" xfId="22735"/>
    <cellStyle name="40 % - Accent6 3 2 2 2 3" xfId="7232"/>
    <cellStyle name="40 % - Accent6 3 2 2 2 3 2" xfId="25375"/>
    <cellStyle name="40 % - Accent6 3 2 2 2 4" xfId="12521"/>
    <cellStyle name="40 % - Accent6 3 2 2 2 5" xfId="15165"/>
    <cellStyle name="40 % - Accent6 3 2 2 2 6" xfId="20095"/>
    <cellStyle name="40 % - Accent6 3 2 2 3" xfId="3360"/>
    <cellStyle name="40 % - Accent6 3 2 2 3 2" xfId="8641"/>
    <cellStyle name="40 % - Accent6 3 2 2 3 2 2" xfId="26783"/>
    <cellStyle name="40 % - Accent6 3 2 2 3 3" xfId="16397"/>
    <cellStyle name="40 % - Accent6 3 2 2 3 4" xfId="21503"/>
    <cellStyle name="40 % - Accent6 3 2 2 4" xfId="6000"/>
    <cellStyle name="40 % - Accent6 3 2 2 4 2" xfId="24143"/>
    <cellStyle name="40 % - Accent6 3 2 2 5" xfId="11289"/>
    <cellStyle name="40 % - Accent6 3 2 2 6" xfId="13933"/>
    <cellStyle name="40 % - Accent6 3 2 2 7" xfId="18863"/>
    <cellStyle name="40 % - Accent6 3 2 3" xfId="1070"/>
    <cellStyle name="40 % - Accent6 3 2 3 2" xfId="2302"/>
    <cellStyle name="40 % - Accent6 3 2 3 2 2" xfId="4944"/>
    <cellStyle name="40 % - Accent6 3 2 3 2 2 2" xfId="10225"/>
    <cellStyle name="40 % - Accent6 3 2 3 2 2 2 2" xfId="28367"/>
    <cellStyle name="40 % - Accent6 3 2 3 2 2 3" xfId="17981"/>
    <cellStyle name="40 % - Accent6 3 2 3 2 2 4" xfId="23087"/>
    <cellStyle name="40 % - Accent6 3 2 3 2 3" xfId="7584"/>
    <cellStyle name="40 % - Accent6 3 2 3 2 3 2" xfId="25727"/>
    <cellStyle name="40 % - Accent6 3 2 3 2 4" xfId="12873"/>
    <cellStyle name="40 % - Accent6 3 2 3 2 5" xfId="15517"/>
    <cellStyle name="40 % - Accent6 3 2 3 2 6" xfId="20447"/>
    <cellStyle name="40 % - Accent6 3 2 3 3" xfId="3712"/>
    <cellStyle name="40 % - Accent6 3 2 3 3 2" xfId="8993"/>
    <cellStyle name="40 % - Accent6 3 2 3 3 2 2" xfId="27135"/>
    <cellStyle name="40 % - Accent6 3 2 3 3 3" xfId="16749"/>
    <cellStyle name="40 % - Accent6 3 2 3 3 4" xfId="21855"/>
    <cellStyle name="40 % - Accent6 3 2 3 4" xfId="6352"/>
    <cellStyle name="40 % - Accent6 3 2 3 4 2" xfId="24495"/>
    <cellStyle name="40 % - Accent6 3 2 3 5" xfId="11641"/>
    <cellStyle name="40 % - Accent6 3 2 3 6" xfId="14285"/>
    <cellStyle name="40 % - Accent6 3 2 3 7" xfId="19215"/>
    <cellStyle name="40 % - Accent6 3 2 4" xfId="1598"/>
    <cellStyle name="40 % - Accent6 3 2 4 2" xfId="4240"/>
    <cellStyle name="40 % - Accent6 3 2 4 2 2" xfId="9521"/>
    <cellStyle name="40 % - Accent6 3 2 4 2 2 2" xfId="27663"/>
    <cellStyle name="40 % - Accent6 3 2 4 2 3" xfId="17277"/>
    <cellStyle name="40 % - Accent6 3 2 4 2 4" xfId="22383"/>
    <cellStyle name="40 % - Accent6 3 2 4 3" xfId="6880"/>
    <cellStyle name="40 % - Accent6 3 2 4 3 2" xfId="25023"/>
    <cellStyle name="40 % - Accent6 3 2 4 4" xfId="12169"/>
    <cellStyle name="40 % - Accent6 3 2 4 5" xfId="14813"/>
    <cellStyle name="40 % - Accent6 3 2 4 6" xfId="19743"/>
    <cellStyle name="40 % - Accent6 3 2 5" xfId="3007"/>
    <cellStyle name="40 % - Accent6 3 2 5 2" xfId="8289"/>
    <cellStyle name="40 % - Accent6 3 2 5 2 2" xfId="26431"/>
    <cellStyle name="40 % - Accent6 3 2 5 3" xfId="16045"/>
    <cellStyle name="40 % - Accent6 3 2 5 4" xfId="21151"/>
    <cellStyle name="40 % - Accent6 3 2 6" xfId="5648"/>
    <cellStyle name="40 % - Accent6 3 2 6 2" xfId="23791"/>
    <cellStyle name="40 % - Accent6 3 2 7" xfId="10943"/>
    <cellStyle name="40 % - Accent6 3 2 8" xfId="13581"/>
    <cellStyle name="40 % - Accent6 3 2 9" xfId="18511"/>
    <cellStyle name="40 % - Accent6 3 3" xfId="541"/>
    <cellStyle name="40 % - Accent6 3 3 2" xfId="1246"/>
    <cellStyle name="40 % - Accent6 3 3 2 2" xfId="2478"/>
    <cellStyle name="40 % - Accent6 3 3 2 2 2" xfId="5120"/>
    <cellStyle name="40 % - Accent6 3 3 2 2 2 2" xfId="10401"/>
    <cellStyle name="40 % - Accent6 3 3 2 2 2 2 2" xfId="28543"/>
    <cellStyle name="40 % - Accent6 3 3 2 2 2 3" xfId="18157"/>
    <cellStyle name="40 % - Accent6 3 3 2 2 2 4" xfId="23263"/>
    <cellStyle name="40 % - Accent6 3 3 2 2 3" xfId="7760"/>
    <cellStyle name="40 % - Accent6 3 3 2 2 3 2" xfId="25903"/>
    <cellStyle name="40 % - Accent6 3 3 2 2 4" xfId="13049"/>
    <cellStyle name="40 % - Accent6 3 3 2 2 5" xfId="15693"/>
    <cellStyle name="40 % - Accent6 3 3 2 2 6" xfId="20623"/>
    <cellStyle name="40 % - Accent6 3 3 2 3" xfId="3888"/>
    <cellStyle name="40 % - Accent6 3 3 2 3 2" xfId="9169"/>
    <cellStyle name="40 % - Accent6 3 3 2 3 2 2" xfId="27311"/>
    <cellStyle name="40 % - Accent6 3 3 2 3 3" xfId="16925"/>
    <cellStyle name="40 % - Accent6 3 3 2 3 4" xfId="22031"/>
    <cellStyle name="40 % - Accent6 3 3 2 4" xfId="6528"/>
    <cellStyle name="40 % - Accent6 3 3 2 4 2" xfId="24671"/>
    <cellStyle name="40 % - Accent6 3 3 2 5" xfId="11817"/>
    <cellStyle name="40 % - Accent6 3 3 2 6" xfId="14461"/>
    <cellStyle name="40 % - Accent6 3 3 2 7" xfId="19391"/>
    <cellStyle name="40 % - Accent6 3 3 3" xfId="1774"/>
    <cellStyle name="40 % - Accent6 3 3 3 2" xfId="4416"/>
    <cellStyle name="40 % - Accent6 3 3 3 2 2" xfId="9697"/>
    <cellStyle name="40 % - Accent6 3 3 3 2 2 2" xfId="27839"/>
    <cellStyle name="40 % - Accent6 3 3 3 2 3" xfId="17453"/>
    <cellStyle name="40 % - Accent6 3 3 3 2 4" xfId="22559"/>
    <cellStyle name="40 % - Accent6 3 3 3 3" xfId="7056"/>
    <cellStyle name="40 % - Accent6 3 3 3 3 2" xfId="25199"/>
    <cellStyle name="40 % - Accent6 3 3 3 4" xfId="12345"/>
    <cellStyle name="40 % - Accent6 3 3 3 5" xfId="14989"/>
    <cellStyle name="40 % - Accent6 3 3 3 6" xfId="19919"/>
    <cellStyle name="40 % - Accent6 3 3 4" xfId="3183"/>
    <cellStyle name="40 % - Accent6 3 3 4 2" xfId="8465"/>
    <cellStyle name="40 % - Accent6 3 3 4 2 2" xfId="26607"/>
    <cellStyle name="40 % - Accent6 3 3 4 3" xfId="16221"/>
    <cellStyle name="40 % - Accent6 3 3 4 4" xfId="21327"/>
    <cellStyle name="40 % - Accent6 3 3 5" xfId="5824"/>
    <cellStyle name="40 % - Accent6 3 3 5 2" xfId="23967"/>
    <cellStyle name="40 % - Accent6 3 3 6" xfId="11115"/>
    <cellStyle name="40 % - Accent6 3 3 7" xfId="13757"/>
    <cellStyle name="40 % - Accent6 3 3 8" xfId="18687"/>
    <cellStyle name="40 % - Accent6 3 4" xfId="894"/>
    <cellStyle name="40 % - Accent6 3 4 2" xfId="2126"/>
    <cellStyle name="40 % - Accent6 3 4 2 2" xfId="4768"/>
    <cellStyle name="40 % - Accent6 3 4 2 2 2" xfId="10049"/>
    <cellStyle name="40 % - Accent6 3 4 2 2 2 2" xfId="28191"/>
    <cellStyle name="40 % - Accent6 3 4 2 2 3" xfId="17805"/>
    <cellStyle name="40 % - Accent6 3 4 2 2 4" xfId="22911"/>
    <cellStyle name="40 % - Accent6 3 4 2 3" xfId="7408"/>
    <cellStyle name="40 % - Accent6 3 4 2 3 2" xfId="25551"/>
    <cellStyle name="40 % - Accent6 3 4 2 4" xfId="12697"/>
    <cellStyle name="40 % - Accent6 3 4 2 5" xfId="15341"/>
    <cellStyle name="40 % - Accent6 3 4 2 6" xfId="20271"/>
    <cellStyle name="40 % - Accent6 3 4 3" xfId="3536"/>
    <cellStyle name="40 % - Accent6 3 4 3 2" xfId="8817"/>
    <cellStyle name="40 % - Accent6 3 4 3 2 2" xfId="26959"/>
    <cellStyle name="40 % - Accent6 3 4 3 3" xfId="16573"/>
    <cellStyle name="40 % - Accent6 3 4 3 4" xfId="21679"/>
    <cellStyle name="40 % - Accent6 3 4 4" xfId="6176"/>
    <cellStyle name="40 % - Accent6 3 4 4 2" xfId="24319"/>
    <cellStyle name="40 % - Accent6 3 4 5" xfId="11465"/>
    <cellStyle name="40 % - Accent6 3 4 6" xfId="14109"/>
    <cellStyle name="40 % - Accent6 3 4 7" xfId="19039"/>
    <cellStyle name="40 % - Accent6 3 5" xfId="1422"/>
    <cellStyle name="40 % - Accent6 3 5 2" xfId="4064"/>
    <cellStyle name="40 % - Accent6 3 5 2 2" xfId="9345"/>
    <cellStyle name="40 % - Accent6 3 5 2 2 2" xfId="27487"/>
    <cellStyle name="40 % - Accent6 3 5 2 3" xfId="17101"/>
    <cellStyle name="40 % - Accent6 3 5 2 4" xfId="22207"/>
    <cellStyle name="40 % - Accent6 3 5 3" xfId="6704"/>
    <cellStyle name="40 % - Accent6 3 5 3 2" xfId="24847"/>
    <cellStyle name="40 % - Accent6 3 5 4" xfId="11993"/>
    <cellStyle name="40 % - Accent6 3 5 5" xfId="14637"/>
    <cellStyle name="40 % - Accent6 3 5 6" xfId="19567"/>
    <cellStyle name="40 % - Accent6 3 6" xfId="2654"/>
    <cellStyle name="40 % - Accent6 3 6 2" xfId="5296"/>
    <cellStyle name="40 % - Accent6 3 6 2 2" xfId="10577"/>
    <cellStyle name="40 % - Accent6 3 6 2 2 2" xfId="28719"/>
    <cellStyle name="40 % - Accent6 3 6 2 3" xfId="23439"/>
    <cellStyle name="40 % - Accent6 3 6 3" xfId="7936"/>
    <cellStyle name="40 % - Accent6 3 6 3 2" xfId="26079"/>
    <cellStyle name="40 % - Accent6 3 6 4" xfId="13225"/>
    <cellStyle name="40 % - Accent6 3 6 5" xfId="15869"/>
    <cellStyle name="40 % - Accent6 3 6 6" xfId="20799"/>
    <cellStyle name="40 % - Accent6 3 7" xfId="2831"/>
    <cellStyle name="40 % - Accent6 3 7 2" xfId="8113"/>
    <cellStyle name="40 % - Accent6 3 7 2 2" xfId="26255"/>
    <cellStyle name="40 % - Accent6 3 7 3" xfId="20975"/>
    <cellStyle name="40 % - Accent6 3 8" xfId="5472"/>
    <cellStyle name="40 % - Accent6 3 8 2" xfId="23615"/>
    <cellStyle name="40 % - Accent6 3 9" xfId="10765"/>
    <cellStyle name="40 % - Accent6 4" xfId="277"/>
    <cellStyle name="40 % - Accent6 4 2" xfId="629"/>
    <cellStyle name="40 % - Accent6 4 2 2" xfId="1861"/>
    <cellStyle name="40 % - Accent6 4 2 2 2" xfId="4503"/>
    <cellStyle name="40 % - Accent6 4 2 2 2 2" xfId="9784"/>
    <cellStyle name="40 % - Accent6 4 2 2 2 2 2" xfId="27926"/>
    <cellStyle name="40 % - Accent6 4 2 2 2 3" xfId="17540"/>
    <cellStyle name="40 % - Accent6 4 2 2 2 4" xfId="22646"/>
    <cellStyle name="40 % - Accent6 4 2 2 3" xfId="7143"/>
    <cellStyle name="40 % - Accent6 4 2 2 3 2" xfId="25286"/>
    <cellStyle name="40 % - Accent6 4 2 2 4" xfId="12432"/>
    <cellStyle name="40 % - Accent6 4 2 2 5" xfId="15076"/>
    <cellStyle name="40 % - Accent6 4 2 2 6" xfId="20006"/>
    <cellStyle name="40 % - Accent6 4 2 3" xfId="3271"/>
    <cellStyle name="40 % - Accent6 4 2 3 2" xfId="8552"/>
    <cellStyle name="40 % - Accent6 4 2 3 2 2" xfId="26694"/>
    <cellStyle name="40 % - Accent6 4 2 3 3" xfId="16308"/>
    <cellStyle name="40 % - Accent6 4 2 3 4" xfId="21414"/>
    <cellStyle name="40 % - Accent6 4 2 4" xfId="5911"/>
    <cellStyle name="40 % - Accent6 4 2 4 2" xfId="24054"/>
    <cellStyle name="40 % - Accent6 4 2 5" xfId="11200"/>
    <cellStyle name="40 % - Accent6 4 2 6" xfId="13844"/>
    <cellStyle name="40 % - Accent6 4 2 7" xfId="18774"/>
    <cellStyle name="40 % - Accent6 4 3" xfId="981"/>
    <cellStyle name="40 % - Accent6 4 3 2" xfId="2213"/>
    <cellStyle name="40 % - Accent6 4 3 2 2" xfId="4855"/>
    <cellStyle name="40 % - Accent6 4 3 2 2 2" xfId="10136"/>
    <cellStyle name="40 % - Accent6 4 3 2 2 2 2" xfId="28278"/>
    <cellStyle name="40 % - Accent6 4 3 2 2 3" xfId="17892"/>
    <cellStyle name="40 % - Accent6 4 3 2 2 4" xfId="22998"/>
    <cellStyle name="40 % - Accent6 4 3 2 3" xfId="7495"/>
    <cellStyle name="40 % - Accent6 4 3 2 3 2" xfId="25638"/>
    <cellStyle name="40 % - Accent6 4 3 2 4" xfId="12784"/>
    <cellStyle name="40 % - Accent6 4 3 2 5" xfId="15428"/>
    <cellStyle name="40 % - Accent6 4 3 2 6" xfId="20358"/>
    <cellStyle name="40 % - Accent6 4 3 3" xfId="3623"/>
    <cellStyle name="40 % - Accent6 4 3 3 2" xfId="8904"/>
    <cellStyle name="40 % - Accent6 4 3 3 2 2" xfId="27046"/>
    <cellStyle name="40 % - Accent6 4 3 3 3" xfId="16660"/>
    <cellStyle name="40 % - Accent6 4 3 3 4" xfId="21766"/>
    <cellStyle name="40 % - Accent6 4 3 4" xfId="6263"/>
    <cellStyle name="40 % - Accent6 4 3 4 2" xfId="24406"/>
    <cellStyle name="40 % - Accent6 4 3 5" xfId="11552"/>
    <cellStyle name="40 % - Accent6 4 3 6" xfId="14196"/>
    <cellStyle name="40 % - Accent6 4 3 7" xfId="19126"/>
    <cellStyle name="40 % - Accent6 4 4" xfId="1509"/>
    <cellStyle name="40 % - Accent6 4 4 2" xfId="4151"/>
    <cellStyle name="40 % - Accent6 4 4 2 2" xfId="9432"/>
    <cellStyle name="40 % - Accent6 4 4 2 2 2" xfId="27574"/>
    <cellStyle name="40 % - Accent6 4 4 2 3" xfId="17188"/>
    <cellStyle name="40 % - Accent6 4 4 2 4" xfId="22294"/>
    <cellStyle name="40 % - Accent6 4 4 3" xfId="6791"/>
    <cellStyle name="40 % - Accent6 4 4 3 2" xfId="24934"/>
    <cellStyle name="40 % - Accent6 4 4 4" xfId="12080"/>
    <cellStyle name="40 % - Accent6 4 4 5" xfId="14724"/>
    <cellStyle name="40 % - Accent6 4 4 6" xfId="19654"/>
    <cellStyle name="40 % - Accent6 4 5" xfId="2918"/>
    <cellStyle name="40 % - Accent6 4 5 2" xfId="8200"/>
    <cellStyle name="40 % - Accent6 4 5 2 2" xfId="26342"/>
    <cellStyle name="40 % - Accent6 4 5 3" xfId="15956"/>
    <cellStyle name="40 % - Accent6 4 5 4" xfId="21062"/>
    <cellStyle name="40 % - Accent6 4 6" xfId="5559"/>
    <cellStyle name="40 % - Accent6 4 6 2" xfId="23702"/>
    <cellStyle name="40 % - Accent6 4 7" xfId="10857"/>
    <cellStyle name="40 % - Accent6 4 8" xfId="13492"/>
    <cellStyle name="40 % - Accent6 4 9" xfId="18423"/>
    <cellStyle name="40 % - Accent6 5" xfId="449"/>
    <cellStyle name="40 % - Accent6 5 2" xfId="1154"/>
    <cellStyle name="40 % - Accent6 5 2 2" xfId="2386"/>
    <cellStyle name="40 % - Accent6 5 2 2 2" xfId="5028"/>
    <cellStyle name="40 % - Accent6 5 2 2 2 2" xfId="10309"/>
    <cellStyle name="40 % - Accent6 5 2 2 2 2 2" xfId="28451"/>
    <cellStyle name="40 % - Accent6 5 2 2 2 3" xfId="18065"/>
    <cellStyle name="40 % - Accent6 5 2 2 2 4" xfId="23171"/>
    <cellStyle name="40 % - Accent6 5 2 2 3" xfId="7668"/>
    <cellStyle name="40 % - Accent6 5 2 2 3 2" xfId="25811"/>
    <cellStyle name="40 % - Accent6 5 2 2 4" xfId="12957"/>
    <cellStyle name="40 % - Accent6 5 2 2 5" xfId="15601"/>
    <cellStyle name="40 % - Accent6 5 2 2 6" xfId="20531"/>
    <cellStyle name="40 % - Accent6 5 2 3" xfId="3796"/>
    <cellStyle name="40 % - Accent6 5 2 3 2" xfId="9077"/>
    <cellStyle name="40 % - Accent6 5 2 3 2 2" xfId="27219"/>
    <cellStyle name="40 % - Accent6 5 2 3 3" xfId="16833"/>
    <cellStyle name="40 % - Accent6 5 2 3 4" xfId="21939"/>
    <cellStyle name="40 % - Accent6 5 2 4" xfId="6436"/>
    <cellStyle name="40 % - Accent6 5 2 4 2" xfId="24579"/>
    <cellStyle name="40 % - Accent6 5 2 5" xfId="11725"/>
    <cellStyle name="40 % - Accent6 5 2 6" xfId="14369"/>
    <cellStyle name="40 % - Accent6 5 2 7" xfId="19299"/>
    <cellStyle name="40 % - Accent6 5 3" xfId="1682"/>
    <cellStyle name="40 % - Accent6 5 3 2" xfId="4324"/>
    <cellStyle name="40 % - Accent6 5 3 2 2" xfId="9605"/>
    <cellStyle name="40 % - Accent6 5 3 2 2 2" xfId="27747"/>
    <cellStyle name="40 % - Accent6 5 3 2 3" xfId="17361"/>
    <cellStyle name="40 % - Accent6 5 3 2 4" xfId="22467"/>
    <cellStyle name="40 % - Accent6 5 3 3" xfId="6964"/>
    <cellStyle name="40 % - Accent6 5 3 3 2" xfId="25107"/>
    <cellStyle name="40 % - Accent6 5 3 4" xfId="12253"/>
    <cellStyle name="40 % - Accent6 5 3 5" xfId="14897"/>
    <cellStyle name="40 % - Accent6 5 3 6" xfId="19827"/>
    <cellStyle name="40 % - Accent6 5 4" xfId="3091"/>
    <cellStyle name="40 % - Accent6 5 4 2" xfId="8373"/>
    <cellStyle name="40 % - Accent6 5 4 2 2" xfId="26515"/>
    <cellStyle name="40 % - Accent6 5 4 3" xfId="16129"/>
    <cellStyle name="40 % - Accent6 5 4 4" xfId="21235"/>
    <cellStyle name="40 % - Accent6 5 5" xfId="5732"/>
    <cellStyle name="40 % - Accent6 5 5 2" xfId="23875"/>
    <cellStyle name="40 % - Accent6 5 6" xfId="11025"/>
    <cellStyle name="40 % - Accent6 5 7" xfId="13665"/>
    <cellStyle name="40 % - Accent6 5 8" xfId="18595"/>
    <cellStyle name="40 % - Accent6 6" xfId="802"/>
    <cellStyle name="40 % - Accent6 6 2" xfId="2034"/>
    <cellStyle name="40 % - Accent6 6 2 2" xfId="4676"/>
    <cellStyle name="40 % - Accent6 6 2 2 2" xfId="9957"/>
    <cellStyle name="40 % - Accent6 6 2 2 2 2" xfId="28099"/>
    <cellStyle name="40 % - Accent6 6 2 2 3" xfId="17713"/>
    <cellStyle name="40 % - Accent6 6 2 2 4" xfId="22819"/>
    <cellStyle name="40 % - Accent6 6 2 3" xfId="7316"/>
    <cellStyle name="40 % - Accent6 6 2 3 2" xfId="25459"/>
    <cellStyle name="40 % - Accent6 6 2 4" xfId="12605"/>
    <cellStyle name="40 % - Accent6 6 2 5" xfId="15249"/>
    <cellStyle name="40 % - Accent6 6 2 6" xfId="20179"/>
    <cellStyle name="40 % - Accent6 6 3" xfId="3444"/>
    <cellStyle name="40 % - Accent6 6 3 2" xfId="8725"/>
    <cellStyle name="40 % - Accent6 6 3 2 2" xfId="26867"/>
    <cellStyle name="40 % - Accent6 6 3 3" xfId="16481"/>
    <cellStyle name="40 % - Accent6 6 3 4" xfId="21587"/>
    <cellStyle name="40 % - Accent6 6 4" xfId="6084"/>
    <cellStyle name="40 % - Accent6 6 4 2" xfId="24227"/>
    <cellStyle name="40 % - Accent6 6 5" xfId="11373"/>
    <cellStyle name="40 % - Accent6 6 6" xfId="14017"/>
    <cellStyle name="40 % - Accent6 6 7" xfId="18947"/>
    <cellStyle name="40 % - Accent6 7" xfId="1333"/>
    <cellStyle name="40 % - Accent6 7 2" xfId="3975"/>
    <cellStyle name="40 % - Accent6 7 2 2" xfId="9256"/>
    <cellStyle name="40 % - Accent6 7 2 2 2" xfId="27398"/>
    <cellStyle name="40 % - Accent6 7 2 3" xfId="17012"/>
    <cellStyle name="40 % - Accent6 7 2 4" xfId="22118"/>
    <cellStyle name="40 % - Accent6 7 3" xfId="6615"/>
    <cellStyle name="40 % - Accent6 7 3 2" xfId="24758"/>
    <cellStyle name="40 % - Accent6 7 4" xfId="11904"/>
    <cellStyle name="40 % - Accent6 7 5" xfId="14548"/>
    <cellStyle name="40 % - Accent6 7 6" xfId="19478"/>
    <cellStyle name="40 % - Accent6 8" xfId="2562"/>
    <cellStyle name="40 % - Accent6 8 2" xfId="5204"/>
    <cellStyle name="40 % - Accent6 8 2 2" xfId="10485"/>
    <cellStyle name="40 % - Accent6 8 2 2 2" xfId="28627"/>
    <cellStyle name="40 % - Accent6 8 2 3" xfId="23347"/>
    <cellStyle name="40 % - Accent6 8 3" xfId="7844"/>
    <cellStyle name="40 % - Accent6 8 3 2" xfId="25987"/>
    <cellStyle name="40 % - Accent6 8 4" xfId="13133"/>
    <cellStyle name="40 % - Accent6 8 5" xfId="15780"/>
    <cellStyle name="40 % - Accent6 8 6" xfId="20707"/>
    <cellStyle name="40 % - Accent6 9" xfId="2738"/>
    <cellStyle name="40 % - Accent6 9 2" xfId="8020"/>
    <cellStyle name="40 % - Accent6 9 2 2" xfId="26163"/>
    <cellStyle name="40 % - Accent6 9 3" xfId="20883"/>
    <cellStyle name="60 % - Accent1" xfId="21" builtinId="32" customBuiltin="1"/>
    <cellStyle name="60 % - Accent1 2" xfId="133"/>
    <cellStyle name="60 % - Accent2" xfId="25" builtinId="36" customBuiltin="1"/>
    <cellStyle name="60 % - Accent2 2" xfId="129"/>
    <cellStyle name="60 % - Accent3" xfId="29" builtinId="40" customBuiltin="1"/>
    <cellStyle name="60 % - Accent3 2" xfId="125"/>
    <cellStyle name="60 % - Accent4" xfId="33" builtinId="44" customBuiltin="1"/>
    <cellStyle name="60 % - Accent4 2" xfId="121"/>
    <cellStyle name="60 % - Accent5" xfId="37" builtinId="48" customBuiltin="1"/>
    <cellStyle name="60 % - Accent5 2" xfId="117"/>
    <cellStyle name="60 % - Accent6" xfId="41" builtinId="52" customBuiltin="1"/>
    <cellStyle name="60 % - Accent6 2" xfId="113"/>
    <cellStyle name="Accent1" xfId="18" builtinId="29" customBuiltin="1"/>
    <cellStyle name="Accent1 2" xfId="136"/>
    <cellStyle name="Accent2" xfId="22" builtinId="33" customBuiltin="1"/>
    <cellStyle name="Accent2 2" xfId="132"/>
    <cellStyle name="Accent3" xfId="26" builtinId="37" customBuiltin="1"/>
    <cellStyle name="Accent3 2" xfId="128"/>
    <cellStyle name="Accent4" xfId="30" builtinId="41" customBuiltin="1"/>
    <cellStyle name="Accent4 2" xfId="124"/>
    <cellStyle name="Accent5" xfId="34" builtinId="45" customBuiltin="1"/>
    <cellStyle name="Accent5 2" xfId="120"/>
    <cellStyle name="Accent6" xfId="38" builtinId="49" customBuiltin="1"/>
    <cellStyle name="Accent6 2" xfId="116"/>
    <cellStyle name="Avertissement" xfId="15" builtinId="11" customBuiltin="1"/>
    <cellStyle name="Avertissement 2" xfId="138"/>
    <cellStyle name="Calcul" xfId="12" builtinId="22" customBuiltin="1"/>
    <cellStyle name="Cellule liée" xfId="13" builtinId="24" customBuiltin="1"/>
    <cellStyle name="Commentaire 10" xfId="5368"/>
    <cellStyle name="Commentaire 10 2" xfId="23511"/>
    <cellStyle name="Commentaire 11" xfId="10662"/>
    <cellStyle name="Commentaire 12" xfId="13304"/>
    <cellStyle name="Commentaire 13" xfId="18229"/>
    <cellStyle name="Commentaire 2" xfId="96"/>
    <cellStyle name="Commentaire 2 10" xfId="10686"/>
    <cellStyle name="Commentaire 2 11" xfId="13364"/>
    <cellStyle name="Commentaire 2 12" xfId="18293"/>
    <cellStyle name="Commentaire 2 2" xfId="226"/>
    <cellStyle name="Commentaire 2 2 10" xfId="13451"/>
    <cellStyle name="Commentaire 2 2 11" xfId="18381"/>
    <cellStyle name="Commentaire 2 2 2" xfId="411"/>
    <cellStyle name="Commentaire 2 2 2 2" xfId="764"/>
    <cellStyle name="Commentaire 2 2 2 2 2" xfId="1996"/>
    <cellStyle name="Commentaire 2 2 2 2 2 2" xfId="4638"/>
    <cellStyle name="Commentaire 2 2 2 2 2 2 2" xfId="9919"/>
    <cellStyle name="Commentaire 2 2 2 2 2 2 2 2" xfId="28061"/>
    <cellStyle name="Commentaire 2 2 2 2 2 2 3" xfId="17675"/>
    <cellStyle name="Commentaire 2 2 2 2 2 2 4" xfId="22781"/>
    <cellStyle name="Commentaire 2 2 2 2 2 3" xfId="7278"/>
    <cellStyle name="Commentaire 2 2 2 2 2 3 2" xfId="25421"/>
    <cellStyle name="Commentaire 2 2 2 2 2 4" xfId="12567"/>
    <cellStyle name="Commentaire 2 2 2 2 2 5" xfId="15211"/>
    <cellStyle name="Commentaire 2 2 2 2 2 6" xfId="20141"/>
    <cellStyle name="Commentaire 2 2 2 2 3" xfId="3406"/>
    <cellStyle name="Commentaire 2 2 2 2 3 2" xfId="8687"/>
    <cellStyle name="Commentaire 2 2 2 2 3 2 2" xfId="26829"/>
    <cellStyle name="Commentaire 2 2 2 2 3 3" xfId="16443"/>
    <cellStyle name="Commentaire 2 2 2 2 3 4" xfId="21549"/>
    <cellStyle name="Commentaire 2 2 2 2 4" xfId="6046"/>
    <cellStyle name="Commentaire 2 2 2 2 4 2" xfId="24189"/>
    <cellStyle name="Commentaire 2 2 2 2 5" xfId="11335"/>
    <cellStyle name="Commentaire 2 2 2 2 6" xfId="13979"/>
    <cellStyle name="Commentaire 2 2 2 2 7" xfId="18909"/>
    <cellStyle name="Commentaire 2 2 2 3" xfId="1116"/>
    <cellStyle name="Commentaire 2 2 2 3 2" xfId="2348"/>
    <cellStyle name="Commentaire 2 2 2 3 2 2" xfId="4990"/>
    <cellStyle name="Commentaire 2 2 2 3 2 2 2" xfId="10271"/>
    <cellStyle name="Commentaire 2 2 2 3 2 2 2 2" xfId="28413"/>
    <cellStyle name="Commentaire 2 2 2 3 2 2 3" xfId="18027"/>
    <cellStyle name="Commentaire 2 2 2 3 2 2 4" xfId="23133"/>
    <cellStyle name="Commentaire 2 2 2 3 2 3" xfId="7630"/>
    <cellStyle name="Commentaire 2 2 2 3 2 3 2" xfId="25773"/>
    <cellStyle name="Commentaire 2 2 2 3 2 4" xfId="12919"/>
    <cellStyle name="Commentaire 2 2 2 3 2 5" xfId="15563"/>
    <cellStyle name="Commentaire 2 2 2 3 2 6" xfId="20493"/>
    <cellStyle name="Commentaire 2 2 2 3 3" xfId="3758"/>
    <cellStyle name="Commentaire 2 2 2 3 3 2" xfId="9039"/>
    <cellStyle name="Commentaire 2 2 2 3 3 2 2" xfId="27181"/>
    <cellStyle name="Commentaire 2 2 2 3 3 3" xfId="16795"/>
    <cellStyle name="Commentaire 2 2 2 3 3 4" xfId="21901"/>
    <cellStyle name="Commentaire 2 2 2 3 4" xfId="6398"/>
    <cellStyle name="Commentaire 2 2 2 3 4 2" xfId="24541"/>
    <cellStyle name="Commentaire 2 2 2 3 5" xfId="11687"/>
    <cellStyle name="Commentaire 2 2 2 3 6" xfId="14331"/>
    <cellStyle name="Commentaire 2 2 2 3 7" xfId="19261"/>
    <cellStyle name="Commentaire 2 2 2 4" xfId="1644"/>
    <cellStyle name="Commentaire 2 2 2 4 2" xfId="4286"/>
    <cellStyle name="Commentaire 2 2 2 4 2 2" xfId="9567"/>
    <cellStyle name="Commentaire 2 2 2 4 2 2 2" xfId="27709"/>
    <cellStyle name="Commentaire 2 2 2 4 2 3" xfId="17323"/>
    <cellStyle name="Commentaire 2 2 2 4 2 4" xfId="22429"/>
    <cellStyle name="Commentaire 2 2 2 4 3" xfId="6926"/>
    <cellStyle name="Commentaire 2 2 2 4 3 2" xfId="25069"/>
    <cellStyle name="Commentaire 2 2 2 4 4" xfId="12215"/>
    <cellStyle name="Commentaire 2 2 2 4 5" xfId="14859"/>
    <cellStyle name="Commentaire 2 2 2 4 6" xfId="19789"/>
    <cellStyle name="Commentaire 2 2 2 5" xfId="3053"/>
    <cellStyle name="Commentaire 2 2 2 5 2" xfId="8335"/>
    <cellStyle name="Commentaire 2 2 2 5 2 2" xfId="26477"/>
    <cellStyle name="Commentaire 2 2 2 5 3" xfId="16091"/>
    <cellStyle name="Commentaire 2 2 2 5 4" xfId="21197"/>
    <cellStyle name="Commentaire 2 2 2 6" xfId="5694"/>
    <cellStyle name="Commentaire 2 2 2 6 2" xfId="23837"/>
    <cellStyle name="Commentaire 2 2 2 7" xfId="10987"/>
    <cellStyle name="Commentaire 2 2 2 8" xfId="13627"/>
    <cellStyle name="Commentaire 2 2 2 9" xfId="18557"/>
    <cellStyle name="Commentaire 2 2 3" xfId="587"/>
    <cellStyle name="Commentaire 2 2 3 2" xfId="1292"/>
    <cellStyle name="Commentaire 2 2 3 2 2" xfId="2524"/>
    <cellStyle name="Commentaire 2 2 3 2 2 2" xfId="5166"/>
    <cellStyle name="Commentaire 2 2 3 2 2 2 2" xfId="10447"/>
    <cellStyle name="Commentaire 2 2 3 2 2 2 2 2" xfId="28589"/>
    <cellStyle name="Commentaire 2 2 3 2 2 2 3" xfId="18203"/>
    <cellStyle name="Commentaire 2 2 3 2 2 2 4" xfId="23309"/>
    <cellStyle name="Commentaire 2 2 3 2 2 3" xfId="7806"/>
    <cellStyle name="Commentaire 2 2 3 2 2 3 2" xfId="25949"/>
    <cellStyle name="Commentaire 2 2 3 2 2 4" xfId="13095"/>
    <cellStyle name="Commentaire 2 2 3 2 2 5" xfId="15739"/>
    <cellStyle name="Commentaire 2 2 3 2 2 6" xfId="20669"/>
    <cellStyle name="Commentaire 2 2 3 2 3" xfId="3934"/>
    <cellStyle name="Commentaire 2 2 3 2 3 2" xfId="9215"/>
    <cellStyle name="Commentaire 2 2 3 2 3 2 2" xfId="27357"/>
    <cellStyle name="Commentaire 2 2 3 2 3 3" xfId="16971"/>
    <cellStyle name="Commentaire 2 2 3 2 3 4" xfId="22077"/>
    <cellStyle name="Commentaire 2 2 3 2 4" xfId="6574"/>
    <cellStyle name="Commentaire 2 2 3 2 4 2" xfId="24717"/>
    <cellStyle name="Commentaire 2 2 3 2 5" xfId="11863"/>
    <cellStyle name="Commentaire 2 2 3 2 6" xfId="14507"/>
    <cellStyle name="Commentaire 2 2 3 2 7" xfId="19437"/>
    <cellStyle name="Commentaire 2 2 3 3" xfId="1820"/>
    <cellStyle name="Commentaire 2 2 3 3 2" xfId="4462"/>
    <cellStyle name="Commentaire 2 2 3 3 2 2" xfId="9743"/>
    <cellStyle name="Commentaire 2 2 3 3 2 2 2" xfId="27885"/>
    <cellStyle name="Commentaire 2 2 3 3 2 3" xfId="17499"/>
    <cellStyle name="Commentaire 2 2 3 3 2 4" xfId="22605"/>
    <cellStyle name="Commentaire 2 2 3 3 3" xfId="7102"/>
    <cellStyle name="Commentaire 2 2 3 3 3 2" xfId="25245"/>
    <cellStyle name="Commentaire 2 2 3 3 4" xfId="12391"/>
    <cellStyle name="Commentaire 2 2 3 3 5" xfId="15035"/>
    <cellStyle name="Commentaire 2 2 3 3 6" xfId="19965"/>
    <cellStyle name="Commentaire 2 2 3 4" xfId="3229"/>
    <cellStyle name="Commentaire 2 2 3 4 2" xfId="8511"/>
    <cellStyle name="Commentaire 2 2 3 4 2 2" xfId="26653"/>
    <cellStyle name="Commentaire 2 2 3 4 3" xfId="16267"/>
    <cellStyle name="Commentaire 2 2 3 4 4" xfId="21373"/>
    <cellStyle name="Commentaire 2 2 3 5" xfId="5870"/>
    <cellStyle name="Commentaire 2 2 3 5 2" xfId="24013"/>
    <cellStyle name="Commentaire 2 2 3 6" xfId="11159"/>
    <cellStyle name="Commentaire 2 2 3 7" xfId="13803"/>
    <cellStyle name="Commentaire 2 2 3 8" xfId="18733"/>
    <cellStyle name="Commentaire 2 2 4" xfId="940"/>
    <cellStyle name="Commentaire 2 2 4 2" xfId="2172"/>
    <cellStyle name="Commentaire 2 2 4 2 2" xfId="4814"/>
    <cellStyle name="Commentaire 2 2 4 2 2 2" xfId="10095"/>
    <cellStyle name="Commentaire 2 2 4 2 2 2 2" xfId="28237"/>
    <cellStyle name="Commentaire 2 2 4 2 2 3" xfId="17851"/>
    <cellStyle name="Commentaire 2 2 4 2 2 4" xfId="22957"/>
    <cellStyle name="Commentaire 2 2 4 2 3" xfId="7454"/>
    <cellStyle name="Commentaire 2 2 4 2 3 2" xfId="25597"/>
    <cellStyle name="Commentaire 2 2 4 2 4" xfId="12743"/>
    <cellStyle name="Commentaire 2 2 4 2 5" xfId="15387"/>
    <cellStyle name="Commentaire 2 2 4 2 6" xfId="20317"/>
    <cellStyle name="Commentaire 2 2 4 3" xfId="3582"/>
    <cellStyle name="Commentaire 2 2 4 3 2" xfId="8863"/>
    <cellStyle name="Commentaire 2 2 4 3 2 2" xfId="27005"/>
    <cellStyle name="Commentaire 2 2 4 3 3" xfId="16619"/>
    <cellStyle name="Commentaire 2 2 4 3 4" xfId="21725"/>
    <cellStyle name="Commentaire 2 2 4 4" xfId="6222"/>
    <cellStyle name="Commentaire 2 2 4 4 2" xfId="24365"/>
    <cellStyle name="Commentaire 2 2 4 5" xfId="11511"/>
    <cellStyle name="Commentaire 2 2 4 6" xfId="14155"/>
    <cellStyle name="Commentaire 2 2 4 7" xfId="19085"/>
    <cellStyle name="Commentaire 2 2 5" xfId="1468"/>
    <cellStyle name="Commentaire 2 2 5 2" xfId="4110"/>
    <cellStyle name="Commentaire 2 2 5 2 2" xfId="9391"/>
    <cellStyle name="Commentaire 2 2 5 2 2 2" xfId="27533"/>
    <cellStyle name="Commentaire 2 2 5 2 3" xfId="17147"/>
    <cellStyle name="Commentaire 2 2 5 2 4" xfId="22253"/>
    <cellStyle name="Commentaire 2 2 5 3" xfId="6750"/>
    <cellStyle name="Commentaire 2 2 5 3 2" xfId="24893"/>
    <cellStyle name="Commentaire 2 2 5 4" xfId="12039"/>
    <cellStyle name="Commentaire 2 2 5 5" xfId="14683"/>
    <cellStyle name="Commentaire 2 2 5 6" xfId="19613"/>
    <cellStyle name="Commentaire 2 2 6" xfId="2700"/>
    <cellStyle name="Commentaire 2 2 6 2" xfId="5342"/>
    <cellStyle name="Commentaire 2 2 6 2 2" xfId="10623"/>
    <cellStyle name="Commentaire 2 2 6 2 2 2" xfId="28765"/>
    <cellStyle name="Commentaire 2 2 6 2 3" xfId="23485"/>
    <cellStyle name="Commentaire 2 2 6 3" xfId="7982"/>
    <cellStyle name="Commentaire 2 2 6 3 2" xfId="26125"/>
    <cellStyle name="Commentaire 2 2 6 4" xfId="13271"/>
    <cellStyle name="Commentaire 2 2 6 5" xfId="15915"/>
    <cellStyle name="Commentaire 2 2 6 6" xfId="20845"/>
    <cellStyle name="Commentaire 2 2 7" xfId="2877"/>
    <cellStyle name="Commentaire 2 2 7 2" xfId="8159"/>
    <cellStyle name="Commentaire 2 2 7 2 2" xfId="26301"/>
    <cellStyle name="Commentaire 2 2 7 3" xfId="21021"/>
    <cellStyle name="Commentaire 2 2 8" xfId="5518"/>
    <cellStyle name="Commentaire 2 2 8 2" xfId="23661"/>
    <cellStyle name="Commentaire 2 2 9" xfId="10811"/>
    <cellStyle name="Commentaire 2 3" xfId="324"/>
    <cellStyle name="Commentaire 2 3 2" xfId="677"/>
    <cellStyle name="Commentaire 2 3 2 2" xfId="1909"/>
    <cellStyle name="Commentaire 2 3 2 2 2" xfId="4551"/>
    <cellStyle name="Commentaire 2 3 2 2 2 2" xfId="9832"/>
    <cellStyle name="Commentaire 2 3 2 2 2 2 2" xfId="27974"/>
    <cellStyle name="Commentaire 2 3 2 2 2 3" xfId="17588"/>
    <cellStyle name="Commentaire 2 3 2 2 2 4" xfId="22694"/>
    <cellStyle name="Commentaire 2 3 2 2 3" xfId="7191"/>
    <cellStyle name="Commentaire 2 3 2 2 3 2" xfId="25334"/>
    <cellStyle name="Commentaire 2 3 2 2 4" xfId="12480"/>
    <cellStyle name="Commentaire 2 3 2 2 5" xfId="15124"/>
    <cellStyle name="Commentaire 2 3 2 2 6" xfId="20054"/>
    <cellStyle name="Commentaire 2 3 2 3" xfId="3319"/>
    <cellStyle name="Commentaire 2 3 2 3 2" xfId="8600"/>
    <cellStyle name="Commentaire 2 3 2 3 2 2" xfId="26742"/>
    <cellStyle name="Commentaire 2 3 2 3 3" xfId="16356"/>
    <cellStyle name="Commentaire 2 3 2 3 4" xfId="21462"/>
    <cellStyle name="Commentaire 2 3 2 4" xfId="5959"/>
    <cellStyle name="Commentaire 2 3 2 4 2" xfId="24102"/>
    <cellStyle name="Commentaire 2 3 2 5" xfId="11248"/>
    <cellStyle name="Commentaire 2 3 2 6" xfId="13892"/>
    <cellStyle name="Commentaire 2 3 2 7" xfId="18822"/>
    <cellStyle name="Commentaire 2 3 3" xfId="1029"/>
    <cellStyle name="Commentaire 2 3 3 2" xfId="2261"/>
    <cellStyle name="Commentaire 2 3 3 2 2" xfId="4903"/>
    <cellStyle name="Commentaire 2 3 3 2 2 2" xfId="10184"/>
    <cellStyle name="Commentaire 2 3 3 2 2 2 2" xfId="28326"/>
    <cellStyle name="Commentaire 2 3 3 2 2 3" xfId="17940"/>
    <cellStyle name="Commentaire 2 3 3 2 2 4" xfId="23046"/>
    <cellStyle name="Commentaire 2 3 3 2 3" xfId="7543"/>
    <cellStyle name="Commentaire 2 3 3 2 3 2" xfId="25686"/>
    <cellStyle name="Commentaire 2 3 3 2 4" xfId="12832"/>
    <cellStyle name="Commentaire 2 3 3 2 5" xfId="15476"/>
    <cellStyle name="Commentaire 2 3 3 2 6" xfId="20406"/>
    <cellStyle name="Commentaire 2 3 3 3" xfId="3671"/>
    <cellStyle name="Commentaire 2 3 3 3 2" xfId="8952"/>
    <cellStyle name="Commentaire 2 3 3 3 2 2" xfId="27094"/>
    <cellStyle name="Commentaire 2 3 3 3 3" xfId="16708"/>
    <cellStyle name="Commentaire 2 3 3 3 4" xfId="21814"/>
    <cellStyle name="Commentaire 2 3 3 4" xfId="6311"/>
    <cellStyle name="Commentaire 2 3 3 4 2" xfId="24454"/>
    <cellStyle name="Commentaire 2 3 3 5" xfId="11600"/>
    <cellStyle name="Commentaire 2 3 3 6" xfId="14244"/>
    <cellStyle name="Commentaire 2 3 3 7" xfId="19174"/>
    <cellStyle name="Commentaire 2 3 4" xfId="1557"/>
    <cellStyle name="Commentaire 2 3 4 2" xfId="4199"/>
    <cellStyle name="Commentaire 2 3 4 2 2" xfId="9480"/>
    <cellStyle name="Commentaire 2 3 4 2 2 2" xfId="27622"/>
    <cellStyle name="Commentaire 2 3 4 2 3" xfId="17236"/>
    <cellStyle name="Commentaire 2 3 4 2 4" xfId="22342"/>
    <cellStyle name="Commentaire 2 3 4 3" xfId="6839"/>
    <cellStyle name="Commentaire 2 3 4 3 2" xfId="24982"/>
    <cellStyle name="Commentaire 2 3 4 4" xfId="12128"/>
    <cellStyle name="Commentaire 2 3 4 5" xfId="14772"/>
    <cellStyle name="Commentaire 2 3 4 6" xfId="19702"/>
    <cellStyle name="Commentaire 2 3 5" xfId="2966"/>
    <cellStyle name="Commentaire 2 3 5 2" xfId="8248"/>
    <cellStyle name="Commentaire 2 3 5 2 2" xfId="26390"/>
    <cellStyle name="Commentaire 2 3 5 3" xfId="16004"/>
    <cellStyle name="Commentaire 2 3 5 4" xfId="21110"/>
    <cellStyle name="Commentaire 2 3 6" xfId="5607"/>
    <cellStyle name="Commentaire 2 3 6 2" xfId="23750"/>
    <cellStyle name="Commentaire 2 3 7" xfId="10902"/>
    <cellStyle name="Commentaire 2 3 8" xfId="13540"/>
    <cellStyle name="Commentaire 2 3 9" xfId="18470"/>
    <cellStyle name="Commentaire 2 4" xfId="500"/>
    <cellStyle name="Commentaire 2 4 2" xfId="1205"/>
    <cellStyle name="Commentaire 2 4 2 2" xfId="2437"/>
    <cellStyle name="Commentaire 2 4 2 2 2" xfId="5079"/>
    <cellStyle name="Commentaire 2 4 2 2 2 2" xfId="10360"/>
    <cellStyle name="Commentaire 2 4 2 2 2 2 2" xfId="28502"/>
    <cellStyle name="Commentaire 2 4 2 2 2 3" xfId="18116"/>
    <cellStyle name="Commentaire 2 4 2 2 2 4" xfId="23222"/>
    <cellStyle name="Commentaire 2 4 2 2 3" xfId="7719"/>
    <cellStyle name="Commentaire 2 4 2 2 3 2" xfId="25862"/>
    <cellStyle name="Commentaire 2 4 2 2 4" xfId="13008"/>
    <cellStyle name="Commentaire 2 4 2 2 5" xfId="15652"/>
    <cellStyle name="Commentaire 2 4 2 2 6" xfId="20582"/>
    <cellStyle name="Commentaire 2 4 2 3" xfId="3847"/>
    <cellStyle name="Commentaire 2 4 2 3 2" xfId="9128"/>
    <cellStyle name="Commentaire 2 4 2 3 2 2" xfId="27270"/>
    <cellStyle name="Commentaire 2 4 2 3 3" xfId="16884"/>
    <cellStyle name="Commentaire 2 4 2 3 4" xfId="21990"/>
    <cellStyle name="Commentaire 2 4 2 4" xfId="6487"/>
    <cellStyle name="Commentaire 2 4 2 4 2" xfId="24630"/>
    <cellStyle name="Commentaire 2 4 2 5" xfId="11776"/>
    <cellStyle name="Commentaire 2 4 2 6" xfId="14420"/>
    <cellStyle name="Commentaire 2 4 2 7" xfId="19350"/>
    <cellStyle name="Commentaire 2 4 3" xfId="1733"/>
    <cellStyle name="Commentaire 2 4 3 2" xfId="4375"/>
    <cellStyle name="Commentaire 2 4 3 2 2" xfId="9656"/>
    <cellStyle name="Commentaire 2 4 3 2 2 2" xfId="27798"/>
    <cellStyle name="Commentaire 2 4 3 2 3" xfId="17412"/>
    <cellStyle name="Commentaire 2 4 3 2 4" xfId="22518"/>
    <cellStyle name="Commentaire 2 4 3 3" xfId="7015"/>
    <cellStyle name="Commentaire 2 4 3 3 2" xfId="25158"/>
    <cellStyle name="Commentaire 2 4 3 4" xfId="12304"/>
    <cellStyle name="Commentaire 2 4 3 5" xfId="14948"/>
    <cellStyle name="Commentaire 2 4 3 6" xfId="19878"/>
    <cellStyle name="Commentaire 2 4 4" xfId="3142"/>
    <cellStyle name="Commentaire 2 4 4 2" xfId="8424"/>
    <cellStyle name="Commentaire 2 4 4 2 2" xfId="26566"/>
    <cellStyle name="Commentaire 2 4 4 3" xfId="16180"/>
    <cellStyle name="Commentaire 2 4 4 4" xfId="21286"/>
    <cellStyle name="Commentaire 2 4 5" xfId="5783"/>
    <cellStyle name="Commentaire 2 4 5 2" xfId="23926"/>
    <cellStyle name="Commentaire 2 4 6" xfId="11074"/>
    <cellStyle name="Commentaire 2 4 7" xfId="13716"/>
    <cellStyle name="Commentaire 2 4 8" xfId="18646"/>
    <cellStyle name="Commentaire 2 5" xfId="853"/>
    <cellStyle name="Commentaire 2 5 2" xfId="2085"/>
    <cellStyle name="Commentaire 2 5 2 2" xfId="4727"/>
    <cellStyle name="Commentaire 2 5 2 2 2" xfId="10008"/>
    <cellStyle name="Commentaire 2 5 2 2 2 2" xfId="28150"/>
    <cellStyle name="Commentaire 2 5 2 2 3" xfId="17764"/>
    <cellStyle name="Commentaire 2 5 2 2 4" xfId="22870"/>
    <cellStyle name="Commentaire 2 5 2 3" xfId="7367"/>
    <cellStyle name="Commentaire 2 5 2 3 2" xfId="25510"/>
    <cellStyle name="Commentaire 2 5 2 4" xfId="12656"/>
    <cellStyle name="Commentaire 2 5 2 5" xfId="15300"/>
    <cellStyle name="Commentaire 2 5 2 6" xfId="20230"/>
    <cellStyle name="Commentaire 2 5 3" xfId="3495"/>
    <cellStyle name="Commentaire 2 5 3 2" xfId="8776"/>
    <cellStyle name="Commentaire 2 5 3 2 2" xfId="26918"/>
    <cellStyle name="Commentaire 2 5 3 3" xfId="16532"/>
    <cellStyle name="Commentaire 2 5 3 4" xfId="21638"/>
    <cellStyle name="Commentaire 2 5 4" xfId="6135"/>
    <cellStyle name="Commentaire 2 5 4 2" xfId="24278"/>
    <cellStyle name="Commentaire 2 5 5" xfId="11424"/>
    <cellStyle name="Commentaire 2 5 6" xfId="14068"/>
    <cellStyle name="Commentaire 2 5 7" xfId="18998"/>
    <cellStyle name="Commentaire 2 6" xfId="1381"/>
    <cellStyle name="Commentaire 2 6 2" xfId="4023"/>
    <cellStyle name="Commentaire 2 6 2 2" xfId="9304"/>
    <cellStyle name="Commentaire 2 6 2 2 2" xfId="27446"/>
    <cellStyle name="Commentaire 2 6 2 3" xfId="17060"/>
    <cellStyle name="Commentaire 2 6 2 4" xfId="22166"/>
    <cellStyle name="Commentaire 2 6 3" xfId="6663"/>
    <cellStyle name="Commentaire 2 6 3 2" xfId="24806"/>
    <cellStyle name="Commentaire 2 6 4" xfId="11952"/>
    <cellStyle name="Commentaire 2 6 5" xfId="14596"/>
    <cellStyle name="Commentaire 2 6 6" xfId="19526"/>
    <cellStyle name="Commentaire 2 7" xfId="2613"/>
    <cellStyle name="Commentaire 2 7 2" xfId="5255"/>
    <cellStyle name="Commentaire 2 7 2 2" xfId="10536"/>
    <cellStyle name="Commentaire 2 7 2 2 2" xfId="28678"/>
    <cellStyle name="Commentaire 2 7 2 3" xfId="23398"/>
    <cellStyle name="Commentaire 2 7 3" xfId="7895"/>
    <cellStyle name="Commentaire 2 7 3 2" xfId="26038"/>
    <cellStyle name="Commentaire 2 7 4" xfId="13184"/>
    <cellStyle name="Commentaire 2 7 5" xfId="15828"/>
    <cellStyle name="Commentaire 2 7 6" xfId="20758"/>
    <cellStyle name="Commentaire 2 8" xfId="2790"/>
    <cellStyle name="Commentaire 2 8 2" xfId="8072"/>
    <cellStyle name="Commentaire 2 8 2 2" xfId="26214"/>
    <cellStyle name="Commentaire 2 8 3" xfId="20934"/>
    <cellStyle name="Commentaire 2 9" xfId="5431"/>
    <cellStyle name="Commentaire 2 9 2" xfId="23574"/>
    <cellStyle name="Commentaire 3" xfId="167"/>
    <cellStyle name="Commentaire 3 10" xfId="13393"/>
    <cellStyle name="Commentaire 3 11" xfId="18323"/>
    <cellStyle name="Commentaire 3 2" xfId="353"/>
    <cellStyle name="Commentaire 3 2 2" xfId="706"/>
    <cellStyle name="Commentaire 3 2 2 2" xfId="1938"/>
    <cellStyle name="Commentaire 3 2 2 2 2" xfId="4580"/>
    <cellStyle name="Commentaire 3 2 2 2 2 2" xfId="9861"/>
    <cellStyle name="Commentaire 3 2 2 2 2 2 2" xfId="28003"/>
    <cellStyle name="Commentaire 3 2 2 2 2 3" xfId="17617"/>
    <cellStyle name="Commentaire 3 2 2 2 2 4" xfId="22723"/>
    <cellStyle name="Commentaire 3 2 2 2 3" xfId="7220"/>
    <cellStyle name="Commentaire 3 2 2 2 3 2" xfId="25363"/>
    <cellStyle name="Commentaire 3 2 2 2 4" xfId="12509"/>
    <cellStyle name="Commentaire 3 2 2 2 5" xfId="15153"/>
    <cellStyle name="Commentaire 3 2 2 2 6" xfId="20083"/>
    <cellStyle name="Commentaire 3 2 2 3" xfId="3348"/>
    <cellStyle name="Commentaire 3 2 2 3 2" xfId="8629"/>
    <cellStyle name="Commentaire 3 2 2 3 2 2" xfId="26771"/>
    <cellStyle name="Commentaire 3 2 2 3 3" xfId="16385"/>
    <cellStyle name="Commentaire 3 2 2 3 4" xfId="21491"/>
    <cellStyle name="Commentaire 3 2 2 4" xfId="5988"/>
    <cellStyle name="Commentaire 3 2 2 4 2" xfId="24131"/>
    <cellStyle name="Commentaire 3 2 2 5" xfId="11277"/>
    <cellStyle name="Commentaire 3 2 2 6" xfId="13921"/>
    <cellStyle name="Commentaire 3 2 2 7" xfId="18851"/>
    <cellStyle name="Commentaire 3 2 3" xfId="1058"/>
    <cellStyle name="Commentaire 3 2 3 2" xfId="2290"/>
    <cellStyle name="Commentaire 3 2 3 2 2" xfId="4932"/>
    <cellStyle name="Commentaire 3 2 3 2 2 2" xfId="10213"/>
    <cellStyle name="Commentaire 3 2 3 2 2 2 2" xfId="28355"/>
    <cellStyle name="Commentaire 3 2 3 2 2 3" xfId="17969"/>
    <cellStyle name="Commentaire 3 2 3 2 2 4" xfId="23075"/>
    <cellStyle name="Commentaire 3 2 3 2 3" xfId="7572"/>
    <cellStyle name="Commentaire 3 2 3 2 3 2" xfId="25715"/>
    <cellStyle name="Commentaire 3 2 3 2 4" xfId="12861"/>
    <cellStyle name="Commentaire 3 2 3 2 5" xfId="15505"/>
    <cellStyle name="Commentaire 3 2 3 2 6" xfId="20435"/>
    <cellStyle name="Commentaire 3 2 3 3" xfId="3700"/>
    <cellStyle name="Commentaire 3 2 3 3 2" xfId="8981"/>
    <cellStyle name="Commentaire 3 2 3 3 2 2" xfId="27123"/>
    <cellStyle name="Commentaire 3 2 3 3 3" xfId="16737"/>
    <cellStyle name="Commentaire 3 2 3 3 4" xfId="21843"/>
    <cellStyle name="Commentaire 3 2 3 4" xfId="6340"/>
    <cellStyle name="Commentaire 3 2 3 4 2" xfId="24483"/>
    <cellStyle name="Commentaire 3 2 3 5" xfId="11629"/>
    <cellStyle name="Commentaire 3 2 3 6" xfId="14273"/>
    <cellStyle name="Commentaire 3 2 3 7" xfId="19203"/>
    <cellStyle name="Commentaire 3 2 4" xfId="1586"/>
    <cellStyle name="Commentaire 3 2 4 2" xfId="4228"/>
    <cellStyle name="Commentaire 3 2 4 2 2" xfId="9509"/>
    <cellStyle name="Commentaire 3 2 4 2 2 2" xfId="27651"/>
    <cellStyle name="Commentaire 3 2 4 2 3" xfId="17265"/>
    <cellStyle name="Commentaire 3 2 4 2 4" xfId="22371"/>
    <cellStyle name="Commentaire 3 2 4 3" xfId="6868"/>
    <cellStyle name="Commentaire 3 2 4 3 2" xfId="25011"/>
    <cellStyle name="Commentaire 3 2 4 4" xfId="12157"/>
    <cellStyle name="Commentaire 3 2 4 5" xfId="14801"/>
    <cellStyle name="Commentaire 3 2 4 6" xfId="19731"/>
    <cellStyle name="Commentaire 3 2 5" xfId="2995"/>
    <cellStyle name="Commentaire 3 2 5 2" xfId="8277"/>
    <cellStyle name="Commentaire 3 2 5 2 2" xfId="26419"/>
    <cellStyle name="Commentaire 3 2 5 3" xfId="16033"/>
    <cellStyle name="Commentaire 3 2 5 4" xfId="21139"/>
    <cellStyle name="Commentaire 3 2 6" xfId="5636"/>
    <cellStyle name="Commentaire 3 2 6 2" xfId="23779"/>
    <cellStyle name="Commentaire 3 2 7" xfId="10931"/>
    <cellStyle name="Commentaire 3 2 8" xfId="13569"/>
    <cellStyle name="Commentaire 3 2 9" xfId="18499"/>
    <cellStyle name="Commentaire 3 3" xfId="529"/>
    <cellStyle name="Commentaire 3 3 2" xfId="1234"/>
    <cellStyle name="Commentaire 3 3 2 2" xfId="2466"/>
    <cellStyle name="Commentaire 3 3 2 2 2" xfId="5108"/>
    <cellStyle name="Commentaire 3 3 2 2 2 2" xfId="10389"/>
    <cellStyle name="Commentaire 3 3 2 2 2 2 2" xfId="28531"/>
    <cellStyle name="Commentaire 3 3 2 2 2 3" xfId="18145"/>
    <cellStyle name="Commentaire 3 3 2 2 2 4" xfId="23251"/>
    <cellStyle name="Commentaire 3 3 2 2 3" xfId="7748"/>
    <cellStyle name="Commentaire 3 3 2 2 3 2" xfId="25891"/>
    <cellStyle name="Commentaire 3 3 2 2 4" xfId="13037"/>
    <cellStyle name="Commentaire 3 3 2 2 5" xfId="15681"/>
    <cellStyle name="Commentaire 3 3 2 2 6" xfId="20611"/>
    <cellStyle name="Commentaire 3 3 2 3" xfId="3876"/>
    <cellStyle name="Commentaire 3 3 2 3 2" xfId="9157"/>
    <cellStyle name="Commentaire 3 3 2 3 2 2" xfId="27299"/>
    <cellStyle name="Commentaire 3 3 2 3 3" xfId="16913"/>
    <cellStyle name="Commentaire 3 3 2 3 4" xfId="22019"/>
    <cellStyle name="Commentaire 3 3 2 4" xfId="6516"/>
    <cellStyle name="Commentaire 3 3 2 4 2" xfId="24659"/>
    <cellStyle name="Commentaire 3 3 2 5" xfId="11805"/>
    <cellStyle name="Commentaire 3 3 2 6" xfId="14449"/>
    <cellStyle name="Commentaire 3 3 2 7" xfId="19379"/>
    <cellStyle name="Commentaire 3 3 3" xfId="1762"/>
    <cellStyle name="Commentaire 3 3 3 2" xfId="4404"/>
    <cellStyle name="Commentaire 3 3 3 2 2" xfId="9685"/>
    <cellStyle name="Commentaire 3 3 3 2 2 2" xfId="27827"/>
    <cellStyle name="Commentaire 3 3 3 2 3" xfId="17441"/>
    <cellStyle name="Commentaire 3 3 3 2 4" xfId="22547"/>
    <cellStyle name="Commentaire 3 3 3 3" xfId="7044"/>
    <cellStyle name="Commentaire 3 3 3 3 2" xfId="25187"/>
    <cellStyle name="Commentaire 3 3 3 4" xfId="12333"/>
    <cellStyle name="Commentaire 3 3 3 5" xfId="14977"/>
    <cellStyle name="Commentaire 3 3 3 6" xfId="19907"/>
    <cellStyle name="Commentaire 3 3 4" xfId="3171"/>
    <cellStyle name="Commentaire 3 3 4 2" xfId="8453"/>
    <cellStyle name="Commentaire 3 3 4 2 2" xfId="26595"/>
    <cellStyle name="Commentaire 3 3 4 3" xfId="16209"/>
    <cellStyle name="Commentaire 3 3 4 4" xfId="21315"/>
    <cellStyle name="Commentaire 3 3 5" xfId="5812"/>
    <cellStyle name="Commentaire 3 3 5 2" xfId="23955"/>
    <cellStyle name="Commentaire 3 3 6" xfId="11103"/>
    <cellStyle name="Commentaire 3 3 7" xfId="13745"/>
    <cellStyle name="Commentaire 3 3 8" xfId="18675"/>
    <cellStyle name="Commentaire 3 4" xfId="882"/>
    <cellStyle name="Commentaire 3 4 2" xfId="2114"/>
    <cellStyle name="Commentaire 3 4 2 2" xfId="4756"/>
    <cellStyle name="Commentaire 3 4 2 2 2" xfId="10037"/>
    <cellStyle name="Commentaire 3 4 2 2 2 2" xfId="28179"/>
    <cellStyle name="Commentaire 3 4 2 2 3" xfId="17793"/>
    <cellStyle name="Commentaire 3 4 2 2 4" xfId="22899"/>
    <cellStyle name="Commentaire 3 4 2 3" xfId="7396"/>
    <cellStyle name="Commentaire 3 4 2 3 2" xfId="25539"/>
    <cellStyle name="Commentaire 3 4 2 4" xfId="12685"/>
    <cellStyle name="Commentaire 3 4 2 5" xfId="15329"/>
    <cellStyle name="Commentaire 3 4 2 6" xfId="20259"/>
    <cellStyle name="Commentaire 3 4 3" xfId="3524"/>
    <cellStyle name="Commentaire 3 4 3 2" xfId="8805"/>
    <cellStyle name="Commentaire 3 4 3 2 2" xfId="26947"/>
    <cellStyle name="Commentaire 3 4 3 3" xfId="16561"/>
    <cellStyle name="Commentaire 3 4 3 4" xfId="21667"/>
    <cellStyle name="Commentaire 3 4 4" xfId="6164"/>
    <cellStyle name="Commentaire 3 4 4 2" xfId="24307"/>
    <cellStyle name="Commentaire 3 4 5" xfId="11453"/>
    <cellStyle name="Commentaire 3 4 6" xfId="14097"/>
    <cellStyle name="Commentaire 3 4 7" xfId="19027"/>
    <cellStyle name="Commentaire 3 5" xfId="1410"/>
    <cellStyle name="Commentaire 3 5 2" xfId="4052"/>
    <cellStyle name="Commentaire 3 5 2 2" xfId="9333"/>
    <cellStyle name="Commentaire 3 5 2 2 2" xfId="27475"/>
    <cellStyle name="Commentaire 3 5 2 3" xfId="17089"/>
    <cellStyle name="Commentaire 3 5 2 4" xfId="22195"/>
    <cellStyle name="Commentaire 3 5 3" xfId="6692"/>
    <cellStyle name="Commentaire 3 5 3 2" xfId="24835"/>
    <cellStyle name="Commentaire 3 5 4" xfId="11981"/>
    <cellStyle name="Commentaire 3 5 5" xfId="14625"/>
    <cellStyle name="Commentaire 3 5 6" xfId="19555"/>
    <cellStyle name="Commentaire 3 6" xfId="2642"/>
    <cellStyle name="Commentaire 3 6 2" xfId="5284"/>
    <cellStyle name="Commentaire 3 6 2 2" xfId="10565"/>
    <cellStyle name="Commentaire 3 6 2 2 2" xfId="28707"/>
    <cellStyle name="Commentaire 3 6 2 3" xfId="23427"/>
    <cellStyle name="Commentaire 3 6 3" xfId="7924"/>
    <cellStyle name="Commentaire 3 6 3 2" xfId="26067"/>
    <cellStyle name="Commentaire 3 6 4" xfId="13213"/>
    <cellStyle name="Commentaire 3 6 5" xfId="15857"/>
    <cellStyle name="Commentaire 3 6 6" xfId="20787"/>
    <cellStyle name="Commentaire 3 7" xfId="2819"/>
    <cellStyle name="Commentaire 3 7 2" xfId="8101"/>
    <cellStyle name="Commentaire 3 7 2 2" xfId="26243"/>
    <cellStyle name="Commentaire 3 7 3" xfId="20963"/>
    <cellStyle name="Commentaire 3 8" xfId="5460"/>
    <cellStyle name="Commentaire 3 8 2" xfId="23603"/>
    <cellStyle name="Commentaire 3 9" xfId="10753"/>
    <cellStyle name="Commentaire 4" xfId="265"/>
    <cellStyle name="Commentaire 4 2" xfId="617"/>
    <cellStyle name="Commentaire 4 2 2" xfId="1849"/>
    <cellStyle name="Commentaire 4 2 2 2" xfId="4491"/>
    <cellStyle name="Commentaire 4 2 2 2 2" xfId="9772"/>
    <cellStyle name="Commentaire 4 2 2 2 2 2" xfId="27914"/>
    <cellStyle name="Commentaire 4 2 2 2 3" xfId="17528"/>
    <cellStyle name="Commentaire 4 2 2 2 4" xfId="22634"/>
    <cellStyle name="Commentaire 4 2 2 3" xfId="7131"/>
    <cellStyle name="Commentaire 4 2 2 3 2" xfId="25274"/>
    <cellStyle name="Commentaire 4 2 2 4" xfId="12420"/>
    <cellStyle name="Commentaire 4 2 2 5" xfId="15064"/>
    <cellStyle name="Commentaire 4 2 2 6" xfId="19994"/>
    <cellStyle name="Commentaire 4 2 3" xfId="3259"/>
    <cellStyle name="Commentaire 4 2 3 2" xfId="8540"/>
    <cellStyle name="Commentaire 4 2 3 2 2" xfId="26682"/>
    <cellStyle name="Commentaire 4 2 3 3" xfId="16296"/>
    <cellStyle name="Commentaire 4 2 3 4" xfId="21402"/>
    <cellStyle name="Commentaire 4 2 4" xfId="5899"/>
    <cellStyle name="Commentaire 4 2 4 2" xfId="24042"/>
    <cellStyle name="Commentaire 4 2 5" xfId="11188"/>
    <cellStyle name="Commentaire 4 2 6" xfId="13832"/>
    <cellStyle name="Commentaire 4 2 7" xfId="18762"/>
    <cellStyle name="Commentaire 4 3" xfId="969"/>
    <cellStyle name="Commentaire 4 3 2" xfId="2201"/>
    <cellStyle name="Commentaire 4 3 2 2" xfId="4843"/>
    <cellStyle name="Commentaire 4 3 2 2 2" xfId="10124"/>
    <cellStyle name="Commentaire 4 3 2 2 2 2" xfId="28266"/>
    <cellStyle name="Commentaire 4 3 2 2 3" xfId="17880"/>
    <cellStyle name="Commentaire 4 3 2 2 4" xfId="22986"/>
    <cellStyle name="Commentaire 4 3 2 3" xfId="7483"/>
    <cellStyle name="Commentaire 4 3 2 3 2" xfId="25626"/>
    <cellStyle name="Commentaire 4 3 2 4" xfId="12772"/>
    <cellStyle name="Commentaire 4 3 2 5" xfId="15416"/>
    <cellStyle name="Commentaire 4 3 2 6" xfId="20346"/>
    <cellStyle name="Commentaire 4 3 3" xfId="3611"/>
    <cellStyle name="Commentaire 4 3 3 2" xfId="8892"/>
    <cellStyle name="Commentaire 4 3 3 2 2" xfId="27034"/>
    <cellStyle name="Commentaire 4 3 3 3" xfId="16648"/>
    <cellStyle name="Commentaire 4 3 3 4" xfId="21754"/>
    <cellStyle name="Commentaire 4 3 4" xfId="6251"/>
    <cellStyle name="Commentaire 4 3 4 2" xfId="24394"/>
    <cellStyle name="Commentaire 4 3 5" xfId="11540"/>
    <cellStyle name="Commentaire 4 3 6" xfId="14184"/>
    <cellStyle name="Commentaire 4 3 7" xfId="19114"/>
    <cellStyle name="Commentaire 4 4" xfId="1497"/>
    <cellStyle name="Commentaire 4 4 2" xfId="4139"/>
    <cellStyle name="Commentaire 4 4 2 2" xfId="9420"/>
    <cellStyle name="Commentaire 4 4 2 2 2" xfId="27562"/>
    <cellStyle name="Commentaire 4 4 2 3" xfId="17176"/>
    <cellStyle name="Commentaire 4 4 2 4" xfId="22282"/>
    <cellStyle name="Commentaire 4 4 3" xfId="6779"/>
    <cellStyle name="Commentaire 4 4 3 2" xfId="24922"/>
    <cellStyle name="Commentaire 4 4 4" xfId="12068"/>
    <cellStyle name="Commentaire 4 4 5" xfId="14712"/>
    <cellStyle name="Commentaire 4 4 6" xfId="19642"/>
    <cellStyle name="Commentaire 4 5" xfId="2906"/>
    <cellStyle name="Commentaire 4 5 2" xfId="8188"/>
    <cellStyle name="Commentaire 4 5 2 2" xfId="26330"/>
    <cellStyle name="Commentaire 4 5 3" xfId="15944"/>
    <cellStyle name="Commentaire 4 5 4" xfId="21050"/>
    <cellStyle name="Commentaire 4 6" xfId="5547"/>
    <cellStyle name="Commentaire 4 6 2" xfId="23690"/>
    <cellStyle name="Commentaire 4 7" xfId="10845"/>
    <cellStyle name="Commentaire 4 8" xfId="13480"/>
    <cellStyle name="Commentaire 4 9" xfId="18411"/>
    <cellStyle name="Commentaire 5" xfId="437"/>
    <cellStyle name="Commentaire 5 2" xfId="1142"/>
    <cellStyle name="Commentaire 5 2 2" xfId="2374"/>
    <cellStyle name="Commentaire 5 2 2 2" xfId="5016"/>
    <cellStyle name="Commentaire 5 2 2 2 2" xfId="10297"/>
    <cellStyle name="Commentaire 5 2 2 2 2 2" xfId="28439"/>
    <cellStyle name="Commentaire 5 2 2 2 3" xfId="18053"/>
    <cellStyle name="Commentaire 5 2 2 2 4" xfId="23159"/>
    <cellStyle name="Commentaire 5 2 2 3" xfId="7656"/>
    <cellStyle name="Commentaire 5 2 2 3 2" xfId="25799"/>
    <cellStyle name="Commentaire 5 2 2 4" xfId="12945"/>
    <cellStyle name="Commentaire 5 2 2 5" xfId="15589"/>
    <cellStyle name="Commentaire 5 2 2 6" xfId="20519"/>
    <cellStyle name="Commentaire 5 2 3" xfId="3784"/>
    <cellStyle name="Commentaire 5 2 3 2" xfId="9065"/>
    <cellStyle name="Commentaire 5 2 3 2 2" xfId="27207"/>
    <cellStyle name="Commentaire 5 2 3 3" xfId="16821"/>
    <cellStyle name="Commentaire 5 2 3 4" xfId="21927"/>
    <cellStyle name="Commentaire 5 2 4" xfId="6424"/>
    <cellStyle name="Commentaire 5 2 4 2" xfId="24567"/>
    <cellStyle name="Commentaire 5 2 5" xfId="11713"/>
    <cellStyle name="Commentaire 5 2 6" xfId="14357"/>
    <cellStyle name="Commentaire 5 2 7" xfId="19287"/>
    <cellStyle name="Commentaire 5 3" xfId="1670"/>
    <cellStyle name="Commentaire 5 3 2" xfId="4312"/>
    <cellStyle name="Commentaire 5 3 2 2" xfId="9593"/>
    <cellStyle name="Commentaire 5 3 2 2 2" xfId="27735"/>
    <cellStyle name="Commentaire 5 3 2 3" xfId="17349"/>
    <cellStyle name="Commentaire 5 3 2 4" xfId="22455"/>
    <cellStyle name="Commentaire 5 3 3" xfId="6952"/>
    <cellStyle name="Commentaire 5 3 3 2" xfId="25095"/>
    <cellStyle name="Commentaire 5 3 4" xfId="12241"/>
    <cellStyle name="Commentaire 5 3 5" xfId="14885"/>
    <cellStyle name="Commentaire 5 3 6" xfId="19815"/>
    <cellStyle name="Commentaire 5 4" xfId="3079"/>
    <cellStyle name="Commentaire 5 4 2" xfId="8361"/>
    <cellStyle name="Commentaire 5 4 2 2" xfId="26503"/>
    <cellStyle name="Commentaire 5 4 3" xfId="16117"/>
    <cellStyle name="Commentaire 5 4 4" xfId="21223"/>
    <cellStyle name="Commentaire 5 5" xfId="5720"/>
    <cellStyle name="Commentaire 5 5 2" xfId="23863"/>
    <cellStyle name="Commentaire 5 6" xfId="11013"/>
    <cellStyle name="Commentaire 5 7" xfId="13653"/>
    <cellStyle name="Commentaire 5 8" xfId="18583"/>
    <cellStyle name="Commentaire 6" xfId="790"/>
    <cellStyle name="Commentaire 6 2" xfId="2022"/>
    <cellStyle name="Commentaire 6 2 2" xfId="4664"/>
    <cellStyle name="Commentaire 6 2 2 2" xfId="9945"/>
    <cellStyle name="Commentaire 6 2 2 2 2" xfId="28087"/>
    <cellStyle name="Commentaire 6 2 2 3" xfId="17701"/>
    <cellStyle name="Commentaire 6 2 2 4" xfId="22807"/>
    <cellStyle name="Commentaire 6 2 3" xfId="7304"/>
    <cellStyle name="Commentaire 6 2 3 2" xfId="25447"/>
    <cellStyle name="Commentaire 6 2 4" xfId="12593"/>
    <cellStyle name="Commentaire 6 2 5" xfId="15237"/>
    <cellStyle name="Commentaire 6 2 6" xfId="20167"/>
    <cellStyle name="Commentaire 6 3" xfId="3432"/>
    <cellStyle name="Commentaire 6 3 2" xfId="8713"/>
    <cellStyle name="Commentaire 6 3 2 2" xfId="26855"/>
    <cellStyle name="Commentaire 6 3 3" xfId="16469"/>
    <cellStyle name="Commentaire 6 3 4" xfId="21575"/>
    <cellStyle name="Commentaire 6 4" xfId="6072"/>
    <cellStyle name="Commentaire 6 4 2" xfId="24215"/>
    <cellStyle name="Commentaire 6 5" xfId="11361"/>
    <cellStyle name="Commentaire 6 6" xfId="14005"/>
    <cellStyle name="Commentaire 6 7" xfId="18935"/>
    <cellStyle name="Commentaire 7" xfId="1321"/>
    <cellStyle name="Commentaire 7 2" xfId="3963"/>
    <cellStyle name="Commentaire 7 2 2" xfId="9244"/>
    <cellStyle name="Commentaire 7 2 2 2" xfId="27386"/>
    <cellStyle name="Commentaire 7 2 3" xfId="17000"/>
    <cellStyle name="Commentaire 7 2 4" xfId="22106"/>
    <cellStyle name="Commentaire 7 3" xfId="6603"/>
    <cellStyle name="Commentaire 7 3 2" xfId="24746"/>
    <cellStyle name="Commentaire 7 4" xfId="11892"/>
    <cellStyle name="Commentaire 7 5" xfId="14536"/>
    <cellStyle name="Commentaire 7 6" xfId="19466"/>
    <cellStyle name="Commentaire 8" xfId="2550"/>
    <cellStyle name="Commentaire 8 2" xfId="5192"/>
    <cellStyle name="Commentaire 8 2 2" xfId="10473"/>
    <cellStyle name="Commentaire 8 2 2 2" xfId="28615"/>
    <cellStyle name="Commentaire 8 2 3" xfId="23335"/>
    <cellStyle name="Commentaire 8 3" xfId="7832"/>
    <cellStyle name="Commentaire 8 3 2" xfId="25975"/>
    <cellStyle name="Commentaire 8 4" xfId="13121"/>
    <cellStyle name="Commentaire 8 5" xfId="15768"/>
    <cellStyle name="Commentaire 8 6" xfId="20695"/>
    <cellStyle name="Commentaire 9" xfId="2726"/>
    <cellStyle name="Commentaire 9 2" xfId="8008"/>
    <cellStyle name="Commentaire 9 2 2" xfId="26151"/>
    <cellStyle name="Commentaire 9 3" xfId="20871"/>
    <cellStyle name="Entrée" xfId="10" builtinId="20" customBuiltin="1"/>
    <cellStyle name="Excel Built-in Normal" xfId="103"/>
    <cellStyle name="Insatisfaisant" xfId="8" builtinId="27" customBuiltin="1"/>
    <cellStyle name="Insatisfaisant 2" xfId="140"/>
    <cellStyle name="Lien hypertexte 2" xfId="253"/>
    <cellStyle name="Lien hypertexte 3" xfId="252"/>
    <cellStyle name="Neutre" xfId="9" builtinId="28" customBuiltin="1"/>
    <cellStyle name="Neutre 2" xfId="139"/>
    <cellStyle name="Normal" xfId="0" builtinId="0"/>
    <cellStyle name="Normal 10" xfId="92"/>
    <cellStyle name="Normal 10 10" xfId="10656"/>
    <cellStyle name="Normal 10 10 2" xfId="28791"/>
    <cellStyle name="Normal 10 11" xfId="10737"/>
    <cellStyle name="Normal 10 12" xfId="13360"/>
    <cellStyle name="Normal 10 13" xfId="18289"/>
    <cellStyle name="Normal 10 2" xfId="222"/>
    <cellStyle name="Normal 10 2 10" xfId="13447"/>
    <cellStyle name="Normal 10 2 11" xfId="18377"/>
    <cellStyle name="Normal 10 2 2" xfId="407"/>
    <cellStyle name="Normal 10 2 2 2" xfId="760"/>
    <cellStyle name="Normal 10 2 2 2 2" xfId="1992"/>
    <cellStyle name="Normal 10 2 2 2 2 2" xfId="4634"/>
    <cellStyle name="Normal 10 2 2 2 2 2 2" xfId="9915"/>
    <cellStyle name="Normal 10 2 2 2 2 2 2 2" xfId="28057"/>
    <cellStyle name="Normal 10 2 2 2 2 2 3" xfId="17671"/>
    <cellStyle name="Normal 10 2 2 2 2 2 4" xfId="22777"/>
    <cellStyle name="Normal 10 2 2 2 2 3" xfId="7274"/>
    <cellStyle name="Normal 10 2 2 2 2 3 2" xfId="25417"/>
    <cellStyle name="Normal 10 2 2 2 2 4" xfId="12563"/>
    <cellStyle name="Normal 10 2 2 2 2 5" xfId="15207"/>
    <cellStyle name="Normal 10 2 2 2 2 6" xfId="20137"/>
    <cellStyle name="Normal 10 2 2 2 3" xfId="3402"/>
    <cellStyle name="Normal 10 2 2 2 3 2" xfId="8683"/>
    <cellStyle name="Normal 10 2 2 2 3 2 2" xfId="26825"/>
    <cellStyle name="Normal 10 2 2 2 3 3" xfId="16439"/>
    <cellStyle name="Normal 10 2 2 2 3 4" xfId="21545"/>
    <cellStyle name="Normal 10 2 2 2 4" xfId="6042"/>
    <cellStyle name="Normal 10 2 2 2 4 2" xfId="24185"/>
    <cellStyle name="Normal 10 2 2 2 5" xfId="11331"/>
    <cellStyle name="Normal 10 2 2 2 6" xfId="13975"/>
    <cellStyle name="Normal 10 2 2 2 7" xfId="18905"/>
    <cellStyle name="Normal 10 2 2 3" xfId="1112"/>
    <cellStyle name="Normal 10 2 2 3 2" xfId="2344"/>
    <cellStyle name="Normal 10 2 2 3 2 2" xfId="4986"/>
    <cellStyle name="Normal 10 2 2 3 2 2 2" xfId="10267"/>
    <cellStyle name="Normal 10 2 2 3 2 2 2 2" xfId="28409"/>
    <cellStyle name="Normal 10 2 2 3 2 2 3" xfId="18023"/>
    <cellStyle name="Normal 10 2 2 3 2 2 4" xfId="23129"/>
    <cellStyle name="Normal 10 2 2 3 2 3" xfId="7626"/>
    <cellStyle name="Normal 10 2 2 3 2 3 2" xfId="25769"/>
    <cellStyle name="Normal 10 2 2 3 2 4" xfId="12915"/>
    <cellStyle name="Normal 10 2 2 3 2 5" xfId="15559"/>
    <cellStyle name="Normal 10 2 2 3 2 6" xfId="20489"/>
    <cellStyle name="Normal 10 2 2 3 3" xfId="3754"/>
    <cellStyle name="Normal 10 2 2 3 3 2" xfId="9035"/>
    <cellStyle name="Normal 10 2 2 3 3 2 2" xfId="27177"/>
    <cellStyle name="Normal 10 2 2 3 3 3" xfId="16791"/>
    <cellStyle name="Normal 10 2 2 3 3 4" xfId="21897"/>
    <cellStyle name="Normal 10 2 2 3 4" xfId="6394"/>
    <cellStyle name="Normal 10 2 2 3 4 2" xfId="24537"/>
    <cellStyle name="Normal 10 2 2 3 5" xfId="11683"/>
    <cellStyle name="Normal 10 2 2 3 6" xfId="14327"/>
    <cellStyle name="Normal 10 2 2 3 7" xfId="19257"/>
    <cellStyle name="Normal 10 2 2 4" xfId="1640"/>
    <cellStyle name="Normal 10 2 2 4 2" xfId="4282"/>
    <cellStyle name="Normal 10 2 2 4 2 2" xfId="9563"/>
    <cellStyle name="Normal 10 2 2 4 2 2 2" xfId="27705"/>
    <cellStyle name="Normal 10 2 2 4 2 3" xfId="17319"/>
    <cellStyle name="Normal 10 2 2 4 2 4" xfId="22425"/>
    <cellStyle name="Normal 10 2 2 4 3" xfId="6922"/>
    <cellStyle name="Normal 10 2 2 4 3 2" xfId="25065"/>
    <cellStyle name="Normal 10 2 2 4 4" xfId="12211"/>
    <cellStyle name="Normal 10 2 2 4 5" xfId="14855"/>
    <cellStyle name="Normal 10 2 2 4 6" xfId="19785"/>
    <cellStyle name="Normal 10 2 2 5" xfId="3049"/>
    <cellStyle name="Normal 10 2 2 5 2" xfId="8331"/>
    <cellStyle name="Normal 10 2 2 5 2 2" xfId="26473"/>
    <cellStyle name="Normal 10 2 2 5 3" xfId="16087"/>
    <cellStyle name="Normal 10 2 2 5 4" xfId="21193"/>
    <cellStyle name="Normal 10 2 2 6" xfId="5690"/>
    <cellStyle name="Normal 10 2 2 6 2" xfId="23833"/>
    <cellStyle name="Normal 10 2 2 7" xfId="10983"/>
    <cellStyle name="Normal 10 2 2 8" xfId="13623"/>
    <cellStyle name="Normal 10 2 2 9" xfId="18553"/>
    <cellStyle name="Normal 10 2 3" xfId="583"/>
    <cellStyle name="Normal 10 2 3 2" xfId="1288"/>
    <cellStyle name="Normal 10 2 3 2 2" xfId="2520"/>
    <cellStyle name="Normal 10 2 3 2 2 2" xfId="5162"/>
    <cellStyle name="Normal 10 2 3 2 2 2 2" xfId="10443"/>
    <cellStyle name="Normal 10 2 3 2 2 2 2 2" xfId="28585"/>
    <cellStyle name="Normal 10 2 3 2 2 2 3" xfId="18199"/>
    <cellStyle name="Normal 10 2 3 2 2 2 4" xfId="23305"/>
    <cellStyle name="Normal 10 2 3 2 2 3" xfId="7802"/>
    <cellStyle name="Normal 10 2 3 2 2 3 2" xfId="25945"/>
    <cellStyle name="Normal 10 2 3 2 2 4" xfId="13091"/>
    <cellStyle name="Normal 10 2 3 2 2 5" xfId="15735"/>
    <cellStyle name="Normal 10 2 3 2 2 6" xfId="20665"/>
    <cellStyle name="Normal 10 2 3 2 3" xfId="3930"/>
    <cellStyle name="Normal 10 2 3 2 3 2" xfId="9211"/>
    <cellStyle name="Normal 10 2 3 2 3 2 2" xfId="27353"/>
    <cellStyle name="Normal 10 2 3 2 3 3" xfId="16967"/>
    <cellStyle name="Normal 10 2 3 2 3 4" xfId="22073"/>
    <cellStyle name="Normal 10 2 3 2 4" xfId="6570"/>
    <cellStyle name="Normal 10 2 3 2 4 2" xfId="24713"/>
    <cellStyle name="Normal 10 2 3 2 5" xfId="11859"/>
    <cellStyle name="Normal 10 2 3 2 6" xfId="14503"/>
    <cellStyle name="Normal 10 2 3 2 7" xfId="19433"/>
    <cellStyle name="Normal 10 2 3 3" xfId="1816"/>
    <cellStyle name="Normal 10 2 3 3 2" xfId="4458"/>
    <cellStyle name="Normal 10 2 3 3 2 2" xfId="9739"/>
    <cellStyle name="Normal 10 2 3 3 2 2 2" xfId="27881"/>
    <cellStyle name="Normal 10 2 3 3 2 3" xfId="17495"/>
    <cellStyle name="Normal 10 2 3 3 2 4" xfId="22601"/>
    <cellStyle name="Normal 10 2 3 3 3" xfId="7098"/>
    <cellStyle name="Normal 10 2 3 3 3 2" xfId="25241"/>
    <cellStyle name="Normal 10 2 3 3 4" xfId="12387"/>
    <cellStyle name="Normal 10 2 3 3 5" xfId="15031"/>
    <cellStyle name="Normal 10 2 3 3 6" xfId="19961"/>
    <cellStyle name="Normal 10 2 3 4" xfId="3225"/>
    <cellStyle name="Normal 10 2 3 4 2" xfId="8507"/>
    <cellStyle name="Normal 10 2 3 4 2 2" xfId="26649"/>
    <cellStyle name="Normal 10 2 3 4 3" xfId="16263"/>
    <cellStyle name="Normal 10 2 3 4 4" xfId="21369"/>
    <cellStyle name="Normal 10 2 3 5" xfId="5866"/>
    <cellStyle name="Normal 10 2 3 5 2" xfId="24009"/>
    <cellStyle name="Normal 10 2 3 6" xfId="11155"/>
    <cellStyle name="Normal 10 2 3 7" xfId="13799"/>
    <cellStyle name="Normal 10 2 3 8" xfId="18729"/>
    <cellStyle name="Normal 10 2 4" xfId="936"/>
    <cellStyle name="Normal 10 2 4 2" xfId="2168"/>
    <cellStyle name="Normal 10 2 4 2 2" xfId="4810"/>
    <cellStyle name="Normal 10 2 4 2 2 2" xfId="10091"/>
    <cellStyle name="Normal 10 2 4 2 2 2 2" xfId="28233"/>
    <cellStyle name="Normal 10 2 4 2 2 3" xfId="17847"/>
    <cellStyle name="Normal 10 2 4 2 2 4" xfId="22953"/>
    <cellStyle name="Normal 10 2 4 2 3" xfId="7450"/>
    <cellStyle name="Normal 10 2 4 2 3 2" xfId="25593"/>
    <cellStyle name="Normal 10 2 4 2 4" xfId="12739"/>
    <cellStyle name="Normal 10 2 4 2 5" xfId="15383"/>
    <cellStyle name="Normal 10 2 4 2 6" xfId="20313"/>
    <cellStyle name="Normal 10 2 4 3" xfId="3578"/>
    <cellStyle name="Normal 10 2 4 3 2" xfId="8859"/>
    <cellStyle name="Normal 10 2 4 3 2 2" xfId="27001"/>
    <cellStyle name="Normal 10 2 4 3 3" xfId="16615"/>
    <cellStyle name="Normal 10 2 4 3 4" xfId="21721"/>
    <cellStyle name="Normal 10 2 4 4" xfId="6218"/>
    <cellStyle name="Normal 10 2 4 4 2" xfId="24361"/>
    <cellStyle name="Normal 10 2 4 5" xfId="11507"/>
    <cellStyle name="Normal 10 2 4 6" xfId="14151"/>
    <cellStyle name="Normal 10 2 4 7" xfId="19081"/>
    <cellStyle name="Normal 10 2 5" xfId="1464"/>
    <cellStyle name="Normal 10 2 5 2" xfId="4106"/>
    <cellStyle name="Normal 10 2 5 2 2" xfId="9387"/>
    <cellStyle name="Normal 10 2 5 2 2 2" xfId="27529"/>
    <cellStyle name="Normal 10 2 5 2 3" xfId="17143"/>
    <cellStyle name="Normal 10 2 5 2 4" xfId="22249"/>
    <cellStyle name="Normal 10 2 5 3" xfId="6746"/>
    <cellStyle name="Normal 10 2 5 3 2" xfId="24889"/>
    <cellStyle name="Normal 10 2 5 4" xfId="12035"/>
    <cellStyle name="Normal 10 2 5 5" xfId="14679"/>
    <cellStyle name="Normal 10 2 5 6" xfId="19609"/>
    <cellStyle name="Normal 10 2 6" xfId="2696"/>
    <cellStyle name="Normal 10 2 6 2" xfId="5338"/>
    <cellStyle name="Normal 10 2 6 2 2" xfId="10619"/>
    <cellStyle name="Normal 10 2 6 2 2 2" xfId="28761"/>
    <cellStyle name="Normal 10 2 6 2 3" xfId="23481"/>
    <cellStyle name="Normal 10 2 6 3" xfId="7978"/>
    <cellStyle name="Normal 10 2 6 3 2" xfId="26121"/>
    <cellStyle name="Normal 10 2 6 4" xfId="13267"/>
    <cellStyle name="Normal 10 2 6 5" xfId="15911"/>
    <cellStyle name="Normal 10 2 6 6" xfId="20841"/>
    <cellStyle name="Normal 10 2 7" xfId="2873"/>
    <cellStyle name="Normal 10 2 7 2" xfId="8155"/>
    <cellStyle name="Normal 10 2 7 2 2" xfId="26297"/>
    <cellStyle name="Normal 10 2 7 3" xfId="21017"/>
    <cellStyle name="Normal 10 2 8" xfId="5514"/>
    <cellStyle name="Normal 10 2 8 2" xfId="23657"/>
    <cellStyle name="Normal 10 2 9" xfId="10807"/>
    <cellStyle name="Normal 10 3" xfId="320"/>
    <cellStyle name="Normal 10 3 2" xfId="673"/>
    <cellStyle name="Normal 10 3 2 2" xfId="1905"/>
    <cellStyle name="Normal 10 3 2 2 2" xfId="4547"/>
    <cellStyle name="Normal 10 3 2 2 2 2" xfId="9828"/>
    <cellStyle name="Normal 10 3 2 2 2 2 2" xfId="27970"/>
    <cellStyle name="Normal 10 3 2 2 2 3" xfId="17584"/>
    <cellStyle name="Normal 10 3 2 2 2 4" xfId="22690"/>
    <cellStyle name="Normal 10 3 2 2 3" xfId="7187"/>
    <cellStyle name="Normal 10 3 2 2 3 2" xfId="25330"/>
    <cellStyle name="Normal 10 3 2 2 4" xfId="12476"/>
    <cellStyle name="Normal 10 3 2 2 5" xfId="15120"/>
    <cellStyle name="Normal 10 3 2 2 6" xfId="20050"/>
    <cellStyle name="Normal 10 3 2 3" xfId="3315"/>
    <cellStyle name="Normal 10 3 2 3 2" xfId="8596"/>
    <cellStyle name="Normal 10 3 2 3 2 2" xfId="26738"/>
    <cellStyle name="Normal 10 3 2 3 3" xfId="16352"/>
    <cellStyle name="Normal 10 3 2 3 4" xfId="21458"/>
    <cellStyle name="Normal 10 3 2 4" xfId="5955"/>
    <cellStyle name="Normal 10 3 2 4 2" xfId="24098"/>
    <cellStyle name="Normal 10 3 2 5" xfId="11244"/>
    <cellStyle name="Normal 10 3 2 6" xfId="13888"/>
    <cellStyle name="Normal 10 3 2 7" xfId="18818"/>
    <cellStyle name="Normal 10 3 3" xfId="1025"/>
    <cellStyle name="Normal 10 3 3 2" xfId="2257"/>
    <cellStyle name="Normal 10 3 3 2 2" xfId="4899"/>
    <cellStyle name="Normal 10 3 3 2 2 2" xfId="10180"/>
    <cellStyle name="Normal 10 3 3 2 2 2 2" xfId="28322"/>
    <cellStyle name="Normal 10 3 3 2 2 3" xfId="17936"/>
    <cellStyle name="Normal 10 3 3 2 2 4" xfId="23042"/>
    <cellStyle name="Normal 10 3 3 2 3" xfId="7539"/>
    <cellStyle name="Normal 10 3 3 2 3 2" xfId="25682"/>
    <cellStyle name="Normal 10 3 3 2 4" xfId="12828"/>
    <cellStyle name="Normal 10 3 3 2 5" xfId="15472"/>
    <cellStyle name="Normal 10 3 3 2 6" xfId="20402"/>
    <cellStyle name="Normal 10 3 3 3" xfId="3667"/>
    <cellStyle name="Normal 10 3 3 3 2" xfId="8948"/>
    <cellStyle name="Normal 10 3 3 3 2 2" xfId="27090"/>
    <cellStyle name="Normal 10 3 3 3 3" xfId="16704"/>
    <cellStyle name="Normal 10 3 3 3 4" xfId="21810"/>
    <cellStyle name="Normal 10 3 3 4" xfId="6307"/>
    <cellStyle name="Normal 10 3 3 4 2" xfId="24450"/>
    <cellStyle name="Normal 10 3 3 5" xfId="11596"/>
    <cellStyle name="Normal 10 3 3 6" xfId="14240"/>
    <cellStyle name="Normal 10 3 3 7" xfId="19170"/>
    <cellStyle name="Normal 10 3 4" xfId="1553"/>
    <cellStyle name="Normal 10 3 4 2" xfId="4195"/>
    <cellStyle name="Normal 10 3 4 2 2" xfId="9476"/>
    <cellStyle name="Normal 10 3 4 2 2 2" xfId="27618"/>
    <cellStyle name="Normal 10 3 4 2 3" xfId="17232"/>
    <cellStyle name="Normal 10 3 4 2 4" xfId="22338"/>
    <cellStyle name="Normal 10 3 4 3" xfId="6835"/>
    <cellStyle name="Normal 10 3 4 3 2" xfId="24978"/>
    <cellStyle name="Normal 10 3 4 4" xfId="12124"/>
    <cellStyle name="Normal 10 3 4 5" xfId="14768"/>
    <cellStyle name="Normal 10 3 4 6" xfId="19698"/>
    <cellStyle name="Normal 10 3 5" xfId="2962"/>
    <cellStyle name="Normal 10 3 5 2" xfId="8244"/>
    <cellStyle name="Normal 10 3 5 2 2" xfId="26386"/>
    <cellStyle name="Normal 10 3 5 3" xfId="16000"/>
    <cellStyle name="Normal 10 3 5 4" xfId="21106"/>
    <cellStyle name="Normal 10 3 6" xfId="5603"/>
    <cellStyle name="Normal 10 3 6 2" xfId="23746"/>
    <cellStyle name="Normal 10 3 7" xfId="10898"/>
    <cellStyle name="Normal 10 3 8" xfId="13536"/>
    <cellStyle name="Normal 10 3 9" xfId="18466"/>
    <cellStyle name="Normal 10 4" xfId="496"/>
    <cellStyle name="Normal 10 4 2" xfId="1201"/>
    <cellStyle name="Normal 10 4 2 2" xfId="2433"/>
    <cellStyle name="Normal 10 4 2 2 2" xfId="5075"/>
    <cellStyle name="Normal 10 4 2 2 2 2" xfId="10356"/>
    <cellStyle name="Normal 10 4 2 2 2 2 2" xfId="28498"/>
    <cellStyle name="Normal 10 4 2 2 2 3" xfId="18112"/>
    <cellStyle name="Normal 10 4 2 2 2 4" xfId="23218"/>
    <cellStyle name="Normal 10 4 2 2 3" xfId="7715"/>
    <cellStyle name="Normal 10 4 2 2 3 2" xfId="25858"/>
    <cellStyle name="Normal 10 4 2 2 4" xfId="13004"/>
    <cellStyle name="Normal 10 4 2 2 5" xfId="15648"/>
    <cellStyle name="Normal 10 4 2 2 6" xfId="20578"/>
    <cellStyle name="Normal 10 4 2 3" xfId="3843"/>
    <cellStyle name="Normal 10 4 2 3 2" xfId="9124"/>
    <cellStyle name="Normal 10 4 2 3 2 2" xfId="27266"/>
    <cellStyle name="Normal 10 4 2 3 3" xfId="16880"/>
    <cellStyle name="Normal 10 4 2 3 4" xfId="21986"/>
    <cellStyle name="Normal 10 4 2 4" xfId="6483"/>
    <cellStyle name="Normal 10 4 2 4 2" xfId="24626"/>
    <cellStyle name="Normal 10 4 2 5" xfId="11772"/>
    <cellStyle name="Normal 10 4 2 6" xfId="14416"/>
    <cellStyle name="Normal 10 4 2 7" xfId="19346"/>
    <cellStyle name="Normal 10 4 3" xfId="1729"/>
    <cellStyle name="Normal 10 4 3 2" xfId="4371"/>
    <cellStyle name="Normal 10 4 3 2 2" xfId="9652"/>
    <cellStyle name="Normal 10 4 3 2 2 2" xfId="27794"/>
    <cellStyle name="Normal 10 4 3 2 3" xfId="17408"/>
    <cellStyle name="Normal 10 4 3 2 4" xfId="22514"/>
    <cellStyle name="Normal 10 4 3 3" xfId="7011"/>
    <cellStyle name="Normal 10 4 3 3 2" xfId="25154"/>
    <cellStyle name="Normal 10 4 3 4" xfId="12300"/>
    <cellStyle name="Normal 10 4 3 5" xfId="14944"/>
    <cellStyle name="Normal 10 4 3 6" xfId="19874"/>
    <cellStyle name="Normal 10 4 4" xfId="3138"/>
    <cellStyle name="Normal 10 4 4 2" xfId="8420"/>
    <cellStyle name="Normal 10 4 4 2 2" xfId="26562"/>
    <cellStyle name="Normal 10 4 4 3" xfId="16176"/>
    <cellStyle name="Normal 10 4 4 4" xfId="21282"/>
    <cellStyle name="Normal 10 4 5" xfId="5779"/>
    <cellStyle name="Normal 10 4 5 2" xfId="23922"/>
    <cellStyle name="Normal 10 4 6" xfId="11070"/>
    <cellStyle name="Normal 10 4 7" xfId="13712"/>
    <cellStyle name="Normal 10 4 8" xfId="18642"/>
    <cellStyle name="Normal 10 5" xfId="849"/>
    <cellStyle name="Normal 10 5 2" xfId="2081"/>
    <cellStyle name="Normal 10 5 2 2" xfId="4723"/>
    <cellStyle name="Normal 10 5 2 2 2" xfId="10004"/>
    <cellStyle name="Normal 10 5 2 2 2 2" xfId="28146"/>
    <cellStyle name="Normal 10 5 2 2 3" xfId="17760"/>
    <cellStyle name="Normal 10 5 2 2 4" xfId="22866"/>
    <cellStyle name="Normal 10 5 2 3" xfId="7363"/>
    <cellStyle name="Normal 10 5 2 3 2" xfId="25506"/>
    <cellStyle name="Normal 10 5 2 4" xfId="12652"/>
    <cellStyle name="Normal 10 5 2 5" xfId="15296"/>
    <cellStyle name="Normal 10 5 2 6" xfId="20226"/>
    <cellStyle name="Normal 10 5 3" xfId="3491"/>
    <cellStyle name="Normal 10 5 3 2" xfId="8772"/>
    <cellStyle name="Normal 10 5 3 2 2" xfId="26914"/>
    <cellStyle name="Normal 10 5 3 3" xfId="16528"/>
    <cellStyle name="Normal 10 5 3 4" xfId="21634"/>
    <cellStyle name="Normal 10 5 4" xfId="6131"/>
    <cellStyle name="Normal 10 5 4 2" xfId="24274"/>
    <cellStyle name="Normal 10 5 5" xfId="11420"/>
    <cellStyle name="Normal 10 5 6" xfId="14064"/>
    <cellStyle name="Normal 10 5 7" xfId="18994"/>
    <cellStyle name="Normal 10 6" xfId="1377"/>
    <cellStyle name="Normal 10 6 2" xfId="4019"/>
    <cellStyle name="Normal 10 6 2 2" xfId="9300"/>
    <cellStyle name="Normal 10 6 2 2 2" xfId="27442"/>
    <cellStyle name="Normal 10 6 2 3" xfId="17056"/>
    <cellStyle name="Normal 10 6 2 4" xfId="22162"/>
    <cellStyle name="Normal 10 6 3" xfId="6659"/>
    <cellStyle name="Normal 10 6 3 2" xfId="24802"/>
    <cellStyle name="Normal 10 6 4" xfId="11948"/>
    <cellStyle name="Normal 10 6 5" xfId="14592"/>
    <cellStyle name="Normal 10 6 6" xfId="19522"/>
    <cellStyle name="Normal 10 7" xfId="2609"/>
    <cellStyle name="Normal 10 7 2" xfId="5251"/>
    <cellStyle name="Normal 10 7 2 2" xfId="10532"/>
    <cellStyle name="Normal 10 7 2 2 2" xfId="28674"/>
    <cellStyle name="Normal 10 7 2 3" xfId="23394"/>
    <cellStyle name="Normal 10 7 3" xfId="7891"/>
    <cellStyle name="Normal 10 7 3 2" xfId="26034"/>
    <cellStyle name="Normal 10 7 4" xfId="13180"/>
    <cellStyle name="Normal 10 7 5" xfId="15824"/>
    <cellStyle name="Normal 10 7 6" xfId="20754"/>
    <cellStyle name="Normal 10 8" xfId="2786"/>
    <cellStyle name="Normal 10 8 2" xfId="8068"/>
    <cellStyle name="Normal 10 8 2 2" xfId="26210"/>
    <cellStyle name="Normal 10 8 3" xfId="20930"/>
    <cellStyle name="Normal 10 9" xfId="5427"/>
    <cellStyle name="Normal 10 9 2" xfId="23570"/>
    <cellStyle name="Normal 11" xfId="161"/>
    <cellStyle name="Normal 11 2" xfId="251"/>
    <cellStyle name="Normal 12" xfId="163"/>
    <cellStyle name="Normal 12 10" xfId="13389"/>
    <cellStyle name="Normal 12 11" xfId="18319"/>
    <cellStyle name="Normal 12 2" xfId="349"/>
    <cellStyle name="Normal 12 2 2" xfId="702"/>
    <cellStyle name="Normal 12 2 2 2" xfId="1934"/>
    <cellStyle name="Normal 12 2 2 2 2" xfId="4576"/>
    <cellStyle name="Normal 12 2 2 2 2 2" xfId="9857"/>
    <cellStyle name="Normal 12 2 2 2 2 2 2" xfId="27999"/>
    <cellStyle name="Normal 12 2 2 2 2 3" xfId="17613"/>
    <cellStyle name="Normal 12 2 2 2 2 4" xfId="22719"/>
    <cellStyle name="Normal 12 2 2 2 3" xfId="7216"/>
    <cellStyle name="Normal 12 2 2 2 3 2" xfId="25359"/>
    <cellStyle name="Normal 12 2 2 2 4" xfId="12505"/>
    <cellStyle name="Normal 12 2 2 2 5" xfId="15149"/>
    <cellStyle name="Normal 12 2 2 2 6" xfId="20079"/>
    <cellStyle name="Normal 12 2 2 3" xfId="3344"/>
    <cellStyle name="Normal 12 2 2 3 2" xfId="8625"/>
    <cellStyle name="Normal 12 2 2 3 2 2" xfId="26767"/>
    <cellStyle name="Normal 12 2 2 3 3" xfId="16381"/>
    <cellStyle name="Normal 12 2 2 3 4" xfId="21487"/>
    <cellStyle name="Normal 12 2 2 4" xfId="5984"/>
    <cellStyle name="Normal 12 2 2 4 2" xfId="24127"/>
    <cellStyle name="Normal 12 2 2 5" xfId="11273"/>
    <cellStyle name="Normal 12 2 2 6" xfId="13917"/>
    <cellStyle name="Normal 12 2 2 7" xfId="18847"/>
    <cellStyle name="Normal 12 2 3" xfId="1054"/>
    <cellStyle name="Normal 12 2 3 2" xfId="2286"/>
    <cellStyle name="Normal 12 2 3 2 2" xfId="4928"/>
    <cellStyle name="Normal 12 2 3 2 2 2" xfId="10209"/>
    <cellStyle name="Normal 12 2 3 2 2 2 2" xfId="28351"/>
    <cellStyle name="Normal 12 2 3 2 2 3" xfId="17965"/>
    <cellStyle name="Normal 12 2 3 2 2 4" xfId="23071"/>
    <cellStyle name="Normal 12 2 3 2 3" xfId="7568"/>
    <cellStyle name="Normal 12 2 3 2 3 2" xfId="25711"/>
    <cellStyle name="Normal 12 2 3 2 4" xfId="12857"/>
    <cellStyle name="Normal 12 2 3 2 5" xfId="15501"/>
    <cellStyle name="Normal 12 2 3 2 6" xfId="20431"/>
    <cellStyle name="Normal 12 2 3 3" xfId="3696"/>
    <cellStyle name="Normal 12 2 3 3 2" xfId="8977"/>
    <cellStyle name="Normal 12 2 3 3 2 2" xfId="27119"/>
    <cellStyle name="Normal 12 2 3 3 3" xfId="16733"/>
    <cellStyle name="Normal 12 2 3 3 4" xfId="21839"/>
    <cellStyle name="Normal 12 2 3 4" xfId="6336"/>
    <cellStyle name="Normal 12 2 3 4 2" xfId="24479"/>
    <cellStyle name="Normal 12 2 3 5" xfId="11625"/>
    <cellStyle name="Normal 12 2 3 6" xfId="14269"/>
    <cellStyle name="Normal 12 2 3 7" xfId="19199"/>
    <cellStyle name="Normal 12 2 4" xfId="1582"/>
    <cellStyle name="Normal 12 2 4 2" xfId="4224"/>
    <cellStyle name="Normal 12 2 4 2 2" xfId="9505"/>
    <cellStyle name="Normal 12 2 4 2 2 2" xfId="27647"/>
    <cellStyle name="Normal 12 2 4 2 3" xfId="17261"/>
    <cellStyle name="Normal 12 2 4 2 4" xfId="22367"/>
    <cellStyle name="Normal 12 2 4 3" xfId="6864"/>
    <cellStyle name="Normal 12 2 4 3 2" xfId="25007"/>
    <cellStyle name="Normal 12 2 4 4" xfId="12153"/>
    <cellStyle name="Normal 12 2 4 5" xfId="14797"/>
    <cellStyle name="Normal 12 2 4 6" xfId="19727"/>
    <cellStyle name="Normal 12 2 5" xfId="2991"/>
    <cellStyle name="Normal 12 2 5 2" xfId="8273"/>
    <cellStyle name="Normal 12 2 5 2 2" xfId="26415"/>
    <cellStyle name="Normal 12 2 5 3" xfId="16029"/>
    <cellStyle name="Normal 12 2 5 4" xfId="21135"/>
    <cellStyle name="Normal 12 2 6" xfId="5632"/>
    <cellStyle name="Normal 12 2 6 2" xfId="23775"/>
    <cellStyle name="Normal 12 2 7" xfId="10927"/>
    <cellStyle name="Normal 12 2 8" xfId="13565"/>
    <cellStyle name="Normal 12 2 9" xfId="18495"/>
    <cellStyle name="Normal 12 3" xfId="525"/>
    <cellStyle name="Normal 12 3 2" xfId="1230"/>
    <cellStyle name="Normal 12 3 2 2" xfId="2462"/>
    <cellStyle name="Normal 12 3 2 2 2" xfId="5104"/>
    <cellStyle name="Normal 12 3 2 2 2 2" xfId="10385"/>
    <cellStyle name="Normal 12 3 2 2 2 2 2" xfId="28527"/>
    <cellStyle name="Normal 12 3 2 2 2 3" xfId="18141"/>
    <cellStyle name="Normal 12 3 2 2 2 4" xfId="23247"/>
    <cellStyle name="Normal 12 3 2 2 3" xfId="7744"/>
    <cellStyle name="Normal 12 3 2 2 3 2" xfId="25887"/>
    <cellStyle name="Normal 12 3 2 2 4" xfId="13033"/>
    <cellStyle name="Normal 12 3 2 2 5" xfId="15677"/>
    <cellStyle name="Normal 12 3 2 2 6" xfId="20607"/>
    <cellStyle name="Normal 12 3 2 3" xfId="3872"/>
    <cellStyle name="Normal 12 3 2 3 2" xfId="9153"/>
    <cellStyle name="Normal 12 3 2 3 2 2" xfId="27295"/>
    <cellStyle name="Normal 12 3 2 3 3" xfId="16909"/>
    <cellStyle name="Normal 12 3 2 3 4" xfId="22015"/>
    <cellStyle name="Normal 12 3 2 4" xfId="6512"/>
    <cellStyle name="Normal 12 3 2 4 2" xfId="24655"/>
    <cellStyle name="Normal 12 3 2 5" xfId="11801"/>
    <cellStyle name="Normal 12 3 2 6" xfId="14445"/>
    <cellStyle name="Normal 12 3 2 7" xfId="19375"/>
    <cellStyle name="Normal 12 3 3" xfId="1758"/>
    <cellStyle name="Normal 12 3 3 2" xfId="4400"/>
    <cellStyle name="Normal 12 3 3 2 2" xfId="9681"/>
    <cellStyle name="Normal 12 3 3 2 2 2" xfId="27823"/>
    <cellStyle name="Normal 12 3 3 2 3" xfId="17437"/>
    <cellStyle name="Normal 12 3 3 2 4" xfId="22543"/>
    <cellStyle name="Normal 12 3 3 3" xfId="7040"/>
    <cellStyle name="Normal 12 3 3 3 2" xfId="25183"/>
    <cellStyle name="Normal 12 3 3 4" xfId="12329"/>
    <cellStyle name="Normal 12 3 3 5" xfId="14973"/>
    <cellStyle name="Normal 12 3 3 6" xfId="19903"/>
    <cellStyle name="Normal 12 3 4" xfId="3167"/>
    <cellStyle name="Normal 12 3 4 2" xfId="8449"/>
    <cellStyle name="Normal 12 3 4 2 2" xfId="26591"/>
    <cellStyle name="Normal 12 3 4 3" xfId="16205"/>
    <cellStyle name="Normal 12 3 4 4" xfId="21311"/>
    <cellStyle name="Normal 12 3 5" xfId="5808"/>
    <cellStyle name="Normal 12 3 5 2" xfId="23951"/>
    <cellStyle name="Normal 12 3 6" xfId="11099"/>
    <cellStyle name="Normal 12 3 7" xfId="13741"/>
    <cellStyle name="Normal 12 3 8" xfId="18671"/>
    <cellStyle name="Normal 12 4" xfId="878"/>
    <cellStyle name="Normal 12 4 2" xfId="2110"/>
    <cellStyle name="Normal 12 4 2 2" xfId="4752"/>
    <cellStyle name="Normal 12 4 2 2 2" xfId="10033"/>
    <cellStyle name="Normal 12 4 2 2 2 2" xfId="28175"/>
    <cellStyle name="Normal 12 4 2 2 3" xfId="17789"/>
    <cellStyle name="Normal 12 4 2 2 4" xfId="22895"/>
    <cellStyle name="Normal 12 4 2 3" xfId="7392"/>
    <cellStyle name="Normal 12 4 2 3 2" xfId="25535"/>
    <cellStyle name="Normal 12 4 2 4" xfId="12681"/>
    <cellStyle name="Normal 12 4 2 5" xfId="15325"/>
    <cellStyle name="Normal 12 4 2 6" xfId="20255"/>
    <cellStyle name="Normal 12 4 3" xfId="3520"/>
    <cellStyle name="Normal 12 4 3 2" xfId="8801"/>
    <cellStyle name="Normal 12 4 3 2 2" xfId="26943"/>
    <cellStyle name="Normal 12 4 3 3" xfId="16557"/>
    <cellStyle name="Normal 12 4 3 4" xfId="21663"/>
    <cellStyle name="Normal 12 4 4" xfId="6160"/>
    <cellStyle name="Normal 12 4 4 2" xfId="24303"/>
    <cellStyle name="Normal 12 4 5" xfId="11449"/>
    <cellStyle name="Normal 12 4 6" xfId="14093"/>
    <cellStyle name="Normal 12 4 7" xfId="19023"/>
    <cellStyle name="Normal 12 5" xfId="1406"/>
    <cellStyle name="Normal 12 5 2" xfId="4048"/>
    <cellStyle name="Normal 12 5 2 2" xfId="9329"/>
    <cellStyle name="Normal 12 5 2 2 2" xfId="27471"/>
    <cellStyle name="Normal 12 5 2 3" xfId="17085"/>
    <cellStyle name="Normal 12 5 2 4" xfId="22191"/>
    <cellStyle name="Normal 12 5 3" xfId="6688"/>
    <cellStyle name="Normal 12 5 3 2" xfId="24831"/>
    <cellStyle name="Normal 12 5 4" xfId="11977"/>
    <cellStyle name="Normal 12 5 5" xfId="14621"/>
    <cellStyle name="Normal 12 5 6" xfId="19551"/>
    <cellStyle name="Normal 12 6" xfId="2638"/>
    <cellStyle name="Normal 12 6 2" xfId="5280"/>
    <cellStyle name="Normal 12 6 2 2" xfId="10561"/>
    <cellStyle name="Normal 12 6 2 2 2" xfId="28703"/>
    <cellStyle name="Normal 12 6 2 3" xfId="23423"/>
    <cellStyle name="Normal 12 6 3" xfId="7920"/>
    <cellStyle name="Normal 12 6 3 2" xfId="26063"/>
    <cellStyle name="Normal 12 6 4" xfId="13209"/>
    <cellStyle name="Normal 12 6 5" xfId="15853"/>
    <cellStyle name="Normal 12 6 6" xfId="20783"/>
    <cellStyle name="Normal 12 7" xfId="2815"/>
    <cellStyle name="Normal 12 7 2" xfId="8097"/>
    <cellStyle name="Normal 12 7 2 2" xfId="26239"/>
    <cellStyle name="Normal 12 7 3" xfId="20959"/>
    <cellStyle name="Normal 12 8" xfId="5456"/>
    <cellStyle name="Normal 12 8 2" xfId="23599"/>
    <cellStyle name="Normal 12 9" xfId="10749"/>
    <cellStyle name="Normal 13" xfId="261"/>
    <cellStyle name="Normal 13 2" xfId="613"/>
    <cellStyle name="Normal 13 2 2" xfId="1845"/>
    <cellStyle name="Normal 13 2 2 2" xfId="4487"/>
    <cellStyle name="Normal 13 2 2 2 2" xfId="9768"/>
    <cellStyle name="Normal 13 2 2 2 2 2" xfId="27910"/>
    <cellStyle name="Normal 13 2 2 2 3" xfId="17524"/>
    <cellStyle name="Normal 13 2 2 2 4" xfId="22630"/>
    <cellStyle name="Normal 13 2 2 3" xfId="7127"/>
    <cellStyle name="Normal 13 2 2 3 2" xfId="25270"/>
    <cellStyle name="Normal 13 2 2 4" xfId="12416"/>
    <cellStyle name="Normal 13 2 2 5" xfId="15060"/>
    <cellStyle name="Normal 13 2 2 6" xfId="19990"/>
    <cellStyle name="Normal 13 2 3" xfId="3255"/>
    <cellStyle name="Normal 13 2 3 2" xfId="8536"/>
    <cellStyle name="Normal 13 2 3 2 2" xfId="26678"/>
    <cellStyle name="Normal 13 2 3 3" xfId="16292"/>
    <cellStyle name="Normal 13 2 3 4" xfId="21398"/>
    <cellStyle name="Normal 13 2 4" xfId="5895"/>
    <cellStyle name="Normal 13 2 4 2" xfId="24038"/>
    <cellStyle name="Normal 13 2 5" xfId="11184"/>
    <cellStyle name="Normal 13 2 6" xfId="13828"/>
    <cellStyle name="Normal 13 2 7" xfId="18758"/>
    <cellStyle name="Normal 13 3" xfId="965"/>
    <cellStyle name="Normal 13 3 2" xfId="2197"/>
    <cellStyle name="Normal 13 3 2 2" xfId="4839"/>
    <cellStyle name="Normal 13 3 2 2 2" xfId="10120"/>
    <cellStyle name="Normal 13 3 2 2 2 2" xfId="28262"/>
    <cellStyle name="Normal 13 3 2 2 3" xfId="17876"/>
    <cellStyle name="Normal 13 3 2 2 4" xfId="22982"/>
    <cellStyle name="Normal 13 3 2 3" xfId="7479"/>
    <cellStyle name="Normal 13 3 2 3 2" xfId="25622"/>
    <cellStyle name="Normal 13 3 2 4" xfId="12768"/>
    <cellStyle name="Normal 13 3 2 5" xfId="15412"/>
    <cellStyle name="Normal 13 3 2 6" xfId="20342"/>
    <cellStyle name="Normal 13 3 3" xfId="3607"/>
    <cellStyle name="Normal 13 3 3 2" xfId="8888"/>
    <cellStyle name="Normal 13 3 3 2 2" xfId="27030"/>
    <cellStyle name="Normal 13 3 3 3" xfId="16644"/>
    <cellStyle name="Normal 13 3 3 4" xfId="21750"/>
    <cellStyle name="Normal 13 3 4" xfId="6247"/>
    <cellStyle name="Normal 13 3 4 2" xfId="24390"/>
    <cellStyle name="Normal 13 3 5" xfId="11536"/>
    <cellStyle name="Normal 13 3 6" xfId="14180"/>
    <cellStyle name="Normal 13 3 7" xfId="19110"/>
    <cellStyle name="Normal 13 4" xfId="1493"/>
    <cellStyle name="Normal 13 4 2" xfId="4135"/>
    <cellStyle name="Normal 13 4 2 2" xfId="9416"/>
    <cellStyle name="Normal 13 4 2 2 2" xfId="27558"/>
    <cellStyle name="Normal 13 4 2 3" xfId="17172"/>
    <cellStyle name="Normal 13 4 2 4" xfId="22278"/>
    <cellStyle name="Normal 13 4 3" xfId="6775"/>
    <cellStyle name="Normal 13 4 3 2" xfId="24918"/>
    <cellStyle name="Normal 13 4 4" xfId="12064"/>
    <cellStyle name="Normal 13 4 5" xfId="14708"/>
    <cellStyle name="Normal 13 4 6" xfId="19638"/>
    <cellStyle name="Normal 13 5" xfId="2902"/>
    <cellStyle name="Normal 13 5 2" xfId="8184"/>
    <cellStyle name="Normal 13 5 2 2" xfId="26326"/>
    <cellStyle name="Normal 13 5 3" xfId="15940"/>
    <cellStyle name="Normal 13 5 4" xfId="21046"/>
    <cellStyle name="Normal 13 6" xfId="5543"/>
    <cellStyle name="Normal 13 6 2" xfId="23686"/>
    <cellStyle name="Normal 13 7" xfId="10841"/>
    <cellStyle name="Normal 13 8" xfId="13476"/>
    <cellStyle name="Normal 13 9" xfId="18407"/>
    <cellStyle name="Normal 14" xfId="436"/>
    <cellStyle name="Normal 14 2" xfId="1141"/>
    <cellStyle name="Normal 14 2 2" xfId="2373"/>
    <cellStyle name="Normal 14 2 2 2" xfId="5015"/>
    <cellStyle name="Normal 14 2 2 2 2" xfId="10296"/>
    <cellStyle name="Normal 14 2 2 2 2 2" xfId="28438"/>
    <cellStyle name="Normal 14 2 2 2 3" xfId="18052"/>
    <cellStyle name="Normal 14 2 2 2 4" xfId="23158"/>
    <cellStyle name="Normal 14 2 2 3" xfId="7655"/>
    <cellStyle name="Normal 14 2 2 3 2" xfId="25798"/>
    <cellStyle name="Normal 14 2 2 4" xfId="12944"/>
    <cellStyle name="Normal 14 2 2 5" xfId="15588"/>
    <cellStyle name="Normal 14 2 2 6" xfId="20518"/>
    <cellStyle name="Normal 14 2 3" xfId="3783"/>
    <cellStyle name="Normal 14 2 3 2" xfId="9064"/>
    <cellStyle name="Normal 14 2 3 2 2" xfId="27206"/>
    <cellStyle name="Normal 14 2 3 3" xfId="16820"/>
    <cellStyle name="Normal 14 2 3 4" xfId="21926"/>
    <cellStyle name="Normal 14 2 4" xfId="6423"/>
    <cellStyle name="Normal 14 2 4 2" xfId="24566"/>
    <cellStyle name="Normal 14 2 5" xfId="11712"/>
    <cellStyle name="Normal 14 2 6" xfId="14356"/>
    <cellStyle name="Normal 14 2 7" xfId="19286"/>
    <cellStyle name="Normal 14 3" xfId="1669"/>
    <cellStyle name="Normal 14 3 2" xfId="4311"/>
    <cellStyle name="Normal 14 3 2 2" xfId="9592"/>
    <cellStyle name="Normal 14 3 2 2 2" xfId="27734"/>
    <cellStyle name="Normal 14 3 2 3" xfId="17348"/>
    <cellStyle name="Normal 14 3 2 4" xfId="22454"/>
    <cellStyle name="Normal 14 3 3" xfId="6951"/>
    <cellStyle name="Normal 14 3 3 2" xfId="25094"/>
    <cellStyle name="Normal 14 3 4" xfId="12240"/>
    <cellStyle name="Normal 14 3 5" xfId="14884"/>
    <cellStyle name="Normal 14 3 6" xfId="19814"/>
    <cellStyle name="Normal 14 4" xfId="3078"/>
    <cellStyle name="Normal 14 4 2" xfId="8360"/>
    <cellStyle name="Normal 14 4 2 2" xfId="26502"/>
    <cellStyle name="Normal 14 4 3" xfId="16116"/>
    <cellStyle name="Normal 14 4 4" xfId="21222"/>
    <cellStyle name="Normal 14 5" xfId="5719"/>
    <cellStyle name="Normal 14 5 2" xfId="23862"/>
    <cellStyle name="Normal 14 6" xfId="11012"/>
    <cellStyle name="Normal 14 7" xfId="13652"/>
    <cellStyle name="Normal 14 8" xfId="18582"/>
    <cellStyle name="Normal 15" xfId="612"/>
    <cellStyle name="Normal 15 2" xfId="3254"/>
    <cellStyle name="Normal 15 3" xfId="2755"/>
    <cellStyle name="Normal 15 3 2" xfId="8037"/>
    <cellStyle name="Normal 16" xfId="789"/>
    <cellStyle name="Normal 16 2" xfId="2021"/>
    <cellStyle name="Normal 16 2 2" xfId="4663"/>
    <cellStyle name="Normal 16 2 2 2" xfId="9944"/>
    <cellStyle name="Normal 16 2 2 2 2" xfId="28086"/>
    <cellStyle name="Normal 16 2 2 3" xfId="17700"/>
    <cellStyle name="Normal 16 2 2 4" xfId="22806"/>
    <cellStyle name="Normal 16 2 3" xfId="7303"/>
    <cellStyle name="Normal 16 2 3 2" xfId="25446"/>
    <cellStyle name="Normal 16 2 4" xfId="12592"/>
    <cellStyle name="Normal 16 2 5" xfId="15236"/>
    <cellStyle name="Normal 16 2 6" xfId="20166"/>
    <cellStyle name="Normal 16 3" xfId="3431"/>
    <cellStyle name="Normal 16 3 2" xfId="8712"/>
    <cellStyle name="Normal 16 3 2 2" xfId="26854"/>
    <cellStyle name="Normal 16 3 3" xfId="16468"/>
    <cellStyle name="Normal 16 3 4" xfId="21574"/>
    <cellStyle name="Normal 16 4" xfId="6071"/>
    <cellStyle name="Normal 16 4 2" xfId="24214"/>
    <cellStyle name="Normal 16 5" xfId="11360"/>
    <cellStyle name="Normal 16 6" xfId="14004"/>
    <cellStyle name="Normal 16 7" xfId="18934"/>
    <cellStyle name="Normal 17" xfId="1317"/>
    <cellStyle name="Normal 17 2" xfId="3959"/>
    <cellStyle name="Normal 17 2 2" xfId="9240"/>
    <cellStyle name="Normal 17 2 2 2" xfId="27382"/>
    <cellStyle name="Normal 17 2 3" xfId="16996"/>
    <cellStyle name="Normal 17 2 4" xfId="22102"/>
    <cellStyle name="Normal 17 3" xfId="6599"/>
    <cellStyle name="Normal 17 3 2" xfId="24742"/>
    <cellStyle name="Normal 17 4" xfId="11888"/>
    <cellStyle name="Normal 17 5" xfId="14532"/>
    <cellStyle name="Normal 17 6" xfId="19462"/>
    <cellStyle name="Normal 18" xfId="2549"/>
    <cellStyle name="Normal 18 2" xfId="5191"/>
    <cellStyle name="Normal 18 2 2" xfId="10649"/>
    <cellStyle name="Normal 18 2 3" xfId="10472"/>
    <cellStyle name="Normal 18 2 3 2" xfId="28614"/>
    <cellStyle name="Normal 18 2 4" xfId="23334"/>
    <cellStyle name="Normal 18 3" xfId="10648"/>
    <cellStyle name="Normal 18 4" xfId="7831"/>
    <cellStyle name="Normal 18 4 2" xfId="25974"/>
    <cellStyle name="Normal 18 5" xfId="13120"/>
    <cellStyle name="Normal 18 6" xfId="20694"/>
    <cellStyle name="Normal 19" xfId="2725"/>
    <cellStyle name="Normal 19 2" xfId="8007"/>
    <cellStyle name="Normal 19 2 2" xfId="26150"/>
    <cellStyle name="Normal 19 3" xfId="15764"/>
    <cellStyle name="Normal 19 4" xfId="20870"/>
    <cellStyle name="Normal 2" xfId="1"/>
    <cellStyle name="Normal 2 2" xfId="106"/>
    <cellStyle name="Normal 2 2 2" xfId="107"/>
    <cellStyle name="Normal 20" xfId="5367"/>
    <cellStyle name="Normal 20 2" xfId="23510"/>
    <cellStyle name="Normal 21" xfId="260"/>
    <cellStyle name="Normal 21 2" xfId="10650"/>
    <cellStyle name="Normal 22" xfId="10659"/>
    <cellStyle name="Normal 23" xfId="13300"/>
    <cellStyle name="Normal 24" xfId="18228"/>
    <cellStyle name="Normal 3" xfId="43"/>
    <cellStyle name="Normal 3 10" xfId="10651"/>
    <cellStyle name="Normal 3 11" xfId="18242"/>
    <cellStyle name="Normal 3 2" xfId="45"/>
    <cellStyle name="Normal 3 2 10" xfId="805"/>
    <cellStyle name="Normal 3 2 10 2" xfId="2037"/>
    <cellStyle name="Normal 3 2 10 2 2" xfId="4679"/>
    <cellStyle name="Normal 3 2 10 2 2 2" xfId="9960"/>
    <cellStyle name="Normal 3 2 10 2 2 2 2" xfId="28102"/>
    <cellStyle name="Normal 3 2 10 2 2 3" xfId="17716"/>
    <cellStyle name="Normal 3 2 10 2 2 4" xfId="22822"/>
    <cellStyle name="Normal 3 2 10 2 3" xfId="7319"/>
    <cellStyle name="Normal 3 2 10 2 3 2" xfId="25462"/>
    <cellStyle name="Normal 3 2 10 2 4" xfId="12608"/>
    <cellStyle name="Normal 3 2 10 2 5" xfId="15252"/>
    <cellStyle name="Normal 3 2 10 2 6" xfId="20182"/>
    <cellStyle name="Normal 3 2 10 3" xfId="3447"/>
    <cellStyle name="Normal 3 2 10 3 2" xfId="8728"/>
    <cellStyle name="Normal 3 2 10 3 2 2" xfId="26870"/>
    <cellStyle name="Normal 3 2 10 3 3" xfId="16484"/>
    <cellStyle name="Normal 3 2 10 3 4" xfId="21590"/>
    <cellStyle name="Normal 3 2 10 4" xfId="6087"/>
    <cellStyle name="Normal 3 2 10 4 2" xfId="24230"/>
    <cellStyle name="Normal 3 2 10 5" xfId="11376"/>
    <cellStyle name="Normal 3 2 10 6" xfId="14020"/>
    <cellStyle name="Normal 3 2 10 7" xfId="18950"/>
    <cellStyle name="Normal 3 2 11" xfId="1320"/>
    <cellStyle name="Normal 3 2 11 2" xfId="3962"/>
    <cellStyle name="Normal 3 2 11 2 2" xfId="9243"/>
    <cellStyle name="Normal 3 2 11 2 2 2" xfId="27385"/>
    <cellStyle name="Normal 3 2 11 2 3" xfId="16999"/>
    <cellStyle name="Normal 3 2 11 2 4" xfId="22105"/>
    <cellStyle name="Normal 3 2 11 3" xfId="6602"/>
    <cellStyle name="Normal 3 2 11 3 2" xfId="24745"/>
    <cellStyle name="Normal 3 2 11 4" xfId="11891"/>
    <cellStyle name="Normal 3 2 11 5" xfId="14535"/>
    <cellStyle name="Normal 3 2 11 6" xfId="19465"/>
    <cellStyle name="Normal 3 2 12" xfId="2565"/>
    <cellStyle name="Normal 3 2 12 2" xfId="5207"/>
    <cellStyle name="Normal 3 2 12 2 2" xfId="10488"/>
    <cellStyle name="Normal 3 2 12 2 2 2" xfId="28630"/>
    <cellStyle name="Normal 3 2 12 2 3" xfId="23350"/>
    <cellStyle name="Normal 3 2 12 3" xfId="7847"/>
    <cellStyle name="Normal 3 2 12 3 2" xfId="25990"/>
    <cellStyle name="Normal 3 2 12 4" xfId="13136"/>
    <cellStyle name="Normal 3 2 12 5" xfId="15767"/>
    <cellStyle name="Normal 3 2 12 6" xfId="20710"/>
    <cellStyle name="Normal 3 2 13" xfId="2741"/>
    <cellStyle name="Normal 3 2 13 2" xfId="8023"/>
    <cellStyle name="Normal 3 2 13 2 2" xfId="26166"/>
    <cellStyle name="Normal 3 2 13 3" xfId="20886"/>
    <cellStyle name="Normal 3 2 14" xfId="5383"/>
    <cellStyle name="Normal 3 2 14 2" xfId="23526"/>
    <cellStyle name="Normal 3 2 15" xfId="10678"/>
    <cellStyle name="Normal 3 2 16" xfId="13303"/>
    <cellStyle name="Normal 3 2 17" xfId="18244"/>
    <cellStyle name="Normal 3 2 2" xfId="49"/>
    <cellStyle name="Normal 3 2 2 10" xfId="1336"/>
    <cellStyle name="Normal 3 2 2 10 2" xfId="3978"/>
    <cellStyle name="Normal 3 2 2 10 2 2" xfId="9259"/>
    <cellStyle name="Normal 3 2 2 10 2 2 2" xfId="27401"/>
    <cellStyle name="Normal 3 2 2 10 2 3" xfId="17015"/>
    <cellStyle name="Normal 3 2 2 10 2 4" xfId="22121"/>
    <cellStyle name="Normal 3 2 2 10 3" xfId="6618"/>
    <cellStyle name="Normal 3 2 2 10 3 2" xfId="24761"/>
    <cellStyle name="Normal 3 2 2 10 4" xfId="11907"/>
    <cellStyle name="Normal 3 2 2 10 5" xfId="14551"/>
    <cellStyle name="Normal 3 2 2 10 6" xfId="19481"/>
    <cellStyle name="Normal 3 2 2 11" xfId="2568"/>
    <cellStyle name="Normal 3 2 2 11 2" xfId="5210"/>
    <cellStyle name="Normal 3 2 2 11 2 2" xfId="10491"/>
    <cellStyle name="Normal 3 2 2 11 2 2 2" xfId="28633"/>
    <cellStyle name="Normal 3 2 2 11 2 3" xfId="23353"/>
    <cellStyle name="Normal 3 2 2 11 3" xfId="7850"/>
    <cellStyle name="Normal 3 2 2 11 3 2" xfId="25993"/>
    <cellStyle name="Normal 3 2 2 11 4" xfId="13139"/>
    <cellStyle name="Normal 3 2 2 11 5" xfId="15783"/>
    <cellStyle name="Normal 3 2 2 11 6" xfId="20713"/>
    <cellStyle name="Normal 3 2 2 12" xfId="2744"/>
    <cellStyle name="Normal 3 2 2 12 2" xfId="8026"/>
    <cellStyle name="Normal 3 2 2 12 2 2" xfId="26169"/>
    <cellStyle name="Normal 3 2 2 12 3" xfId="20889"/>
    <cellStyle name="Normal 3 2 2 13" xfId="5386"/>
    <cellStyle name="Normal 3 2 2 13 2" xfId="23529"/>
    <cellStyle name="Normal 3 2 2 14" xfId="10681"/>
    <cellStyle name="Normal 3 2 2 15" xfId="13319"/>
    <cellStyle name="Normal 3 2 2 16" xfId="18248"/>
    <cellStyle name="Normal 3 2 2 2" xfId="57"/>
    <cellStyle name="Normal 3 2 2 2 10" xfId="2752"/>
    <cellStyle name="Normal 3 2 2 2 10 2" xfId="8034"/>
    <cellStyle name="Normal 3 2 2 2 10 2 2" xfId="26177"/>
    <cellStyle name="Normal 3 2 2 2 10 3" xfId="20897"/>
    <cellStyle name="Normal 3 2 2 2 11" xfId="5394"/>
    <cellStyle name="Normal 3 2 2 2 11 2" xfId="23537"/>
    <cellStyle name="Normal 3 2 2 2 12" xfId="10706"/>
    <cellStyle name="Normal 3 2 2 2 13" xfId="13327"/>
    <cellStyle name="Normal 3 2 2 2 14" xfId="18256"/>
    <cellStyle name="Normal 3 2 2 2 2" xfId="75"/>
    <cellStyle name="Normal 3 2 2 2 2 10" xfId="10720"/>
    <cellStyle name="Normal 3 2 2 2 2 11" xfId="13343"/>
    <cellStyle name="Normal 3 2 2 2 2 12" xfId="18272"/>
    <cellStyle name="Normal 3 2 2 2 2 2" xfId="205"/>
    <cellStyle name="Normal 3 2 2 2 2 2 10" xfId="13430"/>
    <cellStyle name="Normal 3 2 2 2 2 2 11" xfId="18360"/>
    <cellStyle name="Normal 3 2 2 2 2 2 2" xfId="390"/>
    <cellStyle name="Normal 3 2 2 2 2 2 2 2" xfId="743"/>
    <cellStyle name="Normal 3 2 2 2 2 2 2 2 2" xfId="1975"/>
    <cellStyle name="Normal 3 2 2 2 2 2 2 2 2 2" xfId="4617"/>
    <cellStyle name="Normal 3 2 2 2 2 2 2 2 2 2 2" xfId="9898"/>
    <cellStyle name="Normal 3 2 2 2 2 2 2 2 2 2 2 2" xfId="28040"/>
    <cellStyle name="Normal 3 2 2 2 2 2 2 2 2 2 3" xfId="17654"/>
    <cellStyle name="Normal 3 2 2 2 2 2 2 2 2 2 4" xfId="22760"/>
    <cellStyle name="Normal 3 2 2 2 2 2 2 2 2 3" xfId="7257"/>
    <cellStyle name="Normal 3 2 2 2 2 2 2 2 2 3 2" xfId="25400"/>
    <cellStyle name="Normal 3 2 2 2 2 2 2 2 2 4" xfId="12546"/>
    <cellStyle name="Normal 3 2 2 2 2 2 2 2 2 5" xfId="15190"/>
    <cellStyle name="Normal 3 2 2 2 2 2 2 2 2 6" xfId="20120"/>
    <cellStyle name="Normal 3 2 2 2 2 2 2 2 3" xfId="3385"/>
    <cellStyle name="Normal 3 2 2 2 2 2 2 2 3 2" xfId="8666"/>
    <cellStyle name="Normal 3 2 2 2 2 2 2 2 3 2 2" xfId="26808"/>
    <cellStyle name="Normal 3 2 2 2 2 2 2 2 3 3" xfId="16422"/>
    <cellStyle name="Normal 3 2 2 2 2 2 2 2 3 4" xfId="21528"/>
    <cellStyle name="Normal 3 2 2 2 2 2 2 2 4" xfId="6025"/>
    <cellStyle name="Normal 3 2 2 2 2 2 2 2 4 2" xfId="24168"/>
    <cellStyle name="Normal 3 2 2 2 2 2 2 2 5" xfId="11314"/>
    <cellStyle name="Normal 3 2 2 2 2 2 2 2 6" xfId="13958"/>
    <cellStyle name="Normal 3 2 2 2 2 2 2 2 7" xfId="18888"/>
    <cellStyle name="Normal 3 2 2 2 2 2 2 3" xfId="1095"/>
    <cellStyle name="Normal 3 2 2 2 2 2 2 3 2" xfId="2327"/>
    <cellStyle name="Normal 3 2 2 2 2 2 2 3 2 2" xfId="4969"/>
    <cellStyle name="Normal 3 2 2 2 2 2 2 3 2 2 2" xfId="10250"/>
    <cellStyle name="Normal 3 2 2 2 2 2 2 3 2 2 2 2" xfId="28392"/>
    <cellStyle name="Normal 3 2 2 2 2 2 2 3 2 2 3" xfId="18006"/>
    <cellStyle name="Normal 3 2 2 2 2 2 2 3 2 2 4" xfId="23112"/>
    <cellStyle name="Normal 3 2 2 2 2 2 2 3 2 3" xfId="7609"/>
    <cellStyle name="Normal 3 2 2 2 2 2 2 3 2 3 2" xfId="25752"/>
    <cellStyle name="Normal 3 2 2 2 2 2 2 3 2 4" xfId="12898"/>
    <cellStyle name="Normal 3 2 2 2 2 2 2 3 2 5" xfId="15542"/>
    <cellStyle name="Normal 3 2 2 2 2 2 2 3 2 6" xfId="20472"/>
    <cellStyle name="Normal 3 2 2 2 2 2 2 3 3" xfId="3737"/>
    <cellStyle name="Normal 3 2 2 2 2 2 2 3 3 2" xfId="9018"/>
    <cellStyle name="Normal 3 2 2 2 2 2 2 3 3 2 2" xfId="27160"/>
    <cellStyle name="Normal 3 2 2 2 2 2 2 3 3 3" xfId="16774"/>
    <cellStyle name="Normal 3 2 2 2 2 2 2 3 3 4" xfId="21880"/>
    <cellStyle name="Normal 3 2 2 2 2 2 2 3 4" xfId="6377"/>
    <cellStyle name="Normal 3 2 2 2 2 2 2 3 4 2" xfId="24520"/>
    <cellStyle name="Normal 3 2 2 2 2 2 2 3 5" xfId="11666"/>
    <cellStyle name="Normal 3 2 2 2 2 2 2 3 6" xfId="14310"/>
    <cellStyle name="Normal 3 2 2 2 2 2 2 3 7" xfId="19240"/>
    <cellStyle name="Normal 3 2 2 2 2 2 2 4" xfId="1623"/>
    <cellStyle name="Normal 3 2 2 2 2 2 2 4 2" xfId="4265"/>
    <cellStyle name="Normal 3 2 2 2 2 2 2 4 2 2" xfId="9546"/>
    <cellStyle name="Normal 3 2 2 2 2 2 2 4 2 2 2" xfId="27688"/>
    <cellStyle name="Normal 3 2 2 2 2 2 2 4 2 3" xfId="17302"/>
    <cellStyle name="Normal 3 2 2 2 2 2 2 4 2 4" xfId="22408"/>
    <cellStyle name="Normal 3 2 2 2 2 2 2 4 3" xfId="6905"/>
    <cellStyle name="Normal 3 2 2 2 2 2 2 4 3 2" xfId="25048"/>
    <cellStyle name="Normal 3 2 2 2 2 2 2 4 4" xfId="12194"/>
    <cellStyle name="Normal 3 2 2 2 2 2 2 4 5" xfId="14838"/>
    <cellStyle name="Normal 3 2 2 2 2 2 2 4 6" xfId="19768"/>
    <cellStyle name="Normal 3 2 2 2 2 2 2 5" xfId="3032"/>
    <cellStyle name="Normal 3 2 2 2 2 2 2 5 2" xfId="8314"/>
    <cellStyle name="Normal 3 2 2 2 2 2 2 5 2 2" xfId="26456"/>
    <cellStyle name="Normal 3 2 2 2 2 2 2 5 3" xfId="16070"/>
    <cellStyle name="Normal 3 2 2 2 2 2 2 5 4" xfId="21176"/>
    <cellStyle name="Normal 3 2 2 2 2 2 2 6" xfId="5673"/>
    <cellStyle name="Normal 3 2 2 2 2 2 2 6 2" xfId="23816"/>
    <cellStyle name="Normal 3 2 2 2 2 2 2 7" xfId="10966"/>
    <cellStyle name="Normal 3 2 2 2 2 2 2 8" xfId="13606"/>
    <cellStyle name="Normal 3 2 2 2 2 2 2 9" xfId="18536"/>
    <cellStyle name="Normal 3 2 2 2 2 2 3" xfId="566"/>
    <cellStyle name="Normal 3 2 2 2 2 2 3 2" xfId="1271"/>
    <cellStyle name="Normal 3 2 2 2 2 2 3 2 2" xfId="2503"/>
    <cellStyle name="Normal 3 2 2 2 2 2 3 2 2 2" xfId="5145"/>
    <cellStyle name="Normal 3 2 2 2 2 2 3 2 2 2 2" xfId="10426"/>
    <cellStyle name="Normal 3 2 2 2 2 2 3 2 2 2 2 2" xfId="28568"/>
    <cellStyle name="Normal 3 2 2 2 2 2 3 2 2 2 3" xfId="18182"/>
    <cellStyle name="Normal 3 2 2 2 2 2 3 2 2 2 4" xfId="23288"/>
    <cellStyle name="Normal 3 2 2 2 2 2 3 2 2 3" xfId="7785"/>
    <cellStyle name="Normal 3 2 2 2 2 2 3 2 2 3 2" xfId="25928"/>
    <cellStyle name="Normal 3 2 2 2 2 2 3 2 2 4" xfId="13074"/>
    <cellStyle name="Normal 3 2 2 2 2 2 3 2 2 5" xfId="15718"/>
    <cellStyle name="Normal 3 2 2 2 2 2 3 2 2 6" xfId="20648"/>
    <cellStyle name="Normal 3 2 2 2 2 2 3 2 3" xfId="3913"/>
    <cellStyle name="Normal 3 2 2 2 2 2 3 2 3 2" xfId="9194"/>
    <cellStyle name="Normal 3 2 2 2 2 2 3 2 3 2 2" xfId="27336"/>
    <cellStyle name="Normal 3 2 2 2 2 2 3 2 3 3" xfId="16950"/>
    <cellStyle name="Normal 3 2 2 2 2 2 3 2 3 4" xfId="22056"/>
    <cellStyle name="Normal 3 2 2 2 2 2 3 2 4" xfId="6553"/>
    <cellStyle name="Normal 3 2 2 2 2 2 3 2 4 2" xfId="24696"/>
    <cellStyle name="Normal 3 2 2 2 2 2 3 2 5" xfId="11842"/>
    <cellStyle name="Normal 3 2 2 2 2 2 3 2 6" xfId="14486"/>
    <cellStyle name="Normal 3 2 2 2 2 2 3 2 7" xfId="19416"/>
    <cellStyle name="Normal 3 2 2 2 2 2 3 3" xfId="1799"/>
    <cellStyle name="Normal 3 2 2 2 2 2 3 3 2" xfId="4441"/>
    <cellStyle name="Normal 3 2 2 2 2 2 3 3 2 2" xfId="9722"/>
    <cellStyle name="Normal 3 2 2 2 2 2 3 3 2 2 2" xfId="27864"/>
    <cellStyle name="Normal 3 2 2 2 2 2 3 3 2 3" xfId="17478"/>
    <cellStyle name="Normal 3 2 2 2 2 2 3 3 2 4" xfId="22584"/>
    <cellStyle name="Normal 3 2 2 2 2 2 3 3 3" xfId="7081"/>
    <cellStyle name="Normal 3 2 2 2 2 2 3 3 3 2" xfId="25224"/>
    <cellStyle name="Normal 3 2 2 2 2 2 3 3 4" xfId="12370"/>
    <cellStyle name="Normal 3 2 2 2 2 2 3 3 5" xfId="15014"/>
    <cellStyle name="Normal 3 2 2 2 2 2 3 3 6" xfId="19944"/>
    <cellStyle name="Normal 3 2 2 2 2 2 3 4" xfId="3208"/>
    <cellStyle name="Normal 3 2 2 2 2 2 3 4 2" xfId="8490"/>
    <cellStyle name="Normal 3 2 2 2 2 2 3 4 2 2" xfId="26632"/>
    <cellStyle name="Normal 3 2 2 2 2 2 3 4 3" xfId="16246"/>
    <cellStyle name="Normal 3 2 2 2 2 2 3 4 4" xfId="21352"/>
    <cellStyle name="Normal 3 2 2 2 2 2 3 5" xfId="5849"/>
    <cellStyle name="Normal 3 2 2 2 2 2 3 5 2" xfId="23992"/>
    <cellStyle name="Normal 3 2 2 2 2 2 3 6" xfId="11138"/>
    <cellStyle name="Normal 3 2 2 2 2 2 3 7" xfId="13782"/>
    <cellStyle name="Normal 3 2 2 2 2 2 3 8" xfId="18712"/>
    <cellStyle name="Normal 3 2 2 2 2 2 4" xfId="919"/>
    <cellStyle name="Normal 3 2 2 2 2 2 4 2" xfId="2151"/>
    <cellStyle name="Normal 3 2 2 2 2 2 4 2 2" xfId="4793"/>
    <cellStyle name="Normal 3 2 2 2 2 2 4 2 2 2" xfId="10074"/>
    <cellStyle name="Normal 3 2 2 2 2 2 4 2 2 2 2" xfId="28216"/>
    <cellStyle name="Normal 3 2 2 2 2 2 4 2 2 3" xfId="17830"/>
    <cellStyle name="Normal 3 2 2 2 2 2 4 2 2 4" xfId="22936"/>
    <cellStyle name="Normal 3 2 2 2 2 2 4 2 3" xfId="7433"/>
    <cellStyle name="Normal 3 2 2 2 2 2 4 2 3 2" xfId="25576"/>
    <cellStyle name="Normal 3 2 2 2 2 2 4 2 4" xfId="12722"/>
    <cellStyle name="Normal 3 2 2 2 2 2 4 2 5" xfId="15366"/>
    <cellStyle name="Normal 3 2 2 2 2 2 4 2 6" xfId="20296"/>
    <cellStyle name="Normal 3 2 2 2 2 2 4 3" xfId="3561"/>
    <cellStyle name="Normal 3 2 2 2 2 2 4 3 2" xfId="8842"/>
    <cellStyle name="Normal 3 2 2 2 2 2 4 3 2 2" xfId="26984"/>
    <cellStyle name="Normal 3 2 2 2 2 2 4 3 3" xfId="16598"/>
    <cellStyle name="Normal 3 2 2 2 2 2 4 3 4" xfId="21704"/>
    <cellStyle name="Normal 3 2 2 2 2 2 4 4" xfId="6201"/>
    <cellStyle name="Normal 3 2 2 2 2 2 4 4 2" xfId="24344"/>
    <cellStyle name="Normal 3 2 2 2 2 2 4 5" xfId="11490"/>
    <cellStyle name="Normal 3 2 2 2 2 2 4 6" xfId="14134"/>
    <cellStyle name="Normal 3 2 2 2 2 2 4 7" xfId="19064"/>
    <cellStyle name="Normal 3 2 2 2 2 2 5" xfId="1447"/>
    <cellStyle name="Normal 3 2 2 2 2 2 5 2" xfId="4089"/>
    <cellStyle name="Normal 3 2 2 2 2 2 5 2 2" xfId="9370"/>
    <cellStyle name="Normal 3 2 2 2 2 2 5 2 2 2" xfId="27512"/>
    <cellStyle name="Normal 3 2 2 2 2 2 5 2 3" xfId="17126"/>
    <cellStyle name="Normal 3 2 2 2 2 2 5 2 4" xfId="22232"/>
    <cellStyle name="Normal 3 2 2 2 2 2 5 3" xfId="6729"/>
    <cellStyle name="Normal 3 2 2 2 2 2 5 3 2" xfId="24872"/>
    <cellStyle name="Normal 3 2 2 2 2 2 5 4" xfId="12018"/>
    <cellStyle name="Normal 3 2 2 2 2 2 5 5" xfId="14662"/>
    <cellStyle name="Normal 3 2 2 2 2 2 5 6" xfId="19592"/>
    <cellStyle name="Normal 3 2 2 2 2 2 6" xfId="2679"/>
    <cellStyle name="Normal 3 2 2 2 2 2 6 2" xfId="5321"/>
    <cellStyle name="Normal 3 2 2 2 2 2 6 2 2" xfId="10602"/>
    <cellStyle name="Normal 3 2 2 2 2 2 6 2 2 2" xfId="28744"/>
    <cellStyle name="Normal 3 2 2 2 2 2 6 2 3" xfId="23464"/>
    <cellStyle name="Normal 3 2 2 2 2 2 6 3" xfId="7961"/>
    <cellStyle name="Normal 3 2 2 2 2 2 6 3 2" xfId="26104"/>
    <cellStyle name="Normal 3 2 2 2 2 2 6 4" xfId="13250"/>
    <cellStyle name="Normal 3 2 2 2 2 2 6 5" xfId="15894"/>
    <cellStyle name="Normal 3 2 2 2 2 2 6 6" xfId="20824"/>
    <cellStyle name="Normal 3 2 2 2 2 2 7" xfId="2856"/>
    <cellStyle name="Normal 3 2 2 2 2 2 7 2" xfId="8138"/>
    <cellStyle name="Normal 3 2 2 2 2 2 7 2 2" xfId="26280"/>
    <cellStyle name="Normal 3 2 2 2 2 2 7 3" xfId="21000"/>
    <cellStyle name="Normal 3 2 2 2 2 2 8" xfId="5497"/>
    <cellStyle name="Normal 3 2 2 2 2 2 8 2" xfId="23640"/>
    <cellStyle name="Normal 3 2 2 2 2 2 9" xfId="10790"/>
    <cellStyle name="Normal 3 2 2 2 2 3" xfId="303"/>
    <cellStyle name="Normal 3 2 2 2 2 3 2" xfId="656"/>
    <cellStyle name="Normal 3 2 2 2 2 3 2 2" xfId="1888"/>
    <cellStyle name="Normal 3 2 2 2 2 3 2 2 2" xfId="4530"/>
    <cellStyle name="Normal 3 2 2 2 2 3 2 2 2 2" xfId="9811"/>
    <cellStyle name="Normal 3 2 2 2 2 3 2 2 2 2 2" xfId="27953"/>
    <cellStyle name="Normal 3 2 2 2 2 3 2 2 2 3" xfId="17567"/>
    <cellStyle name="Normal 3 2 2 2 2 3 2 2 2 4" xfId="22673"/>
    <cellStyle name="Normal 3 2 2 2 2 3 2 2 3" xfId="7170"/>
    <cellStyle name="Normal 3 2 2 2 2 3 2 2 3 2" xfId="25313"/>
    <cellStyle name="Normal 3 2 2 2 2 3 2 2 4" xfId="12459"/>
    <cellStyle name="Normal 3 2 2 2 2 3 2 2 5" xfId="15103"/>
    <cellStyle name="Normal 3 2 2 2 2 3 2 2 6" xfId="20033"/>
    <cellStyle name="Normal 3 2 2 2 2 3 2 3" xfId="3298"/>
    <cellStyle name="Normal 3 2 2 2 2 3 2 3 2" xfId="8579"/>
    <cellStyle name="Normal 3 2 2 2 2 3 2 3 2 2" xfId="26721"/>
    <cellStyle name="Normal 3 2 2 2 2 3 2 3 3" xfId="16335"/>
    <cellStyle name="Normal 3 2 2 2 2 3 2 3 4" xfId="21441"/>
    <cellStyle name="Normal 3 2 2 2 2 3 2 4" xfId="5938"/>
    <cellStyle name="Normal 3 2 2 2 2 3 2 4 2" xfId="24081"/>
    <cellStyle name="Normal 3 2 2 2 2 3 2 5" xfId="11227"/>
    <cellStyle name="Normal 3 2 2 2 2 3 2 6" xfId="13871"/>
    <cellStyle name="Normal 3 2 2 2 2 3 2 7" xfId="18801"/>
    <cellStyle name="Normal 3 2 2 2 2 3 3" xfId="1008"/>
    <cellStyle name="Normal 3 2 2 2 2 3 3 2" xfId="2240"/>
    <cellStyle name="Normal 3 2 2 2 2 3 3 2 2" xfId="4882"/>
    <cellStyle name="Normal 3 2 2 2 2 3 3 2 2 2" xfId="10163"/>
    <cellStyle name="Normal 3 2 2 2 2 3 3 2 2 2 2" xfId="28305"/>
    <cellStyle name="Normal 3 2 2 2 2 3 3 2 2 3" xfId="17919"/>
    <cellStyle name="Normal 3 2 2 2 2 3 3 2 2 4" xfId="23025"/>
    <cellStyle name="Normal 3 2 2 2 2 3 3 2 3" xfId="7522"/>
    <cellStyle name="Normal 3 2 2 2 2 3 3 2 3 2" xfId="25665"/>
    <cellStyle name="Normal 3 2 2 2 2 3 3 2 4" xfId="12811"/>
    <cellStyle name="Normal 3 2 2 2 2 3 3 2 5" xfId="15455"/>
    <cellStyle name="Normal 3 2 2 2 2 3 3 2 6" xfId="20385"/>
    <cellStyle name="Normal 3 2 2 2 2 3 3 3" xfId="3650"/>
    <cellStyle name="Normal 3 2 2 2 2 3 3 3 2" xfId="8931"/>
    <cellStyle name="Normal 3 2 2 2 2 3 3 3 2 2" xfId="27073"/>
    <cellStyle name="Normal 3 2 2 2 2 3 3 3 3" xfId="16687"/>
    <cellStyle name="Normal 3 2 2 2 2 3 3 3 4" xfId="21793"/>
    <cellStyle name="Normal 3 2 2 2 2 3 3 4" xfId="6290"/>
    <cellStyle name="Normal 3 2 2 2 2 3 3 4 2" xfId="24433"/>
    <cellStyle name="Normal 3 2 2 2 2 3 3 5" xfId="11579"/>
    <cellStyle name="Normal 3 2 2 2 2 3 3 6" xfId="14223"/>
    <cellStyle name="Normal 3 2 2 2 2 3 3 7" xfId="19153"/>
    <cellStyle name="Normal 3 2 2 2 2 3 4" xfId="1536"/>
    <cellStyle name="Normal 3 2 2 2 2 3 4 2" xfId="4178"/>
    <cellStyle name="Normal 3 2 2 2 2 3 4 2 2" xfId="9459"/>
    <cellStyle name="Normal 3 2 2 2 2 3 4 2 2 2" xfId="27601"/>
    <cellStyle name="Normal 3 2 2 2 2 3 4 2 3" xfId="17215"/>
    <cellStyle name="Normal 3 2 2 2 2 3 4 2 4" xfId="22321"/>
    <cellStyle name="Normal 3 2 2 2 2 3 4 3" xfId="6818"/>
    <cellStyle name="Normal 3 2 2 2 2 3 4 3 2" xfId="24961"/>
    <cellStyle name="Normal 3 2 2 2 2 3 4 4" xfId="12107"/>
    <cellStyle name="Normal 3 2 2 2 2 3 4 5" xfId="14751"/>
    <cellStyle name="Normal 3 2 2 2 2 3 4 6" xfId="19681"/>
    <cellStyle name="Normal 3 2 2 2 2 3 5" xfId="2945"/>
    <cellStyle name="Normal 3 2 2 2 2 3 5 2" xfId="8227"/>
    <cellStyle name="Normal 3 2 2 2 2 3 5 2 2" xfId="26369"/>
    <cellStyle name="Normal 3 2 2 2 2 3 5 3" xfId="15983"/>
    <cellStyle name="Normal 3 2 2 2 2 3 5 4" xfId="21089"/>
    <cellStyle name="Normal 3 2 2 2 2 3 6" xfId="5586"/>
    <cellStyle name="Normal 3 2 2 2 2 3 6 2" xfId="23729"/>
    <cellStyle name="Normal 3 2 2 2 2 3 7" xfId="10881"/>
    <cellStyle name="Normal 3 2 2 2 2 3 8" xfId="13519"/>
    <cellStyle name="Normal 3 2 2 2 2 3 9" xfId="18449"/>
    <cellStyle name="Normal 3 2 2 2 2 4" xfId="481"/>
    <cellStyle name="Normal 3 2 2 2 2 4 2" xfId="1186"/>
    <cellStyle name="Normal 3 2 2 2 2 4 2 2" xfId="2418"/>
    <cellStyle name="Normal 3 2 2 2 2 4 2 2 2" xfId="5060"/>
    <cellStyle name="Normal 3 2 2 2 2 4 2 2 2 2" xfId="10341"/>
    <cellStyle name="Normal 3 2 2 2 2 4 2 2 2 2 2" xfId="28483"/>
    <cellStyle name="Normal 3 2 2 2 2 4 2 2 2 3" xfId="18097"/>
    <cellStyle name="Normal 3 2 2 2 2 4 2 2 2 4" xfId="23203"/>
    <cellStyle name="Normal 3 2 2 2 2 4 2 2 3" xfId="7700"/>
    <cellStyle name="Normal 3 2 2 2 2 4 2 2 3 2" xfId="25843"/>
    <cellStyle name="Normal 3 2 2 2 2 4 2 2 4" xfId="12989"/>
    <cellStyle name="Normal 3 2 2 2 2 4 2 2 5" xfId="15633"/>
    <cellStyle name="Normal 3 2 2 2 2 4 2 2 6" xfId="20563"/>
    <cellStyle name="Normal 3 2 2 2 2 4 2 3" xfId="3828"/>
    <cellStyle name="Normal 3 2 2 2 2 4 2 3 2" xfId="9109"/>
    <cellStyle name="Normal 3 2 2 2 2 4 2 3 2 2" xfId="27251"/>
    <cellStyle name="Normal 3 2 2 2 2 4 2 3 3" xfId="16865"/>
    <cellStyle name="Normal 3 2 2 2 2 4 2 3 4" xfId="21971"/>
    <cellStyle name="Normal 3 2 2 2 2 4 2 4" xfId="6468"/>
    <cellStyle name="Normal 3 2 2 2 2 4 2 4 2" xfId="24611"/>
    <cellStyle name="Normal 3 2 2 2 2 4 2 5" xfId="11757"/>
    <cellStyle name="Normal 3 2 2 2 2 4 2 6" xfId="14401"/>
    <cellStyle name="Normal 3 2 2 2 2 4 2 7" xfId="19331"/>
    <cellStyle name="Normal 3 2 2 2 2 4 3" xfId="1714"/>
    <cellStyle name="Normal 3 2 2 2 2 4 3 2" xfId="4356"/>
    <cellStyle name="Normal 3 2 2 2 2 4 3 2 2" xfId="9637"/>
    <cellStyle name="Normal 3 2 2 2 2 4 3 2 2 2" xfId="27779"/>
    <cellStyle name="Normal 3 2 2 2 2 4 3 2 3" xfId="17393"/>
    <cellStyle name="Normal 3 2 2 2 2 4 3 2 4" xfId="22499"/>
    <cellStyle name="Normal 3 2 2 2 2 4 3 3" xfId="6996"/>
    <cellStyle name="Normal 3 2 2 2 2 4 3 3 2" xfId="25139"/>
    <cellStyle name="Normal 3 2 2 2 2 4 3 4" xfId="12285"/>
    <cellStyle name="Normal 3 2 2 2 2 4 3 5" xfId="14929"/>
    <cellStyle name="Normal 3 2 2 2 2 4 3 6" xfId="19859"/>
    <cellStyle name="Normal 3 2 2 2 2 4 4" xfId="3123"/>
    <cellStyle name="Normal 3 2 2 2 2 4 4 2" xfId="8405"/>
    <cellStyle name="Normal 3 2 2 2 2 4 4 2 2" xfId="26547"/>
    <cellStyle name="Normal 3 2 2 2 2 4 4 3" xfId="16161"/>
    <cellStyle name="Normal 3 2 2 2 2 4 4 4" xfId="21267"/>
    <cellStyle name="Normal 3 2 2 2 2 4 5" xfId="5764"/>
    <cellStyle name="Normal 3 2 2 2 2 4 5 2" xfId="23907"/>
    <cellStyle name="Normal 3 2 2 2 2 4 6" xfId="11055"/>
    <cellStyle name="Normal 3 2 2 2 2 4 7" xfId="13697"/>
    <cellStyle name="Normal 3 2 2 2 2 4 8" xfId="18627"/>
    <cellStyle name="Normal 3 2 2 2 2 5" xfId="834"/>
    <cellStyle name="Normal 3 2 2 2 2 5 2" xfId="2066"/>
    <cellStyle name="Normal 3 2 2 2 2 5 2 2" xfId="4708"/>
    <cellStyle name="Normal 3 2 2 2 2 5 2 2 2" xfId="9989"/>
    <cellStyle name="Normal 3 2 2 2 2 5 2 2 2 2" xfId="28131"/>
    <cellStyle name="Normal 3 2 2 2 2 5 2 2 3" xfId="17745"/>
    <cellStyle name="Normal 3 2 2 2 2 5 2 2 4" xfId="22851"/>
    <cellStyle name="Normal 3 2 2 2 2 5 2 3" xfId="7348"/>
    <cellStyle name="Normal 3 2 2 2 2 5 2 3 2" xfId="25491"/>
    <cellStyle name="Normal 3 2 2 2 2 5 2 4" xfId="12637"/>
    <cellStyle name="Normal 3 2 2 2 2 5 2 5" xfId="15281"/>
    <cellStyle name="Normal 3 2 2 2 2 5 2 6" xfId="20211"/>
    <cellStyle name="Normal 3 2 2 2 2 5 3" xfId="3476"/>
    <cellStyle name="Normal 3 2 2 2 2 5 3 2" xfId="8757"/>
    <cellStyle name="Normal 3 2 2 2 2 5 3 2 2" xfId="26899"/>
    <cellStyle name="Normal 3 2 2 2 2 5 3 3" xfId="16513"/>
    <cellStyle name="Normal 3 2 2 2 2 5 3 4" xfId="21619"/>
    <cellStyle name="Normal 3 2 2 2 2 5 4" xfId="6116"/>
    <cellStyle name="Normal 3 2 2 2 2 5 4 2" xfId="24259"/>
    <cellStyle name="Normal 3 2 2 2 2 5 5" xfId="11405"/>
    <cellStyle name="Normal 3 2 2 2 2 5 6" xfId="14049"/>
    <cellStyle name="Normal 3 2 2 2 2 5 7" xfId="18979"/>
    <cellStyle name="Normal 3 2 2 2 2 6" xfId="1360"/>
    <cellStyle name="Normal 3 2 2 2 2 6 2" xfId="4002"/>
    <cellStyle name="Normal 3 2 2 2 2 6 2 2" xfId="9283"/>
    <cellStyle name="Normal 3 2 2 2 2 6 2 2 2" xfId="27425"/>
    <cellStyle name="Normal 3 2 2 2 2 6 2 3" xfId="17039"/>
    <cellStyle name="Normal 3 2 2 2 2 6 2 4" xfId="22145"/>
    <cellStyle name="Normal 3 2 2 2 2 6 3" xfId="6642"/>
    <cellStyle name="Normal 3 2 2 2 2 6 3 2" xfId="24785"/>
    <cellStyle name="Normal 3 2 2 2 2 6 4" xfId="11931"/>
    <cellStyle name="Normal 3 2 2 2 2 6 5" xfId="14575"/>
    <cellStyle name="Normal 3 2 2 2 2 6 6" xfId="19505"/>
    <cellStyle name="Normal 3 2 2 2 2 7" xfId="2592"/>
    <cellStyle name="Normal 3 2 2 2 2 7 2" xfId="5234"/>
    <cellStyle name="Normal 3 2 2 2 2 7 2 2" xfId="10515"/>
    <cellStyle name="Normal 3 2 2 2 2 7 2 2 2" xfId="28657"/>
    <cellStyle name="Normal 3 2 2 2 2 7 2 3" xfId="23377"/>
    <cellStyle name="Normal 3 2 2 2 2 7 3" xfId="7874"/>
    <cellStyle name="Normal 3 2 2 2 2 7 3 2" xfId="26017"/>
    <cellStyle name="Normal 3 2 2 2 2 7 4" xfId="13163"/>
    <cellStyle name="Normal 3 2 2 2 2 7 5" xfId="15807"/>
    <cellStyle name="Normal 3 2 2 2 2 7 6" xfId="20737"/>
    <cellStyle name="Normal 3 2 2 2 2 8" xfId="2771"/>
    <cellStyle name="Normal 3 2 2 2 2 8 2" xfId="8053"/>
    <cellStyle name="Normal 3 2 2 2 2 8 2 2" xfId="26195"/>
    <cellStyle name="Normal 3 2 2 2 2 8 3" xfId="20915"/>
    <cellStyle name="Normal 3 2 2 2 2 9" xfId="5412"/>
    <cellStyle name="Normal 3 2 2 2 2 9 2" xfId="23555"/>
    <cellStyle name="Normal 3 2 2 2 3" xfId="91"/>
    <cellStyle name="Normal 3 2 2 2 3 10" xfId="10736"/>
    <cellStyle name="Normal 3 2 2 2 3 11" xfId="13359"/>
    <cellStyle name="Normal 3 2 2 2 3 12" xfId="18288"/>
    <cellStyle name="Normal 3 2 2 2 3 2" xfId="221"/>
    <cellStyle name="Normal 3 2 2 2 3 2 10" xfId="13446"/>
    <cellStyle name="Normal 3 2 2 2 3 2 11" xfId="18376"/>
    <cellStyle name="Normal 3 2 2 2 3 2 2" xfId="406"/>
    <cellStyle name="Normal 3 2 2 2 3 2 2 2" xfId="759"/>
    <cellStyle name="Normal 3 2 2 2 3 2 2 2 2" xfId="1991"/>
    <cellStyle name="Normal 3 2 2 2 3 2 2 2 2 2" xfId="4633"/>
    <cellStyle name="Normal 3 2 2 2 3 2 2 2 2 2 2" xfId="9914"/>
    <cellStyle name="Normal 3 2 2 2 3 2 2 2 2 2 2 2" xfId="28056"/>
    <cellStyle name="Normal 3 2 2 2 3 2 2 2 2 2 3" xfId="17670"/>
    <cellStyle name="Normal 3 2 2 2 3 2 2 2 2 2 4" xfId="22776"/>
    <cellStyle name="Normal 3 2 2 2 3 2 2 2 2 3" xfId="7273"/>
    <cellStyle name="Normal 3 2 2 2 3 2 2 2 2 3 2" xfId="25416"/>
    <cellStyle name="Normal 3 2 2 2 3 2 2 2 2 4" xfId="12562"/>
    <cellStyle name="Normal 3 2 2 2 3 2 2 2 2 5" xfId="15206"/>
    <cellStyle name="Normal 3 2 2 2 3 2 2 2 2 6" xfId="20136"/>
    <cellStyle name="Normal 3 2 2 2 3 2 2 2 3" xfId="3401"/>
    <cellStyle name="Normal 3 2 2 2 3 2 2 2 3 2" xfId="8682"/>
    <cellStyle name="Normal 3 2 2 2 3 2 2 2 3 2 2" xfId="26824"/>
    <cellStyle name="Normal 3 2 2 2 3 2 2 2 3 3" xfId="16438"/>
    <cellStyle name="Normal 3 2 2 2 3 2 2 2 3 4" xfId="21544"/>
    <cellStyle name="Normal 3 2 2 2 3 2 2 2 4" xfId="6041"/>
    <cellStyle name="Normal 3 2 2 2 3 2 2 2 4 2" xfId="24184"/>
    <cellStyle name="Normal 3 2 2 2 3 2 2 2 5" xfId="11330"/>
    <cellStyle name="Normal 3 2 2 2 3 2 2 2 6" xfId="13974"/>
    <cellStyle name="Normal 3 2 2 2 3 2 2 2 7" xfId="18904"/>
    <cellStyle name="Normal 3 2 2 2 3 2 2 3" xfId="1111"/>
    <cellStyle name="Normal 3 2 2 2 3 2 2 3 2" xfId="2343"/>
    <cellStyle name="Normal 3 2 2 2 3 2 2 3 2 2" xfId="4985"/>
    <cellStyle name="Normal 3 2 2 2 3 2 2 3 2 2 2" xfId="10266"/>
    <cellStyle name="Normal 3 2 2 2 3 2 2 3 2 2 2 2" xfId="28408"/>
    <cellStyle name="Normal 3 2 2 2 3 2 2 3 2 2 3" xfId="18022"/>
    <cellStyle name="Normal 3 2 2 2 3 2 2 3 2 2 4" xfId="23128"/>
    <cellStyle name="Normal 3 2 2 2 3 2 2 3 2 3" xfId="7625"/>
    <cellStyle name="Normal 3 2 2 2 3 2 2 3 2 3 2" xfId="25768"/>
    <cellStyle name="Normal 3 2 2 2 3 2 2 3 2 4" xfId="12914"/>
    <cellStyle name="Normal 3 2 2 2 3 2 2 3 2 5" xfId="15558"/>
    <cellStyle name="Normal 3 2 2 2 3 2 2 3 2 6" xfId="20488"/>
    <cellStyle name="Normal 3 2 2 2 3 2 2 3 3" xfId="3753"/>
    <cellStyle name="Normal 3 2 2 2 3 2 2 3 3 2" xfId="9034"/>
    <cellStyle name="Normal 3 2 2 2 3 2 2 3 3 2 2" xfId="27176"/>
    <cellStyle name="Normal 3 2 2 2 3 2 2 3 3 3" xfId="16790"/>
    <cellStyle name="Normal 3 2 2 2 3 2 2 3 3 4" xfId="21896"/>
    <cellStyle name="Normal 3 2 2 2 3 2 2 3 4" xfId="6393"/>
    <cellStyle name="Normal 3 2 2 2 3 2 2 3 4 2" xfId="24536"/>
    <cellStyle name="Normal 3 2 2 2 3 2 2 3 5" xfId="11682"/>
    <cellStyle name="Normal 3 2 2 2 3 2 2 3 6" xfId="14326"/>
    <cellStyle name="Normal 3 2 2 2 3 2 2 3 7" xfId="19256"/>
    <cellStyle name="Normal 3 2 2 2 3 2 2 4" xfId="1639"/>
    <cellStyle name="Normal 3 2 2 2 3 2 2 4 2" xfId="4281"/>
    <cellStyle name="Normal 3 2 2 2 3 2 2 4 2 2" xfId="9562"/>
    <cellStyle name="Normal 3 2 2 2 3 2 2 4 2 2 2" xfId="27704"/>
    <cellStyle name="Normal 3 2 2 2 3 2 2 4 2 3" xfId="17318"/>
    <cellStyle name="Normal 3 2 2 2 3 2 2 4 2 4" xfId="22424"/>
    <cellStyle name="Normal 3 2 2 2 3 2 2 4 3" xfId="6921"/>
    <cellStyle name="Normal 3 2 2 2 3 2 2 4 3 2" xfId="25064"/>
    <cellStyle name="Normal 3 2 2 2 3 2 2 4 4" xfId="12210"/>
    <cellStyle name="Normal 3 2 2 2 3 2 2 4 5" xfId="14854"/>
    <cellStyle name="Normal 3 2 2 2 3 2 2 4 6" xfId="19784"/>
    <cellStyle name="Normal 3 2 2 2 3 2 2 5" xfId="3048"/>
    <cellStyle name="Normal 3 2 2 2 3 2 2 5 2" xfId="8330"/>
    <cellStyle name="Normal 3 2 2 2 3 2 2 5 2 2" xfId="26472"/>
    <cellStyle name="Normal 3 2 2 2 3 2 2 5 3" xfId="16086"/>
    <cellStyle name="Normal 3 2 2 2 3 2 2 5 4" xfId="21192"/>
    <cellStyle name="Normal 3 2 2 2 3 2 2 6" xfId="5689"/>
    <cellStyle name="Normal 3 2 2 2 3 2 2 6 2" xfId="23832"/>
    <cellStyle name="Normal 3 2 2 2 3 2 2 7" xfId="10982"/>
    <cellStyle name="Normal 3 2 2 2 3 2 2 8" xfId="13622"/>
    <cellStyle name="Normal 3 2 2 2 3 2 2 9" xfId="18552"/>
    <cellStyle name="Normal 3 2 2 2 3 2 3" xfId="582"/>
    <cellStyle name="Normal 3 2 2 2 3 2 3 2" xfId="1287"/>
    <cellStyle name="Normal 3 2 2 2 3 2 3 2 2" xfId="2519"/>
    <cellStyle name="Normal 3 2 2 2 3 2 3 2 2 2" xfId="5161"/>
    <cellStyle name="Normal 3 2 2 2 3 2 3 2 2 2 2" xfId="10442"/>
    <cellStyle name="Normal 3 2 2 2 3 2 3 2 2 2 2 2" xfId="28584"/>
    <cellStyle name="Normal 3 2 2 2 3 2 3 2 2 2 3" xfId="18198"/>
    <cellStyle name="Normal 3 2 2 2 3 2 3 2 2 2 4" xfId="23304"/>
    <cellStyle name="Normal 3 2 2 2 3 2 3 2 2 3" xfId="7801"/>
    <cellStyle name="Normal 3 2 2 2 3 2 3 2 2 3 2" xfId="25944"/>
    <cellStyle name="Normal 3 2 2 2 3 2 3 2 2 4" xfId="13090"/>
    <cellStyle name="Normal 3 2 2 2 3 2 3 2 2 5" xfId="15734"/>
    <cellStyle name="Normal 3 2 2 2 3 2 3 2 2 6" xfId="20664"/>
    <cellStyle name="Normal 3 2 2 2 3 2 3 2 3" xfId="3929"/>
    <cellStyle name="Normal 3 2 2 2 3 2 3 2 3 2" xfId="9210"/>
    <cellStyle name="Normal 3 2 2 2 3 2 3 2 3 2 2" xfId="27352"/>
    <cellStyle name="Normal 3 2 2 2 3 2 3 2 3 3" xfId="16966"/>
    <cellStyle name="Normal 3 2 2 2 3 2 3 2 3 4" xfId="22072"/>
    <cellStyle name="Normal 3 2 2 2 3 2 3 2 4" xfId="6569"/>
    <cellStyle name="Normal 3 2 2 2 3 2 3 2 4 2" xfId="24712"/>
    <cellStyle name="Normal 3 2 2 2 3 2 3 2 5" xfId="11858"/>
    <cellStyle name="Normal 3 2 2 2 3 2 3 2 6" xfId="14502"/>
    <cellStyle name="Normal 3 2 2 2 3 2 3 2 7" xfId="19432"/>
    <cellStyle name="Normal 3 2 2 2 3 2 3 3" xfId="1815"/>
    <cellStyle name="Normal 3 2 2 2 3 2 3 3 2" xfId="4457"/>
    <cellStyle name="Normal 3 2 2 2 3 2 3 3 2 2" xfId="9738"/>
    <cellStyle name="Normal 3 2 2 2 3 2 3 3 2 2 2" xfId="27880"/>
    <cellStyle name="Normal 3 2 2 2 3 2 3 3 2 3" xfId="17494"/>
    <cellStyle name="Normal 3 2 2 2 3 2 3 3 2 4" xfId="22600"/>
    <cellStyle name="Normal 3 2 2 2 3 2 3 3 3" xfId="7097"/>
    <cellStyle name="Normal 3 2 2 2 3 2 3 3 3 2" xfId="25240"/>
    <cellStyle name="Normal 3 2 2 2 3 2 3 3 4" xfId="12386"/>
    <cellStyle name="Normal 3 2 2 2 3 2 3 3 5" xfId="15030"/>
    <cellStyle name="Normal 3 2 2 2 3 2 3 3 6" xfId="19960"/>
    <cellStyle name="Normal 3 2 2 2 3 2 3 4" xfId="3224"/>
    <cellStyle name="Normal 3 2 2 2 3 2 3 4 2" xfId="8506"/>
    <cellStyle name="Normal 3 2 2 2 3 2 3 4 2 2" xfId="26648"/>
    <cellStyle name="Normal 3 2 2 2 3 2 3 4 3" xfId="16262"/>
    <cellStyle name="Normal 3 2 2 2 3 2 3 4 4" xfId="21368"/>
    <cellStyle name="Normal 3 2 2 2 3 2 3 5" xfId="5865"/>
    <cellStyle name="Normal 3 2 2 2 3 2 3 5 2" xfId="24008"/>
    <cellStyle name="Normal 3 2 2 2 3 2 3 6" xfId="11154"/>
    <cellStyle name="Normal 3 2 2 2 3 2 3 7" xfId="13798"/>
    <cellStyle name="Normal 3 2 2 2 3 2 3 8" xfId="18728"/>
    <cellStyle name="Normal 3 2 2 2 3 2 4" xfId="935"/>
    <cellStyle name="Normal 3 2 2 2 3 2 4 2" xfId="2167"/>
    <cellStyle name="Normal 3 2 2 2 3 2 4 2 2" xfId="4809"/>
    <cellStyle name="Normal 3 2 2 2 3 2 4 2 2 2" xfId="10090"/>
    <cellStyle name="Normal 3 2 2 2 3 2 4 2 2 2 2" xfId="28232"/>
    <cellStyle name="Normal 3 2 2 2 3 2 4 2 2 3" xfId="17846"/>
    <cellStyle name="Normal 3 2 2 2 3 2 4 2 2 4" xfId="22952"/>
    <cellStyle name="Normal 3 2 2 2 3 2 4 2 3" xfId="7449"/>
    <cellStyle name="Normal 3 2 2 2 3 2 4 2 3 2" xfId="25592"/>
    <cellStyle name="Normal 3 2 2 2 3 2 4 2 4" xfId="12738"/>
    <cellStyle name="Normal 3 2 2 2 3 2 4 2 5" xfId="15382"/>
    <cellStyle name="Normal 3 2 2 2 3 2 4 2 6" xfId="20312"/>
    <cellStyle name="Normal 3 2 2 2 3 2 4 3" xfId="3577"/>
    <cellStyle name="Normal 3 2 2 2 3 2 4 3 2" xfId="8858"/>
    <cellStyle name="Normal 3 2 2 2 3 2 4 3 2 2" xfId="27000"/>
    <cellStyle name="Normal 3 2 2 2 3 2 4 3 3" xfId="16614"/>
    <cellStyle name="Normal 3 2 2 2 3 2 4 3 4" xfId="21720"/>
    <cellStyle name="Normal 3 2 2 2 3 2 4 4" xfId="6217"/>
    <cellStyle name="Normal 3 2 2 2 3 2 4 4 2" xfId="24360"/>
    <cellStyle name="Normal 3 2 2 2 3 2 4 5" xfId="11506"/>
    <cellStyle name="Normal 3 2 2 2 3 2 4 6" xfId="14150"/>
    <cellStyle name="Normal 3 2 2 2 3 2 4 7" xfId="19080"/>
    <cellStyle name="Normal 3 2 2 2 3 2 5" xfId="1463"/>
    <cellStyle name="Normal 3 2 2 2 3 2 5 2" xfId="4105"/>
    <cellStyle name="Normal 3 2 2 2 3 2 5 2 2" xfId="9386"/>
    <cellStyle name="Normal 3 2 2 2 3 2 5 2 2 2" xfId="27528"/>
    <cellStyle name="Normal 3 2 2 2 3 2 5 2 3" xfId="17142"/>
    <cellStyle name="Normal 3 2 2 2 3 2 5 2 4" xfId="22248"/>
    <cellStyle name="Normal 3 2 2 2 3 2 5 3" xfId="6745"/>
    <cellStyle name="Normal 3 2 2 2 3 2 5 3 2" xfId="24888"/>
    <cellStyle name="Normal 3 2 2 2 3 2 5 4" xfId="12034"/>
    <cellStyle name="Normal 3 2 2 2 3 2 5 5" xfId="14678"/>
    <cellStyle name="Normal 3 2 2 2 3 2 5 6" xfId="19608"/>
    <cellStyle name="Normal 3 2 2 2 3 2 6" xfId="2695"/>
    <cellStyle name="Normal 3 2 2 2 3 2 6 2" xfId="5337"/>
    <cellStyle name="Normal 3 2 2 2 3 2 6 2 2" xfId="10618"/>
    <cellStyle name="Normal 3 2 2 2 3 2 6 2 2 2" xfId="28760"/>
    <cellStyle name="Normal 3 2 2 2 3 2 6 2 3" xfId="23480"/>
    <cellStyle name="Normal 3 2 2 2 3 2 6 3" xfId="7977"/>
    <cellStyle name="Normal 3 2 2 2 3 2 6 3 2" xfId="26120"/>
    <cellStyle name="Normal 3 2 2 2 3 2 6 4" xfId="13266"/>
    <cellStyle name="Normal 3 2 2 2 3 2 6 5" xfId="15910"/>
    <cellStyle name="Normal 3 2 2 2 3 2 6 6" xfId="20840"/>
    <cellStyle name="Normal 3 2 2 2 3 2 7" xfId="2872"/>
    <cellStyle name="Normal 3 2 2 2 3 2 7 2" xfId="8154"/>
    <cellStyle name="Normal 3 2 2 2 3 2 7 2 2" xfId="26296"/>
    <cellStyle name="Normal 3 2 2 2 3 2 7 3" xfId="21016"/>
    <cellStyle name="Normal 3 2 2 2 3 2 8" xfId="5513"/>
    <cellStyle name="Normal 3 2 2 2 3 2 8 2" xfId="23656"/>
    <cellStyle name="Normal 3 2 2 2 3 2 9" xfId="10806"/>
    <cellStyle name="Normal 3 2 2 2 3 3" xfId="319"/>
    <cellStyle name="Normal 3 2 2 2 3 3 2" xfId="672"/>
    <cellStyle name="Normal 3 2 2 2 3 3 2 2" xfId="1904"/>
    <cellStyle name="Normal 3 2 2 2 3 3 2 2 2" xfId="4546"/>
    <cellStyle name="Normal 3 2 2 2 3 3 2 2 2 2" xfId="9827"/>
    <cellStyle name="Normal 3 2 2 2 3 3 2 2 2 2 2" xfId="27969"/>
    <cellStyle name="Normal 3 2 2 2 3 3 2 2 2 3" xfId="17583"/>
    <cellStyle name="Normal 3 2 2 2 3 3 2 2 2 4" xfId="22689"/>
    <cellStyle name="Normal 3 2 2 2 3 3 2 2 3" xfId="7186"/>
    <cellStyle name="Normal 3 2 2 2 3 3 2 2 3 2" xfId="25329"/>
    <cellStyle name="Normal 3 2 2 2 3 3 2 2 4" xfId="12475"/>
    <cellStyle name="Normal 3 2 2 2 3 3 2 2 5" xfId="15119"/>
    <cellStyle name="Normal 3 2 2 2 3 3 2 2 6" xfId="20049"/>
    <cellStyle name="Normal 3 2 2 2 3 3 2 3" xfId="3314"/>
    <cellStyle name="Normal 3 2 2 2 3 3 2 3 2" xfId="8595"/>
    <cellStyle name="Normal 3 2 2 2 3 3 2 3 2 2" xfId="26737"/>
    <cellStyle name="Normal 3 2 2 2 3 3 2 3 3" xfId="16351"/>
    <cellStyle name="Normal 3 2 2 2 3 3 2 3 4" xfId="21457"/>
    <cellStyle name="Normal 3 2 2 2 3 3 2 4" xfId="5954"/>
    <cellStyle name="Normal 3 2 2 2 3 3 2 4 2" xfId="24097"/>
    <cellStyle name="Normal 3 2 2 2 3 3 2 5" xfId="11243"/>
    <cellStyle name="Normal 3 2 2 2 3 3 2 6" xfId="13887"/>
    <cellStyle name="Normal 3 2 2 2 3 3 2 7" xfId="18817"/>
    <cellStyle name="Normal 3 2 2 2 3 3 3" xfId="1024"/>
    <cellStyle name="Normal 3 2 2 2 3 3 3 2" xfId="2256"/>
    <cellStyle name="Normal 3 2 2 2 3 3 3 2 2" xfId="4898"/>
    <cellStyle name="Normal 3 2 2 2 3 3 3 2 2 2" xfId="10179"/>
    <cellStyle name="Normal 3 2 2 2 3 3 3 2 2 2 2" xfId="28321"/>
    <cellStyle name="Normal 3 2 2 2 3 3 3 2 2 3" xfId="17935"/>
    <cellStyle name="Normal 3 2 2 2 3 3 3 2 2 4" xfId="23041"/>
    <cellStyle name="Normal 3 2 2 2 3 3 3 2 3" xfId="7538"/>
    <cellStyle name="Normal 3 2 2 2 3 3 3 2 3 2" xfId="25681"/>
    <cellStyle name="Normal 3 2 2 2 3 3 3 2 4" xfId="12827"/>
    <cellStyle name="Normal 3 2 2 2 3 3 3 2 5" xfId="15471"/>
    <cellStyle name="Normal 3 2 2 2 3 3 3 2 6" xfId="20401"/>
    <cellStyle name="Normal 3 2 2 2 3 3 3 3" xfId="3666"/>
    <cellStyle name="Normal 3 2 2 2 3 3 3 3 2" xfId="8947"/>
    <cellStyle name="Normal 3 2 2 2 3 3 3 3 2 2" xfId="27089"/>
    <cellStyle name="Normal 3 2 2 2 3 3 3 3 3" xfId="16703"/>
    <cellStyle name="Normal 3 2 2 2 3 3 3 3 4" xfId="21809"/>
    <cellStyle name="Normal 3 2 2 2 3 3 3 4" xfId="6306"/>
    <cellStyle name="Normal 3 2 2 2 3 3 3 4 2" xfId="24449"/>
    <cellStyle name="Normal 3 2 2 2 3 3 3 5" xfId="11595"/>
    <cellStyle name="Normal 3 2 2 2 3 3 3 6" xfId="14239"/>
    <cellStyle name="Normal 3 2 2 2 3 3 3 7" xfId="19169"/>
    <cellStyle name="Normal 3 2 2 2 3 3 4" xfId="1552"/>
    <cellStyle name="Normal 3 2 2 2 3 3 4 2" xfId="4194"/>
    <cellStyle name="Normal 3 2 2 2 3 3 4 2 2" xfId="9475"/>
    <cellStyle name="Normal 3 2 2 2 3 3 4 2 2 2" xfId="27617"/>
    <cellStyle name="Normal 3 2 2 2 3 3 4 2 3" xfId="17231"/>
    <cellStyle name="Normal 3 2 2 2 3 3 4 2 4" xfId="22337"/>
    <cellStyle name="Normal 3 2 2 2 3 3 4 3" xfId="6834"/>
    <cellStyle name="Normal 3 2 2 2 3 3 4 3 2" xfId="24977"/>
    <cellStyle name="Normal 3 2 2 2 3 3 4 4" xfId="12123"/>
    <cellStyle name="Normal 3 2 2 2 3 3 4 5" xfId="14767"/>
    <cellStyle name="Normal 3 2 2 2 3 3 4 6" xfId="19697"/>
    <cellStyle name="Normal 3 2 2 2 3 3 5" xfId="2961"/>
    <cellStyle name="Normal 3 2 2 2 3 3 5 2" xfId="8243"/>
    <cellStyle name="Normal 3 2 2 2 3 3 5 2 2" xfId="26385"/>
    <cellStyle name="Normal 3 2 2 2 3 3 5 3" xfId="15999"/>
    <cellStyle name="Normal 3 2 2 2 3 3 5 4" xfId="21105"/>
    <cellStyle name="Normal 3 2 2 2 3 3 6" xfId="5602"/>
    <cellStyle name="Normal 3 2 2 2 3 3 6 2" xfId="23745"/>
    <cellStyle name="Normal 3 2 2 2 3 3 7" xfId="10897"/>
    <cellStyle name="Normal 3 2 2 2 3 3 8" xfId="13535"/>
    <cellStyle name="Normal 3 2 2 2 3 3 9" xfId="18465"/>
    <cellStyle name="Normal 3 2 2 2 3 4" xfId="495"/>
    <cellStyle name="Normal 3 2 2 2 3 4 2" xfId="1200"/>
    <cellStyle name="Normal 3 2 2 2 3 4 2 2" xfId="2432"/>
    <cellStyle name="Normal 3 2 2 2 3 4 2 2 2" xfId="5074"/>
    <cellStyle name="Normal 3 2 2 2 3 4 2 2 2 2" xfId="10355"/>
    <cellStyle name="Normal 3 2 2 2 3 4 2 2 2 2 2" xfId="28497"/>
    <cellStyle name="Normal 3 2 2 2 3 4 2 2 2 3" xfId="18111"/>
    <cellStyle name="Normal 3 2 2 2 3 4 2 2 2 4" xfId="23217"/>
    <cellStyle name="Normal 3 2 2 2 3 4 2 2 3" xfId="7714"/>
    <cellStyle name="Normal 3 2 2 2 3 4 2 2 3 2" xfId="25857"/>
    <cellStyle name="Normal 3 2 2 2 3 4 2 2 4" xfId="13003"/>
    <cellStyle name="Normal 3 2 2 2 3 4 2 2 5" xfId="15647"/>
    <cellStyle name="Normal 3 2 2 2 3 4 2 2 6" xfId="20577"/>
    <cellStyle name="Normal 3 2 2 2 3 4 2 3" xfId="3842"/>
    <cellStyle name="Normal 3 2 2 2 3 4 2 3 2" xfId="9123"/>
    <cellStyle name="Normal 3 2 2 2 3 4 2 3 2 2" xfId="27265"/>
    <cellStyle name="Normal 3 2 2 2 3 4 2 3 3" xfId="16879"/>
    <cellStyle name="Normal 3 2 2 2 3 4 2 3 4" xfId="21985"/>
    <cellStyle name="Normal 3 2 2 2 3 4 2 4" xfId="6482"/>
    <cellStyle name="Normal 3 2 2 2 3 4 2 4 2" xfId="24625"/>
    <cellStyle name="Normal 3 2 2 2 3 4 2 5" xfId="11771"/>
    <cellStyle name="Normal 3 2 2 2 3 4 2 6" xfId="14415"/>
    <cellStyle name="Normal 3 2 2 2 3 4 2 7" xfId="19345"/>
    <cellStyle name="Normal 3 2 2 2 3 4 3" xfId="1728"/>
    <cellStyle name="Normal 3 2 2 2 3 4 3 2" xfId="4370"/>
    <cellStyle name="Normal 3 2 2 2 3 4 3 2 2" xfId="9651"/>
    <cellStyle name="Normal 3 2 2 2 3 4 3 2 2 2" xfId="27793"/>
    <cellStyle name="Normal 3 2 2 2 3 4 3 2 3" xfId="17407"/>
    <cellStyle name="Normal 3 2 2 2 3 4 3 2 4" xfId="22513"/>
    <cellStyle name="Normal 3 2 2 2 3 4 3 3" xfId="7010"/>
    <cellStyle name="Normal 3 2 2 2 3 4 3 3 2" xfId="25153"/>
    <cellStyle name="Normal 3 2 2 2 3 4 3 4" xfId="12299"/>
    <cellStyle name="Normal 3 2 2 2 3 4 3 5" xfId="14943"/>
    <cellStyle name="Normal 3 2 2 2 3 4 3 6" xfId="19873"/>
    <cellStyle name="Normal 3 2 2 2 3 4 4" xfId="3137"/>
    <cellStyle name="Normal 3 2 2 2 3 4 4 2" xfId="8419"/>
    <cellStyle name="Normal 3 2 2 2 3 4 4 2 2" xfId="26561"/>
    <cellStyle name="Normal 3 2 2 2 3 4 4 3" xfId="16175"/>
    <cellStyle name="Normal 3 2 2 2 3 4 4 4" xfId="21281"/>
    <cellStyle name="Normal 3 2 2 2 3 4 5" xfId="5778"/>
    <cellStyle name="Normal 3 2 2 2 3 4 5 2" xfId="23921"/>
    <cellStyle name="Normal 3 2 2 2 3 4 6" xfId="11069"/>
    <cellStyle name="Normal 3 2 2 2 3 4 7" xfId="13711"/>
    <cellStyle name="Normal 3 2 2 2 3 4 8" xfId="18641"/>
    <cellStyle name="Normal 3 2 2 2 3 5" xfId="848"/>
    <cellStyle name="Normal 3 2 2 2 3 5 2" xfId="2080"/>
    <cellStyle name="Normal 3 2 2 2 3 5 2 2" xfId="4722"/>
    <cellStyle name="Normal 3 2 2 2 3 5 2 2 2" xfId="10003"/>
    <cellStyle name="Normal 3 2 2 2 3 5 2 2 2 2" xfId="28145"/>
    <cellStyle name="Normal 3 2 2 2 3 5 2 2 3" xfId="17759"/>
    <cellStyle name="Normal 3 2 2 2 3 5 2 2 4" xfId="22865"/>
    <cellStyle name="Normal 3 2 2 2 3 5 2 3" xfId="7362"/>
    <cellStyle name="Normal 3 2 2 2 3 5 2 3 2" xfId="25505"/>
    <cellStyle name="Normal 3 2 2 2 3 5 2 4" xfId="12651"/>
    <cellStyle name="Normal 3 2 2 2 3 5 2 5" xfId="15295"/>
    <cellStyle name="Normal 3 2 2 2 3 5 2 6" xfId="20225"/>
    <cellStyle name="Normal 3 2 2 2 3 5 3" xfId="3490"/>
    <cellStyle name="Normal 3 2 2 2 3 5 3 2" xfId="8771"/>
    <cellStyle name="Normal 3 2 2 2 3 5 3 2 2" xfId="26913"/>
    <cellStyle name="Normal 3 2 2 2 3 5 3 3" xfId="16527"/>
    <cellStyle name="Normal 3 2 2 2 3 5 3 4" xfId="21633"/>
    <cellStyle name="Normal 3 2 2 2 3 5 4" xfId="6130"/>
    <cellStyle name="Normal 3 2 2 2 3 5 4 2" xfId="24273"/>
    <cellStyle name="Normal 3 2 2 2 3 5 5" xfId="11419"/>
    <cellStyle name="Normal 3 2 2 2 3 5 6" xfId="14063"/>
    <cellStyle name="Normal 3 2 2 2 3 5 7" xfId="18993"/>
    <cellStyle name="Normal 3 2 2 2 3 6" xfId="1376"/>
    <cellStyle name="Normal 3 2 2 2 3 6 2" xfId="4018"/>
    <cellStyle name="Normal 3 2 2 2 3 6 2 2" xfId="9299"/>
    <cellStyle name="Normal 3 2 2 2 3 6 2 2 2" xfId="27441"/>
    <cellStyle name="Normal 3 2 2 2 3 6 2 3" xfId="17055"/>
    <cellStyle name="Normal 3 2 2 2 3 6 2 4" xfId="22161"/>
    <cellStyle name="Normal 3 2 2 2 3 6 3" xfId="6658"/>
    <cellStyle name="Normal 3 2 2 2 3 6 3 2" xfId="24801"/>
    <cellStyle name="Normal 3 2 2 2 3 6 4" xfId="11947"/>
    <cellStyle name="Normal 3 2 2 2 3 6 5" xfId="14591"/>
    <cellStyle name="Normal 3 2 2 2 3 6 6" xfId="19521"/>
    <cellStyle name="Normal 3 2 2 2 3 7" xfId="2608"/>
    <cellStyle name="Normal 3 2 2 2 3 7 2" xfId="5250"/>
    <cellStyle name="Normal 3 2 2 2 3 7 2 2" xfId="10531"/>
    <cellStyle name="Normal 3 2 2 2 3 7 2 2 2" xfId="28673"/>
    <cellStyle name="Normal 3 2 2 2 3 7 2 3" xfId="23393"/>
    <cellStyle name="Normal 3 2 2 2 3 7 3" xfId="7890"/>
    <cellStyle name="Normal 3 2 2 2 3 7 3 2" xfId="26033"/>
    <cellStyle name="Normal 3 2 2 2 3 7 4" xfId="13179"/>
    <cellStyle name="Normal 3 2 2 2 3 7 5" xfId="15823"/>
    <cellStyle name="Normal 3 2 2 2 3 7 6" xfId="20753"/>
    <cellStyle name="Normal 3 2 2 2 3 8" xfId="2785"/>
    <cellStyle name="Normal 3 2 2 2 3 8 2" xfId="8067"/>
    <cellStyle name="Normal 3 2 2 2 3 8 2 2" xfId="26209"/>
    <cellStyle name="Normal 3 2 2 2 3 8 3" xfId="20929"/>
    <cellStyle name="Normal 3 2 2 2 3 9" xfId="5426"/>
    <cellStyle name="Normal 3 2 2 2 3 9 2" xfId="23569"/>
    <cellStyle name="Normal 3 2 2 2 4" xfId="190"/>
    <cellStyle name="Normal 3 2 2 2 4 10" xfId="13416"/>
    <cellStyle name="Normal 3 2 2 2 4 11" xfId="18346"/>
    <cellStyle name="Normal 3 2 2 2 4 2" xfId="376"/>
    <cellStyle name="Normal 3 2 2 2 4 2 2" xfId="729"/>
    <cellStyle name="Normal 3 2 2 2 4 2 2 2" xfId="1961"/>
    <cellStyle name="Normal 3 2 2 2 4 2 2 2 2" xfId="4603"/>
    <cellStyle name="Normal 3 2 2 2 4 2 2 2 2 2" xfId="9884"/>
    <cellStyle name="Normal 3 2 2 2 4 2 2 2 2 2 2" xfId="28026"/>
    <cellStyle name="Normal 3 2 2 2 4 2 2 2 2 3" xfId="17640"/>
    <cellStyle name="Normal 3 2 2 2 4 2 2 2 2 4" xfId="22746"/>
    <cellStyle name="Normal 3 2 2 2 4 2 2 2 3" xfId="7243"/>
    <cellStyle name="Normal 3 2 2 2 4 2 2 2 3 2" xfId="25386"/>
    <cellStyle name="Normal 3 2 2 2 4 2 2 2 4" xfId="12532"/>
    <cellStyle name="Normal 3 2 2 2 4 2 2 2 5" xfId="15176"/>
    <cellStyle name="Normal 3 2 2 2 4 2 2 2 6" xfId="20106"/>
    <cellStyle name="Normal 3 2 2 2 4 2 2 3" xfId="3371"/>
    <cellStyle name="Normal 3 2 2 2 4 2 2 3 2" xfId="8652"/>
    <cellStyle name="Normal 3 2 2 2 4 2 2 3 2 2" xfId="26794"/>
    <cellStyle name="Normal 3 2 2 2 4 2 2 3 3" xfId="16408"/>
    <cellStyle name="Normal 3 2 2 2 4 2 2 3 4" xfId="21514"/>
    <cellStyle name="Normal 3 2 2 2 4 2 2 4" xfId="6011"/>
    <cellStyle name="Normal 3 2 2 2 4 2 2 4 2" xfId="24154"/>
    <cellStyle name="Normal 3 2 2 2 4 2 2 5" xfId="11300"/>
    <cellStyle name="Normal 3 2 2 2 4 2 2 6" xfId="13944"/>
    <cellStyle name="Normal 3 2 2 2 4 2 2 7" xfId="18874"/>
    <cellStyle name="Normal 3 2 2 2 4 2 3" xfId="1081"/>
    <cellStyle name="Normal 3 2 2 2 4 2 3 2" xfId="2313"/>
    <cellStyle name="Normal 3 2 2 2 4 2 3 2 2" xfId="4955"/>
    <cellStyle name="Normal 3 2 2 2 4 2 3 2 2 2" xfId="10236"/>
    <cellStyle name="Normal 3 2 2 2 4 2 3 2 2 2 2" xfId="28378"/>
    <cellStyle name="Normal 3 2 2 2 4 2 3 2 2 3" xfId="17992"/>
    <cellStyle name="Normal 3 2 2 2 4 2 3 2 2 4" xfId="23098"/>
    <cellStyle name="Normal 3 2 2 2 4 2 3 2 3" xfId="7595"/>
    <cellStyle name="Normal 3 2 2 2 4 2 3 2 3 2" xfId="25738"/>
    <cellStyle name="Normal 3 2 2 2 4 2 3 2 4" xfId="12884"/>
    <cellStyle name="Normal 3 2 2 2 4 2 3 2 5" xfId="15528"/>
    <cellStyle name="Normal 3 2 2 2 4 2 3 2 6" xfId="20458"/>
    <cellStyle name="Normal 3 2 2 2 4 2 3 3" xfId="3723"/>
    <cellStyle name="Normal 3 2 2 2 4 2 3 3 2" xfId="9004"/>
    <cellStyle name="Normal 3 2 2 2 4 2 3 3 2 2" xfId="27146"/>
    <cellStyle name="Normal 3 2 2 2 4 2 3 3 3" xfId="16760"/>
    <cellStyle name="Normal 3 2 2 2 4 2 3 3 4" xfId="21866"/>
    <cellStyle name="Normal 3 2 2 2 4 2 3 4" xfId="6363"/>
    <cellStyle name="Normal 3 2 2 2 4 2 3 4 2" xfId="24506"/>
    <cellStyle name="Normal 3 2 2 2 4 2 3 5" xfId="11652"/>
    <cellStyle name="Normal 3 2 2 2 4 2 3 6" xfId="14296"/>
    <cellStyle name="Normal 3 2 2 2 4 2 3 7" xfId="19226"/>
    <cellStyle name="Normal 3 2 2 2 4 2 4" xfId="1609"/>
    <cellStyle name="Normal 3 2 2 2 4 2 4 2" xfId="4251"/>
    <cellStyle name="Normal 3 2 2 2 4 2 4 2 2" xfId="9532"/>
    <cellStyle name="Normal 3 2 2 2 4 2 4 2 2 2" xfId="27674"/>
    <cellStyle name="Normal 3 2 2 2 4 2 4 2 3" xfId="17288"/>
    <cellStyle name="Normal 3 2 2 2 4 2 4 2 4" xfId="22394"/>
    <cellStyle name="Normal 3 2 2 2 4 2 4 3" xfId="6891"/>
    <cellStyle name="Normal 3 2 2 2 4 2 4 3 2" xfId="25034"/>
    <cellStyle name="Normal 3 2 2 2 4 2 4 4" xfId="12180"/>
    <cellStyle name="Normal 3 2 2 2 4 2 4 5" xfId="14824"/>
    <cellStyle name="Normal 3 2 2 2 4 2 4 6" xfId="19754"/>
    <cellStyle name="Normal 3 2 2 2 4 2 5" xfId="3018"/>
    <cellStyle name="Normal 3 2 2 2 4 2 5 2" xfId="8300"/>
    <cellStyle name="Normal 3 2 2 2 4 2 5 2 2" xfId="26442"/>
    <cellStyle name="Normal 3 2 2 2 4 2 5 3" xfId="16056"/>
    <cellStyle name="Normal 3 2 2 2 4 2 5 4" xfId="21162"/>
    <cellStyle name="Normal 3 2 2 2 4 2 6" xfId="5659"/>
    <cellStyle name="Normal 3 2 2 2 4 2 6 2" xfId="23802"/>
    <cellStyle name="Normal 3 2 2 2 4 2 7" xfId="10953"/>
    <cellStyle name="Normal 3 2 2 2 4 2 8" xfId="13592"/>
    <cellStyle name="Normal 3 2 2 2 4 2 9" xfId="18522"/>
    <cellStyle name="Normal 3 2 2 2 4 3" xfId="552"/>
    <cellStyle name="Normal 3 2 2 2 4 3 2" xfId="1257"/>
    <cellStyle name="Normal 3 2 2 2 4 3 2 2" xfId="2489"/>
    <cellStyle name="Normal 3 2 2 2 4 3 2 2 2" xfId="5131"/>
    <cellStyle name="Normal 3 2 2 2 4 3 2 2 2 2" xfId="10412"/>
    <cellStyle name="Normal 3 2 2 2 4 3 2 2 2 2 2" xfId="28554"/>
    <cellStyle name="Normal 3 2 2 2 4 3 2 2 2 3" xfId="18168"/>
    <cellStyle name="Normal 3 2 2 2 4 3 2 2 2 4" xfId="23274"/>
    <cellStyle name="Normal 3 2 2 2 4 3 2 2 3" xfId="7771"/>
    <cellStyle name="Normal 3 2 2 2 4 3 2 2 3 2" xfId="25914"/>
    <cellStyle name="Normal 3 2 2 2 4 3 2 2 4" xfId="13060"/>
    <cellStyle name="Normal 3 2 2 2 4 3 2 2 5" xfId="15704"/>
    <cellStyle name="Normal 3 2 2 2 4 3 2 2 6" xfId="20634"/>
    <cellStyle name="Normal 3 2 2 2 4 3 2 3" xfId="3899"/>
    <cellStyle name="Normal 3 2 2 2 4 3 2 3 2" xfId="9180"/>
    <cellStyle name="Normal 3 2 2 2 4 3 2 3 2 2" xfId="27322"/>
    <cellStyle name="Normal 3 2 2 2 4 3 2 3 3" xfId="16936"/>
    <cellStyle name="Normal 3 2 2 2 4 3 2 3 4" xfId="22042"/>
    <cellStyle name="Normal 3 2 2 2 4 3 2 4" xfId="6539"/>
    <cellStyle name="Normal 3 2 2 2 4 3 2 4 2" xfId="24682"/>
    <cellStyle name="Normal 3 2 2 2 4 3 2 5" xfId="11828"/>
    <cellStyle name="Normal 3 2 2 2 4 3 2 6" xfId="14472"/>
    <cellStyle name="Normal 3 2 2 2 4 3 2 7" xfId="19402"/>
    <cellStyle name="Normal 3 2 2 2 4 3 3" xfId="1785"/>
    <cellStyle name="Normal 3 2 2 2 4 3 3 2" xfId="4427"/>
    <cellStyle name="Normal 3 2 2 2 4 3 3 2 2" xfId="9708"/>
    <cellStyle name="Normal 3 2 2 2 4 3 3 2 2 2" xfId="27850"/>
    <cellStyle name="Normal 3 2 2 2 4 3 3 2 3" xfId="17464"/>
    <cellStyle name="Normal 3 2 2 2 4 3 3 2 4" xfId="22570"/>
    <cellStyle name="Normal 3 2 2 2 4 3 3 3" xfId="7067"/>
    <cellStyle name="Normal 3 2 2 2 4 3 3 3 2" xfId="25210"/>
    <cellStyle name="Normal 3 2 2 2 4 3 3 4" xfId="12356"/>
    <cellStyle name="Normal 3 2 2 2 4 3 3 5" xfId="15000"/>
    <cellStyle name="Normal 3 2 2 2 4 3 3 6" xfId="19930"/>
    <cellStyle name="Normal 3 2 2 2 4 3 4" xfId="3194"/>
    <cellStyle name="Normal 3 2 2 2 4 3 4 2" xfId="8476"/>
    <cellStyle name="Normal 3 2 2 2 4 3 4 2 2" xfId="26618"/>
    <cellStyle name="Normal 3 2 2 2 4 3 4 3" xfId="16232"/>
    <cellStyle name="Normal 3 2 2 2 4 3 4 4" xfId="21338"/>
    <cellStyle name="Normal 3 2 2 2 4 3 5" xfId="5835"/>
    <cellStyle name="Normal 3 2 2 2 4 3 5 2" xfId="23978"/>
    <cellStyle name="Normal 3 2 2 2 4 3 6" xfId="11125"/>
    <cellStyle name="Normal 3 2 2 2 4 3 7" xfId="13768"/>
    <cellStyle name="Normal 3 2 2 2 4 3 8" xfId="18698"/>
    <cellStyle name="Normal 3 2 2 2 4 4" xfId="905"/>
    <cellStyle name="Normal 3 2 2 2 4 4 2" xfId="2137"/>
    <cellStyle name="Normal 3 2 2 2 4 4 2 2" xfId="4779"/>
    <cellStyle name="Normal 3 2 2 2 4 4 2 2 2" xfId="10060"/>
    <cellStyle name="Normal 3 2 2 2 4 4 2 2 2 2" xfId="28202"/>
    <cellStyle name="Normal 3 2 2 2 4 4 2 2 3" xfId="17816"/>
    <cellStyle name="Normal 3 2 2 2 4 4 2 2 4" xfId="22922"/>
    <cellStyle name="Normal 3 2 2 2 4 4 2 3" xfId="7419"/>
    <cellStyle name="Normal 3 2 2 2 4 4 2 3 2" xfId="25562"/>
    <cellStyle name="Normal 3 2 2 2 4 4 2 4" xfId="12708"/>
    <cellStyle name="Normal 3 2 2 2 4 4 2 5" xfId="15352"/>
    <cellStyle name="Normal 3 2 2 2 4 4 2 6" xfId="20282"/>
    <cellStyle name="Normal 3 2 2 2 4 4 3" xfId="3547"/>
    <cellStyle name="Normal 3 2 2 2 4 4 3 2" xfId="8828"/>
    <cellStyle name="Normal 3 2 2 2 4 4 3 2 2" xfId="26970"/>
    <cellStyle name="Normal 3 2 2 2 4 4 3 3" xfId="16584"/>
    <cellStyle name="Normal 3 2 2 2 4 4 3 4" xfId="21690"/>
    <cellStyle name="Normal 3 2 2 2 4 4 4" xfId="6187"/>
    <cellStyle name="Normal 3 2 2 2 4 4 4 2" xfId="24330"/>
    <cellStyle name="Normal 3 2 2 2 4 4 5" xfId="11476"/>
    <cellStyle name="Normal 3 2 2 2 4 4 6" xfId="14120"/>
    <cellStyle name="Normal 3 2 2 2 4 4 7" xfId="19050"/>
    <cellStyle name="Normal 3 2 2 2 4 5" xfId="1433"/>
    <cellStyle name="Normal 3 2 2 2 4 5 2" xfId="4075"/>
    <cellStyle name="Normal 3 2 2 2 4 5 2 2" xfId="9356"/>
    <cellStyle name="Normal 3 2 2 2 4 5 2 2 2" xfId="27498"/>
    <cellStyle name="Normal 3 2 2 2 4 5 2 3" xfId="17112"/>
    <cellStyle name="Normal 3 2 2 2 4 5 2 4" xfId="22218"/>
    <cellStyle name="Normal 3 2 2 2 4 5 3" xfId="6715"/>
    <cellStyle name="Normal 3 2 2 2 4 5 3 2" xfId="24858"/>
    <cellStyle name="Normal 3 2 2 2 4 5 4" xfId="12004"/>
    <cellStyle name="Normal 3 2 2 2 4 5 5" xfId="14648"/>
    <cellStyle name="Normal 3 2 2 2 4 5 6" xfId="19578"/>
    <cellStyle name="Normal 3 2 2 2 4 6" xfId="2665"/>
    <cellStyle name="Normal 3 2 2 2 4 6 2" xfId="5307"/>
    <cellStyle name="Normal 3 2 2 2 4 6 2 2" xfId="10588"/>
    <cellStyle name="Normal 3 2 2 2 4 6 2 2 2" xfId="28730"/>
    <cellStyle name="Normal 3 2 2 2 4 6 2 3" xfId="23450"/>
    <cellStyle name="Normal 3 2 2 2 4 6 3" xfId="7947"/>
    <cellStyle name="Normal 3 2 2 2 4 6 3 2" xfId="26090"/>
    <cellStyle name="Normal 3 2 2 2 4 6 4" xfId="13236"/>
    <cellStyle name="Normal 3 2 2 2 4 6 5" xfId="15880"/>
    <cellStyle name="Normal 3 2 2 2 4 6 6" xfId="20810"/>
    <cellStyle name="Normal 3 2 2 2 4 7" xfId="2842"/>
    <cellStyle name="Normal 3 2 2 2 4 7 2" xfId="8124"/>
    <cellStyle name="Normal 3 2 2 2 4 7 2 2" xfId="26266"/>
    <cellStyle name="Normal 3 2 2 2 4 7 3" xfId="20986"/>
    <cellStyle name="Normal 3 2 2 2 4 8" xfId="5483"/>
    <cellStyle name="Normal 3 2 2 2 4 8 2" xfId="23626"/>
    <cellStyle name="Normal 3 2 2 2 4 9" xfId="10776"/>
    <cellStyle name="Normal 3 2 2 2 5" xfId="288"/>
    <cellStyle name="Normal 3 2 2 2 5 2" xfId="640"/>
    <cellStyle name="Normal 3 2 2 2 5 2 2" xfId="1872"/>
    <cellStyle name="Normal 3 2 2 2 5 2 2 2" xfId="4514"/>
    <cellStyle name="Normal 3 2 2 2 5 2 2 2 2" xfId="9795"/>
    <cellStyle name="Normal 3 2 2 2 5 2 2 2 2 2" xfId="27937"/>
    <cellStyle name="Normal 3 2 2 2 5 2 2 2 3" xfId="17551"/>
    <cellStyle name="Normal 3 2 2 2 5 2 2 2 4" xfId="22657"/>
    <cellStyle name="Normal 3 2 2 2 5 2 2 3" xfId="7154"/>
    <cellStyle name="Normal 3 2 2 2 5 2 2 3 2" xfId="25297"/>
    <cellStyle name="Normal 3 2 2 2 5 2 2 4" xfId="12443"/>
    <cellStyle name="Normal 3 2 2 2 5 2 2 5" xfId="15087"/>
    <cellStyle name="Normal 3 2 2 2 5 2 2 6" xfId="20017"/>
    <cellStyle name="Normal 3 2 2 2 5 2 3" xfId="3282"/>
    <cellStyle name="Normal 3 2 2 2 5 2 3 2" xfId="8563"/>
    <cellStyle name="Normal 3 2 2 2 5 2 3 2 2" xfId="26705"/>
    <cellStyle name="Normal 3 2 2 2 5 2 3 3" xfId="16319"/>
    <cellStyle name="Normal 3 2 2 2 5 2 3 4" xfId="21425"/>
    <cellStyle name="Normal 3 2 2 2 5 2 4" xfId="5922"/>
    <cellStyle name="Normal 3 2 2 2 5 2 4 2" xfId="24065"/>
    <cellStyle name="Normal 3 2 2 2 5 2 5" xfId="11211"/>
    <cellStyle name="Normal 3 2 2 2 5 2 6" xfId="13855"/>
    <cellStyle name="Normal 3 2 2 2 5 2 7" xfId="18785"/>
    <cellStyle name="Normal 3 2 2 2 5 3" xfId="992"/>
    <cellStyle name="Normal 3 2 2 2 5 3 2" xfId="2224"/>
    <cellStyle name="Normal 3 2 2 2 5 3 2 2" xfId="4866"/>
    <cellStyle name="Normal 3 2 2 2 5 3 2 2 2" xfId="10147"/>
    <cellStyle name="Normal 3 2 2 2 5 3 2 2 2 2" xfId="28289"/>
    <cellStyle name="Normal 3 2 2 2 5 3 2 2 3" xfId="17903"/>
    <cellStyle name="Normal 3 2 2 2 5 3 2 2 4" xfId="23009"/>
    <cellStyle name="Normal 3 2 2 2 5 3 2 3" xfId="7506"/>
    <cellStyle name="Normal 3 2 2 2 5 3 2 3 2" xfId="25649"/>
    <cellStyle name="Normal 3 2 2 2 5 3 2 4" xfId="12795"/>
    <cellStyle name="Normal 3 2 2 2 5 3 2 5" xfId="15439"/>
    <cellStyle name="Normal 3 2 2 2 5 3 2 6" xfId="20369"/>
    <cellStyle name="Normal 3 2 2 2 5 3 3" xfId="3634"/>
    <cellStyle name="Normal 3 2 2 2 5 3 3 2" xfId="8915"/>
    <cellStyle name="Normal 3 2 2 2 5 3 3 2 2" xfId="27057"/>
    <cellStyle name="Normal 3 2 2 2 5 3 3 3" xfId="16671"/>
    <cellStyle name="Normal 3 2 2 2 5 3 3 4" xfId="21777"/>
    <cellStyle name="Normal 3 2 2 2 5 3 4" xfId="6274"/>
    <cellStyle name="Normal 3 2 2 2 5 3 4 2" xfId="24417"/>
    <cellStyle name="Normal 3 2 2 2 5 3 5" xfId="11563"/>
    <cellStyle name="Normal 3 2 2 2 5 3 6" xfId="14207"/>
    <cellStyle name="Normal 3 2 2 2 5 3 7" xfId="19137"/>
    <cellStyle name="Normal 3 2 2 2 5 4" xfId="1520"/>
    <cellStyle name="Normal 3 2 2 2 5 4 2" xfId="4162"/>
    <cellStyle name="Normal 3 2 2 2 5 4 2 2" xfId="9443"/>
    <cellStyle name="Normal 3 2 2 2 5 4 2 2 2" xfId="27585"/>
    <cellStyle name="Normal 3 2 2 2 5 4 2 3" xfId="17199"/>
    <cellStyle name="Normal 3 2 2 2 5 4 2 4" xfId="22305"/>
    <cellStyle name="Normal 3 2 2 2 5 4 3" xfId="6802"/>
    <cellStyle name="Normal 3 2 2 2 5 4 3 2" xfId="24945"/>
    <cellStyle name="Normal 3 2 2 2 5 4 4" xfId="12091"/>
    <cellStyle name="Normal 3 2 2 2 5 4 5" xfId="14735"/>
    <cellStyle name="Normal 3 2 2 2 5 4 6" xfId="19665"/>
    <cellStyle name="Normal 3 2 2 2 5 5" xfId="2929"/>
    <cellStyle name="Normal 3 2 2 2 5 5 2" xfId="8211"/>
    <cellStyle name="Normal 3 2 2 2 5 5 2 2" xfId="26353"/>
    <cellStyle name="Normal 3 2 2 2 5 5 3" xfId="15967"/>
    <cellStyle name="Normal 3 2 2 2 5 5 4" xfId="21073"/>
    <cellStyle name="Normal 3 2 2 2 5 6" xfId="5570"/>
    <cellStyle name="Normal 3 2 2 2 5 6 2" xfId="23713"/>
    <cellStyle name="Normal 3 2 2 2 5 7" xfId="10868"/>
    <cellStyle name="Normal 3 2 2 2 5 8" xfId="13503"/>
    <cellStyle name="Normal 3 2 2 2 5 9" xfId="18434"/>
    <cellStyle name="Normal 3 2 2 2 6" xfId="463"/>
    <cellStyle name="Normal 3 2 2 2 6 2" xfId="1168"/>
    <cellStyle name="Normal 3 2 2 2 6 2 2" xfId="2400"/>
    <cellStyle name="Normal 3 2 2 2 6 2 2 2" xfId="5042"/>
    <cellStyle name="Normal 3 2 2 2 6 2 2 2 2" xfId="10323"/>
    <cellStyle name="Normal 3 2 2 2 6 2 2 2 2 2" xfId="28465"/>
    <cellStyle name="Normal 3 2 2 2 6 2 2 2 3" xfId="18079"/>
    <cellStyle name="Normal 3 2 2 2 6 2 2 2 4" xfId="23185"/>
    <cellStyle name="Normal 3 2 2 2 6 2 2 3" xfId="7682"/>
    <cellStyle name="Normal 3 2 2 2 6 2 2 3 2" xfId="25825"/>
    <cellStyle name="Normal 3 2 2 2 6 2 2 4" xfId="12971"/>
    <cellStyle name="Normal 3 2 2 2 6 2 2 5" xfId="15615"/>
    <cellStyle name="Normal 3 2 2 2 6 2 2 6" xfId="20545"/>
    <cellStyle name="Normal 3 2 2 2 6 2 3" xfId="3810"/>
    <cellStyle name="Normal 3 2 2 2 6 2 3 2" xfId="9091"/>
    <cellStyle name="Normal 3 2 2 2 6 2 3 2 2" xfId="27233"/>
    <cellStyle name="Normal 3 2 2 2 6 2 3 3" xfId="16847"/>
    <cellStyle name="Normal 3 2 2 2 6 2 3 4" xfId="21953"/>
    <cellStyle name="Normal 3 2 2 2 6 2 4" xfId="6450"/>
    <cellStyle name="Normal 3 2 2 2 6 2 4 2" xfId="24593"/>
    <cellStyle name="Normal 3 2 2 2 6 2 5" xfId="11739"/>
    <cellStyle name="Normal 3 2 2 2 6 2 6" xfId="14383"/>
    <cellStyle name="Normal 3 2 2 2 6 2 7" xfId="19313"/>
    <cellStyle name="Normal 3 2 2 2 6 3" xfId="1696"/>
    <cellStyle name="Normal 3 2 2 2 6 3 2" xfId="4338"/>
    <cellStyle name="Normal 3 2 2 2 6 3 2 2" xfId="9619"/>
    <cellStyle name="Normal 3 2 2 2 6 3 2 2 2" xfId="27761"/>
    <cellStyle name="Normal 3 2 2 2 6 3 2 3" xfId="17375"/>
    <cellStyle name="Normal 3 2 2 2 6 3 2 4" xfId="22481"/>
    <cellStyle name="Normal 3 2 2 2 6 3 3" xfId="6978"/>
    <cellStyle name="Normal 3 2 2 2 6 3 3 2" xfId="25121"/>
    <cellStyle name="Normal 3 2 2 2 6 3 4" xfId="12267"/>
    <cellStyle name="Normal 3 2 2 2 6 3 5" xfId="14911"/>
    <cellStyle name="Normal 3 2 2 2 6 3 6" xfId="19841"/>
    <cellStyle name="Normal 3 2 2 2 6 4" xfId="3105"/>
    <cellStyle name="Normal 3 2 2 2 6 4 2" xfId="8387"/>
    <cellStyle name="Normal 3 2 2 2 6 4 2 2" xfId="26529"/>
    <cellStyle name="Normal 3 2 2 2 6 4 3" xfId="16143"/>
    <cellStyle name="Normal 3 2 2 2 6 4 4" xfId="21249"/>
    <cellStyle name="Normal 3 2 2 2 6 5" xfId="5746"/>
    <cellStyle name="Normal 3 2 2 2 6 5 2" xfId="23889"/>
    <cellStyle name="Normal 3 2 2 2 6 6" xfId="11039"/>
    <cellStyle name="Normal 3 2 2 2 6 7" xfId="13679"/>
    <cellStyle name="Normal 3 2 2 2 6 8" xfId="18609"/>
    <cellStyle name="Normal 3 2 2 2 7" xfId="816"/>
    <cellStyle name="Normal 3 2 2 2 7 2" xfId="2048"/>
    <cellStyle name="Normal 3 2 2 2 7 2 2" xfId="4690"/>
    <cellStyle name="Normal 3 2 2 2 7 2 2 2" xfId="9971"/>
    <cellStyle name="Normal 3 2 2 2 7 2 2 2 2" xfId="28113"/>
    <cellStyle name="Normal 3 2 2 2 7 2 2 3" xfId="17727"/>
    <cellStyle name="Normal 3 2 2 2 7 2 2 4" xfId="22833"/>
    <cellStyle name="Normal 3 2 2 2 7 2 3" xfId="7330"/>
    <cellStyle name="Normal 3 2 2 2 7 2 3 2" xfId="25473"/>
    <cellStyle name="Normal 3 2 2 2 7 2 4" xfId="12619"/>
    <cellStyle name="Normal 3 2 2 2 7 2 5" xfId="15263"/>
    <cellStyle name="Normal 3 2 2 2 7 2 6" xfId="20193"/>
    <cellStyle name="Normal 3 2 2 2 7 3" xfId="3458"/>
    <cellStyle name="Normal 3 2 2 2 7 3 2" xfId="8739"/>
    <cellStyle name="Normal 3 2 2 2 7 3 2 2" xfId="26881"/>
    <cellStyle name="Normal 3 2 2 2 7 3 3" xfId="16495"/>
    <cellStyle name="Normal 3 2 2 2 7 3 4" xfId="21601"/>
    <cellStyle name="Normal 3 2 2 2 7 4" xfId="6098"/>
    <cellStyle name="Normal 3 2 2 2 7 4 2" xfId="24241"/>
    <cellStyle name="Normal 3 2 2 2 7 5" xfId="11387"/>
    <cellStyle name="Normal 3 2 2 2 7 6" xfId="14031"/>
    <cellStyle name="Normal 3 2 2 2 7 7" xfId="18961"/>
    <cellStyle name="Normal 3 2 2 2 8" xfId="1344"/>
    <cellStyle name="Normal 3 2 2 2 8 2" xfId="3986"/>
    <cellStyle name="Normal 3 2 2 2 8 2 2" xfId="9267"/>
    <cellStyle name="Normal 3 2 2 2 8 2 2 2" xfId="27409"/>
    <cellStyle name="Normal 3 2 2 2 8 2 3" xfId="17023"/>
    <cellStyle name="Normal 3 2 2 2 8 2 4" xfId="22129"/>
    <cellStyle name="Normal 3 2 2 2 8 3" xfId="6626"/>
    <cellStyle name="Normal 3 2 2 2 8 3 2" xfId="24769"/>
    <cellStyle name="Normal 3 2 2 2 8 4" xfId="11915"/>
    <cellStyle name="Normal 3 2 2 2 8 5" xfId="14559"/>
    <cellStyle name="Normal 3 2 2 2 8 6" xfId="19489"/>
    <cellStyle name="Normal 3 2 2 2 9" xfId="2576"/>
    <cellStyle name="Normal 3 2 2 2 9 2" xfId="5218"/>
    <cellStyle name="Normal 3 2 2 2 9 2 2" xfId="10499"/>
    <cellStyle name="Normal 3 2 2 2 9 2 2 2" xfId="28641"/>
    <cellStyle name="Normal 3 2 2 2 9 2 3" xfId="23361"/>
    <cellStyle name="Normal 3 2 2 2 9 3" xfId="7858"/>
    <cellStyle name="Normal 3 2 2 2 9 3 2" xfId="26001"/>
    <cellStyle name="Normal 3 2 2 2 9 4" xfId="13147"/>
    <cellStyle name="Normal 3 2 2 2 9 5" xfId="15791"/>
    <cellStyle name="Normal 3 2 2 2 9 6" xfId="20721"/>
    <cellStyle name="Normal 3 2 2 3" xfId="67"/>
    <cellStyle name="Normal 3 2 2 3 10" xfId="10712"/>
    <cellStyle name="Normal 3 2 2 3 11" xfId="13335"/>
    <cellStyle name="Normal 3 2 2 3 12" xfId="18264"/>
    <cellStyle name="Normal 3 2 2 3 2" xfId="199"/>
    <cellStyle name="Normal 3 2 2 3 2 10" xfId="13424"/>
    <cellStyle name="Normal 3 2 2 3 2 11" xfId="18354"/>
    <cellStyle name="Normal 3 2 2 3 2 2" xfId="384"/>
    <cellStyle name="Normal 3 2 2 3 2 2 2" xfId="737"/>
    <cellStyle name="Normal 3 2 2 3 2 2 2 2" xfId="1969"/>
    <cellStyle name="Normal 3 2 2 3 2 2 2 2 2" xfId="4611"/>
    <cellStyle name="Normal 3 2 2 3 2 2 2 2 2 2" xfId="9892"/>
    <cellStyle name="Normal 3 2 2 3 2 2 2 2 2 2 2" xfId="28034"/>
    <cellStyle name="Normal 3 2 2 3 2 2 2 2 2 3" xfId="17648"/>
    <cellStyle name="Normal 3 2 2 3 2 2 2 2 2 4" xfId="22754"/>
    <cellStyle name="Normal 3 2 2 3 2 2 2 2 3" xfId="7251"/>
    <cellStyle name="Normal 3 2 2 3 2 2 2 2 3 2" xfId="25394"/>
    <cellStyle name="Normal 3 2 2 3 2 2 2 2 4" xfId="12540"/>
    <cellStyle name="Normal 3 2 2 3 2 2 2 2 5" xfId="15184"/>
    <cellStyle name="Normal 3 2 2 3 2 2 2 2 6" xfId="20114"/>
    <cellStyle name="Normal 3 2 2 3 2 2 2 3" xfId="3379"/>
    <cellStyle name="Normal 3 2 2 3 2 2 2 3 2" xfId="8660"/>
    <cellStyle name="Normal 3 2 2 3 2 2 2 3 2 2" xfId="26802"/>
    <cellStyle name="Normal 3 2 2 3 2 2 2 3 3" xfId="16416"/>
    <cellStyle name="Normal 3 2 2 3 2 2 2 3 4" xfId="21522"/>
    <cellStyle name="Normal 3 2 2 3 2 2 2 4" xfId="6019"/>
    <cellStyle name="Normal 3 2 2 3 2 2 2 4 2" xfId="24162"/>
    <cellStyle name="Normal 3 2 2 3 2 2 2 5" xfId="11308"/>
    <cellStyle name="Normal 3 2 2 3 2 2 2 6" xfId="13952"/>
    <cellStyle name="Normal 3 2 2 3 2 2 2 7" xfId="18882"/>
    <cellStyle name="Normal 3 2 2 3 2 2 3" xfId="1089"/>
    <cellStyle name="Normal 3 2 2 3 2 2 3 2" xfId="2321"/>
    <cellStyle name="Normal 3 2 2 3 2 2 3 2 2" xfId="4963"/>
    <cellStyle name="Normal 3 2 2 3 2 2 3 2 2 2" xfId="10244"/>
    <cellStyle name="Normal 3 2 2 3 2 2 3 2 2 2 2" xfId="28386"/>
    <cellStyle name="Normal 3 2 2 3 2 2 3 2 2 3" xfId="18000"/>
    <cellStyle name="Normal 3 2 2 3 2 2 3 2 2 4" xfId="23106"/>
    <cellStyle name="Normal 3 2 2 3 2 2 3 2 3" xfId="7603"/>
    <cellStyle name="Normal 3 2 2 3 2 2 3 2 3 2" xfId="25746"/>
    <cellStyle name="Normal 3 2 2 3 2 2 3 2 4" xfId="12892"/>
    <cellStyle name="Normal 3 2 2 3 2 2 3 2 5" xfId="15536"/>
    <cellStyle name="Normal 3 2 2 3 2 2 3 2 6" xfId="20466"/>
    <cellStyle name="Normal 3 2 2 3 2 2 3 3" xfId="3731"/>
    <cellStyle name="Normal 3 2 2 3 2 2 3 3 2" xfId="9012"/>
    <cellStyle name="Normal 3 2 2 3 2 2 3 3 2 2" xfId="27154"/>
    <cellStyle name="Normal 3 2 2 3 2 2 3 3 3" xfId="16768"/>
    <cellStyle name="Normal 3 2 2 3 2 2 3 3 4" xfId="21874"/>
    <cellStyle name="Normal 3 2 2 3 2 2 3 4" xfId="6371"/>
    <cellStyle name="Normal 3 2 2 3 2 2 3 4 2" xfId="24514"/>
    <cellStyle name="Normal 3 2 2 3 2 2 3 5" xfId="11660"/>
    <cellStyle name="Normal 3 2 2 3 2 2 3 6" xfId="14304"/>
    <cellStyle name="Normal 3 2 2 3 2 2 3 7" xfId="19234"/>
    <cellStyle name="Normal 3 2 2 3 2 2 4" xfId="1617"/>
    <cellStyle name="Normal 3 2 2 3 2 2 4 2" xfId="4259"/>
    <cellStyle name="Normal 3 2 2 3 2 2 4 2 2" xfId="9540"/>
    <cellStyle name="Normal 3 2 2 3 2 2 4 2 2 2" xfId="27682"/>
    <cellStyle name="Normal 3 2 2 3 2 2 4 2 3" xfId="17296"/>
    <cellStyle name="Normal 3 2 2 3 2 2 4 2 4" xfId="22402"/>
    <cellStyle name="Normal 3 2 2 3 2 2 4 3" xfId="6899"/>
    <cellStyle name="Normal 3 2 2 3 2 2 4 3 2" xfId="25042"/>
    <cellStyle name="Normal 3 2 2 3 2 2 4 4" xfId="12188"/>
    <cellStyle name="Normal 3 2 2 3 2 2 4 5" xfId="14832"/>
    <cellStyle name="Normal 3 2 2 3 2 2 4 6" xfId="19762"/>
    <cellStyle name="Normal 3 2 2 3 2 2 5" xfId="3026"/>
    <cellStyle name="Normal 3 2 2 3 2 2 5 2" xfId="8308"/>
    <cellStyle name="Normal 3 2 2 3 2 2 5 2 2" xfId="26450"/>
    <cellStyle name="Normal 3 2 2 3 2 2 5 3" xfId="16064"/>
    <cellStyle name="Normal 3 2 2 3 2 2 5 4" xfId="21170"/>
    <cellStyle name="Normal 3 2 2 3 2 2 6" xfId="5667"/>
    <cellStyle name="Normal 3 2 2 3 2 2 6 2" xfId="23810"/>
    <cellStyle name="Normal 3 2 2 3 2 2 7" xfId="10960"/>
    <cellStyle name="Normal 3 2 2 3 2 2 8" xfId="13600"/>
    <cellStyle name="Normal 3 2 2 3 2 2 9" xfId="18530"/>
    <cellStyle name="Normal 3 2 2 3 2 3" xfId="560"/>
    <cellStyle name="Normal 3 2 2 3 2 3 2" xfId="1265"/>
    <cellStyle name="Normal 3 2 2 3 2 3 2 2" xfId="2497"/>
    <cellStyle name="Normal 3 2 2 3 2 3 2 2 2" xfId="5139"/>
    <cellStyle name="Normal 3 2 2 3 2 3 2 2 2 2" xfId="10420"/>
    <cellStyle name="Normal 3 2 2 3 2 3 2 2 2 2 2" xfId="28562"/>
    <cellStyle name="Normal 3 2 2 3 2 3 2 2 2 3" xfId="18176"/>
    <cellStyle name="Normal 3 2 2 3 2 3 2 2 2 4" xfId="23282"/>
    <cellStyle name="Normal 3 2 2 3 2 3 2 2 3" xfId="7779"/>
    <cellStyle name="Normal 3 2 2 3 2 3 2 2 3 2" xfId="25922"/>
    <cellStyle name="Normal 3 2 2 3 2 3 2 2 4" xfId="13068"/>
    <cellStyle name="Normal 3 2 2 3 2 3 2 2 5" xfId="15712"/>
    <cellStyle name="Normal 3 2 2 3 2 3 2 2 6" xfId="20642"/>
    <cellStyle name="Normal 3 2 2 3 2 3 2 3" xfId="3907"/>
    <cellStyle name="Normal 3 2 2 3 2 3 2 3 2" xfId="9188"/>
    <cellStyle name="Normal 3 2 2 3 2 3 2 3 2 2" xfId="27330"/>
    <cellStyle name="Normal 3 2 2 3 2 3 2 3 3" xfId="16944"/>
    <cellStyle name="Normal 3 2 2 3 2 3 2 3 4" xfId="22050"/>
    <cellStyle name="Normal 3 2 2 3 2 3 2 4" xfId="6547"/>
    <cellStyle name="Normal 3 2 2 3 2 3 2 4 2" xfId="24690"/>
    <cellStyle name="Normal 3 2 2 3 2 3 2 5" xfId="11836"/>
    <cellStyle name="Normal 3 2 2 3 2 3 2 6" xfId="14480"/>
    <cellStyle name="Normal 3 2 2 3 2 3 2 7" xfId="19410"/>
    <cellStyle name="Normal 3 2 2 3 2 3 3" xfId="1793"/>
    <cellStyle name="Normal 3 2 2 3 2 3 3 2" xfId="4435"/>
    <cellStyle name="Normal 3 2 2 3 2 3 3 2 2" xfId="9716"/>
    <cellStyle name="Normal 3 2 2 3 2 3 3 2 2 2" xfId="27858"/>
    <cellStyle name="Normal 3 2 2 3 2 3 3 2 3" xfId="17472"/>
    <cellStyle name="Normal 3 2 2 3 2 3 3 2 4" xfId="22578"/>
    <cellStyle name="Normal 3 2 2 3 2 3 3 3" xfId="7075"/>
    <cellStyle name="Normal 3 2 2 3 2 3 3 3 2" xfId="25218"/>
    <cellStyle name="Normal 3 2 2 3 2 3 3 4" xfId="12364"/>
    <cellStyle name="Normal 3 2 2 3 2 3 3 5" xfId="15008"/>
    <cellStyle name="Normal 3 2 2 3 2 3 3 6" xfId="19938"/>
    <cellStyle name="Normal 3 2 2 3 2 3 4" xfId="3202"/>
    <cellStyle name="Normal 3 2 2 3 2 3 4 2" xfId="8484"/>
    <cellStyle name="Normal 3 2 2 3 2 3 4 2 2" xfId="26626"/>
    <cellStyle name="Normal 3 2 2 3 2 3 4 3" xfId="16240"/>
    <cellStyle name="Normal 3 2 2 3 2 3 4 4" xfId="21346"/>
    <cellStyle name="Normal 3 2 2 3 2 3 5" xfId="5843"/>
    <cellStyle name="Normal 3 2 2 3 2 3 5 2" xfId="23986"/>
    <cellStyle name="Normal 3 2 2 3 2 3 6" xfId="11132"/>
    <cellStyle name="Normal 3 2 2 3 2 3 7" xfId="13776"/>
    <cellStyle name="Normal 3 2 2 3 2 3 8" xfId="18706"/>
    <cellStyle name="Normal 3 2 2 3 2 4" xfId="913"/>
    <cellStyle name="Normal 3 2 2 3 2 4 2" xfId="2145"/>
    <cellStyle name="Normal 3 2 2 3 2 4 2 2" xfId="4787"/>
    <cellStyle name="Normal 3 2 2 3 2 4 2 2 2" xfId="10068"/>
    <cellStyle name="Normal 3 2 2 3 2 4 2 2 2 2" xfId="28210"/>
    <cellStyle name="Normal 3 2 2 3 2 4 2 2 3" xfId="17824"/>
    <cellStyle name="Normal 3 2 2 3 2 4 2 2 4" xfId="22930"/>
    <cellStyle name="Normal 3 2 2 3 2 4 2 3" xfId="7427"/>
    <cellStyle name="Normal 3 2 2 3 2 4 2 3 2" xfId="25570"/>
    <cellStyle name="Normal 3 2 2 3 2 4 2 4" xfId="12716"/>
    <cellStyle name="Normal 3 2 2 3 2 4 2 5" xfId="15360"/>
    <cellStyle name="Normal 3 2 2 3 2 4 2 6" xfId="20290"/>
    <cellStyle name="Normal 3 2 2 3 2 4 3" xfId="3555"/>
    <cellStyle name="Normal 3 2 2 3 2 4 3 2" xfId="8836"/>
    <cellStyle name="Normal 3 2 2 3 2 4 3 2 2" xfId="26978"/>
    <cellStyle name="Normal 3 2 2 3 2 4 3 3" xfId="16592"/>
    <cellStyle name="Normal 3 2 2 3 2 4 3 4" xfId="21698"/>
    <cellStyle name="Normal 3 2 2 3 2 4 4" xfId="6195"/>
    <cellStyle name="Normal 3 2 2 3 2 4 4 2" xfId="24338"/>
    <cellStyle name="Normal 3 2 2 3 2 4 5" xfId="11484"/>
    <cellStyle name="Normal 3 2 2 3 2 4 6" xfId="14128"/>
    <cellStyle name="Normal 3 2 2 3 2 4 7" xfId="19058"/>
    <cellStyle name="Normal 3 2 2 3 2 5" xfId="1441"/>
    <cellStyle name="Normal 3 2 2 3 2 5 2" xfId="4083"/>
    <cellStyle name="Normal 3 2 2 3 2 5 2 2" xfId="9364"/>
    <cellStyle name="Normal 3 2 2 3 2 5 2 2 2" xfId="27506"/>
    <cellStyle name="Normal 3 2 2 3 2 5 2 3" xfId="17120"/>
    <cellStyle name="Normal 3 2 2 3 2 5 2 4" xfId="22226"/>
    <cellStyle name="Normal 3 2 2 3 2 5 3" xfId="6723"/>
    <cellStyle name="Normal 3 2 2 3 2 5 3 2" xfId="24866"/>
    <cellStyle name="Normal 3 2 2 3 2 5 4" xfId="12012"/>
    <cellStyle name="Normal 3 2 2 3 2 5 5" xfId="14656"/>
    <cellStyle name="Normal 3 2 2 3 2 5 6" xfId="19586"/>
    <cellStyle name="Normal 3 2 2 3 2 6" xfId="2673"/>
    <cellStyle name="Normal 3 2 2 3 2 6 2" xfId="5315"/>
    <cellStyle name="Normal 3 2 2 3 2 6 2 2" xfId="10596"/>
    <cellStyle name="Normal 3 2 2 3 2 6 2 2 2" xfId="28738"/>
    <cellStyle name="Normal 3 2 2 3 2 6 2 3" xfId="23458"/>
    <cellStyle name="Normal 3 2 2 3 2 6 3" xfId="7955"/>
    <cellStyle name="Normal 3 2 2 3 2 6 3 2" xfId="26098"/>
    <cellStyle name="Normal 3 2 2 3 2 6 4" xfId="13244"/>
    <cellStyle name="Normal 3 2 2 3 2 6 5" xfId="15888"/>
    <cellStyle name="Normal 3 2 2 3 2 6 6" xfId="20818"/>
    <cellStyle name="Normal 3 2 2 3 2 7" xfId="2850"/>
    <cellStyle name="Normal 3 2 2 3 2 7 2" xfId="8132"/>
    <cellStyle name="Normal 3 2 2 3 2 7 2 2" xfId="26274"/>
    <cellStyle name="Normal 3 2 2 3 2 7 3" xfId="20994"/>
    <cellStyle name="Normal 3 2 2 3 2 8" xfId="5491"/>
    <cellStyle name="Normal 3 2 2 3 2 8 2" xfId="23634"/>
    <cellStyle name="Normal 3 2 2 3 2 9" xfId="10784"/>
    <cellStyle name="Normal 3 2 2 3 3" xfId="295"/>
    <cellStyle name="Normal 3 2 2 3 3 2" xfId="648"/>
    <cellStyle name="Normal 3 2 2 3 3 2 2" xfId="1880"/>
    <cellStyle name="Normal 3 2 2 3 3 2 2 2" xfId="4522"/>
    <cellStyle name="Normal 3 2 2 3 3 2 2 2 2" xfId="9803"/>
    <cellStyle name="Normal 3 2 2 3 3 2 2 2 2 2" xfId="27945"/>
    <cellStyle name="Normal 3 2 2 3 3 2 2 2 3" xfId="17559"/>
    <cellStyle name="Normal 3 2 2 3 3 2 2 2 4" xfId="22665"/>
    <cellStyle name="Normal 3 2 2 3 3 2 2 3" xfId="7162"/>
    <cellStyle name="Normal 3 2 2 3 3 2 2 3 2" xfId="25305"/>
    <cellStyle name="Normal 3 2 2 3 3 2 2 4" xfId="12451"/>
    <cellStyle name="Normal 3 2 2 3 3 2 2 5" xfId="15095"/>
    <cellStyle name="Normal 3 2 2 3 3 2 2 6" xfId="20025"/>
    <cellStyle name="Normal 3 2 2 3 3 2 3" xfId="3290"/>
    <cellStyle name="Normal 3 2 2 3 3 2 3 2" xfId="8571"/>
    <cellStyle name="Normal 3 2 2 3 3 2 3 2 2" xfId="26713"/>
    <cellStyle name="Normal 3 2 2 3 3 2 3 3" xfId="16327"/>
    <cellStyle name="Normal 3 2 2 3 3 2 3 4" xfId="21433"/>
    <cellStyle name="Normal 3 2 2 3 3 2 4" xfId="5930"/>
    <cellStyle name="Normal 3 2 2 3 3 2 4 2" xfId="24073"/>
    <cellStyle name="Normal 3 2 2 3 3 2 5" xfId="11219"/>
    <cellStyle name="Normal 3 2 2 3 3 2 6" xfId="13863"/>
    <cellStyle name="Normal 3 2 2 3 3 2 7" xfId="18793"/>
    <cellStyle name="Normal 3 2 2 3 3 3" xfId="1000"/>
    <cellStyle name="Normal 3 2 2 3 3 3 2" xfId="2232"/>
    <cellStyle name="Normal 3 2 2 3 3 3 2 2" xfId="4874"/>
    <cellStyle name="Normal 3 2 2 3 3 3 2 2 2" xfId="10155"/>
    <cellStyle name="Normal 3 2 2 3 3 3 2 2 2 2" xfId="28297"/>
    <cellStyle name="Normal 3 2 2 3 3 3 2 2 3" xfId="17911"/>
    <cellStyle name="Normal 3 2 2 3 3 3 2 2 4" xfId="23017"/>
    <cellStyle name="Normal 3 2 2 3 3 3 2 3" xfId="7514"/>
    <cellStyle name="Normal 3 2 2 3 3 3 2 3 2" xfId="25657"/>
    <cellStyle name="Normal 3 2 2 3 3 3 2 4" xfId="12803"/>
    <cellStyle name="Normal 3 2 2 3 3 3 2 5" xfId="15447"/>
    <cellStyle name="Normal 3 2 2 3 3 3 2 6" xfId="20377"/>
    <cellStyle name="Normal 3 2 2 3 3 3 3" xfId="3642"/>
    <cellStyle name="Normal 3 2 2 3 3 3 3 2" xfId="8923"/>
    <cellStyle name="Normal 3 2 2 3 3 3 3 2 2" xfId="27065"/>
    <cellStyle name="Normal 3 2 2 3 3 3 3 3" xfId="16679"/>
    <cellStyle name="Normal 3 2 2 3 3 3 3 4" xfId="21785"/>
    <cellStyle name="Normal 3 2 2 3 3 3 4" xfId="6282"/>
    <cellStyle name="Normal 3 2 2 3 3 3 4 2" xfId="24425"/>
    <cellStyle name="Normal 3 2 2 3 3 3 5" xfId="11571"/>
    <cellStyle name="Normal 3 2 2 3 3 3 6" xfId="14215"/>
    <cellStyle name="Normal 3 2 2 3 3 3 7" xfId="19145"/>
    <cellStyle name="Normal 3 2 2 3 3 4" xfId="1528"/>
    <cellStyle name="Normal 3 2 2 3 3 4 2" xfId="4170"/>
    <cellStyle name="Normal 3 2 2 3 3 4 2 2" xfId="9451"/>
    <cellStyle name="Normal 3 2 2 3 3 4 2 2 2" xfId="27593"/>
    <cellStyle name="Normal 3 2 2 3 3 4 2 3" xfId="17207"/>
    <cellStyle name="Normal 3 2 2 3 3 4 2 4" xfId="22313"/>
    <cellStyle name="Normal 3 2 2 3 3 4 3" xfId="6810"/>
    <cellStyle name="Normal 3 2 2 3 3 4 3 2" xfId="24953"/>
    <cellStyle name="Normal 3 2 2 3 3 4 4" xfId="12099"/>
    <cellStyle name="Normal 3 2 2 3 3 4 5" xfId="14743"/>
    <cellStyle name="Normal 3 2 2 3 3 4 6" xfId="19673"/>
    <cellStyle name="Normal 3 2 2 3 3 5" xfId="2937"/>
    <cellStyle name="Normal 3 2 2 3 3 5 2" xfId="8219"/>
    <cellStyle name="Normal 3 2 2 3 3 5 2 2" xfId="26361"/>
    <cellStyle name="Normal 3 2 2 3 3 5 3" xfId="15975"/>
    <cellStyle name="Normal 3 2 2 3 3 5 4" xfId="21081"/>
    <cellStyle name="Normal 3 2 2 3 3 6" xfId="5578"/>
    <cellStyle name="Normal 3 2 2 3 3 6 2" xfId="23721"/>
    <cellStyle name="Normal 3 2 2 3 3 7" xfId="10875"/>
    <cellStyle name="Normal 3 2 2 3 3 8" xfId="13511"/>
    <cellStyle name="Normal 3 2 2 3 3 9" xfId="18441"/>
    <cellStyle name="Normal 3 2 2 3 4" xfId="473"/>
    <cellStyle name="Normal 3 2 2 3 4 2" xfId="1178"/>
    <cellStyle name="Normal 3 2 2 3 4 2 2" xfId="2410"/>
    <cellStyle name="Normal 3 2 2 3 4 2 2 2" xfId="5052"/>
    <cellStyle name="Normal 3 2 2 3 4 2 2 2 2" xfId="10333"/>
    <cellStyle name="Normal 3 2 2 3 4 2 2 2 2 2" xfId="28475"/>
    <cellStyle name="Normal 3 2 2 3 4 2 2 2 3" xfId="18089"/>
    <cellStyle name="Normal 3 2 2 3 4 2 2 2 4" xfId="23195"/>
    <cellStyle name="Normal 3 2 2 3 4 2 2 3" xfId="7692"/>
    <cellStyle name="Normal 3 2 2 3 4 2 2 3 2" xfId="25835"/>
    <cellStyle name="Normal 3 2 2 3 4 2 2 4" xfId="12981"/>
    <cellStyle name="Normal 3 2 2 3 4 2 2 5" xfId="15625"/>
    <cellStyle name="Normal 3 2 2 3 4 2 2 6" xfId="20555"/>
    <cellStyle name="Normal 3 2 2 3 4 2 3" xfId="3820"/>
    <cellStyle name="Normal 3 2 2 3 4 2 3 2" xfId="9101"/>
    <cellStyle name="Normal 3 2 2 3 4 2 3 2 2" xfId="27243"/>
    <cellStyle name="Normal 3 2 2 3 4 2 3 3" xfId="16857"/>
    <cellStyle name="Normal 3 2 2 3 4 2 3 4" xfId="21963"/>
    <cellStyle name="Normal 3 2 2 3 4 2 4" xfId="6460"/>
    <cellStyle name="Normal 3 2 2 3 4 2 4 2" xfId="24603"/>
    <cellStyle name="Normal 3 2 2 3 4 2 5" xfId="11749"/>
    <cellStyle name="Normal 3 2 2 3 4 2 6" xfId="14393"/>
    <cellStyle name="Normal 3 2 2 3 4 2 7" xfId="19323"/>
    <cellStyle name="Normal 3 2 2 3 4 3" xfId="1706"/>
    <cellStyle name="Normal 3 2 2 3 4 3 2" xfId="4348"/>
    <cellStyle name="Normal 3 2 2 3 4 3 2 2" xfId="9629"/>
    <cellStyle name="Normal 3 2 2 3 4 3 2 2 2" xfId="27771"/>
    <cellStyle name="Normal 3 2 2 3 4 3 2 3" xfId="17385"/>
    <cellStyle name="Normal 3 2 2 3 4 3 2 4" xfId="22491"/>
    <cellStyle name="Normal 3 2 2 3 4 3 3" xfId="6988"/>
    <cellStyle name="Normal 3 2 2 3 4 3 3 2" xfId="25131"/>
    <cellStyle name="Normal 3 2 2 3 4 3 4" xfId="12277"/>
    <cellStyle name="Normal 3 2 2 3 4 3 5" xfId="14921"/>
    <cellStyle name="Normal 3 2 2 3 4 3 6" xfId="19851"/>
    <cellStyle name="Normal 3 2 2 3 4 4" xfId="3115"/>
    <cellStyle name="Normal 3 2 2 3 4 4 2" xfId="8397"/>
    <cellStyle name="Normal 3 2 2 3 4 4 2 2" xfId="26539"/>
    <cellStyle name="Normal 3 2 2 3 4 4 3" xfId="16153"/>
    <cellStyle name="Normal 3 2 2 3 4 4 4" xfId="21259"/>
    <cellStyle name="Normal 3 2 2 3 4 5" xfId="5756"/>
    <cellStyle name="Normal 3 2 2 3 4 5 2" xfId="23899"/>
    <cellStyle name="Normal 3 2 2 3 4 6" xfId="11049"/>
    <cellStyle name="Normal 3 2 2 3 4 7" xfId="13689"/>
    <cellStyle name="Normal 3 2 2 3 4 8" xfId="18619"/>
    <cellStyle name="Normal 3 2 2 3 5" xfId="826"/>
    <cellStyle name="Normal 3 2 2 3 5 2" xfId="2058"/>
    <cellStyle name="Normal 3 2 2 3 5 2 2" xfId="4700"/>
    <cellStyle name="Normal 3 2 2 3 5 2 2 2" xfId="9981"/>
    <cellStyle name="Normal 3 2 2 3 5 2 2 2 2" xfId="28123"/>
    <cellStyle name="Normal 3 2 2 3 5 2 2 3" xfId="17737"/>
    <cellStyle name="Normal 3 2 2 3 5 2 2 4" xfId="22843"/>
    <cellStyle name="Normal 3 2 2 3 5 2 3" xfId="7340"/>
    <cellStyle name="Normal 3 2 2 3 5 2 3 2" xfId="25483"/>
    <cellStyle name="Normal 3 2 2 3 5 2 4" xfId="12629"/>
    <cellStyle name="Normal 3 2 2 3 5 2 5" xfId="15273"/>
    <cellStyle name="Normal 3 2 2 3 5 2 6" xfId="20203"/>
    <cellStyle name="Normal 3 2 2 3 5 3" xfId="3468"/>
    <cellStyle name="Normal 3 2 2 3 5 3 2" xfId="8749"/>
    <cellStyle name="Normal 3 2 2 3 5 3 2 2" xfId="26891"/>
    <cellStyle name="Normal 3 2 2 3 5 3 3" xfId="16505"/>
    <cellStyle name="Normal 3 2 2 3 5 3 4" xfId="21611"/>
    <cellStyle name="Normal 3 2 2 3 5 4" xfId="6108"/>
    <cellStyle name="Normal 3 2 2 3 5 4 2" xfId="24251"/>
    <cellStyle name="Normal 3 2 2 3 5 5" xfId="11397"/>
    <cellStyle name="Normal 3 2 2 3 5 6" xfId="14041"/>
    <cellStyle name="Normal 3 2 2 3 5 7" xfId="18971"/>
    <cellStyle name="Normal 3 2 2 3 6" xfId="1352"/>
    <cellStyle name="Normal 3 2 2 3 6 2" xfId="3994"/>
    <cellStyle name="Normal 3 2 2 3 6 2 2" xfId="9275"/>
    <cellStyle name="Normal 3 2 2 3 6 2 2 2" xfId="27417"/>
    <cellStyle name="Normal 3 2 2 3 6 2 3" xfId="17031"/>
    <cellStyle name="Normal 3 2 2 3 6 2 4" xfId="22137"/>
    <cellStyle name="Normal 3 2 2 3 6 3" xfId="6634"/>
    <cellStyle name="Normal 3 2 2 3 6 3 2" xfId="24777"/>
    <cellStyle name="Normal 3 2 2 3 6 4" xfId="11923"/>
    <cellStyle name="Normal 3 2 2 3 6 5" xfId="14567"/>
    <cellStyle name="Normal 3 2 2 3 6 6" xfId="19497"/>
    <cellStyle name="Normal 3 2 2 3 7" xfId="2584"/>
    <cellStyle name="Normal 3 2 2 3 7 2" xfId="5226"/>
    <cellStyle name="Normal 3 2 2 3 7 2 2" xfId="10507"/>
    <cellStyle name="Normal 3 2 2 3 7 2 2 2" xfId="28649"/>
    <cellStyle name="Normal 3 2 2 3 7 2 3" xfId="23369"/>
    <cellStyle name="Normal 3 2 2 3 7 3" xfId="7866"/>
    <cellStyle name="Normal 3 2 2 3 7 3 2" xfId="26009"/>
    <cellStyle name="Normal 3 2 2 3 7 4" xfId="13155"/>
    <cellStyle name="Normal 3 2 2 3 7 5" xfId="15799"/>
    <cellStyle name="Normal 3 2 2 3 7 6" xfId="20729"/>
    <cellStyle name="Normal 3 2 2 3 8" xfId="2763"/>
    <cellStyle name="Normal 3 2 2 3 8 2" xfId="8045"/>
    <cellStyle name="Normal 3 2 2 3 8 2 2" xfId="26187"/>
    <cellStyle name="Normal 3 2 2 3 8 3" xfId="20907"/>
    <cellStyle name="Normal 3 2 2 3 9" xfId="5404"/>
    <cellStyle name="Normal 3 2 2 3 9 2" xfId="23547"/>
    <cellStyle name="Normal 3 2 2 4" xfId="83"/>
    <cellStyle name="Normal 3 2 2 4 10" xfId="10728"/>
    <cellStyle name="Normal 3 2 2 4 11" xfId="13351"/>
    <cellStyle name="Normal 3 2 2 4 12" xfId="18280"/>
    <cellStyle name="Normal 3 2 2 4 2" xfId="213"/>
    <cellStyle name="Normal 3 2 2 4 2 10" xfId="13438"/>
    <cellStyle name="Normal 3 2 2 4 2 11" xfId="18368"/>
    <cellStyle name="Normal 3 2 2 4 2 2" xfId="398"/>
    <cellStyle name="Normal 3 2 2 4 2 2 2" xfId="751"/>
    <cellStyle name="Normal 3 2 2 4 2 2 2 2" xfId="1983"/>
    <cellStyle name="Normal 3 2 2 4 2 2 2 2 2" xfId="4625"/>
    <cellStyle name="Normal 3 2 2 4 2 2 2 2 2 2" xfId="9906"/>
    <cellStyle name="Normal 3 2 2 4 2 2 2 2 2 2 2" xfId="28048"/>
    <cellStyle name="Normal 3 2 2 4 2 2 2 2 2 3" xfId="17662"/>
    <cellStyle name="Normal 3 2 2 4 2 2 2 2 2 4" xfId="22768"/>
    <cellStyle name="Normal 3 2 2 4 2 2 2 2 3" xfId="7265"/>
    <cellStyle name="Normal 3 2 2 4 2 2 2 2 3 2" xfId="25408"/>
    <cellStyle name="Normal 3 2 2 4 2 2 2 2 4" xfId="12554"/>
    <cellStyle name="Normal 3 2 2 4 2 2 2 2 5" xfId="15198"/>
    <cellStyle name="Normal 3 2 2 4 2 2 2 2 6" xfId="20128"/>
    <cellStyle name="Normal 3 2 2 4 2 2 2 3" xfId="3393"/>
    <cellStyle name="Normal 3 2 2 4 2 2 2 3 2" xfId="8674"/>
    <cellStyle name="Normal 3 2 2 4 2 2 2 3 2 2" xfId="26816"/>
    <cellStyle name="Normal 3 2 2 4 2 2 2 3 3" xfId="16430"/>
    <cellStyle name="Normal 3 2 2 4 2 2 2 3 4" xfId="21536"/>
    <cellStyle name="Normal 3 2 2 4 2 2 2 4" xfId="6033"/>
    <cellStyle name="Normal 3 2 2 4 2 2 2 4 2" xfId="24176"/>
    <cellStyle name="Normal 3 2 2 4 2 2 2 5" xfId="11322"/>
    <cellStyle name="Normal 3 2 2 4 2 2 2 6" xfId="13966"/>
    <cellStyle name="Normal 3 2 2 4 2 2 2 7" xfId="18896"/>
    <cellStyle name="Normal 3 2 2 4 2 2 3" xfId="1103"/>
    <cellStyle name="Normal 3 2 2 4 2 2 3 2" xfId="2335"/>
    <cellStyle name="Normal 3 2 2 4 2 2 3 2 2" xfId="4977"/>
    <cellStyle name="Normal 3 2 2 4 2 2 3 2 2 2" xfId="10258"/>
    <cellStyle name="Normal 3 2 2 4 2 2 3 2 2 2 2" xfId="28400"/>
    <cellStyle name="Normal 3 2 2 4 2 2 3 2 2 3" xfId="18014"/>
    <cellStyle name="Normal 3 2 2 4 2 2 3 2 2 4" xfId="23120"/>
    <cellStyle name="Normal 3 2 2 4 2 2 3 2 3" xfId="7617"/>
    <cellStyle name="Normal 3 2 2 4 2 2 3 2 3 2" xfId="25760"/>
    <cellStyle name="Normal 3 2 2 4 2 2 3 2 4" xfId="12906"/>
    <cellStyle name="Normal 3 2 2 4 2 2 3 2 5" xfId="15550"/>
    <cellStyle name="Normal 3 2 2 4 2 2 3 2 6" xfId="20480"/>
    <cellStyle name="Normal 3 2 2 4 2 2 3 3" xfId="3745"/>
    <cellStyle name="Normal 3 2 2 4 2 2 3 3 2" xfId="9026"/>
    <cellStyle name="Normal 3 2 2 4 2 2 3 3 2 2" xfId="27168"/>
    <cellStyle name="Normal 3 2 2 4 2 2 3 3 3" xfId="16782"/>
    <cellStyle name="Normal 3 2 2 4 2 2 3 3 4" xfId="21888"/>
    <cellStyle name="Normal 3 2 2 4 2 2 3 4" xfId="6385"/>
    <cellStyle name="Normal 3 2 2 4 2 2 3 4 2" xfId="24528"/>
    <cellStyle name="Normal 3 2 2 4 2 2 3 5" xfId="11674"/>
    <cellStyle name="Normal 3 2 2 4 2 2 3 6" xfId="14318"/>
    <cellStyle name="Normal 3 2 2 4 2 2 3 7" xfId="19248"/>
    <cellStyle name="Normal 3 2 2 4 2 2 4" xfId="1631"/>
    <cellStyle name="Normal 3 2 2 4 2 2 4 2" xfId="4273"/>
    <cellStyle name="Normal 3 2 2 4 2 2 4 2 2" xfId="9554"/>
    <cellStyle name="Normal 3 2 2 4 2 2 4 2 2 2" xfId="27696"/>
    <cellStyle name="Normal 3 2 2 4 2 2 4 2 3" xfId="17310"/>
    <cellStyle name="Normal 3 2 2 4 2 2 4 2 4" xfId="22416"/>
    <cellStyle name="Normal 3 2 2 4 2 2 4 3" xfId="6913"/>
    <cellStyle name="Normal 3 2 2 4 2 2 4 3 2" xfId="25056"/>
    <cellStyle name="Normal 3 2 2 4 2 2 4 4" xfId="12202"/>
    <cellStyle name="Normal 3 2 2 4 2 2 4 5" xfId="14846"/>
    <cellStyle name="Normal 3 2 2 4 2 2 4 6" xfId="19776"/>
    <cellStyle name="Normal 3 2 2 4 2 2 5" xfId="3040"/>
    <cellStyle name="Normal 3 2 2 4 2 2 5 2" xfId="8322"/>
    <cellStyle name="Normal 3 2 2 4 2 2 5 2 2" xfId="26464"/>
    <cellStyle name="Normal 3 2 2 4 2 2 5 3" xfId="16078"/>
    <cellStyle name="Normal 3 2 2 4 2 2 5 4" xfId="21184"/>
    <cellStyle name="Normal 3 2 2 4 2 2 6" xfId="5681"/>
    <cellStyle name="Normal 3 2 2 4 2 2 6 2" xfId="23824"/>
    <cellStyle name="Normal 3 2 2 4 2 2 7" xfId="10974"/>
    <cellStyle name="Normal 3 2 2 4 2 2 8" xfId="13614"/>
    <cellStyle name="Normal 3 2 2 4 2 2 9" xfId="18544"/>
    <cellStyle name="Normal 3 2 2 4 2 3" xfId="574"/>
    <cellStyle name="Normal 3 2 2 4 2 3 2" xfId="1279"/>
    <cellStyle name="Normal 3 2 2 4 2 3 2 2" xfId="2511"/>
    <cellStyle name="Normal 3 2 2 4 2 3 2 2 2" xfId="5153"/>
    <cellStyle name="Normal 3 2 2 4 2 3 2 2 2 2" xfId="10434"/>
    <cellStyle name="Normal 3 2 2 4 2 3 2 2 2 2 2" xfId="28576"/>
    <cellStyle name="Normal 3 2 2 4 2 3 2 2 2 3" xfId="18190"/>
    <cellStyle name="Normal 3 2 2 4 2 3 2 2 2 4" xfId="23296"/>
    <cellStyle name="Normal 3 2 2 4 2 3 2 2 3" xfId="7793"/>
    <cellStyle name="Normal 3 2 2 4 2 3 2 2 3 2" xfId="25936"/>
    <cellStyle name="Normal 3 2 2 4 2 3 2 2 4" xfId="13082"/>
    <cellStyle name="Normal 3 2 2 4 2 3 2 2 5" xfId="15726"/>
    <cellStyle name="Normal 3 2 2 4 2 3 2 2 6" xfId="20656"/>
    <cellStyle name="Normal 3 2 2 4 2 3 2 3" xfId="3921"/>
    <cellStyle name="Normal 3 2 2 4 2 3 2 3 2" xfId="9202"/>
    <cellStyle name="Normal 3 2 2 4 2 3 2 3 2 2" xfId="27344"/>
    <cellStyle name="Normal 3 2 2 4 2 3 2 3 3" xfId="16958"/>
    <cellStyle name="Normal 3 2 2 4 2 3 2 3 4" xfId="22064"/>
    <cellStyle name="Normal 3 2 2 4 2 3 2 4" xfId="6561"/>
    <cellStyle name="Normal 3 2 2 4 2 3 2 4 2" xfId="24704"/>
    <cellStyle name="Normal 3 2 2 4 2 3 2 5" xfId="11850"/>
    <cellStyle name="Normal 3 2 2 4 2 3 2 6" xfId="14494"/>
    <cellStyle name="Normal 3 2 2 4 2 3 2 7" xfId="19424"/>
    <cellStyle name="Normal 3 2 2 4 2 3 3" xfId="1807"/>
    <cellStyle name="Normal 3 2 2 4 2 3 3 2" xfId="4449"/>
    <cellStyle name="Normal 3 2 2 4 2 3 3 2 2" xfId="9730"/>
    <cellStyle name="Normal 3 2 2 4 2 3 3 2 2 2" xfId="27872"/>
    <cellStyle name="Normal 3 2 2 4 2 3 3 2 3" xfId="17486"/>
    <cellStyle name="Normal 3 2 2 4 2 3 3 2 4" xfId="22592"/>
    <cellStyle name="Normal 3 2 2 4 2 3 3 3" xfId="7089"/>
    <cellStyle name="Normal 3 2 2 4 2 3 3 3 2" xfId="25232"/>
    <cellStyle name="Normal 3 2 2 4 2 3 3 4" xfId="12378"/>
    <cellStyle name="Normal 3 2 2 4 2 3 3 5" xfId="15022"/>
    <cellStyle name="Normal 3 2 2 4 2 3 3 6" xfId="19952"/>
    <cellStyle name="Normal 3 2 2 4 2 3 4" xfId="3216"/>
    <cellStyle name="Normal 3 2 2 4 2 3 4 2" xfId="8498"/>
    <cellStyle name="Normal 3 2 2 4 2 3 4 2 2" xfId="26640"/>
    <cellStyle name="Normal 3 2 2 4 2 3 4 3" xfId="16254"/>
    <cellStyle name="Normal 3 2 2 4 2 3 4 4" xfId="21360"/>
    <cellStyle name="Normal 3 2 2 4 2 3 5" xfId="5857"/>
    <cellStyle name="Normal 3 2 2 4 2 3 5 2" xfId="24000"/>
    <cellStyle name="Normal 3 2 2 4 2 3 6" xfId="11146"/>
    <cellStyle name="Normal 3 2 2 4 2 3 7" xfId="13790"/>
    <cellStyle name="Normal 3 2 2 4 2 3 8" xfId="18720"/>
    <cellStyle name="Normal 3 2 2 4 2 4" xfId="927"/>
    <cellStyle name="Normal 3 2 2 4 2 4 2" xfId="2159"/>
    <cellStyle name="Normal 3 2 2 4 2 4 2 2" xfId="4801"/>
    <cellStyle name="Normal 3 2 2 4 2 4 2 2 2" xfId="10082"/>
    <cellStyle name="Normal 3 2 2 4 2 4 2 2 2 2" xfId="28224"/>
    <cellStyle name="Normal 3 2 2 4 2 4 2 2 3" xfId="17838"/>
    <cellStyle name="Normal 3 2 2 4 2 4 2 2 4" xfId="22944"/>
    <cellStyle name="Normal 3 2 2 4 2 4 2 3" xfId="7441"/>
    <cellStyle name="Normal 3 2 2 4 2 4 2 3 2" xfId="25584"/>
    <cellStyle name="Normal 3 2 2 4 2 4 2 4" xfId="12730"/>
    <cellStyle name="Normal 3 2 2 4 2 4 2 5" xfId="15374"/>
    <cellStyle name="Normal 3 2 2 4 2 4 2 6" xfId="20304"/>
    <cellStyle name="Normal 3 2 2 4 2 4 3" xfId="3569"/>
    <cellStyle name="Normal 3 2 2 4 2 4 3 2" xfId="8850"/>
    <cellStyle name="Normal 3 2 2 4 2 4 3 2 2" xfId="26992"/>
    <cellStyle name="Normal 3 2 2 4 2 4 3 3" xfId="16606"/>
    <cellStyle name="Normal 3 2 2 4 2 4 3 4" xfId="21712"/>
    <cellStyle name="Normal 3 2 2 4 2 4 4" xfId="6209"/>
    <cellStyle name="Normal 3 2 2 4 2 4 4 2" xfId="24352"/>
    <cellStyle name="Normal 3 2 2 4 2 4 5" xfId="11498"/>
    <cellStyle name="Normal 3 2 2 4 2 4 6" xfId="14142"/>
    <cellStyle name="Normal 3 2 2 4 2 4 7" xfId="19072"/>
    <cellStyle name="Normal 3 2 2 4 2 5" xfId="1455"/>
    <cellStyle name="Normal 3 2 2 4 2 5 2" xfId="4097"/>
    <cellStyle name="Normal 3 2 2 4 2 5 2 2" xfId="9378"/>
    <cellStyle name="Normal 3 2 2 4 2 5 2 2 2" xfId="27520"/>
    <cellStyle name="Normal 3 2 2 4 2 5 2 3" xfId="17134"/>
    <cellStyle name="Normal 3 2 2 4 2 5 2 4" xfId="22240"/>
    <cellStyle name="Normal 3 2 2 4 2 5 3" xfId="6737"/>
    <cellStyle name="Normal 3 2 2 4 2 5 3 2" xfId="24880"/>
    <cellStyle name="Normal 3 2 2 4 2 5 4" xfId="12026"/>
    <cellStyle name="Normal 3 2 2 4 2 5 5" xfId="14670"/>
    <cellStyle name="Normal 3 2 2 4 2 5 6" xfId="19600"/>
    <cellStyle name="Normal 3 2 2 4 2 6" xfId="2687"/>
    <cellStyle name="Normal 3 2 2 4 2 6 2" xfId="5329"/>
    <cellStyle name="Normal 3 2 2 4 2 6 2 2" xfId="10610"/>
    <cellStyle name="Normal 3 2 2 4 2 6 2 2 2" xfId="28752"/>
    <cellStyle name="Normal 3 2 2 4 2 6 2 3" xfId="23472"/>
    <cellStyle name="Normal 3 2 2 4 2 6 3" xfId="7969"/>
    <cellStyle name="Normal 3 2 2 4 2 6 3 2" xfId="26112"/>
    <cellStyle name="Normal 3 2 2 4 2 6 4" xfId="13258"/>
    <cellStyle name="Normal 3 2 2 4 2 6 5" xfId="15902"/>
    <cellStyle name="Normal 3 2 2 4 2 6 6" xfId="20832"/>
    <cellStyle name="Normal 3 2 2 4 2 7" xfId="2864"/>
    <cellStyle name="Normal 3 2 2 4 2 7 2" xfId="8146"/>
    <cellStyle name="Normal 3 2 2 4 2 7 2 2" xfId="26288"/>
    <cellStyle name="Normal 3 2 2 4 2 7 3" xfId="21008"/>
    <cellStyle name="Normal 3 2 2 4 2 8" xfId="5505"/>
    <cellStyle name="Normal 3 2 2 4 2 8 2" xfId="23648"/>
    <cellStyle name="Normal 3 2 2 4 2 9" xfId="10798"/>
    <cellStyle name="Normal 3 2 2 4 3" xfId="311"/>
    <cellStyle name="Normal 3 2 2 4 3 2" xfId="664"/>
    <cellStyle name="Normal 3 2 2 4 3 2 2" xfId="1896"/>
    <cellStyle name="Normal 3 2 2 4 3 2 2 2" xfId="4538"/>
    <cellStyle name="Normal 3 2 2 4 3 2 2 2 2" xfId="9819"/>
    <cellStyle name="Normal 3 2 2 4 3 2 2 2 2 2" xfId="27961"/>
    <cellStyle name="Normal 3 2 2 4 3 2 2 2 3" xfId="17575"/>
    <cellStyle name="Normal 3 2 2 4 3 2 2 2 4" xfId="22681"/>
    <cellStyle name="Normal 3 2 2 4 3 2 2 3" xfId="7178"/>
    <cellStyle name="Normal 3 2 2 4 3 2 2 3 2" xfId="25321"/>
    <cellStyle name="Normal 3 2 2 4 3 2 2 4" xfId="12467"/>
    <cellStyle name="Normal 3 2 2 4 3 2 2 5" xfId="15111"/>
    <cellStyle name="Normal 3 2 2 4 3 2 2 6" xfId="20041"/>
    <cellStyle name="Normal 3 2 2 4 3 2 3" xfId="3306"/>
    <cellStyle name="Normal 3 2 2 4 3 2 3 2" xfId="8587"/>
    <cellStyle name="Normal 3 2 2 4 3 2 3 2 2" xfId="26729"/>
    <cellStyle name="Normal 3 2 2 4 3 2 3 3" xfId="16343"/>
    <cellStyle name="Normal 3 2 2 4 3 2 3 4" xfId="21449"/>
    <cellStyle name="Normal 3 2 2 4 3 2 4" xfId="5946"/>
    <cellStyle name="Normal 3 2 2 4 3 2 4 2" xfId="24089"/>
    <cellStyle name="Normal 3 2 2 4 3 2 5" xfId="11235"/>
    <cellStyle name="Normal 3 2 2 4 3 2 6" xfId="13879"/>
    <cellStyle name="Normal 3 2 2 4 3 2 7" xfId="18809"/>
    <cellStyle name="Normal 3 2 2 4 3 3" xfId="1016"/>
    <cellStyle name="Normal 3 2 2 4 3 3 2" xfId="2248"/>
    <cellStyle name="Normal 3 2 2 4 3 3 2 2" xfId="4890"/>
    <cellStyle name="Normal 3 2 2 4 3 3 2 2 2" xfId="10171"/>
    <cellStyle name="Normal 3 2 2 4 3 3 2 2 2 2" xfId="28313"/>
    <cellStyle name="Normal 3 2 2 4 3 3 2 2 3" xfId="17927"/>
    <cellStyle name="Normal 3 2 2 4 3 3 2 2 4" xfId="23033"/>
    <cellStyle name="Normal 3 2 2 4 3 3 2 3" xfId="7530"/>
    <cellStyle name="Normal 3 2 2 4 3 3 2 3 2" xfId="25673"/>
    <cellStyle name="Normal 3 2 2 4 3 3 2 4" xfId="12819"/>
    <cellStyle name="Normal 3 2 2 4 3 3 2 5" xfId="15463"/>
    <cellStyle name="Normal 3 2 2 4 3 3 2 6" xfId="20393"/>
    <cellStyle name="Normal 3 2 2 4 3 3 3" xfId="3658"/>
    <cellStyle name="Normal 3 2 2 4 3 3 3 2" xfId="8939"/>
    <cellStyle name="Normal 3 2 2 4 3 3 3 2 2" xfId="27081"/>
    <cellStyle name="Normal 3 2 2 4 3 3 3 3" xfId="16695"/>
    <cellStyle name="Normal 3 2 2 4 3 3 3 4" xfId="21801"/>
    <cellStyle name="Normal 3 2 2 4 3 3 4" xfId="6298"/>
    <cellStyle name="Normal 3 2 2 4 3 3 4 2" xfId="24441"/>
    <cellStyle name="Normal 3 2 2 4 3 3 5" xfId="11587"/>
    <cellStyle name="Normal 3 2 2 4 3 3 6" xfId="14231"/>
    <cellStyle name="Normal 3 2 2 4 3 3 7" xfId="19161"/>
    <cellStyle name="Normal 3 2 2 4 3 4" xfId="1544"/>
    <cellStyle name="Normal 3 2 2 4 3 4 2" xfId="4186"/>
    <cellStyle name="Normal 3 2 2 4 3 4 2 2" xfId="9467"/>
    <cellStyle name="Normal 3 2 2 4 3 4 2 2 2" xfId="27609"/>
    <cellStyle name="Normal 3 2 2 4 3 4 2 3" xfId="17223"/>
    <cellStyle name="Normal 3 2 2 4 3 4 2 4" xfId="22329"/>
    <cellStyle name="Normal 3 2 2 4 3 4 3" xfId="6826"/>
    <cellStyle name="Normal 3 2 2 4 3 4 3 2" xfId="24969"/>
    <cellStyle name="Normal 3 2 2 4 3 4 4" xfId="12115"/>
    <cellStyle name="Normal 3 2 2 4 3 4 5" xfId="14759"/>
    <cellStyle name="Normal 3 2 2 4 3 4 6" xfId="19689"/>
    <cellStyle name="Normal 3 2 2 4 3 5" xfId="2953"/>
    <cellStyle name="Normal 3 2 2 4 3 5 2" xfId="8235"/>
    <cellStyle name="Normal 3 2 2 4 3 5 2 2" xfId="26377"/>
    <cellStyle name="Normal 3 2 2 4 3 5 3" xfId="15991"/>
    <cellStyle name="Normal 3 2 2 4 3 5 4" xfId="21097"/>
    <cellStyle name="Normal 3 2 2 4 3 6" xfId="5594"/>
    <cellStyle name="Normal 3 2 2 4 3 6 2" xfId="23737"/>
    <cellStyle name="Normal 3 2 2 4 3 7" xfId="10889"/>
    <cellStyle name="Normal 3 2 2 4 3 8" xfId="13527"/>
    <cellStyle name="Normal 3 2 2 4 3 9" xfId="18457"/>
    <cellStyle name="Normal 3 2 2 4 4" xfId="489"/>
    <cellStyle name="Normal 3 2 2 4 4 2" xfId="1194"/>
    <cellStyle name="Normal 3 2 2 4 4 2 2" xfId="2426"/>
    <cellStyle name="Normal 3 2 2 4 4 2 2 2" xfId="5068"/>
    <cellStyle name="Normal 3 2 2 4 4 2 2 2 2" xfId="10349"/>
    <cellStyle name="Normal 3 2 2 4 4 2 2 2 2 2" xfId="28491"/>
    <cellStyle name="Normal 3 2 2 4 4 2 2 2 3" xfId="18105"/>
    <cellStyle name="Normal 3 2 2 4 4 2 2 2 4" xfId="23211"/>
    <cellStyle name="Normal 3 2 2 4 4 2 2 3" xfId="7708"/>
    <cellStyle name="Normal 3 2 2 4 4 2 2 3 2" xfId="25851"/>
    <cellStyle name="Normal 3 2 2 4 4 2 2 4" xfId="12997"/>
    <cellStyle name="Normal 3 2 2 4 4 2 2 5" xfId="15641"/>
    <cellStyle name="Normal 3 2 2 4 4 2 2 6" xfId="20571"/>
    <cellStyle name="Normal 3 2 2 4 4 2 3" xfId="3836"/>
    <cellStyle name="Normal 3 2 2 4 4 2 3 2" xfId="9117"/>
    <cellStyle name="Normal 3 2 2 4 4 2 3 2 2" xfId="27259"/>
    <cellStyle name="Normal 3 2 2 4 4 2 3 3" xfId="16873"/>
    <cellStyle name="Normal 3 2 2 4 4 2 3 4" xfId="21979"/>
    <cellStyle name="Normal 3 2 2 4 4 2 4" xfId="6476"/>
    <cellStyle name="Normal 3 2 2 4 4 2 4 2" xfId="24619"/>
    <cellStyle name="Normal 3 2 2 4 4 2 5" xfId="11765"/>
    <cellStyle name="Normal 3 2 2 4 4 2 6" xfId="14409"/>
    <cellStyle name="Normal 3 2 2 4 4 2 7" xfId="19339"/>
    <cellStyle name="Normal 3 2 2 4 4 3" xfId="1722"/>
    <cellStyle name="Normal 3 2 2 4 4 3 2" xfId="4364"/>
    <cellStyle name="Normal 3 2 2 4 4 3 2 2" xfId="9645"/>
    <cellStyle name="Normal 3 2 2 4 4 3 2 2 2" xfId="27787"/>
    <cellStyle name="Normal 3 2 2 4 4 3 2 3" xfId="17401"/>
    <cellStyle name="Normal 3 2 2 4 4 3 2 4" xfId="22507"/>
    <cellStyle name="Normal 3 2 2 4 4 3 3" xfId="7004"/>
    <cellStyle name="Normal 3 2 2 4 4 3 3 2" xfId="25147"/>
    <cellStyle name="Normal 3 2 2 4 4 3 4" xfId="12293"/>
    <cellStyle name="Normal 3 2 2 4 4 3 5" xfId="14937"/>
    <cellStyle name="Normal 3 2 2 4 4 3 6" xfId="19867"/>
    <cellStyle name="Normal 3 2 2 4 4 4" xfId="3131"/>
    <cellStyle name="Normal 3 2 2 4 4 4 2" xfId="8413"/>
    <cellStyle name="Normal 3 2 2 4 4 4 2 2" xfId="26555"/>
    <cellStyle name="Normal 3 2 2 4 4 4 3" xfId="16169"/>
    <cellStyle name="Normal 3 2 2 4 4 4 4" xfId="21275"/>
    <cellStyle name="Normal 3 2 2 4 4 5" xfId="5772"/>
    <cellStyle name="Normal 3 2 2 4 4 5 2" xfId="23915"/>
    <cellStyle name="Normal 3 2 2 4 4 6" xfId="11063"/>
    <cellStyle name="Normal 3 2 2 4 4 7" xfId="13705"/>
    <cellStyle name="Normal 3 2 2 4 4 8" xfId="18635"/>
    <cellStyle name="Normal 3 2 2 4 5" xfId="842"/>
    <cellStyle name="Normal 3 2 2 4 5 2" xfId="2074"/>
    <cellStyle name="Normal 3 2 2 4 5 2 2" xfId="4716"/>
    <cellStyle name="Normal 3 2 2 4 5 2 2 2" xfId="9997"/>
    <cellStyle name="Normal 3 2 2 4 5 2 2 2 2" xfId="28139"/>
    <cellStyle name="Normal 3 2 2 4 5 2 2 3" xfId="17753"/>
    <cellStyle name="Normal 3 2 2 4 5 2 2 4" xfId="22859"/>
    <cellStyle name="Normal 3 2 2 4 5 2 3" xfId="7356"/>
    <cellStyle name="Normal 3 2 2 4 5 2 3 2" xfId="25499"/>
    <cellStyle name="Normal 3 2 2 4 5 2 4" xfId="12645"/>
    <cellStyle name="Normal 3 2 2 4 5 2 5" xfId="15289"/>
    <cellStyle name="Normal 3 2 2 4 5 2 6" xfId="20219"/>
    <cellStyle name="Normal 3 2 2 4 5 3" xfId="3484"/>
    <cellStyle name="Normal 3 2 2 4 5 3 2" xfId="8765"/>
    <cellStyle name="Normal 3 2 2 4 5 3 2 2" xfId="26907"/>
    <cellStyle name="Normal 3 2 2 4 5 3 3" xfId="16521"/>
    <cellStyle name="Normal 3 2 2 4 5 3 4" xfId="21627"/>
    <cellStyle name="Normal 3 2 2 4 5 4" xfId="6124"/>
    <cellStyle name="Normal 3 2 2 4 5 4 2" xfId="24267"/>
    <cellStyle name="Normal 3 2 2 4 5 5" xfId="11413"/>
    <cellStyle name="Normal 3 2 2 4 5 6" xfId="14057"/>
    <cellStyle name="Normal 3 2 2 4 5 7" xfId="18987"/>
    <cellStyle name="Normal 3 2 2 4 6" xfId="1368"/>
    <cellStyle name="Normal 3 2 2 4 6 2" xfId="4010"/>
    <cellStyle name="Normal 3 2 2 4 6 2 2" xfId="9291"/>
    <cellStyle name="Normal 3 2 2 4 6 2 2 2" xfId="27433"/>
    <cellStyle name="Normal 3 2 2 4 6 2 3" xfId="17047"/>
    <cellStyle name="Normal 3 2 2 4 6 2 4" xfId="22153"/>
    <cellStyle name="Normal 3 2 2 4 6 3" xfId="6650"/>
    <cellStyle name="Normal 3 2 2 4 6 3 2" xfId="24793"/>
    <cellStyle name="Normal 3 2 2 4 6 4" xfId="11939"/>
    <cellStyle name="Normal 3 2 2 4 6 5" xfId="14583"/>
    <cellStyle name="Normal 3 2 2 4 6 6" xfId="19513"/>
    <cellStyle name="Normal 3 2 2 4 7" xfId="2600"/>
    <cellStyle name="Normal 3 2 2 4 7 2" xfId="5242"/>
    <cellStyle name="Normal 3 2 2 4 7 2 2" xfId="10523"/>
    <cellStyle name="Normal 3 2 2 4 7 2 2 2" xfId="28665"/>
    <cellStyle name="Normal 3 2 2 4 7 2 3" xfId="23385"/>
    <cellStyle name="Normal 3 2 2 4 7 3" xfId="7882"/>
    <cellStyle name="Normal 3 2 2 4 7 3 2" xfId="26025"/>
    <cellStyle name="Normal 3 2 2 4 7 4" xfId="13171"/>
    <cellStyle name="Normal 3 2 2 4 7 5" xfId="15815"/>
    <cellStyle name="Normal 3 2 2 4 7 6" xfId="20745"/>
    <cellStyle name="Normal 3 2 2 4 8" xfId="2779"/>
    <cellStyle name="Normal 3 2 2 4 8 2" xfId="8061"/>
    <cellStyle name="Normal 3 2 2 4 8 2 2" xfId="26203"/>
    <cellStyle name="Normal 3 2 2 4 8 3" xfId="20923"/>
    <cellStyle name="Normal 3 2 2 4 9" xfId="5420"/>
    <cellStyle name="Normal 3 2 2 4 9 2" xfId="23563"/>
    <cellStyle name="Normal 3 2 2 5" xfId="102"/>
    <cellStyle name="Normal 3 2 2 5 10" xfId="10745"/>
    <cellStyle name="Normal 3 2 2 5 11" xfId="13369"/>
    <cellStyle name="Normal 3 2 2 5 12" xfId="18298"/>
    <cellStyle name="Normal 3 2 2 5 2" xfId="231"/>
    <cellStyle name="Normal 3 2 2 5 2 10" xfId="13456"/>
    <cellStyle name="Normal 3 2 2 5 2 11" xfId="18386"/>
    <cellStyle name="Normal 3 2 2 5 2 2" xfId="416"/>
    <cellStyle name="Normal 3 2 2 5 2 2 2" xfId="769"/>
    <cellStyle name="Normal 3 2 2 5 2 2 2 2" xfId="2001"/>
    <cellStyle name="Normal 3 2 2 5 2 2 2 2 2" xfId="4643"/>
    <cellStyle name="Normal 3 2 2 5 2 2 2 2 2 2" xfId="9924"/>
    <cellStyle name="Normal 3 2 2 5 2 2 2 2 2 2 2" xfId="28066"/>
    <cellStyle name="Normal 3 2 2 5 2 2 2 2 2 3" xfId="17680"/>
    <cellStyle name="Normal 3 2 2 5 2 2 2 2 2 4" xfId="22786"/>
    <cellStyle name="Normal 3 2 2 5 2 2 2 2 3" xfId="7283"/>
    <cellStyle name="Normal 3 2 2 5 2 2 2 2 3 2" xfId="25426"/>
    <cellStyle name="Normal 3 2 2 5 2 2 2 2 4" xfId="12572"/>
    <cellStyle name="Normal 3 2 2 5 2 2 2 2 5" xfId="15216"/>
    <cellStyle name="Normal 3 2 2 5 2 2 2 2 6" xfId="20146"/>
    <cellStyle name="Normal 3 2 2 5 2 2 2 3" xfId="3411"/>
    <cellStyle name="Normal 3 2 2 5 2 2 2 3 2" xfId="8692"/>
    <cellStyle name="Normal 3 2 2 5 2 2 2 3 2 2" xfId="26834"/>
    <cellStyle name="Normal 3 2 2 5 2 2 2 3 3" xfId="16448"/>
    <cellStyle name="Normal 3 2 2 5 2 2 2 3 4" xfId="21554"/>
    <cellStyle name="Normal 3 2 2 5 2 2 2 4" xfId="6051"/>
    <cellStyle name="Normal 3 2 2 5 2 2 2 4 2" xfId="24194"/>
    <cellStyle name="Normal 3 2 2 5 2 2 2 5" xfId="11340"/>
    <cellStyle name="Normal 3 2 2 5 2 2 2 6" xfId="13984"/>
    <cellStyle name="Normal 3 2 2 5 2 2 2 7" xfId="18914"/>
    <cellStyle name="Normal 3 2 2 5 2 2 3" xfId="1121"/>
    <cellStyle name="Normal 3 2 2 5 2 2 3 2" xfId="2353"/>
    <cellStyle name="Normal 3 2 2 5 2 2 3 2 2" xfId="4995"/>
    <cellStyle name="Normal 3 2 2 5 2 2 3 2 2 2" xfId="10276"/>
    <cellStyle name="Normal 3 2 2 5 2 2 3 2 2 2 2" xfId="28418"/>
    <cellStyle name="Normal 3 2 2 5 2 2 3 2 2 3" xfId="18032"/>
    <cellStyle name="Normal 3 2 2 5 2 2 3 2 2 4" xfId="23138"/>
    <cellStyle name="Normal 3 2 2 5 2 2 3 2 3" xfId="7635"/>
    <cellStyle name="Normal 3 2 2 5 2 2 3 2 3 2" xfId="25778"/>
    <cellStyle name="Normal 3 2 2 5 2 2 3 2 4" xfId="12924"/>
    <cellStyle name="Normal 3 2 2 5 2 2 3 2 5" xfId="15568"/>
    <cellStyle name="Normal 3 2 2 5 2 2 3 2 6" xfId="20498"/>
    <cellStyle name="Normal 3 2 2 5 2 2 3 3" xfId="3763"/>
    <cellStyle name="Normal 3 2 2 5 2 2 3 3 2" xfId="9044"/>
    <cellStyle name="Normal 3 2 2 5 2 2 3 3 2 2" xfId="27186"/>
    <cellStyle name="Normal 3 2 2 5 2 2 3 3 3" xfId="16800"/>
    <cellStyle name="Normal 3 2 2 5 2 2 3 3 4" xfId="21906"/>
    <cellStyle name="Normal 3 2 2 5 2 2 3 4" xfId="6403"/>
    <cellStyle name="Normal 3 2 2 5 2 2 3 4 2" xfId="24546"/>
    <cellStyle name="Normal 3 2 2 5 2 2 3 5" xfId="11692"/>
    <cellStyle name="Normal 3 2 2 5 2 2 3 6" xfId="14336"/>
    <cellStyle name="Normal 3 2 2 5 2 2 3 7" xfId="19266"/>
    <cellStyle name="Normal 3 2 2 5 2 2 4" xfId="1649"/>
    <cellStyle name="Normal 3 2 2 5 2 2 4 2" xfId="4291"/>
    <cellStyle name="Normal 3 2 2 5 2 2 4 2 2" xfId="9572"/>
    <cellStyle name="Normal 3 2 2 5 2 2 4 2 2 2" xfId="27714"/>
    <cellStyle name="Normal 3 2 2 5 2 2 4 2 3" xfId="17328"/>
    <cellStyle name="Normal 3 2 2 5 2 2 4 2 4" xfId="22434"/>
    <cellStyle name="Normal 3 2 2 5 2 2 4 3" xfId="6931"/>
    <cellStyle name="Normal 3 2 2 5 2 2 4 3 2" xfId="25074"/>
    <cellStyle name="Normal 3 2 2 5 2 2 4 4" xfId="12220"/>
    <cellStyle name="Normal 3 2 2 5 2 2 4 5" xfId="14864"/>
    <cellStyle name="Normal 3 2 2 5 2 2 4 6" xfId="19794"/>
    <cellStyle name="Normal 3 2 2 5 2 2 5" xfId="3058"/>
    <cellStyle name="Normal 3 2 2 5 2 2 5 2" xfId="8340"/>
    <cellStyle name="Normal 3 2 2 5 2 2 5 2 2" xfId="26482"/>
    <cellStyle name="Normal 3 2 2 5 2 2 5 3" xfId="16096"/>
    <cellStyle name="Normal 3 2 2 5 2 2 5 4" xfId="21202"/>
    <cellStyle name="Normal 3 2 2 5 2 2 6" xfId="5699"/>
    <cellStyle name="Normal 3 2 2 5 2 2 6 2" xfId="23842"/>
    <cellStyle name="Normal 3 2 2 5 2 2 7" xfId="10992"/>
    <cellStyle name="Normal 3 2 2 5 2 2 8" xfId="13632"/>
    <cellStyle name="Normal 3 2 2 5 2 2 9" xfId="18562"/>
    <cellStyle name="Normal 3 2 2 5 2 3" xfId="592"/>
    <cellStyle name="Normal 3 2 2 5 2 3 2" xfId="1297"/>
    <cellStyle name="Normal 3 2 2 5 2 3 2 2" xfId="2529"/>
    <cellStyle name="Normal 3 2 2 5 2 3 2 2 2" xfId="5171"/>
    <cellStyle name="Normal 3 2 2 5 2 3 2 2 2 2" xfId="10452"/>
    <cellStyle name="Normal 3 2 2 5 2 3 2 2 2 2 2" xfId="28594"/>
    <cellStyle name="Normal 3 2 2 5 2 3 2 2 2 3" xfId="18208"/>
    <cellStyle name="Normal 3 2 2 5 2 3 2 2 2 4" xfId="23314"/>
    <cellStyle name="Normal 3 2 2 5 2 3 2 2 3" xfId="7811"/>
    <cellStyle name="Normal 3 2 2 5 2 3 2 2 3 2" xfId="25954"/>
    <cellStyle name="Normal 3 2 2 5 2 3 2 2 4" xfId="13100"/>
    <cellStyle name="Normal 3 2 2 5 2 3 2 2 5" xfId="15744"/>
    <cellStyle name="Normal 3 2 2 5 2 3 2 2 6" xfId="20674"/>
    <cellStyle name="Normal 3 2 2 5 2 3 2 3" xfId="3939"/>
    <cellStyle name="Normal 3 2 2 5 2 3 2 3 2" xfId="9220"/>
    <cellStyle name="Normal 3 2 2 5 2 3 2 3 2 2" xfId="27362"/>
    <cellStyle name="Normal 3 2 2 5 2 3 2 3 3" xfId="16976"/>
    <cellStyle name="Normal 3 2 2 5 2 3 2 3 4" xfId="22082"/>
    <cellStyle name="Normal 3 2 2 5 2 3 2 4" xfId="6579"/>
    <cellStyle name="Normal 3 2 2 5 2 3 2 4 2" xfId="24722"/>
    <cellStyle name="Normal 3 2 2 5 2 3 2 5" xfId="11868"/>
    <cellStyle name="Normal 3 2 2 5 2 3 2 6" xfId="14512"/>
    <cellStyle name="Normal 3 2 2 5 2 3 2 7" xfId="19442"/>
    <cellStyle name="Normal 3 2 2 5 2 3 3" xfId="1825"/>
    <cellStyle name="Normal 3 2 2 5 2 3 3 2" xfId="4467"/>
    <cellStyle name="Normal 3 2 2 5 2 3 3 2 2" xfId="9748"/>
    <cellStyle name="Normal 3 2 2 5 2 3 3 2 2 2" xfId="27890"/>
    <cellStyle name="Normal 3 2 2 5 2 3 3 2 3" xfId="17504"/>
    <cellStyle name="Normal 3 2 2 5 2 3 3 2 4" xfId="22610"/>
    <cellStyle name="Normal 3 2 2 5 2 3 3 3" xfId="7107"/>
    <cellStyle name="Normal 3 2 2 5 2 3 3 3 2" xfId="25250"/>
    <cellStyle name="Normal 3 2 2 5 2 3 3 4" xfId="12396"/>
    <cellStyle name="Normal 3 2 2 5 2 3 3 5" xfId="15040"/>
    <cellStyle name="Normal 3 2 2 5 2 3 3 6" xfId="19970"/>
    <cellStyle name="Normal 3 2 2 5 2 3 4" xfId="3234"/>
    <cellStyle name="Normal 3 2 2 5 2 3 4 2" xfId="8516"/>
    <cellStyle name="Normal 3 2 2 5 2 3 4 2 2" xfId="26658"/>
    <cellStyle name="Normal 3 2 2 5 2 3 4 3" xfId="16272"/>
    <cellStyle name="Normal 3 2 2 5 2 3 4 4" xfId="21378"/>
    <cellStyle name="Normal 3 2 2 5 2 3 5" xfId="5875"/>
    <cellStyle name="Normal 3 2 2 5 2 3 5 2" xfId="24018"/>
    <cellStyle name="Normal 3 2 2 5 2 3 6" xfId="11164"/>
    <cellStyle name="Normal 3 2 2 5 2 3 7" xfId="13808"/>
    <cellStyle name="Normal 3 2 2 5 2 3 8" xfId="18738"/>
    <cellStyle name="Normal 3 2 2 5 2 4" xfId="945"/>
    <cellStyle name="Normal 3 2 2 5 2 4 2" xfId="2177"/>
    <cellStyle name="Normal 3 2 2 5 2 4 2 2" xfId="4819"/>
    <cellStyle name="Normal 3 2 2 5 2 4 2 2 2" xfId="10100"/>
    <cellStyle name="Normal 3 2 2 5 2 4 2 2 2 2" xfId="28242"/>
    <cellStyle name="Normal 3 2 2 5 2 4 2 2 3" xfId="17856"/>
    <cellStyle name="Normal 3 2 2 5 2 4 2 2 4" xfId="22962"/>
    <cellStyle name="Normal 3 2 2 5 2 4 2 3" xfId="7459"/>
    <cellStyle name="Normal 3 2 2 5 2 4 2 3 2" xfId="25602"/>
    <cellStyle name="Normal 3 2 2 5 2 4 2 4" xfId="12748"/>
    <cellStyle name="Normal 3 2 2 5 2 4 2 5" xfId="15392"/>
    <cellStyle name="Normal 3 2 2 5 2 4 2 6" xfId="20322"/>
    <cellStyle name="Normal 3 2 2 5 2 4 3" xfId="3587"/>
    <cellStyle name="Normal 3 2 2 5 2 4 3 2" xfId="8868"/>
    <cellStyle name="Normal 3 2 2 5 2 4 3 2 2" xfId="27010"/>
    <cellStyle name="Normal 3 2 2 5 2 4 3 3" xfId="16624"/>
    <cellStyle name="Normal 3 2 2 5 2 4 3 4" xfId="21730"/>
    <cellStyle name="Normal 3 2 2 5 2 4 4" xfId="6227"/>
    <cellStyle name="Normal 3 2 2 5 2 4 4 2" xfId="24370"/>
    <cellStyle name="Normal 3 2 2 5 2 4 5" xfId="11516"/>
    <cellStyle name="Normal 3 2 2 5 2 4 6" xfId="14160"/>
    <cellStyle name="Normal 3 2 2 5 2 4 7" xfId="19090"/>
    <cellStyle name="Normal 3 2 2 5 2 5" xfId="1473"/>
    <cellStyle name="Normal 3 2 2 5 2 5 2" xfId="4115"/>
    <cellStyle name="Normal 3 2 2 5 2 5 2 2" xfId="9396"/>
    <cellStyle name="Normal 3 2 2 5 2 5 2 2 2" xfId="27538"/>
    <cellStyle name="Normal 3 2 2 5 2 5 2 3" xfId="17152"/>
    <cellStyle name="Normal 3 2 2 5 2 5 2 4" xfId="22258"/>
    <cellStyle name="Normal 3 2 2 5 2 5 3" xfId="6755"/>
    <cellStyle name="Normal 3 2 2 5 2 5 3 2" xfId="24898"/>
    <cellStyle name="Normal 3 2 2 5 2 5 4" xfId="12044"/>
    <cellStyle name="Normal 3 2 2 5 2 5 5" xfId="14688"/>
    <cellStyle name="Normal 3 2 2 5 2 5 6" xfId="19618"/>
    <cellStyle name="Normal 3 2 2 5 2 6" xfId="2705"/>
    <cellStyle name="Normal 3 2 2 5 2 6 2" xfId="5347"/>
    <cellStyle name="Normal 3 2 2 5 2 6 2 2" xfId="10628"/>
    <cellStyle name="Normal 3 2 2 5 2 6 2 2 2" xfId="28770"/>
    <cellStyle name="Normal 3 2 2 5 2 6 2 3" xfId="23490"/>
    <cellStyle name="Normal 3 2 2 5 2 6 3" xfId="7987"/>
    <cellStyle name="Normal 3 2 2 5 2 6 3 2" xfId="26130"/>
    <cellStyle name="Normal 3 2 2 5 2 6 4" xfId="13276"/>
    <cellStyle name="Normal 3 2 2 5 2 6 5" xfId="15920"/>
    <cellStyle name="Normal 3 2 2 5 2 6 6" xfId="20850"/>
    <cellStyle name="Normal 3 2 2 5 2 7" xfId="2882"/>
    <cellStyle name="Normal 3 2 2 5 2 7 2" xfId="8164"/>
    <cellStyle name="Normal 3 2 2 5 2 7 2 2" xfId="26306"/>
    <cellStyle name="Normal 3 2 2 5 2 7 3" xfId="21026"/>
    <cellStyle name="Normal 3 2 2 5 2 8" xfId="5523"/>
    <cellStyle name="Normal 3 2 2 5 2 8 2" xfId="23666"/>
    <cellStyle name="Normal 3 2 2 5 2 9" xfId="10816"/>
    <cellStyle name="Normal 3 2 2 5 3" xfId="329"/>
    <cellStyle name="Normal 3 2 2 5 3 2" xfId="682"/>
    <cellStyle name="Normal 3 2 2 5 3 2 2" xfId="1914"/>
    <cellStyle name="Normal 3 2 2 5 3 2 2 2" xfId="4556"/>
    <cellStyle name="Normal 3 2 2 5 3 2 2 2 2" xfId="9837"/>
    <cellStyle name="Normal 3 2 2 5 3 2 2 2 2 2" xfId="27979"/>
    <cellStyle name="Normal 3 2 2 5 3 2 2 2 3" xfId="17593"/>
    <cellStyle name="Normal 3 2 2 5 3 2 2 2 4" xfId="22699"/>
    <cellStyle name="Normal 3 2 2 5 3 2 2 3" xfId="7196"/>
    <cellStyle name="Normal 3 2 2 5 3 2 2 3 2" xfId="25339"/>
    <cellStyle name="Normal 3 2 2 5 3 2 2 4" xfId="12485"/>
    <cellStyle name="Normal 3 2 2 5 3 2 2 5" xfId="15129"/>
    <cellStyle name="Normal 3 2 2 5 3 2 2 6" xfId="20059"/>
    <cellStyle name="Normal 3 2 2 5 3 2 3" xfId="3324"/>
    <cellStyle name="Normal 3 2 2 5 3 2 3 2" xfId="8605"/>
    <cellStyle name="Normal 3 2 2 5 3 2 3 2 2" xfId="26747"/>
    <cellStyle name="Normal 3 2 2 5 3 2 3 3" xfId="16361"/>
    <cellStyle name="Normal 3 2 2 5 3 2 3 4" xfId="21467"/>
    <cellStyle name="Normal 3 2 2 5 3 2 4" xfId="5964"/>
    <cellStyle name="Normal 3 2 2 5 3 2 4 2" xfId="24107"/>
    <cellStyle name="Normal 3 2 2 5 3 2 5" xfId="11253"/>
    <cellStyle name="Normal 3 2 2 5 3 2 6" xfId="13897"/>
    <cellStyle name="Normal 3 2 2 5 3 2 7" xfId="18827"/>
    <cellStyle name="Normal 3 2 2 5 3 3" xfId="1034"/>
    <cellStyle name="Normal 3 2 2 5 3 3 2" xfId="2266"/>
    <cellStyle name="Normal 3 2 2 5 3 3 2 2" xfId="4908"/>
    <cellStyle name="Normal 3 2 2 5 3 3 2 2 2" xfId="10189"/>
    <cellStyle name="Normal 3 2 2 5 3 3 2 2 2 2" xfId="28331"/>
    <cellStyle name="Normal 3 2 2 5 3 3 2 2 3" xfId="17945"/>
    <cellStyle name="Normal 3 2 2 5 3 3 2 2 4" xfId="23051"/>
    <cellStyle name="Normal 3 2 2 5 3 3 2 3" xfId="7548"/>
    <cellStyle name="Normal 3 2 2 5 3 3 2 3 2" xfId="25691"/>
    <cellStyle name="Normal 3 2 2 5 3 3 2 4" xfId="12837"/>
    <cellStyle name="Normal 3 2 2 5 3 3 2 5" xfId="15481"/>
    <cellStyle name="Normal 3 2 2 5 3 3 2 6" xfId="20411"/>
    <cellStyle name="Normal 3 2 2 5 3 3 3" xfId="3676"/>
    <cellStyle name="Normal 3 2 2 5 3 3 3 2" xfId="8957"/>
    <cellStyle name="Normal 3 2 2 5 3 3 3 2 2" xfId="27099"/>
    <cellStyle name="Normal 3 2 2 5 3 3 3 3" xfId="16713"/>
    <cellStyle name="Normal 3 2 2 5 3 3 3 4" xfId="21819"/>
    <cellStyle name="Normal 3 2 2 5 3 3 4" xfId="6316"/>
    <cellStyle name="Normal 3 2 2 5 3 3 4 2" xfId="24459"/>
    <cellStyle name="Normal 3 2 2 5 3 3 5" xfId="11605"/>
    <cellStyle name="Normal 3 2 2 5 3 3 6" xfId="14249"/>
    <cellStyle name="Normal 3 2 2 5 3 3 7" xfId="19179"/>
    <cellStyle name="Normal 3 2 2 5 3 4" xfId="1562"/>
    <cellStyle name="Normal 3 2 2 5 3 4 2" xfId="4204"/>
    <cellStyle name="Normal 3 2 2 5 3 4 2 2" xfId="9485"/>
    <cellStyle name="Normal 3 2 2 5 3 4 2 2 2" xfId="27627"/>
    <cellStyle name="Normal 3 2 2 5 3 4 2 3" xfId="17241"/>
    <cellStyle name="Normal 3 2 2 5 3 4 2 4" xfId="22347"/>
    <cellStyle name="Normal 3 2 2 5 3 4 3" xfId="6844"/>
    <cellStyle name="Normal 3 2 2 5 3 4 3 2" xfId="24987"/>
    <cellStyle name="Normal 3 2 2 5 3 4 4" xfId="12133"/>
    <cellStyle name="Normal 3 2 2 5 3 4 5" xfId="14777"/>
    <cellStyle name="Normal 3 2 2 5 3 4 6" xfId="19707"/>
    <cellStyle name="Normal 3 2 2 5 3 5" xfId="2971"/>
    <cellStyle name="Normal 3 2 2 5 3 5 2" xfId="8253"/>
    <cellStyle name="Normal 3 2 2 5 3 5 2 2" xfId="26395"/>
    <cellStyle name="Normal 3 2 2 5 3 5 3" xfId="16009"/>
    <cellStyle name="Normal 3 2 2 5 3 5 4" xfId="21115"/>
    <cellStyle name="Normal 3 2 2 5 3 6" xfId="5612"/>
    <cellStyle name="Normal 3 2 2 5 3 6 2" xfId="23755"/>
    <cellStyle name="Normal 3 2 2 5 3 7" xfId="10907"/>
    <cellStyle name="Normal 3 2 2 5 3 8" xfId="13545"/>
    <cellStyle name="Normal 3 2 2 5 3 9" xfId="18475"/>
    <cellStyle name="Normal 3 2 2 5 4" xfId="505"/>
    <cellStyle name="Normal 3 2 2 5 4 2" xfId="1210"/>
    <cellStyle name="Normal 3 2 2 5 4 2 2" xfId="2442"/>
    <cellStyle name="Normal 3 2 2 5 4 2 2 2" xfId="5084"/>
    <cellStyle name="Normal 3 2 2 5 4 2 2 2 2" xfId="10365"/>
    <cellStyle name="Normal 3 2 2 5 4 2 2 2 2 2" xfId="28507"/>
    <cellStyle name="Normal 3 2 2 5 4 2 2 2 3" xfId="18121"/>
    <cellStyle name="Normal 3 2 2 5 4 2 2 2 4" xfId="23227"/>
    <cellStyle name="Normal 3 2 2 5 4 2 2 3" xfId="7724"/>
    <cellStyle name="Normal 3 2 2 5 4 2 2 3 2" xfId="25867"/>
    <cellStyle name="Normal 3 2 2 5 4 2 2 4" xfId="13013"/>
    <cellStyle name="Normal 3 2 2 5 4 2 2 5" xfId="15657"/>
    <cellStyle name="Normal 3 2 2 5 4 2 2 6" xfId="20587"/>
    <cellStyle name="Normal 3 2 2 5 4 2 3" xfId="3852"/>
    <cellStyle name="Normal 3 2 2 5 4 2 3 2" xfId="9133"/>
    <cellStyle name="Normal 3 2 2 5 4 2 3 2 2" xfId="27275"/>
    <cellStyle name="Normal 3 2 2 5 4 2 3 3" xfId="16889"/>
    <cellStyle name="Normal 3 2 2 5 4 2 3 4" xfId="21995"/>
    <cellStyle name="Normal 3 2 2 5 4 2 4" xfId="6492"/>
    <cellStyle name="Normal 3 2 2 5 4 2 4 2" xfId="24635"/>
    <cellStyle name="Normal 3 2 2 5 4 2 5" xfId="11781"/>
    <cellStyle name="Normal 3 2 2 5 4 2 6" xfId="14425"/>
    <cellStyle name="Normal 3 2 2 5 4 2 7" xfId="19355"/>
    <cellStyle name="Normal 3 2 2 5 4 3" xfId="1738"/>
    <cellStyle name="Normal 3 2 2 5 4 3 2" xfId="4380"/>
    <cellStyle name="Normal 3 2 2 5 4 3 2 2" xfId="9661"/>
    <cellStyle name="Normal 3 2 2 5 4 3 2 2 2" xfId="27803"/>
    <cellStyle name="Normal 3 2 2 5 4 3 2 3" xfId="17417"/>
    <cellStyle name="Normal 3 2 2 5 4 3 2 4" xfId="22523"/>
    <cellStyle name="Normal 3 2 2 5 4 3 3" xfId="7020"/>
    <cellStyle name="Normal 3 2 2 5 4 3 3 2" xfId="25163"/>
    <cellStyle name="Normal 3 2 2 5 4 3 4" xfId="12309"/>
    <cellStyle name="Normal 3 2 2 5 4 3 5" xfId="14953"/>
    <cellStyle name="Normal 3 2 2 5 4 3 6" xfId="19883"/>
    <cellStyle name="Normal 3 2 2 5 4 4" xfId="3147"/>
    <cellStyle name="Normal 3 2 2 5 4 4 2" xfId="8429"/>
    <cellStyle name="Normal 3 2 2 5 4 4 2 2" xfId="26571"/>
    <cellStyle name="Normal 3 2 2 5 4 4 3" xfId="16185"/>
    <cellStyle name="Normal 3 2 2 5 4 4 4" xfId="21291"/>
    <cellStyle name="Normal 3 2 2 5 4 5" xfId="5788"/>
    <cellStyle name="Normal 3 2 2 5 4 5 2" xfId="23931"/>
    <cellStyle name="Normal 3 2 2 5 4 6" xfId="11079"/>
    <cellStyle name="Normal 3 2 2 5 4 7" xfId="13721"/>
    <cellStyle name="Normal 3 2 2 5 4 8" xfId="18651"/>
    <cellStyle name="Normal 3 2 2 5 5" xfId="858"/>
    <cellStyle name="Normal 3 2 2 5 5 2" xfId="2090"/>
    <cellStyle name="Normal 3 2 2 5 5 2 2" xfId="4732"/>
    <cellStyle name="Normal 3 2 2 5 5 2 2 2" xfId="10013"/>
    <cellStyle name="Normal 3 2 2 5 5 2 2 2 2" xfId="28155"/>
    <cellStyle name="Normal 3 2 2 5 5 2 2 3" xfId="17769"/>
    <cellStyle name="Normal 3 2 2 5 5 2 2 4" xfId="22875"/>
    <cellStyle name="Normal 3 2 2 5 5 2 3" xfId="7372"/>
    <cellStyle name="Normal 3 2 2 5 5 2 3 2" xfId="25515"/>
    <cellStyle name="Normal 3 2 2 5 5 2 4" xfId="12661"/>
    <cellStyle name="Normal 3 2 2 5 5 2 5" xfId="15305"/>
    <cellStyle name="Normal 3 2 2 5 5 2 6" xfId="20235"/>
    <cellStyle name="Normal 3 2 2 5 5 3" xfId="3500"/>
    <cellStyle name="Normal 3 2 2 5 5 3 2" xfId="8781"/>
    <cellStyle name="Normal 3 2 2 5 5 3 2 2" xfId="26923"/>
    <cellStyle name="Normal 3 2 2 5 5 3 3" xfId="16537"/>
    <cellStyle name="Normal 3 2 2 5 5 3 4" xfId="21643"/>
    <cellStyle name="Normal 3 2 2 5 5 4" xfId="6140"/>
    <cellStyle name="Normal 3 2 2 5 5 4 2" xfId="24283"/>
    <cellStyle name="Normal 3 2 2 5 5 5" xfId="11429"/>
    <cellStyle name="Normal 3 2 2 5 5 6" xfId="14073"/>
    <cellStyle name="Normal 3 2 2 5 5 7" xfId="19003"/>
    <cellStyle name="Normal 3 2 2 5 6" xfId="1386"/>
    <cellStyle name="Normal 3 2 2 5 6 2" xfId="4028"/>
    <cellStyle name="Normal 3 2 2 5 6 2 2" xfId="9309"/>
    <cellStyle name="Normal 3 2 2 5 6 2 2 2" xfId="27451"/>
    <cellStyle name="Normal 3 2 2 5 6 2 3" xfId="17065"/>
    <cellStyle name="Normal 3 2 2 5 6 2 4" xfId="22171"/>
    <cellStyle name="Normal 3 2 2 5 6 3" xfId="6668"/>
    <cellStyle name="Normal 3 2 2 5 6 3 2" xfId="24811"/>
    <cellStyle name="Normal 3 2 2 5 6 4" xfId="11957"/>
    <cellStyle name="Normal 3 2 2 5 6 5" xfId="14601"/>
    <cellStyle name="Normal 3 2 2 5 6 6" xfId="19531"/>
    <cellStyle name="Normal 3 2 2 5 7" xfId="2618"/>
    <cellStyle name="Normal 3 2 2 5 7 2" xfId="5260"/>
    <cellStyle name="Normal 3 2 2 5 7 2 2" xfId="10541"/>
    <cellStyle name="Normal 3 2 2 5 7 2 2 2" xfId="28683"/>
    <cellStyle name="Normal 3 2 2 5 7 2 3" xfId="23403"/>
    <cellStyle name="Normal 3 2 2 5 7 3" xfId="7900"/>
    <cellStyle name="Normal 3 2 2 5 7 3 2" xfId="26043"/>
    <cellStyle name="Normal 3 2 2 5 7 4" xfId="13189"/>
    <cellStyle name="Normal 3 2 2 5 7 5" xfId="15833"/>
    <cellStyle name="Normal 3 2 2 5 7 6" xfId="20763"/>
    <cellStyle name="Normal 3 2 2 5 8" xfId="2795"/>
    <cellStyle name="Normal 3 2 2 5 8 2" xfId="8077"/>
    <cellStyle name="Normal 3 2 2 5 8 2 2" xfId="26219"/>
    <cellStyle name="Normal 3 2 2 5 8 3" xfId="20939"/>
    <cellStyle name="Normal 3 2 2 5 9" xfId="5436"/>
    <cellStyle name="Normal 3 2 2 5 9 2" xfId="23579"/>
    <cellStyle name="Normal 3 2 2 6" xfId="182"/>
    <cellStyle name="Normal 3 2 2 6 10" xfId="13408"/>
    <cellStyle name="Normal 3 2 2 6 11" xfId="18338"/>
    <cellStyle name="Normal 3 2 2 6 2" xfId="368"/>
    <cellStyle name="Normal 3 2 2 6 2 2" xfId="721"/>
    <cellStyle name="Normal 3 2 2 6 2 2 2" xfId="1953"/>
    <cellStyle name="Normal 3 2 2 6 2 2 2 2" xfId="4595"/>
    <cellStyle name="Normal 3 2 2 6 2 2 2 2 2" xfId="9876"/>
    <cellStyle name="Normal 3 2 2 6 2 2 2 2 2 2" xfId="28018"/>
    <cellStyle name="Normal 3 2 2 6 2 2 2 2 3" xfId="17632"/>
    <cellStyle name="Normal 3 2 2 6 2 2 2 2 4" xfId="22738"/>
    <cellStyle name="Normal 3 2 2 6 2 2 2 3" xfId="7235"/>
    <cellStyle name="Normal 3 2 2 6 2 2 2 3 2" xfId="25378"/>
    <cellStyle name="Normal 3 2 2 6 2 2 2 4" xfId="12524"/>
    <cellStyle name="Normal 3 2 2 6 2 2 2 5" xfId="15168"/>
    <cellStyle name="Normal 3 2 2 6 2 2 2 6" xfId="20098"/>
    <cellStyle name="Normal 3 2 2 6 2 2 3" xfId="3363"/>
    <cellStyle name="Normal 3 2 2 6 2 2 3 2" xfId="8644"/>
    <cellStyle name="Normal 3 2 2 6 2 2 3 2 2" xfId="26786"/>
    <cellStyle name="Normal 3 2 2 6 2 2 3 3" xfId="16400"/>
    <cellStyle name="Normal 3 2 2 6 2 2 3 4" xfId="21506"/>
    <cellStyle name="Normal 3 2 2 6 2 2 4" xfId="6003"/>
    <cellStyle name="Normal 3 2 2 6 2 2 4 2" xfId="24146"/>
    <cellStyle name="Normal 3 2 2 6 2 2 5" xfId="11292"/>
    <cellStyle name="Normal 3 2 2 6 2 2 6" xfId="13936"/>
    <cellStyle name="Normal 3 2 2 6 2 2 7" xfId="18866"/>
    <cellStyle name="Normal 3 2 2 6 2 3" xfId="1073"/>
    <cellStyle name="Normal 3 2 2 6 2 3 2" xfId="2305"/>
    <cellStyle name="Normal 3 2 2 6 2 3 2 2" xfId="4947"/>
    <cellStyle name="Normal 3 2 2 6 2 3 2 2 2" xfId="10228"/>
    <cellStyle name="Normal 3 2 2 6 2 3 2 2 2 2" xfId="28370"/>
    <cellStyle name="Normal 3 2 2 6 2 3 2 2 3" xfId="17984"/>
    <cellStyle name="Normal 3 2 2 6 2 3 2 2 4" xfId="23090"/>
    <cellStyle name="Normal 3 2 2 6 2 3 2 3" xfId="7587"/>
    <cellStyle name="Normal 3 2 2 6 2 3 2 3 2" xfId="25730"/>
    <cellStyle name="Normal 3 2 2 6 2 3 2 4" xfId="12876"/>
    <cellStyle name="Normal 3 2 2 6 2 3 2 5" xfId="15520"/>
    <cellStyle name="Normal 3 2 2 6 2 3 2 6" xfId="20450"/>
    <cellStyle name="Normal 3 2 2 6 2 3 3" xfId="3715"/>
    <cellStyle name="Normal 3 2 2 6 2 3 3 2" xfId="8996"/>
    <cellStyle name="Normal 3 2 2 6 2 3 3 2 2" xfId="27138"/>
    <cellStyle name="Normal 3 2 2 6 2 3 3 3" xfId="16752"/>
    <cellStyle name="Normal 3 2 2 6 2 3 3 4" xfId="21858"/>
    <cellStyle name="Normal 3 2 2 6 2 3 4" xfId="6355"/>
    <cellStyle name="Normal 3 2 2 6 2 3 4 2" xfId="24498"/>
    <cellStyle name="Normal 3 2 2 6 2 3 5" xfId="11644"/>
    <cellStyle name="Normal 3 2 2 6 2 3 6" xfId="14288"/>
    <cellStyle name="Normal 3 2 2 6 2 3 7" xfId="19218"/>
    <cellStyle name="Normal 3 2 2 6 2 4" xfId="1601"/>
    <cellStyle name="Normal 3 2 2 6 2 4 2" xfId="4243"/>
    <cellStyle name="Normal 3 2 2 6 2 4 2 2" xfId="9524"/>
    <cellStyle name="Normal 3 2 2 6 2 4 2 2 2" xfId="27666"/>
    <cellStyle name="Normal 3 2 2 6 2 4 2 3" xfId="17280"/>
    <cellStyle name="Normal 3 2 2 6 2 4 2 4" xfId="22386"/>
    <cellStyle name="Normal 3 2 2 6 2 4 3" xfId="6883"/>
    <cellStyle name="Normal 3 2 2 6 2 4 3 2" xfId="25026"/>
    <cellStyle name="Normal 3 2 2 6 2 4 4" xfId="12172"/>
    <cellStyle name="Normal 3 2 2 6 2 4 5" xfId="14816"/>
    <cellStyle name="Normal 3 2 2 6 2 4 6" xfId="19746"/>
    <cellStyle name="Normal 3 2 2 6 2 5" xfId="3010"/>
    <cellStyle name="Normal 3 2 2 6 2 5 2" xfId="8292"/>
    <cellStyle name="Normal 3 2 2 6 2 5 2 2" xfId="26434"/>
    <cellStyle name="Normal 3 2 2 6 2 5 3" xfId="16048"/>
    <cellStyle name="Normal 3 2 2 6 2 5 4" xfId="21154"/>
    <cellStyle name="Normal 3 2 2 6 2 6" xfId="5651"/>
    <cellStyle name="Normal 3 2 2 6 2 6 2" xfId="23794"/>
    <cellStyle name="Normal 3 2 2 6 2 7" xfId="10946"/>
    <cellStyle name="Normal 3 2 2 6 2 8" xfId="13584"/>
    <cellStyle name="Normal 3 2 2 6 2 9" xfId="18514"/>
    <cellStyle name="Normal 3 2 2 6 3" xfId="544"/>
    <cellStyle name="Normal 3 2 2 6 3 2" xfId="1249"/>
    <cellStyle name="Normal 3 2 2 6 3 2 2" xfId="2481"/>
    <cellStyle name="Normal 3 2 2 6 3 2 2 2" xfId="5123"/>
    <cellStyle name="Normal 3 2 2 6 3 2 2 2 2" xfId="10404"/>
    <cellStyle name="Normal 3 2 2 6 3 2 2 2 2 2" xfId="28546"/>
    <cellStyle name="Normal 3 2 2 6 3 2 2 2 3" xfId="18160"/>
    <cellStyle name="Normal 3 2 2 6 3 2 2 2 4" xfId="23266"/>
    <cellStyle name="Normal 3 2 2 6 3 2 2 3" xfId="7763"/>
    <cellStyle name="Normal 3 2 2 6 3 2 2 3 2" xfId="25906"/>
    <cellStyle name="Normal 3 2 2 6 3 2 2 4" xfId="13052"/>
    <cellStyle name="Normal 3 2 2 6 3 2 2 5" xfId="15696"/>
    <cellStyle name="Normal 3 2 2 6 3 2 2 6" xfId="20626"/>
    <cellStyle name="Normal 3 2 2 6 3 2 3" xfId="3891"/>
    <cellStyle name="Normal 3 2 2 6 3 2 3 2" xfId="9172"/>
    <cellStyle name="Normal 3 2 2 6 3 2 3 2 2" xfId="27314"/>
    <cellStyle name="Normal 3 2 2 6 3 2 3 3" xfId="16928"/>
    <cellStyle name="Normal 3 2 2 6 3 2 3 4" xfId="22034"/>
    <cellStyle name="Normal 3 2 2 6 3 2 4" xfId="6531"/>
    <cellStyle name="Normal 3 2 2 6 3 2 4 2" xfId="24674"/>
    <cellStyle name="Normal 3 2 2 6 3 2 5" xfId="11820"/>
    <cellStyle name="Normal 3 2 2 6 3 2 6" xfId="14464"/>
    <cellStyle name="Normal 3 2 2 6 3 2 7" xfId="19394"/>
    <cellStyle name="Normal 3 2 2 6 3 3" xfId="1777"/>
    <cellStyle name="Normal 3 2 2 6 3 3 2" xfId="4419"/>
    <cellStyle name="Normal 3 2 2 6 3 3 2 2" xfId="9700"/>
    <cellStyle name="Normal 3 2 2 6 3 3 2 2 2" xfId="27842"/>
    <cellStyle name="Normal 3 2 2 6 3 3 2 3" xfId="17456"/>
    <cellStyle name="Normal 3 2 2 6 3 3 2 4" xfId="22562"/>
    <cellStyle name="Normal 3 2 2 6 3 3 3" xfId="7059"/>
    <cellStyle name="Normal 3 2 2 6 3 3 3 2" xfId="25202"/>
    <cellStyle name="Normal 3 2 2 6 3 3 4" xfId="12348"/>
    <cellStyle name="Normal 3 2 2 6 3 3 5" xfId="14992"/>
    <cellStyle name="Normal 3 2 2 6 3 3 6" xfId="19922"/>
    <cellStyle name="Normal 3 2 2 6 3 4" xfId="3186"/>
    <cellStyle name="Normal 3 2 2 6 3 4 2" xfId="8468"/>
    <cellStyle name="Normal 3 2 2 6 3 4 2 2" xfId="26610"/>
    <cellStyle name="Normal 3 2 2 6 3 4 3" xfId="16224"/>
    <cellStyle name="Normal 3 2 2 6 3 4 4" xfId="21330"/>
    <cellStyle name="Normal 3 2 2 6 3 5" xfId="5827"/>
    <cellStyle name="Normal 3 2 2 6 3 5 2" xfId="23970"/>
    <cellStyle name="Normal 3 2 2 6 3 6" xfId="11118"/>
    <cellStyle name="Normal 3 2 2 6 3 7" xfId="13760"/>
    <cellStyle name="Normal 3 2 2 6 3 8" xfId="18690"/>
    <cellStyle name="Normal 3 2 2 6 4" xfId="897"/>
    <cellStyle name="Normal 3 2 2 6 4 2" xfId="2129"/>
    <cellStyle name="Normal 3 2 2 6 4 2 2" xfId="4771"/>
    <cellStyle name="Normal 3 2 2 6 4 2 2 2" xfId="10052"/>
    <cellStyle name="Normal 3 2 2 6 4 2 2 2 2" xfId="28194"/>
    <cellStyle name="Normal 3 2 2 6 4 2 2 3" xfId="17808"/>
    <cellStyle name="Normal 3 2 2 6 4 2 2 4" xfId="22914"/>
    <cellStyle name="Normal 3 2 2 6 4 2 3" xfId="7411"/>
    <cellStyle name="Normal 3 2 2 6 4 2 3 2" xfId="25554"/>
    <cellStyle name="Normal 3 2 2 6 4 2 4" xfId="12700"/>
    <cellStyle name="Normal 3 2 2 6 4 2 5" xfId="15344"/>
    <cellStyle name="Normal 3 2 2 6 4 2 6" xfId="20274"/>
    <cellStyle name="Normal 3 2 2 6 4 3" xfId="3539"/>
    <cellStyle name="Normal 3 2 2 6 4 3 2" xfId="8820"/>
    <cellStyle name="Normal 3 2 2 6 4 3 2 2" xfId="26962"/>
    <cellStyle name="Normal 3 2 2 6 4 3 3" xfId="16576"/>
    <cellStyle name="Normal 3 2 2 6 4 3 4" xfId="21682"/>
    <cellStyle name="Normal 3 2 2 6 4 4" xfId="6179"/>
    <cellStyle name="Normal 3 2 2 6 4 4 2" xfId="24322"/>
    <cellStyle name="Normal 3 2 2 6 4 5" xfId="11468"/>
    <cellStyle name="Normal 3 2 2 6 4 6" xfId="14112"/>
    <cellStyle name="Normal 3 2 2 6 4 7" xfId="19042"/>
    <cellStyle name="Normal 3 2 2 6 5" xfId="1425"/>
    <cellStyle name="Normal 3 2 2 6 5 2" xfId="4067"/>
    <cellStyle name="Normal 3 2 2 6 5 2 2" xfId="9348"/>
    <cellStyle name="Normal 3 2 2 6 5 2 2 2" xfId="27490"/>
    <cellStyle name="Normal 3 2 2 6 5 2 3" xfId="17104"/>
    <cellStyle name="Normal 3 2 2 6 5 2 4" xfId="22210"/>
    <cellStyle name="Normal 3 2 2 6 5 3" xfId="6707"/>
    <cellStyle name="Normal 3 2 2 6 5 3 2" xfId="24850"/>
    <cellStyle name="Normal 3 2 2 6 5 4" xfId="11996"/>
    <cellStyle name="Normal 3 2 2 6 5 5" xfId="14640"/>
    <cellStyle name="Normal 3 2 2 6 5 6" xfId="19570"/>
    <cellStyle name="Normal 3 2 2 6 6" xfId="2657"/>
    <cellStyle name="Normal 3 2 2 6 6 2" xfId="5299"/>
    <cellStyle name="Normal 3 2 2 6 6 2 2" xfId="10580"/>
    <cellStyle name="Normal 3 2 2 6 6 2 2 2" xfId="28722"/>
    <cellStyle name="Normal 3 2 2 6 6 2 3" xfId="23442"/>
    <cellStyle name="Normal 3 2 2 6 6 3" xfId="7939"/>
    <cellStyle name="Normal 3 2 2 6 6 3 2" xfId="26082"/>
    <cellStyle name="Normal 3 2 2 6 6 4" xfId="13228"/>
    <cellStyle name="Normal 3 2 2 6 6 5" xfId="15872"/>
    <cellStyle name="Normal 3 2 2 6 6 6" xfId="20802"/>
    <cellStyle name="Normal 3 2 2 6 7" xfId="2834"/>
    <cellStyle name="Normal 3 2 2 6 7 2" xfId="8116"/>
    <cellStyle name="Normal 3 2 2 6 7 2 2" xfId="26258"/>
    <cellStyle name="Normal 3 2 2 6 7 3" xfId="20978"/>
    <cellStyle name="Normal 3 2 2 6 8" xfId="5475"/>
    <cellStyle name="Normal 3 2 2 6 8 2" xfId="23618"/>
    <cellStyle name="Normal 3 2 2 6 9" xfId="10768"/>
    <cellStyle name="Normal 3 2 2 7" xfId="280"/>
    <cellStyle name="Normal 3 2 2 7 2" xfId="632"/>
    <cellStyle name="Normal 3 2 2 7 2 2" xfId="1864"/>
    <cellStyle name="Normal 3 2 2 7 2 2 2" xfId="4506"/>
    <cellStyle name="Normal 3 2 2 7 2 2 2 2" xfId="9787"/>
    <cellStyle name="Normal 3 2 2 7 2 2 2 2 2" xfId="27929"/>
    <cellStyle name="Normal 3 2 2 7 2 2 2 3" xfId="17543"/>
    <cellStyle name="Normal 3 2 2 7 2 2 2 4" xfId="22649"/>
    <cellStyle name="Normal 3 2 2 7 2 2 3" xfId="7146"/>
    <cellStyle name="Normal 3 2 2 7 2 2 3 2" xfId="25289"/>
    <cellStyle name="Normal 3 2 2 7 2 2 4" xfId="12435"/>
    <cellStyle name="Normal 3 2 2 7 2 2 5" xfId="15079"/>
    <cellStyle name="Normal 3 2 2 7 2 2 6" xfId="20009"/>
    <cellStyle name="Normal 3 2 2 7 2 3" xfId="3274"/>
    <cellStyle name="Normal 3 2 2 7 2 3 2" xfId="8555"/>
    <cellStyle name="Normal 3 2 2 7 2 3 2 2" xfId="26697"/>
    <cellStyle name="Normal 3 2 2 7 2 3 3" xfId="16311"/>
    <cellStyle name="Normal 3 2 2 7 2 3 4" xfId="21417"/>
    <cellStyle name="Normal 3 2 2 7 2 4" xfId="5914"/>
    <cellStyle name="Normal 3 2 2 7 2 4 2" xfId="24057"/>
    <cellStyle name="Normal 3 2 2 7 2 5" xfId="11203"/>
    <cellStyle name="Normal 3 2 2 7 2 6" xfId="13847"/>
    <cellStyle name="Normal 3 2 2 7 2 7" xfId="18777"/>
    <cellStyle name="Normal 3 2 2 7 3" xfId="984"/>
    <cellStyle name="Normal 3 2 2 7 3 2" xfId="2216"/>
    <cellStyle name="Normal 3 2 2 7 3 2 2" xfId="4858"/>
    <cellStyle name="Normal 3 2 2 7 3 2 2 2" xfId="10139"/>
    <cellStyle name="Normal 3 2 2 7 3 2 2 2 2" xfId="28281"/>
    <cellStyle name="Normal 3 2 2 7 3 2 2 3" xfId="17895"/>
    <cellStyle name="Normal 3 2 2 7 3 2 2 4" xfId="23001"/>
    <cellStyle name="Normal 3 2 2 7 3 2 3" xfId="7498"/>
    <cellStyle name="Normal 3 2 2 7 3 2 3 2" xfId="25641"/>
    <cellStyle name="Normal 3 2 2 7 3 2 4" xfId="12787"/>
    <cellStyle name="Normal 3 2 2 7 3 2 5" xfId="15431"/>
    <cellStyle name="Normal 3 2 2 7 3 2 6" xfId="20361"/>
    <cellStyle name="Normal 3 2 2 7 3 3" xfId="3626"/>
    <cellStyle name="Normal 3 2 2 7 3 3 2" xfId="8907"/>
    <cellStyle name="Normal 3 2 2 7 3 3 2 2" xfId="27049"/>
    <cellStyle name="Normal 3 2 2 7 3 3 3" xfId="16663"/>
    <cellStyle name="Normal 3 2 2 7 3 3 4" xfId="21769"/>
    <cellStyle name="Normal 3 2 2 7 3 4" xfId="6266"/>
    <cellStyle name="Normal 3 2 2 7 3 4 2" xfId="24409"/>
    <cellStyle name="Normal 3 2 2 7 3 5" xfId="11555"/>
    <cellStyle name="Normal 3 2 2 7 3 6" xfId="14199"/>
    <cellStyle name="Normal 3 2 2 7 3 7" xfId="19129"/>
    <cellStyle name="Normal 3 2 2 7 4" xfId="1512"/>
    <cellStyle name="Normal 3 2 2 7 4 2" xfId="4154"/>
    <cellStyle name="Normal 3 2 2 7 4 2 2" xfId="9435"/>
    <cellStyle name="Normal 3 2 2 7 4 2 2 2" xfId="27577"/>
    <cellStyle name="Normal 3 2 2 7 4 2 3" xfId="17191"/>
    <cellStyle name="Normal 3 2 2 7 4 2 4" xfId="22297"/>
    <cellStyle name="Normal 3 2 2 7 4 3" xfId="6794"/>
    <cellStyle name="Normal 3 2 2 7 4 3 2" xfId="24937"/>
    <cellStyle name="Normal 3 2 2 7 4 4" xfId="12083"/>
    <cellStyle name="Normal 3 2 2 7 4 5" xfId="14727"/>
    <cellStyle name="Normal 3 2 2 7 4 6" xfId="19657"/>
    <cellStyle name="Normal 3 2 2 7 5" xfId="2921"/>
    <cellStyle name="Normal 3 2 2 7 5 2" xfId="8203"/>
    <cellStyle name="Normal 3 2 2 7 5 2 2" xfId="26345"/>
    <cellStyle name="Normal 3 2 2 7 5 3" xfId="15959"/>
    <cellStyle name="Normal 3 2 2 7 5 4" xfId="21065"/>
    <cellStyle name="Normal 3 2 2 7 6" xfId="5562"/>
    <cellStyle name="Normal 3 2 2 7 6 2" xfId="23705"/>
    <cellStyle name="Normal 3 2 2 7 7" xfId="10860"/>
    <cellStyle name="Normal 3 2 2 7 8" xfId="13495"/>
    <cellStyle name="Normal 3 2 2 7 9" xfId="18426"/>
    <cellStyle name="Normal 3 2 2 8" xfId="455"/>
    <cellStyle name="Normal 3 2 2 8 2" xfId="1160"/>
    <cellStyle name="Normal 3 2 2 8 2 2" xfId="2392"/>
    <cellStyle name="Normal 3 2 2 8 2 2 2" xfId="5034"/>
    <cellStyle name="Normal 3 2 2 8 2 2 2 2" xfId="10315"/>
    <cellStyle name="Normal 3 2 2 8 2 2 2 2 2" xfId="28457"/>
    <cellStyle name="Normal 3 2 2 8 2 2 2 3" xfId="18071"/>
    <cellStyle name="Normal 3 2 2 8 2 2 2 4" xfId="23177"/>
    <cellStyle name="Normal 3 2 2 8 2 2 3" xfId="7674"/>
    <cellStyle name="Normal 3 2 2 8 2 2 3 2" xfId="25817"/>
    <cellStyle name="Normal 3 2 2 8 2 2 4" xfId="12963"/>
    <cellStyle name="Normal 3 2 2 8 2 2 5" xfId="15607"/>
    <cellStyle name="Normal 3 2 2 8 2 2 6" xfId="20537"/>
    <cellStyle name="Normal 3 2 2 8 2 3" xfId="3802"/>
    <cellStyle name="Normal 3 2 2 8 2 3 2" xfId="9083"/>
    <cellStyle name="Normal 3 2 2 8 2 3 2 2" xfId="27225"/>
    <cellStyle name="Normal 3 2 2 8 2 3 3" xfId="16839"/>
    <cellStyle name="Normal 3 2 2 8 2 3 4" xfId="21945"/>
    <cellStyle name="Normal 3 2 2 8 2 4" xfId="6442"/>
    <cellStyle name="Normal 3 2 2 8 2 4 2" xfId="24585"/>
    <cellStyle name="Normal 3 2 2 8 2 5" xfId="11731"/>
    <cellStyle name="Normal 3 2 2 8 2 6" xfId="14375"/>
    <cellStyle name="Normal 3 2 2 8 2 7" xfId="19305"/>
    <cellStyle name="Normal 3 2 2 8 3" xfId="1688"/>
    <cellStyle name="Normal 3 2 2 8 3 2" xfId="4330"/>
    <cellStyle name="Normal 3 2 2 8 3 2 2" xfId="9611"/>
    <cellStyle name="Normal 3 2 2 8 3 2 2 2" xfId="27753"/>
    <cellStyle name="Normal 3 2 2 8 3 2 3" xfId="17367"/>
    <cellStyle name="Normal 3 2 2 8 3 2 4" xfId="22473"/>
    <cellStyle name="Normal 3 2 2 8 3 3" xfId="6970"/>
    <cellStyle name="Normal 3 2 2 8 3 3 2" xfId="25113"/>
    <cellStyle name="Normal 3 2 2 8 3 4" xfId="12259"/>
    <cellStyle name="Normal 3 2 2 8 3 5" xfId="14903"/>
    <cellStyle name="Normal 3 2 2 8 3 6" xfId="19833"/>
    <cellStyle name="Normal 3 2 2 8 4" xfId="3097"/>
    <cellStyle name="Normal 3 2 2 8 4 2" xfId="8379"/>
    <cellStyle name="Normal 3 2 2 8 4 2 2" xfId="26521"/>
    <cellStyle name="Normal 3 2 2 8 4 3" xfId="16135"/>
    <cellStyle name="Normal 3 2 2 8 4 4" xfId="21241"/>
    <cellStyle name="Normal 3 2 2 8 5" xfId="5738"/>
    <cellStyle name="Normal 3 2 2 8 5 2" xfId="23881"/>
    <cellStyle name="Normal 3 2 2 8 6" xfId="11031"/>
    <cellStyle name="Normal 3 2 2 8 7" xfId="13671"/>
    <cellStyle name="Normal 3 2 2 8 8" xfId="18601"/>
    <cellStyle name="Normal 3 2 2 9" xfId="808"/>
    <cellStyle name="Normal 3 2 2 9 2" xfId="2040"/>
    <cellStyle name="Normal 3 2 2 9 2 2" xfId="4682"/>
    <cellStyle name="Normal 3 2 2 9 2 2 2" xfId="9963"/>
    <cellStyle name="Normal 3 2 2 9 2 2 2 2" xfId="28105"/>
    <cellStyle name="Normal 3 2 2 9 2 2 3" xfId="17719"/>
    <cellStyle name="Normal 3 2 2 9 2 2 4" xfId="22825"/>
    <cellStyle name="Normal 3 2 2 9 2 3" xfId="7322"/>
    <cellStyle name="Normal 3 2 2 9 2 3 2" xfId="25465"/>
    <cellStyle name="Normal 3 2 2 9 2 4" xfId="12611"/>
    <cellStyle name="Normal 3 2 2 9 2 5" xfId="15255"/>
    <cellStyle name="Normal 3 2 2 9 2 6" xfId="20185"/>
    <cellStyle name="Normal 3 2 2 9 3" xfId="3450"/>
    <cellStyle name="Normal 3 2 2 9 3 2" xfId="8731"/>
    <cellStyle name="Normal 3 2 2 9 3 2 2" xfId="26873"/>
    <cellStyle name="Normal 3 2 2 9 3 3" xfId="16487"/>
    <cellStyle name="Normal 3 2 2 9 3 4" xfId="21593"/>
    <cellStyle name="Normal 3 2 2 9 4" xfId="6090"/>
    <cellStyle name="Normal 3 2 2 9 4 2" xfId="24233"/>
    <cellStyle name="Normal 3 2 2 9 5" xfId="11379"/>
    <cellStyle name="Normal 3 2 2 9 6" xfId="14023"/>
    <cellStyle name="Normal 3 2 2 9 7" xfId="18953"/>
    <cellStyle name="Normal 3 2 3" xfId="53"/>
    <cellStyle name="Normal 3 2 3 10" xfId="1340"/>
    <cellStyle name="Normal 3 2 3 10 2" xfId="3982"/>
    <cellStyle name="Normal 3 2 3 10 2 2" xfId="9263"/>
    <cellStyle name="Normal 3 2 3 10 2 2 2" xfId="27405"/>
    <cellStyle name="Normal 3 2 3 10 2 3" xfId="17019"/>
    <cellStyle name="Normal 3 2 3 10 2 4" xfId="22125"/>
    <cellStyle name="Normal 3 2 3 10 3" xfId="6622"/>
    <cellStyle name="Normal 3 2 3 10 3 2" xfId="24765"/>
    <cellStyle name="Normal 3 2 3 10 4" xfId="11911"/>
    <cellStyle name="Normal 3 2 3 10 5" xfId="14555"/>
    <cellStyle name="Normal 3 2 3 10 6" xfId="19485"/>
    <cellStyle name="Normal 3 2 3 11" xfId="2572"/>
    <cellStyle name="Normal 3 2 3 11 2" xfId="5214"/>
    <cellStyle name="Normal 3 2 3 11 2 2" xfId="10495"/>
    <cellStyle name="Normal 3 2 3 11 2 2 2" xfId="28637"/>
    <cellStyle name="Normal 3 2 3 11 2 3" xfId="23357"/>
    <cellStyle name="Normal 3 2 3 11 3" xfId="7854"/>
    <cellStyle name="Normal 3 2 3 11 3 2" xfId="25997"/>
    <cellStyle name="Normal 3 2 3 11 4" xfId="13143"/>
    <cellStyle name="Normal 3 2 3 11 5" xfId="15787"/>
    <cellStyle name="Normal 3 2 3 11 6" xfId="20717"/>
    <cellStyle name="Normal 3 2 3 12" xfId="2748"/>
    <cellStyle name="Normal 3 2 3 12 2" xfId="8030"/>
    <cellStyle name="Normal 3 2 3 12 2 2" xfId="26173"/>
    <cellStyle name="Normal 3 2 3 12 3" xfId="20893"/>
    <cellStyle name="Normal 3 2 3 13" xfId="5390"/>
    <cellStyle name="Normal 3 2 3 13 2" xfId="23533"/>
    <cellStyle name="Normal 3 2 3 14" xfId="13323"/>
    <cellStyle name="Normal 3 2 3 15" xfId="18252"/>
    <cellStyle name="Normal 3 2 3 2" xfId="71"/>
    <cellStyle name="Normal 3 2 3 2 2" xfId="160"/>
    <cellStyle name="Normal 3 2 3 2 2 10" xfId="10746"/>
    <cellStyle name="Normal 3 2 3 2 2 11" xfId="13339"/>
    <cellStyle name="Normal 3 2 3 2 2 12" xfId="18268"/>
    <cellStyle name="Normal 3 2 3 2 2 2" xfId="259"/>
    <cellStyle name="Normal 3 2 3 2 2 2 2" xfId="652"/>
    <cellStyle name="Normal 3 2 3 2 2 2 2 2" xfId="1884"/>
    <cellStyle name="Normal 3 2 3 2 2 2 2 2 2" xfId="4526"/>
    <cellStyle name="Normal 3 2 3 2 2 2 2 2 2 2" xfId="9807"/>
    <cellStyle name="Normal 3 2 3 2 2 2 2 2 2 2 2" xfId="27949"/>
    <cellStyle name="Normal 3 2 3 2 2 2 2 2 2 3" xfId="17563"/>
    <cellStyle name="Normal 3 2 3 2 2 2 2 2 2 4" xfId="22669"/>
    <cellStyle name="Normal 3 2 3 2 2 2 2 2 3" xfId="7166"/>
    <cellStyle name="Normal 3 2 3 2 2 2 2 2 3 2" xfId="25309"/>
    <cellStyle name="Normal 3 2 3 2 2 2 2 2 4" xfId="12455"/>
    <cellStyle name="Normal 3 2 3 2 2 2 2 2 5" xfId="15099"/>
    <cellStyle name="Normal 3 2 3 2 2 2 2 2 6" xfId="20029"/>
    <cellStyle name="Normal 3 2 3 2 2 2 2 3" xfId="3294"/>
    <cellStyle name="Normal 3 2 3 2 2 2 2 3 2" xfId="8575"/>
    <cellStyle name="Normal 3 2 3 2 2 2 2 3 2 2" xfId="26717"/>
    <cellStyle name="Normal 3 2 3 2 2 2 2 3 3" xfId="16331"/>
    <cellStyle name="Normal 3 2 3 2 2 2 2 3 4" xfId="21437"/>
    <cellStyle name="Normal 3 2 3 2 2 2 2 4" xfId="5934"/>
    <cellStyle name="Normal 3 2 3 2 2 2 2 4 2" xfId="24077"/>
    <cellStyle name="Normal 3 2 3 2 2 2 2 5" xfId="11223"/>
    <cellStyle name="Normal 3 2 3 2 2 2 2 6" xfId="13867"/>
    <cellStyle name="Normal 3 2 3 2 2 2 2 7" xfId="18797"/>
    <cellStyle name="Normal 3 2 3 2 2 2 3" xfId="1004"/>
    <cellStyle name="Normal 3 2 3 2 2 2 3 2" xfId="2236"/>
    <cellStyle name="Normal 3 2 3 2 2 2 3 2 2" xfId="4878"/>
    <cellStyle name="Normal 3 2 3 2 2 2 3 2 2 2" xfId="10159"/>
    <cellStyle name="Normal 3 2 3 2 2 2 3 2 2 2 2" xfId="28301"/>
    <cellStyle name="Normal 3 2 3 2 2 2 3 2 2 3" xfId="17915"/>
    <cellStyle name="Normal 3 2 3 2 2 2 3 2 2 4" xfId="23021"/>
    <cellStyle name="Normal 3 2 3 2 2 2 3 2 3" xfId="7518"/>
    <cellStyle name="Normal 3 2 3 2 2 2 3 2 3 2" xfId="25661"/>
    <cellStyle name="Normal 3 2 3 2 2 2 3 2 4" xfId="12807"/>
    <cellStyle name="Normal 3 2 3 2 2 2 3 2 5" xfId="15451"/>
    <cellStyle name="Normal 3 2 3 2 2 2 3 2 6" xfId="20381"/>
    <cellStyle name="Normal 3 2 3 2 2 2 3 3" xfId="3646"/>
    <cellStyle name="Normal 3 2 3 2 2 2 3 3 2" xfId="8927"/>
    <cellStyle name="Normal 3 2 3 2 2 2 3 3 2 2" xfId="27069"/>
    <cellStyle name="Normal 3 2 3 2 2 2 3 3 3" xfId="16683"/>
    <cellStyle name="Normal 3 2 3 2 2 2 3 3 4" xfId="21789"/>
    <cellStyle name="Normal 3 2 3 2 2 2 3 4" xfId="6286"/>
    <cellStyle name="Normal 3 2 3 2 2 2 3 4 2" xfId="24429"/>
    <cellStyle name="Normal 3 2 3 2 2 2 3 5" xfId="11575"/>
    <cellStyle name="Normal 3 2 3 2 2 2 3 6" xfId="14219"/>
    <cellStyle name="Normal 3 2 3 2 2 2 3 7" xfId="19149"/>
    <cellStyle name="Normal 3 2 3 2 2 2 4" xfId="1532"/>
    <cellStyle name="Normal 3 2 3 2 2 2 4 2" xfId="4174"/>
    <cellStyle name="Normal 3 2 3 2 2 2 4 2 2" xfId="9455"/>
    <cellStyle name="Normal 3 2 3 2 2 2 4 2 2 2" xfId="27597"/>
    <cellStyle name="Normal 3 2 3 2 2 2 4 2 3" xfId="17211"/>
    <cellStyle name="Normal 3 2 3 2 2 2 4 2 4" xfId="22317"/>
    <cellStyle name="Normal 3 2 3 2 2 2 4 3" xfId="6814"/>
    <cellStyle name="Normal 3 2 3 2 2 2 4 3 2" xfId="24957"/>
    <cellStyle name="Normal 3 2 3 2 2 2 4 4" xfId="12103"/>
    <cellStyle name="Normal 3 2 3 2 2 2 4 5" xfId="14747"/>
    <cellStyle name="Normal 3 2 3 2 2 2 4 6" xfId="19677"/>
    <cellStyle name="Normal 3 2 3 2 2 2 5" xfId="2941"/>
    <cellStyle name="Normal 3 2 3 2 2 2 5 2" xfId="8223"/>
    <cellStyle name="Normal 3 2 3 2 2 2 5 2 2" xfId="26365"/>
    <cellStyle name="Normal 3 2 3 2 2 2 5 3" xfId="15979"/>
    <cellStyle name="Normal 3 2 3 2 2 2 5 4" xfId="21085"/>
    <cellStyle name="Normal 3 2 3 2 2 2 6" xfId="5582"/>
    <cellStyle name="Normal 3 2 3 2 2 2 6 2" xfId="23725"/>
    <cellStyle name="Normal 3 2 3 2 2 2 7" xfId="299"/>
    <cellStyle name="Normal 3 2 3 2 2 2 7 2" xfId="18445"/>
    <cellStyle name="Normal 3 2 3 2 2 2 8" xfId="10839"/>
    <cellStyle name="Normal 3 2 3 2 2 2 9" xfId="13515"/>
    <cellStyle name="Normal 3 2 3 2 2 3" xfId="477"/>
    <cellStyle name="Normal 3 2 3 2 2 3 2" xfId="1182"/>
    <cellStyle name="Normal 3 2 3 2 2 3 2 2" xfId="2414"/>
    <cellStyle name="Normal 3 2 3 2 2 3 2 2 2" xfId="5056"/>
    <cellStyle name="Normal 3 2 3 2 2 3 2 2 2 2" xfId="10337"/>
    <cellStyle name="Normal 3 2 3 2 2 3 2 2 2 2 2" xfId="28479"/>
    <cellStyle name="Normal 3 2 3 2 2 3 2 2 2 3" xfId="18093"/>
    <cellStyle name="Normal 3 2 3 2 2 3 2 2 2 4" xfId="23199"/>
    <cellStyle name="Normal 3 2 3 2 2 3 2 2 3" xfId="7696"/>
    <cellStyle name="Normal 3 2 3 2 2 3 2 2 3 2" xfId="25839"/>
    <cellStyle name="Normal 3 2 3 2 2 3 2 2 4" xfId="12985"/>
    <cellStyle name="Normal 3 2 3 2 2 3 2 2 5" xfId="15629"/>
    <cellStyle name="Normal 3 2 3 2 2 3 2 2 6" xfId="20559"/>
    <cellStyle name="Normal 3 2 3 2 2 3 2 3" xfId="3824"/>
    <cellStyle name="Normal 3 2 3 2 2 3 2 3 2" xfId="9105"/>
    <cellStyle name="Normal 3 2 3 2 2 3 2 3 2 2" xfId="27247"/>
    <cellStyle name="Normal 3 2 3 2 2 3 2 3 3" xfId="16861"/>
    <cellStyle name="Normal 3 2 3 2 2 3 2 3 4" xfId="21967"/>
    <cellStyle name="Normal 3 2 3 2 2 3 2 4" xfId="6464"/>
    <cellStyle name="Normal 3 2 3 2 2 3 2 4 2" xfId="24607"/>
    <cellStyle name="Normal 3 2 3 2 2 3 2 5" xfId="11753"/>
    <cellStyle name="Normal 3 2 3 2 2 3 2 6" xfId="14397"/>
    <cellStyle name="Normal 3 2 3 2 2 3 2 7" xfId="19327"/>
    <cellStyle name="Normal 3 2 3 2 2 3 3" xfId="1710"/>
    <cellStyle name="Normal 3 2 3 2 2 3 3 2" xfId="4352"/>
    <cellStyle name="Normal 3 2 3 2 2 3 3 2 2" xfId="9633"/>
    <cellStyle name="Normal 3 2 3 2 2 3 3 2 2 2" xfId="27775"/>
    <cellStyle name="Normal 3 2 3 2 2 3 3 2 3" xfId="17389"/>
    <cellStyle name="Normal 3 2 3 2 2 3 3 2 4" xfId="22495"/>
    <cellStyle name="Normal 3 2 3 2 2 3 3 3" xfId="6992"/>
    <cellStyle name="Normal 3 2 3 2 2 3 3 3 2" xfId="25135"/>
    <cellStyle name="Normal 3 2 3 2 2 3 3 4" xfId="12281"/>
    <cellStyle name="Normal 3 2 3 2 2 3 3 5" xfId="14925"/>
    <cellStyle name="Normal 3 2 3 2 2 3 3 6" xfId="19855"/>
    <cellStyle name="Normal 3 2 3 2 2 3 4" xfId="3119"/>
    <cellStyle name="Normal 3 2 3 2 2 3 4 2" xfId="8401"/>
    <cellStyle name="Normal 3 2 3 2 2 3 4 2 2" xfId="26543"/>
    <cellStyle name="Normal 3 2 3 2 2 3 4 3" xfId="16157"/>
    <cellStyle name="Normal 3 2 3 2 2 3 4 4" xfId="21263"/>
    <cellStyle name="Normal 3 2 3 2 2 3 5" xfId="5760"/>
    <cellStyle name="Normal 3 2 3 2 2 3 5 2" xfId="23903"/>
    <cellStyle name="Normal 3 2 3 2 2 3 6" xfId="10748"/>
    <cellStyle name="Normal 3 2 3 2 2 3 7" xfId="13693"/>
    <cellStyle name="Normal 3 2 3 2 2 3 8" xfId="18623"/>
    <cellStyle name="Normal 3 2 3 2 2 4" xfId="830"/>
    <cellStyle name="Normal 3 2 3 2 2 4 2" xfId="2062"/>
    <cellStyle name="Normal 3 2 3 2 2 4 2 2" xfId="4704"/>
    <cellStyle name="Normal 3 2 3 2 2 4 2 2 2" xfId="9985"/>
    <cellStyle name="Normal 3 2 3 2 2 4 2 2 2 2" xfId="28127"/>
    <cellStyle name="Normal 3 2 3 2 2 4 2 2 3" xfId="17741"/>
    <cellStyle name="Normal 3 2 3 2 2 4 2 2 4" xfId="22847"/>
    <cellStyle name="Normal 3 2 3 2 2 4 2 3" xfId="7344"/>
    <cellStyle name="Normal 3 2 3 2 2 4 2 3 2" xfId="25487"/>
    <cellStyle name="Normal 3 2 3 2 2 4 2 4" xfId="12633"/>
    <cellStyle name="Normal 3 2 3 2 2 4 2 5" xfId="15277"/>
    <cellStyle name="Normal 3 2 3 2 2 4 2 6" xfId="20207"/>
    <cellStyle name="Normal 3 2 3 2 2 4 3" xfId="3472"/>
    <cellStyle name="Normal 3 2 3 2 2 4 3 2" xfId="8753"/>
    <cellStyle name="Normal 3 2 3 2 2 4 3 2 2" xfId="26895"/>
    <cellStyle name="Normal 3 2 3 2 2 4 3 3" xfId="16509"/>
    <cellStyle name="Normal 3 2 3 2 2 4 3 4" xfId="21615"/>
    <cellStyle name="Normal 3 2 3 2 2 4 4" xfId="6112"/>
    <cellStyle name="Normal 3 2 3 2 2 4 4 2" xfId="24255"/>
    <cellStyle name="Normal 3 2 3 2 2 4 5" xfId="11401"/>
    <cellStyle name="Normal 3 2 3 2 2 4 6" xfId="14045"/>
    <cellStyle name="Normal 3 2 3 2 2 4 7" xfId="18975"/>
    <cellStyle name="Normal 3 2 3 2 2 5" xfId="1356"/>
    <cellStyle name="Normal 3 2 3 2 2 5 2" xfId="3998"/>
    <cellStyle name="Normal 3 2 3 2 2 5 2 2" xfId="9279"/>
    <cellStyle name="Normal 3 2 3 2 2 5 2 2 2" xfId="27421"/>
    <cellStyle name="Normal 3 2 3 2 2 5 2 3" xfId="17035"/>
    <cellStyle name="Normal 3 2 3 2 2 5 2 4" xfId="22141"/>
    <cellStyle name="Normal 3 2 3 2 2 5 3" xfId="6638"/>
    <cellStyle name="Normal 3 2 3 2 2 5 3 2" xfId="24781"/>
    <cellStyle name="Normal 3 2 3 2 2 5 4" xfId="11927"/>
    <cellStyle name="Normal 3 2 3 2 2 5 5" xfId="14571"/>
    <cellStyle name="Normal 3 2 3 2 2 5 6" xfId="19501"/>
    <cellStyle name="Normal 3 2 3 2 2 6" xfId="2588"/>
    <cellStyle name="Normal 3 2 3 2 2 6 2" xfId="5230"/>
    <cellStyle name="Normal 3 2 3 2 2 6 2 2" xfId="10511"/>
    <cellStyle name="Normal 3 2 3 2 2 6 2 2 2" xfId="28653"/>
    <cellStyle name="Normal 3 2 3 2 2 6 2 3" xfId="23373"/>
    <cellStyle name="Normal 3 2 3 2 2 6 3" xfId="7870"/>
    <cellStyle name="Normal 3 2 3 2 2 6 3 2" xfId="26013"/>
    <cellStyle name="Normal 3 2 3 2 2 6 4" xfId="13159"/>
    <cellStyle name="Normal 3 2 3 2 2 6 5" xfId="15803"/>
    <cellStyle name="Normal 3 2 3 2 2 6 6" xfId="20733"/>
    <cellStyle name="Normal 3 2 3 2 2 7" xfId="2767"/>
    <cellStyle name="Normal 3 2 3 2 2 7 2" xfId="8049"/>
    <cellStyle name="Normal 3 2 3 2 2 7 2 2" xfId="26191"/>
    <cellStyle name="Normal 3 2 3 2 2 7 3" xfId="20911"/>
    <cellStyle name="Normal 3 2 3 2 2 8" xfId="5408"/>
    <cellStyle name="Normal 3 2 3 2 2 8 2" xfId="23551"/>
    <cellStyle name="Normal 3 2 3 2 2 9" xfId="13299"/>
    <cellStyle name="Normal 3 2 3 2 3" xfId="158"/>
    <cellStyle name="Normal 3 2 3 2 3 2" xfId="10655"/>
    <cellStyle name="Normal 3 2 3 2 3 2 2" xfId="28790"/>
    <cellStyle name="Normal 3 2 3 2 4" xfId="191"/>
    <cellStyle name="Normal 3 2 3 2 5" xfId="10716"/>
    <cellStyle name="Normal 3 2 3 3" xfId="87"/>
    <cellStyle name="Normal 3 2 3 3 10" xfId="10732"/>
    <cellStyle name="Normal 3 2 3 3 11" xfId="13355"/>
    <cellStyle name="Normal 3 2 3 3 12" xfId="18284"/>
    <cellStyle name="Normal 3 2 3 3 2" xfId="217"/>
    <cellStyle name="Normal 3 2 3 3 2 10" xfId="13442"/>
    <cellStyle name="Normal 3 2 3 3 2 11" xfId="18372"/>
    <cellStyle name="Normal 3 2 3 3 2 2" xfId="402"/>
    <cellStyle name="Normal 3 2 3 3 2 2 2" xfId="755"/>
    <cellStyle name="Normal 3 2 3 3 2 2 2 2" xfId="1987"/>
    <cellStyle name="Normal 3 2 3 3 2 2 2 2 2" xfId="4629"/>
    <cellStyle name="Normal 3 2 3 3 2 2 2 2 2 2" xfId="9910"/>
    <cellStyle name="Normal 3 2 3 3 2 2 2 2 2 2 2" xfId="28052"/>
    <cellStyle name="Normal 3 2 3 3 2 2 2 2 2 3" xfId="17666"/>
    <cellStyle name="Normal 3 2 3 3 2 2 2 2 2 4" xfId="22772"/>
    <cellStyle name="Normal 3 2 3 3 2 2 2 2 3" xfId="7269"/>
    <cellStyle name="Normal 3 2 3 3 2 2 2 2 3 2" xfId="25412"/>
    <cellStyle name="Normal 3 2 3 3 2 2 2 2 4" xfId="12558"/>
    <cellStyle name="Normal 3 2 3 3 2 2 2 2 5" xfId="15202"/>
    <cellStyle name="Normal 3 2 3 3 2 2 2 2 6" xfId="20132"/>
    <cellStyle name="Normal 3 2 3 3 2 2 2 3" xfId="3397"/>
    <cellStyle name="Normal 3 2 3 3 2 2 2 3 2" xfId="8678"/>
    <cellStyle name="Normal 3 2 3 3 2 2 2 3 2 2" xfId="26820"/>
    <cellStyle name="Normal 3 2 3 3 2 2 2 3 3" xfId="16434"/>
    <cellStyle name="Normal 3 2 3 3 2 2 2 3 4" xfId="21540"/>
    <cellStyle name="Normal 3 2 3 3 2 2 2 4" xfId="6037"/>
    <cellStyle name="Normal 3 2 3 3 2 2 2 4 2" xfId="24180"/>
    <cellStyle name="Normal 3 2 3 3 2 2 2 5" xfId="11326"/>
    <cellStyle name="Normal 3 2 3 3 2 2 2 6" xfId="13970"/>
    <cellStyle name="Normal 3 2 3 3 2 2 2 7" xfId="18900"/>
    <cellStyle name="Normal 3 2 3 3 2 2 3" xfId="1107"/>
    <cellStyle name="Normal 3 2 3 3 2 2 3 2" xfId="2339"/>
    <cellStyle name="Normal 3 2 3 3 2 2 3 2 2" xfId="4981"/>
    <cellStyle name="Normal 3 2 3 3 2 2 3 2 2 2" xfId="10262"/>
    <cellStyle name="Normal 3 2 3 3 2 2 3 2 2 2 2" xfId="28404"/>
    <cellStyle name="Normal 3 2 3 3 2 2 3 2 2 3" xfId="18018"/>
    <cellStyle name="Normal 3 2 3 3 2 2 3 2 2 4" xfId="23124"/>
    <cellStyle name="Normal 3 2 3 3 2 2 3 2 3" xfId="7621"/>
    <cellStyle name="Normal 3 2 3 3 2 2 3 2 3 2" xfId="25764"/>
    <cellStyle name="Normal 3 2 3 3 2 2 3 2 4" xfId="12910"/>
    <cellStyle name="Normal 3 2 3 3 2 2 3 2 5" xfId="15554"/>
    <cellStyle name="Normal 3 2 3 3 2 2 3 2 6" xfId="20484"/>
    <cellStyle name="Normal 3 2 3 3 2 2 3 3" xfId="3749"/>
    <cellStyle name="Normal 3 2 3 3 2 2 3 3 2" xfId="9030"/>
    <cellStyle name="Normal 3 2 3 3 2 2 3 3 2 2" xfId="27172"/>
    <cellStyle name="Normal 3 2 3 3 2 2 3 3 3" xfId="16786"/>
    <cellStyle name="Normal 3 2 3 3 2 2 3 3 4" xfId="21892"/>
    <cellStyle name="Normal 3 2 3 3 2 2 3 4" xfId="6389"/>
    <cellStyle name="Normal 3 2 3 3 2 2 3 4 2" xfId="24532"/>
    <cellStyle name="Normal 3 2 3 3 2 2 3 5" xfId="11678"/>
    <cellStyle name="Normal 3 2 3 3 2 2 3 6" xfId="14322"/>
    <cellStyle name="Normal 3 2 3 3 2 2 3 7" xfId="19252"/>
    <cellStyle name="Normal 3 2 3 3 2 2 4" xfId="1635"/>
    <cellStyle name="Normal 3 2 3 3 2 2 4 2" xfId="4277"/>
    <cellStyle name="Normal 3 2 3 3 2 2 4 2 2" xfId="9558"/>
    <cellStyle name="Normal 3 2 3 3 2 2 4 2 2 2" xfId="27700"/>
    <cellStyle name="Normal 3 2 3 3 2 2 4 2 3" xfId="17314"/>
    <cellStyle name="Normal 3 2 3 3 2 2 4 2 4" xfId="22420"/>
    <cellStyle name="Normal 3 2 3 3 2 2 4 3" xfId="6917"/>
    <cellStyle name="Normal 3 2 3 3 2 2 4 3 2" xfId="25060"/>
    <cellStyle name="Normal 3 2 3 3 2 2 4 4" xfId="12206"/>
    <cellStyle name="Normal 3 2 3 3 2 2 4 5" xfId="14850"/>
    <cellStyle name="Normal 3 2 3 3 2 2 4 6" xfId="19780"/>
    <cellStyle name="Normal 3 2 3 3 2 2 5" xfId="3044"/>
    <cellStyle name="Normal 3 2 3 3 2 2 5 2" xfId="8326"/>
    <cellStyle name="Normal 3 2 3 3 2 2 5 2 2" xfId="26468"/>
    <cellStyle name="Normal 3 2 3 3 2 2 5 3" xfId="16082"/>
    <cellStyle name="Normal 3 2 3 3 2 2 5 4" xfId="21188"/>
    <cellStyle name="Normal 3 2 3 3 2 2 6" xfId="5685"/>
    <cellStyle name="Normal 3 2 3 3 2 2 6 2" xfId="23828"/>
    <cellStyle name="Normal 3 2 3 3 2 2 7" xfId="10978"/>
    <cellStyle name="Normal 3 2 3 3 2 2 8" xfId="13618"/>
    <cellStyle name="Normal 3 2 3 3 2 2 9" xfId="18548"/>
    <cellStyle name="Normal 3 2 3 3 2 3" xfId="578"/>
    <cellStyle name="Normal 3 2 3 3 2 3 2" xfId="1283"/>
    <cellStyle name="Normal 3 2 3 3 2 3 2 2" xfId="2515"/>
    <cellStyle name="Normal 3 2 3 3 2 3 2 2 2" xfId="5157"/>
    <cellStyle name="Normal 3 2 3 3 2 3 2 2 2 2" xfId="10438"/>
    <cellStyle name="Normal 3 2 3 3 2 3 2 2 2 2 2" xfId="28580"/>
    <cellStyle name="Normal 3 2 3 3 2 3 2 2 2 3" xfId="18194"/>
    <cellStyle name="Normal 3 2 3 3 2 3 2 2 2 4" xfId="23300"/>
    <cellStyle name="Normal 3 2 3 3 2 3 2 2 3" xfId="7797"/>
    <cellStyle name="Normal 3 2 3 3 2 3 2 2 3 2" xfId="25940"/>
    <cellStyle name="Normal 3 2 3 3 2 3 2 2 4" xfId="13086"/>
    <cellStyle name="Normal 3 2 3 3 2 3 2 2 5" xfId="15730"/>
    <cellStyle name="Normal 3 2 3 3 2 3 2 2 6" xfId="20660"/>
    <cellStyle name="Normal 3 2 3 3 2 3 2 3" xfId="3925"/>
    <cellStyle name="Normal 3 2 3 3 2 3 2 3 2" xfId="9206"/>
    <cellStyle name="Normal 3 2 3 3 2 3 2 3 2 2" xfId="27348"/>
    <cellStyle name="Normal 3 2 3 3 2 3 2 3 3" xfId="16962"/>
    <cellStyle name="Normal 3 2 3 3 2 3 2 3 4" xfId="22068"/>
    <cellStyle name="Normal 3 2 3 3 2 3 2 4" xfId="6565"/>
    <cellStyle name="Normal 3 2 3 3 2 3 2 4 2" xfId="24708"/>
    <cellStyle name="Normal 3 2 3 3 2 3 2 5" xfId="11854"/>
    <cellStyle name="Normal 3 2 3 3 2 3 2 6" xfId="14498"/>
    <cellStyle name="Normal 3 2 3 3 2 3 2 7" xfId="19428"/>
    <cellStyle name="Normal 3 2 3 3 2 3 3" xfId="1811"/>
    <cellStyle name="Normal 3 2 3 3 2 3 3 2" xfId="4453"/>
    <cellStyle name="Normal 3 2 3 3 2 3 3 2 2" xfId="9734"/>
    <cellStyle name="Normal 3 2 3 3 2 3 3 2 2 2" xfId="27876"/>
    <cellStyle name="Normal 3 2 3 3 2 3 3 2 3" xfId="17490"/>
    <cellStyle name="Normal 3 2 3 3 2 3 3 2 4" xfId="22596"/>
    <cellStyle name="Normal 3 2 3 3 2 3 3 3" xfId="7093"/>
    <cellStyle name="Normal 3 2 3 3 2 3 3 3 2" xfId="25236"/>
    <cellStyle name="Normal 3 2 3 3 2 3 3 4" xfId="12382"/>
    <cellStyle name="Normal 3 2 3 3 2 3 3 5" xfId="15026"/>
    <cellStyle name="Normal 3 2 3 3 2 3 3 6" xfId="19956"/>
    <cellStyle name="Normal 3 2 3 3 2 3 4" xfId="3220"/>
    <cellStyle name="Normal 3 2 3 3 2 3 4 2" xfId="8502"/>
    <cellStyle name="Normal 3 2 3 3 2 3 4 2 2" xfId="26644"/>
    <cellStyle name="Normal 3 2 3 3 2 3 4 3" xfId="16258"/>
    <cellStyle name="Normal 3 2 3 3 2 3 4 4" xfId="21364"/>
    <cellStyle name="Normal 3 2 3 3 2 3 5" xfId="5861"/>
    <cellStyle name="Normal 3 2 3 3 2 3 5 2" xfId="24004"/>
    <cellStyle name="Normal 3 2 3 3 2 3 6" xfId="11150"/>
    <cellStyle name="Normal 3 2 3 3 2 3 7" xfId="13794"/>
    <cellStyle name="Normal 3 2 3 3 2 3 8" xfId="18724"/>
    <cellStyle name="Normal 3 2 3 3 2 4" xfId="931"/>
    <cellStyle name="Normal 3 2 3 3 2 4 2" xfId="2163"/>
    <cellStyle name="Normal 3 2 3 3 2 4 2 2" xfId="4805"/>
    <cellStyle name="Normal 3 2 3 3 2 4 2 2 2" xfId="10086"/>
    <cellStyle name="Normal 3 2 3 3 2 4 2 2 2 2" xfId="28228"/>
    <cellStyle name="Normal 3 2 3 3 2 4 2 2 3" xfId="17842"/>
    <cellStyle name="Normal 3 2 3 3 2 4 2 2 4" xfId="22948"/>
    <cellStyle name="Normal 3 2 3 3 2 4 2 3" xfId="7445"/>
    <cellStyle name="Normal 3 2 3 3 2 4 2 3 2" xfId="25588"/>
    <cellStyle name="Normal 3 2 3 3 2 4 2 4" xfId="12734"/>
    <cellStyle name="Normal 3 2 3 3 2 4 2 5" xfId="15378"/>
    <cellStyle name="Normal 3 2 3 3 2 4 2 6" xfId="20308"/>
    <cellStyle name="Normal 3 2 3 3 2 4 3" xfId="3573"/>
    <cellStyle name="Normal 3 2 3 3 2 4 3 2" xfId="8854"/>
    <cellStyle name="Normal 3 2 3 3 2 4 3 2 2" xfId="26996"/>
    <cellStyle name="Normal 3 2 3 3 2 4 3 3" xfId="16610"/>
    <cellStyle name="Normal 3 2 3 3 2 4 3 4" xfId="21716"/>
    <cellStyle name="Normal 3 2 3 3 2 4 4" xfId="6213"/>
    <cellStyle name="Normal 3 2 3 3 2 4 4 2" xfId="24356"/>
    <cellStyle name="Normal 3 2 3 3 2 4 5" xfId="11502"/>
    <cellStyle name="Normal 3 2 3 3 2 4 6" xfId="14146"/>
    <cellStyle name="Normal 3 2 3 3 2 4 7" xfId="19076"/>
    <cellStyle name="Normal 3 2 3 3 2 5" xfId="1459"/>
    <cellStyle name="Normal 3 2 3 3 2 5 2" xfId="4101"/>
    <cellStyle name="Normal 3 2 3 3 2 5 2 2" xfId="9382"/>
    <cellStyle name="Normal 3 2 3 3 2 5 2 2 2" xfId="27524"/>
    <cellStyle name="Normal 3 2 3 3 2 5 2 3" xfId="17138"/>
    <cellStyle name="Normal 3 2 3 3 2 5 2 4" xfId="22244"/>
    <cellStyle name="Normal 3 2 3 3 2 5 3" xfId="6741"/>
    <cellStyle name="Normal 3 2 3 3 2 5 3 2" xfId="24884"/>
    <cellStyle name="Normal 3 2 3 3 2 5 4" xfId="12030"/>
    <cellStyle name="Normal 3 2 3 3 2 5 5" xfId="14674"/>
    <cellStyle name="Normal 3 2 3 3 2 5 6" xfId="19604"/>
    <cellStyle name="Normal 3 2 3 3 2 6" xfId="2691"/>
    <cellStyle name="Normal 3 2 3 3 2 6 2" xfId="5333"/>
    <cellStyle name="Normal 3 2 3 3 2 6 2 2" xfId="10614"/>
    <cellStyle name="Normal 3 2 3 3 2 6 2 2 2" xfId="28756"/>
    <cellStyle name="Normal 3 2 3 3 2 6 2 3" xfId="23476"/>
    <cellStyle name="Normal 3 2 3 3 2 6 3" xfId="7973"/>
    <cellStyle name="Normal 3 2 3 3 2 6 3 2" xfId="26116"/>
    <cellStyle name="Normal 3 2 3 3 2 6 4" xfId="13262"/>
    <cellStyle name="Normal 3 2 3 3 2 6 5" xfId="15906"/>
    <cellStyle name="Normal 3 2 3 3 2 6 6" xfId="20836"/>
    <cellStyle name="Normal 3 2 3 3 2 7" xfId="2868"/>
    <cellStyle name="Normal 3 2 3 3 2 7 2" xfId="8150"/>
    <cellStyle name="Normal 3 2 3 3 2 7 2 2" xfId="26292"/>
    <cellStyle name="Normal 3 2 3 3 2 7 3" xfId="21012"/>
    <cellStyle name="Normal 3 2 3 3 2 8" xfId="5509"/>
    <cellStyle name="Normal 3 2 3 3 2 8 2" xfId="23652"/>
    <cellStyle name="Normal 3 2 3 3 2 9" xfId="10802"/>
    <cellStyle name="Normal 3 2 3 3 3" xfId="315"/>
    <cellStyle name="Normal 3 2 3 3 3 2" xfId="668"/>
    <cellStyle name="Normal 3 2 3 3 3 2 2" xfId="1900"/>
    <cellStyle name="Normal 3 2 3 3 3 2 2 2" xfId="4542"/>
    <cellStyle name="Normal 3 2 3 3 3 2 2 2 2" xfId="9823"/>
    <cellStyle name="Normal 3 2 3 3 3 2 2 2 2 2" xfId="27965"/>
    <cellStyle name="Normal 3 2 3 3 3 2 2 2 3" xfId="17579"/>
    <cellStyle name="Normal 3 2 3 3 3 2 2 2 4" xfId="22685"/>
    <cellStyle name="Normal 3 2 3 3 3 2 2 3" xfId="7182"/>
    <cellStyle name="Normal 3 2 3 3 3 2 2 3 2" xfId="25325"/>
    <cellStyle name="Normal 3 2 3 3 3 2 2 4" xfId="12471"/>
    <cellStyle name="Normal 3 2 3 3 3 2 2 5" xfId="15115"/>
    <cellStyle name="Normal 3 2 3 3 3 2 2 6" xfId="20045"/>
    <cellStyle name="Normal 3 2 3 3 3 2 3" xfId="3310"/>
    <cellStyle name="Normal 3 2 3 3 3 2 3 2" xfId="8591"/>
    <cellStyle name="Normal 3 2 3 3 3 2 3 2 2" xfId="26733"/>
    <cellStyle name="Normal 3 2 3 3 3 2 3 3" xfId="16347"/>
    <cellStyle name="Normal 3 2 3 3 3 2 3 4" xfId="21453"/>
    <cellStyle name="Normal 3 2 3 3 3 2 4" xfId="5950"/>
    <cellStyle name="Normal 3 2 3 3 3 2 4 2" xfId="24093"/>
    <cellStyle name="Normal 3 2 3 3 3 2 5" xfId="11239"/>
    <cellStyle name="Normal 3 2 3 3 3 2 6" xfId="13883"/>
    <cellStyle name="Normal 3 2 3 3 3 2 7" xfId="18813"/>
    <cellStyle name="Normal 3 2 3 3 3 3" xfId="1020"/>
    <cellStyle name="Normal 3 2 3 3 3 3 2" xfId="2252"/>
    <cellStyle name="Normal 3 2 3 3 3 3 2 2" xfId="4894"/>
    <cellStyle name="Normal 3 2 3 3 3 3 2 2 2" xfId="10175"/>
    <cellStyle name="Normal 3 2 3 3 3 3 2 2 2 2" xfId="28317"/>
    <cellStyle name="Normal 3 2 3 3 3 3 2 2 3" xfId="17931"/>
    <cellStyle name="Normal 3 2 3 3 3 3 2 2 4" xfId="23037"/>
    <cellStyle name="Normal 3 2 3 3 3 3 2 3" xfId="7534"/>
    <cellStyle name="Normal 3 2 3 3 3 3 2 3 2" xfId="25677"/>
    <cellStyle name="Normal 3 2 3 3 3 3 2 4" xfId="12823"/>
    <cellStyle name="Normal 3 2 3 3 3 3 2 5" xfId="15467"/>
    <cellStyle name="Normal 3 2 3 3 3 3 2 6" xfId="20397"/>
    <cellStyle name="Normal 3 2 3 3 3 3 3" xfId="3662"/>
    <cellStyle name="Normal 3 2 3 3 3 3 3 2" xfId="8943"/>
    <cellStyle name="Normal 3 2 3 3 3 3 3 2 2" xfId="27085"/>
    <cellStyle name="Normal 3 2 3 3 3 3 3 3" xfId="16699"/>
    <cellStyle name="Normal 3 2 3 3 3 3 3 4" xfId="21805"/>
    <cellStyle name="Normal 3 2 3 3 3 3 4" xfId="6302"/>
    <cellStyle name="Normal 3 2 3 3 3 3 4 2" xfId="24445"/>
    <cellStyle name="Normal 3 2 3 3 3 3 5" xfId="11591"/>
    <cellStyle name="Normal 3 2 3 3 3 3 6" xfId="14235"/>
    <cellStyle name="Normal 3 2 3 3 3 3 7" xfId="19165"/>
    <cellStyle name="Normal 3 2 3 3 3 4" xfId="1548"/>
    <cellStyle name="Normal 3 2 3 3 3 4 2" xfId="4190"/>
    <cellStyle name="Normal 3 2 3 3 3 4 2 2" xfId="9471"/>
    <cellStyle name="Normal 3 2 3 3 3 4 2 2 2" xfId="27613"/>
    <cellStyle name="Normal 3 2 3 3 3 4 2 3" xfId="17227"/>
    <cellStyle name="Normal 3 2 3 3 3 4 2 4" xfId="22333"/>
    <cellStyle name="Normal 3 2 3 3 3 4 3" xfId="6830"/>
    <cellStyle name="Normal 3 2 3 3 3 4 3 2" xfId="24973"/>
    <cellStyle name="Normal 3 2 3 3 3 4 4" xfId="12119"/>
    <cellStyle name="Normal 3 2 3 3 3 4 5" xfId="14763"/>
    <cellStyle name="Normal 3 2 3 3 3 4 6" xfId="19693"/>
    <cellStyle name="Normal 3 2 3 3 3 5" xfId="2957"/>
    <cellStyle name="Normal 3 2 3 3 3 5 2" xfId="8239"/>
    <cellStyle name="Normal 3 2 3 3 3 5 2 2" xfId="26381"/>
    <cellStyle name="Normal 3 2 3 3 3 5 3" xfId="15995"/>
    <cellStyle name="Normal 3 2 3 3 3 5 4" xfId="21101"/>
    <cellStyle name="Normal 3 2 3 3 3 6" xfId="5598"/>
    <cellStyle name="Normal 3 2 3 3 3 6 2" xfId="23741"/>
    <cellStyle name="Normal 3 2 3 3 3 7" xfId="10893"/>
    <cellStyle name="Normal 3 2 3 3 3 8" xfId="13531"/>
    <cellStyle name="Normal 3 2 3 3 3 9" xfId="18461"/>
    <cellStyle name="Normal 3 2 3 3 4" xfId="465"/>
    <cellStyle name="Normal 3 2 3 3 4 2" xfId="1170"/>
    <cellStyle name="Normal 3 2 3 3 4 2 2" xfId="2402"/>
    <cellStyle name="Normal 3 2 3 3 4 2 2 2" xfId="5044"/>
    <cellStyle name="Normal 3 2 3 3 4 2 2 2 2" xfId="10325"/>
    <cellStyle name="Normal 3 2 3 3 4 2 2 2 2 2" xfId="28467"/>
    <cellStyle name="Normal 3 2 3 3 4 2 2 2 3" xfId="18081"/>
    <cellStyle name="Normal 3 2 3 3 4 2 2 2 4" xfId="23187"/>
    <cellStyle name="Normal 3 2 3 3 4 2 2 3" xfId="7684"/>
    <cellStyle name="Normal 3 2 3 3 4 2 2 3 2" xfId="25827"/>
    <cellStyle name="Normal 3 2 3 3 4 2 2 4" xfId="12973"/>
    <cellStyle name="Normal 3 2 3 3 4 2 2 5" xfId="15617"/>
    <cellStyle name="Normal 3 2 3 3 4 2 2 6" xfId="20547"/>
    <cellStyle name="Normal 3 2 3 3 4 2 3" xfId="3812"/>
    <cellStyle name="Normal 3 2 3 3 4 2 3 2" xfId="9093"/>
    <cellStyle name="Normal 3 2 3 3 4 2 3 2 2" xfId="27235"/>
    <cellStyle name="Normal 3 2 3 3 4 2 3 3" xfId="16849"/>
    <cellStyle name="Normal 3 2 3 3 4 2 3 4" xfId="21955"/>
    <cellStyle name="Normal 3 2 3 3 4 2 4" xfId="6452"/>
    <cellStyle name="Normal 3 2 3 3 4 2 4 2" xfId="24595"/>
    <cellStyle name="Normal 3 2 3 3 4 2 5" xfId="11741"/>
    <cellStyle name="Normal 3 2 3 3 4 2 6" xfId="14385"/>
    <cellStyle name="Normal 3 2 3 3 4 2 7" xfId="19315"/>
    <cellStyle name="Normal 3 2 3 3 4 3" xfId="1698"/>
    <cellStyle name="Normal 3 2 3 3 4 3 2" xfId="4340"/>
    <cellStyle name="Normal 3 2 3 3 4 3 2 2" xfId="9621"/>
    <cellStyle name="Normal 3 2 3 3 4 3 2 2 2" xfId="27763"/>
    <cellStyle name="Normal 3 2 3 3 4 3 2 3" xfId="17377"/>
    <cellStyle name="Normal 3 2 3 3 4 3 2 4" xfId="22483"/>
    <cellStyle name="Normal 3 2 3 3 4 3 3" xfId="6980"/>
    <cellStyle name="Normal 3 2 3 3 4 3 3 2" xfId="25123"/>
    <cellStyle name="Normal 3 2 3 3 4 3 4" xfId="12269"/>
    <cellStyle name="Normal 3 2 3 3 4 3 5" xfId="14913"/>
    <cellStyle name="Normal 3 2 3 3 4 3 6" xfId="19843"/>
    <cellStyle name="Normal 3 2 3 3 4 4" xfId="3107"/>
    <cellStyle name="Normal 3 2 3 3 4 4 2" xfId="8389"/>
    <cellStyle name="Normal 3 2 3 3 4 4 2 2" xfId="26531"/>
    <cellStyle name="Normal 3 2 3 3 4 4 3" xfId="16145"/>
    <cellStyle name="Normal 3 2 3 3 4 4 4" xfId="21251"/>
    <cellStyle name="Normal 3 2 3 3 4 5" xfId="5748"/>
    <cellStyle name="Normal 3 2 3 3 4 5 2" xfId="23891"/>
    <cellStyle name="Normal 3 2 3 3 4 6" xfId="11041"/>
    <cellStyle name="Normal 3 2 3 3 4 7" xfId="13681"/>
    <cellStyle name="Normal 3 2 3 3 4 8" xfId="18611"/>
    <cellStyle name="Normal 3 2 3 3 5" xfId="818"/>
    <cellStyle name="Normal 3 2 3 3 5 2" xfId="2050"/>
    <cellStyle name="Normal 3 2 3 3 5 2 2" xfId="4692"/>
    <cellStyle name="Normal 3 2 3 3 5 2 2 2" xfId="9973"/>
    <cellStyle name="Normal 3 2 3 3 5 2 2 2 2" xfId="28115"/>
    <cellStyle name="Normal 3 2 3 3 5 2 2 3" xfId="17729"/>
    <cellStyle name="Normal 3 2 3 3 5 2 2 4" xfId="22835"/>
    <cellStyle name="Normal 3 2 3 3 5 2 3" xfId="7332"/>
    <cellStyle name="Normal 3 2 3 3 5 2 3 2" xfId="25475"/>
    <cellStyle name="Normal 3 2 3 3 5 2 4" xfId="12621"/>
    <cellStyle name="Normal 3 2 3 3 5 2 5" xfId="15265"/>
    <cellStyle name="Normal 3 2 3 3 5 2 6" xfId="20195"/>
    <cellStyle name="Normal 3 2 3 3 5 3" xfId="3460"/>
    <cellStyle name="Normal 3 2 3 3 5 3 2" xfId="8741"/>
    <cellStyle name="Normal 3 2 3 3 5 3 2 2" xfId="26883"/>
    <cellStyle name="Normal 3 2 3 3 5 3 3" xfId="16497"/>
    <cellStyle name="Normal 3 2 3 3 5 3 4" xfId="21603"/>
    <cellStyle name="Normal 3 2 3 3 5 4" xfId="6100"/>
    <cellStyle name="Normal 3 2 3 3 5 4 2" xfId="24243"/>
    <cellStyle name="Normal 3 2 3 3 5 5" xfId="11389"/>
    <cellStyle name="Normal 3 2 3 3 5 6" xfId="14033"/>
    <cellStyle name="Normal 3 2 3 3 5 7" xfId="18963"/>
    <cellStyle name="Normal 3 2 3 3 6" xfId="1372"/>
    <cellStyle name="Normal 3 2 3 3 6 2" xfId="4014"/>
    <cellStyle name="Normal 3 2 3 3 6 2 2" xfId="9295"/>
    <cellStyle name="Normal 3 2 3 3 6 2 2 2" xfId="27437"/>
    <cellStyle name="Normal 3 2 3 3 6 2 3" xfId="17051"/>
    <cellStyle name="Normal 3 2 3 3 6 2 4" xfId="22157"/>
    <cellStyle name="Normal 3 2 3 3 6 3" xfId="6654"/>
    <cellStyle name="Normal 3 2 3 3 6 3 2" xfId="24797"/>
    <cellStyle name="Normal 3 2 3 3 6 4" xfId="11943"/>
    <cellStyle name="Normal 3 2 3 3 6 5" xfId="14587"/>
    <cellStyle name="Normal 3 2 3 3 6 6" xfId="19517"/>
    <cellStyle name="Normal 3 2 3 3 7" xfId="2604"/>
    <cellStyle name="Normal 3 2 3 3 7 2" xfId="5246"/>
    <cellStyle name="Normal 3 2 3 3 7 2 2" xfId="10527"/>
    <cellStyle name="Normal 3 2 3 3 7 2 2 2" xfId="28669"/>
    <cellStyle name="Normal 3 2 3 3 7 2 3" xfId="23389"/>
    <cellStyle name="Normal 3 2 3 3 7 3" xfId="7886"/>
    <cellStyle name="Normal 3 2 3 3 7 3 2" xfId="26029"/>
    <cellStyle name="Normal 3 2 3 3 7 4" xfId="13175"/>
    <cellStyle name="Normal 3 2 3 3 7 5" xfId="15819"/>
    <cellStyle name="Normal 3 2 3 3 7 6" xfId="20749"/>
    <cellStyle name="Normal 3 2 3 3 8" xfId="2754"/>
    <cellStyle name="Normal 3 2 3 3 8 2" xfId="8036"/>
    <cellStyle name="Normal 3 2 3 3 8 2 2" xfId="26179"/>
    <cellStyle name="Normal 3 2 3 3 8 3" xfId="20899"/>
    <cellStyle name="Normal 3 2 3 3 9" xfId="5396"/>
    <cellStyle name="Normal 3 2 3 3 9 2" xfId="23539"/>
    <cellStyle name="Normal 3 2 3 4" xfId="105"/>
    <cellStyle name="Normal 3 2 3 5" xfId="155"/>
    <cellStyle name="Normal 3 2 3 5 10" xfId="10702"/>
    <cellStyle name="Normal 3 2 3 5 11" xfId="13387"/>
    <cellStyle name="Normal 3 2 3 5 12" xfId="18316"/>
    <cellStyle name="Normal 3 2 3 5 2" xfId="249"/>
    <cellStyle name="Normal 3 2 3 5 2 10" xfId="13474"/>
    <cellStyle name="Normal 3 2 3 5 2 11" xfId="18404"/>
    <cellStyle name="Normal 3 2 3 5 2 2" xfId="434"/>
    <cellStyle name="Normal 3 2 3 5 2 2 2" xfId="787"/>
    <cellStyle name="Normal 3 2 3 5 2 2 2 2" xfId="2019"/>
    <cellStyle name="Normal 3 2 3 5 2 2 2 2 2" xfId="4661"/>
    <cellStyle name="Normal 3 2 3 5 2 2 2 2 2 2" xfId="9942"/>
    <cellStyle name="Normal 3 2 3 5 2 2 2 2 2 2 2" xfId="28084"/>
    <cellStyle name="Normal 3 2 3 5 2 2 2 2 2 3" xfId="17698"/>
    <cellStyle name="Normal 3 2 3 5 2 2 2 2 2 4" xfId="22804"/>
    <cellStyle name="Normal 3 2 3 5 2 2 2 2 3" xfId="7301"/>
    <cellStyle name="Normal 3 2 3 5 2 2 2 2 3 2" xfId="25444"/>
    <cellStyle name="Normal 3 2 3 5 2 2 2 2 4" xfId="12590"/>
    <cellStyle name="Normal 3 2 3 5 2 2 2 2 5" xfId="15234"/>
    <cellStyle name="Normal 3 2 3 5 2 2 2 2 6" xfId="20164"/>
    <cellStyle name="Normal 3 2 3 5 2 2 2 3" xfId="3429"/>
    <cellStyle name="Normal 3 2 3 5 2 2 2 3 2" xfId="8710"/>
    <cellStyle name="Normal 3 2 3 5 2 2 2 3 2 2" xfId="26852"/>
    <cellStyle name="Normal 3 2 3 5 2 2 2 3 3" xfId="16466"/>
    <cellStyle name="Normal 3 2 3 5 2 2 2 3 4" xfId="21572"/>
    <cellStyle name="Normal 3 2 3 5 2 2 2 4" xfId="6069"/>
    <cellStyle name="Normal 3 2 3 5 2 2 2 4 2" xfId="24212"/>
    <cellStyle name="Normal 3 2 3 5 2 2 2 5" xfId="11358"/>
    <cellStyle name="Normal 3 2 3 5 2 2 2 6" xfId="14002"/>
    <cellStyle name="Normal 3 2 3 5 2 2 2 7" xfId="18932"/>
    <cellStyle name="Normal 3 2 3 5 2 2 3" xfId="1139"/>
    <cellStyle name="Normal 3 2 3 5 2 2 3 2" xfId="2371"/>
    <cellStyle name="Normal 3 2 3 5 2 2 3 2 2" xfId="5013"/>
    <cellStyle name="Normal 3 2 3 5 2 2 3 2 2 2" xfId="10294"/>
    <cellStyle name="Normal 3 2 3 5 2 2 3 2 2 2 2" xfId="28436"/>
    <cellStyle name="Normal 3 2 3 5 2 2 3 2 2 3" xfId="18050"/>
    <cellStyle name="Normal 3 2 3 5 2 2 3 2 2 4" xfId="23156"/>
    <cellStyle name="Normal 3 2 3 5 2 2 3 2 3" xfId="7653"/>
    <cellStyle name="Normal 3 2 3 5 2 2 3 2 3 2" xfId="25796"/>
    <cellStyle name="Normal 3 2 3 5 2 2 3 2 4" xfId="12942"/>
    <cellStyle name="Normal 3 2 3 5 2 2 3 2 5" xfId="15586"/>
    <cellStyle name="Normal 3 2 3 5 2 2 3 2 6" xfId="20516"/>
    <cellStyle name="Normal 3 2 3 5 2 2 3 3" xfId="3781"/>
    <cellStyle name="Normal 3 2 3 5 2 2 3 3 2" xfId="9062"/>
    <cellStyle name="Normal 3 2 3 5 2 2 3 3 2 2" xfId="27204"/>
    <cellStyle name="Normal 3 2 3 5 2 2 3 3 3" xfId="16818"/>
    <cellStyle name="Normal 3 2 3 5 2 2 3 3 4" xfId="21924"/>
    <cellStyle name="Normal 3 2 3 5 2 2 3 4" xfId="6421"/>
    <cellStyle name="Normal 3 2 3 5 2 2 3 4 2" xfId="24564"/>
    <cellStyle name="Normal 3 2 3 5 2 2 3 5" xfId="11710"/>
    <cellStyle name="Normal 3 2 3 5 2 2 3 6" xfId="14354"/>
    <cellStyle name="Normal 3 2 3 5 2 2 3 7" xfId="19284"/>
    <cellStyle name="Normal 3 2 3 5 2 2 4" xfId="1667"/>
    <cellStyle name="Normal 3 2 3 5 2 2 4 2" xfId="4309"/>
    <cellStyle name="Normal 3 2 3 5 2 2 4 2 2" xfId="9590"/>
    <cellStyle name="Normal 3 2 3 5 2 2 4 2 2 2" xfId="27732"/>
    <cellStyle name="Normal 3 2 3 5 2 2 4 2 3" xfId="17346"/>
    <cellStyle name="Normal 3 2 3 5 2 2 4 2 4" xfId="22452"/>
    <cellStyle name="Normal 3 2 3 5 2 2 4 3" xfId="6949"/>
    <cellStyle name="Normal 3 2 3 5 2 2 4 3 2" xfId="25092"/>
    <cellStyle name="Normal 3 2 3 5 2 2 4 4" xfId="12238"/>
    <cellStyle name="Normal 3 2 3 5 2 2 4 5" xfId="14882"/>
    <cellStyle name="Normal 3 2 3 5 2 2 4 6" xfId="19812"/>
    <cellStyle name="Normal 3 2 3 5 2 2 5" xfId="3076"/>
    <cellStyle name="Normal 3 2 3 5 2 2 5 2" xfId="8358"/>
    <cellStyle name="Normal 3 2 3 5 2 2 5 2 2" xfId="26500"/>
    <cellStyle name="Normal 3 2 3 5 2 2 5 3" xfId="16114"/>
    <cellStyle name="Normal 3 2 3 5 2 2 5 4" xfId="21220"/>
    <cellStyle name="Normal 3 2 3 5 2 2 6" xfId="5717"/>
    <cellStyle name="Normal 3 2 3 5 2 2 6 2" xfId="23860"/>
    <cellStyle name="Normal 3 2 3 5 2 2 7" xfId="11010"/>
    <cellStyle name="Normal 3 2 3 5 2 2 8" xfId="13650"/>
    <cellStyle name="Normal 3 2 3 5 2 2 9" xfId="18580"/>
    <cellStyle name="Normal 3 2 3 5 2 3" xfId="610"/>
    <cellStyle name="Normal 3 2 3 5 2 3 2" xfId="1315"/>
    <cellStyle name="Normal 3 2 3 5 2 3 2 2" xfId="2547"/>
    <cellStyle name="Normal 3 2 3 5 2 3 2 2 2" xfId="5189"/>
    <cellStyle name="Normal 3 2 3 5 2 3 2 2 2 2" xfId="10470"/>
    <cellStyle name="Normal 3 2 3 5 2 3 2 2 2 2 2" xfId="28612"/>
    <cellStyle name="Normal 3 2 3 5 2 3 2 2 2 3" xfId="18226"/>
    <cellStyle name="Normal 3 2 3 5 2 3 2 2 2 4" xfId="23332"/>
    <cellStyle name="Normal 3 2 3 5 2 3 2 2 3" xfId="7829"/>
    <cellStyle name="Normal 3 2 3 5 2 3 2 2 3 2" xfId="25972"/>
    <cellStyle name="Normal 3 2 3 5 2 3 2 2 4" xfId="13118"/>
    <cellStyle name="Normal 3 2 3 5 2 3 2 2 5" xfId="15762"/>
    <cellStyle name="Normal 3 2 3 5 2 3 2 2 6" xfId="20692"/>
    <cellStyle name="Normal 3 2 3 5 2 3 2 3" xfId="3957"/>
    <cellStyle name="Normal 3 2 3 5 2 3 2 3 2" xfId="9238"/>
    <cellStyle name="Normal 3 2 3 5 2 3 2 3 2 2" xfId="27380"/>
    <cellStyle name="Normal 3 2 3 5 2 3 2 3 3" xfId="16994"/>
    <cellStyle name="Normal 3 2 3 5 2 3 2 3 4" xfId="22100"/>
    <cellStyle name="Normal 3 2 3 5 2 3 2 4" xfId="6597"/>
    <cellStyle name="Normal 3 2 3 5 2 3 2 4 2" xfId="24740"/>
    <cellStyle name="Normal 3 2 3 5 2 3 2 5" xfId="11886"/>
    <cellStyle name="Normal 3 2 3 5 2 3 2 6" xfId="14530"/>
    <cellStyle name="Normal 3 2 3 5 2 3 2 7" xfId="19460"/>
    <cellStyle name="Normal 3 2 3 5 2 3 3" xfId="1843"/>
    <cellStyle name="Normal 3 2 3 5 2 3 3 2" xfId="4485"/>
    <cellStyle name="Normal 3 2 3 5 2 3 3 2 2" xfId="9766"/>
    <cellStyle name="Normal 3 2 3 5 2 3 3 2 2 2" xfId="27908"/>
    <cellStyle name="Normal 3 2 3 5 2 3 3 2 3" xfId="17522"/>
    <cellStyle name="Normal 3 2 3 5 2 3 3 2 4" xfId="22628"/>
    <cellStyle name="Normal 3 2 3 5 2 3 3 3" xfId="7125"/>
    <cellStyle name="Normal 3 2 3 5 2 3 3 3 2" xfId="25268"/>
    <cellStyle name="Normal 3 2 3 5 2 3 3 4" xfId="12414"/>
    <cellStyle name="Normal 3 2 3 5 2 3 3 5" xfId="15058"/>
    <cellStyle name="Normal 3 2 3 5 2 3 3 6" xfId="19988"/>
    <cellStyle name="Normal 3 2 3 5 2 3 4" xfId="3252"/>
    <cellStyle name="Normal 3 2 3 5 2 3 4 2" xfId="8534"/>
    <cellStyle name="Normal 3 2 3 5 2 3 4 2 2" xfId="26676"/>
    <cellStyle name="Normal 3 2 3 5 2 3 4 3" xfId="16290"/>
    <cellStyle name="Normal 3 2 3 5 2 3 4 4" xfId="21396"/>
    <cellStyle name="Normal 3 2 3 5 2 3 5" xfId="5893"/>
    <cellStyle name="Normal 3 2 3 5 2 3 5 2" xfId="24036"/>
    <cellStyle name="Normal 3 2 3 5 2 3 6" xfId="11182"/>
    <cellStyle name="Normal 3 2 3 5 2 3 7" xfId="13826"/>
    <cellStyle name="Normal 3 2 3 5 2 3 8" xfId="18756"/>
    <cellStyle name="Normal 3 2 3 5 2 4" xfId="963"/>
    <cellStyle name="Normal 3 2 3 5 2 4 2" xfId="2195"/>
    <cellStyle name="Normal 3 2 3 5 2 4 2 2" xfId="4837"/>
    <cellStyle name="Normal 3 2 3 5 2 4 2 2 2" xfId="10118"/>
    <cellStyle name="Normal 3 2 3 5 2 4 2 2 2 2" xfId="28260"/>
    <cellStyle name="Normal 3 2 3 5 2 4 2 2 3" xfId="17874"/>
    <cellStyle name="Normal 3 2 3 5 2 4 2 2 4" xfId="22980"/>
    <cellStyle name="Normal 3 2 3 5 2 4 2 3" xfId="7477"/>
    <cellStyle name="Normal 3 2 3 5 2 4 2 3 2" xfId="25620"/>
    <cellStyle name="Normal 3 2 3 5 2 4 2 4" xfId="12766"/>
    <cellStyle name="Normal 3 2 3 5 2 4 2 5" xfId="15410"/>
    <cellStyle name="Normal 3 2 3 5 2 4 2 6" xfId="20340"/>
    <cellStyle name="Normal 3 2 3 5 2 4 3" xfId="3605"/>
    <cellStyle name="Normal 3 2 3 5 2 4 3 2" xfId="8886"/>
    <cellStyle name="Normal 3 2 3 5 2 4 3 2 2" xfId="27028"/>
    <cellStyle name="Normal 3 2 3 5 2 4 3 3" xfId="16642"/>
    <cellStyle name="Normal 3 2 3 5 2 4 3 4" xfId="21748"/>
    <cellStyle name="Normal 3 2 3 5 2 4 4" xfId="6245"/>
    <cellStyle name="Normal 3 2 3 5 2 4 4 2" xfId="24388"/>
    <cellStyle name="Normal 3 2 3 5 2 4 5" xfId="11534"/>
    <cellStyle name="Normal 3 2 3 5 2 4 6" xfId="14178"/>
    <cellStyle name="Normal 3 2 3 5 2 4 7" xfId="19108"/>
    <cellStyle name="Normal 3 2 3 5 2 5" xfId="1491"/>
    <cellStyle name="Normal 3 2 3 5 2 5 2" xfId="4133"/>
    <cellStyle name="Normal 3 2 3 5 2 5 2 2" xfId="9414"/>
    <cellStyle name="Normal 3 2 3 5 2 5 2 2 2" xfId="27556"/>
    <cellStyle name="Normal 3 2 3 5 2 5 2 3" xfId="17170"/>
    <cellStyle name="Normal 3 2 3 5 2 5 2 4" xfId="22276"/>
    <cellStyle name="Normal 3 2 3 5 2 5 3" xfId="6773"/>
    <cellStyle name="Normal 3 2 3 5 2 5 3 2" xfId="24916"/>
    <cellStyle name="Normal 3 2 3 5 2 5 4" xfId="12062"/>
    <cellStyle name="Normal 3 2 3 5 2 5 5" xfId="14706"/>
    <cellStyle name="Normal 3 2 3 5 2 5 6" xfId="19636"/>
    <cellStyle name="Normal 3 2 3 5 2 6" xfId="2723"/>
    <cellStyle name="Normal 3 2 3 5 2 6 2" xfId="5365"/>
    <cellStyle name="Normal 3 2 3 5 2 6 2 2" xfId="10646"/>
    <cellStyle name="Normal 3 2 3 5 2 6 2 2 2" xfId="28788"/>
    <cellStyle name="Normal 3 2 3 5 2 6 2 3" xfId="23508"/>
    <cellStyle name="Normal 3 2 3 5 2 6 3" xfId="8005"/>
    <cellStyle name="Normal 3 2 3 5 2 6 3 2" xfId="26148"/>
    <cellStyle name="Normal 3 2 3 5 2 6 4" xfId="13294"/>
    <cellStyle name="Normal 3 2 3 5 2 6 5" xfId="15938"/>
    <cellStyle name="Normal 3 2 3 5 2 6 6" xfId="20868"/>
    <cellStyle name="Normal 3 2 3 5 2 7" xfId="2900"/>
    <cellStyle name="Normal 3 2 3 5 2 7 2" xfId="8182"/>
    <cellStyle name="Normal 3 2 3 5 2 7 2 2" xfId="26324"/>
    <cellStyle name="Normal 3 2 3 5 2 7 3" xfId="21044"/>
    <cellStyle name="Normal 3 2 3 5 2 8" xfId="5541"/>
    <cellStyle name="Normal 3 2 3 5 2 8 2" xfId="23684"/>
    <cellStyle name="Normal 3 2 3 5 2 9" xfId="10834"/>
    <cellStyle name="Normal 3 2 3 5 3" xfId="347"/>
    <cellStyle name="Normal 3 2 3 5 3 2" xfId="700"/>
    <cellStyle name="Normal 3 2 3 5 3 2 2" xfId="1932"/>
    <cellStyle name="Normal 3 2 3 5 3 2 2 2" xfId="4574"/>
    <cellStyle name="Normal 3 2 3 5 3 2 2 2 2" xfId="9855"/>
    <cellStyle name="Normal 3 2 3 5 3 2 2 2 2 2" xfId="27997"/>
    <cellStyle name="Normal 3 2 3 5 3 2 2 2 3" xfId="17611"/>
    <cellStyle name="Normal 3 2 3 5 3 2 2 2 4" xfId="22717"/>
    <cellStyle name="Normal 3 2 3 5 3 2 2 3" xfId="7214"/>
    <cellStyle name="Normal 3 2 3 5 3 2 2 3 2" xfId="25357"/>
    <cellStyle name="Normal 3 2 3 5 3 2 2 4" xfId="12503"/>
    <cellStyle name="Normal 3 2 3 5 3 2 2 5" xfId="15147"/>
    <cellStyle name="Normal 3 2 3 5 3 2 2 6" xfId="20077"/>
    <cellStyle name="Normal 3 2 3 5 3 2 3" xfId="3342"/>
    <cellStyle name="Normal 3 2 3 5 3 2 3 2" xfId="8623"/>
    <cellStyle name="Normal 3 2 3 5 3 2 3 2 2" xfId="26765"/>
    <cellStyle name="Normal 3 2 3 5 3 2 3 3" xfId="16379"/>
    <cellStyle name="Normal 3 2 3 5 3 2 3 4" xfId="21485"/>
    <cellStyle name="Normal 3 2 3 5 3 2 4" xfId="5982"/>
    <cellStyle name="Normal 3 2 3 5 3 2 4 2" xfId="24125"/>
    <cellStyle name="Normal 3 2 3 5 3 2 5" xfId="11271"/>
    <cellStyle name="Normal 3 2 3 5 3 2 6" xfId="13915"/>
    <cellStyle name="Normal 3 2 3 5 3 2 7" xfId="18845"/>
    <cellStyle name="Normal 3 2 3 5 3 3" xfId="1052"/>
    <cellStyle name="Normal 3 2 3 5 3 3 2" xfId="2284"/>
    <cellStyle name="Normal 3 2 3 5 3 3 2 2" xfId="4926"/>
    <cellStyle name="Normal 3 2 3 5 3 3 2 2 2" xfId="10207"/>
    <cellStyle name="Normal 3 2 3 5 3 3 2 2 2 2" xfId="28349"/>
    <cellStyle name="Normal 3 2 3 5 3 3 2 2 3" xfId="17963"/>
    <cellStyle name="Normal 3 2 3 5 3 3 2 2 4" xfId="23069"/>
    <cellStyle name="Normal 3 2 3 5 3 3 2 3" xfId="7566"/>
    <cellStyle name="Normal 3 2 3 5 3 3 2 3 2" xfId="25709"/>
    <cellStyle name="Normal 3 2 3 5 3 3 2 4" xfId="12855"/>
    <cellStyle name="Normal 3 2 3 5 3 3 2 5" xfId="15499"/>
    <cellStyle name="Normal 3 2 3 5 3 3 2 6" xfId="20429"/>
    <cellStyle name="Normal 3 2 3 5 3 3 3" xfId="3694"/>
    <cellStyle name="Normal 3 2 3 5 3 3 3 2" xfId="8975"/>
    <cellStyle name="Normal 3 2 3 5 3 3 3 2 2" xfId="27117"/>
    <cellStyle name="Normal 3 2 3 5 3 3 3 3" xfId="16731"/>
    <cellStyle name="Normal 3 2 3 5 3 3 3 4" xfId="21837"/>
    <cellStyle name="Normal 3 2 3 5 3 3 4" xfId="6334"/>
    <cellStyle name="Normal 3 2 3 5 3 3 4 2" xfId="24477"/>
    <cellStyle name="Normal 3 2 3 5 3 3 5" xfId="11623"/>
    <cellStyle name="Normal 3 2 3 5 3 3 6" xfId="14267"/>
    <cellStyle name="Normal 3 2 3 5 3 3 7" xfId="19197"/>
    <cellStyle name="Normal 3 2 3 5 3 4" xfId="1580"/>
    <cellStyle name="Normal 3 2 3 5 3 4 2" xfId="4222"/>
    <cellStyle name="Normal 3 2 3 5 3 4 2 2" xfId="9503"/>
    <cellStyle name="Normal 3 2 3 5 3 4 2 2 2" xfId="27645"/>
    <cellStyle name="Normal 3 2 3 5 3 4 2 3" xfId="17259"/>
    <cellStyle name="Normal 3 2 3 5 3 4 2 4" xfId="22365"/>
    <cellStyle name="Normal 3 2 3 5 3 4 3" xfId="6862"/>
    <cellStyle name="Normal 3 2 3 5 3 4 3 2" xfId="25005"/>
    <cellStyle name="Normal 3 2 3 5 3 4 4" xfId="12151"/>
    <cellStyle name="Normal 3 2 3 5 3 4 5" xfId="14795"/>
    <cellStyle name="Normal 3 2 3 5 3 4 6" xfId="19725"/>
    <cellStyle name="Normal 3 2 3 5 3 5" xfId="2989"/>
    <cellStyle name="Normal 3 2 3 5 3 5 2" xfId="8271"/>
    <cellStyle name="Normal 3 2 3 5 3 5 2 2" xfId="26413"/>
    <cellStyle name="Normal 3 2 3 5 3 5 3" xfId="16027"/>
    <cellStyle name="Normal 3 2 3 5 3 5 4" xfId="21133"/>
    <cellStyle name="Normal 3 2 3 5 3 6" xfId="5630"/>
    <cellStyle name="Normal 3 2 3 5 3 6 2" xfId="23773"/>
    <cellStyle name="Normal 3 2 3 5 3 7" xfId="10925"/>
    <cellStyle name="Normal 3 2 3 5 3 8" xfId="13563"/>
    <cellStyle name="Normal 3 2 3 5 3 9" xfId="18493"/>
    <cellStyle name="Normal 3 2 3 5 4" xfId="523"/>
    <cellStyle name="Normal 3 2 3 5 4 2" xfId="1228"/>
    <cellStyle name="Normal 3 2 3 5 4 2 2" xfId="2460"/>
    <cellStyle name="Normal 3 2 3 5 4 2 2 2" xfId="5102"/>
    <cellStyle name="Normal 3 2 3 5 4 2 2 2 2" xfId="10383"/>
    <cellStyle name="Normal 3 2 3 5 4 2 2 2 2 2" xfId="28525"/>
    <cellStyle name="Normal 3 2 3 5 4 2 2 2 3" xfId="18139"/>
    <cellStyle name="Normal 3 2 3 5 4 2 2 2 4" xfId="23245"/>
    <cellStyle name="Normal 3 2 3 5 4 2 2 3" xfId="7742"/>
    <cellStyle name="Normal 3 2 3 5 4 2 2 3 2" xfId="25885"/>
    <cellStyle name="Normal 3 2 3 5 4 2 2 4" xfId="13031"/>
    <cellStyle name="Normal 3 2 3 5 4 2 2 5" xfId="15675"/>
    <cellStyle name="Normal 3 2 3 5 4 2 2 6" xfId="20605"/>
    <cellStyle name="Normal 3 2 3 5 4 2 3" xfId="3870"/>
    <cellStyle name="Normal 3 2 3 5 4 2 3 2" xfId="9151"/>
    <cellStyle name="Normal 3 2 3 5 4 2 3 2 2" xfId="27293"/>
    <cellStyle name="Normal 3 2 3 5 4 2 3 3" xfId="16907"/>
    <cellStyle name="Normal 3 2 3 5 4 2 3 4" xfId="22013"/>
    <cellStyle name="Normal 3 2 3 5 4 2 4" xfId="6510"/>
    <cellStyle name="Normal 3 2 3 5 4 2 4 2" xfId="24653"/>
    <cellStyle name="Normal 3 2 3 5 4 2 5" xfId="11799"/>
    <cellStyle name="Normal 3 2 3 5 4 2 6" xfId="14443"/>
    <cellStyle name="Normal 3 2 3 5 4 2 7" xfId="19373"/>
    <cellStyle name="Normal 3 2 3 5 4 3" xfId="1756"/>
    <cellStyle name="Normal 3 2 3 5 4 3 2" xfId="4398"/>
    <cellStyle name="Normal 3 2 3 5 4 3 2 2" xfId="9679"/>
    <cellStyle name="Normal 3 2 3 5 4 3 2 2 2" xfId="27821"/>
    <cellStyle name="Normal 3 2 3 5 4 3 2 3" xfId="17435"/>
    <cellStyle name="Normal 3 2 3 5 4 3 2 4" xfId="22541"/>
    <cellStyle name="Normal 3 2 3 5 4 3 3" xfId="7038"/>
    <cellStyle name="Normal 3 2 3 5 4 3 3 2" xfId="25181"/>
    <cellStyle name="Normal 3 2 3 5 4 3 4" xfId="12327"/>
    <cellStyle name="Normal 3 2 3 5 4 3 5" xfId="14971"/>
    <cellStyle name="Normal 3 2 3 5 4 3 6" xfId="19901"/>
    <cellStyle name="Normal 3 2 3 5 4 4" xfId="3165"/>
    <cellStyle name="Normal 3 2 3 5 4 4 2" xfId="8447"/>
    <cellStyle name="Normal 3 2 3 5 4 4 2 2" xfId="26589"/>
    <cellStyle name="Normal 3 2 3 5 4 4 3" xfId="16203"/>
    <cellStyle name="Normal 3 2 3 5 4 4 4" xfId="21309"/>
    <cellStyle name="Normal 3 2 3 5 4 5" xfId="5806"/>
    <cellStyle name="Normal 3 2 3 5 4 5 2" xfId="23949"/>
    <cellStyle name="Normal 3 2 3 5 4 6" xfId="11097"/>
    <cellStyle name="Normal 3 2 3 5 4 7" xfId="13739"/>
    <cellStyle name="Normal 3 2 3 5 4 8" xfId="18669"/>
    <cellStyle name="Normal 3 2 3 5 5" xfId="876"/>
    <cellStyle name="Normal 3 2 3 5 5 2" xfId="2108"/>
    <cellStyle name="Normal 3 2 3 5 5 2 2" xfId="4750"/>
    <cellStyle name="Normal 3 2 3 5 5 2 2 2" xfId="10031"/>
    <cellStyle name="Normal 3 2 3 5 5 2 2 2 2" xfId="28173"/>
    <cellStyle name="Normal 3 2 3 5 5 2 2 3" xfId="17787"/>
    <cellStyle name="Normal 3 2 3 5 5 2 2 4" xfId="22893"/>
    <cellStyle name="Normal 3 2 3 5 5 2 3" xfId="7390"/>
    <cellStyle name="Normal 3 2 3 5 5 2 3 2" xfId="25533"/>
    <cellStyle name="Normal 3 2 3 5 5 2 4" xfId="12679"/>
    <cellStyle name="Normal 3 2 3 5 5 2 5" xfId="15323"/>
    <cellStyle name="Normal 3 2 3 5 5 2 6" xfId="20253"/>
    <cellStyle name="Normal 3 2 3 5 5 3" xfId="3518"/>
    <cellStyle name="Normal 3 2 3 5 5 3 2" xfId="8799"/>
    <cellStyle name="Normal 3 2 3 5 5 3 2 2" xfId="26941"/>
    <cellStyle name="Normal 3 2 3 5 5 3 3" xfId="16555"/>
    <cellStyle name="Normal 3 2 3 5 5 3 4" xfId="21661"/>
    <cellStyle name="Normal 3 2 3 5 5 4" xfId="6158"/>
    <cellStyle name="Normal 3 2 3 5 5 4 2" xfId="24301"/>
    <cellStyle name="Normal 3 2 3 5 5 5" xfId="11447"/>
    <cellStyle name="Normal 3 2 3 5 5 6" xfId="14091"/>
    <cellStyle name="Normal 3 2 3 5 5 7" xfId="19021"/>
    <cellStyle name="Normal 3 2 3 5 6" xfId="1404"/>
    <cellStyle name="Normal 3 2 3 5 6 2" xfId="4046"/>
    <cellStyle name="Normal 3 2 3 5 6 2 2" xfId="9327"/>
    <cellStyle name="Normal 3 2 3 5 6 2 2 2" xfId="27469"/>
    <cellStyle name="Normal 3 2 3 5 6 2 3" xfId="17083"/>
    <cellStyle name="Normal 3 2 3 5 6 2 4" xfId="22189"/>
    <cellStyle name="Normal 3 2 3 5 6 3" xfId="6686"/>
    <cellStyle name="Normal 3 2 3 5 6 3 2" xfId="24829"/>
    <cellStyle name="Normal 3 2 3 5 6 4" xfId="11975"/>
    <cellStyle name="Normal 3 2 3 5 6 5" xfId="14619"/>
    <cellStyle name="Normal 3 2 3 5 6 6" xfId="19549"/>
    <cellStyle name="Normal 3 2 3 5 7" xfId="2636"/>
    <cellStyle name="Normal 3 2 3 5 7 2" xfId="5278"/>
    <cellStyle name="Normal 3 2 3 5 7 2 2" xfId="10559"/>
    <cellStyle name="Normal 3 2 3 5 7 2 2 2" xfId="28701"/>
    <cellStyle name="Normal 3 2 3 5 7 2 3" xfId="23421"/>
    <cellStyle name="Normal 3 2 3 5 7 3" xfId="7918"/>
    <cellStyle name="Normal 3 2 3 5 7 3 2" xfId="26061"/>
    <cellStyle name="Normal 3 2 3 5 7 4" xfId="13207"/>
    <cellStyle name="Normal 3 2 3 5 7 5" xfId="15851"/>
    <cellStyle name="Normal 3 2 3 5 7 6" xfId="20781"/>
    <cellStyle name="Normal 3 2 3 5 8" xfId="2813"/>
    <cellStyle name="Normal 3 2 3 5 8 2" xfId="8095"/>
    <cellStyle name="Normal 3 2 3 5 8 2 2" xfId="26237"/>
    <cellStyle name="Normal 3 2 3 5 8 3" xfId="20957"/>
    <cellStyle name="Normal 3 2 3 5 9" xfId="5454"/>
    <cellStyle name="Normal 3 2 3 5 9 2" xfId="23597"/>
    <cellStyle name="Normal 3 2 3 6" xfId="186"/>
    <cellStyle name="Normal 3 2 3 6 10" xfId="13412"/>
    <cellStyle name="Normal 3 2 3 6 11" xfId="18342"/>
    <cellStyle name="Normal 3 2 3 6 2" xfId="372"/>
    <cellStyle name="Normal 3 2 3 6 2 2" xfId="725"/>
    <cellStyle name="Normal 3 2 3 6 2 2 2" xfId="1957"/>
    <cellStyle name="Normal 3 2 3 6 2 2 2 2" xfId="4599"/>
    <cellStyle name="Normal 3 2 3 6 2 2 2 2 2" xfId="9880"/>
    <cellStyle name="Normal 3 2 3 6 2 2 2 2 2 2" xfId="28022"/>
    <cellStyle name="Normal 3 2 3 6 2 2 2 2 3" xfId="17636"/>
    <cellStyle name="Normal 3 2 3 6 2 2 2 2 4" xfId="22742"/>
    <cellStyle name="Normal 3 2 3 6 2 2 2 3" xfId="7239"/>
    <cellStyle name="Normal 3 2 3 6 2 2 2 3 2" xfId="25382"/>
    <cellStyle name="Normal 3 2 3 6 2 2 2 4" xfId="12528"/>
    <cellStyle name="Normal 3 2 3 6 2 2 2 5" xfId="15172"/>
    <cellStyle name="Normal 3 2 3 6 2 2 2 6" xfId="20102"/>
    <cellStyle name="Normal 3 2 3 6 2 2 3" xfId="3367"/>
    <cellStyle name="Normal 3 2 3 6 2 2 3 2" xfId="8648"/>
    <cellStyle name="Normal 3 2 3 6 2 2 3 2 2" xfId="26790"/>
    <cellStyle name="Normal 3 2 3 6 2 2 3 3" xfId="16404"/>
    <cellStyle name="Normal 3 2 3 6 2 2 3 4" xfId="21510"/>
    <cellStyle name="Normal 3 2 3 6 2 2 4" xfId="6007"/>
    <cellStyle name="Normal 3 2 3 6 2 2 4 2" xfId="24150"/>
    <cellStyle name="Normal 3 2 3 6 2 2 5" xfId="11296"/>
    <cellStyle name="Normal 3 2 3 6 2 2 6" xfId="13940"/>
    <cellStyle name="Normal 3 2 3 6 2 2 7" xfId="18870"/>
    <cellStyle name="Normal 3 2 3 6 2 3" xfId="1077"/>
    <cellStyle name="Normal 3 2 3 6 2 3 2" xfId="2309"/>
    <cellStyle name="Normal 3 2 3 6 2 3 2 2" xfId="4951"/>
    <cellStyle name="Normal 3 2 3 6 2 3 2 2 2" xfId="10232"/>
    <cellStyle name="Normal 3 2 3 6 2 3 2 2 2 2" xfId="28374"/>
    <cellStyle name="Normal 3 2 3 6 2 3 2 2 3" xfId="17988"/>
    <cellStyle name="Normal 3 2 3 6 2 3 2 2 4" xfId="23094"/>
    <cellStyle name="Normal 3 2 3 6 2 3 2 3" xfId="7591"/>
    <cellStyle name="Normal 3 2 3 6 2 3 2 3 2" xfId="25734"/>
    <cellStyle name="Normal 3 2 3 6 2 3 2 4" xfId="12880"/>
    <cellStyle name="Normal 3 2 3 6 2 3 2 5" xfId="15524"/>
    <cellStyle name="Normal 3 2 3 6 2 3 2 6" xfId="20454"/>
    <cellStyle name="Normal 3 2 3 6 2 3 3" xfId="3719"/>
    <cellStyle name="Normal 3 2 3 6 2 3 3 2" xfId="9000"/>
    <cellStyle name="Normal 3 2 3 6 2 3 3 2 2" xfId="27142"/>
    <cellStyle name="Normal 3 2 3 6 2 3 3 3" xfId="16756"/>
    <cellStyle name="Normal 3 2 3 6 2 3 3 4" xfId="21862"/>
    <cellStyle name="Normal 3 2 3 6 2 3 4" xfId="6359"/>
    <cellStyle name="Normal 3 2 3 6 2 3 4 2" xfId="24502"/>
    <cellStyle name="Normal 3 2 3 6 2 3 5" xfId="11648"/>
    <cellStyle name="Normal 3 2 3 6 2 3 6" xfId="14292"/>
    <cellStyle name="Normal 3 2 3 6 2 3 7" xfId="19222"/>
    <cellStyle name="Normal 3 2 3 6 2 4" xfId="1605"/>
    <cellStyle name="Normal 3 2 3 6 2 4 2" xfId="4247"/>
    <cellStyle name="Normal 3 2 3 6 2 4 2 2" xfId="9528"/>
    <cellStyle name="Normal 3 2 3 6 2 4 2 2 2" xfId="27670"/>
    <cellStyle name="Normal 3 2 3 6 2 4 2 3" xfId="17284"/>
    <cellStyle name="Normal 3 2 3 6 2 4 2 4" xfId="22390"/>
    <cellStyle name="Normal 3 2 3 6 2 4 3" xfId="6887"/>
    <cellStyle name="Normal 3 2 3 6 2 4 3 2" xfId="25030"/>
    <cellStyle name="Normal 3 2 3 6 2 4 4" xfId="12176"/>
    <cellStyle name="Normal 3 2 3 6 2 4 5" xfId="14820"/>
    <cellStyle name="Normal 3 2 3 6 2 4 6" xfId="19750"/>
    <cellStyle name="Normal 3 2 3 6 2 5" xfId="3014"/>
    <cellStyle name="Normal 3 2 3 6 2 5 2" xfId="8296"/>
    <cellStyle name="Normal 3 2 3 6 2 5 2 2" xfId="26438"/>
    <cellStyle name="Normal 3 2 3 6 2 5 3" xfId="16052"/>
    <cellStyle name="Normal 3 2 3 6 2 5 4" xfId="21158"/>
    <cellStyle name="Normal 3 2 3 6 2 6" xfId="5655"/>
    <cellStyle name="Normal 3 2 3 6 2 6 2" xfId="23798"/>
    <cellStyle name="Normal 3 2 3 6 2 7" xfId="10949"/>
    <cellStyle name="Normal 3 2 3 6 2 8" xfId="13588"/>
    <cellStyle name="Normal 3 2 3 6 2 9" xfId="18518"/>
    <cellStyle name="Normal 3 2 3 6 3" xfId="548"/>
    <cellStyle name="Normal 3 2 3 6 3 2" xfId="1253"/>
    <cellStyle name="Normal 3 2 3 6 3 2 2" xfId="2485"/>
    <cellStyle name="Normal 3 2 3 6 3 2 2 2" xfId="5127"/>
    <cellStyle name="Normal 3 2 3 6 3 2 2 2 2" xfId="10408"/>
    <cellStyle name="Normal 3 2 3 6 3 2 2 2 2 2" xfId="28550"/>
    <cellStyle name="Normal 3 2 3 6 3 2 2 2 3" xfId="18164"/>
    <cellStyle name="Normal 3 2 3 6 3 2 2 2 4" xfId="23270"/>
    <cellStyle name="Normal 3 2 3 6 3 2 2 3" xfId="7767"/>
    <cellStyle name="Normal 3 2 3 6 3 2 2 3 2" xfId="25910"/>
    <cellStyle name="Normal 3 2 3 6 3 2 2 4" xfId="13056"/>
    <cellStyle name="Normal 3 2 3 6 3 2 2 5" xfId="15700"/>
    <cellStyle name="Normal 3 2 3 6 3 2 2 6" xfId="20630"/>
    <cellStyle name="Normal 3 2 3 6 3 2 3" xfId="3895"/>
    <cellStyle name="Normal 3 2 3 6 3 2 3 2" xfId="9176"/>
    <cellStyle name="Normal 3 2 3 6 3 2 3 2 2" xfId="27318"/>
    <cellStyle name="Normal 3 2 3 6 3 2 3 3" xfId="16932"/>
    <cellStyle name="Normal 3 2 3 6 3 2 3 4" xfId="22038"/>
    <cellStyle name="Normal 3 2 3 6 3 2 4" xfId="6535"/>
    <cellStyle name="Normal 3 2 3 6 3 2 4 2" xfId="24678"/>
    <cellStyle name="Normal 3 2 3 6 3 2 5" xfId="11824"/>
    <cellStyle name="Normal 3 2 3 6 3 2 6" xfId="14468"/>
    <cellStyle name="Normal 3 2 3 6 3 2 7" xfId="19398"/>
    <cellStyle name="Normal 3 2 3 6 3 3" xfId="1781"/>
    <cellStyle name="Normal 3 2 3 6 3 3 2" xfId="4423"/>
    <cellStyle name="Normal 3 2 3 6 3 3 2 2" xfId="9704"/>
    <cellStyle name="Normal 3 2 3 6 3 3 2 2 2" xfId="27846"/>
    <cellStyle name="Normal 3 2 3 6 3 3 2 3" xfId="17460"/>
    <cellStyle name="Normal 3 2 3 6 3 3 2 4" xfId="22566"/>
    <cellStyle name="Normal 3 2 3 6 3 3 3" xfId="7063"/>
    <cellStyle name="Normal 3 2 3 6 3 3 3 2" xfId="25206"/>
    <cellStyle name="Normal 3 2 3 6 3 3 4" xfId="12352"/>
    <cellStyle name="Normal 3 2 3 6 3 3 5" xfId="14996"/>
    <cellStyle name="Normal 3 2 3 6 3 3 6" xfId="19926"/>
    <cellStyle name="Normal 3 2 3 6 3 4" xfId="3190"/>
    <cellStyle name="Normal 3 2 3 6 3 4 2" xfId="8472"/>
    <cellStyle name="Normal 3 2 3 6 3 4 2 2" xfId="26614"/>
    <cellStyle name="Normal 3 2 3 6 3 4 3" xfId="16228"/>
    <cellStyle name="Normal 3 2 3 6 3 4 4" xfId="21334"/>
    <cellStyle name="Normal 3 2 3 6 3 5" xfId="5831"/>
    <cellStyle name="Normal 3 2 3 6 3 5 2" xfId="23974"/>
    <cellStyle name="Normal 3 2 3 6 3 6" xfId="11121"/>
    <cellStyle name="Normal 3 2 3 6 3 7" xfId="13764"/>
    <cellStyle name="Normal 3 2 3 6 3 8" xfId="18694"/>
    <cellStyle name="Normal 3 2 3 6 4" xfId="901"/>
    <cellStyle name="Normal 3 2 3 6 4 2" xfId="2133"/>
    <cellStyle name="Normal 3 2 3 6 4 2 2" xfId="4775"/>
    <cellStyle name="Normal 3 2 3 6 4 2 2 2" xfId="10056"/>
    <cellStyle name="Normal 3 2 3 6 4 2 2 2 2" xfId="28198"/>
    <cellStyle name="Normal 3 2 3 6 4 2 2 3" xfId="17812"/>
    <cellStyle name="Normal 3 2 3 6 4 2 2 4" xfId="22918"/>
    <cellStyle name="Normal 3 2 3 6 4 2 3" xfId="7415"/>
    <cellStyle name="Normal 3 2 3 6 4 2 3 2" xfId="25558"/>
    <cellStyle name="Normal 3 2 3 6 4 2 4" xfId="12704"/>
    <cellStyle name="Normal 3 2 3 6 4 2 5" xfId="15348"/>
    <cellStyle name="Normal 3 2 3 6 4 2 6" xfId="20278"/>
    <cellStyle name="Normal 3 2 3 6 4 3" xfId="3543"/>
    <cellStyle name="Normal 3 2 3 6 4 3 2" xfId="8824"/>
    <cellStyle name="Normal 3 2 3 6 4 3 2 2" xfId="26966"/>
    <cellStyle name="Normal 3 2 3 6 4 3 3" xfId="16580"/>
    <cellStyle name="Normal 3 2 3 6 4 3 4" xfId="21686"/>
    <cellStyle name="Normal 3 2 3 6 4 4" xfId="6183"/>
    <cellStyle name="Normal 3 2 3 6 4 4 2" xfId="24326"/>
    <cellStyle name="Normal 3 2 3 6 4 5" xfId="11472"/>
    <cellStyle name="Normal 3 2 3 6 4 6" xfId="14116"/>
    <cellStyle name="Normal 3 2 3 6 4 7" xfId="19046"/>
    <cellStyle name="Normal 3 2 3 6 5" xfId="1429"/>
    <cellStyle name="Normal 3 2 3 6 5 2" xfId="4071"/>
    <cellStyle name="Normal 3 2 3 6 5 2 2" xfId="9352"/>
    <cellStyle name="Normal 3 2 3 6 5 2 2 2" xfId="27494"/>
    <cellStyle name="Normal 3 2 3 6 5 2 3" xfId="17108"/>
    <cellStyle name="Normal 3 2 3 6 5 2 4" xfId="22214"/>
    <cellStyle name="Normal 3 2 3 6 5 3" xfId="6711"/>
    <cellStyle name="Normal 3 2 3 6 5 3 2" xfId="24854"/>
    <cellStyle name="Normal 3 2 3 6 5 4" xfId="12000"/>
    <cellStyle name="Normal 3 2 3 6 5 5" xfId="14644"/>
    <cellStyle name="Normal 3 2 3 6 5 6" xfId="19574"/>
    <cellStyle name="Normal 3 2 3 6 6" xfId="2661"/>
    <cellStyle name="Normal 3 2 3 6 6 2" xfId="5303"/>
    <cellStyle name="Normal 3 2 3 6 6 2 2" xfId="10584"/>
    <cellStyle name="Normal 3 2 3 6 6 2 2 2" xfId="28726"/>
    <cellStyle name="Normal 3 2 3 6 6 2 3" xfId="23446"/>
    <cellStyle name="Normal 3 2 3 6 6 3" xfId="7943"/>
    <cellStyle name="Normal 3 2 3 6 6 3 2" xfId="26086"/>
    <cellStyle name="Normal 3 2 3 6 6 4" xfId="13232"/>
    <cellStyle name="Normal 3 2 3 6 6 5" xfId="15876"/>
    <cellStyle name="Normal 3 2 3 6 6 6" xfId="20806"/>
    <cellStyle name="Normal 3 2 3 6 7" xfId="2838"/>
    <cellStyle name="Normal 3 2 3 6 7 2" xfId="8120"/>
    <cellStyle name="Normal 3 2 3 6 7 2 2" xfId="26262"/>
    <cellStyle name="Normal 3 2 3 6 7 3" xfId="20982"/>
    <cellStyle name="Normal 3 2 3 6 8" xfId="5479"/>
    <cellStyle name="Normal 3 2 3 6 8 2" xfId="23622"/>
    <cellStyle name="Normal 3 2 3 6 9" xfId="10772"/>
    <cellStyle name="Normal 3 2 3 7" xfId="284"/>
    <cellStyle name="Normal 3 2 3 7 2" xfId="636"/>
    <cellStyle name="Normal 3 2 3 7 2 2" xfId="1868"/>
    <cellStyle name="Normal 3 2 3 7 2 2 2" xfId="4510"/>
    <cellStyle name="Normal 3 2 3 7 2 2 2 2" xfId="9791"/>
    <cellStyle name="Normal 3 2 3 7 2 2 2 2 2" xfId="27933"/>
    <cellStyle name="Normal 3 2 3 7 2 2 2 3" xfId="17547"/>
    <cellStyle name="Normal 3 2 3 7 2 2 2 4" xfId="22653"/>
    <cellStyle name="Normal 3 2 3 7 2 2 3" xfId="7150"/>
    <cellStyle name="Normal 3 2 3 7 2 2 3 2" xfId="25293"/>
    <cellStyle name="Normal 3 2 3 7 2 2 4" xfId="12439"/>
    <cellStyle name="Normal 3 2 3 7 2 2 5" xfId="15083"/>
    <cellStyle name="Normal 3 2 3 7 2 2 6" xfId="20013"/>
    <cellStyle name="Normal 3 2 3 7 2 3" xfId="3278"/>
    <cellStyle name="Normal 3 2 3 7 2 3 2" xfId="8559"/>
    <cellStyle name="Normal 3 2 3 7 2 3 2 2" xfId="26701"/>
    <cellStyle name="Normal 3 2 3 7 2 3 3" xfId="16315"/>
    <cellStyle name="Normal 3 2 3 7 2 3 4" xfId="21421"/>
    <cellStyle name="Normal 3 2 3 7 2 4" xfId="5918"/>
    <cellStyle name="Normal 3 2 3 7 2 4 2" xfId="24061"/>
    <cellStyle name="Normal 3 2 3 7 2 5" xfId="11207"/>
    <cellStyle name="Normal 3 2 3 7 2 6" xfId="13851"/>
    <cellStyle name="Normal 3 2 3 7 2 7" xfId="18781"/>
    <cellStyle name="Normal 3 2 3 7 3" xfId="988"/>
    <cellStyle name="Normal 3 2 3 7 3 2" xfId="2220"/>
    <cellStyle name="Normal 3 2 3 7 3 2 2" xfId="4862"/>
    <cellStyle name="Normal 3 2 3 7 3 2 2 2" xfId="10143"/>
    <cellStyle name="Normal 3 2 3 7 3 2 2 2 2" xfId="28285"/>
    <cellStyle name="Normal 3 2 3 7 3 2 2 3" xfId="17899"/>
    <cellStyle name="Normal 3 2 3 7 3 2 2 4" xfId="23005"/>
    <cellStyle name="Normal 3 2 3 7 3 2 3" xfId="7502"/>
    <cellStyle name="Normal 3 2 3 7 3 2 3 2" xfId="25645"/>
    <cellStyle name="Normal 3 2 3 7 3 2 4" xfId="12791"/>
    <cellStyle name="Normal 3 2 3 7 3 2 5" xfId="15435"/>
    <cellStyle name="Normal 3 2 3 7 3 2 6" xfId="20365"/>
    <cellStyle name="Normal 3 2 3 7 3 3" xfId="3630"/>
    <cellStyle name="Normal 3 2 3 7 3 3 2" xfId="8911"/>
    <cellStyle name="Normal 3 2 3 7 3 3 2 2" xfId="27053"/>
    <cellStyle name="Normal 3 2 3 7 3 3 3" xfId="16667"/>
    <cellStyle name="Normal 3 2 3 7 3 3 4" xfId="21773"/>
    <cellStyle name="Normal 3 2 3 7 3 4" xfId="6270"/>
    <cellStyle name="Normal 3 2 3 7 3 4 2" xfId="24413"/>
    <cellStyle name="Normal 3 2 3 7 3 5" xfId="11559"/>
    <cellStyle name="Normal 3 2 3 7 3 6" xfId="14203"/>
    <cellStyle name="Normal 3 2 3 7 3 7" xfId="19133"/>
    <cellStyle name="Normal 3 2 3 7 4" xfId="1516"/>
    <cellStyle name="Normal 3 2 3 7 4 2" xfId="4158"/>
    <cellStyle name="Normal 3 2 3 7 4 2 2" xfId="9439"/>
    <cellStyle name="Normal 3 2 3 7 4 2 2 2" xfId="27581"/>
    <cellStyle name="Normal 3 2 3 7 4 2 3" xfId="17195"/>
    <cellStyle name="Normal 3 2 3 7 4 2 4" xfId="22301"/>
    <cellStyle name="Normal 3 2 3 7 4 3" xfId="6798"/>
    <cellStyle name="Normal 3 2 3 7 4 3 2" xfId="24941"/>
    <cellStyle name="Normal 3 2 3 7 4 4" xfId="12087"/>
    <cellStyle name="Normal 3 2 3 7 4 5" xfId="14731"/>
    <cellStyle name="Normal 3 2 3 7 4 6" xfId="19661"/>
    <cellStyle name="Normal 3 2 3 7 5" xfId="2925"/>
    <cellStyle name="Normal 3 2 3 7 5 2" xfId="8207"/>
    <cellStyle name="Normal 3 2 3 7 5 2 2" xfId="26349"/>
    <cellStyle name="Normal 3 2 3 7 5 3" xfId="15963"/>
    <cellStyle name="Normal 3 2 3 7 5 4" xfId="21069"/>
    <cellStyle name="Normal 3 2 3 7 6" xfId="5566"/>
    <cellStyle name="Normal 3 2 3 7 6 2" xfId="23709"/>
    <cellStyle name="Normal 3 2 3 7 7" xfId="10864"/>
    <cellStyle name="Normal 3 2 3 7 8" xfId="13499"/>
    <cellStyle name="Normal 3 2 3 7 9" xfId="18430"/>
    <cellStyle name="Normal 3 2 3 8" xfId="459"/>
    <cellStyle name="Normal 3 2 3 8 2" xfId="1164"/>
    <cellStyle name="Normal 3 2 3 8 2 2" xfId="2396"/>
    <cellStyle name="Normal 3 2 3 8 2 2 2" xfId="5038"/>
    <cellStyle name="Normal 3 2 3 8 2 2 2 2" xfId="10319"/>
    <cellStyle name="Normal 3 2 3 8 2 2 2 2 2" xfId="28461"/>
    <cellStyle name="Normal 3 2 3 8 2 2 2 3" xfId="18075"/>
    <cellStyle name="Normal 3 2 3 8 2 2 2 4" xfId="23181"/>
    <cellStyle name="Normal 3 2 3 8 2 2 3" xfId="7678"/>
    <cellStyle name="Normal 3 2 3 8 2 2 3 2" xfId="25821"/>
    <cellStyle name="Normal 3 2 3 8 2 2 4" xfId="12967"/>
    <cellStyle name="Normal 3 2 3 8 2 2 5" xfId="15611"/>
    <cellStyle name="Normal 3 2 3 8 2 2 6" xfId="20541"/>
    <cellStyle name="Normal 3 2 3 8 2 3" xfId="3806"/>
    <cellStyle name="Normal 3 2 3 8 2 3 2" xfId="9087"/>
    <cellStyle name="Normal 3 2 3 8 2 3 2 2" xfId="27229"/>
    <cellStyle name="Normal 3 2 3 8 2 3 3" xfId="16843"/>
    <cellStyle name="Normal 3 2 3 8 2 3 4" xfId="21949"/>
    <cellStyle name="Normal 3 2 3 8 2 4" xfId="6446"/>
    <cellStyle name="Normal 3 2 3 8 2 4 2" xfId="24589"/>
    <cellStyle name="Normal 3 2 3 8 2 5" xfId="11735"/>
    <cellStyle name="Normal 3 2 3 8 2 6" xfId="14379"/>
    <cellStyle name="Normal 3 2 3 8 2 7" xfId="19309"/>
    <cellStyle name="Normal 3 2 3 8 3" xfId="1692"/>
    <cellStyle name="Normal 3 2 3 8 3 2" xfId="4334"/>
    <cellStyle name="Normal 3 2 3 8 3 2 2" xfId="9615"/>
    <cellStyle name="Normal 3 2 3 8 3 2 2 2" xfId="27757"/>
    <cellStyle name="Normal 3 2 3 8 3 2 3" xfId="17371"/>
    <cellStyle name="Normal 3 2 3 8 3 2 4" xfId="22477"/>
    <cellStyle name="Normal 3 2 3 8 3 3" xfId="6974"/>
    <cellStyle name="Normal 3 2 3 8 3 3 2" xfId="25117"/>
    <cellStyle name="Normal 3 2 3 8 3 4" xfId="12263"/>
    <cellStyle name="Normal 3 2 3 8 3 5" xfId="14907"/>
    <cellStyle name="Normal 3 2 3 8 3 6" xfId="19837"/>
    <cellStyle name="Normal 3 2 3 8 4" xfId="3101"/>
    <cellStyle name="Normal 3 2 3 8 4 2" xfId="8383"/>
    <cellStyle name="Normal 3 2 3 8 4 2 2" xfId="26525"/>
    <cellStyle name="Normal 3 2 3 8 4 3" xfId="16139"/>
    <cellStyle name="Normal 3 2 3 8 4 4" xfId="21245"/>
    <cellStyle name="Normal 3 2 3 8 5" xfId="5742"/>
    <cellStyle name="Normal 3 2 3 8 5 2" xfId="23885"/>
    <cellStyle name="Normal 3 2 3 8 6" xfId="11035"/>
    <cellStyle name="Normal 3 2 3 8 7" xfId="13675"/>
    <cellStyle name="Normal 3 2 3 8 8" xfId="18605"/>
    <cellStyle name="Normal 3 2 3 9" xfId="812"/>
    <cellStyle name="Normal 3 2 3 9 2" xfId="2044"/>
    <cellStyle name="Normal 3 2 3 9 2 2" xfId="4686"/>
    <cellStyle name="Normal 3 2 3 9 2 2 2" xfId="9967"/>
    <cellStyle name="Normal 3 2 3 9 2 2 2 2" xfId="28109"/>
    <cellStyle name="Normal 3 2 3 9 2 2 3" xfId="17723"/>
    <cellStyle name="Normal 3 2 3 9 2 2 4" xfId="22829"/>
    <cellStyle name="Normal 3 2 3 9 2 3" xfId="7326"/>
    <cellStyle name="Normal 3 2 3 9 2 3 2" xfId="25469"/>
    <cellStyle name="Normal 3 2 3 9 2 4" xfId="12615"/>
    <cellStyle name="Normal 3 2 3 9 2 5" xfId="15259"/>
    <cellStyle name="Normal 3 2 3 9 2 6" xfId="20189"/>
    <cellStyle name="Normal 3 2 3 9 3" xfId="3454"/>
    <cellStyle name="Normal 3 2 3 9 3 2" xfId="8735"/>
    <cellStyle name="Normal 3 2 3 9 3 2 2" xfId="26877"/>
    <cellStyle name="Normal 3 2 3 9 3 3" xfId="16491"/>
    <cellStyle name="Normal 3 2 3 9 3 4" xfId="21597"/>
    <cellStyle name="Normal 3 2 3 9 4" xfId="6094"/>
    <cellStyle name="Normal 3 2 3 9 4 2" xfId="24237"/>
    <cellStyle name="Normal 3 2 3 9 5" xfId="11383"/>
    <cellStyle name="Normal 3 2 3 9 6" xfId="14027"/>
    <cellStyle name="Normal 3 2 3 9 7" xfId="18957"/>
    <cellStyle name="Normal 3 2 4" xfId="63"/>
    <cellStyle name="Normal 3 2 4 10" xfId="10709"/>
    <cellStyle name="Normal 3 2 4 11" xfId="13331"/>
    <cellStyle name="Normal 3 2 4 12" xfId="18260"/>
    <cellStyle name="Normal 3 2 4 2" xfId="195"/>
    <cellStyle name="Normal 3 2 4 2 10" xfId="13420"/>
    <cellStyle name="Normal 3 2 4 2 11" xfId="18350"/>
    <cellStyle name="Normal 3 2 4 2 2" xfId="380"/>
    <cellStyle name="Normal 3 2 4 2 2 2" xfId="733"/>
    <cellStyle name="Normal 3 2 4 2 2 2 2" xfId="1965"/>
    <cellStyle name="Normal 3 2 4 2 2 2 2 2" xfId="4607"/>
    <cellStyle name="Normal 3 2 4 2 2 2 2 2 2" xfId="9888"/>
    <cellStyle name="Normal 3 2 4 2 2 2 2 2 2 2" xfId="28030"/>
    <cellStyle name="Normal 3 2 4 2 2 2 2 2 3" xfId="17644"/>
    <cellStyle name="Normal 3 2 4 2 2 2 2 2 4" xfId="22750"/>
    <cellStyle name="Normal 3 2 4 2 2 2 2 3" xfId="7247"/>
    <cellStyle name="Normal 3 2 4 2 2 2 2 3 2" xfId="25390"/>
    <cellStyle name="Normal 3 2 4 2 2 2 2 4" xfId="12536"/>
    <cellStyle name="Normal 3 2 4 2 2 2 2 5" xfId="15180"/>
    <cellStyle name="Normal 3 2 4 2 2 2 2 6" xfId="20110"/>
    <cellStyle name="Normal 3 2 4 2 2 2 3" xfId="3375"/>
    <cellStyle name="Normal 3 2 4 2 2 2 3 2" xfId="8656"/>
    <cellStyle name="Normal 3 2 4 2 2 2 3 2 2" xfId="26798"/>
    <cellStyle name="Normal 3 2 4 2 2 2 3 3" xfId="16412"/>
    <cellStyle name="Normal 3 2 4 2 2 2 3 4" xfId="21518"/>
    <cellStyle name="Normal 3 2 4 2 2 2 4" xfId="6015"/>
    <cellStyle name="Normal 3 2 4 2 2 2 4 2" xfId="24158"/>
    <cellStyle name="Normal 3 2 4 2 2 2 5" xfId="11304"/>
    <cellStyle name="Normal 3 2 4 2 2 2 6" xfId="13948"/>
    <cellStyle name="Normal 3 2 4 2 2 2 7" xfId="18878"/>
    <cellStyle name="Normal 3 2 4 2 2 3" xfId="1085"/>
    <cellStyle name="Normal 3 2 4 2 2 3 2" xfId="2317"/>
    <cellStyle name="Normal 3 2 4 2 2 3 2 2" xfId="4959"/>
    <cellStyle name="Normal 3 2 4 2 2 3 2 2 2" xfId="10240"/>
    <cellStyle name="Normal 3 2 4 2 2 3 2 2 2 2" xfId="28382"/>
    <cellStyle name="Normal 3 2 4 2 2 3 2 2 3" xfId="17996"/>
    <cellStyle name="Normal 3 2 4 2 2 3 2 2 4" xfId="23102"/>
    <cellStyle name="Normal 3 2 4 2 2 3 2 3" xfId="7599"/>
    <cellStyle name="Normal 3 2 4 2 2 3 2 3 2" xfId="25742"/>
    <cellStyle name="Normal 3 2 4 2 2 3 2 4" xfId="12888"/>
    <cellStyle name="Normal 3 2 4 2 2 3 2 5" xfId="15532"/>
    <cellStyle name="Normal 3 2 4 2 2 3 2 6" xfId="20462"/>
    <cellStyle name="Normal 3 2 4 2 2 3 3" xfId="3727"/>
    <cellStyle name="Normal 3 2 4 2 2 3 3 2" xfId="9008"/>
    <cellStyle name="Normal 3 2 4 2 2 3 3 2 2" xfId="27150"/>
    <cellStyle name="Normal 3 2 4 2 2 3 3 3" xfId="16764"/>
    <cellStyle name="Normal 3 2 4 2 2 3 3 4" xfId="21870"/>
    <cellStyle name="Normal 3 2 4 2 2 3 4" xfId="6367"/>
    <cellStyle name="Normal 3 2 4 2 2 3 4 2" xfId="24510"/>
    <cellStyle name="Normal 3 2 4 2 2 3 5" xfId="11656"/>
    <cellStyle name="Normal 3 2 4 2 2 3 6" xfId="14300"/>
    <cellStyle name="Normal 3 2 4 2 2 3 7" xfId="19230"/>
    <cellStyle name="Normal 3 2 4 2 2 4" xfId="1613"/>
    <cellStyle name="Normal 3 2 4 2 2 4 2" xfId="4255"/>
    <cellStyle name="Normal 3 2 4 2 2 4 2 2" xfId="9536"/>
    <cellStyle name="Normal 3 2 4 2 2 4 2 2 2" xfId="27678"/>
    <cellStyle name="Normal 3 2 4 2 2 4 2 3" xfId="17292"/>
    <cellStyle name="Normal 3 2 4 2 2 4 2 4" xfId="22398"/>
    <cellStyle name="Normal 3 2 4 2 2 4 3" xfId="6895"/>
    <cellStyle name="Normal 3 2 4 2 2 4 3 2" xfId="25038"/>
    <cellStyle name="Normal 3 2 4 2 2 4 4" xfId="12184"/>
    <cellStyle name="Normal 3 2 4 2 2 4 5" xfId="14828"/>
    <cellStyle name="Normal 3 2 4 2 2 4 6" xfId="19758"/>
    <cellStyle name="Normal 3 2 4 2 2 5" xfId="3022"/>
    <cellStyle name="Normal 3 2 4 2 2 5 2" xfId="8304"/>
    <cellStyle name="Normal 3 2 4 2 2 5 2 2" xfId="26446"/>
    <cellStyle name="Normal 3 2 4 2 2 5 3" xfId="16060"/>
    <cellStyle name="Normal 3 2 4 2 2 5 4" xfId="21166"/>
    <cellStyle name="Normal 3 2 4 2 2 6" xfId="5663"/>
    <cellStyle name="Normal 3 2 4 2 2 6 2" xfId="23806"/>
    <cellStyle name="Normal 3 2 4 2 2 7" xfId="10957"/>
    <cellStyle name="Normal 3 2 4 2 2 8" xfId="13596"/>
    <cellStyle name="Normal 3 2 4 2 2 9" xfId="18526"/>
    <cellStyle name="Normal 3 2 4 2 3" xfId="556"/>
    <cellStyle name="Normal 3 2 4 2 3 2" xfId="1261"/>
    <cellStyle name="Normal 3 2 4 2 3 2 2" xfId="2493"/>
    <cellStyle name="Normal 3 2 4 2 3 2 2 2" xfId="5135"/>
    <cellStyle name="Normal 3 2 4 2 3 2 2 2 2" xfId="10416"/>
    <cellStyle name="Normal 3 2 4 2 3 2 2 2 2 2" xfId="28558"/>
    <cellStyle name="Normal 3 2 4 2 3 2 2 2 3" xfId="18172"/>
    <cellStyle name="Normal 3 2 4 2 3 2 2 2 4" xfId="23278"/>
    <cellStyle name="Normal 3 2 4 2 3 2 2 3" xfId="7775"/>
    <cellStyle name="Normal 3 2 4 2 3 2 2 3 2" xfId="25918"/>
    <cellStyle name="Normal 3 2 4 2 3 2 2 4" xfId="13064"/>
    <cellStyle name="Normal 3 2 4 2 3 2 2 5" xfId="15708"/>
    <cellStyle name="Normal 3 2 4 2 3 2 2 6" xfId="20638"/>
    <cellStyle name="Normal 3 2 4 2 3 2 3" xfId="3903"/>
    <cellStyle name="Normal 3 2 4 2 3 2 3 2" xfId="9184"/>
    <cellStyle name="Normal 3 2 4 2 3 2 3 2 2" xfId="27326"/>
    <cellStyle name="Normal 3 2 4 2 3 2 3 3" xfId="16940"/>
    <cellStyle name="Normal 3 2 4 2 3 2 3 4" xfId="22046"/>
    <cellStyle name="Normal 3 2 4 2 3 2 4" xfId="6543"/>
    <cellStyle name="Normal 3 2 4 2 3 2 4 2" xfId="24686"/>
    <cellStyle name="Normal 3 2 4 2 3 2 5" xfId="11832"/>
    <cellStyle name="Normal 3 2 4 2 3 2 6" xfId="14476"/>
    <cellStyle name="Normal 3 2 4 2 3 2 7" xfId="19406"/>
    <cellStyle name="Normal 3 2 4 2 3 3" xfId="1789"/>
    <cellStyle name="Normal 3 2 4 2 3 3 2" xfId="4431"/>
    <cellStyle name="Normal 3 2 4 2 3 3 2 2" xfId="9712"/>
    <cellStyle name="Normal 3 2 4 2 3 3 2 2 2" xfId="27854"/>
    <cellStyle name="Normal 3 2 4 2 3 3 2 3" xfId="17468"/>
    <cellStyle name="Normal 3 2 4 2 3 3 2 4" xfId="22574"/>
    <cellStyle name="Normal 3 2 4 2 3 3 3" xfId="7071"/>
    <cellStyle name="Normal 3 2 4 2 3 3 3 2" xfId="25214"/>
    <cellStyle name="Normal 3 2 4 2 3 3 4" xfId="12360"/>
    <cellStyle name="Normal 3 2 4 2 3 3 5" xfId="15004"/>
    <cellStyle name="Normal 3 2 4 2 3 3 6" xfId="19934"/>
    <cellStyle name="Normal 3 2 4 2 3 4" xfId="3198"/>
    <cellStyle name="Normal 3 2 4 2 3 4 2" xfId="8480"/>
    <cellStyle name="Normal 3 2 4 2 3 4 2 2" xfId="26622"/>
    <cellStyle name="Normal 3 2 4 2 3 4 3" xfId="16236"/>
    <cellStyle name="Normal 3 2 4 2 3 4 4" xfId="21342"/>
    <cellStyle name="Normal 3 2 4 2 3 5" xfId="5839"/>
    <cellStyle name="Normal 3 2 4 2 3 5 2" xfId="23982"/>
    <cellStyle name="Normal 3 2 4 2 3 6" xfId="11129"/>
    <cellStyle name="Normal 3 2 4 2 3 7" xfId="13772"/>
    <cellStyle name="Normal 3 2 4 2 3 8" xfId="18702"/>
    <cellStyle name="Normal 3 2 4 2 4" xfId="909"/>
    <cellStyle name="Normal 3 2 4 2 4 2" xfId="2141"/>
    <cellStyle name="Normal 3 2 4 2 4 2 2" xfId="4783"/>
    <cellStyle name="Normal 3 2 4 2 4 2 2 2" xfId="10064"/>
    <cellStyle name="Normal 3 2 4 2 4 2 2 2 2" xfId="28206"/>
    <cellStyle name="Normal 3 2 4 2 4 2 2 3" xfId="17820"/>
    <cellStyle name="Normal 3 2 4 2 4 2 2 4" xfId="22926"/>
    <cellStyle name="Normal 3 2 4 2 4 2 3" xfId="7423"/>
    <cellStyle name="Normal 3 2 4 2 4 2 3 2" xfId="25566"/>
    <cellStyle name="Normal 3 2 4 2 4 2 4" xfId="12712"/>
    <cellStyle name="Normal 3 2 4 2 4 2 5" xfId="15356"/>
    <cellStyle name="Normal 3 2 4 2 4 2 6" xfId="20286"/>
    <cellStyle name="Normal 3 2 4 2 4 3" xfId="3551"/>
    <cellStyle name="Normal 3 2 4 2 4 3 2" xfId="8832"/>
    <cellStyle name="Normal 3 2 4 2 4 3 2 2" xfId="26974"/>
    <cellStyle name="Normal 3 2 4 2 4 3 3" xfId="16588"/>
    <cellStyle name="Normal 3 2 4 2 4 3 4" xfId="21694"/>
    <cellStyle name="Normal 3 2 4 2 4 4" xfId="6191"/>
    <cellStyle name="Normal 3 2 4 2 4 4 2" xfId="24334"/>
    <cellStyle name="Normal 3 2 4 2 4 5" xfId="11480"/>
    <cellStyle name="Normal 3 2 4 2 4 6" xfId="14124"/>
    <cellStyle name="Normal 3 2 4 2 4 7" xfId="19054"/>
    <cellStyle name="Normal 3 2 4 2 5" xfId="1437"/>
    <cellStyle name="Normal 3 2 4 2 5 2" xfId="4079"/>
    <cellStyle name="Normal 3 2 4 2 5 2 2" xfId="9360"/>
    <cellStyle name="Normal 3 2 4 2 5 2 2 2" xfId="27502"/>
    <cellStyle name="Normal 3 2 4 2 5 2 3" xfId="17116"/>
    <cellStyle name="Normal 3 2 4 2 5 2 4" xfId="22222"/>
    <cellStyle name="Normal 3 2 4 2 5 3" xfId="6719"/>
    <cellStyle name="Normal 3 2 4 2 5 3 2" xfId="24862"/>
    <cellStyle name="Normal 3 2 4 2 5 4" xfId="12008"/>
    <cellStyle name="Normal 3 2 4 2 5 5" xfId="14652"/>
    <cellStyle name="Normal 3 2 4 2 5 6" xfId="19582"/>
    <cellStyle name="Normal 3 2 4 2 6" xfId="2669"/>
    <cellStyle name="Normal 3 2 4 2 6 2" xfId="5311"/>
    <cellStyle name="Normal 3 2 4 2 6 2 2" xfId="10592"/>
    <cellStyle name="Normal 3 2 4 2 6 2 2 2" xfId="28734"/>
    <cellStyle name="Normal 3 2 4 2 6 2 3" xfId="23454"/>
    <cellStyle name="Normal 3 2 4 2 6 3" xfId="7951"/>
    <cellStyle name="Normal 3 2 4 2 6 3 2" xfId="26094"/>
    <cellStyle name="Normal 3 2 4 2 6 4" xfId="13240"/>
    <cellStyle name="Normal 3 2 4 2 6 5" xfId="15884"/>
    <cellStyle name="Normal 3 2 4 2 6 6" xfId="20814"/>
    <cellStyle name="Normal 3 2 4 2 7" xfId="2846"/>
    <cellStyle name="Normal 3 2 4 2 7 2" xfId="8128"/>
    <cellStyle name="Normal 3 2 4 2 7 2 2" xfId="26270"/>
    <cellStyle name="Normal 3 2 4 2 7 3" xfId="20990"/>
    <cellStyle name="Normal 3 2 4 2 8" xfId="5487"/>
    <cellStyle name="Normal 3 2 4 2 8 2" xfId="23630"/>
    <cellStyle name="Normal 3 2 4 2 9" xfId="10780"/>
    <cellStyle name="Normal 3 2 4 3" xfId="291"/>
    <cellStyle name="Normal 3 2 4 3 2" xfId="644"/>
    <cellStyle name="Normal 3 2 4 3 2 2" xfId="1876"/>
    <cellStyle name="Normal 3 2 4 3 2 2 2" xfId="4518"/>
    <cellStyle name="Normal 3 2 4 3 2 2 2 2" xfId="9799"/>
    <cellStyle name="Normal 3 2 4 3 2 2 2 2 2" xfId="27941"/>
    <cellStyle name="Normal 3 2 4 3 2 2 2 3" xfId="17555"/>
    <cellStyle name="Normal 3 2 4 3 2 2 2 4" xfId="22661"/>
    <cellStyle name="Normal 3 2 4 3 2 2 3" xfId="7158"/>
    <cellStyle name="Normal 3 2 4 3 2 2 3 2" xfId="25301"/>
    <cellStyle name="Normal 3 2 4 3 2 2 4" xfId="12447"/>
    <cellStyle name="Normal 3 2 4 3 2 2 5" xfId="15091"/>
    <cellStyle name="Normal 3 2 4 3 2 2 6" xfId="20021"/>
    <cellStyle name="Normal 3 2 4 3 2 3" xfId="3286"/>
    <cellStyle name="Normal 3 2 4 3 2 3 2" xfId="8567"/>
    <cellStyle name="Normal 3 2 4 3 2 3 2 2" xfId="26709"/>
    <cellStyle name="Normal 3 2 4 3 2 3 3" xfId="16323"/>
    <cellStyle name="Normal 3 2 4 3 2 3 4" xfId="21429"/>
    <cellStyle name="Normal 3 2 4 3 2 4" xfId="5926"/>
    <cellStyle name="Normal 3 2 4 3 2 4 2" xfId="24069"/>
    <cellStyle name="Normal 3 2 4 3 2 5" xfId="11215"/>
    <cellStyle name="Normal 3 2 4 3 2 6" xfId="13859"/>
    <cellStyle name="Normal 3 2 4 3 2 7" xfId="18789"/>
    <cellStyle name="Normal 3 2 4 3 3" xfId="996"/>
    <cellStyle name="Normal 3 2 4 3 3 2" xfId="2228"/>
    <cellStyle name="Normal 3 2 4 3 3 2 2" xfId="4870"/>
    <cellStyle name="Normal 3 2 4 3 3 2 2 2" xfId="10151"/>
    <cellStyle name="Normal 3 2 4 3 3 2 2 2 2" xfId="28293"/>
    <cellStyle name="Normal 3 2 4 3 3 2 2 3" xfId="17907"/>
    <cellStyle name="Normal 3 2 4 3 3 2 2 4" xfId="23013"/>
    <cellStyle name="Normal 3 2 4 3 3 2 3" xfId="7510"/>
    <cellStyle name="Normal 3 2 4 3 3 2 3 2" xfId="25653"/>
    <cellStyle name="Normal 3 2 4 3 3 2 4" xfId="12799"/>
    <cellStyle name="Normal 3 2 4 3 3 2 5" xfId="15443"/>
    <cellStyle name="Normal 3 2 4 3 3 2 6" xfId="20373"/>
    <cellStyle name="Normal 3 2 4 3 3 3" xfId="3638"/>
    <cellStyle name="Normal 3 2 4 3 3 3 2" xfId="8919"/>
    <cellStyle name="Normal 3 2 4 3 3 3 2 2" xfId="27061"/>
    <cellStyle name="Normal 3 2 4 3 3 3 3" xfId="16675"/>
    <cellStyle name="Normal 3 2 4 3 3 3 4" xfId="21781"/>
    <cellStyle name="Normal 3 2 4 3 3 4" xfId="6278"/>
    <cellStyle name="Normal 3 2 4 3 3 4 2" xfId="24421"/>
    <cellStyle name="Normal 3 2 4 3 3 5" xfId="11567"/>
    <cellStyle name="Normal 3 2 4 3 3 6" xfId="14211"/>
    <cellStyle name="Normal 3 2 4 3 3 7" xfId="19141"/>
    <cellStyle name="Normal 3 2 4 3 4" xfId="1524"/>
    <cellStyle name="Normal 3 2 4 3 4 2" xfId="4166"/>
    <cellStyle name="Normal 3 2 4 3 4 2 2" xfId="9447"/>
    <cellStyle name="Normal 3 2 4 3 4 2 2 2" xfId="27589"/>
    <cellStyle name="Normal 3 2 4 3 4 2 3" xfId="17203"/>
    <cellStyle name="Normal 3 2 4 3 4 2 4" xfId="22309"/>
    <cellStyle name="Normal 3 2 4 3 4 3" xfId="6806"/>
    <cellStyle name="Normal 3 2 4 3 4 3 2" xfId="24949"/>
    <cellStyle name="Normal 3 2 4 3 4 4" xfId="12095"/>
    <cellStyle name="Normal 3 2 4 3 4 5" xfId="14739"/>
    <cellStyle name="Normal 3 2 4 3 4 6" xfId="19669"/>
    <cellStyle name="Normal 3 2 4 3 5" xfId="2933"/>
    <cellStyle name="Normal 3 2 4 3 5 2" xfId="8215"/>
    <cellStyle name="Normal 3 2 4 3 5 2 2" xfId="26357"/>
    <cellStyle name="Normal 3 2 4 3 5 3" xfId="15971"/>
    <cellStyle name="Normal 3 2 4 3 5 4" xfId="21077"/>
    <cellStyle name="Normal 3 2 4 3 6" xfId="5574"/>
    <cellStyle name="Normal 3 2 4 3 6 2" xfId="23717"/>
    <cellStyle name="Normal 3 2 4 3 7" xfId="10871"/>
    <cellStyle name="Normal 3 2 4 3 8" xfId="13507"/>
    <cellStyle name="Normal 3 2 4 3 9" xfId="18437"/>
    <cellStyle name="Normal 3 2 4 4" xfId="469"/>
    <cellStyle name="Normal 3 2 4 4 2" xfId="1174"/>
    <cellStyle name="Normal 3 2 4 4 2 2" xfId="2406"/>
    <cellStyle name="Normal 3 2 4 4 2 2 2" xfId="5048"/>
    <cellStyle name="Normal 3 2 4 4 2 2 2 2" xfId="10329"/>
    <cellStyle name="Normal 3 2 4 4 2 2 2 2 2" xfId="28471"/>
    <cellStyle name="Normal 3 2 4 4 2 2 2 3" xfId="18085"/>
    <cellStyle name="Normal 3 2 4 4 2 2 2 4" xfId="23191"/>
    <cellStyle name="Normal 3 2 4 4 2 2 3" xfId="7688"/>
    <cellStyle name="Normal 3 2 4 4 2 2 3 2" xfId="25831"/>
    <cellStyle name="Normal 3 2 4 4 2 2 4" xfId="12977"/>
    <cellStyle name="Normal 3 2 4 4 2 2 5" xfId="15621"/>
    <cellStyle name="Normal 3 2 4 4 2 2 6" xfId="20551"/>
    <cellStyle name="Normal 3 2 4 4 2 3" xfId="3816"/>
    <cellStyle name="Normal 3 2 4 4 2 3 2" xfId="9097"/>
    <cellStyle name="Normal 3 2 4 4 2 3 2 2" xfId="27239"/>
    <cellStyle name="Normal 3 2 4 4 2 3 3" xfId="16853"/>
    <cellStyle name="Normal 3 2 4 4 2 3 4" xfId="21959"/>
    <cellStyle name="Normal 3 2 4 4 2 4" xfId="6456"/>
    <cellStyle name="Normal 3 2 4 4 2 4 2" xfId="24599"/>
    <cellStyle name="Normal 3 2 4 4 2 5" xfId="11745"/>
    <cellStyle name="Normal 3 2 4 4 2 6" xfId="14389"/>
    <cellStyle name="Normal 3 2 4 4 2 7" xfId="19319"/>
    <cellStyle name="Normal 3 2 4 4 3" xfId="1702"/>
    <cellStyle name="Normal 3 2 4 4 3 2" xfId="4344"/>
    <cellStyle name="Normal 3 2 4 4 3 2 2" xfId="9625"/>
    <cellStyle name="Normal 3 2 4 4 3 2 2 2" xfId="27767"/>
    <cellStyle name="Normal 3 2 4 4 3 2 3" xfId="17381"/>
    <cellStyle name="Normal 3 2 4 4 3 2 4" xfId="22487"/>
    <cellStyle name="Normal 3 2 4 4 3 3" xfId="6984"/>
    <cellStyle name="Normal 3 2 4 4 3 3 2" xfId="25127"/>
    <cellStyle name="Normal 3 2 4 4 3 4" xfId="12273"/>
    <cellStyle name="Normal 3 2 4 4 3 5" xfId="14917"/>
    <cellStyle name="Normal 3 2 4 4 3 6" xfId="19847"/>
    <cellStyle name="Normal 3 2 4 4 4" xfId="3111"/>
    <cellStyle name="Normal 3 2 4 4 4 2" xfId="8393"/>
    <cellStyle name="Normal 3 2 4 4 4 2 2" xfId="26535"/>
    <cellStyle name="Normal 3 2 4 4 4 3" xfId="16149"/>
    <cellStyle name="Normal 3 2 4 4 4 4" xfId="21255"/>
    <cellStyle name="Normal 3 2 4 4 5" xfId="5752"/>
    <cellStyle name="Normal 3 2 4 4 5 2" xfId="23895"/>
    <cellStyle name="Normal 3 2 4 4 6" xfId="11045"/>
    <cellStyle name="Normal 3 2 4 4 7" xfId="13685"/>
    <cellStyle name="Normal 3 2 4 4 8" xfId="18615"/>
    <cellStyle name="Normal 3 2 4 5" xfId="822"/>
    <cellStyle name="Normal 3 2 4 5 2" xfId="2054"/>
    <cellStyle name="Normal 3 2 4 5 2 2" xfId="4696"/>
    <cellStyle name="Normal 3 2 4 5 2 2 2" xfId="9977"/>
    <cellStyle name="Normal 3 2 4 5 2 2 2 2" xfId="28119"/>
    <cellStyle name="Normal 3 2 4 5 2 2 3" xfId="17733"/>
    <cellStyle name="Normal 3 2 4 5 2 2 4" xfId="22839"/>
    <cellStyle name="Normal 3 2 4 5 2 3" xfId="7336"/>
    <cellStyle name="Normal 3 2 4 5 2 3 2" xfId="25479"/>
    <cellStyle name="Normal 3 2 4 5 2 4" xfId="12625"/>
    <cellStyle name="Normal 3 2 4 5 2 5" xfId="15269"/>
    <cellStyle name="Normal 3 2 4 5 2 6" xfId="20199"/>
    <cellStyle name="Normal 3 2 4 5 3" xfId="3464"/>
    <cellStyle name="Normal 3 2 4 5 3 2" xfId="8745"/>
    <cellStyle name="Normal 3 2 4 5 3 2 2" xfId="26887"/>
    <cellStyle name="Normal 3 2 4 5 3 3" xfId="16501"/>
    <cellStyle name="Normal 3 2 4 5 3 4" xfId="21607"/>
    <cellStyle name="Normal 3 2 4 5 4" xfId="6104"/>
    <cellStyle name="Normal 3 2 4 5 4 2" xfId="24247"/>
    <cellStyle name="Normal 3 2 4 5 5" xfId="11393"/>
    <cellStyle name="Normal 3 2 4 5 6" xfId="14037"/>
    <cellStyle name="Normal 3 2 4 5 7" xfId="18967"/>
    <cellStyle name="Normal 3 2 4 6" xfId="1348"/>
    <cellStyle name="Normal 3 2 4 6 2" xfId="3990"/>
    <cellStyle name="Normal 3 2 4 6 2 2" xfId="9271"/>
    <cellStyle name="Normal 3 2 4 6 2 2 2" xfId="27413"/>
    <cellStyle name="Normal 3 2 4 6 2 3" xfId="17027"/>
    <cellStyle name="Normal 3 2 4 6 2 4" xfId="22133"/>
    <cellStyle name="Normal 3 2 4 6 3" xfId="6630"/>
    <cellStyle name="Normal 3 2 4 6 3 2" xfId="24773"/>
    <cellStyle name="Normal 3 2 4 6 4" xfId="11919"/>
    <cellStyle name="Normal 3 2 4 6 5" xfId="14563"/>
    <cellStyle name="Normal 3 2 4 6 6" xfId="19493"/>
    <cellStyle name="Normal 3 2 4 7" xfId="2580"/>
    <cellStyle name="Normal 3 2 4 7 2" xfId="5222"/>
    <cellStyle name="Normal 3 2 4 7 2 2" xfId="10503"/>
    <cellStyle name="Normal 3 2 4 7 2 2 2" xfId="28645"/>
    <cellStyle name="Normal 3 2 4 7 2 3" xfId="23365"/>
    <cellStyle name="Normal 3 2 4 7 3" xfId="7862"/>
    <cellStyle name="Normal 3 2 4 7 3 2" xfId="26005"/>
    <cellStyle name="Normal 3 2 4 7 4" xfId="13151"/>
    <cellStyle name="Normal 3 2 4 7 5" xfId="15795"/>
    <cellStyle name="Normal 3 2 4 7 6" xfId="20725"/>
    <cellStyle name="Normal 3 2 4 8" xfId="2759"/>
    <cellStyle name="Normal 3 2 4 8 2" xfId="8041"/>
    <cellStyle name="Normal 3 2 4 8 2 2" xfId="26183"/>
    <cellStyle name="Normal 3 2 4 8 3" xfId="20903"/>
    <cellStyle name="Normal 3 2 4 9" xfId="5400"/>
    <cellStyle name="Normal 3 2 4 9 2" xfId="23543"/>
    <cellStyle name="Normal 3 2 5" xfId="79"/>
    <cellStyle name="Normal 3 2 5 10" xfId="10724"/>
    <cellStyle name="Normal 3 2 5 11" xfId="13347"/>
    <cellStyle name="Normal 3 2 5 12" xfId="18276"/>
    <cellStyle name="Normal 3 2 5 2" xfId="209"/>
    <cellStyle name="Normal 3 2 5 2 10" xfId="13434"/>
    <cellStyle name="Normal 3 2 5 2 11" xfId="18364"/>
    <cellStyle name="Normal 3 2 5 2 2" xfId="394"/>
    <cellStyle name="Normal 3 2 5 2 2 2" xfId="747"/>
    <cellStyle name="Normal 3 2 5 2 2 2 2" xfId="1979"/>
    <cellStyle name="Normal 3 2 5 2 2 2 2 2" xfId="4621"/>
    <cellStyle name="Normal 3 2 5 2 2 2 2 2 2" xfId="9902"/>
    <cellStyle name="Normal 3 2 5 2 2 2 2 2 2 2" xfId="28044"/>
    <cellStyle name="Normal 3 2 5 2 2 2 2 2 3" xfId="17658"/>
    <cellStyle name="Normal 3 2 5 2 2 2 2 2 4" xfId="22764"/>
    <cellStyle name="Normal 3 2 5 2 2 2 2 3" xfId="7261"/>
    <cellStyle name="Normal 3 2 5 2 2 2 2 3 2" xfId="25404"/>
    <cellStyle name="Normal 3 2 5 2 2 2 2 4" xfId="12550"/>
    <cellStyle name="Normal 3 2 5 2 2 2 2 5" xfId="15194"/>
    <cellStyle name="Normal 3 2 5 2 2 2 2 6" xfId="20124"/>
    <cellStyle name="Normal 3 2 5 2 2 2 3" xfId="3389"/>
    <cellStyle name="Normal 3 2 5 2 2 2 3 2" xfId="8670"/>
    <cellStyle name="Normal 3 2 5 2 2 2 3 2 2" xfId="26812"/>
    <cellStyle name="Normal 3 2 5 2 2 2 3 3" xfId="16426"/>
    <cellStyle name="Normal 3 2 5 2 2 2 3 4" xfId="21532"/>
    <cellStyle name="Normal 3 2 5 2 2 2 4" xfId="6029"/>
    <cellStyle name="Normal 3 2 5 2 2 2 4 2" xfId="24172"/>
    <cellStyle name="Normal 3 2 5 2 2 2 5" xfId="11318"/>
    <cellStyle name="Normal 3 2 5 2 2 2 6" xfId="13962"/>
    <cellStyle name="Normal 3 2 5 2 2 2 7" xfId="18892"/>
    <cellStyle name="Normal 3 2 5 2 2 3" xfId="1099"/>
    <cellStyle name="Normal 3 2 5 2 2 3 2" xfId="2331"/>
    <cellStyle name="Normal 3 2 5 2 2 3 2 2" xfId="4973"/>
    <cellStyle name="Normal 3 2 5 2 2 3 2 2 2" xfId="10254"/>
    <cellStyle name="Normal 3 2 5 2 2 3 2 2 2 2" xfId="28396"/>
    <cellStyle name="Normal 3 2 5 2 2 3 2 2 3" xfId="18010"/>
    <cellStyle name="Normal 3 2 5 2 2 3 2 2 4" xfId="23116"/>
    <cellStyle name="Normal 3 2 5 2 2 3 2 3" xfId="7613"/>
    <cellStyle name="Normal 3 2 5 2 2 3 2 3 2" xfId="25756"/>
    <cellStyle name="Normal 3 2 5 2 2 3 2 4" xfId="12902"/>
    <cellStyle name="Normal 3 2 5 2 2 3 2 5" xfId="15546"/>
    <cellStyle name="Normal 3 2 5 2 2 3 2 6" xfId="20476"/>
    <cellStyle name="Normal 3 2 5 2 2 3 3" xfId="3741"/>
    <cellStyle name="Normal 3 2 5 2 2 3 3 2" xfId="9022"/>
    <cellStyle name="Normal 3 2 5 2 2 3 3 2 2" xfId="27164"/>
    <cellStyle name="Normal 3 2 5 2 2 3 3 3" xfId="16778"/>
    <cellStyle name="Normal 3 2 5 2 2 3 3 4" xfId="21884"/>
    <cellStyle name="Normal 3 2 5 2 2 3 4" xfId="6381"/>
    <cellStyle name="Normal 3 2 5 2 2 3 4 2" xfId="24524"/>
    <cellStyle name="Normal 3 2 5 2 2 3 5" xfId="11670"/>
    <cellStyle name="Normal 3 2 5 2 2 3 6" xfId="14314"/>
    <cellStyle name="Normal 3 2 5 2 2 3 7" xfId="19244"/>
    <cellStyle name="Normal 3 2 5 2 2 4" xfId="1627"/>
    <cellStyle name="Normal 3 2 5 2 2 4 2" xfId="4269"/>
    <cellStyle name="Normal 3 2 5 2 2 4 2 2" xfId="9550"/>
    <cellStyle name="Normal 3 2 5 2 2 4 2 2 2" xfId="27692"/>
    <cellStyle name="Normal 3 2 5 2 2 4 2 3" xfId="17306"/>
    <cellStyle name="Normal 3 2 5 2 2 4 2 4" xfId="22412"/>
    <cellStyle name="Normal 3 2 5 2 2 4 3" xfId="6909"/>
    <cellStyle name="Normal 3 2 5 2 2 4 3 2" xfId="25052"/>
    <cellStyle name="Normal 3 2 5 2 2 4 4" xfId="12198"/>
    <cellStyle name="Normal 3 2 5 2 2 4 5" xfId="14842"/>
    <cellStyle name="Normal 3 2 5 2 2 4 6" xfId="19772"/>
    <cellStyle name="Normal 3 2 5 2 2 5" xfId="3036"/>
    <cellStyle name="Normal 3 2 5 2 2 5 2" xfId="8318"/>
    <cellStyle name="Normal 3 2 5 2 2 5 2 2" xfId="26460"/>
    <cellStyle name="Normal 3 2 5 2 2 5 3" xfId="16074"/>
    <cellStyle name="Normal 3 2 5 2 2 5 4" xfId="21180"/>
    <cellStyle name="Normal 3 2 5 2 2 6" xfId="5677"/>
    <cellStyle name="Normal 3 2 5 2 2 6 2" xfId="23820"/>
    <cellStyle name="Normal 3 2 5 2 2 7" xfId="10970"/>
    <cellStyle name="Normal 3 2 5 2 2 8" xfId="13610"/>
    <cellStyle name="Normal 3 2 5 2 2 9" xfId="18540"/>
    <cellStyle name="Normal 3 2 5 2 3" xfId="570"/>
    <cellStyle name="Normal 3 2 5 2 3 2" xfId="1275"/>
    <cellStyle name="Normal 3 2 5 2 3 2 2" xfId="2507"/>
    <cellStyle name="Normal 3 2 5 2 3 2 2 2" xfId="5149"/>
    <cellStyle name="Normal 3 2 5 2 3 2 2 2 2" xfId="10430"/>
    <cellStyle name="Normal 3 2 5 2 3 2 2 2 2 2" xfId="28572"/>
    <cellStyle name="Normal 3 2 5 2 3 2 2 2 3" xfId="18186"/>
    <cellStyle name="Normal 3 2 5 2 3 2 2 2 4" xfId="23292"/>
    <cellStyle name="Normal 3 2 5 2 3 2 2 3" xfId="7789"/>
    <cellStyle name="Normal 3 2 5 2 3 2 2 3 2" xfId="25932"/>
    <cellStyle name="Normal 3 2 5 2 3 2 2 4" xfId="13078"/>
    <cellStyle name="Normal 3 2 5 2 3 2 2 5" xfId="15722"/>
    <cellStyle name="Normal 3 2 5 2 3 2 2 6" xfId="20652"/>
    <cellStyle name="Normal 3 2 5 2 3 2 3" xfId="3917"/>
    <cellStyle name="Normal 3 2 5 2 3 2 3 2" xfId="9198"/>
    <cellStyle name="Normal 3 2 5 2 3 2 3 2 2" xfId="27340"/>
    <cellStyle name="Normal 3 2 5 2 3 2 3 3" xfId="16954"/>
    <cellStyle name="Normal 3 2 5 2 3 2 3 4" xfId="22060"/>
    <cellStyle name="Normal 3 2 5 2 3 2 4" xfId="6557"/>
    <cellStyle name="Normal 3 2 5 2 3 2 4 2" xfId="24700"/>
    <cellStyle name="Normal 3 2 5 2 3 2 5" xfId="11846"/>
    <cellStyle name="Normal 3 2 5 2 3 2 6" xfId="14490"/>
    <cellStyle name="Normal 3 2 5 2 3 2 7" xfId="19420"/>
    <cellStyle name="Normal 3 2 5 2 3 3" xfId="1803"/>
    <cellStyle name="Normal 3 2 5 2 3 3 2" xfId="4445"/>
    <cellStyle name="Normal 3 2 5 2 3 3 2 2" xfId="9726"/>
    <cellStyle name="Normal 3 2 5 2 3 3 2 2 2" xfId="27868"/>
    <cellStyle name="Normal 3 2 5 2 3 3 2 3" xfId="17482"/>
    <cellStyle name="Normal 3 2 5 2 3 3 2 4" xfId="22588"/>
    <cellStyle name="Normal 3 2 5 2 3 3 3" xfId="7085"/>
    <cellStyle name="Normal 3 2 5 2 3 3 3 2" xfId="25228"/>
    <cellStyle name="Normal 3 2 5 2 3 3 4" xfId="12374"/>
    <cellStyle name="Normal 3 2 5 2 3 3 5" xfId="15018"/>
    <cellStyle name="Normal 3 2 5 2 3 3 6" xfId="19948"/>
    <cellStyle name="Normal 3 2 5 2 3 4" xfId="3212"/>
    <cellStyle name="Normal 3 2 5 2 3 4 2" xfId="8494"/>
    <cellStyle name="Normal 3 2 5 2 3 4 2 2" xfId="26636"/>
    <cellStyle name="Normal 3 2 5 2 3 4 3" xfId="16250"/>
    <cellStyle name="Normal 3 2 5 2 3 4 4" xfId="21356"/>
    <cellStyle name="Normal 3 2 5 2 3 5" xfId="5853"/>
    <cellStyle name="Normal 3 2 5 2 3 5 2" xfId="23996"/>
    <cellStyle name="Normal 3 2 5 2 3 6" xfId="11142"/>
    <cellStyle name="Normal 3 2 5 2 3 7" xfId="13786"/>
    <cellStyle name="Normal 3 2 5 2 3 8" xfId="18716"/>
    <cellStyle name="Normal 3 2 5 2 4" xfId="923"/>
    <cellStyle name="Normal 3 2 5 2 4 2" xfId="2155"/>
    <cellStyle name="Normal 3 2 5 2 4 2 2" xfId="4797"/>
    <cellStyle name="Normal 3 2 5 2 4 2 2 2" xfId="10078"/>
    <cellStyle name="Normal 3 2 5 2 4 2 2 2 2" xfId="28220"/>
    <cellStyle name="Normal 3 2 5 2 4 2 2 3" xfId="17834"/>
    <cellStyle name="Normal 3 2 5 2 4 2 2 4" xfId="22940"/>
    <cellStyle name="Normal 3 2 5 2 4 2 3" xfId="7437"/>
    <cellStyle name="Normal 3 2 5 2 4 2 3 2" xfId="25580"/>
    <cellStyle name="Normal 3 2 5 2 4 2 4" xfId="12726"/>
    <cellStyle name="Normal 3 2 5 2 4 2 5" xfId="15370"/>
    <cellStyle name="Normal 3 2 5 2 4 2 6" xfId="20300"/>
    <cellStyle name="Normal 3 2 5 2 4 3" xfId="3565"/>
    <cellStyle name="Normal 3 2 5 2 4 3 2" xfId="8846"/>
    <cellStyle name="Normal 3 2 5 2 4 3 2 2" xfId="26988"/>
    <cellStyle name="Normal 3 2 5 2 4 3 3" xfId="16602"/>
    <cellStyle name="Normal 3 2 5 2 4 3 4" xfId="21708"/>
    <cellStyle name="Normal 3 2 5 2 4 4" xfId="6205"/>
    <cellStyle name="Normal 3 2 5 2 4 4 2" xfId="24348"/>
    <cellStyle name="Normal 3 2 5 2 4 5" xfId="11494"/>
    <cellStyle name="Normal 3 2 5 2 4 6" xfId="14138"/>
    <cellStyle name="Normal 3 2 5 2 4 7" xfId="19068"/>
    <cellStyle name="Normal 3 2 5 2 5" xfId="1451"/>
    <cellStyle name="Normal 3 2 5 2 5 2" xfId="4093"/>
    <cellStyle name="Normal 3 2 5 2 5 2 2" xfId="9374"/>
    <cellStyle name="Normal 3 2 5 2 5 2 2 2" xfId="27516"/>
    <cellStyle name="Normal 3 2 5 2 5 2 3" xfId="17130"/>
    <cellStyle name="Normal 3 2 5 2 5 2 4" xfId="22236"/>
    <cellStyle name="Normal 3 2 5 2 5 3" xfId="6733"/>
    <cellStyle name="Normal 3 2 5 2 5 3 2" xfId="24876"/>
    <cellStyle name="Normal 3 2 5 2 5 4" xfId="12022"/>
    <cellStyle name="Normal 3 2 5 2 5 5" xfId="14666"/>
    <cellStyle name="Normal 3 2 5 2 5 6" xfId="19596"/>
    <cellStyle name="Normal 3 2 5 2 6" xfId="2683"/>
    <cellStyle name="Normal 3 2 5 2 6 2" xfId="5325"/>
    <cellStyle name="Normal 3 2 5 2 6 2 2" xfId="10606"/>
    <cellStyle name="Normal 3 2 5 2 6 2 2 2" xfId="28748"/>
    <cellStyle name="Normal 3 2 5 2 6 2 3" xfId="23468"/>
    <cellStyle name="Normal 3 2 5 2 6 3" xfId="7965"/>
    <cellStyle name="Normal 3 2 5 2 6 3 2" xfId="26108"/>
    <cellStyle name="Normal 3 2 5 2 6 4" xfId="13254"/>
    <cellStyle name="Normal 3 2 5 2 6 5" xfId="15898"/>
    <cellStyle name="Normal 3 2 5 2 6 6" xfId="20828"/>
    <cellStyle name="Normal 3 2 5 2 7" xfId="2860"/>
    <cellStyle name="Normal 3 2 5 2 7 2" xfId="8142"/>
    <cellStyle name="Normal 3 2 5 2 7 2 2" xfId="26284"/>
    <cellStyle name="Normal 3 2 5 2 7 3" xfId="21004"/>
    <cellStyle name="Normal 3 2 5 2 8" xfId="5501"/>
    <cellStyle name="Normal 3 2 5 2 8 2" xfId="23644"/>
    <cellStyle name="Normal 3 2 5 2 9" xfId="10794"/>
    <cellStyle name="Normal 3 2 5 3" xfId="307"/>
    <cellStyle name="Normal 3 2 5 3 2" xfId="660"/>
    <cellStyle name="Normal 3 2 5 3 2 2" xfId="1892"/>
    <cellStyle name="Normal 3 2 5 3 2 2 2" xfId="4534"/>
    <cellStyle name="Normal 3 2 5 3 2 2 2 2" xfId="9815"/>
    <cellStyle name="Normal 3 2 5 3 2 2 2 2 2" xfId="27957"/>
    <cellStyle name="Normal 3 2 5 3 2 2 2 3" xfId="17571"/>
    <cellStyle name="Normal 3 2 5 3 2 2 2 4" xfId="22677"/>
    <cellStyle name="Normal 3 2 5 3 2 2 3" xfId="7174"/>
    <cellStyle name="Normal 3 2 5 3 2 2 3 2" xfId="25317"/>
    <cellStyle name="Normal 3 2 5 3 2 2 4" xfId="12463"/>
    <cellStyle name="Normal 3 2 5 3 2 2 5" xfId="15107"/>
    <cellStyle name="Normal 3 2 5 3 2 2 6" xfId="20037"/>
    <cellStyle name="Normal 3 2 5 3 2 3" xfId="3302"/>
    <cellStyle name="Normal 3 2 5 3 2 3 2" xfId="8583"/>
    <cellStyle name="Normal 3 2 5 3 2 3 2 2" xfId="26725"/>
    <cellStyle name="Normal 3 2 5 3 2 3 3" xfId="16339"/>
    <cellStyle name="Normal 3 2 5 3 2 3 4" xfId="21445"/>
    <cellStyle name="Normal 3 2 5 3 2 4" xfId="5942"/>
    <cellStyle name="Normal 3 2 5 3 2 4 2" xfId="24085"/>
    <cellStyle name="Normal 3 2 5 3 2 5" xfId="11231"/>
    <cellStyle name="Normal 3 2 5 3 2 6" xfId="13875"/>
    <cellStyle name="Normal 3 2 5 3 2 7" xfId="18805"/>
    <cellStyle name="Normal 3 2 5 3 3" xfId="1012"/>
    <cellStyle name="Normal 3 2 5 3 3 2" xfId="2244"/>
    <cellStyle name="Normal 3 2 5 3 3 2 2" xfId="4886"/>
    <cellStyle name="Normal 3 2 5 3 3 2 2 2" xfId="10167"/>
    <cellStyle name="Normal 3 2 5 3 3 2 2 2 2" xfId="28309"/>
    <cellStyle name="Normal 3 2 5 3 3 2 2 3" xfId="17923"/>
    <cellStyle name="Normal 3 2 5 3 3 2 2 4" xfId="23029"/>
    <cellStyle name="Normal 3 2 5 3 3 2 3" xfId="7526"/>
    <cellStyle name="Normal 3 2 5 3 3 2 3 2" xfId="25669"/>
    <cellStyle name="Normal 3 2 5 3 3 2 4" xfId="12815"/>
    <cellStyle name="Normal 3 2 5 3 3 2 5" xfId="15459"/>
    <cellStyle name="Normal 3 2 5 3 3 2 6" xfId="20389"/>
    <cellStyle name="Normal 3 2 5 3 3 3" xfId="3654"/>
    <cellStyle name="Normal 3 2 5 3 3 3 2" xfId="8935"/>
    <cellStyle name="Normal 3 2 5 3 3 3 2 2" xfId="27077"/>
    <cellStyle name="Normal 3 2 5 3 3 3 3" xfId="16691"/>
    <cellStyle name="Normal 3 2 5 3 3 3 4" xfId="21797"/>
    <cellStyle name="Normal 3 2 5 3 3 4" xfId="6294"/>
    <cellStyle name="Normal 3 2 5 3 3 4 2" xfId="24437"/>
    <cellStyle name="Normal 3 2 5 3 3 5" xfId="11583"/>
    <cellStyle name="Normal 3 2 5 3 3 6" xfId="14227"/>
    <cellStyle name="Normal 3 2 5 3 3 7" xfId="19157"/>
    <cellStyle name="Normal 3 2 5 3 4" xfId="1540"/>
    <cellStyle name="Normal 3 2 5 3 4 2" xfId="4182"/>
    <cellStyle name="Normal 3 2 5 3 4 2 2" xfId="9463"/>
    <cellStyle name="Normal 3 2 5 3 4 2 2 2" xfId="27605"/>
    <cellStyle name="Normal 3 2 5 3 4 2 3" xfId="17219"/>
    <cellStyle name="Normal 3 2 5 3 4 2 4" xfId="22325"/>
    <cellStyle name="Normal 3 2 5 3 4 3" xfId="6822"/>
    <cellStyle name="Normal 3 2 5 3 4 3 2" xfId="24965"/>
    <cellStyle name="Normal 3 2 5 3 4 4" xfId="12111"/>
    <cellStyle name="Normal 3 2 5 3 4 5" xfId="14755"/>
    <cellStyle name="Normal 3 2 5 3 4 6" xfId="19685"/>
    <cellStyle name="Normal 3 2 5 3 5" xfId="2949"/>
    <cellStyle name="Normal 3 2 5 3 5 2" xfId="8231"/>
    <cellStyle name="Normal 3 2 5 3 5 2 2" xfId="26373"/>
    <cellStyle name="Normal 3 2 5 3 5 3" xfId="15987"/>
    <cellStyle name="Normal 3 2 5 3 5 4" xfId="21093"/>
    <cellStyle name="Normal 3 2 5 3 6" xfId="5590"/>
    <cellStyle name="Normal 3 2 5 3 6 2" xfId="23733"/>
    <cellStyle name="Normal 3 2 5 3 7" xfId="10885"/>
    <cellStyle name="Normal 3 2 5 3 8" xfId="13523"/>
    <cellStyle name="Normal 3 2 5 3 9" xfId="18453"/>
    <cellStyle name="Normal 3 2 5 4" xfId="485"/>
    <cellStyle name="Normal 3 2 5 4 2" xfId="1190"/>
    <cellStyle name="Normal 3 2 5 4 2 2" xfId="2422"/>
    <cellStyle name="Normal 3 2 5 4 2 2 2" xfId="5064"/>
    <cellStyle name="Normal 3 2 5 4 2 2 2 2" xfId="10345"/>
    <cellStyle name="Normal 3 2 5 4 2 2 2 2 2" xfId="28487"/>
    <cellStyle name="Normal 3 2 5 4 2 2 2 3" xfId="18101"/>
    <cellStyle name="Normal 3 2 5 4 2 2 2 4" xfId="23207"/>
    <cellStyle name="Normal 3 2 5 4 2 2 3" xfId="7704"/>
    <cellStyle name="Normal 3 2 5 4 2 2 3 2" xfId="25847"/>
    <cellStyle name="Normal 3 2 5 4 2 2 4" xfId="12993"/>
    <cellStyle name="Normal 3 2 5 4 2 2 5" xfId="15637"/>
    <cellStyle name="Normal 3 2 5 4 2 2 6" xfId="20567"/>
    <cellStyle name="Normal 3 2 5 4 2 3" xfId="3832"/>
    <cellStyle name="Normal 3 2 5 4 2 3 2" xfId="9113"/>
    <cellStyle name="Normal 3 2 5 4 2 3 2 2" xfId="27255"/>
    <cellStyle name="Normal 3 2 5 4 2 3 3" xfId="16869"/>
    <cellStyle name="Normal 3 2 5 4 2 3 4" xfId="21975"/>
    <cellStyle name="Normal 3 2 5 4 2 4" xfId="6472"/>
    <cellStyle name="Normal 3 2 5 4 2 4 2" xfId="24615"/>
    <cellStyle name="Normal 3 2 5 4 2 5" xfId="11761"/>
    <cellStyle name="Normal 3 2 5 4 2 6" xfId="14405"/>
    <cellStyle name="Normal 3 2 5 4 2 7" xfId="19335"/>
    <cellStyle name="Normal 3 2 5 4 3" xfId="1718"/>
    <cellStyle name="Normal 3 2 5 4 3 2" xfId="4360"/>
    <cellStyle name="Normal 3 2 5 4 3 2 2" xfId="9641"/>
    <cellStyle name="Normal 3 2 5 4 3 2 2 2" xfId="27783"/>
    <cellStyle name="Normal 3 2 5 4 3 2 3" xfId="17397"/>
    <cellStyle name="Normal 3 2 5 4 3 2 4" xfId="22503"/>
    <cellStyle name="Normal 3 2 5 4 3 3" xfId="7000"/>
    <cellStyle name="Normal 3 2 5 4 3 3 2" xfId="25143"/>
    <cellStyle name="Normal 3 2 5 4 3 4" xfId="12289"/>
    <cellStyle name="Normal 3 2 5 4 3 5" xfId="14933"/>
    <cellStyle name="Normal 3 2 5 4 3 6" xfId="19863"/>
    <cellStyle name="Normal 3 2 5 4 4" xfId="3127"/>
    <cellStyle name="Normal 3 2 5 4 4 2" xfId="8409"/>
    <cellStyle name="Normal 3 2 5 4 4 2 2" xfId="26551"/>
    <cellStyle name="Normal 3 2 5 4 4 3" xfId="16165"/>
    <cellStyle name="Normal 3 2 5 4 4 4" xfId="21271"/>
    <cellStyle name="Normal 3 2 5 4 5" xfId="5768"/>
    <cellStyle name="Normal 3 2 5 4 5 2" xfId="23911"/>
    <cellStyle name="Normal 3 2 5 4 6" xfId="11059"/>
    <cellStyle name="Normal 3 2 5 4 7" xfId="13701"/>
    <cellStyle name="Normal 3 2 5 4 8" xfId="18631"/>
    <cellStyle name="Normal 3 2 5 5" xfId="838"/>
    <cellStyle name="Normal 3 2 5 5 2" xfId="2070"/>
    <cellStyle name="Normal 3 2 5 5 2 2" xfId="4712"/>
    <cellStyle name="Normal 3 2 5 5 2 2 2" xfId="9993"/>
    <cellStyle name="Normal 3 2 5 5 2 2 2 2" xfId="28135"/>
    <cellStyle name="Normal 3 2 5 5 2 2 3" xfId="17749"/>
    <cellStyle name="Normal 3 2 5 5 2 2 4" xfId="22855"/>
    <cellStyle name="Normal 3 2 5 5 2 3" xfId="7352"/>
    <cellStyle name="Normal 3 2 5 5 2 3 2" xfId="25495"/>
    <cellStyle name="Normal 3 2 5 5 2 4" xfId="12641"/>
    <cellStyle name="Normal 3 2 5 5 2 5" xfId="15285"/>
    <cellStyle name="Normal 3 2 5 5 2 6" xfId="20215"/>
    <cellStyle name="Normal 3 2 5 5 3" xfId="3480"/>
    <cellStyle name="Normal 3 2 5 5 3 2" xfId="8761"/>
    <cellStyle name="Normal 3 2 5 5 3 2 2" xfId="26903"/>
    <cellStyle name="Normal 3 2 5 5 3 3" xfId="16517"/>
    <cellStyle name="Normal 3 2 5 5 3 4" xfId="21623"/>
    <cellStyle name="Normal 3 2 5 5 4" xfId="6120"/>
    <cellStyle name="Normal 3 2 5 5 4 2" xfId="24263"/>
    <cellStyle name="Normal 3 2 5 5 5" xfId="11409"/>
    <cellStyle name="Normal 3 2 5 5 6" xfId="14053"/>
    <cellStyle name="Normal 3 2 5 5 7" xfId="18983"/>
    <cellStyle name="Normal 3 2 5 6" xfId="1364"/>
    <cellStyle name="Normal 3 2 5 6 2" xfId="4006"/>
    <cellStyle name="Normal 3 2 5 6 2 2" xfId="9287"/>
    <cellStyle name="Normal 3 2 5 6 2 2 2" xfId="27429"/>
    <cellStyle name="Normal 3 2 5 6 2 3" xfId="17043"/>
    <cellStyle name="Normal 3 2 5 6 2 4" xfId="22149"/>
    <cellStyle name="Normal 3 2 5 6 3" xfId="6646"/>
    <cellStyle name="Normal 3 2 5 6 3 2" xfId="24789"/>
    <cellStyle name="Normal 3 2 5 6 4" xfId="11935"/>
    <cellStyle name="Normal 3 2 5 6 5" xfId="14579"/>
    <cellStyle name="Normal 3 2 5 6 6" xfId="19509"/>
    <cellStyle name="Normal 3 2 5 7" xfId="2596"/>
    <cellStyle name="Normal 3 2 5 7 2" xfId="5238"/>
    <cellStyle name="Normal 3 2 5 7 2 2" xfId="10519"/>
    <cellStyle name="Normal 3 2 5 7 2 2 2" xfId="28661"/>
    <cellStyle name="Normal 3 2 5 7 2 3" xfId="23381"/>
    <cellStyle name="Normal 3 2 5 7 3" xfId="7878"/>
    <cellStyle name="Normal 3 2 5 7 3 2" xfId="26021"/>
    <cellStyle name="Normal 3 2 5 7 4" xfId="13167"/>
    <cellStyle name="Normal 3 2 5 7 5" xfId="15811"/>
    <cellStyle name="Normal 3 2 5 7 6" xfId="20741"/>
    <cellStyle name="Normal 3 2 5 8" xfId="2775"/>
    <cellStyle name="Normal 3 2 5 8 2" xfId="8057"/>
    <cellStyle name="Normal 3 2 5 8 2 2" xfId="26199"/>
    <cellStyle name="Normal 3 2 5 8 3" xfId="20919"/>
    <cellStyle name="Normal 3 2 5 9" xfId="5416"/>
    <cellStyle name="Normal 3 2 5 9 2" xfId="23559"/>
    <cellStyle name="Normal 3 2 6" xfId="95"/>
    <cellStyle name="Normal 3 2 6 10" xfId="10740"/>
    <cellStyle name="Normal 3 2 6 11" xfId="13363"/>
    <cellStyle name="Normal 3 2 6 12" xfId="18292"/>
    <cellStyle name="Normal 3 2 6 2" xfId="225"/>
    <cellStyle name="Normal 3 2 6 2 10" xfId="13450"/>
    <cellStyle name="Normal 3 2 6 2 11" xfId="18380"/>
    <cellStyle name="Normal 3 2 6 2 2" xfId="410"/>
    <cellStyle name="Normal 3 2 6 2 2 2" xfId="763"/>
    <cellStyle name="Normal 3 2 6 2 2 2 2" xfId="1995"/>
    <cellStyle name="Normal 3 2 6 2 2 2 2 2" xfId="4637"/>
    <cellStyle name="Normal 3 2 6 2 2 2 2 2 2" xfId="9918"/>
    <cellStyle name="Normal 3 2 6 2 2 2 2 2 2 2" xfId="28060"/>
    <cellStyle name="Normal 3 2 6 2 2 2 2 2 3" xfId="17674"/>
    <cellStyle name="Normal 3 2 6 2 2 2 2 2 4" xfId="22780"/>
    <cellStyle name="Normal 3 2 6 2 2 2 2 3" xfId="7277"/>
    <cellStyle name="Normal 3 2 6 2 2 2 2 3 2" xfId="25420"/>
    <cellStyle name="Normal 3 2 6 2 2 2 2 4" xfId="12566"/>
    <cellStyle name="Normal 3 2 6 2 2 2 2 5" xfId="15210"/>
    <cellStyle name="Normal 3 2 6 2 2 2 2 6" xfId="20140"/>
    <cellStyle name="Normal 3 2 6 2 2 2 3" xfId="3405"/>
    <cellStyle name="Normal 3 2 6 2 2 2 3 2" xfId="8686"/>
    <cellStyle name="Normal 3 2 6 2 2 2 3 2 2" xfId="26828"/>
    <cellStyle name="Normal 3 2 6 2 2 2 3 3" xfId="16442"/>
    <cellStyle name="Normal 3 2 6 2 2 2 3 4" xfId="21548"/>
    <cellStyle name="Normal 3 2 6 2 2 2 4" xfId="6045"/>
    <cellStyle name="Normal 3 2 6 2 2 2 4 2" xfId="24188"/>
    <cellStyle name="Normal 3 2 6 2 2 2 5" xfId="11334"/>
    <cellStyle name="Normal 3 2 6 2 2 2 6" xfId="13978"/>
    <cellStyle name="Normal 3 2 6 2 2 2 7" xfId="18908"/>
    <cellStyle name="Normal 3 2 6 2 2 3" xfId="1115"/>
    <cellStyle name="Normal 3 2 6 2 2 3 2" xfId="2347"/>
    <cellStyle name="Normal 3 2 6 2 2 3 2 2" xfId="4989"/>
    <cellStyle name="Normal 3 2 6 2 2 3 2 2 2" xfId="10270"/>
    <cellStyle name="Normal 3 2 6 2 2 3 2 2 2 2" xfId="28412"/>
    <cellStyle name="Normal 3 2 6 2 2 3 2 2 3" xfId="18026"/>
    <cellStyle name="Normal 3 2 6 2 2 3 2 2 4" xfId="23132"/>
    <cellStyle name="Normal 3 2 6 2 2 3 2 3" xfId="7629"/>
    <cellStyle name="Normal 3 2 6 2 2 3 2 3 2" xfId="25772"/>
    <cellStyle name="Normal 3 2 6 2 2 3 2 4" xfId="12918"/>
    <cellStyle name="Normal 3 2 6 2 2 3 2 5" xfId="15562"/>
    <cellStyle name="Normal 3 2 6 2 2 3 2 6" xfId="20492"/>
    <cellStyle name="Normal 3 2 6 2 2 3 3" xfId="3757"/>
    <cellStyle name="Normal 3 2 6 2 2 3 3 2" xfId="9038"/>
    <cellStyle name="Normal 3 2 6 2 2 3 3 2 2" xfId="27180"/>
    <cellStyle name="Normal 3 2 6 2 2 3 3 3" xfId="16794"/>
    <cellStyle name="Normal 3 2 6 2 2 3 3 4" xfId="21900"/>
    <cellStyle name="Normal 3 2 6 2 2 3 4" xfId="6397"/>
    <cellStyle name="Normal 3 2 6 2 2 3 4 2" xfId="24540"/>
    <cellStyle name="Normal 3 2 6 2 2 3 5" xfId="11686"/>
    <cellStyle name="Normal 3 2 6 2 2 3 6" xfId="14330"/>
    <cellStyle name="Normal 3 2 6 2 2 3 7" xfId="19260"/>
    <cellStyle name="Normal 3 2 6 2 2 4" xfId="1643"/>
    <cellStyle name="Normal 3 2 6 2 2 4 2" xfId="4285"/>
    <cellStyle name="Normal 3 2 6 2 2 4 2 2" xfId="9566"/>
    <cellStyle name="Normal 3 2 6 2 2 4 2 2 2" xfId="27708"/>
    <cellStyle name="Normal 3 2 6 2 2 4 2 3" xfId="17322"/>
    <cellStyle name="Normal 3 2 6 2 2 4 2 4" xfId="22428"/>
    <cellStyle name="Normal 3 2 6 2 2 4 3" xfId="6925"/>
    <cellStyle name="Normal 3 2 6 2 2 4 3 2" xfId="25068"/>
    <cellStyle name="Normal 3 2 6 2 2 4 4" xfId="12214"/>
    <cellStyle name="Normal 3 2 6 2 2 4 5" xfId="14858"/>
    <cellStyle name="Normal 3 2 6 2 2 4 6" xfId="19788"/>
    <cellStyle name="Normal 3 2 6 2 2 5" xfId="3052"/>
    <cellStyle name="Normal 3 2 6 2 2 5 2" xfId="8334"/>
    <cellStyle name="Normal 3 2 6 2 2 5 2 2" xfId="26476"/>
    <cellStyle name="Normal 3 2 6 2 2 5 3" xfId="16090"/>
    <cellStyle name="Normal 3 2 6 2 2 5 4" xfId="21196"/>
    <cellStyle name="Normal 3 2 6 2 2 6" xfId="5693"/>
    <cellStyle name="Normal 3 2 6 2 2 6 2" xfId="23836"/>
    <cellStyle name="Normal 3 2 6 2 2 7" xfId="10986"/>
    <cellStyle name="Normal 3 2 6 2 2 8" xfId="13626"/>
    <cellStyle name="Normal 3 2 6 2 2 9" xfId="18556"/>
    <cellStyle name="Normal 3 2 6 2 3" xfId="586"/>
    <cellStyle name="Normal 3 2 6 2 3 2" xfId="1291"/>
    <cellStyle name="Normal 3 2 6 2 3 2 2" xfId="2523"/>
    <cellStyle name="Normal 3 2 6 2 3 2 2 2" xfId="5165"/>
    <cellStyle name="Normal 3 2 6 2 3 2 2 2 2" xfId="10446"/>
    <cellStyle name="Normal 3 2 6 2 3 2 2 2 2 2" xfId="28588"/>
    <cellStyle name="Normal 3 2 6 2 3 2 2 2 3" xfId="18202"/>
    <cellStyle name="Normal 3 2 6 2 3 2 2 2 4" xfId="23308"/>
    <cellStyle name="Normal 3 2 6 2 3 2 2 3" xfId="7805"/>
    <cellStyle name="Normal 3 2 6 2 3 2 2 3 2" xfId="25948"/>
    <cellStyle name="Normal 3 2 6 2 3 2 2 4" xfId="13094"/>
    <cellStyle name="Normal 3 2 6 2 3 2 2 5" xfId="15738"/>
    <cellStyle name="Normal 3 2 6 2 3 2 2 6" xfId="20668"/>
    <cellStyle name="Normal 3 2 6 2 3 2 3" xfId="3933"/>
    <cellStyle name="Normal 3 2 6 2 3 2 3 2" xfId="9214"/>
    <cellStyle name="Normal 3 2 6 2 3 2 3 2 2" xfId="27356"/>
    <cellStyle name="Normal 3 2 6 2 3 2 3 3" xfId="16970"/>
    <cellStyle name="Normal 3 2 6 2 3 2 3 4" xfId="22076"/>
    <cellStyle name="Normal 3 2 6 2 3 2 4" xfId="6573"/>
    <cellStyle name="Normal 3 2 6 2 3 2 4 2" xfId="24716"/>
    <cellStyle name="Normal 3 2 6 2 3 2 5" xfId="11862"/>
    <cellStyle name="Normal 3 2 6 2 3 2 6" xfId="14506"/>
    <cellStyle name="Normal 3 2 6 2 3 2 7" xfId="19436"/>
    <cellStyle name="Normal 3 2 6 2 3 3" xfId="1819"/>
    <cellStyle name="Normal 3 2 6 2 3 3 2" xfId="4461"/>
    <cellStyle name="Normal 3 2 6 2 3 3 2 2" xfId="9742"/>
    <cellStyle name="Normal 3 2 6 2 3 3 2 2 2" xfId="27884"/>
    <cellStyle name="Normal 3 2 6 2 3 3 2 3" xfId="17498"/>
    <cellStyle name="Normal 3 2 6 2 3 3 2 4" xfId="22604"/>
    <cellStyle name="Normal 3 2 6 2 3 3 3" xfId="7101"/>
    <cellStyle name="Normal 3 2 6 2 3 3 3 2" xfId="25244"/>
    <cellStyle name="Normal 3 2 6 2 3 3 4" xfId="12390"/>
    <cellStyle name="Normal 3 2 6 2 3 3 5" xfId="15034"/>
    <cellStyle name="Normal 3 2 6 2 3 3 6" xfId="19964"/>
    <cellStyle name="Normal 3 2 6 2 3 4" xfId="3228"/>
    <cellStyle name="Normal 3 2 6 2 3 4 2" xfId="8510"/>
    <cellStyle name="Normal 3 2 6 2 3 4 2 2" xfId="26652"/>
    <cellStyle name="Normal 3 2 6 2 3 4 3" xfId="16266"/>
    <cellStyle name="Normal 3 2 6 2 3 4 4" xfId="21372"/>
    <cellStyle name="Normal 3 2 6 2 3 5" xfId="5869"/>
    <cellStyle name="Normal 3 2 6 2 3 5 2" xfId="24012"/>
    <cellStyle name="Normal 3 2 6 2 3 6" xfId="11158"/>
    <cellStyle name="Normal 3 2 6 2 3 7" xfId="13802"/>
    <cellStyle name="Normal 3 2 6 2 3 8" xfId="18732"/>
    <cellStyle name="Normal 3 2 6 2 4" xfId="939"/>
    <cellStyle name="Normal 3 2 6 2 4 2" xfId="2171"/>
    <cellStyle name="Normal 3 2 6 2 4 2 2" xfId="4813"/>
    <cellStyle name="Normal 3 2 6 2 4 2 2 2" xfId="10094"/>
    <cellStyle name="Normal 3 2 6 2 4 2 2 2 2" xfId="28236"/>
    <cellStyle name="Normal 3 2 6 2 4 2 2 3" xfId="17850"/>
    <cellStyle name="Normal 3 2 6 2 4 2 2 4" xfId="22956"/>
    <cellStyle name="Normal 3 2 6 2 4 2 3" xfId="7453"/>
    <cellStyle name="Normal 3 2 6 2 4 2 3 2" xfId="25596"/>
    <cellStyle name="Normal 3 2 6 2 4 2 4" xfId="12742"/>
    <cellStyle name="Normal 3 2 6 2 4 2 5" xfId="15386"/>
    <cellStyle name="Normal 3 2 6 2 4 2 6" xfId="20316"/>
    <cellStyle name="Normal 3 2 6 2 4 3" xfId="3581"/>
    <cellStyle name="Normal 3 2 6 2 4 3 2" xfId="8862"/>
    <cellStyle name="Normal 3 2 6 2 4 3 2 2" xfId="27004"/>
    <cellStyle name="Normal 3 2 6 2 4 3 3" xfId="16618"/>
    <cellStyle name="Normal 3 2 6 2 4 3 4" xfId="21724"/>
    <cellStyle name="Normal 3 2 6 2 4 4" xfId="6221"/>
    <cellStyle name="Normal 3 2 6 2 4 4 2" xfId="24364"/>
    <cellStyle name="Normal 3 2 6 2 4 5" xfId="11510"/>
    <cellStyle name="Normal 3 2 6 2 4 6" xfId="14154"/>
    <cellStyle name="Normal 3 2 6 2 4 7" xfId="19084"/>
    <cellStyle name="Normal 3 2 6 2 5" xfId="1467"/>
    <cellStyle name="Normal 3 2 6 2 5 2" xfId="4109"/>
    <cellStyle name="Normal 3 2 6 2 5 2 2" xfId="9390"/>
    <cellStyle name="Normal 3 2 6 2 5 2 2 2" xfId="27532"/>
    <cellStyle name="Normal 3 2 6 2 5 2 3" xfId="17146"/>
    <cellStyle name="Normal 3 2 6 2 5 2 4" xfId="22252"/>
    <cellStyle name="Normal 3 2 6 2 5 3" xfId="6749"/>
    <cellStyle name="Normal 3 2 6 2 5 3 2" xfId="24892"/>
    <cellStyle name="Normal 3 2 6 2 5 4" xfId="12038"/>
    <cellStyle name="Normal 3 2 6 2 5 5" xfId="14682"/>
    <cellStyle name="Normal 3 2 6 2 5 6" xfId="19612"/>
    <cellStyle name="Normal 3 2 6 2 6" xfId="2699"/>
    <cellStyle name="Normal 3 2 6 2 6 2" xfId="5341"/>
    <cellStyle name="Normal 3 2 6 2 6 2 2" xfId="10622"/>
    <cellStyle name="Normal 3 2 6 2 6 2 2 2" xfId="28764"/>
    <cellStyle name="Normal 3 2 6 2 6 2 3" xfId="23484"/>
    <cellStyle name="Normal 3 2 6 2 6 3" xfId="7981"/>
    <cellStyle name="Normal 3 2 6 2 6 3 2" xfId="26124"/>
    <cellStyle name="Normal 3 2 6 2 6 4" xfId="13270"/>
    <cellStyle name="Normal 3 2 6 2 6 5" xfId="15914"/>
    <cellStyle name="Normal 3 2 6 2 6 6" xfId="20844"/>
    <cellStyle name="Normal 3 2 6 2 7" xfId="2876"/>
    <cellStyle name="Normal 3 2 6 2 7 2" xfId="8158"/>
    <cellStyle name="Normal 3 2 6 2 7 2 2" xfId="26300"/>
    <cellStyle name="Normal 3 2 6 2 7 3" xfId="21020"/>
    <cellStyle name="Normal 3 2 6 2 8" xfId="5517"/>
    <cellStyle name="Normal 3 2 6 2 8 2" xfId="23660"/>
    <cellStyle name="Normal 3 2 6 2 9" xfId="10810"/>
    <cellStyle name="Normal 3 2 6 3" xfId="323"/>
    <cellStyle name="Normal 3 2 6 3 2" xfId="676"/>
    <cellStyle name="Normal 3 2 6 3 2 2" xfId="1908"/>
    <cellStyle name="Normal 3 2 6 3 2 2 2" xfId="4550"/>
    <cellStyle name="Normal 3 2 6 3 2 2 2 2" xfId="9831"/>
    <cellStyle name="Normal 3 2 6 3 2 2 2 2 2" xfId="27973"/>
    <cellStyle name="Normal 3 2 6 3 2 2 2 3" xfId="17587"/>
    <cellStyle name="Normal 3 2 6 3 2 2 2 4" xfId="22693"/>
    <cellStyle name="Normal 3 2 6 3 2 2 3" xfId="7190"/>
    <cellStyle name="Normal 3 2 6 3 2 2 3 2" xfId="25333"/>
    <cellStyle name="Normal 3 2 6 3 2 2 4" xfId="12479"/>
    <cellStyle name="Normal 3 2 6 3 2 2 5" xfId="15123"/>
    <cellStyle name="Normal 3 2 6 3 2 2 6" xfId="20053"/>
    <cellStyle name="Normal 3 2 6 3 2 3" xfId="3318"/>
    <cellStyle name="Normal 3 2 6 3 2 3 2" xfId="8599"/>
    <cellStyle name="Normal 3 2 6 3 2 3 2 2" xfId="26741"/>
    <cellStyle name="Normal 3 2 6 3 2 3 3" xfId="16355"/>
    <cellStyle name="Normal 3 2 6 3 2 3 4" xfId="21461"/>
    <cellStyle name="Normal 3 2 6 3 2 4" xfId="5958"/>
    <cellStyle name="Normal 3 2 6 3 2 4 2" xfId="24101"/>
    <cellStyle name="Normal 3 2 6 3 2 5" xfId="11247"/>
    <cellStyle name="Normal 3 2 6 3 2 6" xfId="13891"/>
    <cellStyle name="Normal 3 2 6 3 2 7" xfId="18821"/>
    <cellStyle name="Normal 3 2 6 3 3" xfId="1028"/>
    <cellStyle name="Normal 3 2 6 3 3 2" xfId="2260"/>
    <cellStyle name="Normal 3 2 6 3 3 2 2" xfId="4902"/>
    <cellStyle name="Normal 3 2 6 3 3 2 2 2" xfId="10183"/>
    <cellStyle name="Normal 3 2 6 3 3 2 2 2 2" xfId="28325"/>
    <cellStyle name="Normal 3 2 6 3 3 2 2 3" xfId="17939"/>
    <cellStyle name="Normal 3 2 6 3 3 2 2 4" xfId="23045"/>
    <cellStyle name="Normal 3 2 6 3 3 2 3" xfId="7542"/>
    <cellStyle name="Normal 3 2 6 3 3 2 3 2" xfId="25685"/>
    <cellStyle name="Normal 3 2 6 3 3 2 4" xfId="12831"/>
    <cellStyle name="Normal 3 2 6 3 3 2 5" xfId="15475"/>
    <cellStyle name="Normal 3 2 6 3 3 2 6" xfId="20405"/>
    <cellStyle name="Normal 3 2 6 3 3 3" xfId="3670"/>
    <cellStyle name="Normal 3 2 6 3 3 3 2" xfId="8951"/>
    <cellStyle name="Normal 3 2 6 3 3 3 2 2" xfId="27093"/>
    <cellStyle name="Normal 3 2 6 3 3 3 3" xfId="16707"/>
    <cellStyle name="Normal 3 2 6 3 3 3 4" xfId="21813"/>
    <cellStyle name="Normal 3 2 6 3 3 4" xfId="6310"/>
    <cellStyle name="Normal 3 2 6 3 3 4 2" xfId="24453"/>
    <cellStyle name="Normal 3 2 6 3 3 5" xfId="11599"/>
    <cellStyle name="Normal 3 2 6 3 3 6" xfId="14243"/>
    <cellStyle name="Normal 3 2 6 3 3 7" xfId="19173"/>
    <cellStyle name="Normal 3 2 6 3 4" xfId="1556"/>
    <cellStyle name="Normal 3 2 6 3 4 2" xfId="4198"/>
    <cellStyle name="Normal 3 2 6 3 4 2 2" xfId="9479"/>
    <cellStyle name="Normal 3 2 6 3 4 2 2 2" xfId="27621"/>
    <cellStyle name="Normal 3 2 6 3 4 2 3" xfId="17235"/>
    <cellStyle name="Normal 3 2 6 3 4 2 4" xfId="22341"/>
    <cellStyle name="Normal 3 2 6 3 4 3" xfId="6838"/>
    <cellStyle name="Normal 3 2 6 3 4 3 2" xfId="24981"/>
    <cellStyle name="Normal 3 2 6 3 4 4" xfId="12127"/>
    <cellStyle name="Normal 3 2 6 3 4 5" xfId="14771"/>
    <cellStyle name="Normal 3 2 6 3 4 6" xfId="19701"/>
    <cellStyle name="Normal 3 2 6 3 5" xfId="2965"/>
    <cellStyle name="Normal 3 2 6 3 5 2" xfId="8247"/>
    <cellStyle name="Normal 3 2 6 3 5 2 2" xfId="26389"/>
    <cellStyle name="Normal 3 2 6 3 5 3" xfId="16003"/>
    <cellStyle name="Normal 3 2 6 3 5 4" xfId="21109"/>
    <cellStyle name="Normal 3 2 6 3 6" xfId="5606"/>
    <cellStyle name="Normal 3 2 6 3 6 2" xfId="23749"/>
    <cellStyle name="Normal 3 2 6 3 7" xfId="10901"/>
    <cellStyle name="Normal 3 2 6 3 8" xfId="13539"/>
    <cellStyle name="Normal 3 2 6 3 9" xfId="18469"/>
    <cellStyle name="Normal 3 2 6 4" xfId="499"/>
    <cellStyle name="Normal 3 2 6 4 2" xfId="1204"/>
    <cellStyle name="Normal 3 2 6 4 2 2" xfId="2436"/>
    <cellStyle name="Normal 3 2 6 4 2 2 2" xfId="5078"/>
    <cellStyle name="Normal 3 2 6 4 2 2 2 2" xfId="10359"/>
    <cellStyle name="Normal 3 2 6 4 2 2 2 2 2" xfId="28501"/>
    <cellStyle name="Normal 3 2 6 4 2 2 2 3" xfId="18115"/>
    <cellStyle name="Normal 3 2 6 4 2 2 2 4" xfId="23221"/>
    <cellStyle name="Normal 3 2 6 4 2 2 3" xfId="7718"/>
    <cellStyle name="Normal 3 2 6 4 2 2 3 2" xfId="25861"/>
    <cellStyle name="Normal 3 2 6 4 2 2 4" xfId="13007"/>
    <cellStyle name="Normal 3 2 6 4 2 2 5" xfId="15651"/>
    <cellStyle name="Normal 3 2 6 4 2 2 6" xfId="20581"/>
    <cellStyle name="Normal 3 2 6 4 2 3" xfId="3846"/>
    <cellStyle name="Normal 3 2 6 4 2 3 2" xfId="9127"/>
    <cellStyle name="Normal 3 2 6 4 2 3 2 2" xfId="27269"/>
    <cellStyle name="Normal 3 2 6 4 2 3 3" xfId="16883"/>
    <cellStyle name="Normal 3 2 6 4 2 3 4" xfId="21989"/>
    <cellStyle name="Normal 3 2 6 4 2 4" xfId="6486"/>
    <cellStyle name="Normal 3 2 6 4 2 4 2" xfId="24629"/>
    <cellStyle name="Normal 3 2 6 4 2 5" xfId="11775"/>
    <cellStyle name="Normal 3 2 6 4 2 6" xfId="14419"/>
    <cellStyle name="Normal 3 2 6 4 2 7" xfId="19349"/>
    <cellStyle name="Normal 3 2 6 4 3" xfId="1732"/>
    <cellStyle name="Normal 3 2 6 4 3 2" xfId="4374"/>
    <cellStyle name="Normal 3 2 6 4 3 2 2" xfId="9655"/>
    <cellStyle name="Normal 3 2 6 4 3 2 2 2" xfId="27797"/>
    <cellStyle name="Normal 3 2 6 4 3 2 3" xfId="17411"/>
    <cellStyle name="Normal 3 2 6 4 3 2 4" xfId="22517"/>
    <cellStyle name="Normal 3 2 6 4 3 3" xfId="7014"/>
    <cellStyle name="Normal 3 2 6 4 3 3 2" xfId="25157"/>
    <cellStyle name="Normal 3 2 6 4 3 4" xfId="12303"/>
    <cellStyle name="Normal 3 2 6 4 3 5" xfId="14947"/>
    <cellStyle name="Normal 3 2 6 4 3 6" xfId="19877"/>
    <cellStyle name="Normal 3 2 6 4 4" xfId="3141"/>
    <cellStyle name="Normal 3 2 6 4 4 2" xfId="8423"/>
    <cellStyle name="Normal 3 2 6 4 4 2 2" xfId="26565"/>
    <cellStyle name="Normal 3 2 6 4 4 3" xfId="16179"/>
    <cellStyle name="Normal 3 2 6 4 4 4" xfId="21285"/>
    <cellStyle name="Normal 3 2 6 4 5" xfId="5782"/>
    <cellStyle name="Normal 3 2 6 4 5 2" xfId="23925"/>
    <cellStyle name="Normal 3 2 6 4 6" xfId="11073"/>
    <cellStyle name="Normal 3 2 6 4 7" xfId="13715"/>
    <cellStyle name="Normal 3 2 6 4 8" xfId="18645"/>
    <cellStyle name="Normal 3 2 6 5" xfId="852"/>
    <cellStyle name="Normal 3 2 6 5 2" xfId="2084"/>
    <cellStyle name="Normal 3 2 6 5 2 2" xfId="4726"/>
    <cellStyle name="Normal 3 2 6 5 2 2 2" xfId="10007"/>
    <cellStyle name="Normal 3 2 6 5 2 2 2 2" xfId="28149"/>
    <cellStyle name="Normal 3 2 6 5 2 2 3" xfId="17763"/>
    <cellStyle name="Normal 3 2 6 5 2 2 4" xfId="22869"/>
    <cellStyle name="Normal 3 2 6 5 2 3" xfId="7366"/>
    <cellStyle name="Normal 3 2 6 5 2 3 2" xfId="25509"/>
    <cellStyle name="Normal 3 2 6 5 2 4" xfId="12655"/>
    <cellStyle name="Normal 3 2 6 5 2 5" xfId="15299"/>
    <cellStyle name="Normal 3 2 6 5 2 6" xfId="20229"/>
    <cellStyle name="Normal 3 2 6 5 3" xfId="3494"/>
    <cellStyle name="Normal 3 2 6 5 3 2" xfId="8775"/>
    <cellStyle name="Normal 3 2 6 5 3 2 2" xfId="26917"/>
    <cellStyle name="Normal 3 2 6 5 3 3" xfId="16531"/>
    <cellStyle name="Normal 3 2 6 5 3 4" xfId="21637"/>
    <cellStyle name="Normal 3 2 6 5 4" xfId="6134"/>
    <cellStyle name="Normal 3 2 6 5 4 2" xfId="24277"/>
    <cellStyle name="Normal 3 2 6 5 5" xfId="11423"/>
    <cellStyle name="Normal 3 2 6 5 6" xfId="14067"/>
    <cellStyle name="Normal 3 2 6 5 7" xfId="18997"/>
    <cellStyle name="Normal 3 2 6 6" xfId="1380"/>
    <cellStyle name="Normal 3 2 6 6 2" xfId="4022"/>
    <cellStyle name="Normal 3 2 6 6 2 2" xfId="9303"/>
    <cellStyle name="Normal 3 2 6 6 2 2 2" xfId="27445"/>
    <cellStyle name="Normal 3 2 6 6 2 3" xfId="17059"/>
    <cellStyle name="Normal 3 2 6 6 2 4" xfId="22165"/>
    <cellStyle name="Normal 3 2 6 6 3" xfId="6662"/>
    <cellStyle name="Normal 3 2 6 6 3 2" xfId="24805"/>
    <cellStyle name="Normal 3 2 6 6 4" xfId="11951"/>
    <cellStyle name="Normal 3 2 6 6 5" xfId="14595"/>
    <cellStyle name="Normal 3 2 6 6 6" xfId="19525"/>
    <cellStyle name="Normal 3 2 6 7" xfId="2612"/>
    <cellStyle name="Normal 3 2 6 7 2" xfId="5254"/>
    <cellStyle name="Normal 3 2 6 7 2 2" xfId="10535"/>
    <cellStyle name="Normal 3 2 6 7 2 2 2" xfId="28677"/>
    <cellStyle name="Normal 3 2 6 7 2 3" xfId="23397"/>
    <cellStyle name="Normal 3 2 6 7 3" xfId="7894"/>
    <cellStyle name="Normal 3 2 6 7 3 2" xfId="26037"/>
    <cellStyle name="Normal 3 2 6 7 4" xfId="13183"/>
    <cellStyle name="Normal 3 2 6 7 5" xfId="15827"/>
    <cellStyle name="Normal 3 2 6 7 6" xfId="20757"/>
    <cellStyle name="Normal 3 2 6 8" xfId="2789"/>
    <cellStyle name="Normal 3 2 6 8 2" xfId="8071"/>
    <cellStyle name="Normal 3 2 6 8 2 2" xfId="26213"/>
    <cellStyle name="Normal 3 2 6 8 3" xfId="20933"/>
    <cellStyle name="Normal 3 2 6 9" xfId="5430"/>
    <cellStyle name="Normal 3 2 6 9 2" xfId="23573"/>
    <cellStyle name="Normal 3 2 7" xfId="166"/>
    <cellStyle name="Normal 3 2 7 10" xfId="13392"/>
    <cellStyle name="Normal 3 2 7 11" xfId="18322"/>
    <cellStyle name="Normal 3 2 7 2" xfId="352"/>
    <cellStyle name="Normal 3 2 7 2 2" xfId="705"/>
    <cellStyle name="Normal 3 2 7 2 2 2" xfId="1937"/>
    <cellStyle name="Normal 3 2 7 2 2 2 2" xfId="4579"/>
    <cellStyle name="Normal 3 2 7 2 2 2 2 2" xfId="9860"/>
    <cellStyle name="Normal 3 2 7 2 2 2 2 2 2" xfId="28002"/>
    <cellStyle name="Normal 3 2 7 2 2 2 2 3" xfId="17616"/>
    <cellStyle name="Normal 3 2 7 2 2 2 2 4" xfId="22722"/>
    <cellStyle name="Normal 3 2 7 2 2 2 3" xfId="7219"/>
    <cellStyle name="Normal 3 2 7 2 2 2 3 2" xfId="25362"/>
    <cellStyle name="Normal 3 2 7 2 2 2 4" xfId="12508"/>
    <cellStyle name="Normal 3 2 7 2 2 2 5" xfId="15152"/>
    <cellStyle name="Normal 3 2 7 2 2 2 6" xfId="20082"/>
    <cellStyle name="Normal 3 2 7 2 2 3" xfId="3347"/>
    <cellStyle name="Normal 3 2 7 2 2 3 2" xfId="8628"/>
    <cellStyle name="Normal 3 2 7 2 2 3 2 2" xfId="26770"/>
    <cellStyle name="Normal 3 2 7 2 2 3 3" xfId="16384"/>
    <cellStyle name="Normal 3 2 7 2 2 3 4" xfId="21490"/>
    <cellStyle name="Normal 3 2 7 2 2 4" xfId="5987"/>
    <cellStyle name="Normal 3 2 7 2 2 4 2" xfId="24130"/>
    <cellStyle name="Normal 3 2 7 2 2 5" xfId="11276"/>
    <cellStyle name="Normal 3 2 7 2 2 6" xfId="13920"/>
    <cellStyle name="Normal 3 2 7 2 2 7" xfId="18850"/>
    <cellStyle name="Normal 3 2 7 2 3" xfId="1057"/>
    <cellStyle name="Normal 3 2 7 2 3 2" xfId="2289"/>
    <cellStyle name="Normal 3 2 7 2 3 2 2" xfId="4931"/>
    <cellStyle name="Normal 3 2 7 2 3 2 2 2" xfId="10212"/>
    <cellStyle name="Normal 3 2 7 2 3 2 2 2 2" xfId="28354"/>
    <cellStyle name="Normal 3 2 7 2 3 2 2 3" xfId="17968"/>
    <cellStyle name="Normal 3 2 7 2 3 2 2 4" xfId="23074"/>
    <cellStyle name="Normal 3 2 7 2 3 2 3" xfId="7571"/>
    <cellStyle name="Normal 3 2 7 2 3 2 3 2" xfId="25714"/>
    <cellStyle name="Normal 3 2 7 2 3 2 4" xfId="12860"/>
    <cellStyle name="Normal 3 2 7 2 3 2 5" xfId="15504"/>
    <cellStyle name="Normal 3 2 7 2 3 2 6" xfId="20434"/>
    <cellStyle name="Normal 3 2 7 2 3 3" xfId="3699"/>
    <cellStyle name="Normal 3 2 7 2 3 3 2" xfId="8980"/>
    <cellStyle name="Normal 3 2 7 2 3 3 2 2" xfId="27122"/>
    <cellStyle name="Normal 3 2 7 2 3 3 3" xfId="16736"/>
    <cellStyle name="Normal 3 2 7 2 3 3 4" xfId="21842"/>
    <cellStyle name="Normal 3 2 7 2 3 4" xfId="6339"/>
    <cellStyle name="Normal 3 2 7 2 3 4 2" xfId="24482"/>
    <cellStyle name="Normal 3 2 7 2 3 5" xfId="11628"/>
    <cellStyle name="Normal 3 2 7 2 3 6" xfId="14272"/>
    <cellStyle name="Normal 3 2 7 2 3 7" xfId="19202"/>
    <cellStyle name="Normal 3 2 7 2 4" xfId="1585"/>
    <cellStyle name="Normal 3 2 7 2 4 2" xfId="4227"/>
    <cellStyle name="Normal 3 2 7 2 4 2 2" xfId="9508"/>
    <cellStyle name="Normal 3 2 7 2 4 2 2 2" xfId="27650"/>
    <cellStyle name="Normal 3 2 7 2 4 2 3" xfId="17264"/>
    <cellStyle name="Normal 3 2 7 2 4 2 4" xfId="22370"/>
    <cellStyle name="Normal 3 2 7 2 4 3" xfId="6867"/>
    <cellStyle name="Normal 3 2 7 2 4 3 2" xfId="25010"/>
    <cellStyle name="Normal 3 2 7 2 4 4" xfId="12156"/>
    <cellStyle name="Normal 3 2 7 2 4 5" xfId="14800"/>
    <cellStyle name="Normal 3 2 7 2 4 6" xfId="19730"/>
    <cellStyle name="Normal 3 2 7 2 5" xfId="2994"/>
    <cellStyle name="Normal 3 2 7 2 5 2" xfId="8276"/>
    <cellStyle name="Normal 3 2 7 2 5 2 2" xfId="26418"/>
    <cellStyle name="Normal 3 2 7 2 5 3" xfId="16032"/>
    <cellStyle name="Normal 3 2 7 2 5 4" xfId="21138"/>
    <cellStyle name="Normal 3 2 7 2 6" xfId="5635"/>
    <cellStyle name="Normal 3 2 7 2 6 2" xfId="23778"/>
    <cellStyle name="Normal 3 2 7 2 7" xfId="10930"/>
    <cellStyle name="Normal 3 2 7 2 8" xfId="13568"/>
    <cellStyle name="Normal 3 2 7 2 9" xfId="18498"/>
    <cellStyle name="Normal 3 2 7 3" xfId="528"/>
    <cellStyle name="Normal 3 2 7 3 2" xfId="1233"/>
    <cellStyle name="Normal 3 2 7 3 2 2" xfId="2465"/>
    <cellStyle name="Normal 3 2 7 3 2 2 2" xfId="5107"/>
    <cellStyle name="Normal 3 2 7 3 2 2 2 2" xfId="10388"/>
    <cellStyle name="Normal 3 2 7 3 2 2 2 2 2" xfId="28530"/>
    <cellStyle name="Normal 3 2 7 3 2 2 2 3" xfId="18144"/>
    <cellStyle name="Normal 3 2 7 3 2 2 2 4" xfId="23250"/>
    <cellStyle name="Normal 3 2 7 3 2 2 3" xfId="7747"/>
    <cellStyle name="Normal 3 2 7 3 2 2 3 2" xfId="25890"/>
    <cellStyle name="Normal 3 2 7 3 2 2 4" xfId="13036"/>
    <cellStyle name="Normal 3 2 7 3 2 2 5" xfId="15680"/>
    <cellStyle name="Normal 3 2 7 3 2 2 6" xfId="20610"/>
    <cellStyle name="Normal 3 2 7 3 2 3" xfId="3875"/>
    <cellStyle name="Normal 3 2 7 3 2 3 2" xfId="9156"/>
    <cellStyle name="Normal 3 2 7 3 2 3 2 2" xfId="27298"/>
    <cellStyle name="Normal 3 2 7 3 2 3 3" xfId="16912"/>
    <cellStyle name="Normal 3 2 7 3 2 3 4" xfId="22018"/>
    <cellStyle name="Normal 3 2 7 3 2 4" xfId="6515"/>
    <cellStyle name="Normal 3 2 7 3 2 4 2" xfId="24658"/>
    <cellStyle name="Normal 3 2 7 3 2 5" xfId="11804"/>
    <cellStyle name="Normal 3 2 7 3 2 6" xfId="14448"/>
    <cellStyle name="Normal 3 2 7 3 2 7" xfId="19378"/>
    <cellStyle name="Normal 3 2 7 3 3" xfId="1761"/>
    <cellStyle name="Normal 3 2 7 3 3 2" xfId="4403"/>
    <cellStyle name="Normal 3 2 7 3 3 2 2" xfId="9684"/>
    <cellStyle name="Normal 3 2 7 3 3 2 2 2" xfId="27826"/>
    <cellStyle name="Normal 3 2 7 3 3 2 3" xfId="17440"/>
    <cellStyle name="Normal 3 2 7 3 3 2 4" xfId="22546"/>
    <cellStyle name="Normal 3 2 7 3 3 3" xfId="7043"/>
    <cellStyle name="Normal 3 2 7 3 3 3 2" xfId="25186"/>
    <cellStyle name="Normal 3 2 7 3 3 4" xfId="12332"/>
    <cellStyle name="Normal 3 2 7 3 3 5" xfId="14976"/>
    <cellStyle name="Normal 3 2 7 3 3 6" xfId="19906"/>
    <cellStyle name="Normal 3 2 7 3 4" xfId="3170"/>
    <cellStyle name="Normal 3 2 7 3 4 2" xfId="8452"/>
    <cellStyle name="Normal 3 2 7 3 4 2 2" xfId="26594"/>
    <cellStyle name="Normal 3 2 7 3 4 3" xfId="16208"/>
    <cellStyle name="Normal 3 2 7 3 4 4" xfId="21314"/>
    <cellStyle name="Normal 3 2 7 3 5" xfId="5811"/>
    <cellStyle name="Normal 3 2 7 3 5 2" xfId="23954"/>
    <cellStyle name="Normal 3 2 7 3 6" xfId="11102"/>
    <cellStyle name="Normal 3 2 7 3 7" xfId="13744"/>
    <cellStyle name="Normal 3 2 7 3 8" xfId="18674"/>
    <cellStyle name="Normal 3 2 7 4" xfId="881"/>
    <cellStyle name="Normal 3 2 7 4 2" xfId="2113"/>
    <cellStyle name="Normal 3 2 7 4 2 2" xfId="4755"/>
    <cellStyle name="Normal 3 2 7 4 2 2 2" xfId="10036"/>
    <cellStyle name="Normal 3 2 7 4 2 2 2 2" xfId="28178"/>
    <cellStyle name="Normal 3 2 7 4 2 2 3" xfId="17792"/>
    <cellStyle name="Normal 3 2 7 4 2 2 4" xfId="22898"/>
    <cellStyle name="Normal 3 2 7 4 2 3" xfId="7395"/>
    <cellStyle name="Normal 3 2 7 4 2 3 2" xfId="25538"/>
    <cellStyle name="Normal 3 2 7 4 2 4" xfId="12684"/>
    <cellStyle name="Normal 3 2 7 4 2 5" xfId="15328"/>
    <cellStyle name="Normal 3 2 7 4 2 6" xfId="20258"/>
    <cellStyle name="Normal 3 2 7 4 3" xfId="3523"/>
    <cellStyle name="Normal 3 2 7 4 3 2" xfId="8804"/>
    <cellStyle name="Normal 3 2 7 4 3 2 2" xfId="26946"/>
    <cellStyle name="Normal 3 2 7 4 3 3" xfId="16560"/>
    <cellStyle name="Normal 3 2 7 4 3 4" xfId="21666"/>
    <cellStyle name="Normal 3 2 7 4 4" xfId="6163"/>
    <cellStyle name="Normal 3 2 7 4 4 2" xfId="24306"/>
    <cellStyle name="Normal 3 2 7 4 5" xfId="11452"/>
    <cellStyle name="Normal 3 2 7 4 6" xfId="14096"/>
    <cellStyle name="Normal 3 2 7 4 7" xfId="19026"/>
    <cellStyle name="Normal 3 2 7 5" xfId="1409"/>
    <cellStyle name="Normal 3 2 7 5 2" xfId="4051"/>
    <cellStyle name="Normal 3 2 7 5 2 2" xfId="9332"/>
    <cellStyle name="Normal 3 2 7 5 2 2 2" xfId="27474"/>
    <cellStyle name="Normal 3 2 7 5 2 3" xfId="17088"/>
    <cellStyle name="Normal 3 2 7 5 2 4" xfId="22194"/>
    <cellStyle name="Normal 3 2 7 5 3" xfId="6691"/>
    <cellStyle name="Normal 3 2 7 5 3 2" xfId="24834"/>
    <cellStyle name="Normal 3 2 7 5 4" xfId="11980"/>
    <cellStyle name="Normal 3 2 7 5 5" xfId="14624"/>
    <cellStyle name="Normal 3 2 7 5 6" xfId="19554"/>
    <cellStyle name="Normal 3 2 7 6" xfId="2641"/>
    <cellStyle name="Normal 3 2 7 6 2" xfId="5283"/>
    <cellStyle name="Normal 3 2 7 6 2 2" xfId="10564"/>
    <cellStyle name="Normal 3 2 7 6 2 2 2" xfId="28706"/>
    <cellStyle name="Normal 3 2 7 6 2 3" xfId="23426"/>
    <cellStyle name="Normal 3 2 7 6 3" xfId="7923"/>
    <cellStyle name="Normal 3 2 7 6 3 2" xfId="26066"/>
    <cellStyle name="Normal 3 2 7 6 4" xfId="13212"/>
    <cellStyle name="Normal 3 2 7 6 5" xfId="15856"/>
    <cellStyle name="Normal 3 2 7 6 6" xfId="20786"/>
    <cellStyle name="Normal 3 2 7 7" xfId="2818"/>
    <cellStyle name="Normal 3 2 7 7 2" xfId="8100"/>
    <cellStyle name="Normal 3 2 7 7 2 2" xfId="26242"/>
    <cellStyle name="Normal 3 2 7 7 3" xfId="20962"/>
    <cellStyle name="Normal 3 2 7 8" xfId="5459"/>
    <cellStyle name="Normal 3 2 7 8 2" xfId="23602"/>
    <cellStyle name="Normal 3 2 7 9" xfId="10752"/>
    <cellStyle name="Normal 3 2 8" xfId="264"/>
    <cellStyle name="Normal 3 2 8 2" xfId="616"/>
    <cellStyle name="Normal 3 2 8 2 2" xfId="1848"/>
    <cellStyle name="Normal 3 2 8 2 2 2" xfId="4490"/>
    <cellStyle name="Normal 3 2 8 2 2 2 2" xfId="9771"/>
    <cellStyle name="Normal 3 2 8 2 2 2 2 2" xfId="27913"/>
    <cellStyle name="Normal 3 2 8 2 2 2 3" xfId="17527"/>
    <cellStyle name="Normal 3 2 8 2 2 2 4" xfId="22633"/>
    <cellStyle name="Normal 3 2 8 2 2 3" xfId="7130"/>
    <cellStyle name="Normal 3 2 8 2 2 3 2" xfId="25273"/>
    <cellStyle name="Normal 3 2 8 2 2 4" xfId="12419"/>
    <cellStyle name="Normal 3 2 8 2 2 5" xfId="15063"/>
    <cellStyle name="Normal 3 2 8 2 2 6" xfId="19993"/>
    <cellStyle name="Normal 3 2 8 2 3" xfId="3258"/>
    <cellStyle name="Normal 3 2 8 2 3 2" xfId="8539"/>
    <cellStyle name="Normal 3 2 8 2 3 2 2" xfId="26681"/>
    <cellStyle name="Normal 3 2 8 2 3 3" xfId="16295"/>
    <cellStyle name="Normal 3 2 8 2 3 4" xfId="21401"/>
    <cellStyle name="Normal 3 2 8 2 4" xfId="5898"/>
    <cellStyle name="Normal 3 2 8 2 4 2" xfId="24041"/>
    <cellStyle name="Normal 3 2 8 2 5" xfId="11187"/>
    <cellStyle name="Normal 3 2 8 2 6" xfId="13831"/>
    <cellStyle name="Normal 3 2 8 2 7" xfId="18761"/>
    <cellStyle name="Normal 3 2 8 3" xfId="968"/>
    <cellStyle name="Normal 3 2 8 3 2" xfId="2200"/>
    <cellStyle name="Normal 3 2 8 3 2 2" xfId="4842"/>
    <cellStyle name="Normal 3 2 8 3 2 2 2" xfId="10123"/>
    <cellStyle name="Normal 3 2 8 3 2 2 2 2" xfId="28265"/>
    <cellStyle name="Normal 3 2 8 3 2 2 3" xfId="17879"/>
    <cellStyle name="Normal 3 2 8 3 2 2 4" xfId="22985"/>
    <cellStyle name="Normal 3 2 8 3 2 3" xfId="7482"/>
    <cellStyle name="Normal 3 2 8 3 2 3 2" xfId="25625"/>
    <cellStyle name="Normal 3 2 8 3 2 4" xfId="12771"/>
    <cellStyle name="Normal 3 2 8 3 2 5" xfId="15415"/>
    <cellStyle name="Normal 3 2 8 3 2 6" xfId="20345"/>
    <cellStyle name="Normal 3 2 8 3 3" xfId="3610"/>
    <cellStyle name="Normal 3 2 8 3 3 2" xfId="8891"/>
    <cellStyle name="Normal 3 2 8 3 3 2 2" xfId="27033"/>
    <cellStyle name="Normal 3 2 8 3 3 3" xfId="16647"/>
    <cellStyle name="Normal 3 2 8 3 3 4" xfId="21753"/>
    <cellStyle name="Normal 3 2 8 3 4" xfId="6250"/>
    <cellStyle name="Normal 3 2 8 3 4 2" xfId="24393"/>
    <cellStyle name="Normal 3 2 8 3 5" xfId="11539"/>
    <cellStyle name="Normal 3 2 8 3 6" xfId="14183"/>
    <cellStyle name="Normal 3 2 8 3 7" xfId="19113"/>
    <cellStyle name="Normal 3 2 8 4" xfId="1496"/>
    <cellStyle name="Normal 3 2 8 4 2" xfId="4138"/>
    <cellStyle name="Normal 3 2 8 4 2 2" xfId="9419"/>
    <cellStyle name="Normal 3 2 8 4 2 2 2" xfId="27561"/>
    <cellStyle name="Normal 3 2 8 4 2 3" xfId="17175"/>
    <cellStyle name="Normal 3 2 8 4 2 4" xfId="22281"/>
    <cellStyle name="Normal 3 2 8 4 3" xfId="6778"/>
    <cellStyle name="Normal 3 2 8 4 3 2" xfId="24921"/>
    <cellStyle name="Normal 3 2 8 4 4" xfId="12067"/>
    <cellStyle name="Normal 3 2 8 4 5" xfId="14711"/>
    <cellStyle name="Normal 3 2 8 4 6" xfId="19641"/>
    <cellStyle name="Normal 3 2 8 5" xfId="2905"/>
    <cellStyle name="Normal 3 2 8 5 2" xfId="8187"/>
    <cellStyle name="Normal 3 2 8 5 2 2" xfId="26329"/>
    <cellStyle name="Normal 3 2 8 5 3" xfId="15943"/>
    <cellStyle name="Normal 3 2 8 5 4" xfId="21049"/>
    <cellStyle name="Normal 3 2 8 6" xfId="5546"/>
    <cellStyle name="Normal 3 2 8 6 2" xfId="23689"/>
    <cellStyle name="Normal 3 2 8 7" xfId="10844"/>
    <cellStyle name="Normal 3 2 8 8" xfId="13479"/>
    <cellStyle name="Normal 3 2 8 9" xfId="18410"/>
    <cellStyle name="Normal 3 2 9" xfId="452"/>
    <cellStyle name="Normal 3 2 9 2" xfId="1157"/>
    <cellStyle name="Normal 3 2 9 2 2" xfId="2389"/>
    <cellStyle name="Normal 3 2 9 2 2 2" xfId="5031"/>
    <cellStyle name="Normal 3 2 9 2 2 2 2" xfId="10312"/>
    <cellStyle name="Normal 3 2 9 2 2 2 2 2" xfId="28454"/>
    <cellStyle name="Normal 3 2 9 2 2 2 3" xfId="18068"/>
    <cellStyle name="Normal 3 2 9 2 2 2 4" xfId="23174"/>
    <cellStyle name="Normal 3 2 9 2 2 3" xfId="7671"/>
    <cellStyle name="Normal 3 2 9 2 2 3 2" xfId="25814"/>
    <cellStyle name="Normal 3 2 9 2 2 4" xfId="12960"/>
    <cellStyle name="Normal 3 2 9 2 2 5" xfId="15604"/>
    <cellStyle name="Normal 3 2 9 2 2 6" xfId="20534"/>
    <cellStyle name="Normal 3 2 9 2 3" xfId="3799"/>
    <cellStyle name="Normal 3 2 9 2 3 2" xfId="9080"/>
    <cellStyle name="Normal 3 2 9 2 3 2 2" xfId="27222"/>
    <cellStyle name="Normal 3 2 9 2 3 3" xfId="16836"/>
    <cellStyle name="Normal 3 2 9 2 3 4" xfId="21942"/>
    <cellStyle name="Normal 3 2 9 2 4" xfId="6439"/>
    <cellStyle name="Normal 3 2 9 2 4 2" xfId="24582"/>
    <cellStyle name="Normal 3 2 9 2 5" xfId="11728"/>
    <cellStyle name="Normal 3 2 9 2 6" xfId="14372"/>
    <cellStyle name="Normal 3 2 9 2 7" xfId="19302"/>
    <cellStyle name="Normal 3 2 9 3" xfId="1685"/>
    <cellStyle name="Normal 3 2 9 3 2" xfId="4327"/>
    <cellStyle name="Normal 3 2 9 3 2 2" xfId="9608"/>
    <cellStyle name="Normal 3 2 9 3 2 2 2" xfId="27750"/>
    <cellStyle name="Normal 3 2 9 3 2 3" xfId="17364"/>
    <cellStyle name="Normal 3 2 9 3 2 4" xfId="22470"/>
    <cellStyle name="Normal 3 2 9 3 3" xfId="6967"/>
    <cellStyle name="Normal 3 2 9 3 3 2" xfId="25110"/>
    <cellStyle name="Normal 3 2 9 3 4" xfId="12256"/>
    <cellStyle name="Normal 3 2 9 3 5" xfId="14900"/>
    <cellStyle name="Normal 3 2 9 3 6" xfId="19830"/>
    <cellStyle name="Normal 3 2 9 4" xfId="3094"/>
    <cellStyle name="Normal 3 2 9 4 2" xfId="8376"/>
    <cellStyle name="Normal 3 2 9 4 2 2" xfId="26518"/>
    <cellStyle name="Normal 3 2 9 4 3" xfId="16132"/>
    <cellStyle name="Normal 3 2 9 4 4" xfId="21238"/>
    <cellStyle name="Normal 3 2 9 5" xfId="5735"/>
    <cellStyle name="Normal 3 2 9 5 2" xfId="23878"/>
    <cellStyle name="Normal 3 2 9 6" xfId="11028"/>
    <cellStyle name="Normal 3 2 9 7" xfId="13668"/>
    <cellStyle name="Normal 3 2 9 8" xfId="18598"/>
    <cellStyle name="Normal 3 3" xfId="47"/>
    <cellStyle name="Normal 3 3 10" xfId="1318"/>
    <cellStyle name="Normal 3 3 10 2" xfId="3960"/>
    <cellStyle name="Normal 3 3 10 2 2" xfId="9241"/>
    <cellStyle name="Normal 3 3 10 2 2 2" xfId="27383"/>
    <cellStyle name="Normal 3 3 10 2 3" xfId="16997"/>
    <cellStyle name="Normal 3 3 10 2 4" xfId="22103"/>
    <cellStyle name="Normal 3 3 10 3" xfId="6600"/>
    <cellStyle name="Normal 3 3 10 3 2" xfId="24743"/>
    <cellStyle name="Normal 3 3 10 4" xfId="11889"/>
    <cellStyle name="Normal 3 3 10 5" xfId="14533"/>
    <cellStyle name="Normal 3 3 10 6" xfId="19463"/>
    <cellStyle name="Normal 3 3 11" xfId="2563"/>
    <cellStyle name="Normal 3 3 11 2" xfId="5205"/>
    <cellStyle name="Normal 3 3 11 2 2" xfId="10486"/>
    <cellStyle name="Normal 3 3 11 2 2 2" xfId="28628"/>
    <cellStyle name="Normal 3 3 11 2 3" xfId="23348"/>
    <cellStyle name="Normal 3 3 11 3" xfId="7845"/>
    <cellStyle name="Normal 3 3 11 3 2" xfId="25988"/>
    <cellStyle name="Normal 3 3 11 4" xfId="13134"/>
    <cellStyle name="Normal 3 3 11 5" xfId="15765"/>
    <cellStyle name="Normal 3 3 11 6" xfId="20708"/>
    <cellStyle name="Normal 3 3 12" xfId="2739"/>
    <cellStyle name="Normal 3 3 12 2" xfId="8021"/>
    <cellStyle name="Normal 3 3 12 2 2" xfId="26164"/>
    <cellStyle name="Normal 3 3 12 3" xfId="20884"/>
    <cellStyle name="Normal 3 3 13" xfId="5381"/>
    <cellStyle name="Normal 3 3 13 2" xfId="23524"/>
    <cellStyle name="Normal 3 3 14" xfId="10680"/>
    <cellStyle name="Normal 3 3 15" xfId="13301"/>
    <cellStyle name="Normal 3 3 16" xfId="18246"/>
    <cellStyle name="Normal 3 3 2" xfId="55"/>
    <cellStyle name="Normal 3 3 2 10" xfId="2750"/>
    <cellStyle name="Normal 3 3 2 10 2" xfId="8032"/>
    <cellStyle name="Normal 3 3 2 10 2 2" xfId="26175"/>
    <cellStyle name="Normal 3 3 2 10 3" xfId="20895"/>
    <cellStyle name="Normal 3 3 2 11" xfId="5392"/>
    <cellStyle name="Normal 3 3 2 11 2" xfId="23535"/>
    <cellStyle name="Normal 3 3 2 12" xfId="10704"/>
    <cellStyle name="Normal 3 3 2 13" xfId="13325"/>
    <cellStyle name="Normal 3 3 2 14" xfId="18254"/>
    <cellStyle name="Normal 3 3 2 2" xfId="73"/>
    <cellStyle name="Normal 3 3 2 2 10" xfId="10718"/>
    <cellStyle name="Normal 3 3 2 2 11" xfId="13341"/>
    <cellStyle name="Normal 3 3 2 2 12" xfId="18270"/>
    <cellStyle name="Normal 3 3 2 2 2" xfId="203"/>
    <cellStyle name="Normal 3 3 2 2 2 10" xfId="13428"/>
    <cellStyle name="Normal 3 3 2 2 2 11" xfId="18358"/>
    <cellStyle name="Normal 3 3 2 2 2 2" xfId="388"/>
    <cellStyle name="Normal 3 3 2 2 2 2 2" xfId="741"/>
    <cellStyle name="Normal 3 3 2 2 2 2 2 2" xfId="1973"/>
    <cellStyle name="Normal 3 3 2 2 2 2 2 2 2" xfId="4615"/>
    <cellStyle name="Normal 3 3 2 2 2 2 2 2 2 2" xfId="9896"/>
    <cellStyle name="Normal 3 3 2 2 2 2 2 2 2 2 2" xfId="28038"/>
    <cellStyle name="Normal 3 3 2 2 2 2 2 2 2 3" xfId="17652"/>
    <cellStyle name="Normal 3 3 2 2 2 2 2 2 2 4" xfId="22758"/>
    <cellStyle name="Normal 3 3 2 2 2 2 2 2 3" xfId="7255"/>
    <cellStyle name="Normal 3 3 2 2 2 2 2 2 3 2" xfId="25398"/>
    <cellStyle name="Normal 3 3 2 2 2 2 2 2 4" xfId="12544"/>
    <cellStyle name="Normal 3 3 2 2 2 2 2 2 5" xfId="15188"/>
    <cellStyle name="Normal 3 3 2 2 2 2 2 2 6" xfId="20118"/>
    <cellStyle name="Normal 3 3 2 2 2 2 2 3" xfId="3383"/>
    <cellStyle name="Normal 3 3 2 2 2 2 2 3 2" xfId="8664"/>
    <cellStyle name="Normal 3 3 2 2 2 2 2 3 2 2" xfId="26806"/>
    <cellStyle name="Normal 3 3 2 2 2 2 2 3 3" xfId="16420"/>
    <cellStyle name="Normal 3 3 2 2 2 2 2 3 4" xfId="21526"/>
    <cellStyle name="Normal 3 3 2 2 2 2 2 4" xfId="6023"/>
    <cellStyle name="Normal 3 3 2 2 2 2 2 4 2" xfId="24166"/>
    <cellStyle name="Normal 3 3 2 2 2 2 2 5" xfId="11312"/>
    <cellStyle name="Normal 3 3 2 2 2 2 2 6" xfId="13956"/>
    <cellStyle name="Normal 3 3 2 2 2 2 2 7" xfId="18886"/>
    <cellStyle name="Normal 3 3 2 2 2 2 3" xfId="1093"/>
    <cellStyle name="Normal 3 3 2 2 2 2 3 2" xfId="2325"/>
    <cellStyle name="Normal 3 3 2 2 2 2 3 2 2" xfId="4967"/>
    <cellStyle name="Normal 3 3 2 2 2 2 3 2 2 2" xfId="10248"/>
    <cellStyle name="Normal 3 3 2 2 2 2 3 2 2 2 2" xfId="28390"/>
    <cellStyle name="Normal 3 3 2 2 2 2 3 2 2 3" xfId="18004"/>
    <cellStyle name="Normal 3 3 2 2 2 2 3 2 2 4" xfId="23110"/>
    <cellStyle name="Normal 3 3 2 2 2 2 3 2 3" xfId="7607"/>
    <cellStyle name="Normal 3 3 2 2 2 2 3 2 3 2" xfId="25750"/>
    <cellStyle name="Normal 3 3 2 2 2 2 3 2 4" xfId="12896"/>
    <cellStyle name="Normal 3 3 2 2 2 2 3 2 5" xfId="15540"/>
    <cellStyle name="Normal 3 3 2 2 2 2 3 2 6" xfId="20470"/>
    <cellStyle name="Normal 3 3 2 2 2 2 3 3" xfId="3735"/>
    <cellStyle name="Normal 3 3 2 2 2 2 3 3 2" xfId="9016"/>
    <cellStyle name="Normal 3 3 2 2 2 2 3 3 2 2" xfId="27158"/>
    <cellStyle name="Normal 3 3 2 2 2 2 3 3 3" xfId="16772"/>
    <cellStyle name="Normal 3 3 2 2 2 2 3 3 4" xfId="21878"/>
    <cellStyle name="Normal 3 3 2 2 2 2 3 4" xfId="6375"/>
    <cellStyle name="Normal 3 3 2 2 2 2 3 4 2" xfId="24518"/>
    <cellStyle name="Normal 3 3 2 2 2 2 3 5" xfId="11664"/>
    <cellStyle name="Normal 3 3 2 2 2 2 3 6" xfId="14308"/>
    <cellStyle name="Normal 3 3 2 2 2 2 3 7" xfId="19238"/>
    <cellStyle name="Normal 3 3 2 2 2 2 4" xfId="1621"/>
    <cellStyle name="Normal 3 3 2 2 2 2 4 2" xfId="4263"/>
    <cellStyle name="Normal 3 3 2 2 2 2 4 2 2" xfId="9544"/>
    <cellStyle name="Normal 3 3 2 2 2 2 4 2 2 2" xfId="27686"/>
    <cellStyle name="Normal 3 3 2 2 2 2 4 2 3" xfId="17300"/>
    <cellStyle name="Normal 3 3 2 2 2 2 4 2 4" xfId="22406"/>
    <cellStyle name="Normal 3 3 2 2 2 2 4 3" xfId="6903"/>
    <cellStyle name="Normal 3 3 2 2 2 2 4 3 2" xfId="25046"/>
    <cellStyle name="Normal 3 3 2 2 2 2 4 4" xfId="12192"/>
    <cellStyle name="Normal 3 3 2 2 2 2 4 5" xfId="14836"/>
    <cellStyle name="Normal 3 3 2 2 2 2 4 6" xfId="19766"/>
    <cellStyle name="Normal 3 3 2 2 2 2 5" xfId="3030"/>
    <cellStyle name="Normal 3 3 2 2 2 2 5 2" xfId="8312"/>
    <cellStyle name="Normal 3 3 2 2 2 2 5 2 2" xfId="26454"/>
    <cellStyle name="Normal 3 3 2 2 2 2 5 3" xfId="16068"/>
    <cellStyle name="Normal 3 3 2 2 2 2 5 4" xfId="21174"/>
    <cellStyle name="Normal 3 3 2 2 2 2 6" xfId="5671"/>
    <cellStyle name="Normal 3 3 2 2 2 2 6 2" xfId="23814"/>
    <cellStyle name="Normal 3 3 2 2 2 2 7" xfId="10964"/>
    <cellStyle name="Normal 3 3 2 2 2 2 8" xfId="13604"/>
    <cellStyle name="Normal 3 3 2 2 2 2 9" xfId="18534"/>
    <cellStyle name="Normal 3 3 2 2 2 3" xfId="564"/>
    <cellStyle name="Normal 3 3 2 2 2 3 2" xfId="1269"/>
    <cellStyle name="Normal 3 3 2 2 2 3 2 2" xfId="2501"/>
    <cellStyle name="Normal 3 3 2 2 2 3 2 2 2" xfId="5143"/>
    <cellStyle name="Normal 3 3 2 2 2 3 2 2 2 2" xfId="10424"/>
    <cellStyle name="Normal 3 3 2 2 2 3 2 2 2 2 2" xfId="28566"/>
    <cellStyle name="Normal 3 3 2 2 2 3 2 2 2 3" xfId="18180"/>
    <cellStyle name="Normal 3 3 2 2 2 3 2 2 2 4" xfId="23286"/>
    <cellStyle name="Normal 3 3 2 2 2 3 2 2 3" xfId="7783"/>
    <cellStyle name="Normal 3 3 2 2 2 3 2 2 3 2" xfId="25926"/>
    <cellStyle name="Normal 3 3 2 2 2 3 2 2 4" xfId="13072"/>
    <cellStyle name="Normal 3 3 2 2 2 3 2 2 5" xfId="15716"/>
    <cellStyle name="Normal 3 3 2 2 2 3 2 2 6" xfId="20646"/>
    <cellStyle name="Normal 3 3 2 2 2 3 2 3" xfId="3911"/>
    <cellStyle name="Normal 3 3 2 2 2 3 2 3 2" xfId="9192"/>
    <cellStyle name="Normal 3 3 2 2 2 3 2 3 2 2" xfId="27334"/>
    <cellStyle name="Normal 3 3 2 2 2 3 2 3 3" xfId="16948"/>
    <cellStyle name="Normal 3 3 2 2 2 3 2 3 4" xfId="22054"/>
    <cellStyle name="Normal 3 3 2 2 2 3 2 4" xfId="6551"/>
    <cellStyle name="Normal 3 3 2 2 2 3 2 4 2" xfId="24694"/>
    <cellStyle name="Normal 3 3 2 2 2 3 2 5" xfId="11840"/>
    <cellStyle name="Normal 3 3 2 2 2 3 2 6" xfId="14484"/>
    <cellStyle name="Normal 3 3 2 2 2 3 2 7" xfId="19414"/>
    <cellStyle name="Normal 3 3 2 2 2 3 3" xfId="1797"/>
    <cellStyle name="Normal 3 3 2 2 2 3 3 2" xfId="4439"/>
    <cellStyle name="Normal 3 3 2 2 2 3 3 2 2" xfId="9720"/>
    <cellStyle name="Normal 3 3 2 2 2 3 3 2 2 2" xfId="27862"/>
    <cellStyle name="Normal 3 3 2 2 2 3 3 2 3" xfId="17476"/>
    <cellStyle name="Normal 3 3 2 2 2 3 3 2 4" xfId="22582"/>
    <cellStyle name="Normal 3 3 2 2 2 3 3 3" xfId="7079"/>
    <cellStyle name="Normal 3 3 2 2 2 3 3 3 2" xfId="25222"/>
    <cellStyle name="Normal 3 3 2 2 2 3 3 4" xfId="12368"/>
    <cellStyle name="Normal 3 3 2 2 2 3 3 5" xfId="15012"/>
    <cellStyle name="Normal 3 3 2 2 2 3 3 6" xfId="19942"/>
    <cellStyle name="Normal 3 3 2 2 2 3 4" xfId="3206"/>
    <cellStyle name="Normal 3 3 2 2 2 3 4 2" xfId="8488"/>
    <cellStyle name="Normal 3 3 2 2 2 3 4 2 2" xfId="26630"/>
    <cellStyle name="Normal 3 3 2 2 2 3 4 3" xfId="16244"/>
    <cellStyle name="Normal 3 3 2 2 2 3 4 4" xfId="21350"/>
    <cellStyle name="Normal 3 3 2 2 2 3 5" xfId="5847"/>
    <cellStyle name="Normal 3 3 2 2 2 3 5 2" xfId="23990"/>
    <cellStyle name="Normal 3 3 2 2 2 3 6" xfId="11136"/>
    <cellStyle name="Normal 3 3 2 2 2 3 7" xfId="13780"/>
    <cellStyle name="Normal 3 3 2 2 2 3 8" xfId="18710"/>
    <cellStyle name="Normal 3 3 2 2 2 4" xfId="917"/>
    <cellStyle name="Normal 3 3 2 2 2 4 2" xfId="2149"/>
    <cellStyle name="Normal 3 3 2 2 2 4 2 2" xfId="4791"/>
    <cellStyle name="Normal 3 3 2 2 2 4 2 2 2" xfId="10072"/>
    <cellStyle name="Normal 3 3 2 2 2 4 2 2 2 2" xfId="28214"/>
    <cellStyle name="Normal 3 3 2 2 2 4 2 2 3" xfId="17828"/>
    <cellStyle name="Normal 3 3 2 2 2 4 2 2 4" xfId="22934"/>
    <cellStyle name="Normal 3 3 2 2 2 4 2 3" xfId="7431"/>
    <cellStyle name="Normal 3 3 2 2 2 4 2 3 2" xfId="25574"/>
    <cellStyle name="Normal 3 3 2 2 2 4 2 4" xfId="12720"/>
    <cellStyle name="Normal 3 3 2 2 2 4 2 5" xfId="15364"/>
    <cellStyle name="Normal 3 3 2 2 2 4 2 6" xfId="20294"/>
    <cellStyle name="Normal 3 3 2 2 2 4 3" xfId="3559"/>
    <cellStyle name="Normal 3 3 2 2 2 4 3 2" xfId="8840"/>
    <cellStyle name="Normal 3 3 2 2 2 4 3 2 2" xfId="26982"/>
    <cellStyle name="Normal 3 3 2 2 2 4 3 3" xfId="16596"/>
    <cellStyle name="Normal 3 3 2 2 2 4 3 4" xfId="21702"/>
    <cellStyle name="Normal 3 3 2 2 2 4 4" xfId="6199"/>
    <cellStyle name="Normal 3 3 2 2 2 4 4 2" xfId="24342"/>
    <cellStyle name="Normal 3 3 2 2 2 4 5" xfId="11488"/>
    <cellStyle name="Normal 3 3 2 2 2 4 6" xfId="14132"/>
    <cellStyle name="Normal 3 3 2 2 2 4 7" xfId="19062"/>
    <cellStyle name="Normal 3 3 2 2 2 5" xfId="1445"/>
    <cellStyle name="Normal 3 3 2 2 2 5 2" xfId="4087"/>
    <cellStyle name="Normal 3 3 2 2 2 5 2 2" xfId="9368"/>
    <cellStyle name="Normal 3 3 2 2 2 5 2 2 2" xfId="27510"/>
    <cellStyle name="Normal 3 3 2 2 2 5 2 3" xfId="17124"/>
    <cellStyle name="Normal 3 3 2 2 2 5 2 4" xfId="22230"/>
    <cellStyle name="Normal 3 3 2 2 2 5 3" xfId="6727"/>
    <cellStyle name="Normal 3 3 2 2 2 5 3 2" xfId="24870"/>
    <cellStyle name="Normal 3 3 2 2 2 5 4" xfId="12016"/>
    <cellStyle name="Normal 3 3 2 2 2 5 5" xfId="14660"/>
    <cellStyle name="Normal 3 3 2 2 2 5 6" xfId="19590"/>
    <cellStyle name="Normal 3 3 2 2 2 6" xfId="2677"/>
    <cellStyle name="Normal 3 3 2 2 2 6 2" xfId="5319"/>
    <cellStyle name="Normal 3 3 2 2 2 6 2 2" xfId="10600"/>
    <cellStyle name="Normal 3 3 2 2 2 6 2 2 2" xfId="28742"/>
    <cellStyle name="Normal 3 3 2 2 2 6 2 3" xfId="23462"/>
    <cellStyle name="Normal 3 3 2 2 2 6 3" xfId="7959"/>
    <cellStyle name="Normal 3 3 2 2 2 6 3 2" xfId="26102"/>
    <cellStyle name="Normal 3 3 2 2 2 6 4" xfId="13248"/>
    <cellStyle name="Normal 3 3 2 2 2 6 5" xfId="15892"/>
    <cellStyle name="Normal 3 3 2 2 2 6 6" xfId="20822"/>
    <cellStyle name="Normal 3 3 2 2 2 7" xfId="2854"/>
    <cellStyle name="Normal 3 3 2 2 2 7 2" xfId="8136"/>
    <cellStyle name="Normal 3 3 2 2 2 7 2 2" xfId="26278"/>
    <cellStyle name="Normal 3 3 2 2 2 7 3" xfId="20998"/>
    <cellStyle name="Normal 3 3 2 2 2 8" xfId="5495"/>
    <cellStyle name="Normal 3 3 2 2 2 8 2" xfId="23638"/>
    <cellStyle name="Normal 3 3 2 2 2 9" xfId="10788"/>
    <cellStyle name="Normal 3 3 2 2 3" xfId="301"/>
    <cellStyle name="Normal 3 3 2 2 3 2" xfId="654"/>
    <cellStyle name="Normal 3 3 2 2 3 2 2" xfId="1886"/>
    <cellStyle name="Normal 3 3 2 2 3 2 2 2" xfId="4528"/>
    <cellStyle name="Normal 3 3 2 2 3 2 2 2 2" xfId="9809"/>
    <cellStyle name="Normal 3 3 2 2 3 2 2 2 2 2" xfId="27951"/>
    <cellStyle name="Normal 3 3 2 2 3 2 2 2 3" xfId="17565"/>
    <cellStyle name="Normal 3 3 2 2 3 2 2 2 4" xfId="22671"/>
    <cellStyle name="Normal 3 3 2 2 3 2 2 3" xfId="7168"/>
    <cellStyle name="Normal 3 3 2 2 3 2 2 3 2" xfId="25311"/>
    <cellStyle name="Normal 3 3 2 2 3 2 2 4" xfId="12457"/>
    <cellStyle name="Normal 3 3 2 2 3 2 2 5" xfId="15101"/>
    <cellStyle name="Normal 3 3 2 2 3 2 2 6" xfId="20031"/>
    <cellStyle name="Normal 3 3 2 2 3 2 3" xfId="3296"/>
    <cellStyle name="Normal 3 3 2 2 3 2 3 2" xfId="8577"/>
    <cellStyle name="Normal 3 3 2 2 3 2 3 2 2" xfId="26719"/>
    <cellStyle name="Normal 3 3 2 2 3 2 3 3" xfId="16333"/>
    <cellStyle name="Normal 3 3 2 2 3 2 3 4" xfId="21439"/>
    <cellStyle name="Normal 3 3 2 2 3 2 4" xfId="5936"/>
    <cellStyle name="Normal 3 3 2 2 3 2 4 2" xfId="24079"/>
    <cellStyle name="Normal 3 3 2 2 3 2 5" xfId="11225"/>
    <cellStyle name="Normal 3 3 2 2 3 2 6" xfId="13869"/>
    <cellStyle name="Normal 3 3 2 2 3 2 7" xfId="18799"/>
    <cellStyle name="Normal 3 3 2 2 3 3" xfId="1006"/>
    <cellStyle name="Normal 3 3 2 2 3 3 2" xfId="2238"/>
    <cellStyle name="Normal 3 3 2 2 3 3 2 2" xfId="4880"/>
    <cellStyle name="Normal 3 3 2 2 3 3 2 2 2" xfId="10161"/>
    <cellStyle name="Normal 3 3 2 2 3 3 2 2 2 2" xfId="28303"/>
    <cellStyle name="Normal 3 3 2 2 3 3 2 2 3" xfId="17917"/>
    <cellStyle name="Normal 3 3 2 2 3 3 2 2 4" xfId="23023"/>
    <cellStyle name="Normal 3 3 2 2 3 3 2 3" xfId="7520"/>
    <cellStyle name="Normal 3 3 2 2 3 3 2 3 2" xfId="25663"/>
    <cellStyle name="Normal 3 3 2 2 3 3 2 4" xfId="12809"/>
    <cellStyle name="Normal 3 3 2 2 3 3 2 5" xfId="15453"/>
    <cellStyle name="Normal 3 3 2 2 3 3 2 6" xfId="20383"/>
    <cellStyle name="Normal 3 3 2 2 3 3 3" xfId="3648"/>
    <cellStyle name="Normal 3 3 2 2 3 3 3 2" xfId="8929"/>
    <cellStyle name="Normal 3 3 2 2 3 3 3 2 2" xfId="27071"/>
    <cellStyle name="Normal 3 3 2 2 3 3 3 3" xfId="16685"/>
    <cellStyle name="Normal 3 3 2 2 3 3 3 4" xfId="21791"/>
    <cellStyle name="Normal 3 3 2 2 3 3 4" xfId="6288"/>
    <cellStyle name="Normal 3 3 2 2 3 3 4 2" xfId="24431"/>
    <cellStyle name="Normal 3 3 2 2 3 3 5" xfId="11577"/>
    <cellStyle name="Normal 3 3 2 2 3 3 6" xfId="14221"/>
    <cellStyle name="Normal 3 3 2 2 3 3 7" xfId="19151"/>
    <cellStyle name="Normal 3 3 2 2 3 4" xfId="1534"/>
    <cellStyle name="Normal 3 3 2 2 3 4 2" xfId="4176"/>
    <cellStyle name="Normal 3 3 2 2 3 4 2 2" xfId="9457"/>
    <cellStyle name="Normal 3 3 2 2 3 4 2 2 2" xfId="27599"/>
    <cellStyle name="Normal 3 3 2 2 3 4 2 3" xfId="17213"/>
    <cellStyle name="Normal 3 3 2 2 3 4 2 4" xfId="22319"/>
    <cellStyle name="Normal 3 3 2 2 3 4 3" xfId="6816"/>
    <cellStyle name="Normal 3 3 2 2 3 4 3 2" xfId="24959"/>
    <cellStyle name="Normal 3 3 2 2 3 4 4" xfId="12105"/>
    <cellStyle name="Normal 3 3 2 2 3 4 5" xfId="14749"/>
    <cellStyle name="Normal 3 3 2 2 3 4 6" xfId="19679"/>
    <cellStyle name="Normal 3 3 2 2 3 5" xfId="2943"/>
    <cellStyle name="Normal 3 3 2 2 3 5 2" xfId="8225"/>
    <cellStyle name="Normal 3 3 2 2 3 5 2 2" xfId="26367"/>
    <cellStyle name="Normal 3 3 2 2 3 5 3" xfId="15981"/>
    <cellStyle name="Normal 3 3 2 2 3 5 4" xfId="21087"/>
    <cellStyle name="Normal 3 3 2 2 3 6" xfId="5584"/>
    <cellStyle name="Normal 3 3 2 2 3 6 2" xfId="23727"/>
    <cellStyle name="Normal 3 3 2 2 3 7" xfId="10879"/>
    <cellStyle name="Normal 3 3 2 2 3 8" xfId="13517"/>
    <cellStyle name="Normal 3 3 2 2 3 9" xfId="18447"/>
    <cellStyle name="Normal 3 3 2 2 4" xfId="479"/>
    <cellStyle name="Normal 3 3 2 2 4 2" xfId="1184"/>
    <cellStyle name="Normal 3 3 2 2 4 2 2" xfId="2416"/>
    <cellStyle name="Normal 3 3 2 2 4 2 2 2" xfId="5058"/>
    <cellStyle name="Normal 3 3 2 2 4 2 2 2 2" xfId="10339"/>
    <cellStyle name="Normal 3 3 2 2 4 2 2 2 2 2" xfId="28481"/>
    <cellStyle name="Normal 3 3 2 2 4 2 2 2 3" xfId="18095"/>
    <cellStyle name="Normal 3 3 2 2 4 2 2 2 4" xfId="23201"/>
    <cellStyle name="Normal 3 3 2 2 4 2 2 3" xfId="7698"/>
    <cellStyle name="Normal 3 3 2 2 4 2 2 3 2" xfId="25841"/>
    <cellStyle name="Normal 3 3 2 2 4 2 2 4" xfId="12987"/>
    <cellStyle name="Normal 3 3 2 2 4 2 2 5" xfId="15631"/>
    <cellStyle name="Normal 3 3 2 2 4 2 2 6" xfId="20561"/>
    <cellStyle name="Normal 3 3 2 2 4 2 3" xfId="3826"/>
    <cellStyle name="Normal 3 3 2 2 4 2 3 2" xfId="9107"/>
    <cellStyle name="Normal 3 3 2 2 4 2 3 2 2" xfId="27249"/>
    <cellStyle name="Normal 3 3 2 2 4 2 3 3" xfId="16863"/>
    <cellStyle name="Normal 3 3 2 2 4 2 3 4" xfId="21969"/>
    <cellStyle name="Normal 3 3 2 2 4 2 4" xfId="6466"/>
    <cellStyle name="Normal 3 3 2 2 4 2 4 2" xfId="24609"/>
    <cellStyle name="Normal 3 3 2 2 4 2 5" xfId="11755"/>
    <cellStyle name="Normal 3 3 2 2 4 2 6" xfId="14399"/>
    <cellStyle name="Normal 3 3 2 2 4 2 7" xfId="19329"/>
    <cellStyle name="Normal 3 3 2 2 4 3" xfId="1712"/>
    <cellStyle name="Normal 3 3 2 2 4 3 2" xfId="4354"/>
    <cellStyle name="Normal 3 3 2 2 4 3 2 2" xfId="9635"/>
    <cellStyle name="Normal 3 3 2 2 4 3 2 2 2" xfId="27777"/>
    <cellStyle name="Normal 3 3 2 2 4 3 2 3" xfId="17391"/>
    <cellStyle name="Normal 3 3 2 2 4 3 2 4" xfId="22497"/>
    <cellStyle name="Normal 3 3 2 2 4 3 3" xfId="6994"/>
    <cellStyle name="Normal 3 3 2 2 4 3 3 2" xfId="25137"/>
    <cellStyle name="Normal 3 3 2 2 4 3 4" xfId="12283"/>
    <cellStyle name="Normal 3 3 2 2 4 3 5" xfId="14927"/>
    <cellStyle name="Normal 3 3 2 2 4 3 6" xfId="19857"/>
    <cellStyle name="Normal 3 3 2 2 4 4" xfId="3121"/>
    <cellStyle name="Normal 3 3 2 2 4 4 2" xfId="8403"/>
    <cellStyle name="Normal 3 3 2 2 4 4 2 2" xfId="26545"/>
    <cellStyle name="Normal 3 3 2 2 4 4 3" xfId="16159"/>
    <cellStyle name="Normal 3 3 2 2 4 4 4" xfId="21265"/>
    <cellStyle name="Normal 3 3 2 2 4 5" xfId="5762"/>
    <cellStyle name="Normal 3 3 2 2 4 5 2" xfId="23905"/>
    <cellStyle name="Normal 3 3 2 2 4 6" xfId="11053"/>
    <cellStyle name="Normal 3 3 2 2 4 7" xfId="13695"/>
    <cellStyle name="Normal 3 3 2 2 4 8" xfId="18625"/>
    <cellStyle name="Normal 3 3 2 2 5" xfId="832"/>
    <cellStyle name="Normal 3 3 2 2 5 2" xfId="2064"/>
    <cellStyle name="Normal 3 3 2 2 5 2 2" xfId="4706"/>
    <cellStyle name="Normal 3 3 2 2 5 2 2 2" xfId="9987"/>
    <cellStyle name="Normal 3 3 2 2 5 2 2 2 2" xfId="28129"/>
    <cellStyle name="Normal 3 3 2 2 5 2 2 3" xfId="17743"/>
    <cellStyle name="Normal 3 3 2 2 5 2 2 4" xfId="22849"/>
    <cellStyle name="Normal 3 3 2 2 5 2 3" xfId="7346"/>
    <cellStyle name="Normal 3 3 2 2 5 2 3 2" xfId="25489"/>
    <cellStyle name="Normal 3 3 2 2 5 2 4" xfId="12635"/>
    <cellStyle name="Normal 3 3 2 2 5 2 5" xfId="15279"/>
    <cellStyle name="Normal 3 3 2 2 5 2 6" xfId="20209"/>
    <cellStyle name="Normal 3 3 2 2 5 3" xfId="3474"/>
    <cellStyle name="Normal 3 3 2 2 5 3 2" xfId="8755"/>
    <cellStyle name="Normal 3 3 2 2 5 3 2 2" xfId="26897"/>
    <cellStyle name="Normal 3 3 2 2 5 3 3" xfId="16511"/>
    <cellStyle name="Normal 3 3 2 2 5 3 4" xfId="21617"/>
    <cellStyle name="Normal 3 3 2 2 5 4" xfId="6114"/>
    <cellStyle name="Normal 3 3 2 2 5 4 2" xfId="24257"/>
    <cellStyle name="Normal 3 3 2 2 5 5" xfId="11403"/>
    <cellStyle name="Normal 3 3 2 2 5 6" xfId="14047"/>
    <cellStyle name="Normal 3 3 2 2 5 7" xfId="18977"/>
    <cellStyle name="Normal 3 3 2 2 6" xfId="1358"/>
    <cellStyle name="Normal 3 3 2 2 6 2" xfId="4000"/>
    <cellStyle name="Normal 3 3 2 2 6 2 2" xfId="9281"/>
    <cellStyle name="Normal 3 3 2 2 6 2 2 2" xfId="27423"/>
    <cellStyle name="Normal 3 3 2 2 6 2 3" xfId="17037"/>
    <cellStyle name="Normal 3 3 2 2 6 2 4" xfId="22143"/>
    <cellStyle name="Normal 3 3 2 2 6 3" xfId="6640"/>
    <cellStyle name="Normal 3 3 2 2 6 3 2" xfId="24783"/>
    <cellStyle name="Normal 3 3 2 2 6 4" xfId="11929"/>
    <cellStyle name="Normal 3 3 2 2 6 5" xfId="14573"/>
    <cellStyle name="Normal 3 3 2 2 6 6" xfId="19503"/>
    <cellStyle name="Normal 3 3 2 2 7" xfId="2590"/>
    <cellStyle name="Normal 3 3 2 2 7 2" xfId="5232"/>
    <cellStyle name="Normal 3 3 2 2 7 2 2" xfId="10513"/>
    <cellStyle name="Normal 3 3 2 2 7 2 2 2" xfId="28655"/>
    <cellStyle name="Normal 3 3 2 2 7 2 3" xfId="23375"/>
    <cellStyle name="Normal 3 3 2 2 7 3" xfId="7872"/>
    <cellStyle name="Normal 3 3 2 2 7 3 2" xfId="26015"/>
    <cellStyle name="Normal 3 3 2 2 7 4" xfId="13161"/>
    <cellStyle name="Normal 3 3 2 2 7 5" xfId="15805"/>
    <cellStyle name="Normal 3 3 2 2 7 6" xfId="20735"/>
    <cellStyle name="Normal 3 3 2 2 8" xfId="2769"/>
    <cellStyle name="Normal 3 3 2 2 8 2" xfId="8051"/>
    <cellStyle name="Normal 3 3 2 2 8 2 2" xfId="26193"/>
    <cellStyle name="Normal 3 3 2 2 8 3" xfId="20913"/>
    <cellStyle name="Normal 3 3 2 2 9" xfId="5410"/>
    <cellStyle name="Normal 3 3 2 2 9 2" xfId="23553"/>
    <cellStyle name="Normal 3 3 2 3" xfId="89"/>
    <cellStyle name="Normal 3 3 2 3 10" xfId="10734"/>
    <cellStyle name="Normal 3 3 2 3 11" xfId="13357"/>
    <cellStyle name="Normal 3 3 2 3 12" xfId="18286"/>
    <cellStyle name="Normal 3 3 2 3 2" xfId="219"/>
    <cellStyle name="Normal 3 3 2 3 2 10" xfId="13444"/>
    <cellStyle name="Normal 3 3 2 3 2 11" xfId="18374"/>
    <cellStyle name="Normal 3 3 2 3 2 2" xfId="404"/>
    <cellStyle name="Normal 3 3 2 3 2 2 2" xfId="757"/>
    <cellStyle name="Normal 3 3 2 3 2 2 2 2" xfId="1989"/>
    <cellStyle name="Normal 3 3 2 3 2 2 2 2 2" xfId="4631"/>
    <cellStyle name="Normal 3 3 2 3 2 2 2 2 2 2" xfId="9912"/>
    <cellStyle name="Normal 3 3 2 3 2 2 2 2 2 2 2" xfId="28054"/>
    <cellStyle name="Normal 3 3 2 3 2 2 2 2 2 3" xfId="17668"/>
    <cellStyle name="Normal 3 3 2 3 2 2 2 2 2 4" xfId="22774"/>
    <cellStyle name="Normal 3 3 2 3 2 2 2 2 3" xfId="7271"/>
    <cellStyle name="Normal 3 3 2 3 2 2 2 2 3 2" xfId="25414"/>
    <cellStyle name="Normal 3 3 2 3 2 2 2 2 4" xfId="12560"/>
    <cellStyle name="Normal 3 3 2 3 2 2 2 2 5" xfId="15204"/>
    <cellStyle name="Normal 3 3 2 3 2 2 2 2 6" xfId="20134"/>
    <cellStyle name="Normal 3 3 2 3 2 2 2 3" xfId="3399"/>
    <cellStyle name="Normal 3 3 2 3 2 2 2 3 2" xfId="8680"/>
    <cellStyle name="Normal 3 3 2 3 2 2 2 3 2 2" xfId="26822"/>
    <cellStyle name="Normal 3 3 2 3 2 2 2 3 3" xfId="16436"/>
    <cellStyle name="Normal 3 3 2 3 2 2 2 3 4" xfId="21542"/>
    <cellStyle name="Normal 3 3 2 3 2 2 2 4" xfId="6039"/>
    <cellStyle name="Normal 3 3 2 3 2 2 2 4 2" xfId="24182"/>
    <cellStyle name="Normal 3 3 2 3 2 2 2 5" xfId="11328"/>
    <cellStyle name="Normal 3 3 2 3 2 2 2 6" xfId="13972"/>
    <cellStyle name="Normal 3 3 2 3 2 2 2 7" xfId="18902"/>
    <cellStyle name="Normal 3 3 2 3 2 2 3" xfId="1109"/>
    <cellStyle name="Normal 3 3 2 3 2 2 3 2" xfId="2341"/>
    <cellStyle name="Normal 3 3 2 3 2 2 3 2 2" xfId="4983"/>
    <cellStyle name="Normal 3 3 2 3 2 2 3 2 2 2" xfId="10264"/>
    <cellStyle name="Normal 3 3 2 3 2 2 3 2 2 2 2" xfId="28406"/>
    <cellStyle name="Normal 3 3 2 3 2 2 3 2 2 3" xfId="18020"/>
    <cellStyle name="Normal 3 3 2 3 2 2 3 2 2 4" xfId="23126"/>
    <cellStyle name="Normal 3 3 2 3 2 2 3 2 3" xfId="7623"/>
    <cellStyle name="Normal 3 3 2 3 2 2 3 2 3 2" xfId="25766"/>
    <cellStyle name="Normal 3 3 2 3 2 2 3 2 4" xfId="12912"/>
    <cellStyle name="Normal 3 3 2 3 2 2 3 2 5" xfId="15556"/>
    <cellStyle name="Normal 3 3 2 3 2 2 3 2 6" xfId="20486"/>
    <cellStyle name="Normal 3 3 2 3 2 2 3 3" xfId="3751"/>
    <cellStyle name="Normal 3 3 2 3 2 2 3 3 2" xfId="9032"/>
    <cellStyle name="Normal 3 3 2 3 2 2 3 3 2 2" xfId="27174"/>
    <cellStyle name="Normal 3 3 2 3 2 2 3 3 3" xfId="16788"/>
    <cellStyle name="Normal 3 3 2 3 2 2 3 3 4" xfId="21894"/>
    <cellStyle name="Normal 3 3 2 3 2 2 3 4" xfId="6391"/>
    <cellStyle name="Normal 3 3 2 3 2 2 3 4 2" xfId="24534"/>
    <cellStyle name="Normal 3 3 2 3 2 2 3 5" xfId="11680"/>
    <cellStyle name="Normal 3 3 2 3 2 2 3 6" xfId="14324"/>
    <cellStyle name="Normal 3 3 2 3 2 2 3 7" xfId="19254"/>
    <cellStyle name="Normal 3 3 2 3 2 2 4" xfId="1637"/>
    <cellStyle name="Normal 3 3 2 3 2 2 4 2" xfId="4279"/>
    <cellStyle name="Normal 3 3 2 3 2 2 4 2 2" xfId="9560"/>
    <cellStyle name="Normal 3 3 2 3 2 2 4 2 2 2" xfId="27702"/>
    <cellStyle name="Normal 3 3 2 3 2 2 4 2 3" xfId="17316"/>
    <cellStyle name="Normal 3 3 2 3 2 2 4 2 4" xfId="22422"/>
    <cellStyle name="Normal 3 3 2 3 2 2 4 3" xfId="6919"/>
    <cellStyle name="Normal 3 3 2 3 2 2 4 3 2" xfId="25062"/>
    <cellStyle name="Normal 3 3 2 3 2 2 4 4" xfId="12208"/>
    <cellStyle name="Normal 3 3 2 3 2 2 4 5" xfId="14852"/>
    <cellStyle name="Normal 3 3 2 3 2 2 4 6" xfId="19782"/>
    <cellStyle name="Normal 3 3 2 3 2 2 5" xfId="3046"/>
    <cellStyle name="Normal 3 3 2 3 2 2 5 2" xfId="8328"/>
    <cellStyle name="Normal 3 3 2 3 2 2 5 2 2" xfId="26470"/>
    <cellStyle name="Normal 3 3 2 3 2 2 5 3" xfId="16084"/>
    <cellStyle name="Normal 3 3 2 3 2 2 5 4" xfId="21190"/>
    <cellStyle name="Normal 3 3 2 3 2 2 6" xfId="5687"/>
    <cellStyle name="Normal 3 3 2 3 2 2 6 2" xfId="23830"/>
    <cellStyle name="Normal 3 3 2 3 2 2 7" xfId="10980"/>
    <cellStyle name="Normal 3 3 2 3 2 2 8" xfId="13620"/>
    <cellStyle name="Normal 3 3 2 3 2 2 9" xfId="18550"/>
    <cellStyle name="Normal 3 3 2 3 2 3" xfId="580"/>
    <cellStyle name="Normal 3 3 2 3 2 3 2" xfId="1285"/>
    <cellStyle name="Normal 3 3 2 3 2 3 2 2" xfId="2517"/>
    <cellStyle name="Normal 3 3 2 3 2 3 2 2 2" xfId="5159"/>
    <cellStyle name="Normal 3 3 2 3 2 3 2 2 2 2" xfId="10440"/>
    <cellStyle name="Normal 3 3 2 3 2 3 2 2 2 2 2" xfId="28582"/>
    <cellStyle name="Normal 3 3 2 3 2 3 2 2 2 3" xfId="18196"/>
    <cellStyle name="Normal 3 3 2 3 2 3 2 2 2 4" xfId="23302"/>
    <cellStyle name="Normal 3 3 2 3 2 3 2 2 3" xfId="7799"/>
    <cellStyle name="Normal 3 3 2 3 2 3 2 2 3 2" xfId="25942"/>
    <cellStyle name="Normal 3 3 2 3 2 3 2 2 4" xfId="13088"/>
    <cellStyle name="Normal 3 3 2 3 2 3 2 2 5" xfId="15732"/>
    <cellStyle name="Normal 3 3 2 3 2 3 2 2 6" xfId="20662"/>
    <cellStyle name="Normal 3 3 2 3 2 3 2 3" xfId="3927"/>
    <cellStyle name="Normal 3 3 2 3 2 3 2 3 2" xfId="9208"/>
    <cellStyle name="Normal 3 3 2 3 2 3 2 3 2 2" xfId="27350"/>
    <cellStyle name="Normal 3 3 2 3 2 3 2 3 3" xfId="16964"/>
    <cellStyle name="Normal 3 3 2 3 2 3 2 3 4" xfId="22070"/>
    <cellStyle name="Normal 3 3 2 3 2 3 2 4" xfId="6567"/>
    <cellStyle name="Normal 3 3 2 3 2 3 2 4 2" xfId="24710"/>
    <cellStyle name="Normal 3 3 2 3 2 3 2 5" xfId="11856"/>
    <cellStyle name="Normal 3 3 2 3 2 3 2 6" xfId="14500"/>
    <cellStyle name="Normal 3 3 2 3 2 3 2 7" xfId="19430"/>
    <cellStyle name="Normal 3 3 2 3 2 3 3" xfId="1813"/>
    <cellStyle name="Normal 3 3 2 3 2 3 3 2" xfId="4455"/>
    <cellStyle name="Normal 3 3 2 3 2 3 3 2 2" xfId="9736"/>
    <cellStyle name="Normal 3 3 2 3 2 3 3 2 2 2" xfId="27878"/>
    <cellStyle name="Normal 3 3 2 3 2 3 3 2 3" xfId="17492"/>
    <cellStyle name="Normal 3 3 2 3 2 3 3 2 4" xfId="22598"/>
    <cellStyle name="Normal 3 3 2 3 2 3 3 3" xfId="7095"/>
    <cellStyle name="Normal 3 3 2 3 2 3 3 3 2" xfId="25238"/>
    <cellStyle name="Normal 3 3 2 3 2 3 3 4" xfId="12384"/>
    <cellStyle name="Normal 3 3 2 3 2 3 3 5" xfId="15028"/>
    <cellStyle name="Normal 3 3 2 3 2 3 3 6" xfId="19958"/>
    <cellStyle name="Normal 3 3 2 3 2 3 4" xfId="3222"/>
    <cellStyle name="Normal 3 3 2 3 2 3 4 2" xfId="8504"/>
    <cellStyle name="Normal 3 3 2 3 2 3 4 2 2" xfId="26646"/>
    <cellStyle name="Normal 3 3 2 3 2 3 4 3" xfId="16260"/>
    <cellStyle name="Normal 3 3 2 3 2 3 4 4" xfId="21366"/>
    <cellStyle name="Normal 3 3 2 3 2 3 5" xfId="5863"/>
    <cellStyle name="Normal 3 3 2 3 2 3 5 2" xfId="24006"/>
    <cellStyle name="Normal 3 3 2 3 2 3 6" xfId="11152"/>
    <cellStyle name="Normal 3 3 2 3 2 3 7" xfId="13796"/>
    <cellStyle name="Normal 3 3 2 3 2 3 8" xfId="18726"/>
    <cellStyle name="Normal 3 3 2 3 2 4" xfId="933"/>
    <cellStyle name="Normal 3 3 2 3 2 4 2" xfId="2165"/>
    <cellStyle name="Normal 3 3 2 3 2 4 2 2" xfId="4807"/>
    <cellStyle name="Normal 3 3 2 3 2 4 2 2 2" xfId="10088"/>
    <cellStyle name="Normal 3 3 2 3 2 4 2 2 2 2" xfId="28230"/>
    <cellStyle name="Normal 3 3 2 3 2 4 2 2 3" xfId="17844"/>
    <cellStyle name="Normal 3 3 2 3 2 4 2 2 4" xfId="22950"/>
    <cellStyle name="Normal 3 3 2 3 2 4 2 3" xfId="7447"/>
    <cellStyle name="Normal 3 3 2 3 2 4 2 3 2" xfId="25590"/>
    <cellStyle name="Normal 3 3 2 3 2 4 2 4" xfId="12736"/>
    <cellStyle name="Normal 3 3 2 3 2 4 2 5" xfId="15380"/>
    <cellStyle name="Normal 3 3 2 3 2 4 2 6" xfId="20310"/>
    <cellStyle name="Normal 3 3 2 3 2 4 3" xfId="3575"/>
    <cellStyle name="Normal 3 3 2 3 2 4 3 2" xfId="8856"/>
    <cellStyle name="Normal 3 3 2 3 2 4 3 2 2" xfId="26998"/>
    <cellStyle name="Normal 3 3 2 3 2 4 3 3" xfId="16612"/>
    <cellStyle name="Normal 3 3 2 3 2 4 3 4" xfId="21718"/>
    <cellStyle name="Normal 3 3 2 3 2 4 4" xfId="6215"/>
    <cellStyle name="Normal 3 3 2 3 2 4 4 2" xfId="24358"/>
    <cellStyle name="Normal 3 3 2 3 2 4 5" xfId="11504"/>
    <cellStyle name="Normal 3 3 2 3 2 4 6" xfId="14148"/>
    <cellStyle name="Normal 3 3 2 3 2 4 7" xfId="19078"/>
    <cellStyle name="Normal 3 3 2 3 2 5" xfId="1461"/>
    <cellStyle name="Normal 3 3 2 3 2 5 2" xfId="4103"/>
    <cellStyle name="Normal 3 3 2 3 2 5 2 2" xfId="9384"/>
    <cellStyle name="Normal 3 3 2 3 2 5 2 2 2" xfId="27526"/>
    <cellStyle name="Normal 3 3 2 3 2 5 2 3" xfId="17140"/>
    <cellStyle name="Normal 3 3 2 3 2 5 2 4" xfId="22246"/>
    <cellStyle name="Normal 3 3 2 3 2 5 3" xfId="6743"/>
    <cellStyle name="Normal 3 3 2 3 2 5 3 2" xfId="24886"/>
    <cellStyle name="Normal 3 3 2 3 2 5 4" xfId="12032"/>
    <cellStyle name="Normal 3 3 2 3 2 5 5" xfId="14676"/>
    <cellStyle name="Normal 3 3 2 3 2 5 6" xfId="19606"/>
    <cellStyle name="Normal 3 3 2 3 2 6" xfId="2693"/>
    <cellStyle name="Normal 3 3 2 3 2 6 2" xfId="5335"/>
    <cellStyle name="Normal 3 3 2 3 2 6 2 2" xfId="10616"/>
    <cellStyle name="Normal 3 3 2 3 2 6 2 2 2" xfId="28758"/>
    <cellStyle name="Normal 3 3 2 3 2 6 2 3" xfId="23478"/>
    <cellStyle name="Normal 3 3 2 3 2 6 3" xfId="7975"/>
    <cellStyle name="Normal 3 3 2 3 2 6 3 2" xfId="26118"/>
    <cellStyle name="Normal 3 3 2 3 2 6 4" xfId="13264"/>
    <cellStyle name="Normal 3 3 2 3 2 6 5" xfId="15908"/>
    <cellStyle name="Normal 3 3 2 3 2 6 6" xfId="20838"/>
    <cellStyle name="Normal 3 3 2 3 2 7" xfId="2870"/>
    <cellStyle name="Normal 3 3 2 3 2 7 2" xfId="8152"/>
    <cellStyle name="Normal 3 3 2 3 2 7 2 2" xfId="26294"/>
    <cellStyle name="Normal 3 3 2 3 2 7 3" xfId="21014"/>
    <cellStyle name="Normal 3 3 2 3 2 8" xfId="5511"/>
    <cellStyle name="Normal 3 3 2 3 2 8 2" xfId="23654"/>
    <cellStyle name="Normal 3 3 2 3 2 9" xfId="10804"/>
    <cellStyle name="Normal 3 3 2 3 3" xfId="317"/>
    <cellStyle name="Normal 3 3 2 3 3 2" xfId="670"/>
    <cellStyle name="Normal 3 3 2 3 3 2 2" xfId="1902"/>
    <cellStyle name="Normal 3 3 2 3 3 2 2 2" xfId="4544"/>
    <cellStyle name="Normal 3 3 2 3 3 2 2 2 2" xfId="9825"/>
    <cellStyle name="Normal 3 3 2 3 3 2 2 2 2 2" xfId="27967"/>
    <cellStyle name="Normal 3 3 2 3 3 2 2 2 3" xfId="17581"/>
    <cellStyle name="Normal 3 3 2 3 3 2 2 2 4" xfId="22687"/>
    <cellStyle name="Normal 3 3 2 3 3 2 2 3" xfId="7184"/>
    <cellStyle name="Normal 3 3 2 3 3 2 2 3 2" xfId="25327"/>
    <cellStyle name="Normal 3 3 2 3 3 2 2 4" xfId="12473"/>
    <cellStyle name="Normal 3 3 2 3 3 2 2 5" xfId="15117"/>
    <cellStyle name="Normal 3 3 2 3 3 2 2 6" xfId="20047"/>
    <cellStyle name="Normal 3 3 2 3 3 2 3" xfId="3312"/>
    <cellStyle name="Normal 3 3 2 3 3 2 3 2" xfId="8593"/>
    <cellStyle name="Normal 3 3 2 3 3 2 3 2 2" xfId="26735"/>
    <cellStyle name="Normal 3 3 2 3 3 2 3 3" xfId="16349"/>
    <cellStyle name="Normal 3 3 2 3 3 2 3 4" xfId="21455"/>
    <cellStyle name="Normal 3 3 2 3 3 2 4" xfId="5952"/>
    <cellStyle name="Normal 3 3 2 3 3 2 4 2" xfId="24095"/>
    <cellStyle name="Normal 3 3 2 3 3 2 5" xfId="11241"/>
    <cellStyle name="Normal 3 3 2 3 3 2 6" xfId="13885"/>
    <cellStyle name="Normal 3 3 2 3 3 2 7" xfId="18815"/>
    <cellStyle name="Normal 3 3 2 3 3 3" xfId="1022"/>
    <cellStyle name="Normal 3 3 2 3 3 3 2" xfId="2254"/>
    <cellStyle name="Normal 3 3 2 3 3 3 2 2" xfId="4896"/>
    <cellStyle name="Normal 3 3 2 3 3 3 2 2 2" xfId="10177"/>
    <cellStyle name="Normal 3 3 2 3 3 3 2 2 2 2" xfId="28319"/>
    <cellStyle name="Normal 3 3 2 3 3 3 2 2 3" xfId="17933"/>
    <cellStyle name="Normal 3 3 2 3 3 3 2 2 4" xfId="23039"/>
    <cellStyle name="Normal 3 3 2 3 3 3 2 3" xfId="7536"/>
    <cellStyle name="Normal 3 3 2 3 3 3 2 3 2" xfId="25679"/>
    <cellStyle name="Normal 3 3 2 3 3 3 2 4" xfId="12825"/>
    <cellStyle name="Normal 3 3 2 3 3 3 2 5" xfId="15469"/>
    <cellStyle name="Normal 3 3 2 3 3 3 2 6" xfId="20399"/>
    <cellStyle name="Normal 3 3 2 3 3 3 3" xfId="3664"/>
    <cellStyle name="Normal 3 3 2 3 3 3 3 2" xfId="8945"/>
    <cellStyle name="Normal 3 3 2 3 3 3 3 2 2" xfId="27087"/>
    <cellStyle name="Normal 3 3 2 3 3 3 3 3" xfId="16701"/>
    <cellStyle name="Normal 3 3 2 3 3 3 3 4" xfId="21807"/>
    <cellStyle name="Normal 3 3 2 3 3 3 4" xfId="6304"/>
    <cellStyle name="Normal 3 3 2 3 3 3 4 2" xfId="24447"/>
    <cellStyle name="Normal 3 3 2 3 3 3 5" xfId="11593"/>
    <cellStyle name="Normal 3 3 2 3 3 3 6" xfId="14237"/>
    <cellStyle name="Normal 3 3 2 3 3 3 7" xfId="19167"/>
    <cellStyle name="Normal 3 3 2 3 3 4" xfId="1550"/>
    <cellStyle name="Normal 3 3 2 3 3 4 2" xfId="4192"/>
    <cellStyle name="Normal 3 3 2 3 3 4 2 2" xfId="9473"/>
    <cellStyle name="Normal 3 3 2 3 3 4 2 2 2" xfId="27615"/>
    <cellStyle name="Normal 3 3 2 3 3 4 2 3" xfId="17229"/>
    <cellStyle name="Normal 3 3 2 3 3 4 2 4" xfId="22335"/>
    <cellStyle name="Normal 3 3 2 3 3 4 3" xfId="6832"/>
    <cellStyle name="Normal 3 3 2 3 3 4 3 2" xfId="24975"/>
    <cellStyle name="Normal 3 3 2 3 3 4 4" xfId="12121"/>
    <cellStyle name="Normal 3 3 2 3 3 4 5" xfId="14765"/>
    <cellStyle name="Normal 3 3 2 3 3 4 6" xfId="19695"/>
    <cellStyle name="Normal 3 3 2 3 3 5" xfId="2959"/>
    <cellStyle name="Normal 3 3 2 3 3 5 2" xfId="8241"/>
    <cellStyle name="Normal 3 3 2 3 3 5 2 2" xfId="26383"/>
    <cellStyle name="Normal 3 3 2 3 3 5 3" xfId="15997"/>
    <cellStyle name="Normal 3 3 2 3 3 5 4" xfId="21103"/>
    <cellStyle name="Normal 3 3 2 3 3 6" xfId="5600"/>
    <cellStyle name="Normal 3 3 2 3 3 6 2" xfId="23743"/>
    <cellStyle name="Normal 3 3 2 3 3 7" xfId="10895"/>
    <cellStyle name="Normal 3 3 2 3 3 8" xfId="13533"/>
    <cellStyle name="Normal 3 3 2 3 3 9" xfId="18463"/>
    <cellStyle name="Normal 3 3 2 3 4" xfId="493"/>
    <cellStyle name="Normal 3 3 2 3 4 2" xfId="1198"/>
    <cellStyle name="Normal 3 3 2 3 4 2 2" xfId="2430"/>
    <cellStyle name="Normal 3 3 2 3 4 2 2 2" xfId="5072"/>
    <cellStyle name="Normal 3 3 2 3 4 2 2 2 2" xfId="10353"/>
    <cellStyle name="Normal 3 3 2 3 4 2 2 2 2 2" xfId="28495"/>
    <cellStyle name="Normal 3 3 2 3 4 2 2 2 3" xfId="18109"/>
    <cellStyle name="Normal 3 3 2 3 4 2 2 2 4" xfId="23215"/>
    <cellStyle name="Normal 3 3 2 3 4 2 2 3" xfId="7712"/>
    <cellStyle name="Normal 3 3 2 3 4 2 2 3 2" xfId="25855"/>
    <cellStyle name="Normal 3 3 2 3 4 2 2 4" xfId="13001"/>
    <cellStyle name="Normal 3 3 2 3 4 2 2 5" xfId="15645"/>
    <cellStyle name="Normal 3 3 2 3 4 2 2 6" xfId="20575"/>
    <cellStyle name="Normal 3 3 2 3 4 2 3" xfId="3840"/>
    <cellStyle name="Normal 3 3 2 3 4 2 3 2" xfId="9121"/>
    <cellStyle name="Normal 3 3 2 3 4 2 3 2 2" xfId="27263"/>
    <cellStyle name="Normal 3 3 2 3 4 2 3 3" xfId="16877"/>
    <cellStyle name="Normal 3 3 2 3 4 2 3 4" xfId="21983"/>
    <cellStyle name="Normal 3 3 2 3 4 2 4" xfId="6480"/>
    <cellStyle name="Normal 3 3 2 3 4 2 4 2" xfId="24623"/>
    <cellStyle name="Normal 3 3 2 3 4 2 5" xfId="11769"/>
    <cellStyle name="Normal 3 3 2 3 4 2 6" xfId="14413"/>
    <cellStyle name="Normal 3 3 2 3 4 2 7" xfId="19343"/>
    <cellStyle name="Normal 3 3 2 3 4 3" xfId="1726"/>
    <cellStyle name="Normal 3 3 2 3 4 3 2" xfId="4368"/>
    <cellStyle name="Normal 3 3 2 3 4 3 2 2" xfId="9649"/>
    <cellStyle name="Normal 3 3 2 3 4 3 2 2 2" xfId="27791"/>
    <cellStyle name="Normal 3 3 2 3 4 3 2 3" xfId="17405"/>
    <cellStyle name="Normal 3 3 2 3 4 3 2 4" xfId="22511"/>
    <cellStyle name="Normal 3 3 2 3 4 3 3" xfId="7008"/>
    <cellStyle name="Normal 3 3 2 3 4 3 3 2" xfId="25151"/>
    <cellStyle name="Normal 3 3 2 3 4 3 4" xfId="12297"/>
    <cellStyle name="Normal 3 3 2 3 4 3 5" xfId="14941"/>
    <cellStyle name="Normal 3 3 2 3 4 3 6" xfId="19871"/>
    <cellStyle name="Normal 3 3 2 3 4 4" xfId="3135"/>
    <cellStyle name="Normal 3 3 2 3 4 4 2" xfId="8417"/>
    <cellStyle name="Normal 3 3 2 3 4 4 2 2" xfId="26559"/>
    <cellStyle name="Normal 3 3 2 3 4 4 3" xfId="16173"/>
    <cellStyle name="Normal 3 3 2 3 4 4 4" xfId="21279"/>
    <cellStyle name="Normal 3 3 2 3 4 5" xfId="5776"/>
    <cellStyle name="Normal 3 3 2 3 4 5 2" xfId="23919"/>
    <cellStyle name="Normal 3 3 2 3 4 6" xfId="11067"/>
    <cellStyle name="Normal 3 3 2 3 4 7" xfId="13709"/>
    <cellStyle name="Normal 3 3 2 3 4 8" xfId="18639"/>
    <cellStyle name="Normal 3 3 2 3 5" xfId="846"/>
    <cellStyle name="Normal 3 3 2 3 5 2" xfId="2078"/>
    <cellStyle name="Normal 3 3 2 3 5 2 2" xfId="4720"/>
    <cellStyle name="Normal 3 3 2 3 5 2 2 2" xfId="10001"/>
    <cellStyle name="Normal 3 3 2 3 5 2 2 2 2" xfId="28143"/>
    <cellStyle name="Normal 3 3 2 3 5 2 2 3" xfId="17757"/>
    <cellStyle name="Normal 3 3 2 3 5 2 2 4" xfId="22863"/>
    <cellStyle name="Normal 3 3 2 3 5 2 3" xfId="7360"/>
    <cellStyle name="Normal 3 3 2 3 5 2 3 2" xfId="25503"/>
    <cellStyle name="Normal 3 3 2 3 5 2 4" xfId="12649"/>
    <cellStyle name="Normal 3 3 2 3 5 2 5" xfId="15293"/>
    <cellStyle name="Normal 3 3 2 3 5 2 6" xfId="20223"/>
    <cellStyle name="Normal 3 3 2 3 5 3" xfId="3488"/>
    <cellStyle name="Normal 3 3 2 3 5 3 2" xfId="8769"/>
    <cellStyle name="Normal 3 3 2 3 5 3 2 2" xfId="26911"/>
    <cellStyle name="Normal 3 3 2 3 5 3 3" xfId="16525"/>
    <cellStyle name="Normal 3 3 2 3 5 3 4" xfId="21631"/>
    <cellStyle name="Normal 3 3 2 3 5 4" xfId="6128"/>
    <cellStyle name="Normal 3 3 2 3 5 4 2" xfId="24271"/>
    <cellStyle name="Normal 3 3 2 3 5 5" xfId="11417"/>
    <cellStyle name="Normal 3 3 2 3 5 6" xfId="14061"/>
    <cellStyle name="Normal 3 3 2 3 5 7" xfId="18991"/>
    <cellStyle name="Normal 3 3 2 3 6" xfId="1374"/>
    <cellStyle name="Normal 3 3 2 3 6 2" xfId="4016"/>
    <cellStyle name="Normal 3 3 2 3 6 2 2" xfId="9297"/>
    <cellStyle name="Normal 3 3 2 3 6 2 2 2" xfId="27439"/>
    <cellStyle name="Normal 3 3 2 3 6 2 3" xfId="17053"/>
    <cellStyle name="Normal 3 3 2 3 6 2 4" xfId="22159"/>
    <cellStyle name="Normal 3 3 2 3 6 3" xfId="6656"/>
    <cellStyle name="Normal 3 3 2 3 6 3 2" xfId="24799"/>
    <cellStyle name="Normal 3 3 2 3 6 4" xfId="11945"/>
    <cellStyle name="Normal 3 3 2 3 6 5" xfId="14589"/>
    <cellStyle name="Normal 3 3 2 3 6 6" xfId="19519"/>
    <cellStyle name="Normal 3 3 2 3 7" xfId="2606"/>
    <cellStyle name="Normal 3 3 2 3 7 2" xfId="5248"/>
    <cellStyle name="Normal 3 3 2 3 7 2 2" xfId="10529"/>
    <cellStyle name="Normal 3 3 2 3 7 2 2 2" xfId="28671"/>
    <cellStyle name="Normal 3 3 2 3 7 2 3" xfId="23391"/>
    <cellStyle name="Normal 3 3 2 3 7 3" xfId="7888"/>
    <cellStyle name="Normal 3 3 2 3 7 3 2" xfId="26031"/>
    <cellStyle name="Normal 3 3 2 3 7 4" xfId="13177"/>
    <cellStyle name="Normal 3 3 2 3 7 5" xfId="15821"/>
    <cellStyle name="Normal 3 3 2 3 7 6" xfId="20751"/>
    <cellStyle name="Normal 3 3 2 3 8" xfId="2783"/>
    <cellStyle name="Normal 3 3 2 3 8 2" xfId="8065"/>
    <cellStyle name="Normal 3 3 2 3 8 2 2" xfId="26207"/>
    <cellStyle name="Normal 3 3 2 3 8 3" xfId="20927"/>
    <cellStyle name="Normal 3 3 2 3 9" xfId="5424"/>
    <cellStyle name="Normal 3 3 2 3 9 2" xfId="23567"/>
    <cellStyle name="Normal 3 3 2 4" xfId="188"/>
    <cellStyle name="Normal 3 3 2 4 10" xfId="13414"/>
    <cellStyle name="Normal 3 3 2 4 11" xfId="18344"/>
    <cellStyle name="Normal 3 3 2 4 2" xfId="374"/>
    <cellStyle name="Normal 3 3 2 4 2 2" xfId="727"/>
    <cellStyle name="Normal 3 3 2 4 2 2 2" xfId="1959"/>
    <cellStyle name="Normal 3 3 2 4 2 2 2 2" xfId="4601"/>
    <cellStyle name="Normal 3 3 2 4 2 2 2 2 2" xfId="9882"/>
    <cellStyle name="Normal 3 3 2 4 2 2 2 2 2 2" xfId="28024"/>
    <cellStyle name="Normal 3 3 2 4 2 2 2 2 3" xfId="17638"/>
    <cellStyle name="Normal 3 3 2 4 2 2 2 2 4" xfId="22744"/>
    <cellStyle name="Normal 3 3 2 4 2 2 2 3" xfId="7241"/>
    <cellStyle name="Normal 3 3 2 4 2 2 2 3 2" xfId="25384"/>
    <cellStyle name="Normal 3 3 2 4 2 2 2 4" xfId="12530"/>
    <cellStyle name="Normal 3 3 2 4 2 2 2 5" xfId="15174"/>
    <cellStyle name="Normal 3 3 2 4 2 2 2 6" xfId="20104"/>
    <cellStyle name="Normal 3 3 2 4 2 2 3" xfId="3369"/>
    <cellStyle name="Normal 3 3 2 4 2 2 3 2" xfId="8650"/>
    <cellStyle name="Normal 3 3 2 4 2 2 3 2 2" xfId="26792"/>
    <cellStyle name="Normal 3 3 2 4 2 2 3 3" xfId="16406"/>
    <cellStyle name="Normal 3 3 2 4 2 2 3 4" xfId="21512"/>
    <cellStyle name="Normal 3 3 2 4 2 2 4" xfId="6009"/>
    <cellStyle name="Normal 3 3 2 4 2 2 4 2" xfId="24152"/>
    <cellStyle name="Normal 3 3 2 4 2 2 5" xfId="11298"/>
    <cellStyle name="Normal 3 3 2 4 2 2 6" xfId="13942"/>
    <cellStyle name="Normal 3 3 2 4 2 2 7" xfId="18872"/>
    <cellStyle name="Normal 3 3 2 4 2 3" xfId="1079"/>
    <cellStyle name="Normal 3 3 2 4 2 3 2" xfId="2311"/>
    <cellStyle name="Normal 3 3 2 4 2 3 2 2" xfId="4953"/>
    <cellStyle name="Normal 3 3 2 4 2 3 2 2 2" xfId="10234"/>
    <cellStyle name="Normal 3 3 2 4 2 3 2 2 2 2" xfId="28376"/>
    <cellStyle name="Normal 3 3 2 4 2 3 2 2 3" xfId="17990"/>
    <cellStyle name="Normal 3 3 2 4 2 3 2 2 4" xfId="23096"/>
    <cellStyle name="Normal 3 3 2 4 2 3 2 3" xfId="7593"/>
    <cellStyle name="Normal 3 3 2 4 2 3 2 3 2" xfId="25736"/>
    <cellStyle name="Normal 3 3 2 4 2 3 2 4" xfId="12882"/>
    <cellStyle name="Normal 3 3 2 4 2 3 2 5" xfId="15526"/>
    <cellStyle name="Normal 3 3 2 4 2 3 2 6" xfId="20456"/>
    <cellStyle name="Normal 3 3 2 4 2 3 3" xfId="3721"/>
    <cellStyle name="Normal 3 3 2 4 2 3 3 2" xfId="9002"/>
    <cellStyle name="Normal 3 3 2 4 2 3 3 2 2" xfId="27144"/>
    <cellStyle name="Normal 3 3 2 4 2 3 3 3" xfId="16758"/>
    <cellStyle name="Normal 3 3 2 4 2 3 3 4" xfId="21864"/>
    <cellStyle name="Normal 3 3 2 4 2 3 4" xfId="6361"/>
    <cellStyle name="Normal 3 3 2 4 2 3 4 2" xfId="24504"/>
    <cellStyle name="Normal 3 3 2 4 2 3 5" xfId="11650"/>
    <cellStyle name="Normal 3 3 2 4 2 3 6" xfId="14294"/>
    <cellStyle name="Normal 3 3 2 4 2 3 7" xfId="19224"/>
    <cellStyle name="Normal 3 3 2 4 2 4" xfId="1607"/>
    <cellStyle name="Normal 3 3 2 4 2 4 2" xfId="4249"/>
    <cellStyle name="Normal 3 3 2 4 2 4 2 2" xfId="9530"/>
    <cellStyle name="Normal 3 3 2 4 2 4 2 2 2" xfId="27672"/>
    <cellStyle name="Normal 3 3 2 4 2 4 2 3" xfId="17286"/>
    <cellStyle name="Normal 3 3 2 4 2 4 2 4" xfId="22392"/>
    <cellStyle name="Normal 3 3 2 4 2 4 3" xfId="6889"/>
    <cellStyle name="Normal 3 3 2 4 2 4 3 2" xfId="25032"/>
    <cellStyle name="Normal 3 3 2 4 2 4 4" xfId="12178"/>
    <cellStyle name="Normal 3 3 2 4 2 4 5" xfId="14822"/>
    <cellStyle name="Normal 3 3 2 4 2 4 6" xfId="19752"/>
    <cellStyle name="Normal 3 3 2 4 2 5" xfId="3016"/>
    <cellStyle name="Normal 3 3 2 4 2 5 2" xfId="8298"/>
    <cellStyle name="Normal 3 3 2 4 2 5 2 2" xfId="26440"/>
    <cellStyle name="Normal 3 3 2 4 2 5 3" xfId="16054"/>
    <cellStyle name="Normal 3 3 2 4 2 5 4" xfId="21160"/>
    <cellStyle name="Normal 3 3 2 4 2 6" xfId="5657"/>
    <cellStyle name="Normal 3 3 2 4 2 6 2" xfId="23800"/>
    <cellStyle name="Normal 3 3 2 4 2 7" xfId="10951"/>
    <cellStyle name="Normal 3 3 2 4 2 8" xfId="13590"/>
    <cellStyle name="Normal 3 3 2 4 2 9" xfId="18520"/>
    <cellStyle name="Normal 3 3 2 4 3" xfId="550"/>
    <cellStyle name="Normal 3 3 2 4 3 2" xfId="1255"/>
    <cellStyle name="Normal 3 3 2 4 3 2 2" xfId="2487"/>
    <cellStyle name="Normal 3 3 2 4 3 2 2 2" xfId="5129"/>
    <cellStyle name="Normal 3 3 2 4 3 2 2 2 2" xfId="10410"/>
    <cellStyle name="Normal 3 3 2 4 3 2 2 2 2 2" xfId="28552"/>
    <cellStyle name="Normal 3 3 2 4 3 2 2 2 3" xfId="18166"/>
    <cellStyle name="Normal 3 3 2 4 3 2 2 2 4" xfId="23272"/>
    <cellStyle name="Normal 3 3 2 4 3 2 2 3" xfId="7769"/>
    <cellStyle name="Normal 3 3 2 4 3 2 2 3 2" xfId="25912"/>
    <cellStyle name="Normal 3 3 2 4 3 2 2 4" xfId="13058"/>
    <cellStyle name="Normal 3 3 2 4 3 2 2 5" xfId="15702"/>
    <cellStyle name="Normal 3 3 2 4 3 2 2 6" xfId="20632"/>
    <cellStyle name="Normal 3 3 2 4 3 2 3" xfId="3897"/>
    <cellStyle name="Normal 3 3 2 4 3 2 3 2" xfId="9178"/>
    <cellStyle name="Normal 3 3 2 4 3 2 3 2 2" xfId="27320"/>
    <cellStyle name="Normal 3 3 2 4 3 2 3 3" xfId="16934"/>
    <cellStyle name="Normal 3 3 2 4 3 2 3 4" xfId="22040"/>
    <cellStyle name="Normal 3 3 2 4 3 2 4" xfId="6537"/>
    <cellStyle name="Normal 3 3 2 4 3 2 4 2" xfId="24680"/>
    <cellStyle name="Normal 3 3 2 4 3 2 5" xfId="11826"/>
    <cellStyle name="Normal 3 3 2 4 3 2 6" xfId="14470"/>
    <cellStyle name="Normal 3 3 2 4 3 2 7" xfId="19400"/>
    <cellStyle name="Normal 3 3 2 4 3 3" xfId="1783"/>
    <cellStyle name="Normal 3 3 2 4 3 3 2" xfId="4425"/>
    <cellStyle name="Normal 3 3 2 4 3 3 2 2" xfId="9706"/>
    <cellStyle name="Normal 3 3 2 4 3 3 2 2 2" xfId="27848"/>
    <cellStyle name="Normal 3 3 2 4 3 3 2 3" xfId="17462"/>
    <cellStyle name="Normal 3 3 2 4 3 3 2 4" xfId="22568"/>
    <cellStyle name="Normal 3 3 2 4 3 3 3" xfId="7065"/>
    <cellStyle name="Normal 3 3 2 4 3 3 3 2" xfId="25208"/>
    <cellStyle name="Normal 3 3 2 4 3 3 4" xfId="12354"/>
    <cellStyle name="Normal 3 3 2 4 3 3 5" xfId="14998"/>
    <cellStyle name="Normal 3 3 2 4 3 3 6" xfId="19928"/>
    <cellStyle name="Normal 3 3 2 4 3 4" xfId="3192"/>
    <cellStyle name="Normal 3 3 2 4 3 4 2" xfId="8474"/>
    <cellStyle name="Normal 3 3 2 4 3 4 2 2" xfId="26616"/>
    <cellStyle name="Normal 3 3 2 4 3 4 3" xfId="16230"/>
    <cellStyle name="Normal 3 3 2 4 3 4 4" xfId="21336"/>
    <cellStyle name="Normal 3 3 2 4 3 5" xfId="5833"/>
    <cellStyle name="Normal 3 3 2 4 3 5 2" xfId="23976"/>
    <cellStyle name="Normal 3 3 2 4 3 6" xfId="11123"/>
    <cellStyle name="Normal 3 3 2 4 3 7" xfId="13766"/>
    <cellStyle name="Normal 3 3 2 4 3 8" xfId="18696"/>
    <cellStyle name="Normal 3 3 2 4 4" xfId="903"/>
    <cellStyle name="Normal 3 3 2 4 4 2" xfId="2135"/>
    <cellStyle name="Normal 3 3 2 4 4 2 2" xfId="4777"/>
    <cellStyle name="Normal 3 3 2 4 4 2 2 2" xfId="10058"/>
    <cellStyle name="Normal 3 3 2 4 4 2 2 2 2" xfId="28200"/>
    <cellStyle name="Normal 3 3 2 4 4 2 2 3" xfId="17814"/>
    <cellStyle name="Normal 3 3 2 4 4 2 2 4" xfId="22920"/>
    <cellStyle name="Normal 3 3 2 4 4 2 3" xfId="7417"/>
    <cellStyle name="Normal 3 3 2 4 4 2 3 2" xfId="25560"/>
    <cellStyle name="Normal 3 3 2 4 4 2 4" xfId="12706"/>
    <cellStyle name="Normal 3 3 2 4 4 2 5" xfId="15350"/>
    <cellStyle name="Normal 3 3 2 4 4 2 6" xfId="20280"/>
    <cellStyle name="Normal 3 3 2 4 4 3" xfId="3545"/>
    <cellStyle name="Normal 3 3 2 4 4 3 2" xfId="8826"/>
    <cellStyle name="Normal 3 3 2 4 4 3 2 2" xfId="26968"/>
    <cellStyle name="Normal 3 3 2 4 4 3 3" xfId="16582"/>
    <cellStyle name="Normal 3 3 2 4 4 3 4" xfId="21688"/>
    <cellStyle name="Normal 3 3 2 4 4 4" xfId="6185"/>
    <cellStyle name="Normal 3 3 2 4 4 4 2" xfId="24328"/>
    <cellStyle name="Normal 3 3 2 4 4 5" xfId="11474"/>
    <cellStyle name="Normal 3 3 2 4 4 6" xfId="14118"/>
    <cellStyle name="Normal 3 3 2 4 4 7" xfId="19048"/>
    <cellStyle name="Normal 3 3 2 4 5" xfId="1431"/>
    <cellStyle name="Normal 3 3 2 4 5 2" xfId="4073"/>
    <cellStyle name="Normal 3 3 2 4 5 2 2" xfId="9354"/>
    <cellStyle name="Normal 3 3 2 4 5 2 2 2" xfId="27496"/>
    <cellStyle name="Normal 3 3 2 4 5 2 3" xfId="17110"/>
    <cellStyle name="Normal 3 3 2 4 5 2 4" xfId="22216"/>
    <cellStyle name="Normal 3 3 2 4 5 3" xfId="6713"/>
    <cellStyle name="Normal 3 3 2 4 5 3 2" xfId="24856"/>
    <cellStyle name="Normal 3 3 2 4 5 4" xfId="12002"/>
    <cellStyle name="Normal 3 3 2 4 5 5" xfId="14646"/>
    <cellStyle name="Normal 3 3 2 4 5 6" xfId="19576"/>
    <cellStyle name="Normal 3 3 2 4 6" xfId="2663"/>
    <cellStyle name="Normal 3 3 2 4 6 2" xfId="5305"/>
    <cellStyle name="Normal 3 3 2 4 6 2 2" xfId="10586"/>
    <cellStyle name="Normal 3 3 2 4 6 2 2 2" xfId="28728"/>
    <cellStyle name="Normal 3 3 2 4 6 2 3" xfId="23448"/>
    <cellStyle name="Normal 3 3 2 4 6 3" xfId="7945"/>
    <cellStyle name="Normal 3 3 2 4 6 3 2" xfId="26088"/>
    <cellStyle name="Normal 3 3 2 4 6 4" xfId="13234"/>
    <cellStyle name="Normal 3 3 2 4 6 5" xfId="15878"/>
    <cellStyle name="Normal 3 3 2 4 6 6" xfId="20808"/>
    <cellStyle name="Normal 3 3 2 4 7" xfId="2840"/>
    <cellStyle name="Normal 3 3 2 4 7 2" xfId="8122"/>
    <cellStyle name="Normal 3 3 2 4 7 2 2" xfId="26264"/>
    <cellStyle name="Normal 3 3 2 4 7 3" xfId="20984"/>
    <cellStyle name="Normal 3 3 2 4 8" xfId="5481"/>
    <cellStyle name="Normal 3 3 2 4 8 2" xfId="23624"/>
    <cellStyle name="Normal 3 3 2 4 9" xfId="10774"/>
    <cellStyle name="Normal 3 3 2 5" xfId="286"/>
    <cellStyle name="Normal 3 3 2 5 2" xfId="638"/>
    <cellStyle name="Normal 3 3 2 5 2 2" xfId="1870"/>
    <cellStyle name="Normal 3 3 2 5 2 2 2" xfId="4512"/>
    <cellStyle name="Normal 3 3 2 5 2 2 2 2" xfId="9793"/>
    <cellStyle name="Normal 3 3 2 5 2 2 2 2 2" xfId="27935"/>
    <cellStyle name="Normal 3 3 2 5 2 2 2 3" xfId="17549"/>
    <cellStyle name="Normal 3 3 2 5 2 2 2 4" xfId="22655"/>
    <cellStyle name="Normal 3 3 2 5 2 2 3" xfId="7152"/>
    <cellStyle name="Normal 3 3 2 5 2 2 3 2" xfId="25295"/>
    <cellStyle name="Normal 3 3 2 5 2 2 4" xfId="12441"/>
    <cellStyle name="Normal 3 3 2 5 2 2 5" xfId="15085"/>
    <cellStyle name="Normal 3 3 2 5 2 2 6" xfId="20015"/>
    <cellStyle name="Normal 3 3 2 5 2 3" xfId="3280"/>
    <cellStyle name="Normal 3 3 2 5 2 3 2" xfId="8561"/>
    <cellStyle name="Normal 3 3 2 5 2 3 2 2" xfId="26703"/>
    <cellStyle name="Normal 3 3 2 5 2 3 3" xfId="16317"/>
    <cellStyle name="Normal 3 3 2 5 2 3 4" xfId="21423"/>
    <cellStyle name="Normal 3 3 2 5 2 4" xfId="5920"/>
    <cellStyle name="Normal 3 3 2 5 2 4 2" xfId="24063"/>
    <cellStyle name="Normal 3 3 2 5 2 5" xfId="11209"/>
    <cellStyle name="Normal 3 3 2 5 2 6" xfId="13853"/>
    <cellStyle name="Normal 3 3 2 5 2 7" xfId="18783"/>
    <cellStyle name="Normal 3 3 2 5 3" xfId="990"/>
    <cellStyle name="Normal 3 3 2 5 3 2" xfId="2222"/>
    <cellStyle name="Normal 3 3 2 5 3 2 2" xfId="4864"/>
    <cellStyle name="Normal 3 3 2 5 3 2 2 2" xfId="10145"/>
    <cellStyle name="Normal 3 3 2 5 3 2 2 2 2" xfId="28287"/>
    <cellStyle name="Normal 3 3 2 5 3 2 2 3" xfId="17901"/>
    <cellStyle name="Normal 3 3 2 5 3 2 2 4" xfId="23007"/>
    <cellStyle name="Normal 3 3 2 5 3 2 3" xfId="7504"/>
    <cellStyle name="Normal 3 3 2 5 3 2 3 2" xfId="25647"/>
    <cellStyle name="Normal 3 3 2 5 3 2 4" xfId="12793"/>
    <cellStyle name="Normal 3 3 2 5 3 2 5" xfId="15437"/>
    <cellStyle name="Normal 3 3 2 5 3 2 6" xfId="20367"/>
    <cellStyle name="Normal 3 3 2 5 3 3" xfId="3632"/>
    <cellStyle name="Normal 3 3 2 5 3 3 2" xfId="8913"/>
    <cellStyle name="Normal 3 3 2 5 3 3 2 2" xfId="27055"/>
    <cellStyle name="Normal 3 3 2 5 3 3 3" xfId="16669"/>
    <cellStyle name="Normal 3 3 2 5 3 3 4" xfId="21775"/>
    <cellStyle name="Normal 3 3 2 5 3 4" xfId="6272"/>
    <cellStyle name="Normal 3 3 2 5 3 4 2" xfId="24415"/>
    <cellStyle name="Normal 3 3 2 5 3 5" xfId="11561"/>
    <cellStyle name="Normal 3 3 2 5 3 6" xfId="14205"/>
    <cellStyle name="Normal 3 3 2 5 3 7" xfId="19135"/>
    <cellStyle name="Normal 3 3 2 5 4" xfId="1518"/>
    <cellStyle name="Normal 3 3 2 5 4 2" xfId="4160"/>
    <cellStyle name="Normal 3 3 2 5 4 2 2" xfId="9441"/>
    <cellStyle name="Normal 3 3 2 5 4 2 2 2" xfId="27583"/>
    <cellStyle name="Normal 3 3 2 5 4 2 3" xfId="17197"/>
    <cellStyle name="Normal 3 3 2 5 4 2 4" xfId="22303"/>
    <cellStyle name="Normal 3 3 2 5 4 3" xfId="6800"/>
    <cellStyle name="Normal 3 3 2 5 4 3 2" xfId="24943"/>
    <cellStyle name="Normal 3 3 2 5 4 4" xfId="12089"/>
    <cellStyle name="Normal 3 3 2 5 4 5" xfId="14733"/>
    <cellStyle name="Normal 3 3 2 5 4 6" xfId="19663"/>
    <cellStyle name="Normal 3 3 2 5 5" xfId="2927"/>
    <cellStyle name="Normal 3 3 2 5 5 2" xfId="8209"/>
    <cellStyle name="Normal 3 3 2 5 5 2 2" xfId="26351"/>
    <cellStyle name="Normal 3 3 2 5 5 3" xfId="15965"/>
    <cellStyle name="Normal 3 3 2 5 5 4" xfId="21071"/>
    <cellStyle name="Normal 3 3 2 5 6" xfId="5568"/>
    <cellStyle name="Normal 3 3 2 5 6 2" xfId="23711"/>
    <cellStyle name="Normal 3 3 2 5 7" xfId="10866"/>
    <cellStyle name="Normal 3 3 2 5 8" xfId="13501"/>
    <cellStyle name="Normal 3 3 2 5 9" xfId="18432"/>
    <cellStyle name="Normal 3 3 2 6" xfId="461"/>
    <cellStyle name="Normal 3 3 2 6 2" xfId="1166"/>
    <cellStyle name="Normal 3 3 2 6 2 2" xfId="2398"/>
    <cellStyle name="Normal 3 3 2 6 2 2 2" xfId="5040"/>
    <cellStyle name="Normal 3 3 2 6 2 2 2 2" xfId="10321"/>
    <cellStyle name="Normal 3 3 2 6 2 2 2 2 2" xfId="28463"/>
    <cellStyle name="Normal 3 3 2 6 2 2 2 3" xfId="18077"/>
    <cellStyle name="Normal 3 3 2 6 2 2 2 4" xfId="23183"/>
    <cellStyle name="Normal 3 3 2 6 2 2 3" xfId="7680"/>
    <cellStyle name="Normal 3 3 2 6 2 2 3 2" xfId="25823"/>
    <cellStyle name="Normal 3 3 2 6 2 2 4" xfId="12969"/>
    <cellStyle name="Normal 3 3 2 6 2 2 5" xfId="15613"/>
    <cellStyle name="Normal 3 3 2 6 2 2 6" xfId="20543"/>
    <cellStyle name="Normal 3 3 2 6 2 3" xfId="3808"/>
    <cellStyle name="Normal 3 3 2 6 2 3 2" xfId="9089"/>
    <cellStyle name="Normal 3 3 2 6 2 3 2 2" xfId="27231"/>
    <cellStyle name="Normal 3 3 2 6 2 3 3" xfId="16845"/>
    <cellStyle name="Normal 3 3 2 6 2 3 4" xfId="21951"/>
    <cellStyle name="Normal 3 3 2 6 2 4" xfId="6448"/>
    <cellStyle name="Normal 3 3 2 6 2 4 2" xfId="24591"/>
    <cellStyle name="Normal 3 3 2 6 2 5" xfId="11737"/>
    <cellStyle name="Normal 3 3 2 6 2 6" xfId="14381"/>
    <cellStyle name="Normal 3 3 2 6 2 7" xfId="19311"/>
    <cellStyle name="Normal 3 3 2 6 3" xfId="1694"/>
    <cellStyle name="Normal 3 3 2 6 3 2" xfId="4336"/>
    <cellStyle name="Normal 3 3 2 6 3 2 2" xfId="9617"/>
    <cellStyle name="Normal 3 3 2 6 3 2 2 2" xfId="27759"/>
    <cellStyle name="Normal 3 3 2 6 3 2 3" xfId="17373"/>
    <cellStyle name="Normal 3 3 2 6 3 2 4" xfId="22479"/>
    <cellStyle name="Normal 3 3 2 6 3 3" xfId="6976"/>
    <cellStyle name="Normal 3 3 2 6 3 3 2" xfId="25119"/>
    <cellStyle name="Normal 3 3 2 6 3 4" xfId="12265"/>
    <cellStyle name="Normal 3 3 2 6 3 5" xfId="14909"/>
    <cellStyle name="Normal 3 3 2 6 3 6" xfId="19839"/>
    <cellStyle name="Normal 3 3 2 6 4" xfId="3103"/>
    <cellStyle name="Normal 3 3 2 6 4 2" xfId="8385"/>
    <cellStyle name="Normal 3 3 2 6 4 2 2" xfId="26527"/>
    <cellStyle name="Normal 3 3 2 6 4 3" xfId="16141"/>
    <cellStyle name="Normal 3 3 2 6 4 4" xfId="21247"/>
    <cellStyle name="Normal 3 3 2 6 5" xfId="5744"/>
    <cellStyle name="Normal 3 3 2 6 5 2" xfId="23887"/>
    <cellStyle name="Normal 3 3 2 6 6" xfId="11037"/>
    <cellStyle name="Normal 3 3 2 6 7" xfId="13677"/>
    <cellStyle name="Normal 3 3 2 6 8" xfId="18607"/>
    <cellStyle name="Normal 3 3 2 7" xfId="814"/>
    <cellStyle name="Normal 3 3 2 7 2" xfId="2046"/>
    <cellStyle name="Normal 3 3 2 7 2 2" xfId="4688"/>
    <cellStyle name="Normal 3 3 2 7 2 2 2" xfId="9969"/>
    <cellStyle name="Normal 3 3 2 7 2 2 2 2" xfId="28111"/>
    <cellStyle name="Normal 3 3 2 7 2 2 3" xfId="17725"/>
    <cellStyle name="Normal 3 3 2 7 2 2 4" xfId="22831"/>
    <cellStyle name="Normal 3 3 2 7 2 3" xfId="7328"/>
    <cellStyle name="Normal 3 3 2 7 2 3 2" xfId="25471"/>
    <cellStyle name="Normal 3 3 2 7 2 4" xfId="12617"/>
    <cellStyle name="Normal 3 3 2 7 2 5" xfId="15261"/>
    <cellStyle name="Normal 3 3 2 7 2 6" xfId="20191"/>
    <cellStyle name="Normal 3 3 2 7 3" xfId="3456"/>
    <cellStyle name="Normal 3 3 2 7 3 2" xfId="8737"/>
    <cellStyle name="Normal 3 3 2 7 3 2 2" xfId="26879"/>
    <cellStyle name="Normal 3 3 2 7 3 3" xfId="16493"/>
    <cellStyle name="Normal 3 3 2 7 3 4" xfId="21599"/>
    <cellStyle name="Normal 3 3 2 7 4" xfId="6096"/>
    <cellStyle name="Normal 3 3 2 7 4 2" xfId="24239"/>
    <cellStyle name="Normal 3 3 2 7 5" xfId="11385"/>
    <cellStyle name="Normal 3 3 2 7 6" xfId="14029"/>
    <cellStyle name="Normal 3 3 2 7 7" xfId="18959"/>
    <cellStyle name="Normal 3 3 2 8" xfId="1342"/>
    <cellStyle name="Normal 3 3 2 8 2" xfId="3984"/>
    <cellStyle name="Normal 3 3 2 8 2 2" xfId="9265"/>
    <cellStyle name="Normal 3 3 2 8 2 2 2" xfId="27407"/>
    <cellStyle name="Normal 3 3 2 8 2 3" xfId="17021"/>
    <cellStyle name="Normal 3 3 2 8 2 4" xfId="22127"/>
    <cellStyle name="Normal 3 3 2 8 3" xfId="6624"/>
    <cellStyle name="Normal 3 3 2 8 3 2" xfId="24767"/>
    <cellStyle name="Normal 3 3 2 8 4" xfId="11913"/>
    <cellStyle name="Normal 3 3 2 8 5" xfId="14557"/>
    <cellStyle name="Normal 3 3 2 8 6" xfId="19487"/>
    <cellStyle name="Normal 3 3 2 9" xfId="2574"/>
    <cellStyle name="Normal 3 3 2 9 2" xfId="5216"/>
    <cellStyle name="Normal 3 3 2 9 2 2" xfId="10497"/>
    <cellStyle name="Normal 3 3 2 9 2 2 2" xfId="28639"/>
    <cellStyle name="Normal 3 3 2 9 2 3" xfId="23359"/>
    <cellStyle name="Normal 3 3 2 9 3" xfId="7856"/>
    <cellStyle name="Normal 3 3 2 9 3 2" xfId="25999"/>
    <cellStyle name="Normal 3 3 2 9 4" xfId="13145"/>
    <cellStyle name="Normal 3 3 2 9 5" xfId="15789"/>
    <cellStyle name="Normal 3 3 2 9 6" xfId="20719"/>
    <cellStyle name="Normal 3 3 3" xfId="65"/>
    <cellStyle name="Normal 3 3 3 10" xfId="10710"/>
    <cellStyle name="Normal 3 3 3 11" xfId="13333"/>
    <cellStyle name="Normal 3 3 3 12" xfId="18262"/>
    <cellStyle name="Normal 3 3 3 2" xfId="197"/>
    <cellStyle name="Normal 3 3 3 2 10" xfId="13422"/>
    <cellStyle name="Normal 3 3 3 2 11" xfId="18352"/>
    <cellStyle name="Normal 3 3 3 2 2" xfId="382"/>
    <cellStyle name="Normal 3 3 3 2 2 2" xfId="735"/>
    <cellStyle name="Normal 3 3 3 2 2 2 2" xfId="1967"/>
    <cellStyle name="Normal 3 3 3 2 2 2 2 2" xfId="4609"/>
    <cellStyle name="Normal 3 3 3 2 2 2 2 2 2" xfId="9890"/>
    <cellStyle name="Normal 3 3 3 2 2 2 2 2 2 2" xfId="28032"/>
    <cellStyle name="Normal 3 3 3 2 2 2 2 2 3" xfId="17646"/>
    <cellStyle name="Normal 3 3 3 2 2 2 2 2 4" xfId="22752"/>
    <cellStyle name="Normal 3 3 3 2 2 2 2 3" xfId="7249"/>
    <cellStyle name="Normal 3 3 3 2 2 2 2 3 2" xfId="25392"/>
    <cellStyle name="Normal 3 3 3 2 2 2 2 4" xfId="12538"/>
    <cellStyle name="Normal 3 3 3 2 2 2 2 5" xfId="15182"/>
    <cellStyle name="Normal 3 3 3 2 2 2 2 6" xfId="20112"/>
    <cellStyle name="Normal 3 3 3 2 2 2 3" xfId="3377"/>
    <cellStyle name="Normal 3 3 3 2 2 2 3 2" xfId="8658"/>
    <cellStyle name="Normal 3 3 3 2 2 2 3 2 2" xfId="26800"/>
    <cellStyle name="Normal 3 3 3 2 2 2 3 3" xfId="16414"/>
    <cellStyle name="Normal 3 3 3 2 2 2 3 4" xfId="21520"/>
    <cellStyle name="Normal 3 3 3 2 2 2 4" xfId="6017"/>
    <cellStyle name="Normal 3 3 3 2 2 2 4 2" xfId="24160"/>
    <cellStyle name="Normal 3 3 3 2 2 2 5" xfId="11306"/>
    <cellStyle name="Normal 3 3 3 2 2 2 6" xfId="13950"/>
    <cellStyle name="Normal 3 3 3 2 2 2 7" xfId="18880"/>
    <cellStyle name="Normal 3 3 3 2 2 3" xfId="1087"/>
    <cellStyle name="Normal 3 3 3 2 2 3 2" xfId="2319"/>
    <cellStyle name="Normal 3 3 3 2 2 3 2 2" xfId="4961"/>
    <cellStyle name="Normal 3 3 3 2 2 3 2 2 2" xfId="10242"/>
    <cellStyle name="Normal 3 3 3 2 2 3 2 2 2 2" xfId="28384"/>
    <cellStyle name="Normal 3 3 3 2 2 3 2 2 3" xfId="17998"/>
    <cellStyle name="Normal 3 3 3 2 2 3 2 2 4" xfId="23104"/>
    <cellStyle name="Normal 3 3 3 2 2 3 2 3" xfId="7601"/>
    <cellStyle name="Normal 3 3 3 2 2 3 2 3 2" xfId="25744"/>
    <cellStyle name="Normal 3 3 3 2 2 3 2 4" xfId="12890"/>
    <cellStyle name="Normal 3 3 3 2 2 3 2 5" xfId="15534"/>
    <cellStyle name="Normal 3 3 3 2 2 3 2 6" xfId="20464"/>
    <cellStyle name="Normal 3 3 3 2 2 3 3" xfId="3729"/>
    <cellStyle name="Normal 3 3 3 2 2 3 3 2" xfId="9010"/>
    <cellStyle name="Normal 3 3 3 2 2 3 3 2 2" xfId="27152"/>
    <cellStyle name="Normal 3 3 3 2 2 3 3 3" xfId="16766"/>
    <cellStyle name="Normal 3 3 3 2 2 3 3 4" xfId="21872"/>
    <cellStyle name="Normal 3 3 3 2 2 3 4" xfId="6369"/>
    <cellStyle name="Normal 3 3 3 2 2 3 4 2" xfId="24512"/>
    <cellStyle name="Normal 3 3 3 2 2 3 5" xfId="11658"/>
    <cellStyle name="Normal 3 3 3 2 2 3 6" xfId="14302"/>
    <cellStyle name="Normal 3 3 3 2 2 3 7" xfId="19232"/>
    <cellStyle name="Normal 3 3 3 2 2 4" xfId="1615"/>
    <cellStyle name="Normal 3 3 3 2 2 4 2" xfId="4257"/>
    <cellStyle name="Normal 3 3 3 2 2 4 2 2" xfId="9538"/>
    <cellStyle name="Normal 3 3 3 2 2 4 2 2 2" xfId="27680"/>
    <cellStyle name="Normal 3 3 3 2 2 4 2 3" xfId="17294"/>
    <cellStyle name="Normal 3 3 3 2 2 4 2 4" xfId="22400"/>
    <cellStyle name="Normal 3 3 3 2 2 4 3" xfId="6897"/>
    <cellStyle name="Normal 3 3 3 2 2 4 3 2" xfId="25040"/>
    <cellStyle name="Normal 3 3 3 2 2 4 4" xfId="12186"/>
    <cellStyle name="Normal 3 3 3 2 2 4 5" xfId="14830"/>
    <cellStyle name="Normal 3 3 3 2 2 4 6" xfId="19760"/>
    <cellStyle name="Normal 3 3 3 2 2 5" xfId="3024"/>
    <cellStyle name="Normal 3 3 3 2 2 5 2" xfId="8306"/>
    <cellStyle name="Normal 3 3 3 2 2 5 2 2" xfId="26448"/>
    <cellStyle name="Normal 3 3 3 2 2 5 3" xfId="16062"/>
    <cellStyle name="Normal 3 3 3 2 2 5 4" xfId="21168"/>
    <cellStyle name="Normal 3 3 3 2 2 6" xfId="5665"/>
    <cellStyle name="Normal 3 3 3 2 2 6 2" xfId="23808"/>
    <cellStyle name="Normal 3 3 3 2 2 7" xfId="10958"/>
    <cellStyle name="Normal 3 3 3 2 2 8" xfId="13598"/>
    <cellStyle name="Normal 3 3 3 2 2 9" xfId="18528"/>
    <cellStyle name="Normal 3 3 3 2 3" xfId="558"/>
    <cellStyle name="Normal 3 3 3 2 3 2" xfId="1263"/>
    <cellStyle name="Normal 3 3 3 2 3 2 2" xfId="2495"/>
    <cellStyle name="Normal 3 3 3 2 3 2 2 2" xfId="5137"/>
    <cellStyle name="Normal 3 3 3 2 3 2 2 2 2" xfId="10418"/>
    <cellStyle name="Normal 3 3 3 2 3 2 2 2 2 2" xfId="28560"/>
    <cellStyle name="Normal 3 3 3 2 3 2 2 2 3" xfId="18174"/>
    <cellStyle name="Normal 3 3 3 2 3 2 2 2 4" xfId="23280"/>
    <cellStyle name="Normal 3 3 3 2 3 2 2 3" xfId="7777"/>
    <cellStyle name="Normal 3 3 3 2 3 2 2 3 2" xfId="25920"/>
    <cellStyle name="Normal 3 3 3 2 3 2 2 4" xfId="13066"/>
    <cellStyle name="Normal 3 3 3 2 3 2 2 5" xfId="15710"/>
    <cellStyle name="Normal 3 3 3 2 3 2 2 6" xfId="20640"/>
    <cellStyle name="Normal 3 3 3 2 3 2 3" xfId="3905"/>
    <cellStyle name="Normal 3 3 3 2 3 2 3 2" xfId="9186"/>
    <cellStyle name="Normal 3 3 3 2 3 2 3 2 2" xfId="27328"/>
    <cellStyle name="Normal 3 3 3 2 3 2 3 3" xfId="16942"/>
    <cellStyle name="Normal 3 3 3 2 3 2 3 4" xfId="22048"/>
    <cellStyle name="Normal 3 3 3 2 3 2 4" xfId="6545"/>
    <cellStyle name="Normal 3 3 3 2 3 2 4 2" xfId="24688"/>
    <cellStyle name="Normal 3 3 3 2 3 2 5" xfId="11834"/>
    <cellStyle name="Normal 3 3 3 2 3 2 6" xfId="14478"/>
    <cellStyle name="Normal 3 3 3 2 3 2 7" xfId="19408"/>
    <cellStyle name="Normal 3 3 3 2 3 3" xfId="1791"/>
    <cellStyle name="Normal 3 3 3 2 3 3 2" xfId="4433"/>
    <cellStyle name="Normal 3 3 3 2 3 3 2 2" xfId="9714"/>
    <cellStyle name="Normal 3 3 3 2 3 3 2 2 2" xfId="27856"/>
    <cellStyle name="Normal 3 3 3 2 3 3 2 3" xfId="17470"/>
    <cellStyle name="Normal 3 3 3 2 3 3 2 4" xfId="22576"/>
    <cellStyle name="Normal 3 3 3 2 3 3 3" xfId="7073"/>
    <cellStyle name="Normal 3 3 3 2 3 3 3 2" xfId="25216"/>
    <cellStyle name="Normal 3 3 3 2 3 3 4" xfId="12362"/>
    <cellStyle name="Normal 3 3 3 2 3 3 5" xfId="15006"/>
    <cellStyle name="Normal 3 3 3 2 3 3 6" xfId="19936"/>
    <cellStyle name="Normal 3 3 3 2 3 4" xfId="3200"/>
    <cellStyle name="Normal 3 3 3 2 3 4 2" xfId="8482"/>
    <cellStyle name="Normal 3 3 3 2 3 4 2 2" xfId="26624"/>
    <cellStyle name="Normal 3 3 3 2 3 4 3" xfId="16238"/>
    <cellStyle name="Normal 3 3 3 2 3 4 4" xfId="21344"/>
    <cellStyle name="Normal 3 3 3 2 3 5" xfId="5841"/>
    <cellStyle name="Normal 3 3 3 2 3 5 2" xfId="23984"/>
    <cellStyle name="Normal 3 3 3 2 3 6" xfId="11130"/>
    <cellStyle name="Normal 3 3 3 2 3 7" xfId="13774"/>
    <cellStyle name="Normal 3 3 3 2 3 8" xfId="18704"/>
    <cellStyle name="Normal 3 3 3 2 4" xfId="911"/>
    <cellStyle name="Normal 3 3 3 2 4 2" xfId="2143"/>
    <cellStyle name="Normal 3 3 3 2 4 2 2" xfId="4785"/>
    <cellStyle name="Normal 3 3 3 2 4 2 2 2" xfId="10066"/>
    <cellStyle name="Normal 3 3 3 2 4 2 2 2 2" xfId="28208"/>
    <cellStyle name="Normal 3 3 3 2 4 2 2 3" xfId="17822"/>
    <cellStyle name="Normal 3 3 3 2 4 2 2 4" xfId="22928"/>
    <cellStyle name="Normal 3 3 3 2 4 2 3" xfId="7425"/>
    <cellStyle name="Normal 3 3 3 2 4 2 3 2" xfId="25568"/>
    <cellStyle name="Normal 3 3 3 2 4 2 4" xfId="12714"/>
    <cellStyle name="Normal 3 3 3 2 4 2 5" xfId="15358"/>
    <cellStyle name="Normal 3 3 3 2 4 2 6" xfId="20288"/>
    <cellStyle name="Normal 3 3 3 2 4 3" xfId="3553"/>
    <cellStyle name="Normal 3 3 3 2 4 3 2" xfId="8834"/>
    <cellStyle name="Normal 3 3 3 2 4 3 2 2" xfId="26976"/>
    <cellStyle name="Normal 3 3 3 2 4 3 3" xfId="16590"/>
    <cellStyle name="Normal 3 3 3 2 4 3 4" xfId="21696"/>
    <cellStyle name="Normal 3 3 3 2 4 4" xfId="6193"/>
    <cellStyle name="Normal 3 3 3 2 4 4 2" xfId="24336"/>
    <cellStyle name="Normal 3 3 3 2 4 5" xfId="11482"/>
    <cellStyle name="Normal 3 3 3 2 4 6" xfId="14126"/>
    <cellStyle name="Normal 3 3 3 2 4 7" xfId="19056"/>
    <cellStyle name="Normal 3 3 3 2 5" xfId="1439"/>
    <cellStyle name="Normal 3 3 3 2 5 2" xfId="4081"/>
    <cellStyle name="Normal 3 3 3 2 5 2 2" xfId="9362"/>
    <cellStyle name="Normal 3 3 3 2 5 2 2 2" xfId="27504"/>
    <cellStyle name="Normal 3 3 3 2 5 2 3" xfId="17118"/>
    <cellStyle name="Normal 3 3 3 2 5 2 4" xfId="22224"/>
    <cellStyle name="Normal 3 3 3 2 5 3" xfId="6721"/>
    <cellStyle name="Normal 3 3 3 2 5 3 2" xfId="24864"/>
    <cellStyle name="Normal 3 3 3 2 5 4" xfId="12010"/>
    <cellStyle name="Normal 3 3 3 2 5 5" xfId="14654"/>
    <cellStyle name="Normal 3 3 3 2 5 6" xfId="19584"/>
    <cellStyle name="Normal 3 3 3 2 6" xfId="2671"/>
    <cellStyle name="Normal 3 3 3 2 6 2" xfId="5313"/>
    <cellStyle name="Normal 3 3 3 2 6 2 2" xfId="10594"/>
    <cellStyle name="Normal 3 3 3 2 6 2 2 2" xfId="28736"/>
    <cellStyle name="Normal 3 3 3 2 6 2 3" xfId="23456"/>
    <cellStyle name="Normal 3 3 3 2 6 3" xfId="7953"/>
    <cellStyle name="Normal 3 3 3 2 6 3 2" xfId="26096"/>
    <cellStyle name="Normal 3 3 3 2 6 4" xfId="13242"/>
    <cellStyle name="Normal 3 3 3 2 6 5" xfId="15886"/>
    <cellStyle name="Normal 3 3 3 2 6 6" xfId="20816"/>
    <cellStyle name="Normal 3 3 3 2 7" xfId="2848"/>
    <cellStyle name="Normal 3 3 3 2 7 2" xfId="8130"/>
    <cellStyle name="Normal 3 3 3 2 7 2 2" xfId="26272"/>
    <cellStyle name="Normal 3 3 3 2 7 3" xfId="20992"/>
    <cellStyle name="Normal 3 3 3 2 8" xfId="5489"/>
    <cellStyle name="Normal 3 3 3 2 8 2" xfId="23632"/>
    <cellStyle name="Normal 3 3 3 2 9" xfId="10782"/>
    <cellStyle name="Normal 3 3 3 3" xfId="293"/>
    <cellStyle name="Normal 3 3 3 3 2" xfId="646"/>
    <cellStyle name="Normal 3 3 3 3 2 2" xfId="1878"/>
    <cellStyle name="Normal 3 3 3 3 2 2 2" xfId="4520"/>
    <cellStyle name="Normal 3 3 3 3 2 2 2 2" xfId="9801"/>
    <cellStyle name="Normal 3 3 3 3 2 2 2 2 2" xfId="27943"/>
    <cellStyle name="Normal 3 3 3 3 2 2 2 3" xfId="17557"/>
    <cellStyle name="Normal 3 3 3 3 2 2 2 4" xfId="22663"/>
    <cellStyle name="Normal 3 3 3 3 2 2 3" xfId="7160"/>
    <cellStyle name="Normal 3 3 3 3 2 2 3 2" xfId="25303"/>
    <cellStyle name="Normal 3 3 3 3 2 2 4" xfId="12449"/>
    <cellStyle name="Normal 3 3 3 3 2 2 5" xfId="15093"/>
    <cellStyle name="Normal 3 3 3 3 2 2 6" xfId="20023"/>
    <cellStyle name="Normal 3 3 3 3 2 3" xfId="3288"/>
    <cellStyle name="Normal 3 3 3 3 2 3 2" xfId="8569"/>
    <cellStyle name="Normal 3 3 3 3 2 3 2 2" xfId="26711"/>
    <cellStyle name="Normal 3 3 3 3 2 3 3" xfId="16325"/>
    <cellStyle name="Normal 3 3 3 3 2 3 4" xfId="21431"/>
    <cellStyle name="Normal 3 3 3 3 2 4" xfId="5928"/>
    <cellStyle name="Normal 3 3 3 3 2 4 2" xfId="24071"/>
    <cellStyle name="Normal 3 3 3 3 2 5" xfId="11217"/>
    <cellStyle name="Normal 3 3 3 3 2 6" xfId="13861"/>
    <cellStyle name="Normal 3 3 3 3 2 7" xfId="18791"/>
    <cellStyle name="Normal 3 3 3 3 3" xfId="998"/>
    <cellStyle name="Normal 3 3 3 3 3 2" xfId="2230"/>
    <cellStyle name="Normal 3 3 3 3 3 2 2" xfId="4872"/>
    <cellStyle name="Normal 3 3 3 3 3 2 2 2" xfId="10153"/>
    <cellStyle name="Normal 3 3 3 3 3 2 2 2 2" xfId="28295"/>
    <cellStyle name="Normal 3 3 3 3 3 2 2 3" xfId="17909"/>
    <cellStyle name="Normal 3 3 3 3 3 2 2 4" xfId="23015"/>
    <cellStyle name="Normal 3 3 3 3 3 2 3" xfId="7512"/>
    <cellStyle name="Normal 3 3 3 3 3 2 3 2" xfId="25655"/>
    <cellStyle name="Normal 3 3 3 3 3 2 4" xfId="12801"/>
    <cellStyle name="Normal 3 3 3 3 3 2 5" xfId="15445"/>
    <cellStyle name="Normal 3 3 3 3 3 2 6" xfId="20375"/>
    <cellStyle name="Normal 3 3 3 3 3 3" xfId="3640"/>
    <cellStyle name="Normal 3 3 3 3 3 3 2" xfId="8921"/>
    <cellStyle name="Normal 3 3 3 3 3 3 2 2" xfId="27063"/>
    <cellStyle name="Normal 3 3 3 3 3 3 3" xfId="16677"/>
    <cellStyle name="Normal 3 3 3 3 3 3 4" xfId="21783"/>
    <cellStyle name="Normal 3 3 3 3 3 4" xfId="6280"/>
    <cellStyle name="Normal 3 3 3 3 3 4 2" xfId="24423"/>
    <cellStyle name="Normal 3 3 3 3 3 5" xfId="11569"/>
    <cellStyle name="Normal 3 3 3 3 3 6" xfId="14213"/>
    <cellStyle name="Normal 3 3 3 3 3 7" xfId="19143"/>
    <cellStyle name="Normal 3 3 3 3 4" xfId="1526"/>
    <cellStyle name="Normal 3 3 3 3 4 2" xfId="4168"/>
    <cellStyle name="Normal 3 3 3 3 4 2 2" xfId="9449"/>
    <cellStyle name="Normal 3 3 3 3 4 2 2 2" xfId="27591"/>
    <cellStyle name="Normal 3 3 3 3 4 2 3" xfId="17205"/>
    <cellStyle name="Normal 3 3 3 3 4 2 4" xfId="22311"/>
    <cellStyle name="Normal 3 3 3 3 4 3" xfId="6808"/>
    <cellStyle name="Normal 3 3 3 3 4 3 2" xfId="24951"/>
    <cellStyle name="Normal 3 3 3 3 4 4" xfId="12097"/>
    <cellStyle name="Normal 3 3 3 3 4 5" xfId="14741"/>
    <cellStyle name="Normal 3 3 3 3 4 6" xfId="19671"/>
    <cellStyle name="Normal 3 3 3 3 5" xfId="2935"/>
    <cellStyle name="Normal 3 3 3 3 5 2" xfId="8217"/>
    <cellStyle name="Normal 3 3 3 3 5 2 2" xfId="26359"/>
    <cellStyle name="Normal 3 3 3 3 5 3" xfId="15973"/>
    <cellStyle name="Normal 3 3 3 3 5 4" xfId="21079"/>
    <cellStyle name="Normal 3 3 3 3 6" xfId="5576"/>
    <cellStyle name="Normal 3 3 3 3 6 2" xfId="23719"/>
    <cellStyle name="Normal 3 3 3 3 7" xfId="10873"/>
    <cellStyle name="Normal 3 3 3 3 8" xfId="13509"/>
    <cellStyle name="Normal 3 3 3 3 9" xfId="18439"/>
    <cellStyle name="Normal 3 3 3 4" xfId="471"/>
    <cellStyle name="Normal 3 3 3 4 2" xfId="1176"/>
    <cellStyle name="Normal 3 3 3 4 2 2" xfId="2408"/>
    <cellStyle name="Normal 3 3 3 4 2 2 2" xfId="5050"/>
    <cellStyle name="Normal 3 3 3 4 2 2 2 2" xfId="10331"/>
    <cellStyle name="Normal 3 3 3 4 2 2 2 2 2" xfId="28473"/>
    <cellStyle name="Normal 3 3 3 4 2 2 2 3" xfId="18087"/>
    <cellStyle name="Normal 3 3 3 4 2 2 2 4" xfId="23193"/>
    <cellStyle name="Normal 3 3 3 4 2 2 3" xfId="7690"/>
    <cellStyle name="Normal 3 3 3 4 2 2 3 2" xfId="25833"/>
    <cellStyle name="Normal 3 3 3 4 2 2 4" xfId="12979"/>
    <cellStyle name="Normal 3 3 3 4 2 2 5" xfId="15623"/>
    <cellStyle name="Normal 3 3 3 4 2 2 6" xfId="20553"/>
    <cellStyle name="Normal 3 3 3 4 2 3" xfId="3818"/>
    <cellStyle name="Normal 3 3 3 4 2 3 2" xfId="9099"/>
    <cellStyle name="Normal 3 3 3 4 2 3 2 2" xfId="27241"/>
    <cellStyle name="Normal 3 3 3 4 2 3 3" xfId="16855"/>
    <cellStyle name="Normal 3 3 3 4 2 3 4" xfId="21961"/>
    <cellStyle name="Normal 3 3 3 4 2 4" xfId="6458"/>
    <cellStyle name="Normal 3 3 3 4 2 4 2" xfId="24601"/>
    <cellStyle name="Normal 3 3 3 4 2 5" xfId="11747"/>
    <cellStyle name="Normal 3 3 3 4 2 6" xfId="14391"/>
    <cellStyle name="Normal 3 3 3 4 2 7" xfId="19321"/>
    <cellStyle name="Normal 3 3 3 4 3" xfId="1704"/>
    <cellStyle name="Normal 3 3 3 4 3 2" xfId="4346"/>
    <cellStyle name="Normal 3 3 3 4 3 2 2" xfId="9627"/>
    <cellStyle name="Normal 3 3 3 4 3 2 2 2" xfId="27769"/>
    <cellStyle name="Normal 3 3 3 4 3 2 3" xfId="17383"/>
    <cellStyle name="Normal 3 3 3 4 3 2 4" xfId="22489"/>
    <cellStyle name="Normal 3 3 3 4 3 3" xfId="6986"/>
    <cellStyle name="Normal 3 3 3 4 3 3 2" xfId="25129"/>
    <cellStyle name="Normal 3 3 3 4 3 4" xfId="12275"/>
    <cellStyle name="Normal 3 3 3 4 3 5" xfId="14919"/>
    <cellStyle name="Normal 3 3 3 4 3 6" xfId="19849"/>
    <cellStyle name="Normal 3 3 3 4 4" xfId="3113"/>
    <cellStyle name="Normal 3 3 3 4 4 2" xfId="8395"/>
    <cellStyle name="Normal 3 3 3 4 4 2 2" xfId="26537"/>
    <cellStyle name="Normal 3 3 3 4 4 3" xfId="16151"/>
    <cellStyle name="Normal 3 3 3 4 4 4" xfId="21257"/>
    <cellStyle name="Normal 3 3 3 4 5" xfId="5754"/>
    <cellStyle name="Normal 3 3 3 4 5 2" xfId="23897"/>
    <cellStyle name="Normal 3 3 3 4 6" xfId="11047"/>
    <cellStyle name="Normal 3 3 3 4 7" xfId="13687"/>
    <cellStyle name="Normal 3 3 3 4 8" xfId="18617"/>
    <cellStyle name="Normal 3 3 3 5" xfId="824"/>
    <cellStyle name="Normal 3 3 3 5 2" xfId="2056"/>
    <cellStyle name="Normal 3 3 3 5 2 2" xfId="4698"/>
    <cellStyle name="Normal 3 3 3 5 2 2 2" xfId="9979"/>
    <cellStyle name="Normal 3 3 3 5 2 2 2 2" xfId="28121"/>
    <cellStyle name="Normal 3 3 3 5 2 2 3" xfId="17735"/>
    <cellStyle name="Normal 3 3 3 5 2 2 4" xfId="22841"/>
    <cellStyle name="Normal 3 3 3 5 2 3" xfId="7338"/>
    <cellStyle name="Normal 3 3 3 5 2 3 2" xfId="25481"/>
    <cellStyle name="Normal 3 3 3 5 2 4" xfId="12627"/>
    <cellStyle name="Normal 3 3 3 5 2 5" xfId="15271"/>
    <cellStyle name="Normal 3 3 3 5 2 6" xfId="20201"/>
    <cellStyle name="Normal 3 3 3 5 3" xfId="3466"/>
    <cellStyle name="Normal 3 3 3 5 3 2" xfId="8747"/>
    <cellStyle name="Normal 3 3 3 5 3 2 2" xfId="26889"/>
    <cellStyle name="Normal 3 3 3 5 3 3" xfId="16503"/>
    <cellStyle name="Normal 3 3 3 5 3 4" xfId="21609"/>
    <cellStyle name="Normal 3 3 3 5 4" xfId="6106"/>
    <cellStyle name="Normal 3 3 3 5 4 2" xfId="24249"/>
    <cellStyle name="Normal 3 3 3 5 5" xfId="11395"/>
    <cellStyle name="Normal 3 3 3 5 6" xfId="14039"/>
    <cellStyle name="Normal 3 3 3 5 7" xfId="18969"/>
    <cellStyle name="Normal 3 3 3 6" xfId="1350"/>
    <cellStyle name="Normal 3 3 3 6 2" xfId="3992"/>
    <cellStyle name="Normal 3 3 3 6 2 2" xfId="9273"/>
    <cellStyle name="Normal 3 3 3 6 2 2 2" xfId="27415"/>
    <cellStyle name="Normal 3 3 3 6 2 3" xfId="17029"/>
    <cellStyle name="Normal 3 3 3 6 2 4" xfId="22135"/>
    <cellStyle name="Normal 3 3 3 6 3" xfId="6632"/>
    <cellStyle name="Normal 3 3 3 6 3 2" xfId="24775"/>
    <cellStyle name="Normal 3 3 3 6 4" xfId="11921"/>
    <cellStyle name="Normal 3 3 3 6 5" xfId="14565"/>
    <cellStyle name="Normal 3 3 3 6 6" xfId="19495"/>
    <cellStyle name="Normal 3 3 3 7" xfId="2582"/>
    <cellStyle name="Normal 3 3 3 7 2" xfId="5224"/>
    <cellStyle name="Normal 3 3 3 7 2 2" xfId="10505"/>
    <cellStyle name="Normal 3 3 3 7 2 2 2" xfId="28647"/>
    <cellStyle name="Normal 3 3 3 7 2 3" xfId="23367"/>
    <cellStyle name="Normal 3 3 3 7 3" xfId="7864"/>
    <cellStyle name="Normal 3 3 3 7 3 2" xfId="26007"/>
    <cellStyle name="Normal 3 3 3 7 4" xfId="13153"/>
    <cellStyle name="Normal 3 3 3 7 5" xfId="15797"/>
    <cellStyle name="Normal 3 3 3 7 6" xfId="20727"/>
    <cellStyle name="Normal 3 3 3 8" xfId="2761"/>
    <cellStyle name="Normal 3 3 3 8 2" xfId="8043"/>
    <cellStyle name="Normal 3 3 3 8 2 2" xfId="26185"/>
    <cellStyle name="Normal 3 3 3 8 3" xfId="20905"/>
    <cellStyle name="Normal 3 3 3 9" xfId="5402"/>
    <cellStyle name="Normal 3 3 3 9 2" xfId="23545"/>
    <cellStyle name="Normal 3 3 4" xfId="81"/>
    <cellStyle name="Normal 3 3 4 10" xfId="10726"/>
    <cellStyle name="Normal 3 3 4 11" xfId="13349"/>
    <cellStyle name="Normal 3 3 4 12" xfId="18278"/>
    <cellStyle name="Normal 3 3 4 2" xfId="211"/>
    <cellStyle name="Normal 3 3 4 2 10" xfId="13436"/>
    <cellStyle name="Normal 3 3 4 2 11" xfId="18366"/>
    <cellStyle name="Normal 3 3 4 2 2" xfId="396"/>
    <cellStyle name="Normal 3 3 4 2 2 2" xfId="749"/>
    <cellStyle name="Normal 3 3 4 2 2 2 2" xfId="1981"/>
    <cellStyle name="Normal 3 3 4 2 2 2 2 2" xfId="4623"/>
    <cellStyle name="Normal 3 3 4 2 2 2 2 2 2" xfId="9904"/>
    <cellStyle name="Normal 3 3 4 2 2 2 2 2 2 2" xfId="28046"/>
    <cellStyle name="Normal 3 3 4 2 2 2 2 2 3" xfId="17660"/>
    <cellStyle name="Normal 3 3 4 2 2 2 2 2 4" xfId="22766"/>
    <cellStyle name="Normal 3 3 4 2 2 2 2 3" xfId="7263"/>
    <cellStyle name="Normal 3 3 4 2 2 2 2 3 2" xfId="25406"/>
    <cellStyle name="Normal 3 3 4 2 2 2 2 4" xfId="12552"/>
    <cellStyle name="Normal 3 3 4 2 2 2 2 5" xfId="15196"/>
    <cellStyle name="Normal 3 3 4 2 2 2 2 6" xfId="20126"/>
    <cellStyle name="Normal 3 3 4 2 2 2 3" xfId="3391"/>
    <cellStyle name="Normal 3 3 4 2 2 2 3 2" xfId="8672"/>
    <cellStyle name="Normal 3 3 4 2 2 2 3 2 2" xfId="26814"/>
    <cellStyle name="Normal 3 3 4 2 2 2 3 3" xfId="16428"/>
    <cellStyle name="Normal 3 3 4 2 2 2 3 4" xfId="21534"/>
    <cellStyle name="Normal 3 3 4 2 2 2 4" xfId="6031"/>
    <cellStyle name="Normal 3 3 4 2 2 2 4 2" xfId="24174"/>
    <cellStyle name="Normal 3 3 4 2 2 2 5" xfId="11320"/>
    <cellStyle name="Normal 3 3 4 2 2 2 6" xfId="13964"/>
    <cellStyle name="Normal 3 3 4 2 2 2 7" xfId="18894"/>
    <cellStyle name="Normal 3 3 4 2 2 3" xfId="1101"/>
    <cellStyle name="Normal 3 3 4 2 2 3 2" xfId="2333"/>
    <cellStyle name="Normal 3 3 4 2 2 3 2 2" xfId="4975"/>
    <cellStyle name="Normal 3 3 4 2 2 3 2 2 2" xfId="10256"/>
    <cellStyle name="Normal 3 3 4 2 2 3 2 2 2 2" xfId="28398"/>
    <cellStyle name="Normal 3 3 4 2 2 3 2 2 3" xfId="18012"/>
    <cellStyle name="Normal 3 3 4 2 2 3 2 2 4" xfId="23118"/>
    <cellStyle name="Normal 3 3 4 2 2 3 2 3" xfId="7615"/>
    <cellStyle name="Normal 3 3 4 2 2 3 2 3 2" xfId="25758"/>
    <cellStyle name="Normal 3 3 4 2 2 3 2 4" xfId="12904"/>
    <cellStyle name="Normal 3 3 4 2 2 3 2 5" xfId="15548"/>
    <cellStyle name="Normal 3 3 4 2 2 3 2 6" xfId="20478"/>
    <cellStyle name="Normal 3 3 4 2 2 3 3" xfId="3743"/>
    <cellStyle name="Normal 3 3 4 2 2 3 3 2" xfId="9024"/>
    <cellStyle name="Normal 3 3 4 2 2 3 3 2 2" xfId="27166"/>
    <cellStyle name="Normal 3 3 4 2 2 3 3 3" xfId="16780"/>
    <cellStyle name="Normal 3 3 4 2 2 3 3 4" xfId="21886"/>
    <cellStyle name="Normal 3 3 4 2 2 3 4" xfId="6383"/>
    <cellStyle name="Normal 3 3 4 2 2 3 4 2" xfId="24526"/>
    <cellStyle name="Normal 3 3 4 2 2 3 5" xfId="11672"/>
    <cellStyle name="Normal 3 3 4 2 2 3 6" xfId="14316"/>
    <cellStyle name="Normal 3 3 4 2 2 3 7" xfId="19246"/>
    <cellStyle name="Normal 3 3 4 2 2 4" xfId="1629"/>
    <cellStyle name="Normal 3 3 4 2 2 4 2" xfId="4271"/>
    <cellStyle name="Normal 3 3 4 2 2 4 2 2" xfId="9552"/>
    <cellStyle name="Normal 3 3 4 2 2 4 2 2 2" xfId="27694"/>
    <cellStyle name="Normal 3 3 4 2 2 4 2 3" xfId="17308"/>
    <cellStyle name="Normal 3 3 4 2 2 4 2 4" xfId="22414"/>
    <cellStyle name="Normal 3 3 4 2 2 4 3" xfId="6911"/>
    <cellStyle name="Normal 3 3 4 2 2 4 3 2" xfId="25054"/>
    <cellStyle name="Normal 3 3 4 2 2 4 4" xfId="12200"/>
    <cellStyle name="Normal 3 3 4 2 2 4 5" xfId="14844"/>
    <cellStyle name="Normal 3 3 4 2 2 4 6" xfId="19774"/>
    <cellStyle name="Normal 3 3 4 2 2 5" xfId="3038"/>
    <cellStyle name="Normal 3 3 4 2 2 5 2" xfId="8320"/>
    <cellStyle name="Normal 3 3 4 2 2 5 2 2" xfId="26462"/>
    <cellStyle name="Normal 3 3 4 2 2 5 3" xfId="16076"/>
    <cellStyle name="Normal 3 3 4 2 2 5 4" xfId="21182"/>
    <cellStyle name="Normal 3 3 4 2 2 6" xfId="5679"/>
    <cellStyle name="Normal 3 3 4 2 2 6 2" xfId="23822"/>
    <cellStyle name="Normal 3 3 4 2 2 7" xfId="10972"/>
    <cellStyle name="Normal 3 3 4 2 2 8" xfId="13612"/>
    <cellStyle name="Normal 3 3 4 2 2 9" xfId="18542"/>
    <cellStyle name="Normal 3 3 4 2 3" xfId="572"/>
    <cellStyle name="Normal 3 3 4 2 3 2" xfId="1277"/>
    <cellStyle name="Normal 3 3 4 2 3 2 2" xfId="2509"/>
    <cellStyle name="Normal 3 3 4 2 3 2 2 2" xfId="5151"/>
    <cellStyle name="Normal 3 3 4 2 3 2 2 2 2" xfId="10432"/>
    <cellStyle name="Normal 3 3 4 2 3 2 2 2 2 2" xfId="28574"/>
    <cellStyle name="Normal 3 3 4 2 3 2 2 2 3" xfId="18188"/>
    <cellStyle name="Normal 3 3 4 2 3 2 2 2 4" xfId="23294"/>
    <cellStyle name="Normal 3 3 4 2 3 2 2 3" xfId="7791"/>
    <cellStyle name="Normal 3 3 4 2 3 2 2 3 2" xfId="25934"/>
    <cellStyle name="Normal 3 3 4 2 3 2 2 4" xfId="13080"/>
    <cellStyle name="Normal 3 3 4 2 3 2 2 5" xfId="15724"/>
    <cellStyle name="Normal 3 3 4 2 3 2 2 6" xfId="20654"/>
    <cellStyle name="Normal 3 3 4 2 3 2 3" xfId="3919"/>
    <cellStyle name="Normal 3 3 4 2 3 2 3 2" xfId="9200"/>
    <cellStyle name="Normal 3 3 4 2 3 2 3 2 2" xfId="27342"/>
    <cellStyle name="Normal 3 3 4 2 3 2 3 3" xfId="16956"/>
    <cellStyle name="Normal 3 3 4 2 3 2 3 4" xfId="22062"/>
    <cellStyle name="Normal 3 3 4 2 3 2 4" xfId="6559"/>
    <cellStyle name="Normal 3 3 4 2 3 2 4 2" xfId="24702"/>
    <cellStyle name="Normal 3 3 4 2 3 2 5" xfId="11848"/>
    <cellStyle name="Normal 3 3 4 2 3 2 6" xfId="14492"/>
    <cellStyle name="Normal 3 3 4 2 3 2 7" xfId="19422"/>
    <cellStyle name="Normal 3 3 4 2 3 3" xfId="1805"/>
    <cellStyle name="Normal 3 3 4 2 3 3 2" xfId="4447"/>
    <cellStyle name="Normal 3 3 4 2 3 3 2 2" xfId="9728"/>
    <cellStyle name="Normal 3 3 4 2 3 3 2 2 2" xfId="27870"/>
    <cellStyle name="Normal 3 3 4 2 3 3 2 3" xfId="17484"/>
    <cellStyle name="Normal 3 3 4 2 3 3 2 4" xfId="22590"/>
    <cellStyle name="Normal 3 3 4 2 3 3 3" xfId="7087"/>
    <cellStyle name="Normal 3 3 4 2 3 3 3 2" xfId="25230"/>
    <cellStyle name="Normal 3 3 4 2 3 3 4" xfId="12376"/>
    <cellStyle name="Normal 3 3 4 2 3 3 5" xfId="15020"/>
    <cellStyle name="Normal 3 3 4 2 3 3 6" xfId="19950"/>
    <cellStyle name="Normal 3 3 4 2 3 4" xfId="3214"/>
    <cellStyle name="Normal 3 3 4 2 3 4 2" xfId="8496"/>
    <cellStyle name="Normal 3 3 4 2 3 4 2 2" xfId="26638"/>
    <cellStyle name="Normal 3 3 4 2 3 4 3" xfId="16252"/>
    <cellStyle name="Normal 3 3 4 2 3 4 4" xfId="21358"/>
    <cellStyle name="Normal 3 3 4 2 3 5" xfId="5855"/>
    <cellStyle name="Normal 3 3 4 2 3 5 2" xfId="23998"/>
    <cellStyle name="Normal 3 3 4 2 3 6" xfId="11144"/>
    <cellStyle name="Normal 3 3 4 2 3 7" xfId="13788"/>
    <cellStyle name="Normal 3 3 4 2 3 8" xfId="18718"/>
    <cellStyle name="Normal 3 3 4 2 4" xfId="925"/>
    <cellStyle name="Normal 3 3 4 2 4 2" xfId="2157"/>
    <cellStyle name="Normal 3 3 4 2 4 2 2" xfId="4799"/>
    <cellStyle name="Normal 3 3 4 2 4 2 2 2" xfId="10080"/>
    <cellStyle name="Normal 3 3 4 2 4 2 2 2 2" xfId="28222"/>
    <cellStyle name="Normal 3 3 4 2 4 2 2 3" xfId="17836"/>
    <cellStyle name="Normal 3 3 4 2 4 2 2 4" xfId="22942"/>
    <cellStyle name="Normal 3 3 4 2 4 2 3" xfId="7439"/>
    <cellStyle name="Normal 3 3 4 2 4 2 3 2" xfId="25582"/>
    <cellStyle name="Normal 3 3 4 2 4 2 4" xfId="12728"/>
    <cellStyle name="Normal 3 3 4 2 4 2 5" xfId="15372"/>
    <cellStyle name="Normal 3 3 4 2 4 2 6" xfId="20302"/>
    <cellStyle name="Normal 3 3 4 2 4 3" xfId="3567"/>
    <cellStyle name="Normal 3 3 4 2 4 3 2" xfId="8848"/>
    <cellStyle name="Normal 3 3 4 2 4 3 2 2" xfId="26990"/>
    <cellStyle name="Normal 3 3 4 2 4 3 3" xfId="16604"/>
    <cellStyle name="Normal 3 3 4 2 4 3 4" xfId="21710"/>
    <cellStyle name="Normal 3 3 4 2 4 4" xfId="6207"/>
    <cellStyle name="Normal 3 3 4 2 4 4 2" xfId="24350"/>
    <cellStyle name="Normal 3 3 4 2 4 5" xfId="11496"/>
    <cellStyle name="Normal 3 3 4 2 4 6" xfId="14140"/>
    <cellStyle name="Normal 3 3 4 2 4 7" xfId="19070"/>
    <cellStyle name="Normal 3 3 4 2 5" xfId="1453"/>
    <cellStyle name="Normal 3 3 4 2 5 2" xfId="4095"/>
    <cellStyle name="Normal 3 3 4 2 5 2 2" xfId="9376"/>
    <cellStyle name="Normal 3 3 4 2 5 2 2 2" xfId="27518"/>
    <cellStyle name="Normal 3 3 4 2 5 2 3" xfId="17132"/>
    <cellStyle name="Normal 3 3 4 2 5 2 4" xfId="22238"/>
    <cellStyle name="Normal 3 3 4 2 5 3" xfId="6735"/>
    <cellStyle name="Normal 3 3 4 2 5 3 2" xfId="24878"/>
    <cellStyle name="Normal 3 3 4 2 5 4" xfId="12024"/>
    <cellStyle name="Normal 3 3 4 2 5 5" xfId="14668"/>
    <cellStyle name="Normal 3 3 4 2 5 6" xfId="19598"/>
    <cellStyle name="Normal 3 3 4 2 6" xfId="2685"/>
    <cellStyle name="Normal 3 3 4 2 6 2" xfId="5327"/>
    <cellStyle name="Normal 3 3 4 2 6 2 2" xfId="10608"/>
    <cellStyle name="Normal 3 3 4 2 6 2 2 2" xfId="28750"/>
    <cellStyle name="Normal 3 3 4 2 6 2 3" xfId="23470"/>
    <cellStyle name="Normal 3 3 4 2 6 3" xfId="7967"/>
    <cellStyle name="Normal 3 3 4 2 6 3 2" xfId="26110"/>
    <cellStyle name="Normal 3 3 4 2 6 4" xfId="13256"/>
    <cellStyle name="Normal 3 3 4 2 6 5" xfId="15900"/>
    <cellStyle name="Normal 3 3 4 2 6 6" xfId="20830"/>
    <cellStyle name="Normal 3 3 4 2 7" xfId="2862"/>
    <cellStyle name="Normal 3 3 4 2 7 2" xfId="8144"/>
    <cellStyle name="Normal 3 3 4 2 7 2 2" xfId="26286"/>
    <cellStyle name="Normal 3 3 4 2 7 3" xfId="21006"/>
    <cellStyle name="Normal 3 3 4 2 8" xfId="5503"/>
    <cellStyle name="Normal 3 3 4 2 8 2" xfId="23646"/>
    <cellStyle name="Normal 3 3 4 2 9" xfId="10796"/>
    <cellStyle name="Normal 3 3 4 3" xfId="309"/>
    <cellStyle name="Normal 3 3 4 3 2" xfId="662"/>
    <cellStyle name="Normal 3 3 4 3 2 2" xfId="1894"/>
    <cellStyle name="Normal 3 3 4 3 2 2 2" xfId="4536"/>
    <cellStyle name="Normal 3 3 4 3 2 2 2 2" xfId="9817"/>
    <cellStyle name="Normal 3 3 4 3 2 2 2 2 2" xfId="27959"/>
    <cellStyle name="Normal 3 3 4 3 2 2 2 3" xfId="17573"/>
    <cellStyle name="Normal 3 3 4 3 2 2 2 4" xfId="22679"/>
    <cellStyle name="Normal 3 3 4 3 2 2 3" xfId="7176"/>
    <cellStyle name="Normal 3 3 4 3 2 2 3 2" xfId="25319"/>
    <cellStyle name="Normal 3 3 4 3 2 2 4" xfId="12465"/>
    <cellStyle name="Normal 3 3 4 3 2 2 5" xfId="15109"/>
    <cellStyle name="Normal 3 3 4 3 2 2 6" xfId="20039"/>
    <cellStyle name="Normal 3 3 4 3 2 3" xfId="3304"/>
    <cellStyle name="Normal 3 3 4 3 2 3 2" xfId="8585"/>
    <cellStyle name="Normal 3 3 4 3 2 3 2 2" xfId="26727"/>
    <cellStyle name="Normal 3 3 4 3 2 3 3" xfId="16341"/>
    <cellStyle name="Normal 3 3 4 3 2 3 4" xfId="21447"/>
    <cellStyle name="Normal 3 3 4 3 2 4" xfId="5944"/>
    <cellStyle name="Normal 3 3 4 3 2 4 2" xfId="24087"/>
    <cellStyle name="Normal 3 3 4 3 2 5" xfId="11233"/>
    <cellStyle name="Normal 3 3 4 3 2 6" xfId="13877"/>
    <cellStyle name="Normal 3 3 4 3 2 7" xfId="18807"/>
    <cellStyle name="Normal 3 3 4 3 3" xfId="1014"/>
    <cellStyle name="Normal 3 3 4 3 3 2" xfId="2246"/>
    <cellStyle name="Normal 3 3 4 3 3 2 2" xfId="4888"/>
    <cellStyle name="Normal 3 3 4 3 3 2 2 2" xfId="10169"/>
    <cellStyle name="Normal 3 3 4 3 3 2 2 2 2" xfId="28311"/>
    <cellStyle name="Normal 3 3 4 3 3 2 2 3" xfId="17925"/>
    <cellStyle name="Normal 3 3 4 3 3 2 2 4" xfId="23031"/>
    <cellStyle name="Normal 3 3 4 3 3 2 3" xfId="7528"/>
    <cellStyle name="Normal 3 3 4 3 3 2 3 2" xfId="25671"/>
    <cellStyle name="Normal 3 3 4 3 3 2 4" xfId="12817"/>
    <cellStyle name="Normal 3 3 4 3 3 2 5" xfId="15461"/>
    <cellStyle name="Normal 3 3 4 3 3 2 6" xfId="20391"/>
    <cellStyle name="Normal 3 3 4 3 3 3" xfId="3656"/>
    <cellStyle name="Normal 3 3 4 3 3 3 2" xfId="8937"/>
    <cellStyle name="Normal 3 3 4 3 3 3 2 2" xfId="27079"/>
    <cellStyle name="Normal 3 3 4 3 3 3 3" xfId="16693"/>
    <cellStyle name="Normal 3 3 4 3 3 3 4" xfId="21799"/>
    <cellStyle name="Normal 3 3 4 3 3 4" xfId="6296"/>
    <cellStyle name="Normal 3 3 4 3 3 4 2" xfId="24439"/>
    <cellStyle name="Normal 3 3 4 3 3 5" xfId="11585"/>
    <cellStyle name="Normal 3 3 4 3 3 6" xfId="14229"/>
    <cellStyle name="Normal 3 3 4 3 3 7" xfId="19159"/>
    <cellStyle name="Normal 3 3 4 3 4" xfId="1542"/>
    <cellStyle name="Normal 3 3 4 3 4 2" xfId="4184"/>
    <cellStyle name="Normal 3 3 4 3 4 2 2" xfId="9465"/>
    <cellStyle name="Normal 3 3 4 3 4 2 2 2" xfId="27607"/>
    <cellStyle name="Normal 3 3 4 3 4 2 3" xfId="17221"/>
    <cellStyle name="Normal 3 3 4 3 4 2 4" xfId="22327"/>
    <cellStyle name="Normal 3 3 4 3 4 3" xfId="6824"/>
    <cellStyle name="Normal 3 3 4 3 4 3 2" xfId="24967"/>
    <cellStyle name="Normal 3 3 4 3 4 4" xfId="12113"/>
    <cellStyle name="Normal 3 3 4 3 4 5" xfId="14757"/>
    <cellStyle name="Normal 3 3 4 3 4 6" xfId="19687"/>
    <cellStyle name="Normal 3 3 4 3 5" xfId="2951"/>
    <cellStyle name="Normal 3 3 4 3 5 2" xfId="8233"/>
    <cellStyle name="Normal 3 3 4 3 5 2 2" xfId="26375"/>
    <cellStyle name="Normal 3 3 4 3 5 3" xfId="15989"/>
    <cellStyle name="Normal 3 3 4 3 5 4" xfId="21095"/>
    <cellStyle name="Normal 3 3 4 3 6" xfId="5592"/>
    <cellStyle name="Normal 3 3 4 3 6 2" xfId="23735"/>
    <cellStyle name="Normal 3 3 4 3 7" xfId="10887"/>
    <cellStyle name="Normal 3 3 4 3 8" xfId="13525"/>
    <cellStyle name="Normal 3 3 4 3 9" xfId="18455"/>
    <cellStyle name="Normal 3 3 4 4" xfId="487"/>
    <cellStyle name="Normal 3 3 4 4 2" xfId="1192"/>
    <cellStyle name="Normal 3 3 4 4 2 2" xfId="2424"/>
    <cellStyle name="Normal 3 3 4 4 2 2 2" xfId="5066"/>
    <cellStyle name="Normal 3 3 4 4 2 2 2 2" xfId="10347"/>
    <cellStyle name="Normal 3 3 4 4 2 2 2 2 2" xfId="28489"/>
    <cellStyle name="Normal 3 3 4 4 2 2 2 3" xfId="18103"/>
    <cellStyle name="Normal 3 3 4 4 2 2 2 4" xfId="23209"/>
    <cellStyle name="Normal 3 3 4 4 2 2 3" xfId="7706"/>
    <cellStyle name="Normal 3 3 4 4 2 2 3 2" xfId="25849"/>
    <cellStyle name="Normal 3 3 4 4 2 2 4" xfId="12995"/>
    <cellStyle name="Normal 3 3 4 4 2 2 5" xfId="15639"/>
    <cellStyle name="Normal 3 3 4 4 2 2 6" xfId="20569"/>
    <cellStyle name="Normal 3 3 4 4 2 3" xfId="3834"/>
    <cellStyle name="Normal 3 3 4 4 2 3 2" xfId="9115"/>
    <cellStyle name="Normal 3 3 4 4 2 3 2 2" xfId="27257"/>
    <cellStyle name="Normal 3 3 4 4 2 3 3" xfId="16871"/>
    <cellStyle name="Normal 3 3 4 4 2 3 4" xfId="21977"/>
    <cellStyle name="Normal 3 3 4 4 2 4" xfId="6474"/>
    <cellStyle name="Normal 3 3 4 4 2 4 2" xfId="24617"/>
    <cellStyle name="Normal 3 3 4 4 2 5" xfId="11763"/>
    <cellStyle name="Normal 3 3 4 4 2 6" xfId="14407"/>
    <cellStyle name="Normal 3 3 4 4 2 7" xfId="19337"/>
    <cellStyle name="Normal 3 3 4 4 3" xfId="1720"/>
    <cellStyle name="Normal 3 3 4 4 3 2" xfId="4362"/>
    <cellStyle name="Normal 3 3 4 4 3 2 2" xfId="9643"/>
    <cellStyle name="Normal 3 3 4 4 3 2 2 2" xfId="27785"/>
    <cellStyle name="Normal 3 3 4 4 3 2 3" xfId="17399"/>
    <cellStyle name="Normal 3 3 4 4 3 2 4" xfId="22505"/>
    <cellStyle name="Normal 3 3 4 4 3 3" xfId="7002"/>
    <cellStyle name="Normal 3 3 4 4 3 3 2" xfId="25145"/>
    <cellStyle name="Normal 3 3 4 4 3 4" xfId="12291"/>
    <cellStyle name="Normal 3 3 4 4 3 5" xfId="14935"/>
    <cellStyle name="Normal 3 3 4 4 3 6" xfId="19865"/>
    <cellStyle name="Normal 3 3 4 4 4" xfId="3129"/>
    <cellStyle name="Normal 3 3 4 4 4 2" xfId="8411"/>
    <cellStyle name="Normal 3 3 4 4 4 2 2" xfId="26553"/>
    <cellStyle name="Normal 3 3 4 4 4 3" xfId="16167"/>
    <cellStyle name="Normal 3 3 4 4 4 4" xfId="21273"/>
    <cellStyle name="Normal 3 3 4 4 5" xfId="5770"/>
    <cellStyle name="Normal 3 3 4 4 5 2" xfId="23913"/>
    <cellStyle name="Normal 3 3 4 4 6" xfId="11061"/>
    <cellStyle name="Normal 3 3 4 4 7" xfId="13703"/>
    <cellStyle name="Normal 3 3 4 4 8" xfId="18633"/>
    <cellStyle name="Normal 3 3 4 5" xfId="840"/>
    <cellStyle name="Normal 3 3 4 5 2" xfId="2072"/>
    <cellStyle name="Normal 3 3 4 5 2 2" xfId="4714"/>
    <cellStyle name="Normal 3 3 4 5 2 2 2" xfId="9995"/>
    <cellStyle name="Normal 3 3 4 5 2 2 2 2" xfId="28137"/>
    <cellStyle name="Normal 3 3 4 5 2 2 3" xfId="17751"/>
    <cellStyle name="Normal 3 3 4 5 2 2 4" xfId="22857"/>
    <cellStyle name="Normal 3 3 4 5 2 3" xfId="7354"/>
    <cellStyle name="Normal 3 3 4 5 2 3 2" xfId="25497"/>
    <cellStyle name="Normal 3 3 4 5 2 4" xfId="12643"/>
    <cellStyle name="Normal 3 3 4 5 2 5" xfId="15287"/>
    <cellStyle name="Normal 3 3 4 5 2 6" xfId="20217"/>
    <cellStyle name="Normal 3 3 4 5 3" xfId="3482"/>
    <cellStyle name="Normal 3 3 4 5 3 2" xfId="8763"/>
    <cellStyle name="Normal 3 3 4 5 3 2 2" xfId="26905"/>
    <cellStyle name="Normal 3 3 4 5 3 3" xfId="16519"/>
    <cellStyle name="Normal 3 3 4 5 3 4" xfId="21625"/>
    <cellStyle name="Normal 3 3 4 5 4" xfId="6122"/>
    <cellStyle name="Normal 3 3 4 5 4 2" xfId="24265"/>
    <cellStyle name="Normal 3 3 4 5 5" xfId="11411"/>
    <cellStyle name="Normal 3 3 4 5 6" xfId="14055"/>
    <cellStyle name="Normal 3 3 4 5 7" xfId="18985"/>
    <cellStyle name="Normal 3 3 4 6" xfId="1366"/>
    <cellStyle name="Normal 3 3 4 6 2" xfId="4008"/>
    <cellStyle name="Normal 3 3 4 6 2 2" xfId="9289"/>
    <cellStyle name="Normal 3 3 4 6 2 2 2" xfId="27431"/>
    <cellStyle name="Normal 3 3 4 6 2 3" xfId="17045"/>
    <cellStyle name="Normal 3 3 4 6 2 4" xfId="22151"/>
    <cellStyle name="Normal 3 3 4 6 3" xfId="6648"/>
    <cellStyle name="Normal 3 3 4 6 3 2" xfId="24791"/>
    <cellStyle name="Normal 3 3 4 6 4" xfId="11937"/>
    <cellStyle name="Normal 3 3 4 6 5" xfId="14581"/>
    <cellStyle name="Normal 3 3 4 6 6" xfId="19511"/>
    <cellStyle name="Normal 3 3 4 7" xfId="2598"/>
    <cellStyle name="Normal 3 3 4 7 2" xfId="5240"/>
    <cellStyle name="Normal 3 3 4 7 2 2" xfId="10521"/>
    <cellStyle name="Normal 3 3 4 7 2 2 2" xfId="28663"/>
    <cellStyle name="Normal 3 3 4 7 2 3" xfId="23383"/>
    <cellStyle name="Normal 3 3 4 7 3" xfId="7880"/>
    <cellStyle name="Normal 3 3 4 7 3 2" xfId="26023"/>
    <cellStyle name="Normal 3 3 4 7 4" xfId="13169"/>
    <cellStyle name="Normal 3 3 4 7 5" xfId="15813"/>
    <cellStyle name="Normal 3 3 4 7 6" xfId="20743"/>
    <cellStyle name="Normal 3 3 4 8" xfId="2777"/>
    <cellStyle name="Normal 3 3 4 8 2" xfId="8059"/>
    <cellStyle name="Normal 3 3 4 8 2 2" xfId="26201"/>
    <cellStyle name="Normal 3 3 4 8 3" xfId="20921"/>
    <cellStyle name="Normal 3 3 4 9" xfId="5418"/>
    <cellStyle name="Normal 3 3 4 9 2" xfId="23561"/>
    <cellStyle name="Normal 3 3 5" xfId="100"/>
    <cellStyle name="Normal 3 3 5 10" xfId="10743"/>
    <cellStyle name="Normal 3 3 5 11" xfId="13367"/>
    <cellStyle name="Normal 3 3 5 12" xfId="18296"/>
    <cellStyle name="Normal 3 3 5 2" xfId="229"/>
    <cellStyle name="Normal 3 3 5 2 10" xfId="13454"/>
    <cellStyle name="Normal 3 3 5 2 11" xfId="18384"/>
    <cellStyle name="Normal 3 3 5 2 2" xfId="414"/>
    <cellStyle name="Normal 3 3 5 2 2 2" xfId="767"/>
    <cellStyle name="Normal 3 3 5 2 2 2 2" xfId="1999"/>
    <cellStyle name="Normal 3 3 5 2 2 2 2 2" xfId="4641"/>
    <cellStyle name="Normal 3 3 5 2 2 2 2 2 2" xfId="9922"/>
    <cellStyle name="Normal 3 3 5 2 2 2 2 2 2 2" xfId="28064"/>
    <cellStyle name="Normal 3 3 5 2 2 2 2 2 3" xfId="17678"/>
    <cellStyle name="Normal 3 3 5 2 2 2 2 2 4" xfId="22784"/>
    <cellStyle name="Normal 3 3 5 2 2 2 2 3" xfId="7281"/>
    <cellStyle name="Normal 3 3 5 2 2 2 2 3 2" xfId="25424"/>
    <cellStyle name="Normal 3 3 5 2 2 2 2 4" xfId="12570"/>
    <cellStyle name="Normal 3 3 5 2 2 2 2 5" xfId="15214"/>
    <cellStyle name="Normal 3 3 5 2 2 2 2 6" xfId="20144"/>
    <cellStyle name="Normal 3 3 5 2 2 2 3" xfId="3409"/>
    <cellStyle name="Normal 3 3 5 2 2 2 3 2" xfId="8690"/>
    <cellStyle name="Normal 3 3 5 2 2 2 3 2 2" xfId="26832"/>
    <cellStyle name="Normal 3 3 5 2 2 2 3 3" xfId="16446"/>
    <cellStyle name="Normal 3 3 5 2 2 2 3 4" xfId="21552"/>
    <cellStyle name="Normal 3 3 5 2 2 2 4" xfId="6049"/>
    <cellStyle name="Normal 3 3 5 2 2 2 4 2" xfId="24192"/>
    <cellStyle name="Normal 3 3 5 2 2 2 5" xfId="11338"/>
    <cellStyle name="Normal 3 3 5 2 2 2 6" xfId="13982"/>
    <cellStyle name="Normal 3 3 5 2 2 2 7" xfId="18912"/>
    <cellStyle name="Normal 3 3 5 2 2 3" xfId="1119"/>
    <cellStyle name="Normal 3 3 5 2 2 3 2" xfId="2351"/>
    <cellStyle name="Normal 3 3 5 2 2 3 2 2" xfId="4993"/>
    <cellStyle name="Normal 3 3 5 2 2 3 2 2 2" xfId="10274"/>
    <cellStyle name="Normal 3 3 5 2 2 3 2 2 2 2" xfId="28416"/>
    <cellStyle name="Normal 3 3 5 2 2 3 2 2 3" xfId="18030"/>
    <cellStyle name="Normal 3 3 5 2 2 3 2 2 4" xfId="23136"/>
    <cellStyle name="Normal 3 3 5 2 2 3 2 3" xfId="7633"/>
    <cellStyle name="Normal 3 3 5 2 2 3 2 3 2" xfId="25776"/>
    <cellStyle name="Normal 3 3 5 2 2 3 2 4" xfId="12922"/>
    <cellStyle name="Normal 3 3 5 2 2 3 2 5" xfId="15566"/>
    <cellStyle name="Normal 3 3 5 2 2 3 2 6" xfId="20496"/>
    <cellStyle name="Normal 3 3 5 2 2 3 3" xfId="3761"/>
    <cellStyle name="Normal 3 3 5 2 2 3 3 2" xfId="9042"/>
    <cellStyle name="Normal 3 3 5 2 2 3 3 2 2" xfId="27184"/>
    <cellStyle name="Normal 3 3 5 2 2 3 3 3" xfId="16798"/>
    <cellStyle name="Normal 3 3 5 2 2 3 3 4" xfId="21904"/>
    <cellStyle name="Normal 3 3 5 2 2 3 4" xfId="6401"/>
    <cellStyle name="Normal 3 3 5 2 2 3 4 2" xfId="24544"/>
    <cellStyle name="Normal 3 3 5 2 2 3 5" xfId="11690"/>
    <cellStyle name="Normal 3 3 5 2 2 3 6" xfId="14334"/>
    <cellStyle name="Normal 3 3 5 2 2 3 7" xfId="19264"/>
    <cellStyle name="Normal 3 3 5 2 2 4" xfId="1647"/>
    <cellStyle name="Normal 3 3 5 2 2 4 2" xfId="4289"/>
    <cellStyle name="Normal 3 3 5 2 2 4 2 2" xfId="9570"/>
    <cellStyle name="Normal 3 3 5 2 2 4 2 2 2" xfId="27712"/>
    <cellStyle name="Normal 3 3 5 2 2 4 2 3" xfId="17326"/>
    <cellStyle name="Normal 3 3 5 2 2 4 2 4" xfId="22432"/>
    <cellStyle name="Normal 3 3 5 2 2 4 3" xfId="6929"/>
    <cellStyle name="Normal 3 3 5 2 2 4 3 2" xfId="25072"/>
    <cellStyle name="Normal 3 3 5 2 2 4 4" xfId="12218"/>
    <cellStyle name="Normal 3 3 5 2 2 4 5" xfId="14862"/>
    <cellStyle name="Normal 3 3 5 2 2 4 6" xfId="19792"/>
    <cellStyle name="Normal 3 3 5 2 2 5" xfId="3056"/>
    <cellStyle name="Normal 3 3 5 2 2 5 2" xfId="8338"/>
    <cellStyle name="Normal 3 3 5 2 2 5 2 2" xfId="26480"/>
    <cellStyle name="Normal 3 3 5 2 2 5 3" xfId="16094"/>
    <cellStyle name="Normal 3 3 5 2 2 5 4" xfId="21200"/>
    <cellStyle name="Normal 3 3 5 2 2 6" xfId="5697"/>
    <cellStyle name="Normal 3 3 5 2 2 6 2" xfId="23840"/>
    <cellStyle name="Normal 3 3 5 2 2 7" xfId="10990"/>
    <cellStyle name="Normal 3 3 5 2 2 8" xfId="13630"/>
    <cellStyle name="Normal 3 3 5 2 2 9" xfId="18560"/>
    <cellStyle name="Normal 3 3 5 2 3" xfId="590"/>
    <cellStyle name="Normal 3 3 5 2 3 2" xfId="1295"/>
    <cellStyle name="Normal 3 3 5 2 3 2 2" xfId="2527"/>
    <cellStyle name="Normal 3 3 5 2 3 2 2 2" xfId="5169"/>
    <cellStyle name="Normal 3 3 5 2 3 2 2 2 2" xfId="10450"/>
    <cellStyle name="Normal 3 3 5 2 3 2 2 2 2 2" xfId="28592"/>
    <cellStyle name="Normal 3 3 5 2 3 2 2 2 3" xfId="18206"/>
    <cellStyle name="Normal 3 3 5 2 3 2 2 2 4" xfId="23312"/>
    <cellStyle name="Normal 3 3 5 2 3 2 2 3" xfId="7809"/>
    <cellStyle name="Normal 3 3 5 2 3 2 2 3 2" xfId="25952"/>
    <cellStyle name="Normal 3 3 5 2 3 2 2 4" xfId="13098"/>
    <cellStyle name="Normal 3 3 5 2 3 2 2 5" xfId="15742"/>
    <cellStyle name="Normal 3 3 5 2 3 2 2 6" xfId="20672"/>
    <cellStyle name="Normal 3 3 5 2 3 2 3" xfId="3937"/>
    <cellStyle name="Normal 3 3 5 2 3 2 3 2" xfId="9218"/>
    <cellStyle name="Normal 3 3 5 2 3 2 3 2 2" xfId="27360"/>
    <cellStyle name="Normal 3 3 5 2 3 2 3 3" xfId="16974"/>
    <cellStyle name="Normal 3 3 5 2 3 2 3 4" xfId="22080"/>
    <cellStyle name="Normal 3 3 5 2 3 2 4" xfId="6577"/>
    <cellStyle name="Normal 3 3 5 2 3 2 4 2" xfId="24720"/>
    <cellStyle name="Normal 3 3 5 2 3 2 5" xfId="11866"/>
    <cellStyle name="Normal 3 3 5 2 3 2 6" xfId="14510"/>
    <cellStyle name="Normal 3 3 5 2 3 2 7" xfId="19440"/>
    <cellStyle name="Normal 3 3 5 2 3 3" xfId="1823"/>
    <cellStyle name="Normal 3 3 5 2 3 3 2" xfId="4465"/>
    <cellStyle name="Normal 3 3 5 2 3 3 2 2" xfId="9746"/>
    <cellStyle name="Normal 3 3 5 2 3 3 2 2 2" xfId="27888"/>
    <cellStyle name="Normal 3 3 5 2 3 3 2 3" xfId="17502"/>
    <cellStyle name="Normal 3 3 5 2 3 3 2 4" xfId="22608"/>
    <cellStyle name="Normal 3 3 5 2 3 3 3" xfId="7105"/>
    <cellStyle name="Normal 3 3 5 2 3 3 3 2" xfId="25248"/>
    <cellStyle name="Normal 3 3 5 2 3 3 4" xfId="12394"/>
    <cellStyle name="Normal 3 3 5 2 3 3 5" xfId="15038"/>
    <cellStyle name="Normal 3 3 5 2 3 3 6" xfId="19968"/>
    <cellStyle name="Normal 3 3 5 2 3 4" xfId="3232"/>
    <cellStyle name="Normal 3 3 5 2 3 4 2" xfId="8514"/>
    <cellStyle name="Normal 3 3 5 2 3 4 2 2" xfId="26656"/>
    <cellStyle name="Normal 3 3 5 2 3 4 3" xfId="16270"/>
    <cellStyle name="Normal 3 3 5 2 3 4 4" xfId="21376"/>
    <cellStyle name="Normal 3 3 5 2 3 5" xfId="5873"/>
    <cellStyle name="Normal 3 3 5 2 3 5 2" xfId="24016"/>
    <cellStyle name="Normal 3 3 5 2 3 6" xfId="11162"/>
    <cellStyle name="Normal 3 3 5 2 3 7" xfId="13806"/>
    <cellStyle name="Normal 3 3 5 2 3 8" xfId="18736"/>
    <cellStyle name="Normal 3 3 5 2 4" xfId="943"/>
    <cellStyle name="Normal 3 3 5 2 4 2" xfId="2175"/>
    <cellStyle name="Normal 3 3 5 2 4 2 2" xfId="4817"/>
    <cellStyle name="Normal 3 3 5 2 4 2 2 2" xfId="10098"/>
    <cellStyle name="Normal 3 3 5 2 4 2 2 2 2" xfId="28240"/>
    <cellStyle name="Normal 3 3 5 2 4 2 2 3" xfId="17854"/>
    <cellStyle name="Normal 3 3 5 2 4 2 2 4" xfId="22960"/>
    <cellStyle name="Normal 3 3 5 2 4 2 3" xfId="7457"/>
    <cellStyle name="Normal 3 3 5 2 4 2 3 2" xfId="25600"/>
    <cellStyle name="Normal 3 3 5 2 4 2 4" xfId="12746"/>
    <cellStyle name="Normal 3 3 5 2 4 2 5" xfId="15390"/>
    <cellStyle name="Normal 3 3 5 2 4 2 6" xfId="20320"/>
    <cellStyle name="Normal 3 3 5 2 4 3" xfId="3585"/>
    <cellStyle name="Normal 3 3 5 2 4 3 2" xfId="8866"/>
    <cellStyle name="Normal 3 3 5 2 4 3 2 2" xfId="27008"/>
    <cellStyle name="Normal 3 3 5 2 4 3 3" xfId="16622"/>
    <cellStyle name="Normal 3 3 5 2 4 3 4" xfId="21728"/>
    <cellStyle name="Normal 3 3 5 2 4 4" xfId="6225"/>
    <cellStyle name="Normal 3 3 5 2 4 4 2" xfId="24368"/>
    <cellStyle name="Normal 3 3 5 2 4 5" xfId="11514"/>
    <cellStyle name="Normal 3 3 5 2 4 6" xfId="14158"/>
    <cellStyle name="Normal 3 3 5 2 4 7" xfId="19088"/>
    <cellStyle name="Normal 3 3 5 2 5" xfId="1471"/>
    <cellStyle name="Normal 3 3 5 2 5 2" xfId="4113"/>
    <cellStyle name="Normal 3 3 5 2 5 2 2" xfId="9394"/>
    <cellStyle name="Normal 3 3 5 2 5 2 2 2" xfId="27536"/>
    <cellStyle name="Normal 3 3 5 2 5 2 3" xfId="17150"/>
    <cellStyle name="Normal 3 3 5 2 5 2 4" xfId="22256"/>
    <cellStyle name="Normal 3 3 5 2 5 3" xfId="6753"/>
    <cellStyle name="Normal 3 3 5 2 5 3 2" xfId="24896"/>
    <cellStyle name="Normal 3 3 5 2 5 4" xfId="12042"/>
    <cellStyle name="Normal 3 3 5 2 5 5" xfId="14686"/>
    <cellStyle name="Normal 3 3 5 2 5 6" xfId="19616"/>
    <cellStyle name="Normal 3 3 5 2 6" xfId="2703"/>
    <cellStyle name="Normal 3 3 5 2 6 2" xfId="5345"/>
    <cellStyle name="Normal 3 3 5 2 6 2 2" xfId="10626"/>
    <cellStyle name="Normal 3 3 5 2 6 2 2 2" xfId="28768"/>
    <cellStyle name="Normal 3 3 5 2 6 2 3" xfId="23488"/>
    <cellStyle name="Normal 3 3 5 2 6 3" xfId="7985"/>
    <cellStyle name="Normal 3 3 5 2 6 3 2" xfId="26128"/>
    <cellStyle name="Normal 3 3 5 2 6 4" xfId="13274"/>
    <cellStyle name="Normal 3 3 5 2 6 5" xfId="15918"/>
    <cellStyle name="Normal 3 3 5 2 6 6" xfId="20848"/>
    <cellStyle name="Normal 3 3 5 2 7" xfId="2880"/>
    <cellStyle name="Normal 3 3 5 2 7 2" xfId="8162"/>
    <cellStyle name="Normal 3 3 5 2 7 2 2" xfId="26304"/>
    <cellStyle name="Normal 3 3 5 2 7 3" xfId="21024"/>
    <cellStyle name="Normal 3 3 5 2 8" xfId="5521"/>
    <cellStyle name="Normal 3 3 5 2 8 2" xfId="23664"/>
    <cellStyle name="Normal 3 3 5 2 9" xfId="10814"/>
    <cellStyle name="Normal 3 3 5 3" xfId="327"/>
    <cellStyle name="Normal 3 3 5 3 2" xfId="680"/>
    <cellStyle name="Normal 3 3 5 3 2 2" xfId="1912"/>
    <cellStyle name="Normal 3 3 5 3 2 2 2" xfId="4554"/>
    <cellStyle name="Normal 3 3 5 3 2 2 2 2" xfId="9835"/>
    <cellStyle name="Normal 3 3 5 3 2 2 2 2 2" xfId="27977"/>
    <cellStyle name="Normal 3 3 5 3 2 2 2 3" xfId="17591"/>
    <cellStyle name="Normal 3 3 5 3 2 2 2 4" xfId="22697"/>
    <cellStyle name="Normal 3 3 5 3 2 2 3" xfId="7194"/>
    <cellStyle name="Normal 3 3 5 3 2 2 3 2" xfId="25337"/>
    <cellStyle name="Normal 3 3 5 3 2 2 4" xfId="12483"/>
    <cellStyle name="Normal 3 3 5 3 2 2 5" xfId="15127"/>
    <cellStyle name="Normal 3 3 5 3 2 2 6" xfId="20057"/>
    <cellStyle name="Normal 3 3 5 3 2 3" xfId="3322"/>
    <cellStyle name="Normal 3 3 5 3 2 3 2" xfId="8603"/>
    <cellStyle name="Normal 3 3 5 3 2 3 2 2" xfId="26745"/>
    <cellStyle name="Normal 3 3 5 3 2 3 3" xfId="16359"/>
    <cellStyle name="Normal 3 3 5 3 2 3 4" xfId="21465"/>
    <cellStyle name="Normal 3 3 5 3 2 4" xfId="5962"/>
    <cellStyle name="Normal 3 3 5 3 2 4 2" xfId="24105"/>
    <cellStyle name="Normal 3 3 5 3 2 5" xfId="11251"/>
    <cellStyle name="Normal 3 3 5 3 2 6" xfId="13895"/>
    <cellStyle name="Normal 3 3 5 3 2 7" xfId="18825"/>
    <cellStyle name="Normal 3 3 5 3 3" xfId="1032"/>
    <cellStyle name="Normal 3 3 5 3 3 2" xfId="2264"/>
    <cellStyle name="Normal 3 3 5 3 3 2 2" xfId="4906"/>
    <cellStyle name="Normal 3 3 5 3 3 2 2 2" xfId="10187"/>
    <cellStyle name="Normal 3 3 5 3 3 2 2 2 2" xfId="28329"/>
    <cellStyle name="Normal 3 3 5 3 3 2 2 3" xfId="17943"/>
    <cellStyle name="Normal 3 3 5 3 3 2 2 4" xfId="23049"/>
    <cellStyle name="Normal 3 3 5 3 3 2 3" xfId="7546"/>
    <cellStyle name="Normal 3 3 5 3 3 2 3 2" xfId="25689"/>
    <cellStyle name="Normal 3 3 5 3 3 2 4" xfId="12835"/>
    <cellStyle name="Normal 3 3 5 3 3 2 5" xfId="15479"/>
    <cellStyle name="Normal 3 3 5 3 3 2 6" xfId="20409"/>
    <cellStyle name="Normal 3 3 5 3 3 3" xfId="3674"/>
    <cellStyle name="Normal 3 3 5 3 3 3 2" xfId="8955"/>
    <cellStyle name="Normal 3 3 5 3 3 3 2 2" xfId="27097"/>
    <cellStyle name="Normal 3 3 5 3 3 3 3" xfId="16711"/>
    <cellStyle name="Normal 3 3 5 3 3 3 4" xfId="21817"/>
    <cellStyle name="Normal 3 3 5 3 3 4" xfId="6314"/>
    <cellStyle name="Normal 3 3 5 3 3 4 2" xfId="24457"/>
    <cellStyle name="Normal 3 3 5 3 3 5" xfId="11603"/>
    <cellStyle name="Normal 3 3 5 3 3 6" xfId="14247"/>
    <cellStyle name="Normal 3 3 5 3 3 7" xfId="19177"/>
    <cellStyle name="Normal 3 3 5 3 4" xfId="1560"/>
    <cellStyle name="Normal 3 3 5 3 4 2" xfId="4202"/>
    <cellStyle name="Normal 3 3 5 3 4 2 2" xfId="9483"/>
    <cellStyle name="Normal 3 3 5 3 4 2 2 2" xfId="27625"/>
    <cellStyle name="Normal 3 3 5 3 4 2 3" xfId="17239"/>
    <cellStyle name="Normal 3 3 5 3 4 2 4" xfId="22345"/>
    <cellStyle name="Normal 3 3 5 3 4 3" xfId="6842"/>
    <cellStyle name="Normal 3 3 5 3 4 3 2" xfId="24985"/>
    <cellStyle name="Normal 3 3 5 3 4 4" xfId="12131"/>
    <cellStyle name="Normal 3 3 5 3 4 5" xfId="14775"/>
    <cellStyle name="Normal 3 3 5 3 4 6" xfId="19705"/>
    <cellStyle name="Normal 3 3 5 3 5" xfId="2969"/>
    <cellStyle name="Normal 3 3 5 3 5 2" xfId="8251"/>
    <cellStyle name="Normal 3 3 5 3 5 2 2" xfId="26393"/>
    <cellStyle name="Normal 3 3 5 3 5 3" xfId="16007"/>
    <cellStyle name="Normal 3 3 5 3 5 4" xfId="21113"/>
    <cellStyle name="Normal 3 3 5 3 6" xfId="5610"/>
    <cellStyle name="Normal 3 3 5 3 6 2" xfId="23753"/>
    <cellStyle name="Normal 3 3 5 3 7" xfId="10905"/>
    <cellStyle name="Normal 3 3 5 3 8" xfId="13543"/>
    <cellStyle name="Normal 3 3 5 3 9" xfId="18473"/>
    <cellStyle name="Normal 3 3 5 4" xfId="503"/>
    <cellStyle name="Normal 3 3 5 4 2" xfId="1208"/>
    <cellStyle name="Normal 3 3 5 4 2 2" xfId="2440"/>
    <cellStyle name="Normal 3 3 5 4 2 2 2" xfId="5082"/>
    <cellStyle name="Normal 3 3 5 4 2 2 2 2" xfId="10363"/>
    <cellStyle name="Normal 3 3 5 4 2 2 2 2 2" xfId="28505"/>
    <cellStyle name="Normal 3 3 5 4 2 2 2 3" xfId="18119"/>
    <cellStyle name="Normal 3 3 5 4 2 2 2 4" xfId="23225"/>
    <cellStyle name="Normal 3 3 5 4 2 2 3" xfId="7722"/>
    <cellStyle name="Normal 3 3 5 4 2 2 3 2" xfId="25865"/>
    <cellStyle name="Normal 3 3 5 4 2 2 4" xfId="13011"/>
    <cellStyle name="Normal 3 3 5 4 2 2 5" xfId="15655"/>
    <cellStyle name="Normal 3 3 5 4 2 2 6" xfId="20585"/>
    <cellStyle name="Normal 3 3 5 4 2 3" xfId="3850"/>
    <cellStyle name="Normal 3 3 5 4 2 3 2" xfId="9131"/>
    <cellStyle name="Normal 3 3 5 4 2 3 2 2" xfId="27273"/>
    <cellStyle name="Normal 3 3 5 4 2 3 3" xfId="16887"/>
    <cellStyle name="Normal 3 3 5 4 2 3 4" xfId="21993"/>
    <cellStyle name="Normal 3 3 5 4 2 4" xfId="6490"/>
    <cellStyle name="Normal 3 3 5 4 2 4 2" xfId="24633"/>
    <cellStyle name="Normal 3 3 5 4 2 5" xfId="11779"/>
    <cellStyle name="Normal 3 3 5 4 2 6" xfId="14423"/>
    <cellStyle name="Normal 3 3 5 4 2 7" xfId="19353"/>
    <cellStyle name="Normal 3 3 5 4 3" xfId="1736"/>
    <cellStyle name="Normal 3 3 5 4 3 2" xfId="4378"/>
    <cellStyle name="Normal 3 3 5 4 3 2 2" xfId="9659"/>
    <cellStyle name="Normal 3 3 5 4 3 2 2 2" xfId="27801"/>
    <cellStyle name="Normal 3 3 5 4 3 2 3" xfId="17415"/>
    <cellStyle name="Normal 3 3 5 4 3 2 4" xfId="22521"/>
    <cellStyle name="Normal 3 3 5 4 3 3" xfId="7018"/>
    <cellStyle name="Normal 3 3 5 4 3 3 2" xfId="25161"/>
    <cellStyle name="Normal 3 3 5 4 3 4" xfId="12307"/>
    <cellStyle name="Normal 3 3 5 4 3 5" xfId="14951"/>
    <cellStyle name="Normal 3 3 5 4 3 6" xfId="19881"/>
    <cellStyle name="Normal 3 3 5 4 4" xfId="3145"/>
    <cellStyle name="Normal 3 3 5 4 4 2" xfId="8427"/>
    <cellStyle name="Normal 3 3 5 4 4 2 2" xfId="26569"/>
    <cellStyle name="Normal 3 3 5 4 4 3" xfId="16183"/>
    <cellStyle name="Normal 3 3 5 4 4 4" xfId="21289"/>
    <cellStyle name="Normal 3 3 5 4 5" xfId="5786"/>
    <cellStyle name="Normal 3 3 5 4 5 2" xfId="23929"/>
    <cellStyle name="Normal 3 3 5 4 6" xfId="11077"/>
    <cellStyle name="Normal 3 3 5 4 7" xfId="13719"/>
    <cellStyle name="Normal 3 3 5 4 8" xfId="18649"/>
    <cellStyle name="Normal 3 3 5 5" xfId="856"/>
    <cellStyle name="Normal 3 3 5 5 2" xfId="2088"/>
    <cellStyle name="Normal 3 3 5 5 2 2" xfId="4730"/>
    <cellStyle name="Normal 3 3 5 5 2 2 2" xfId="10011"/>
    <cellStyle name="Normal 3 3 5 5 2 2 2 2" xfId="28153"/>
    <cellStyle name="Normal 3 3 5 5 2 2 3" xfId="17767"/>
    <cellStyle name="Normal 3 3 5 5 2 2 4" xfId="22873"/>
    <cellStyle name="Normal 3 3 5 5 2 3" xfId="7370"/>
    <cellStyle name="Normal 3 3 5 5 2 3 2" xfId="25513"/>
    <cellStyle name="Normal 3 3 5 5 2 4" xfId="12659"/>
    <cellStyle name="Normal 3 3 5 5 2 5" xfId="15303"/>
    <cellStyle name="Normal 3 3 5 5 2 6" xfId="20233"/>
    <cellStyle name="Normal 3 3 5 5 3" xfId="3498"/>
    <cellStyle name="Normal 3 3 5 5 3 2" xfId="8779"/>
    <cellStyle name="Normal 3 3 5 5 3 2 2" xfId="26921"/>
    <cellStyle name="Normal 3 3 5 5 3 3" xfId="16535"/>
    <cellStyle name="Normal 3 3 5 5 3 4" xfId="21641"/>
    <cellStyle name="Normal 3 3 5 5 4" xfId="6138"/>
    <cellStyle name="Normal 3 3 5 5 4 2" xfId="24281"/>
    <cellStyle name="Normal 3 3 5 5 5" xfId="11427"/>
    <cellStyle name="Normal 3 3 5 5 6" xfId="14071"/>
    <cellStyle name="Normal 3 3 5 5 7" xfId="19001"/>
    <cellStyle name="Normal 3 3 5 6" xfId="1384"/>
    <cellStyle name="Normal 3 3 5 6 2" xfId="4026"/>
    <cellStyle name="Normal 3 3 5 6 2 2" xfId="9307"/>
    <cellStyle name="Normal 3 3 5 6 2 2 2" xfId="27449"/>
    <cellStyle name="Normal 3 3 5 6 2 3" xfId="17063"/>
    <cellStyle name="Normal 3 3 5 6 2 4" xfId="22169"/>
    <cellStyle name="Normal 3 3 5 6 3" xfId="6666"/>
    <cellStyle name="Normal 3 3 5 6 3 2" xfId="24809"/>
    <cellStyle name="Normal 3 3 5 6 4" xfId="11955"/>
    <cellStyle name="Normal 3 3 5 6 5" xfId="14599"/>
    <cellStyle name="Normal 3 3 5 6 6" xfId="19529"/>
    <cellStyle name="Normal 3 3 5 7" xfId="2616"/>
    <cellStyle name="Normal 3 3 5 7 2" xfId="5258"/>
    <cellStyle name="Normal 3 3 5 7 2 2" xfId="10539"/>
    <cellStyle name="Normal 3 3 5 7 2 2 2" xfId="28681"/>
    <cellStyle name="Normal 3 3 5 7 2 3" xfId="23401"/>
    <cellStyle name="Normal 3 3 5 7 3" xfId="7898"/>
    <cellStyle name="Normal 3 3 5 7 3 2" xfId="26041"/>
    <cellStyle name="Normal 3 3 5 7 4" xfId="13187"/>
    <cellStyle name="Normal 3 3 5 7 5" xfId="15831"/>
    <cellStyle name="Normal 3 3 5 7 6" xfId="20761"/>
    <cellStyle name="Normal 3 3 5 8" xfId="2793"/>
    <cellStyle name="Normal 3 3 5 8 2" xfId="8075"/>
    <cellStyle name="Normal 3 3 5 8 2 2" xfId="26217"/>
    <cellStyle name="Normal 3 3 5 8 3" xfId="20937"/>
    <cellStyle name="Normal 3 3 5 9" xfId="5434"/>
    <cellStyle name="Normal 3 3 5 9 2" xfId="23577"/>
    <cellStyle name="Normal 3 3 6" xfId="164"/>
    <cellStyle name="Normal 3 3 6 10" xfId="13390"/>
    <cellStyle name="Normal 3 3 6 11" xfId="18320"/>
    <cellStyle name="Normal 3 3 6 2" xfId="350"/>
    <cellStyle name="Normal 3 3 6 2 2" xfId="703"/>
    <cellStyle name="Normal 3 3 6 2 2 2" xfId="1935"/>
    <cellStyle name="Normal 3 3 6 2 2 2 2" xfId="4577"/>
    <cellStyle name="Normal 3 3 6 2 2 2 2 2" xfId="9858"/>
    <cellStyle name="Normal 3 3 6 2 2 2 2 2 2" xfId="28000"/>
    <cellStyle name="Normal 3 3 6 2 2 2 2 3" xfId="17614"/>
    <cellStyle name="Normal 3 3 6 2 2 2 2 4" xfId="22720"/>
    <cellStyle name="Normal 3 3 6 2 2 2 3" xfId="7217"/>
    <cellStyle name="Normal 3 3 6 2 2 2 3 2" xfId="25360"/>
    <cellStyle name="Normal 3 3 6 2 2 2 4" xfId="12506"/>
    <cellStyle name="Normal 3 3 6 2 2 2 5" xfId="15150"/>
    <cellStyle name="Normal 3 3 6 2 2 2 6" xfId="20080"/>
    <cellStyle name="Normal 3 3 6 2 2 3" xfId="3345"/>
    <cellStyle name="Normal 3 3 6 2 2 3 2" xfId="8626"/>
    <cellStyle name="Normal 3 3 6 2 2 3 2 2" xfId="26768"/>
    <cellStyle name="Normal 3 3 6 2 2 3 3" xfId="16382"/>
    <cellStyle name="Normal 3 3 6 2 2 3 4" xfId="21488"/>
    <cellStyle name="Normal 3 3 6 2 2 4" xfId="5985"/>
    <cellStyle name="Normal 3 3 6 2 2 4 2" xfId="24128"/>
    <cellStyle name="Normal 3 3 6 2 2 5" xfId="11274"/>
    <cellStyle name="Normal 3 3 6 2 2 6" xfId="13918"/>
    <cellStyle name="Normal 3 3 6 2 2 7" xfId="18848"/>
    <cellStyle name="Normal 3 3 6 2 3" xfId="1055"/>
    <cellStyle name="Normal 3 3 6 2 3 2" xfId="2287"/>
    <cellStyle name="Normal 3 3 6 2 3 2 2" xfId="4929"/>
    <cellStyle name="Normal 3 3 6 2 3 2 2 2" xfId="10210"/>
    <cellStyle name="Normal 3 3 6 2 3 2 2 2 2" xfId="28352"/>
    <cellStyle name="Normal 3 3 6 2 3 2 2 3" xfId="17966"/>
    <cellStyle name="Normal 3 3 6 2 3 2 2 4" xfId="23072"/>
    <cellStyle name="Normal 3 3 6 2 3 2 3" xfId="7569"/>
    <cellStyle name="Normal 3 3 6 2 3 2 3 2" xfId="25712"/>
    <cellStyle name="Normal 3 3 6 2 3 2 4" xfId="12858"/>
    <cellStyle name="Normal 3 3 6 2 3 2 5" xfId="15502"/>
    <cellStyle name="Normal 3 3 6 2 3 2 6" xfId="20432"/>
    <cellStyle name="Normal 3 3 6 2 3 3" xfId="3697"/>
    <cellStyle name="Normal 3 3 6 2 3 3 2" xfId="8978"/>
    <cellStyle name="Normal 3 3 6 2 3 3 2 2" xfId="27120"/>
    <cellStyle name="Normal 3 3 6 2 3 3 3" xfId="16734"/>
    <cellStyle name="Normal 3 3 6 2 3 3 4" xfId="21840"/>
    <cellStyle name="Normal 3 3 6 2 3 4" xfId="6337"/>
    <cellStyle name="Normal 3 3 6 2 3 4 2" xfId="24480"/>
    <cellStyle name="Normal 3 3 6 2 3 5" xfId="11626"/>
    <cellStyle name="Normal 3 3 6 2 3 6" xfId="14270"/>
    <cellStyle name="Normal 3 3 6 2 3 7" xfId="19200"/>
    <cellStyle name="Normal 3 3 6 2 4" xfId="1583"/>
    <cellStyle name="Normal 3 3 6 2 4 2" xfId="4225"/>
    <cellStyle name="Normal 3 3 6 2 4 2 2" xfId="9506"/>
    <cellStyle name="Normal 3 3 6 2 4 2 2 2" xfId="27648"/>
    <cellStyle name="Normal 3 3 6 2 4 2 3" xfId="17262"/>
    <cellStyle name="Normal 3 3 6 2 4 2 4" xfId="22368"/>
    <cellStyle name="Normal 3 3 6 2 4 3" xfId="6865"/>
    <cellStyle name="Normal 3 3 6 2 4 3 2" xfId="25008"/>
    <cellStyle name="Normal 3 3 6 2 4 4" xfId="12154"/>
    <cellStyle name="Normal 3 3 6 2 4 5" xfId="14798"/>
    <cellStyle name="Normal 3 3 6 2 4 6" xfId="19728"/>
    <cellStyle name="Normal 3 3 6 2 5" xfId="2992"/>
    <cellStyle name="Normal 3 3 6 2 5 2" xfId="8274"/>
    <cellStyle name="Normal 3 3 6 2 5 2 2" xfId="26416"/>
    <cellStyle name="Normal 3 3 6 2 5 3" xfId="16030"/>
    <cellStyle name="Normal 3 3 6 2 5 4" xfId="21136"/>
    <cellStyle name="Normal 3 3 6 2 6" xfId="5633"/>
    <cellStyle name="Normal 3 3 6 2 6 2" xfId="23776"/>
    <cellStyle name="Normal 3 3 6 2 7" xfId="10928"/>
    <cellStyle name="Normal 3 3 6 2 8" xfId="13566"/>
    <cellStyle name="Normal 3 3 6 2 9" xfId="18496"/>
    <cellStyle name="Normal 3 3 6 3" xfId="526"/>
    <cellStyle name="Normal 3 3 6 3 2" xfId="1231"/>
    <cellStyle name="Normal 3 3 6 3 2 2" xfId="2463"/>
    <cellStyle name="Normal 3 3 6 3 2 2 2" xfId="5105"/>
    <cellStyle name="Normal 3 3 6 3 2 2 2 2" xfId="10386"/>
    <cellStyle name="Normal 3 3 6 3 2 2 2 2 2" xfId="28528"/>
    <cellStyle name="Normal 3 3 6 3 2 2 2 3" xfId="18142"/>
    <cellStyle name="Normal 3 3 6 3 2 2 2 4" xfId="23248"/>
    <cellStyle name="Normal 3 3 6 3 2 2 3" xfId="7745"/>
    <cellStyle name="Normal 3 3 6 3 2 2 3 2" xfId="25888"/>
    <cellStyle name="Normal 3 3 6 3 2 2 4" xfId="13034"/>
    <cellStyle name="Normal 3 3 6 3 2 2 5" xfId="15678"/>
    <cellStyle name="Normal 3 3 6 3 2 2 6" xfId="20608"/>
    <cellStyle name="Normal 3 3 6 3 2 3" xfId="3873"/>
    <cellStyle name="Normal 3 3 6 3 2 3 2" xfId="9154"/>
    <cellStyle name="Normal 3 3 6 3 2 3 2 2" xfId="27296"/>
    <cellStyle name="Normal 3 3 6 3 2 3 3" xfId="16910"/>
    <cellStyle name="Normal 3 3 6 3 2 3 4" xfId="22016"/>
    <cellStyle name="Normal 3 3 6 3 2 4" xfId="6513"/>
    <cellStyle name="Normal 3 3 6 3 2 4 2" xfId="24656"/>
    <cellStyle name="Normal 3 3 6 3 2 5" xfId="11802"/>
    <cellStyle name="Normal 3 3 6 3 2 6" xfId="14446"/>
    <cellStyle name="Normal 3 3 6 3 2 7" xfId="19376"/>
    <cellStyle name="Normal 3 3 6 3 3" xfId="1759"/>
    <cellStyle name="Normal 3 3 6 3 3 2" xfId="4401"/>
    <cellStyle name="Normal 3 3 6 3 3 2 2" xfId="9682"/>
    <cellStyle name="Normal 3 3 6 3 3 2 2 2" xfId="27824"/>
    <cellStyle name="Normal 3 3 6 3 3 2 3" xfId="17438"/>
    <cellStyle name="Normal 3 3 6 3 3 2 4" xfId="22544"/>
    <cellStyle name="Normal 3 3 6 3 3 3" xfId="7041"/>
    <cellStyle name="Normal 3 3 6 3 3 3 2" xfId="25184"/>
    <cellStyle name="Normal 3 3 6 3 3 4" xfId="12330"/>
    <cellStyle name="Normal 3 3 6 3 3 5" xfId="14974"/>
    <cellStyle name="Normal 3 3 6 3 3 6" xfId="19904"/>
    <cellStyle name="Normal 3 3 6 3 4" xfId="3168"/>
    <cellStyle name="Normal 3 3 6 3 4 2" xfId="8450"/>
    <cellStyle name="Normal 3 3 6 3 4 2 2" xfId="26592"/>
    <cellStyle name="Normal 3 3 6 3 4 3" xfId="16206"/>
    <cellStyle name="Normal 3 3 6 3 4 4" xfId="21312"/>
    <cellStyle name="Normal 3 3 6 3 5" xfId="5809"/>
    <cellStyle name="Normal 3 3 6 3 5 2" xfId="23952"/>
    <cellStyle name="Normal 3 3 6 3 6" xfId="11100"/>
    <cellStyle name="Normal 3 3 6 3 7" xfId="13742"/>
    <cellStyle name="Normal 3 3 6 3 8" xfId="18672"/>
    <cellStyle name="Normal 3 3 6 4" xfId="879"/>
    <cellStyle name="Normal 3 3 6 4 2" xfId="2111"/>
    <cellStyle name="Normal 3 3 6 4 2 2" xfId="4753"/>
    <cellStyle name="Normal 3 3 6 4 2 2 2" xfId="10034"/>
    <cellStyle name="Normal 3 3 6 4 2 2 2 2" xfId="28176"/>
    <cellStyle name="Normal 3 3 6 4 2 2 3" xfId="17790"/>
    <cellStyle name="Normal 3 3 6 4 2 2 4" xfId="22896"/>
    <cellStyle name="Normal 3 3 6 4 2 3" xfId="7393"/>
    <cellStyle name="Normal 3 3 6 4 2 3 2" xfId="25536"/>
    <cellStyle name="Normal 3 3 6 4 2 4" xfId="12682"/>
    <cellStyle name="Normal 3 3 6 4 2 5" xfId="15326"/>
    <cellStyle name="Normal 3 3 6 4 2 6" xfId="20256"/>
    <cellStyle name="Normal 3 3 6 4 3" xfId="3521"/>
    <cellStyle name="Normal 3 3 6 4 3 2" xfId="8802"/>
    <cellStyle name="Normal 3 3 6 4 3 2 2" xfId="26944"/>
    <cellStyle name="Normal 3 3 6 4 3 3" xfId="16558"/>
    <cellStyle name="Normal 3 3 6 4 3 4" xfId="21664"/>
    <cellStyle name="Normal 3 3 6 4 4" xfId="6161"/>
    <cellStyle name="Normal 3 3 6 4 4 2" xfId="24304"/>
    <cellStyle name="Normal 3 3 6 4 5" xfId="11450"/>
    <cellStyle name="Normal 3 3 6 4 6" xfId="14094"/>
    <cellStyle name="Normal 3 3 6 4 7" xfId="19024"/>
    <cellStyle name="Normal 3 3 6 5" xfId="1407"/>
    <cellStyle name="Normal 3 3 6 5 2" xfId="4049"/>
    <cellStyle name="Normal 3 3 6 5 2 2" xfId="9330"/>
    <cellStyle name="Normal 3 3 6 5 2 2 2" xfId="27472"/>
    <cellStyle name="Normal 3 3 6 5 2 3" xfId="17086"/>
    <cellStyle name="Normal 3 3 6 5 2 4" xfId="22192"/>
    <cellStyle name="Normal 3 3 6 5 3" xfId="6689"/>
    <cellStyle name="Normal 3 3 6 5 3 2" xfId="24832"/>
    <cellStyle name="Normal 3 3 6 5 4" xfId="11978"/>
    <cellStyle name="Normal 3 3 6 5 5" xfId="14622"/>
    <cellStyle name="Normal 3 3 6 5 6" xfId="19552"/>
    <cellStyle name="Normal 3 3 6 6" xfId="2639"/>
    <cellStyle name="Normal 3 3 6 6 2" xfId="5281"/>
    <cellStyle name="Normal 3 3 6 6 2 2" xfId="10562"/>
    <cellStyle name="Normal 3 3 6 6 2 2 2" xfId="28704"/>
    <cellStyle name="Normal 3 3 6 6 2 3" xfId="23424"/>
    <cellStyle name="Normal 3 3 6 6 3" xfId="7921"/>
    <cellStyle name="Normal 3 3 6 6 3 2" xfId="26064"/>
    <cellStyle name="Normal 3 3 6 6 4" xfId="13210"/>
    <cellStyle name="Normal 3 3 6 6 5" xfId="15854"/>
    <cellStyle name="Normal 3 3 6 6 6" xfId="20784"/>
    <cellStyle name="Normal 3 3 6 7" xfId="2816"/>
    <cellStyle name="Normal 3 3 6 7 2" xfId="8098"/>
    <cellStyle name="Normal 3 3 6 7 2 2" xfId="26240"/>
    <cellStyle name="Normal 3 3 6 7 3" xfId="20960"/>
    <cellStyle name="Normal 3 3 6 8" xfId="5457"/>
    <cellStyle name="Normal 3 3 6 8 2" xfId="23600"/>
    <cellStyle name="Normal 3 3 6 9" xfId="10750"/>
    <cellStyle name="Normal 3 3 7" xfId="262"/>
    <cellStyle name="Normal 3 3 7 2" xfId="614"/>
    <cellStyle name="Normal 3 3 7 2 2" xfId="1846"/>
    <cellStyle name="Normal 3 3 7 2 2 2" xfId="4488"/>
    <cellStyle name="Normal 3 3 7 2 2 2 2" xfId="9769"/>
    <cellStyle name="Normal 3 3 7 2 2 2 2 2" xfId="27911"/>
    <cellStyle name="Normal 3 3 7 2 2 2 3" xfId="17525"/>
    <cellStyle name="Normal 3 3 7 2 2 2 4" xfId="22631"/>
    <cellStyle name="Normal 3 3 7 2 2 3" xfId="7128"/>
    <cellStyle name="Normal 3 3 7 2 2 3 2" xfId="25271"/>
    <cellStyle name="Normal 3 3 7 2 2 4" xfId="12417"/>
    <cellStyle name="Normal 3 3 7 2 2 5" xfId="15061"/>
    <cellStyle name="Normal 3 3 7 2 2 6" xfId="19991"/>
    <cellStyle name="Normal 3 3 7 2 3" xfId="3256"/>
    <cellStyle name="Normal 3 3 7 2 3 2" xfId="8537"/>
    <cellStyle name="Normal 3 3 7 2 3 2 2" xfId="26679"/>
    <cellStyle name="Normal 3 3 7 2 3 3" xfId="16293"/>
    <cellStyle name="Normal 3 3 7 2 3 4" xfId="21399"/>
    <cellStyle name="Normal 3 3 7 2 4" xfId="5896"/>
    <cellStyle name="Normal 3 3 7 2 4 2" xfId="24039"/>
    <cellStyle name="Normal 3 3 7 2 5" xfId="11185"/>
    <cellStyle name="Normal 3 3 7 2 6" xfId="13829"/>
    <cellStyle name="Normal 3 3 7 2 7" xfId="18759"/>
    <cellStyle name="Normal 3 3 7 3" xfId="966"/>
    <cellStyle name="Normal 3 3 7 3 2" xfId="2198"/>
    <cellStyle name="Normal 3 3 7 3 2 2" xfId="4840"/>
    <cellStyle name="Normal 3 3 7 3 2 2 2" xfId="10121"/>
    <cellStyle name="Normal 3 3 7 3 2 2 2 2" xfId="28263"/>
    <cellStyle name="Normal 3 3 7 3 2 2 3" xfId="17877"/>
    <cellStyle name="Normal 3 3 7 3 2 2 4" xfId="22983"/>
    <cellStyle name="Normal 3 3 7 3 2 3" xfId="7480"/>
    <cellStyle name="Normal 3 3 7 3 2 3 2" xfId="25623"/>
    <cellStyle name="Normal 3 3 7 3 2 4" xfId="12769"/>
    <cellStyle name="Normal 3 3 7 3 2 5" xfId="15413"/>
    <cellStyle name="Normal 3 3 7 3 2 6" xfId="20343"/>
    <cellStyle name="Normal 3 3 7 3 3" xfId="3608"/>
    <cellStyle name="Normal 3 3 7 3 3 2" xfId="8889"/>
    <cellStyle name="Normal 3 3 7 3 3 2 2" xfId="27031"/>
    <cellStyle name="Normal 3 3 7 3 3 3" xfId="16645"/>
    <cellStyle name="Normal 3 3 7 3 3 4" xfId="21751"/>
    <cellStyle name="Normal 3 3 7 3 4" xfId="6248"/>
    <cellStyle name="Normal 3 3 7 3 4 2" xfId="24391"/>
    <cellStyle name="Normal 3 3 7 3 5" xfId="11537"/>
    <cellStyle name="Normal 3 3 7 3 6" xfId="14181"/>
    <cellStyle name="Normal 3 3 7 3 7" xfId="19111"/>
    <cellStyle name="Normal 3 3 7 4" xfId="1494"/>
    <cellStyle name="Normal 3 3 7 4 2" xfId="4136"/>
    <cellStyle name="Normal 3 3 7 4 2 2" xfId="9417"/>
    <cellStyle name="Normal 3 3 7 4 2 2 2" xfId="27559"/>
    <cellStyle name="Normal 3 3 7 4 2 3" xfId="17173"/>
    <cellStyle name="Normal 3 3 7 4 2 4" xfId="22279"/>
    <cellStyle name="Normal 3 3 7 4 3" xfId="6776"/>
    <cellStyle name="Normal 3 3 7 4 3 2" xfId="24919"/>
    <cellStyle name="Normal 3 3 7 4 4" xfId="12065"/>
    <cellStyle name="Normal 3 3 7 4 5" xfId="14709"/>
    <cellStyle name="Normal 3 3 7 4 6" xfId="19639"/>
    <cellStyle name="Normal 3 3 7 5" xfId="2903"/>
    <cellStyle name="Normal 3 3 7 5 2" xfId="8185"/>
    <cellStyle name="Normal 3 3 7 5 2 2" xfId="26327"/>
    <cellStyle name="Normal 3 3 7 5 3" xfId="15941"/>
    <cellStyle name="Normal 3 3 7 5 4" xfId="21047"/>
    <cellStyle name="Normal 3 3 7 6" xfId="5544"/>
    <cellStyle name="Normal 3 3 7 6 2" xfId="23687"/>
    <cellStyle name="Normal 3 3 7 7" xfId="10842"/>
    <cellStyle name="Normal 3 3 7 8" xfId="13477"/>
    <cellStyle name="Normal 3 3 7 9" xfId="18408"/>
    <cellStyle name="Normal 3 3 8" xfId="450"/>
    <cellStyle name="Normal 3 3 8 2" xfId="1155"/>
    <cellStyle name="Normal 3 3 8 2 2" xfId="2387"/>
    <cellStyle name="Normal 3 3 8 2 2 2" xfId="5029"/>
    <cellStyle name="Normal 3 3 8 2 2 2 2" xfId="10310"/>
    <cellStyle name="Normal 3 3 8 2 2 2 2 2" xfId="28452"/>
    <cellStyle name="Normal 3 3 8 2 2 2 3" xfId="18066"/>
    <cellStyle name="Normal 3 3 8 2 2 2 4" xfId="23172"/>
    <cellStyle name="Normal 3 3 8 2 2 3" xfId="7669"/>
    <cellStyle name="Normal 3 3 8 2 2 3 2" xfId="25812"/>
    <cellStyle name="Normal 3 3 8 2 2 4" xfId="12958"/>
    <cellStyle name="Normal 3 3 8 2 2 5" xfId="15602"/>
    <cellStyle name="Normal 3 3 8 2 2 6" xfId="20532"/>
    <cellStyle name="Normal 3 3 8 2 3" xfId="3797"/>
    <cellStyle name="Normal 3 3 8 2 3 2" xfId="9078"/>
    <cellStyle name="Normal 3 3 8 2 3 2 2" xfId="27220"/>
    <cellStyle name="Normal 3 3 8 2 3 3" xfId="16834"/>
    <cellStyle name="Normal 3 3 8 2 3 4" xfId="21940"/>
    <cellStyle name="Normal 3 3 8 2 4" xfId="6437"/>
    <cellStyle name="Normal 3 3 8 2 4 2" xfId="24580"/>
    <cellStyle name="Normal 3 3 8 2 5" xfId="11726"/>
    <cellStyle name="Normal 3 3 8 2 6" xfId="14370"/>
    <cellStyle name="Normal 3 3 8 2 7" xfId="19300"/>
    <cellStyle name="Normal 3 3 8 3" xfId="1683"/>
    <cellStyle name="Normal 3 3 8 3 2" xfId="4325"/>
    <cellStyle name="Normal 3 3 8 3 2 2" xfId="9606"/>
    <cellStyle name="Normal 3 3 8 3 2 2 2" xfId="27748"/>
    <cellStyle name="Normal 3 3 8 3 2 3" xfId="17362"/>
    <cellStyle name="Normal 3 3 8 3 2 4" xfId="22468"/>
    <cellStyle name="Normal 3 3 8 3 3" xfId="6965"/>
    <cellStyle name="Normal 3 3 8 3 3 2" xfId="25108"/>
    <cellStyle name="Normal 3 3 8 3 4" xfId="12254"/>
    <cellStyle name="Normal 3 3 8 3 5" xfId="14898"/>
    <cellStyle name="Normal 3 3 8 3 6" xfId="19828"/>
    <cellStyle name="Normal 3 3 8 4" xfId="3092"/>
    <cellStyle name="Normal 3 3 8 4 2" xfId="8374"/>
    <cellStyle name="Normal 3 3 8 4 2 2" xfId="26516"/>
    <cellStyle name="Normal 3 3 8 4 3" xfId="16130"/>
    <cellStyle name="Normal 3 3 8 4 4" xfId="21236"/>
    <cellStyle name="Normal 3 3 8 5" xfId="5733"/>
    <cellStyle name="Normal 3 3 8 5 2" xfId="23876"/>
    <cellStyle name="Normal 3 3 8 6" xfId="11026"/>
    <cellStyle name="Normal 3 3 8 7" xfId="13666"/>
    <cellStyle name="Normal 3 3 8 8" xfId="18596"/>
    <cellStyle name="Normal 3 3 9" xfId="803"/>
    <cellStyle name="Normal 3 3 9 2" xfId="2035"/>
    <cellStyle name="Normal 3 3 9 2 2" xfId="4677"/>
    <cellStyle name="Normal 3 3 9 2 2 2" xfId="9958"/>
    <cellStyle name="Normal 3 3 9 2 2 2 2" xfId="28100"/>
    <cellStyle name="Normal 3 3 9 2 2 3" xfId="17714"/>
    <cellStyle name="Normal 3 3 9 2 2 4" xfId="22820"/>
    <cellStyle name="Normal 3 3 9 2 3" xfId="7317"/>
    <cellStyle name="Normal 3 3 9 2 3 2" xfId="25460"/>
    <cellStyle name="Normal 3 3 9 2 4" xfId="12606"/>
    <cellStyle name="Normal 3 3 9 2 5" xfId="15250"/>
    <cellStyle name="Normal 3 3 9 2 6" xfId="20180"/>
    <cellStyle name="Normal 3 3 9 3" xfId="3445"/>
    <cellStyle name="Normal 3 3 9 3 2" xfId="8726"/>
    <cellStyle name="Normal 3 3 9 3 2 2" xfId="26868"/>
    <cellStyle name="Normal 3 3 9 3 3" xfId="16482"/>
    <cellStyle name="Normal 3 3 9 3 4" xfId="21588"/>
    <cellStyle name="Normal 3 3 9 4" xfId="6085"/>
    <cellStyle name="Normal 3 3 9 4 2" xfId="24228"/>
    <cellStyle name="Normal 3 3 9 5" xfId="11374"/>
    <cellStyle name="Normal 3 3 9 6" xfId="14018"/>
    <cellStyle name="Normal 3 3 9 7" xfId="18948"/>
    <cellStyle name="Normal 3 4" xfId="51"/>
    <cellStyle name="Normal 3 4 10" xfId="2569"/>
    <cellStyle name="Normal 3 4 10 2" xfId="5211"/>
    <cellStyle name="Normal 3 4 10 2 2" xfId="10492"/>
    <cellStyle name="Normal 3 4 10 2 2 2" xfId="28634"/>
    <cellStyle name="Normal 3 4 10 2 3" xfId="23354"/>
    <cellStyle name="Normal 3 4 10 3" xfId="7851"/>
    <cellStyle name="Normal 3 4 10 3 2" xfId="25994"/>
    <cellStyle name="Normal 3 4 10 4" xfId="13140"/>
    <cellStyle name="Normal 3 4 10 5" xfId="15784"/>
    <cellStyle name="Normal 3 4 10 6" xfId="20714"/>
    <cellStyle name="Normal 3 4 11" xfId="2745"/>
    <cellStyle name="Normal 3 4 11 2" xfId="8027"/>
    <cellStyle name="Normal 3 4 11 2 2" xfId="26170"/>
    <cellStyle name="Normal 3 4 11 3" xfId="20890"/>
    <cellStyle name="Normal 3 4 12" xfId="5387"/>
    <cellStyle name="Normal 3 4 12 2" xfId="23530"/>
    <cellStyle name="Normal 3 4 13" xfId="10677"/>
    <cellStyle name="Normal 3 4 14" xfId="13320"/>
    <cellStyle name="Normal 3 4 15" xfId="18249"/>
    <cellStyle name="Normal 3 4 2" xfId="68"/>
    <cellStyle name="Normal 3 4 2 10" xfId="10713"/>
    <cellStyle name="Normal 3 4 2 11" xfId="13336"/>
    <cellStyle name="Normal 3 4 2 12" xfId="18265"/>
    <cellStyle name="Normal 3 4 2 2" xfId="200"/>
    <cellStyle name="Normal 3 4 2 2 10" xfId="13425"/>
    <cellStyle name="Normal 3 4 2 2 11" xfId="18355"/>
    <cellStyle name="Normal 3 4 2 2 2" xfId="385"/>
    <cellStyle name="Normal 3 4 2 2 2 2" xfId="738"/>
    <cellStyle name="Normal 3 4 2 2 2 2 2" xfId="1970"/>
    <cellStyle name="Normal 3 4 2 2 2 2 2 2" xfId="4612"/>
    <cellStyle name="Normal 3 4 2 2 2 2 2 2 2" xfId="9893"/>
    <cellStyle name="Normal 3 4 2 2 2 2 2 2 2 2" xfId="28035"/>
    <cellStyle name="Normal 3 4 2 2 2 2 2 2 3" xfId="17649"/>
    <cellStyle name="Normal 3 4 2 2 2 2 2 2 4" xfId="22755"/>
    <cellStyle name="Normal 3 4 2 2 2 2 2 3" xfId="7252"/>
    <cellStyle name="Normal 3 4 2 2 2 2 2 3 2" xfId="25395"/>
    <cellStyle name="Normal 3 4 2 2 2 2 2 4" xfId="12541"/>
    <cellStyle name="Normal 3 4 2 2 2 2 2 5" xfId="15185"/>
    <cellStyle name="Normal 3 4 2 2 2 2 2 6" xfId="20115"/>
    <cellStyle name="Normal 3 4 2 2 2 2 3" xfId="3380"/>
    <cellStyle name="Normal 3 4 2 2 2 2 3 2" xfId="8661"/>
    <cellStyle name="Normal 3 4 2 2 2 2 3 2 2" xfId="26803"/>
    <cellStyle name="Normal 3 4 2 2 2 2 3 3" xfId="16417"/>
    <cellStyle name="Normal 3 4 2 2 2 2 3 4" xfId="21523"/>
    <cellStyle name="Normal 3 4 2 2 2 2 4" xfId="6020"/>
    <cellStyle name="Normal 3 4 2 2 2 2 4 2" xfId="24163"/>
    <cellStyle name="Normal 3 4 2 2 2 2 5" xfId="11309"/>
    <cellStyle name="Normal 3 4 2 2 2 2 6" xfId="13953"/>
    <cellStyle name="Normal 3 4 2 2 2 2 7" xfId="18883"/>
    <cellStyle name="Normal 3 4 2 2 2 3" xfId="1090"/>
    <cellStyle name="Normal 3 4 2 2 2 3 2" xfId="2322"/>
    <cellStyle name="Normal 3 4 2 2 2 3 2 2" xfId="4964"/>
    <cellStyle name="Normal 3 4 2 2 2 3 2 2 2" xfId="10245"/>
    <cellStyle name="Normal 3 4 2 2 2 3 2 2 2 2" xfId="28387"/>
    <cellStyle name="Normal 3 4 2 2 2 3 2 2 3" xfId="18001"/>
    <cellStyle name="Normal 3 4 2 2 2 3 2 2 4" xfId="23107"/>
    <cellStyle name="Normal 3 4 2 2 2 3 2 3" xfId="7604"/>
    <cellStyle name="Normal 3 4 2 2 2 3 2 3 2" xfId="25747"/>
    <cellStyle name="Normal 3 4 2 2 2 3 2 4" xfId="12893"/>
    <cellStyle name="Normal 3 4 2 2 2 3 2 5" xfId="15537"/>
    <cellStyle name="Normal 3 4 2 2 2 3 2 6" xfId="20467"/>
    <cellStyle name="Normal 3 4 2 2 2 3 3" xfId="3732"/>
    <cellStyle name="Normal 3 4 2 2 2 3 3 2" xfId="9013"/>
    <cellStyle name="Normal 3 4 2 2 2 3 3 2 2" xfId="27155"/>
    <cellStyle name="Normal 3 4 2 2 2 3 3 3" xfId="16769"/>
    <cellStyle name="Normal 3 4 2 2 2 3 3 4" xfId="21875"/>
    <cellStyle name="Normal 3 4 2 2 2 3 4" xfId="6372"/>
    <cellStyle name="Normal 3 4 2 2 2 3 4 2" xfId="24515"/>
    <cellStyle name="Normal 3 4 2 2 2 3 5" xfId="11661"/>
    <cellStyle name="Normal 3 4 2 2 2 3 6" xfId="14305"/>
    <cellStyle name="Normal 3 4 2 2 2 3 7" xfId="19235"/>
    <cellStyle name="Normal 3 4 2 2 2 4" xfId="1618"/>
    <cellStyle name="Normal 3 4 2 2 2 4 2" xfId="4260"/>
    <cellStyle name="Normal 3 4 2 2 2 4 2 2" xfId="9541"/>
    <cellStyle name="Normal 3 4 2 2 2 4 2 2 2" xfId="27683"/>
    <cellStyle name="Normal 3 4 2 2 2 4 2 3" xfId="17297"/>
    <cellStyle name="Normal 3 4 2 2 2 4 2 4" xfId="22403"/>
    <cellStyle name="Normal 3 4 2 2 2 4 3" xfId="6900"/>
    <cellStyle name="Normal 3 4 2 2 2 4 3 2" xfId="25043"/>
    <cellStyle name="Normal 3 4 2 2 2 4 4" xfId="12189"/>
    <cellStyle name="Normal 3 4 2 2 2 4 5" xfId="14833"/>
    <cellStyle name="Normal 3 4 2 2 2 4 6" xfId="19763"/>
    <cellStyle name="Normal 3 4 2 2 2 5" xfId="3027"/>
    <cellStyle name="Normal 3 4 2 2 2 5 2" xfId="8309"/>
    <cellStyle name="Normal 3 4 2 2 2 5 2 2" xfId="26451"/>
    <cellStyle name="Normal 3 4 2 2 2 5 3" xfId="16065"/>
    <cellStyle name="Normal 3 4 2 2 2 5 4" xfId="21171"/>
    <cellStyle name="Normal 3 4 2 2 2 6" xfId="5668"/>
    <cellStyle name="Normal 3 4 2 2 2 6 2" xfId="23811"/>
    <cellStyle name="Normal 3 4 2 2 2 7" xfId="10961"/>
    <cellStyle name="Normal 3 4 2 2 2 8" xfId="13601"/>
    <cellStyle name="Normal 3 4 2 2 2 9" xfId="18531"/>
    <cellStyle name="Normal 3 4 2 2 3" xfId="561"/>
    <cellStyle name="Normal 3 4 2 2 3 2" xfId="1266"/>
    <cellStyle name="Normal 3 4 2 2 3 2 2" xfId="2498"/>
    <cellStyle name="Normal 3 4 2 2 3 2 2 2" xfId="5140"/>
    <cellStyle name="Normal 3 4 2 2 3 2 2 2 2" xfId="10421"/>
    <cellStyle name="Normal 3 4 2 2 3 2 2 2 2 2" xfId="28563"/>
    <cellStyle name="Normal 3 4 2 2 3 2 2 2 3" xfId="18177"/>
    <cellStyle name="Normal 3 4 2 2 3 2 2 2 4" xfId="23283"/>
    <cellStyle name="Normal 3 4 2 2 3 2 2 3" xfId="7780"/>
    <cellStyle name="Normal 3 4 2 2 3 2 2 3 2" xfId="25923"/>
    <cellStyle name="Normal 3 4 2 2 3 2 2 4" xfId="13069"/>
    <cellStyle name="Normal 3 4 2 2 3 2 2 5" xfId="15713"/>
    <cellStyle name="Normal 3 4 2 2 3 2 2 6" xfId="20643"/>
    <cellStyle name="Normal 3 4 2 2 3 2 3" xfId="3908"/>
    <cellStyle name="Normal 3 4 2 2 3 2 3 2" xfId="9189"/>
    <cellStyle name="Normal 3 4 2 2 3 2 3 2 2" xfId="27331"/>
    <cellStyle name="Normal 3 4 2 2 3 2 3 3" xfId="16945"/>
    <cellStyle name="Normal 3 4 2 2 3 2 3 4" xfId="22051"/>
    <cellStyle name="Normal 3 4 2 2 3 2 4" xfId="6548"/>
    <cellStyle name="Normal 3 4 2 2 3 2 4 2" xfId="24691"/>
    <cellStyle name="Normal 3 4 2 2 3 2 5" xfId="11837"/>
    <cellStyle name="Normal 3 4 2 2 3 2 6" xfId="14481"/>
    <cellStyle name="Normal 3 4 2 2 3 2 7" xfId="19411"/>
    <cellStyle name="Normal 3 4 2 2 3 3" xfId="1794"/>
    <cellStyle name="Normal 3 4 2 2 3 3 2" xfId="4436"/>
    <cellStyle name="Normal 3 4 2 2 3 3 2 2" xfId="9717"/>
    <cellStyle name="Normal 3 4 2 2 3 3 2 2 2" xfId="27859"/>
    <cellStyle name="Normal 3 4 2 2 3 3 2 3" xfId="17473"/>
    <cellStyle name="Normal 3 4 2 2 3 3 2 4" xfId="22579"/>
    <cellStyle name="Normal 3 4 2 2 3 3 3" xfId="7076"/>
    <cellStyle name="Normal 3 4 2 2 3 3 3 2" xfId="25219"/>
    <cellStyle name="Normal 3 4 2 2 3 3 4" xfId="12365"/>
    <cellStyle name="Normal 3 4 2 2 3 3 5" xfId="15009"/>
    <cellStyle name="Normal 3 4 2 2 3 3 6" xfId="19939"/>
    <cellStyle name="Normal 3 4 2 2 3 4" xfId="3203"/>
    <cellStyle name="Normal 3 4 2 2 3 4 2" xfId="8485"/>
    <cellStyle name="Normal 3 4 2 2 3 4 2 2" xfId="26627"/>
    <cellStyle name="Normal 3 4 2 2 3 4 3" xfId="16241"/>
    <cellStyle name="Normal 3 4 2 2 3 4 4" xfId="21347"/>
    <cellStyle name="Normal 3 4 2 2 3 5" xfId="5844"/>
    <cellStyle name="Normal 3 4 2 2 3 5 2" xfId="23987"/>
    <cellStyle name="Normal 3 4 2 2 3 6" xfId="11133"/>
    <cellStyle name="Normal 3 4 2 2 3 7" xfId="13777"/>
    <cellStyle name="Normal 3 4 2 2 3 8" xfId="18707"/>
    <cellStyle name="Normal 3 4 2 2 4" xfId="914"/>
    <cellStyle name="Normal 3 4 2 2 4 2" xfId="2146"/>
    <cellStyle name="Normal 3 4 2 2 4 2 2" xfId="4788"/>
    <cellStyle name="Normal 3 4 2 2 4 2 2 2" xfId="10069"/>
    <cellStyle name="Normal 3 4 2 2 4 2 2 2 2" xfId="28211"/>
    <cellStyle name="Normal 3 4 2 2 4 2 2 3" xfId="17825"/>
    <cellStyle name="Normal 3 4 2 2 4 2 2 4" xfId="22931"/>
    <cellStyle name="Normal 3 4 2 2 4 2 3" xfId="7428"/>
    <cellStyle name="Normal 3 4 2 2 4 2 3 2" xfId="25571"/>
    <cellStyle name="Normal 3 4 2 2 4 2 4" xfId="12717"/>
    <cellStyle name="Normal 3 4 2 2 4 2 5" xfId="15361"/>
    <cellStyle name="Normal 3 4 2 2 4 2 6" xfId="20291"/>
    <cellStyle name="Normal 3 4 2 2 4 3" xfId="3556"/>
    <cellStyle name="Normal 3 4 2 2 4 3 2" xfId="8837"/>
    <cellStyle name="Normal 3 4 2 2 4 3 2 2" xfId="26979"/>
    <cellStyle name="Normal 3 4 2 2 4 3 3" xfId="16593"/>
    <cellStyle name="Normal 3 4 2 2 4 3 4" xfId="21699"/>
    <cellStyle name="Normal 3 4 2 2 4 4" xfId="6196"/>
    <cellStyle name="Normal 3 4 2 2 4 4 2" xfId="24339"/>
    <cellStyle name="Normal 3 4 2 2 4 5" xfId="11485"/>
    <cellStyle name="Normal 3 4 2 2 4 6" xfId="14129"/>
    <cellStyle name="Normal 3 4 2 2 4 7" xfId="19059"/>
    <cellStyle name="Normal 3 4 2 2 5" xfId="1442"/>
    <cellStyle name="Normal 3 4 2 2 5 2" xfId="4084"/>
    <cellStyle name="Normal 3 4 2 2 5 2 2" xfId="9365"/>
    <cellStyle name="Normal 3 4 2 2 5 2 2 2" xfId="27507"/>
    <cellStyle name="Normal 3 4 2 2 5 2 3" xfId="17121"/>
    <cellStyle name="Normal 3 4 2 2 5 2 4" xfId="22227"/>
    <cellStyle name="Normal 3 4 2 2 5 3" xfId="6724"/>
    <cellStyle name="Normal 3 4 2 2 5 3 2" xfId="24867"/>
    <cellStyle name="Normal 3 4 2 2 5 4" xfId="12013"/>
    <cellStyle name="Normal 3 4 2 2 5 5" xfId="14657"/>
    <cellStyle name="Normal 3 4 2 2 5 6" xfId="19587"/>
    <cellStyle name="Normal 3 4 2 2 6" xfId="2674"/>
    <cellStyle name="Normal 3 4 2 2 6 2" xfId="5316"/>
    <cellStyle name="Normal 3 4 2 2 6 2 2" xfId="10597"/>
    <cellStyle name="Normal 3 4 2 2 6 2 2 2" xfId="28739"/>
    <cellStyle name="Normal 3 4 2 2 6 2 3" xfId="23459"/>
    <cellStyle name="Normal 3 4 2 2 6 3" xfId="7956"/>
    <cellStyle name="Normal 3 4 2 2 6 3 2" xfId="26099"/>
    <cellStyle name="Normal 3 4 2 2 6 4" xfId="13245"/>
    <cellStyle name="Normal 3 4 2 2 6 5" xfId="15889"/>
    <cellStyle name="Normal 3 4 2 2 6 6" xfId="20819"/>
    <cellStyle name="Normal 3 4 2 2 7" xfId="2851"/>
    <cellStyle name="Normal 3 4 2 2 7 2" xfId="8133"/>
    <cellStyle name="Normal 3 4 2 2 7 2 2" xfId="26275"/>
    <cellStyle name="Normal 3 4 2 2 7 3" xfId="20995"/>
    <cellStyle name="Normal 3 4 2 2 8" xfId="5492"/>
    <cellStyle name="Normal 3 4 2 2 8 2" xfId="23635"/>
    <cellStyle name="Normal 3 4 2 2 9" xfId="10785"/>
    <cellStyle name="Normal 3 4 2 3" xfId="296"/>
    <cellStyle name="Normal 3 4 2 3 2" xfId="649"/>
    <cellStyle name="Normal 3 4 2 3 2 2" xfId="1881"/>
    <cellStyle name="Normal 3 4 2 3 2 2 2" xfId="4523"/>
    <cellStyle name="Normal 3 4 2 3 2 2 2 2" xfId="9804"/>
    <cellStyle name="Normal 3 4 2 3 2 2 2 2 2" xfId="27946"/>
    <cellStyle name="Normal 3 4 2 3 2 2 2 3" xfId="17560"/>
    <cellStyle name="Normal 3 4 2 3 2 2 2 4" xfId="22666"/>
    <cellStyle name="Normal 3 4 2 3 2 2 3" xfId="7163"/>
    <cellStyle name="Normal 3 4 2 3 2 2 3 2" xfId="25306"/>
    <cellStyle name="Normal 3 4 2 3 2 2 4" xfId="12452"/>
    <cellStyle name="Normal 3 4 2 3 2 2 5" xfId="15096"/>
    <cellStyle name="Normal 3 4 2 3 2 2 6" xfId="20026"/>
    <cellStyle name="Normal 3 4 2 3 2 3" xfId="3291"/>
    <cellStyle name="Normal 3 4 2 3 2 3 2" xfId="8572"/>
    <cellStyle name="Normal 3 4 2 3 2 3 2 2" xfId="26714"/>
    <cellStyle name="Normal 3 4 2 3 2 3 3" xfId="16328"/>
    <cellStyle name="Normal 3 4 2 3 2 3 4" xfId="21434"/>
    <cellStyle name="Normal 3 4 2 3 2 4" xfId="5931"/>
    <cellStyle name="Normal 3 4 2 3 2 4 2" xfId="24074"/>
    <cellStyle name="Normal 3 4 2 3 2 5" xfId="11220"/>
    <cellStyle name="Normal 3 4 2 3 2 6" xfId="13864"/>
    <cellStyle name="Normal 3 4 2 3 2 7" xfId="18794"/>
    <cellStyle name="Normal 3 4 2 3 3" xfId="1001"/>
    <cellStyle name="Normal 3 4 2 3 3 2" xfId="2233"/>
    <cellStyle name="Normal 3 4 2 3 3 2 2" xfId="4875"/>
    <cellStyle name="Normal 3 4 2 3 3 2 2 2" xfId="10156"/>
    <cellStyle name="Normal 3 4 2 3 3 2 2 2 2" xfId="28298"/>
    <cellStyle name="Normal 3 4 2 3 3 2 2 3" xfId="17912"/>
    <cellStyle name="Normal 3 4 2 3 3 2 2 4" xfId="23018"/>
    <cellStyle name="Normal 3 4 2 3 3 2 3" xfId="7515"/>
    <cellStyle name="Normal 3 4 2 3 3 2 3 2" xfId="25658"/>
    <cellStyle name="Normal 3 4 2 3 3 2 4" xfId="12804"/>
    <cellStyle name="Normal 3 4 2 3 3 2 5" xfId="15448"/>
    <cellStyle name="Normal 3 4 2 3 3 2 6" xfId="20378"/>
    <cellStyle name="Normal 3 4 2 3 3 3" xfId="3643"/>
    <cellStyle name="Normal 3 4 2 3 3 3 2" xfId="8924"/>
    <cellStyle name="Normal 3 4 2 3 3 3 2 2" xfId="27066"/>
    <cellStyle name="Normal 3 4 2 3 3 3 3" xfId="16680"/>
    <cellStyle name="Normal 3 4 2 3 3 3 4" xfId="21786"/>
    <cellStyle name="Normal 3 4 2 3 3 4" xfId="6283"/>
    <cellStyle name="Normal 3 4 2 3 3 4 2" xfId="24426"/>
    <cellStyle name="Normal 3 4 2 3 3 5" xfId="11572"/>
    <cellStyle name="Normal 3 4 2 3 3 6" xfId="14216"/>
    <cellStyle name="Normal 3 4 2 3 3 7" xfId="19146"/>
    <cellStyle name="Normal 3 4 2 3 4" xfId="1529"/>
    <cellStyle name="Normal 3 4 2 3 4 2" xfId="4171"/>
    <cellStyle name="Normal 3 4 2 3 4 2 2" xfId="9452"/>
    <cellStyle name="Normal 3 4 2 3 4 2 2 2" xfId="27594"/>
    <cellStyle name="Normal 3 4 2 3 4 2 3" xfId="17208"/>
    <cellStyle name="Normal 3 4 2 3 4 2 4" xfId="22314"/>
    <cellStyle name="Normal 3 4 2 3 4 3" xfId="6811"/>
    <cellStyle name="Normal 3 4 2 3 4 3 2" xfId="24954"/>
    <cellStyle name="Normal 3 4 2 3 4 4" xfId="12100"/>
    <cellStyle name="Normal 3 4 2 3 4 5" xfId="14744"/>
    <cellStyle name="Normal 3 4 2 3 4 6" xfId="19674"/>
    <cellStyle name="Normal 3 4 2 3 5" xfId="2938"/>
    <cellStyle name="Normal 3 4 2 3 5 2" xfId="8220"/>
    <cellStyle name="Normal 3 4 2 3 5 2 2" xfId="26362"/>
    <cellStyle name="Normal 3 4 2 3 5 3" xfId="15976"/>
    <cellStyle name="Normal 3 4 2 3 5 4" xfId="21082"/>
    <cellStyle name="Normal 3 4 2 3 6" xfId="5579"/>
    <cellStyle name="Normal 3 4 2 3 6 2" xfId="23722"/>
    <cellStyle name="Normal 3 4 2 3 7" xfId="10876"/>
    <cellStyle name="Normal 3 4 2 3 8" xfId="13512"/>
    <cellStyle name="Normal 3 4 2 3 9" xfId="18442"/>
    <cellStyle name="Normal 3 4 2 4" xfId="474"/>
    <cellStyle name="Normal 3 4 2 4 2" xfId="1179"/>
    <cellStyle name="Normal 3 4 2 4 2 2" xfId="2411"/>
    <cellStyle name="Normal 3 4 2 4 2 2 2" xfId="5053"/>
    <cellStyle name="Normal 3 4 2 4 2 2 2 2" xfId="10334"/>
    <cellStyle name="Normal 3 4 2 4 2 2 2 2 2" xfId="28476"/>
    <cellStyle name="Normal 3 4 2 4 2 2 2 3" xfId="18090"/>
    <cellStyle name="Normal 3 4 2 4 2 2 2 4" xfId="23196"/>
    <cellStyle name="Normal 3 4 2 4 2 2 3" xfId="7693"/>
    <cellStyle name="Normal 3 4 2 4 2 2 3 2" xfId="25836"/>
    <cellStyle name="Normal 3 4 2 4 2 2 4" xfId="12982"/>
    <cellStyle name="Normal 3 4 2 4 2 2 5" xfId="15626"/>
    <cellStyle name="Normal 3 4 2 4 2 2 6" xfId="20556"/>
    <cellStyle name="Normal 3 4 2 4 2 3" xfId="3821"/>
    <cellStyle name="Normal 3 4 2 4 2 3 2" xfId="9102"/>
    <cellStyle name="Normal 3 4 2 4 2 3 2 2" xfId="27244"/>
    <cellStyle name="Normal 3 4 2 4 2 3 3" xfId="16858"/>
    <cellStyle name="Normal 3 4 2 4 2 3 4" xfId="21964"/>
    <cellStyle name="Normal 3 4 2 4 2 4" xfId="6461"/>
    <cellStyle name="Normal 3 4 2 4 2 4 2" xfId="24604"/>
    <cellStyle name="Normal 3 4 2 4 2 5" xfId="11750"/>
    <cellStyle name="Normal 3 4 2 4 2 6" xfId="14394"/>
    <cellStyle name="Normal 3 4 2 4 2 7" xfId="19324"/>
    <cellStyle name="Normal 3 4 2 4 3" xfId="1707"/>
    <cellStyle name="Normal 3 4 2 4 3 2" xfId="4349"/>
    <cellStyle name="Normal 3 4 2 4 3 2 2" xfId="9630"/>
    <cellStyle name="Normal 3 4 2 4 3 2 2 2" xfId="27772"/>
    <cellStyle name="Normal 3 4 2 4 3 2 3" xfId="17386"/>
    <cellStyle name="Normal 3 4 2 4 3 2 4" xfId="22492"/>
    <cellStyle name="Normal 3 4 2 4 3 3" xfId="6989"/>
    <cellStyle name="Normal 3 4 2 4 3 3 2" xfId="25132"/>
    <cellStyle name="Normal 3 4 2 4 3 4" xfId="12278"/>
    <cellStyle name="Normal 3 4 2 4 3 5" xfId="14922"/>
    <cellStyle name="Normal 3 4 2 4 3 6" xfId="19852"/>
    <cellStyle name="Normal 3 4 2 4 4" xfId="3116"/>
    <cellStyle name="Normal 3 4 2 4 4 2" xfId="8398"/>
    <cellStyle name="Normal 3 4 2 4 4 2 2" xfId="26540"/>
    <cellStyle name="Normal 3 4 2 4 4 3" xfId="16154"/>
    <cellStyle name="Normal 3 4 2 4 4 4" xfId="21260"/>
    <cellStyle name="Normal 3 4 2 4 5" xfId="5757"/>
    <cellStyle name="Normal 3 4 2 4 5 2" xfId="23900"/>
    <cellStyle name="Normal 3 4 2 4 6" xfId="11050"/>
    <cellStyle name="Normal 3 4 2 4 7" xfId="13690"/>
    <cellStyle name="Normal 3 4 2 4 8" xfId="18620"/>
    <cellStyle name="Normal 3 4 2 5" xfId="827"/>
    <cellStyle name="Normal 3 4 2 5 2" xfId="2059"/>
    <cellStyle name="Normal 3 4 2 5 2 2" xfId="4701"/>
    <cellStyle name="Normal 3 4 2 5 2 2 2" xfId="9982"/>
    <cellStyle name="Normal 3 4 2 5 2 2 2 2" xfId="28124"/>
    <cellStyle name="Normal 3 4 2 5 2 2 3" xfId="17738"/>
    <cellStyle name="Normal 3 4 2 5 2 2 4" xfId="22844"/>
    <cellStyle name="Normal 3 4 2 5 2 3" xfId="7341"/>
    <cellStyle name="Normal 3 4 2 5 2 3 2" xfId="25484"/>
    <cellStyle name="Normal 3 4 2 5 2 4" xfId="12630"/>
    <cellStyle name="Normal 3 4 2 5 2 5" xfId="15274"/>
    <cellStyle name="Normal 3 4 2 5 2 6" xfId="20204"/>
    <cellStyle name="Normal 3 4 2 5 3" xfId="3469"/>
    <cellStyle name="Normal 3 4 2 5 3 2" xfId="8750"/>
    <cellStyle name="Normal 3 4 2 5 3 2 2" xfId="26892"/>
    <cellStyle name="Normal 3 4 2 5 3 3" xfId="16506"/>
    <cellStyle name="Normal 3 4 2 5 3 4" xfId="21612"/>
    <cellStyle name="Normal 3 4 2 5 4" xfId="6109"/>
    <cellStyle name="Normal 3 4 2 5 4 2" xfId="24252"/>
    <cellStyle name="Normal 3 4 2 5 5" xfId="11398"/>
    <cellStyle name="Normal 3 4 2 5 6" xfId="14042"/>
    <cellStyle name="Normal 3 4 2 5 7" xfId="18972"/>
    <cellStyle name="Normal 3 4 2 6" xfId="1353"/>
    <cellStyle name="Normal 3 4 2 6 2" xfId="3995"/>
    <cellStyle name="Normal 3 4 2 6 2 2" xfId="9276"/>
    <cellStyle name="Normal 3 4 2 6 2 2 2" xfId="27418"/>
    <cellStyle name="Normal 3 4 2 6 2 3" xfId="17032"/>
    <cellStyle name="Normal 3 4 2 6 2 4" xfId="22138"/>
    <cellStyle name="Normal 3 4 2 6 3" xfId="6635"/>
    <cellStyle name="Normal 3 4 2 6 3 2" xfId="24778"/>
    <cellStyle name="Normal 3 4 2 6 4" xfId="11924"/>
    <cellStyle name="Normal 3 4 2 6 5" xfId="14568"/>
    <cellStyle name="Normal 3 4 2 6 6" xfId="19498"/>
    <cellStyle name="Normal 3 4 2 7" xfId="2585"/>
    <cellStyle name="Normal 3 4 2 7 2" xfId="5227"/>
    <cellStyle name="Normal 3 4 2 7 2 2" xfId="10508"/>
    <cellStyle name="Normal 3 4 2 7 2 2 2" xfId="28650"/>
    <cellStyle name="Normal 3 4 2 7 2 3" xfId="23370"/>
    <cellStyle name="Normal 3 4 2 7 3" xfId="7867"/>
    <cellStyle name="Normal 3 4 2 7 3 2" xfId="26010"/>
    <cellStyle name="Normal 3 4 2 7 4" xfId="13156"/>
    <cellStyle name="Normal 3 4 2 7 5" xfId="15800"/>
    <cellStyle name="Normal 3 4 2 7 6" xfId="20730"/>
    <cellStyle name="Normal 3 4 2 8" xfId="2764"/>
    <cellStyle name="Normal 3 4 2 8 2" xfId="8046"/>
    <cellStyle name="Normal 3 4 2 8 2 2" xfId="26188"/>
    <cellStyle name="Normal 3 4 2 8 3" xfId="20908"/>
    <cellStyle name="Normal 3 4 2 9" xfId="5405"/>
    <cellStyle name="Normal 3 4 2 9 2" xfId="23548"/>
    <cellStyle name="Normal 3 4 3" xfId="85"/>
    <cellStyle name="Normal 3 4 3 10" xfId="10730"/>
    <cellStyle name="Normal 3 4 3 11" xfId="13353"/>
    <cellStyle name="Normal 3 4 3 12" xfId="18282"/>
    <cellStyle name="Normal 3 4 3 2" xfId="215"/>
    <cellStyle name="Normal 3 4 3 2 10" xfId="13440"/>
    <cellStyle name="Normal 3 4 3 2 11" xfId="18370"/>
    <cellStyle name="Normal 3 4 3 2 2" xfId="400"/>
    <cellStyle name="Normal 3 4 3 2 2 2" xfId="753"/>
    <cellStyle name="Normal 3 4 3 2 2 2 2" xfId="1985"/>
    <cellStyle name="Normal 3 4 3 2 2 2 2 2" xfId="4627"/>
    <cellStyle name="Normal 3 4 3 2 2 2 2 2 2" xfId="9908"/>
    <cellStyle name="Normal 3 4 3 2 2 2 2 2 2 2" xfId="28050"/>
    <cellStyle name="Normal 3 4 3 2 2 2 2 2 3" xfId="17664"/>
    <cellStyle name="Normal 3 4 3 2 2 2 2 2 4" xfId="22770"/>
    <cellStyle name="Normal 3 4 3 2 2 2 2 3" xfId="7267"/>
    <cellStyle name="Normal 3 4 3 2 2 2 2 3 2" xfId="25410"/>
    <cellStyle name="Normal 3 4 3 2 2 2 2 4" xfId="12556"/>
    <cellStyle name="Normal 3 4 3 2 2 2 2 5" xfId="15200"/>
    <cellStyle name="Normal 3 4 3 2 2 2 2 6" xfId="20130"/>
    <cellStyle name="Normal 3 4 3 2 2 2 3" xfId="3395"/>
    <cellStyle name="Normal 3 4 3 2 2 2 3 2" xfId="8676"/>
    <cellStyle name="Normal 3 4 3 2 2 2 3 2 2" xfId="26818"/>
    <cellStyle name="Normal 3 4 3 2 2 2 3 3" xfId="16432"/>
    <cellStyle name="Normal 3 4 3 2 2 2 3 4" xfId="21538"/>
    <cellStyle name="Normal 3 4 3 2 2 2 4" xfId="6035"/>
    <cellStyle name="Normal 3 4 3 2 2 2 4 2" xfId="24178"/>
    <cellStyle name="Normal 3 4 3 2 2 2 5" xfId="11324"/>
    <cellStyle name="Normal 3 4 3 2 2 2 6" xfId="13968"/>
    <cellStyle name="Normal 3 4 3 2 2 2 7" xfId="18898"/>
    <cellStyle name="Normal 3 4 3 2 2 3" xfId="1105"/>
    <cellStyle name="Normal 3 4 3 2 2 3 2" xfId="2337"/>
    <cellStyle name="Normal 3 4 3 2 2 3 2 2" xfId="4979"/>
    <cellStyle name="Normal 3 4 3 2 2 3 2 2 2" xfId="10260"/>
    <cellStyle name="Normal 3 4 3 2 2 3 2 2 2 2" xfId="28402"/>
    <cellStyle name="Normal 3 4 3 2 2 3 2 2 3" xfId="18016"/>
    <cellStyle name="Normal 3 4 3 2 2 3 2 2 4" xfId="23122"/>
    <cellStyle name="Normal 3 4 3 2 2 3 2 3" xfId="7619"/>
    <cellStyle name="Normal 3 4 3 2 2 3 2 3 2" xfId="25762"/>
    <cellStyle name="Normal 3 4 3 2 2 3 2 4" xfId="12908"/>
    <cellStyle name="Normal 3 4 3 2 2 3 2 5" xfId="15552"/>
    <cellStyle name="Normal 3 4 3 2 2 3 2 6" xfId="20482"/>
    <cellStyle name="Normal 3 4 3 2 2 3 3" xfId="3747"/>
    <cellStyle name="Normal 3 4 3 2 2 3 3 2" xfId="9028"/>
    <cellStyle name="Normal 3 4 3 2 2 3 3 2 2" xfId="27170"/>
    <cellStyle name="Normal 3 4 3 2 2 3 3 3" xfId="16784"/>
    <cellStyle name="Normal 3 4 3 2 2 3 3 4" xfId="21890"/>
    <cellStyle name="Normal 3 4 3 2 2 3 4" xfId="6387"/>
    <cellStyle name="Normal 3 4 3 2 2 3 4 2" xfId="24530"/>
    <cellStyle name="Normal 3 4 3 2 2 3 5" xfId="11676"/>
    <cellStyle name="Normal 3 4 3 2 2 3 6" xfId="14320"/>
    <cellStyle name="Normal 3 4 3 2 2 3 7" xfId="19250"/>
    <cellStyle name="Normal 3 4 3 2 2 4" xfId="1633"/>
    <cellStyle name="Normal 3 4 3 2 2 4 2" xfId="4275"/>
    <cellStyle name="Normal 3 4 3 2 2 4 2 2" xfId="9556"/>
    <cellStyle name="Normal 3 4 3 2 2 4 2 2 2" xfId="27698"/>
    <cellStyle name="Normal 3 4 3 2 2 4 2 3" xfId="17312"/>
    <cellStyle name="Normal 3 4 3 2 2 4 2 4" xfId="22418"/>
    <cellStyle name="Normal 3 4 3 2 2 4 3" xfId="6915"/>
    <cellStyle name="Normal 3 4 3 2 2 4 3 2" xfId="25058"/>
    <cellStyle name="Normal 3 4 3 2 2 4 4" xfId="12204"/>
    <cellStyle name="Normal 3 4 3 2 2 4 5" xfId="14848"/>
    <cellStyle name="Normal 3 4 3 2 2 4 6" xfId="19778"/>
    <cellStyle name="Normal 3 4 3 2 2 5" xfId="3042"/>
    <cellStyle name="Normal 3 4 3 2 2 5 2" xfId="8324"/>
    <cellStyle name="Normal 3 4 3 2 2 5 2 2" xfId="26466"/>
    <cellStyle name="Normal 3 4 3 2 2 5 3" xfId="16080"/>
    <cellStyle name="Normal 3 4 3 2 2 5 4" xfId="21186"/>
    <cellStyle name="Normal 3 4 3 2 2 6" xfId="5683"/>
    <cellStyle name="Normal 3 4 3 2 2 6 2" xfId="23826"/>
    <cellStyle name="Normal 3 4 3 2 2 7" xfId="10976"/>
    <cellStyle name="Normal 3 4 3 2 2 8" xfId="13616"/>
    <cellStyle name="Normal 3 4 3 2 2 9" xfId="18546"/>
    <cellStyle name="Normal 3 4 3 2 3" xfId="576"/>
    <cellStyle name="Normal 3 4 3 2 3 2" xfId="1281"/>
    <cellStyle name="Normal 3 4 3 2 3 2 2" xfId="2513"/>
    <cellStyle name="Normal 3 4 3 2 3 2 2 2" xfId="5155"/>
    <cellStyle name="Normal 3 4 3 2 3 2 2 2 2" xfId="10436"/>
    <cellStyle name="Normal 3 4 3 2 3 2 2 2 2 2" xfId="28578"/>
    <cellStyle name="Normal 3 4 3 2 3 2 2 2 3" xfId="18192"/>
    <cellStyle name="Normal 3 4 3 2 3 2 2 2 4" xfId="23298"/>
    <cellStyle name="Normal 3 4 3 2 3 2 2 3" xfId="7795"/>
    <cellStyle name="Normal 3 4 3 2 3 2 2 3 2" xfId="25938"/>
    <cellStyle name="Normal 3 4 3 2 3 2 2 4" xfId="13084"/>
    <cellStyle name="Normal 3 4 3 2 3 2 2 5" xfId="15728"/>
    <cellStyle name="Normal 3 4 3 2 3 2 2 6" xfId="20658"/>
    <cellStyle name="Normal 3 4 3 2 3 2 3" xfId="3923"/>
    <cellStyle name="Normal 3 4 3 2 3 2 3 2" xfId="9204"/>
    <cellStyle name="Normal 3 4 3 2 3 2 3 2 2" xfId="27346"/>
    <cellStyle name="Normal 3 4 3 2 3 2 3 3" xfId="16960"/>
    <cellStyle name="Normal 3 4 3 2 3 2 3 4" xfId="22066"/>
    <cellStyle name="Normal 3 4 3 2 3 2 4" xfId="6563"/>
    <cellStyle name="Normal 3 4 3 2 3 2 4 2" xfId="24706"/>
    <cellStyle name="Normal 3 4 3 2 3 2 5" xfId="11852"/>
    <cellStyle name="Normal 3 4 3 2 3 2 6" xfId="14496"/>
    <cellStyle name="Normal 3 4 3 2 3 2 7" xfId="19426"/>
    <cellStyle name="Normal 3 4 3 2 3 3" xfId="1809"/>
    <cellStyle name="Normal 3 4 3 2 3 3 2" xfId="4451"/>
    <cellStyle name="Normal 3 4 3 2 3 3 2 2" xfId="9732"/>
    <cellStyle name="Normal 3 4 3 2 3 3 2 2 2" xfId="27874"/>
    <cellStyle name="Normal 3 4 3 2 3 3 2 3" xfId="17488"/>
    <cellStyle name="Normal 3 4 3 2 3 3 2 4" xfId="22594"/>
    <cellStyle name="Normal 3 4 3 2 3 3 3" xfId="7091"/>
    <cellStyle name="Normal 3 4 3 2 3 3 3 2" xfId="25234"/>
    <cellStyle name="Normal 3 4 3 2 3 3 4" xfId="12380"/>
    <cellStyle name="Normal 3 4 3 2 3 3 5" xfId="15024"/>
    <cellStyle name="Normal 3 4 3 2 3 3 6" xfId="19954"/>
    <cellStyle name="Normal 3 4 3 2 3 4" xfId="3218"/>
    <cellStyle name="Normal 3 4 3 2 3 4 2" xfId="8500"/>
    <cellStyle name="Normal 3 4 3 2 3 4 2 2" xfId="26642"/>
    <cellStyle name="Normal 3 4 3 2 3 4 3" xfId="16256"/>
    <cellStyle name="Normal 3 4 3 2 3 4 4" xfId="21362"/>
    <cellStyle name="Normal 3 4 3 2 3 5" xfId="5859"/>
    <cellStyle name="Normal 3 4 3 2 3 5 2" xfId="24002"/>
    <cellStyle name="Normal 3 4 3 2 3 6" xfId="11148"/>
    <cellStyle name="Normal 3 4 3 2 3 7" xfId="13792"/>
    <cellStyle name="Normal 3 4 3 2 3 8" xfId="18722"/>
    <cellStyle name="Normal 3 4 3 2 4" xfId="929"/>
    <cellStyle name="Normal 3 4 3 2 4 2" xfId="2161"/>
    <cellStyle name="Normal 3 4 3 2 4 2 2" xfId="4803"/>
    <cellStyle name="Normal 3 4 3 2 4 2 2 2" xfId="10084"/>
    <cellStyle name="Normal 3 4 3 2 4 2 2 2 2" xfId="28226"/>
    <cellStyle name="Normal 3 4 3 2 4 2 2 3" xfId="17840"/>
    <cellStyle name="Normal 3 4 3 2 4 2 2 4" xfId="22946"/>
    <cellStyle name="Normal 3 4 3 2 4 2 3" xfId="7443"/>
    <cellStyle name="Normal 3 4 3 2 4 2 3 2" xfId="25586"/>
    <cellStyle name="Normal 3 4 3 2 4 2 4" xfId="12732"/>
    <cellStyle name="Normal 3 4 3 2 4 2 5" xfId="15376"/>
    <cellStyle name="Normal 3 4 3 2 4 2 6" xfId="20306"/>
    <cellStyle name="Normal 3 4 3 2 4 3" xfId="3571"/>
    <cellStyle name="Normal 3 4 3 2 4 3 2" xfId="8852"/>
    <cellStyle name="Normal 3 4 3 2 4 3 2 2" xfId="26994"/>
    <cellStyle name="Normal 3 4 3 2 4 3 3" xfId="16608"/>
    <cellStyle name="Normal 3 4 3 2 4 3 4" xfId="21714"/>
    <cellStyle name="Normal 3 4 3 2 4 4" xfId="6211"/>
    <cellStyle name="Normal 3 4 3 2 4 4 2" xfId="24354"/>
    <cellStyle name="Normal 3 4 3 2 4 5" xfId="11500"/>
    <cellStyle name="Normal 3 4 3 2 4 6" xfId="14144"/>
    <cellStyle name="Normal 3 4 3 2 4 7" xfId="19074"/>
    <cellStyle name="Normal 3 4 3 2 5" xfId="1457"/>
    <cellStyle name="Normal 3 4 3 2 5 2" xfId="4099"/>
    <cellStyle name="Normal 3 4 3 2 5 2 2" xfId="9380"/>
    <cellStyle name="Normal 3 4 3 2 5 2 2 2" xfId="27522"/>
    <cellStyle name="Normal 3 4 3 2 5 2 3" xfId="17136"/>
    <cellStyle name="Normal 3 4 3 2 5 2 4" xfId="22242"/>
    <cellStyle name="Normal 3 4 3 2 5 3" xfId="6739"/>
    <cellStyle name="Normal 3 4 3 2 5 3 2" xfId="24882"/>
    <cellStyle name="Normal 3 4 3 2 5 4" xfId="12028"/>
    <cellStyle name="Normal 3 4 3 2 5 5" xfId="14672"/>
    <cellStyle name="Normal 3 4 3 2 5 6" xfId="19602"/>
    <cellStyle name="Normal 3 4 3 2 6" xfId="2689"/>
    <cellStyle name="Normal 3 4 3 2 6 2" xfId="5331"/>
    <cellStyle name="Normal 3 4 3 2 6 2 2" xfId="10612"/>
    <cellStyle name="Normal 3 4 3 2 6 2 2 2" xfId="28754"/>
    <cellStyle name="Normal 3 4 3 2 6 2 3" xfId="23474"/>
    <cellStyle name="Normal 3 4 3 2 6 3" xfId="7971"/>
    <cellStyle name="Normal 3 4 3 2 6 3 2" xfId="26114"/>
    <cellStyle name="Normal 3 4 3 2 6 4" xfId="13260"/>
    <cellStyle name="Normal 3 4 3 2 6 5" xfId="15904"/>
    <cellStyle name="Normal 3 4 3 2 6 6" xfId="20834"/>
    <cellStyle name="Normal 3 4 3 2 7" xfId="2866"/>
    <cellStyle name="Normal 3 4 3 2 7 2" xfId="8148"/>
    <cellStyle name="Normal 3 4 3 2 7 2 2" xfId="26290"/>
    <cellStyle name="Normal 3 4 3 2 7 3" xfId="21010"/>
    <cellStyle name="Normal 3 4 3 2 8" xfId="5507"/>
    <cellStyle name="Normal 3 4 3 2 8 2" xfId="23650"/>
    <cellStyle name="Normal 3 4 3 2 9" xfId="10800"/>
    <cellStyle name="Normal 3 4 3 3" xfId="313"/>
    <cellStyle name="Normal 3 4 3 3 2" xfId="666"/>
    <cellStyle name="Normal 3 4 3 3 2 2" xfId="1898"/>
    <cellStyle name="Normal 3 4 3 3 2 2 2" xfId="4540"/>
    <cellStyle name="Normal 3 4 3 3 2 2 2 2" xfId="9821"/>
    <cellStyle name="Normal 3 4 3 3 2 2 2 2 2" xfId="27963"/>
    <cellStyle name="Normal 3 4 3 3 2 2 2 3" xfId="17577"/>
    <cellStyle name="Normal 3 4 3 3 2 2 2 4" xfId="22683"/>
    <cellStyle name="Normal 3 4 3 3 2 2 3" xfId="7180"/>
    <cellStyle name="Normal 3 4 3 3 2 2 3 2" xfId="25323"/>
    <cellStyle name="Normal 3 4 3 3 2 2 4" xfId="12469"/>
    <cellStyle name="Normal 3 4 3 3 2 2 5" xfId="15113"/>
    <cellStyle name="Normal 3 4 3 3 2 2 6" xfId="20043"/>
    <cellStyle name="Normal 3 4 3 3 2 3" xfId="3308"/>
    <cellStyle name="Normal 3 4 3 3 2 3 2" xfId="8589"/>
    <cellStyle name="Normal 3 4 3 3 2 3 2 2" xfId="26731"/>
    <cellStyle name="Normal 3 4 3 3 2 3 3" xfId="16345"/>
    <cellStyle name="Normal 3 4 3 3 2 3 4" xfId="21451"/>
    <cellStyle name="Normal 3 4 3 3 2 4" xfId="5948"/>
    <cellStyle name="Normal 3 4 3 3 2 4 2" xfId="24091"/>
    <cellStyle name="Normal 3 4 3 3 2 5" xfId="11237"/>
    <cellStyle name="Normal 3 4 3 3 2 6" xfId="13881"/>
    <cellStyle name="Normal 3 4 3 3 2 7" xfId="18811"/>
    <cellStyle name="Normal 3 4 3 3 3" xfId="1018"/>
    <cellStyle name="Normal 3 4 3 3 3 2" xfId="2250"/>
    <cellStyle name="Normal 3 4 3 3 3 2 2" xfId="4892"/>
    <cellStyle name="Normal 3 4 3 3 3 2 2 2" xfId="10173"/>
    <cellStyle name="Normal 3 4 3 3 3 2 2 2 2" xfId="28315"/>
    <cellStyle name="Normal 3 4 3 3 3 2 2 3" xfId="17929"/>
    <cellStyle name="Normal 3 4 3 3 3 2 2 4" xfId="23035"/>
    <cellStyle name="Normal 3 4 3 3 3 2 3" xfId="7532"/>
    <cellStyle name="Normal 3 4 3 3 3 2 3 2" xfId="25675"/>
    <cellStyle name="Normal 3 4 3 3 3 2 4" xfId="12821"/>
    <cellStyle name="Normal 3 4 3 3 3 2 5" xfId="15465"/>
    <cellStyle name="Normal 3 4 3 3 3 2 6" xfId="20395"/>
    <cellStyle name="Normal 3 4 3 3 3 3" xfId="3660"/>
    <cellStyle name="Normal 3 4 3 3 3 3 2" xfId="8941"/>
    <cellStyle name="Normal 3 4 3 3 3 3 2 2" xfId="27083"/>
    <cellStyle name="Normal 3 4 3 3 3 3 3" xfId="16697"/>
    <cellStyle name="Normal 3 4 3 3 3 3 4" xfId="21803"/>
    <cellStyle name="Normal 3 4 3 3 3 4" xfId="6300"/>
    <cellStyle name="Normal 3 4 3 3 3 4 2" xfId="24443"/>
    <cellStyle name="Normal 3 4 3 3 3 5" xfId="11589"/>
    <cellStyle name="Normal 3 4 3 3 3 6" xfId="14233"/>
    <cellStyle name="Normal 3 4 3 3 3 7" xfId="19163"/>
    <cellStyle name="Normal 3 4 3 3 4" xfId="1546"/>
    <cellStyle name="Normal 3 4 3 3 4 2" xfId="4188"/>
    <cellStyle name="Normal 3 4 3 3 4 2 2" xfId="9469"/>
    <cellStyle name="Normal 3 4 3 3 4 2 2 2" xfId="27611"/>
    <cellStyle name="Normal 3 4 3 3 4 2 3" xfId="17225"/>
    <cellStyle name="Normal 3 4 3 3 4 2 4" xfId="22331"/>
    <cellStyle name="Normal 3 4 3 3 4 3" xfId="6828"/>
    <cellStyle name="Normal 3 4 3 3 4 3 2" xfId="24971"/>
    <cellStyle name="Normal 3 4 3 3 4 4" xfId="12117"/>
    <cellStyle name="Normal 3 4 3 3 4 5" xfId="14761"/>
    <cellStyle name="Normal 3 4 3 3 4 6" xfId="19691"/>
    <cellStyle name="Normal 3 4 3 3 5" xfId="2955"/>
    <cellStyle name="Normal 3 4 3 3 5 2" xfId="8237"/>
    <cellStyle name="Normal 3 4 3 3 5 2 2" xfId="26379"/>
    <cellStyle name="Normal 3 4 3 3 5 3" xfId="15993"/>
    <cellStyle name="Normal 3 4 3 3 5 4" xfId="21099"/>
    <cellStyle name="Normal 3 4 3 3 6" xfId="5596"/>
    <cellStyle name="Normal 3 4 3 3 6 2" xfId="23739"/>
    <cellStyle name="Normal 3 4 3 3 7" xfId="10891"/>
    <cellStyle name="Normal 3 4 3 3 8" xfId="13529"/>
    <cellStyle name="Normal 3 4 3 3 9" xfId="18459"/>
    <cellStyle name="Normal 3 4 3 4" xfId="490"/>
    <cellStyle name="Normal 3 4 3 4 2" xfId="1195"/>
    <cellStyle name="Normal 3 4 3 4 2 2" xfId="2427"/>
    <cellStyle name="Normal 3 4 3 4 2 2 2" xfId="5069"/>
    <cellStyle name="Normal 3 4 3 4 2 2 2 2" xfId="10350"/>
    <cellStyle name="Normal 3 4 3 4 2 2 2 2 2" xfId="28492"/>
    <cellStyle name="Normal 3 4 3 4 2 2 2 3" xfId="18106"/>
    <cellStyle name="Normal 3 4 3 4 2 2 2 4" xfId="23212"/>
    <cellStyle name="Normal 3 4 3 4 2 2 3" xfId="7709"/>
    <cellStyle name="Normal 3 4 3 4 2 2 3 2" xfId="25852"/>
    <cellStyle name="Normal 3 4 3 4 2 2 4" xfId="12998"/>
    <cellStyle name="Normal 3 4 3 4 2 2 5" xfId="15642"/>
    <cellStyle name="Normal 3 4 3 4 2 2 6" xfId="20572"/>
    <cellStyle name="Normal 3 4 3 4 2 3" xfId="3837"/>
    <cellStyle name="Normal 3 4 3 4 2 3 2" xfId="9118"/>
    <cellStyle name="Normal 3 4 3 4 2 3 2 2" xfId="27260"/>
    <cellStyle name="Normal 3 4 3 4 2 3 3" xfId="16874"/>
    <cellStyle name="Normal 3 4 3 4 2 3 4" xfId="21980"/>
    <cellStyle name="Normal 3 4 3 4 2 4" xfId="6477"/>
    <cellStyle name="Normal 3 4 3 4 2 4 2" xfId="24620"/>
    <cellStyle name="Normal 3 4 3 4 2 5" xfId="11766"/>
    <cellStyle name="Normal 3 4 3 4 2 6" xfId="14410"/>
    <cellStyle name="Normal 3 4 3 4 2 7" xfId="19340"/>
    <cellStyle name="Normal 3 4 3 4 3" xfId="1723"/>
    <cellStyle name="Normal 3 4 3 4 3 2" xfId="4365"/>
    <cellStyle name="Normal 3 4 3 4 3 2 2" xfId="9646"/>
    <cellStyle name="Normal 3 4 3 4 3 2 2 2" xfId="27788"/>
    <cellStyle name="Normal 3 4 3 4 3 2 3" xfId="17402"/>
    <cellStyle name="Normal 3 4 3 4 3 2 4" xfId="22508"/>
    <cellStyle name="Normal 3 4 3 4 3 3" xfId="7005"/>
    <cellStyle name="Normal 3 4 3 4 3 3 2" xfId="25148"/>
    <cellStyle name="Normal 3 4 3 4 3 4" xfId="12294"/>
    <cellStyle name="Normal 3 4 3 4 3 5" xfId="14938"/>
    <cellStyle name="Normal 3 4 3 4 3 6" xfId="19868"/>
    <cellStyle name="Normal 3 4 3 4 4" xfId="3132"/>
    <cellStyle name="Normal 3 4 3 4 4 2" xfId="8414"/>
    <cellStyle name="Normal 3 4 3 4 4 2 2" xfId="26556"/>
    <cellStyle name="Normal 3 4 3 4 4 3" xfId="16170"/>
    <cellStyle name="Normal 3 4 3 4 4 4" xfId="21276"/>
    <cellStyle name="Normal 3 4 3 4 5" xfId="5773"/>
    <cellStyle name="Normal 3 4 3 4 5 2" xfId="23916"/>
    <cellStyle name="Normal 3 4 3 4 6" xfId="11064"/>
    <cellStyle name="Normal 3 4 3 4 7" xfId="13706"/>
    <cellStyle name="Normal 3 4 3 4 8" xfId="18636"/>
    <cellStyle name="Normal 3 4 3 5" xfId="843"/>
    <cellStyle name="Normal 3 4 3 5 2" xfId="2075"/>
    <cellStyle name="Normal 3 4 3 5 2 2" xfId="4717"/>
    <cellStyle name="Normal 3 4 3 5 2 2 2" xfId="9998"/>
    <cellStyle name="Normal 3 4 3 5 2 2 2 2" xfId="28140"/>
    <cellStyle name="Normal 3 4 3 5 2 2 3" xfId="17754"/>
    <cellStyle name="Normal 3 4 3 5 2 2 4" xfId="22860"/>
    <cellStyle name="Normal 3 4 3 5 2 3" xfId="7357"/>
    <cellStyle name="Normal 3 4 3 5 2 3 2" xfId="25500"/>
    <cellStyle name="Normal 3 4 3 5 2 4" xfId="12646"/>
    <cellStyle name="Normal 3 4 3 5 2 5" xfId="15290"/>
    <cellStyle name="Normal 3 4 3 5 2 6" xfId="20220"/>
    <cellStyle name="Normal 3 4 3 5 3" xfId="3485"/>
    <cellStyle name="Normal 3 4 3 5 3 2" xfId="8766"/>
    <cellStyle name="Normal 3 4 3 5 3 2 2" xfId="26908"/>
    <cellStyle name="Normal 3 4 3 5 3 3" xfId="16522"/>
    <cellStyle name="Normal 3 4 3 5 3 4" xfId="21628"/>
    <cellStyle name="Normal 3 4 3 5 4" xfId="6125"/>
    <cellStyle name="Normal 3 4 3 5 4 2" xfId="24268"/>
    <cellStyle name="Normal 3 4 3 5 5" xfId="11414"/>
    <cellStyle name="Normal 3 4 3 5 6" xfId="14058"/>
    <cellStyle name="Normal 3 4 3 5 7" xfId="18988"/>
    <cellStyle name="Normal 3 4 3 6" xfId="1370"/>
    <cellStyle name="Normal 3 4 3 6 2" xfId="4012"/>
    <cellStyle name="Normal 3 4 3 6 2 2" xfId="9293"/>
    <cellStyle name="Normal 3 4 3 6 2 2 2" xfId="27435"/>
    <cellStyle name="Normal 3 4 3 6 2 3" xfId="17049"/>
    <cellStyle name="Normal 3 4 3 6 2 4" xfId="22155"/>
    <cellStyle name="Normal 3 4 3 6 3" xfId="6652"/>
    <cellStyle name="Normal 3 4 3 6 3 2" xfId="24795"/>
    <cellStyle name="Normal 3 4 3 6 4" xfId="11941"/>
    <cellStyle name="Normal 3 4 3 6 5" xfId="14585"/>
    <cellStyle name="Normal 3 4 3 6 6" xfId="19515"/>
    <cellStyle name="Normal 3 4 3 7" xfId="2602"/>
    <cellStyle name="Normal 3 4 3 7 2" xfId="5244"/>
    <cellStyle name="Normal 3 4 3 7 2 2" xfId="10525"/>
    <cellStyle name="Normal 3 4 3 7 2 2 2" xfId="28667"/>
    <cellStyle name="Normal 3 4 3 7 2 3" xfId="23387"/>
    <cellStyle name="Normal 3 4 3 7 3" xfId="7884"/>
    <cellStyle name="Normal 3 4 3 7 3 2" xfId="26027"/>
    <cellStyle name="Normal 3 4 3 7 4" xfId="13173"/>
    <cellStyle name="Normal 3 4 3 7 5" xfId="15817"/>
    <cellStyle name="Normal 3 4 3 7 6" xfId="20747"/>
    <cellStyle name="Normal 3 4 3 8" xfId="2780"/>
    <cellStyle name="Normal 3 4 3 8 2" xfId="8062"/>
    <cellStyle name="Normal 3 4 3 8 2 2" xfId="26204"/>
    <cellStyle name="Normal 3 4 3 8 3" xfId="20924"/>
    <cellStyle name="Normal 3 4 3 9" xfId="5421"/>
    <cellStyle name="Normal 3 4 3 9 2" xfId="23564"/>
    <cellStyle name="Normal 3 4 4" xfId="98"/>
    <cellStyle name="Normal 3 4 4 10" xfId="10741"/>
    <cellStyle name="Normal 3 4 4 11" xfId="13365"/>
    <cellStyle name="Normal 3 4 4 12" xfId="18294"/>
    <cellStyle name="Normal 3 4 4 2" xfId="227"/>
    <cellStyle name="Normal 3 4 4 2 10" xfId="13452"/>
    <cellStyle name="Normal 3 4 4 2 11" xfId="18382"/>
    <cellStyle name="Normal 3 4 4 2 2" xfId="412"/>
    <cellStyle name="Normal 3 4 4 2 2 2" xfId="765"/>
    <cellStyle name="Normal 3 4 4 2 2 2 2" xfId="1997"/>
    <cellStyle name="Normal 3 4 4 2 2 2 2 2" xfId="4639"/>
    <cellStyle name="Normal 3 4 4 2 2 2 2 2 2" xfId="9920"/>
    <cellStyle name="Normal 3 4 4 2 2 2 2 2 2 2" xfId="28062"/>
    <cellStyle name="Normal 3 4 4 2 2 2 2 2 3" xfId="17676"/>
    <cellStyle name="Normal 3 4 4 2 2 2 2 2 4" xfId="22782"/>
    <cellStyle name="Normal 3 4 4 2 2 2 2 3" xfId="7279"/>
    <cellStyle name="Normal 3 4 4 2 2 2 2 3 2" xfId="25422"/>
    <cellStyle name="Normal 3 4 4 2 2 2 2 4" xfId="12568"/>
    <cellStyle name="Normal 3 4 4 2 2 2 2 5" xfId="15212"/>
    <cellStyle name="Normal 3 4 4 2 2 2 2 6" xfId="20142"/>
    <cellStyle name="Normal 3 4 4 2 2 2 3" xfId="3407"/>
    <cellStyle name="Normal 3 4 4 2 2 2 3 2" xfId="8688"/>
    <cellStyle name="Normal 3 4 4 2 2 2 3 2 2" xfId="26830"/>
    <cellStyle name="Normal 3 4 4 2 2 2 3 3" xfId="16444"/>
    <cellStyle name="Normal 3 4 4 2 2 2 3 4" xfId="21550"/>
    <cellStyle name="Normal 3 4 4 2 2 2 4" xfId="6047"/>
    <cellStyle name="Normal 3 4 4 2 2 2 4 2" xfId="24190"/>
    <cellStyle name="Normal 3 4 4 2 2 2 5" xfId="11336"/>
    <cellStyle name="Normal 3 4 4 2 2 2 6" xfId="13980"/>
    <cellStyle name="Normal 3 4 4 2 2 2 7" xfId="18910"/>
    <cellStyle name="Normal 3 4 4 2 2 3" xfId="1117"/>
    <cellStyle name="Normal 3 4 4 2 2 3 2" xfId="2349"/>
    <cellStyle name="Normal 3 4 4 2 2 3 2 2" xfId="4991"/>
    <cellStyle name="Normal 3 4 4 2 2 3 2 2 2" xfId="10272"/>
    <cellStyle name="Normal 3 4 4 2 2 3 2 2 2 2" xfId="28414"/>
    <cellStyle name="Normal 3 4 4 2 2 3 2 2 3" xfId="18028"/>
    <cellStyle name="Normal 3 4 4 2 2 3 2 2 4" xfId="23134"/>
    <cellStyle name="Normal 3 4 4 2 2 3 2 3" xfId="7631"/>
    <cellStyle name="Normal 3 4 4 2 2 3 2 3 2" xfId="25774"/>
    <cellStyle name="Normal 3 4 4 2 2 3 2 4" xfId="12920"/>
    <cellStyle name="Normal 3 4 4 2 2 3 2 5" xfId="15564"/>
    <cellStyle name="Normal 3 4 4 2 2 3 2 6" xfId="20494"/>
    <cellStyle name="Normal 3 4 4 2 2 3 3" xfId="3759"/>
    <cellStyle name="Normal 3 4 4 2 2 3 3 2" xfId="9040"/>
    <cellStyle name="Normal 3 4 4 2 2 3 3 2 2" xfId="27182"/>
    <cellStyle name="Normal 3 4 4 2 2 3 3 3" xfId="16796"/>
    <cellStyle name="Normal 3 4 4 2 2 3 3 4" xfId="21902"/>
    <cellStyle name="Normal 3 4 4 2 2 3 4" xfId="6399"/>
    <cellStyle name="Normal 3 4 4 2 2 3 4 2" xfId="24542"/>
    <cellStyle name="Normal 3 4 4 2 2 3 5" xfId="11688"/>
    <cellStyle name="Normal 3 4 4 2 2 3 6" xfId="14332"/>
    <cellStyle name="Normal 3 4 4 2 2 3 7" xfId="19262"/>
    <cellStyle name="Normal 3 4 4 2 2 4" xfId="1645"/>
    <cellStyle name="Normal 3 4 4 2 2 4 2" xfId="4287"/>
    <cellStyle name="Normal 3 4 4 2 2 4 2 2" xfId="9568"/>
    <cellStyle name="Normal 3 4 4 2 2 4 2 2 2" xfId="27710"/>
    <cellStyle name="Normal 3 4 4 2 2 4 2 3" xfId="17324"/>
    <cellStyle name="Normal 3 4 4 2 2 4 2 4" xfId="22430"/>
    <cellStyle name="Normal 3 4 4 2 2 4 3" xfId="6927"/>
    <cellStyle name="Normal 3 4 4 2 2 4 3 2" xfId="25070"/>
    <cellStyle name="Normal 3 4 4 2 2 4 4" xfId="12216"/>
    <cellStyle name="Normal 3 4 4 2 2 4 5" xfId="14860"/>
    <cellStyle name="Normal 3 4 4 2 2 4 6" xfId="19790"/>
    <cellStyle name="Normal 3 4 4 2 2 5" xfId="3054"/>
    <cellStyle name="Normal 3 4 4 2 2 5 2" xfId="8336"/>
    <cellStyle name="Normal 3 4 4 2 2 5 2 2" xfId="26478"/>
    <cellStyle name="Normal 3 4 4 2 2 5 3" xfId="16092"/>
    <cellStyle name="Normal 3 4 4 2 2 5 4" xfId="21198"/>
    <cellStyle name="Normal 3 4 4 2 2 6" xfId="5695"/>
    <cellStyle name="Normal 3 4 4 2 2 6 2" xfId="23838"/>
    <cellStyle name="Normal 3 4 4 2 2 7" xfId="10988"/>
    <cellStyle name="Normal 3 4 4 2 2 8" xfId="13628"/>
    <cellStyle name="Normal 3 4 4 2 2 9" xfId="18558"/>
    <cellStyle name="Normal 3 4 4 2 3" xfId="588"/>
    <cellStyle name="Normal 3 4 4 2 3 2" xfId="1293"/>
    <cellStyle name="Normal 3 4 4 2 3 2 2" xfId="2525"/>
    <cellStyle name="Normal 3 4 4 2 3 2 2 2" xfId="5167"/>
    <cellStyle name="Normal 3 4 4 2 3 2 2 2 2" xfId="10448"/>
    <cellStyle name="Normal 3 4 4 2 3 2 2 2 2 2" xfId="28590"/>
    <cellStyle name="Normal 3 4 4 2 3 2 2 2 3" xfId="18204"/>
    <cellStyle name="Normal 3 4 4 2 3 2 2 2 4" xfId="23310"/>
    <cellStyle name="Normal 3 4 4 2 3 2 2 3" xfId="7807"/>
    <cellStyle name="Normal 3 4 4 2 3 2 2 3 2" xfId="25950"/>
    <cellStyle name="Normal 3 4 4 2 3 2 2 4" xfId="13096"/>
    <cellStyle name="Normal 3 4 4 2 3 2 2 5" xfId="15740"/>
    <cellStyle name="Normal 3 4 4 2 3 2 2 6" xfId="20670"/>
    <cellStyle name="Normal 3 4 4 2 3 2 3" xfId="3935"/>
    <cellStyle name="Normal 3 4 4 2 3 2 3 2" xfId="9216"/>
    <cellStyle name="Normal 3 4 4 2 3 2 3 2 2" xfId="27358"/>
    <cellStyle name="Normal 3 4 4 2 3 2 3 3" xfId="16972"/>
    <cellStyle name="Normal 3 4 4 2 3 2 3 4" xfId="22078"/>
    <cellStyle name="Normal 3 4 4 2 3 2 4" xfId="6575"/>
    <cellStyle name="Normal 3 4 4 2 3 2 4 2" xfId="24718"/>
    <cellStyle name="Normal 3 4 4 2 3 2 5" xfId="11864"/>
    <cellStyle name="Normal 3 4 4 2 3 2 6" xfId="14508"/>
    <cellStyle name="Normal 3 4 4 2 3 2 7" xfId="19438"/>
    <cellStyle name="Normal 3 4 4 2 3 3" xfId="1821"/>
    <cellStyle name="Normal 3 4 4 2 3 3 2" xfId="4463"/>
    <cellStyle name="Normal 3 4 4 2 3 3 2 2" xfId="9744"/>
    <cellStyle name="Normal 3 4 4 2 3 3 2 2 2" xfId="27886"/>
    <cellStyle name="Normal 3 4 4 2 3 3 2 3" xfId="17500"/>
    <cellStyle name="Normal 3 4 4 2 3 3 2 4" xfId="22606"/>
    <cellStyle name="Normal 3 4 4 2 3 3 3" xfId="7103"/>
    <cellStyle name="Normal 3 4 4 2 3 3 3 2" xfId="25246"/>
    <cellStyle name="Normal 3 4 4 2 3 3 4" xfId="12392"/>
    <cellStyle name="Normal 3 4 4 2 3 3 5" xfId="15036"/>
    <cellStyle name="Normal 3 4 4 2 3 3 6" xfId="19966"/>
    <cellStyle name="Normal 3 4 4 2 3 4" xfId="3230"/>
    <cellStyle name="Normal 3 4 4 2 3 4 2" xfId="8512"/>
    <cellStyle name="Normal 3 4 4 2 3 4 2 2" xfId="26654"/>
    <cellStyle name="Normal 3 4 4 2 3 4 3" xfId="16268"/>
    <cellStyle name="Normal 3 4 4 2 3 4 4" xfId="21374"/>
    <cellStyle name="Normal 3 4 4 2 3 5" xfId="5871"/>
    <cellStyle name="Normal 3 4 4 2 3 5 2" xfId="24014"/>
    <cellStyle name="Normal 3 4 4 2 3 6" xfId="11160"/>
    <cellStyle name="Normal 3 4 4 2 3 7" xfId="13804"/>
    <cellStyle name="Normal 3 4 4 2 3 8" xfId="18734"/>
    <cellStyle name="Normal 3 4 4 2 4" xfId="941"/>
    <cellStyle name="Normal 3 4 4 2 4 2" xfId="2173"/>
    <cellStyle name="Normal 3 4 4 2 4 2 2" xfId="4815"/>
    <cellStyle name="Normal 3 4 4 2 4 2 2 2" xfId="10096"/>
    <cellStyle name="Normal 3 4 4 2 4 2 2 2 2" xfId="28238"/>
    <cellStyle name="Normal 3 4 4 2 4 2 2 3" xfId="17852"/>
    <cellStyle name="Normal 3 4 4 2 4 2 2 4" xfId="22958"/>
    <cellStyle name="Normal 3 4 4 2 4 2 3" xfId="7455"/>
    <cellStyle name="Normal 3 4 4 2 4 2 3 2" xfId="25598"/>
    <cellStyle name="Normal 3 4 4 2 4 2 4" xfId="12744"/>
    <cellStyle name="Normal 3 4 4 2 4 2 5" xfId="15388"/>
    <cellStyle name="Normal 3 4 4 2 4 2 6" xfId="20318"/>
    <cellStyle name="Normal 3 4 4 2 4 3" xfId="3583"/>
    <cellStyle name="Normal 3 4 4 2 4 3 2" xfId="8864"/>
    <cellStyle name="Normal 3 4 4 2 4 3 2 2" xfId="27006"/>
    <cellStyle name="Normal 3 4 4 2 4 3 3" xfId="16620"/>
    <cellStyle name="Normal 3 4 4 2 4 3 4" xfId="21726"/>
    <cellStyle name="Normal 3 4 4 2 4 4" xfId="6223"/>
    <cellStyle name="Normal 3 4 4 2 4 4 2" xfId="24366"/>
    <cellStyle name="Normal 3 4 4 2 4 5" xfId="11512"/>
    <cellStyle name="Normal 3 4 4 2 4 6" xfId="14156"/>
    <cellStyle name="Normal 3 4 4 2 4 7" xfId="19086"/>
    <cellStyle name="Normal 3 4 4 2 5" xfId="1469"/>
    <cellStyle name="Normal 3 4 4 2 5 2" xfId="4111"/>
    <cellStyle name="Normal 3 4 4 2 5 2 2" xfId="9392"/>
    <cellStyle name="Normal 3 4 4 2 5 2 2 2" xfId="27534"/>
    <cellStyle name="Normal 3 4 4 2 5 2 3" xfId="17148"/>
    <cellStyle name="Normal 3 4 4 2 5 2 4" xfId="22254"/>
    <cellStyle name="Normal 3 4 4 2 5 3" xfId="6751"/>
    <cellStyle name="Normal 3 4 4 2 5 3 2" xfId="24894"/>
    <cellStyle name="Normal 3 4 4 2 5 4" xfId="12040"/>
    <cellStyle name="Normal 3 4 4 2 5 5" xfId="14684"/>
    <cellStyle name="Normal 3 4 4 2 5 6" xfId="19614"/>
    <cellStyle name="Normal 3 4 4 2 6" xfId="2701"/>
    <cellStyle name="Normal 3 4 4 2 6 2" xfId="5343"/>
    <cellStyle name="Normal 3 4 4 2 6 2 2" xfId="10624"/>
    <cellStyle name="Normal 3 4 4 2 6 2 2 2" xfId="28766"/>
    <cellStyle name="Normal 3 4 4 2 6 2 3" xfId="23486"/>
    <cellStyle name="Normal 3 4 4 2 6 3" xfId="7983"/>
    <cellStyle name="Normal 3 4 4 2 6 3 2" xfId="26126"/>
    <cellStyle name="Normal 3 4 4 2 6 4" xfId="13272"/>
    <cellStyle name="Normal 3 4 4 2 6 5" xfId="15916"/>
    <cellStyle name="Normal 3 4 4 2 6 6" xfId="20846"/>
    <cellStyle name="Normal 3 4 4 2 7" xfId="2878"/>
    <cellStyle name="Normal 3 4 4 2 7 2" xfId="8160"/>
    <cellStyle name="Normal 3 4 4 2 7 2 2" xfId="26302"/>
    <cellStyle name="Normal 3 4 4 2 7 3" xfId="21022"/>
    <cellStyle name="Normal 3 4 4 2 8" xfId="5519"/>
    <cellStyle name="Normal 3 4 4 2 8 2" xfId="23662"/>
    <cellStyle name="Normal 3 4 4 2 9" xfId="10812"/>
    <cellStyle name="Normal 3 4 4 3" xfId="325"/>
    <cellStyle name="Normal 3 4 4 3 2" xfId="678"/>
    <cellStyle name="Normal 3 4 4 3 2 2" xfId="1910"/>
    <cellStyle name="Normal 3 4 4 3 2 2 2" xfId="4552"/>
    <cellStyle name="Normal 3 4 4 3 2 2 2 2" xfId="9833"/>
    <cellStyle name="Normal 3 4 4 3 2 2 2 2 2" xfId="27975"/>
    <cellStyle name="Normal 3 4 4 3 2 2 2 3" xfId="17589"/>
    <cellStyle name="Normal 3 4 4 3 2 2 2 4" xfId="22695"/>
    <cellStyle name="Normal 3 4 4 3 2 2 3" xfId="7192"/>
    <cellStyle name="Normal 3 4 4 3 2 2 3 2" xfId="25335"/>
    <cellStyle name="Normal 3 4 4 3 2 2 4" xfId="12481"/>
    <cellStyle name="Normal 3 4 4 3 2 2 5" xfId="15125"/>
    <cellStyle name="Normal 3 4 4 3 2 2 6" xfId="20055"/>
    <cellStyle name="Normal 3 4 4 3 2 3" xfId="3320"/>
    <cellStyle name="Normal 3 4 4 3 2 3 2" xfId="8601"/>
    <cellStyle name="Normal 3 4 4 3 2 3 2 2" xfId="26743"/>
    <cellStyle name="Normal 3 4 4 3 2 3 3" xfId="16357"/>
    <cellStyle name="Normal 3 4 4 3 2 3 4" xfId="21463"/>
    <cellStyle name="Normal 3 4 4 3 2 4" xfId="5960"/>
    <cellStyle name="Normal 3 4 4 3 2 4 2" xfId="24103"/>
    <cellStyle name="Normal 3 4 4 3 2 5" xfId="11249"/>
    <cellStyle name="Normal 3 4 4 3 2 6" xfId="13893"/>
    <cellStyle name="Normal 3 4 4 3 2 7" xfId="18823"/>
    <cellStyle name="Normal 3 4 4 3 3" xfId="1030"/>
    <cellStyle name="Normal 3 4 4 3 3 2" xfId="2262"/>
    <cellStyle name="Normal 3 4 4 3 3 2 2" xfId="4904"/>
    <cellStyle name="Normal 3 4 4 3 3 2 2 2" xfId="10185"/>
    <cellStyle name="Normal 3 4 4 3 3 2 2 2 2" xfId="28327"/>
    <cellStyle name="Normal 3 4 4 3 3 2 2 3" xfId="17941"/>
    <cellStyle name="Normal 3 4 4 3 3 2 2 4" xfId="23047"/>
    <cellStyle name="Normal 3 4 4 3 3 2 3" xfId="7544"/>
    <cellStyle name="Normal 3 4 4 3 3 2 3 2" xfId="25687"/>
    <cellStyle name="Normal 3 4 4 3 3 2 4" xfId="12833"/>
    <cellStyle name="Normal 3 4 4 3 3 2 5" xfId="15477"/>
    <cellStyle name="Normal 3 4 4 3 3 2 6" xfId="20407"/>
    <cellStyle name="Normal 3 4 4 3 3 3" xfId="3672"/>
    <cellStyle name="Normal 3 4 4 3 3 3 2" xfId="8953"/>
    <cellStyle name="Normal 3 4 4 3 3 3 2 2" xfId="27095"/>
    <cellStyle name="Normal 3 4 4 3 3 3 3" xfId="16709"/>
    <cellStyle name="Normal 3 4 4 3 3 3 4" xfId="21815"/>
    <cellStyle name="Normal 3 4 4 3 3 4" xfId="6312"/>
    <cellStyle name="Normal 3 4 4 3 3 4 2" xfId="24455"/>
    <cellStyle name="Normal 3 4 4 3 3 5" xfId="11601"/>
    <cellStyle name="Normal 3 4 4 3 3 6" xfId="14245"/>
    <cellStyle name="Normal 3 4 4 3 3 7" xfId="19175"/>
    <cellStyle name="Normal 3 4 4 3 4" xfId="1558"/>
    <cellStyle name="Normal 3 4 4 3 4 2" xfId="4200"/>
    <cellStyle name="Normal 3 4 4 3 4 2 2" xfId="9481"/>
    <cellStyle name="Normal 3 4 4 3 4 2 2 2" xfId="27623"/>
    <cellStyle name="Normal 3 4 4 3 4 2 3" xfId="17237"/>
    <cellStyle name="Normal 3 4 4 3 4 2 4" xfId="22343"/>
    <cellStyle name="Normal 3 4 4 3 4 3" xfId="6840"/>
    <cellStyle name="Normal 3 4 4 3 4 3 2" xfId="24983"/>
    <cellStyle name="Normal 3 4 4 3 4 4" xfId="12129"/>
    <cellStyle name="Normal 3 4 4 3 4 5" xfId="14773"/>
    <cellStyle name="Normal 3 4 4 3 4 6" xfId="19703"/>
    <cellStyle name="Normal 3 4 4 3 5" xfId="2967"/>
    <cellStyle name="Normal 3 4 4 3 5 2" xfId="8249"/>
    <cellStyle name="Normal 3 4 4 3 5 2 2" xfId="26391"/>
    <cellStyle name="Normal 3 4 4 3 5 3" xfId="16005"/>
    <cellStyle name="Normal 3 4 4 3 5 4" xfId="21111"/>
    <cellStyle name="Normal 3 4 4 3 6" xfId="5608"/>
    <cellStyle name="Normal 3 4 4 3 6 2" xfId="23751"/>
    <cellStyle name="Normal 3 4 4 3 7" xfId="10903"/>
    <cellStyle name="Normal 3 4 4 3 8" xfId="13541"/>
    <cellStyle name="Normal 3 4 4 3 9" xfId="18471"/>
    <cellStyle name="Normal 3 4 4 4" xfId="501"/>
    <cellStyle name="Normal 3 4 4 4 2" xfId="1206"/>
    <cellStyle name="Normal 3 4 4 4 2 2" xfId="2438"/>
    <cellStyle name="Normal 3 4 4 4 2 2 2" xfId="5080"/>
    <cellStyle name="Normal 3 4 4 4 2 2 2 2" xfId="10361"/>
    <cellStyle name="Normal 3 4 4 4 2 2 2 2 2" xfId="28503"/>
    <cellStyle name="Normal 3 4 4 4 2 2 2 3" xfId="18117"/>
    <cellStyle name="Normal 3 4 4 4 2 2 2 4" xfId="23223"/>
    <cellStyle name="Normal 3 4 4 4 2 2 3" xfId="7720"/>
    <cellStyle name="Normal 3 4 4 4 2 2 3 2" xfId="25863"/>
    <cellStyle name="Normal 3 4 4 4 2 2 4" xfId="13009"/>
    <cellStyle name="Normal 3 4 4 4 2 2 5" xfId="15653"/>
    <cellStyle name="Normal 3 4 4 4 2 2 6" xfId="20583"/>
    <cellStyle name="Normal 3 4 4 4 2 3" xfId="3848"/>
    <cellStyle name="Normal 3 4 4 4 2 3 2" xfId="9129"/>
    <cellStyle name="Normal 3 4 4 4 2 3 2 2" xfId="27271"/>
    <cellStyle name="Normal 3 4 4 4 2 3 3" xfId="16885"/>
    <cellStyle name="Normal 3 4 4 4 2 3 4" xfId="21991"/>
    <cellStyle name="Normal 3 4 4 4 2 4" xfId="6488"/>
    <cellStyle name="Normal 3 4 4 4 2 4 2" xfId="24631"/>
    <cellStyle name="Normal 3 4 4 4 2 5" xfId="11777"/>
    <cellStyle name="Normal 3 4 4 4 2 6" xfId="14421"/>
    <cellStyle name="Normal 3 4 4 4 2 7" xfId="19351"/>
    <cellStyle name="Normal 3 4 4 4 3" xfId="1734"/>
    <cellStyle name="Normal 3 4 4 4 3 2" xfId="4376"/>
    <cellStyle name="Normal 3 4 4 4 3 2 2" xfId="9657"/>
    <cellStyle name="Normal 3 4 4 4 3 2 2 2" xfId="27799"/>
    <cellStyle name="Normal 3 4 4 4 3 2 3" xfId="17413"/>
    <cellStyle name="Normal 3 4 4 4 3 2 4" xfId="22519"/>
    <cellStyle name="Normal 3 4 4 4 3 3" xfId="7016"/>
    <cellStyle name="Normal 3 4 4 4 3 3 2" xfId="25159"/>
    <cellStyle name="Normal 3 4 4 4 3 4" xfId="12305"/>
    <cellStyle name="Normal 3 4 4 4 3 5" xfId="14949"/>
    <cellStyle name="Normal 3 4 4 4 3 6" xfId="19879"/>
    <cellStyle name="Normal 3 4 4 4 4" xfId="3143"/>
    <cellStyle name="Normal 3 4 4 4 4 2" xfId="8425"/>
    <cellStyle name="Normal 3 4 4 4 4 2 2" xfId="26567"/>
    <cellStyle name="Normal 3 4 4 4 4 3" xfId="16181"/>
    <cellStyle name="Normal 3 4 4 4 4 4" xfId="21287"/>
    <cellStyle name="Normal 3 4 4 4 5" xfId="5784"/>
    <cellStyle name="Normal 3 4 4 4 5 2" xfId="23927"/>
    <cellStyle name="Normal 3 4 4 4 6" xfId="11075"/>
    <cellStyle name="Normal 3 4 4 4 7" xfId="13717"/>
    <cellStyle name="Normal 3 4 4 4 8" xfId="18647"/>
    <cellStyle name="Normal 3 4 4 5" xfId="854"/>
    <cellStyle name="Normal 3 4 4 5 2" xfId="2086"/>
    <cellStyle name="Normal 3 4 4 5 2 2" xfId="4728"/>
    <cellStyle name="Normal 3 4 4 5 2 2 2" xfId="10009"/>
    <cellStyle name="Normal 3 4 4 5 2 2 2 2" xfId="28151"/>
    <cellStyle name="Normal 3 4 4 5 2 2 3" xfId="17765"/>
    <cellStyle name="Normal 3 4 4 5 2 2 4" xfId="22871"/>
    <cellStyle name="Normal 3 4 4 5 2 3" xfId="7368"/>
    <cellStyle name="Normal 3 4 4 5 2 3 2" xfId="25511"/>
    <cellStyle name="Normal 3 4 4 5 2 4" xfId="12657"/>
    <cellStyle name="Normal 3 4 4 5 2 5" xfId="15301"/>
    <cellStyle name="Normal 3 4 4 5 2 6" xfId="20231"/>
    <cellStyle name="Normal 3 4 4 5 3" xfId="3496"/>
    <cellStyle name="Normal 3 4 4 5 3 2" xfId="8777"/>
    <cellStyle name="Normal 3 4 4 5 3 2 2" xfId="26919"/>
    <cellStyle name="Normal 3 4 4 5 3 3" xfId="16533"/>
    <cellStyle name="Normal 3 4 4 5 3 4" xfId="21639"/>
    <cellStyle name="Normal 3 4 4 5 4" xfId="6136"/>
    <cellStyle name="Normal 3 4 4 5 4 2" xfId="24279"/>
    <cellStyle name="Normal 3 4 4 5 5" xfId="11425"/>
    <cellStyle name="Normal 3 4 4 5 6" xfId="14069"/>
    <cellStyle name="Normal 3 4 4 5 7" xfId="18999"/>
    <cellStyle name="Normal 3 4 4 6" xfId="1382"/>
    <cellStyle name="Normal 3 4 4 6 2" xfId="4024"/>
    <cellStyle name="Normal 3 4 4 6 2 2" xfId="9305"/>
    <cellStyle name="Normal 3 4 4 6 2 2 2" xfId="27447"/>
    <cellStyle name="Normal 3 4 4 6 2 3" xfId="17061"/>
    <cellStyle name="Normal 3 4 4 6 2 4" xfId="22167"/>
    <cellStyle name="Normal 3 4 4 6 3" xfId="6664"/>
    <cellStyle name="Normal 3 4 4 6 3 2" xfId="24807"/>
    <cellStyle name="Normal 3 4 4 6 4" xfId="11953"/>
    <cellStyle name="Normal 3 4 4 6 5" xfId="14597"/>
    <cellStyle name="Normal 3 4 4 6 6" xfId="19527"/>
    <cellStyle name="Normal 3 4 4 7" xfId="2614"/>
    <cellStyle name="Normal 3 4 4 7 2" xfId="5256"/>
    <cellStyle name="Normal 3 4 4 7 2 2" xfId="10537"/>
    <cellStyle name="Normal 3 4 4 7 2 2 2" xfId="28679"/>
    <cellStyle name="Normal 3 4 4 7 2 3" xfId="23399"/>
    <cellStyle name="Normal 3 4 4 7 3" xfId="7896"/>
    <cellStyle name="Normal 3 4 4 7 3 2" xfId="26039"/>
    <cellStyle name="Normal 3 4 4 7 4" xfId="13185"/>
    <cellStyle name="Normal 3 4 4 7 5" xfId="15829"/>
    <cellStyle name="Normal 3 4 4 7 6" xfId="20759"/>
    <cellStyle name="Normal 3 4 4 8" xfId="2791"/>
    <cellStyle name="Normal 3 4 4 8 2" xfId="8073"/>
    <cellStyle name="Normal 3 4 4 8 2 2" xfId="26215"/>
    <cellStyle name="Normal 3 4 4 8 3" xfId="20935"/>
    <cellStyle name="Normal 3 4 4 9" xfId="5432"/>
    <cellStyle name="Normal 3 4 4 9 2" xfId="23575"/>
    <cellStyle name="Normal 3 4 5" xfId="183"/>
    <cellStyle name="Normal 3 4 5 10" xfId="13409"/>
    <cellStyle name="Normal 3 4 5 11" xfId="18339"/>
    <cellStyle name="Normal 3 4 5 2" xfId="369"/>
    <cellStyle name="Normal 3 4 5 2 2" xfId="722"/>
    <cellStyle name="Normal 3 4 5 2 2 2" xfId="1954"/>
    <cellStyle name="Normal 3 4 5 2 2 2 2" xfId="4596"/>
    <cellStyle name="Normal 3 4 5 2 2 2 2 2" xfId="9877"/>
    <cellStyle name="Normal 3 4 5 2 2 2 2 2 2" xfId="28019"/>
    <cellStyle name="Normal 3 4 5 2 2 2 2 3" xfId="17633"/>
    <cellStyle name="Normal 3 4 5 2 2 2 2 4" xfId="22739"/>
    <cellStyle name="Normal 3 4 5 2 2 2 3" xfId="7236"/>
    <cellStyle name="Normal 3 4 5 2 2 2 3 2" xfId="25379"/>
    <cellStyle name="Normal 3 4 5 2 2 2 4" xfId="12525"/>
    <cellStyle name="Normal 3 4 5 2 2 2 5" xfId="15169"/>
    <cellStyle name="Normal 3 4 5 2 2 2 6" xfId="20099"/>
    <cellStyle name="Normal 3 4 5 2 2 3" xfId="3364"/>
    <cellStyle name="Normal 3 4 5 2 2 3 2" xfId="8645"/>
    <cellStyle name="Normal 3 4 5 2 2 3 2 2" xfId="26787"/>
    <cellStyle name="Normal 3 4 5 2 2 3 3" xfId="16401"/>
    <cellStyle name="Normal 3 4 5 2 2 3 4" xfId="21507"/>
    <cellStyle name="Normal 3 4 5 2 2 4" xfId="6004"/>
    <cellStyle name="Normal 3 4 5 2 2 4 2" xfId="24147"/>
    <cellStyle name="Normal 3 4 5 2 2 5" xfId="11293"/>
    <cellStyle name="Normal 3 4 5 2 2 6" xfId="13937"/>
    <cellStyle name="Normal 3 4 5 2 2 7" xfId="18867"/>
    <cellStyle name="Normal 3 4 5 2 3" xfId="1074"/>
    <cellStyle name="Normal 3 4 5 2 3 2" xfId="2306"/>
    <cellStyle name="Normal 3 4 5 2 3 2 2" xfId="4948"/>
    <cellStyle name="Normal 3 4 5 2 3 2 2 2" xfId="10229"/>
    <cellStyle name="Normal 3 4 5 2 3 2 2 2 2" xfId="28371"/>
    <cellStyle name="Normal 3 4 5 2 3 2 2 3" xfId="17985"/>
    <cellStyle name="Normal 3 4 5 2 3 2 2 4" xfId="23091"/>
    <cellStyle name="Normal 3 4 5 2 3 2 3" xfId="7588"/>
    <cellStyle name="Normal 3 4 5 2 3 2 3 2" xfId="25731"/>
    <cellStyle name="Normal 3 4 5 2 3 2 4" xfId="12877"/>
    <cellStyle name="Normal 3 4 5 2 3 2 5" xfId="15521"/>
    <cellStyle name="Normal 3 4 5 2 3 2 6" xfId="20451"/>
    <cellStyle name="Normal 3 4 5 2 3 3" xfId="3716"/>
    <cellStyle name="Normal 3 4 5 2 3 3 2" xfId="8997"/>
    <cellStyle name="Normal 3 4 5 2 3 3 2 2" xfId="27139"/>
    <cellStyle name="Normal 3 4 5 2 3 3 3" xfId="16753"/>
    <cellStyle name="Normal 3 4 5 2 3 3 4" xfId="21859"/>
    <cellStyle name="Normal 3 4 5 2 3 4" xfId="6356"/>
    <cellStyle name="Normal 3 4 5 2 3 4 2" xfId="24499"/>
    <cellStyle name="Normal 3 4 5 2 3 5" xfId="11645"/>
    <cellStyle name="Normal 3 4 5 2 3 6" xfId="14289"/>
    <cellStyle name="Normal 3 4 5 2 3 7" xfId="19219"/>
    <cellStyle name="Normal 3 4 5 2 4" xfId="1602"/>
    <cellStyle name="Normal 3 4 5 2 4 2" xfId="4244"/>
    <cellStyle name="Normal 3 4 5 2 4 2 2" xfId="9525"/>
    <cellStyle name="Normal 3 4 5 2 4 2 2 2" xfId="27667"/>
    <cellStyle name="Normal 3 4 5 2 4 2 3" xfId="17281"/>
    <cellStyle name="Normal 3 4 5 2 4 2 4" xfId="22387"/>
    <cellStyle name="Normal 3 4 5 2 4 3" xfId="6884"/>
    <cellStyle name="Normal 3 4 5 2 4 3 2" xfId="25027"/>
    <cellStyle name="Normal 3 4 5 2 4 4" xfId="12173"/>
    <cellStyle name="Normal 3 4 5 2 4 5" xfId="14817"/>
    <cellStyle name="Normal 3 4 5 2 4 6" xfId="19747"/>
    <cellStyle name="Normal 3 4 5 2 5" xfId="3011"/>
    <cellStyle name="Normal 3 4 5 2 5 2" xfId="8293"/>
    <cellStyle name="Normal 3 4 5 2 5 2 2" xfId="26435"/>
    <cellStyle name="Normal 3 4 5 2 5 3" xfId="16049"/>
    <cellStyle name="Normal 3 4 5 2 5 4" xfId="21155"/>
    <cellStyle name="Normal 3 4 5 2 6" xfId="5652"/>
    <cellStyle name="Normal 3 4 5 2 6 2" xfId="23795"/>
    <cellStyle name="Normal 3 4 5 2 7" xfId="10947"/>
    <cellStyle name="Normal 3 4 5 2 8" xfId="13585"/>
    <cellStyle name="Normal 3 4 5 2 9" xfId="18515"/>
    <cellStyle name="Normal 3 4 5 3" xfId="545"/>
    <cellStyle name="Normal 3 4 5 3 2" xfId="1250"/>
    <cellStyle name="Normal 3 4 5 3 2 2" xfId="2482"/>
    <cellStyle name="Normal 3 4 5 3 2 2 2" xfId="5124"/>
    <cellStyle name="Normal 3 4 5 3 2 2 2 2" xfId="10405"/>
    <cellStyle name="Normal 3 4 5 3 2 2 2 2 2" xfId="28547"/>
    <cellStyle name="Normal 3 4 5 3 2 2 2 3" xfId="18161"/>
    <cellStyle name="Normal 3 4 5 3 2 2 2 4" xfId="23267"/>
    <cellStyle name="Normal 3 4 5 3 2 2 3" xfId="7764"/>
    <cellStyle name="Normal 3 4 5 3 2 2 3 2" xfId="25907"/>
    <cellStyle name="Normal 3 4 5 3 2 2 4" xfId="13053"/>
    <cellStyle name="Normal 3 4 5 3 2 2 5" xfId="15697"/>
    <cellStyle name="Normal 3 4 5 3 2 2 6" xfId="20627"/>
    <cellStyle name="Normal 3 4 5 3 2 3" xfId="3892"/>
    <cellStyle name="Normal 3 4 5 3 2 3 2" xfId="9173"/>
    <cellStyle name="Normal 3 4 5 3 2 3 2 2" xfId="27315"/>
    <cellStyle name="Normal 3 4 5 3 2 3 3" xfId="16929"/>
    <cellStyle name="Normal 3 4 5 3 2 3 4" xfId="22035"/>
    <cellStyle name="Normal 3 4 5 3 2 4" xfId="6532"/>
    <cellStyle name="Normal 3 4 5 3 2 4 2" xfId="24675"/>
    <cellStyle name="Normal 3 4 5 3 2 5" xfId="11821"/>
    <cellStyle name="Normal 3 4 5 3 2 6" xfId="14465"/>
    <cellStyle name="Normal 3 4 5 3 2 7" xfId="19395"/>
    <cellStyle name="Normal 3 4 5 3 3" xfId="1778"/>
    <cellStyle name="Normal 3 4 5 3 3 2" xfId="4420"/>
    <cellStyle name="Normal 3 4 5 3 3 2 2" xfId="9701"/>
    <cellStyle name="Normal 3 4 5 3 3 2 2 2" xfId="27843"/>
    <cellStyle name="Normal 3 4 5 3 3 2 3" xfId="17457"/>
    <cellStyle name="Normal 3 4 5 3 3 2 4" xfId="22563"/>
    <cellStyle name="Normal 3 4 5 3 3 3" xfId="7060"/>
    <cellStyle name="Normal 3 4 5 3 3 3 2" xfId="25203"/>
    <cellStyle name="Normal 3 4 5 3 3 4" xfId="12349"/>
    <cellStyle name="Normal 3 4 5 3 3 5" xfId="14993"/>
    <cellStyle name="Normal 3 4 5 3 3 6" xfId="19923"/>
    <cellStyle name="Normal 3 4 5 3 4" xfId="3187"/>
    <cellStyle name="Normal 3 4 5 3 4 2" xfId="8469"/>
    <cellStyle name="Normal 3 4 5 3 4 2 2" xfId="26611"/>
    <cellStyle name="Normal 3 4 5 3 4 3" xfId="16225"/>
    <cellStyle name="Normal 3 4 5 3 4 4" xfId="21331"/>
    <cellStyle name="Normal 3 4 5 3 5" xfId="5828"/>
    <cellStyle name="Normal 3 4 5 3 5 2" xfId="23971"/>
    <cellStyle name="Normal 3 4 5 3 6" xfId="11119"/>
    <cellStyle name="Normal 3 4 5 3 7" xfId="13761"/>
    <cellStyle name="Normal 3 4 5 3 8" xfId="18691"/>
    <cellStyle name="Normal 3 4 5 4" xfId="898"/>
    <cellStyle name="Normal 3 4 5 4 2" xfId="2130"/>
    <cellStyle name="Normal 3 4 5 4 2 2" xfId="4772"/>
    <cellStyle name="Normal 3 4 5 4 2 2 2" xfId="10053"/>
    <cellStyle name="Normal 3 4 5 4 2 2 2 2" xfId="28195"/>
    <cellStyle name="Normal 3 4 5 4 2 2 3" xfId="17809"/>
    <cellStyle name="Normal 3 4 5 4 2 2 4" xfId="22915"/>
    <cellStyle name="Normal 3 4 5 4 2 3" xfId="7412"/>
    <cellStyle name="Normal 3 4 5 4 2 3 2" xfId="25555"/>
    <cellStyle name="Normal 3 4 5 4 2 4" xfId="12701"/>
    <cellStyle name="Normal 3 4 5 4 2 5" xfId="15345"/>
    <cellStyle name="Normal 3 4 5 4 2 6" xfId="20275"/>
    <cellStyle name="Normal 3 4 5 4 3" xfId="3540"/>
    <cellStyle name="Normal 3 4 5 4 3 2" xfId="8821"/>
    <cellStyle name="Normal 3 4 5 4 3 2 2" xfId="26963"/>
    <cellStyle name="Normal 3 4 5 4 3 3" xfId="16577"/>
    <cellStyle name="Normal 3 4 5 4 3 4" xfId="21683"/>
    <cellStyle name="Normal 3 4 5 4 4" xfId="6180"/>
    <cellStyle name="Normal 3 4 5 4 4 2" xfId="24323"/>
    <cellStyle name="Normal 3 4 5 4 5" xfId="11469"/>
    <cellStyle name="Normal 3 4 5 4 6" xfId="14113"/>
    <cellStyle name="Normal 3 4 5 4 7" xfId="19043"/>
    <cellStyle name="Normal 3 4 5 5" xfId="1426"/>
    <cellStyle name="Normal 3 4 5 5 2" xfId="4068"/>
    <cellStyle name="Normal 3 4 5 5 2 2" xfId="9349"/>
    <cellStyle name="Normal 3 4 5 5 2 2 2" xfId="27491"/>
    <cellStyle name="Normal 3 4 5 5 2 3" xfId="17105"/>
    <cellStyle name="Normal 3 4 5 5 2 4" xfId="22211"/>
    <cellStyle name="Normal 3 4 5 5 3" xfId="6708"/>
    <cellStyle name="Normal 3 4 5 5 3 2" xfId="24851"/>
    <cellStyle name="Normal 3 4 5 5 4" xfId="11997"/>
    <cellStyle name="Normal 3 4 5 5 5" xfId="14641"/>
    <cellStyle name="Normal 3 4 5 5 6" xfId="19571"/>
    <cellStyle name="Normal 3 4 5 6" xfId="2658"/>
    <cellStyle name="Normal 3 4 5 6 2" xfId="5300"/>
    <cellStyle name="Normal 3 4 5 6 2 2" xfId="10581"/>
    <cellStyle name="Normal 3 4 5 6 2 2 2" xfId="28723"/>
    <cellStyle name="Normal 3 4 5 6 2 3" xfId="23443"/>
    <cellStyle name="Normal 3 4 5 6 3" xfId="7940"/>
    <cellStyle name="Normal 3 4 5 6 3 2" xfId="26083"/>
    <cellStyle name="Normal 3 4 5 6 4" xfId="13229"/>
    <cellStyle name="Normal 3 4 5 6 5" xfId="15873"/>
    <cellStyle name="Normal 3 4 5 6 6" xfId="20803"/>
    <cellStyle name="Normal 3 4 5 7" xfId="2835"/>
    <cellStyle name="Normal 3 4 5 7 2" xfId="8117"/>
    <cellStyle name="Normal 3 4 5 7 2 2" xfId="26259"/>
    <cellStyle name="Normal 3 4 5 7 3" xfId="20979"/>
    <cellStyle name="Normal 3 4 5 8" xfId="5476"/>
    <cellStyle name="Normal 3 4 5 8 2" xfId="23619"/>
    <cellStyle name="Normal 3 4 5 9" xfId="10769"/>
    <cellStyle name="Normal 3 4 6" xfId="281"/>
    <cellStyle name="Normal 3 4 6 2" xfId="633"/>
    <cellStyle name="Normal 3 4 6 2 2" xfId="1865"/>
    <cellStyle name="Normal 3 4 6 2 2 2" xfId="4507"/>
    <cellStyle name="Normal 3 4 6 2 2 2 2" xfId="9788"/>
    <cellStyle name="Normal 3 4 6 2 2 2 2 2" xfId="27930"/>
    <cellStyle name="Normal 3 4 6 2 2 2 3" xfId="17544"/>
    <cellStyle name="Normal 3 4 6 2 2 2 4" xfId="22650"/>
    <cellStyle name="Normal 3 4 6 2 2 3" xfId="7147"/>
    <cellStyle name="Normal 3 4 6 2 2 3 2" xfId="25290"/>
    <cellStyle name="Normal 3 4 6 2 2 4" xfId="12436"/>
    <cellStyle name="Normal 3 4 6 2 2 5" xfId="15080"/>
    <cellStyle name="Normal 3 4 6 2 2 6" xfId="20010"/>
    <cellStyle name="Normal 3 4 6 2 3" xfId="3275"/>
    <cellStyle name="Normal 3 4 6 2 3 2" xfId="8556"/>
    <cellStyle name="Normal 3 4 6 2 3 2 2" xfId="26698"/>
    <cellStyle name="Normal 3 4 6 2 3 3" xfId="16312"/>
    <cellStyle name="Normal 3 4 6 2 3 4" xfId="21418"/>
    <cellStyle name="Normal 3 4 6 2 4" xfId="5915"/>
    <cellStyle name="Normal 3 4 6 2 4 2" xfId="24058"/>
    <cellStyle name="Normal 3 4 6 2 5" xfId="11204"/>
    <cellStyle name="Normal 3 4 6 2 6" xfId="13848"/>
    <cellStyle name="Normal 3 4 6 2 7" xfId="18778"/>
    <cellStyle name="Normal 3 4 6 3" xfId="985"/>
    <cellStyle name="Normal 3 4 6 3 2" xfId="2217"/>
    <cellStyle name="Normal 3 4 6 3 2 2" xfId="4859"/>
    <cellStyle name="Normal 3 4 6 3 2 2 2" xfId="10140"/>
    <cellStyle name="Normal 3 4 6 3 2 2 2 2" xfId="28282"/>
    <cellStyle name="Normal 3 4 6 3 2 2 3" xfId="17896"/>
    <cellStyle name="Normal 3 4 6 3 2 2 4" xfId="23002"/>
    <cellStyle name="Normal 3 4 6 3 2 3" xfId="7499"/>
    <cellStyle name="Normal 3 4 6 3 2 3 2" xfId="25642"/>
    <cellStyle name="Normal 3 4 6 3 2 4" xfId="12788"/>
    <cellStyle name="Normal 3 4 6 3 2 5" xfId="15432"/>
    <cellStyle name="Normal 3 4 6 3 2 6" xfId="20362"/>
    <cellStyle name="Normal 3 4 6 3 3" xfId="3627"/>
    <cellStyle name="Normal 3 4 6 3 3 2" xfId="8908"/>
    <cellStyle name="Normal 3 4 6 3 3 2 2" xfId="27050"/>
    <cellStyle name="Normal 3 4 6 3 3 3" xfId="16664"/>
    <cellStyle name="Normal 3 4 6 3 3 4" xfId="21770"/>
    <cellStyle name="Normal 3 4 6 3 4" xfId="6267"/>
    <cellStyle name="Normal 3 4 6 3 4 2" xfId="24410"/>
    <cellStyle name="Normal 3 4 6 3 5" xfId="11556"/>
    <cellStyle name="Normal 3 4 6 3 6" xfId="14200"/>
    <cellStyle name="Normal 3 4 6 3 7" xfId="19130"/>
    <cellStyle name="Normal 3 4 6 4" xfId="1513"/>
    <cellStyle name="Normal 3 4 6 4 2" xfId="4155"/>
    <cellStyle name="Normal 3 4 6 4 2 2" xfId="9436"/>
    <cellStyle name="Normal 3 4 6 4 2 2 2" xfId="27578"/>
    <cellStyle name="Normal 3 4 6 4 2 3" xfId="17192"/>
    <cellStyle name="Normal 3 4 6 4 2 4" xfId="22298"/>
    <cellStyle name="Normal 3 4 6 4 3" xfId="6795"/>
    <cellStyle name="Normal 3 4 6 4 3 2" xfId="24938"/>
    <cellStyle name="Normal 3 4 6 4 4" xfId="12084"/>
    <cellStyle name="Normal 3 4 6 4 5" xfId="14728"/>
    <cellStyle name="Normal 3 4 6 4 6" xfId="19658"/>
    <cellStyle name="Normal 3 4 6 5" xfId="2922"/>
    <cellStyle name="Normal 3 4 6 5 2" xfId="8204"/>
    <cellStyle name="Normal 3 4 6 5 2 2" xfId="26346"/>
    <cellStyle name="Normal 3 4 6 5 3" xfId="15960"/>
    <cellStyle name="Normal 3 4 6 5 4" xfId="21066"/>
    <cellStyle name="Normal 3 4 6 6" xfId="5563"/>
    <cellStyle name="Normal 3 4 6 6 2" xfId="23706"/>
    <cellStyle name="Normal 3 4 6 7" xfId="10861"/>
    <cellStyle name="Normal 3 4 6 8" xfId="13496"/>
    <cellStyle name="Normal 3 4 6 9" xfId="18427"/>
    <cellStyle name="Normal 3 4 7" xfId="456"/>
    <cellStyle name="Normal 3 4 7 2" xfId="1161"/>
    <cellStyle name="Normal 3 4 7 2 2" xfId="2393"/>
    <cellStyle name="Normal 3 4 7 2 2 2" xfId="5035"/>
    <cellStyle name="Normal 3 4 7 2 2 2 2" xfId="10316"/>
    <cellStyle name="Normal 3 4 7 2 2 2 2 2" xfId="28458"/>
    <cellStyle name="Normal 3 4 7 2 2 2 3" xfId="18072"/>
    <cellStyle name="Normal 3 4 7 2 2 2 4" xfId="23178"/>
    <cellStyle name="Normal 3 4 7 2 2 3" xfId="7675"/>
    <cellStyle name="Normal 3 4 7 2 2 3 2" xfId="25818"/>
    <cellStyle name="Normal 3 4 7 2 2 4" xfId="12964"/>
    <cellStyle name="Normal 3 4 7 2 2 5" xfId="15608"/>
    <cellStyle name="Normal 3 4 7 2 2 6" xfId="20538"/>
    <cellStyle name="Normal 3 4 7 2 3" xfId="3803"/>
    <cellStyle name="Normal 3 4 7 2 3 2" xfId="9084"/>
    <cellStyle name="Normal 3 4 7 2 3 2 2" xfId="27226"/>
    <cellStyle name="Normal 3 4 7 2 3 3" xfId="16840"/>
    <cellStyle name="Normal 3 4 7 2 3 4" xfId="21946"/>
    <cellStyle name="Normal 3 4 7 2 4" xfId="6443"/>
    <cellStyle name="Normal 3 4 7 2 4 2" xfId="24586"/>
    <cellStyle name="Normal 3 4 7 2 5" xfId="11732"/>
    <cellStyle name="Normal 3 4 7 2 6" xfId="14376"/>
    <cellStyle name="Normal 3 4 7 2 7" xfId="19306"/>
    <cellStyle name="Normal 3 4 7 3" xfId="1689"/>
    <cellStyle name="Normal 3 4 7 3 2" xfId="4331"/>
    <cellStyle name="Normal 3 4 7 3 2 2" xfId="9612"/>
    <cellStyle name="Normal 3 4 7 3 2 2 2" xfId="27754"/>
    <cellStyle name="Normal 3 4 7 3 2 3" xfId="17368"/>
    <cellStyle name="Normal 3 4 7 3 2 4" xfId="22474"/>
    <cellStyle name="Normal 3 4 7 3 3" xfId="6971"/>
    <cellStyle name="Normal 3 4 7 3 3 2" xfId="25114"/>
    <cellStyle name="Normal 3 4 7 3 4" xfId="12260"/>
    <cellStyle name="Normal 3 4 7 3 5" xfId="14904"/>
    <cellStyle name="Normal 3 4 7 3 6" xfId="19834"/>
    <cellStyle name="Normal 3 4 7 4" xfId="3098"/>
    <cellStyle name="Normal 3 4 7 4 2" xfId="8380"/>
    <cellStyle name="Normal 3 4 7 4 2 2" xfId="26522"/>
    <cellStyle name="Normal 3 4 7 4 3" xfId="16136"/>
    <cellStyle name="Normal 3 4 7 4 4" xfId="21242"/>
    <cellStyle name="Normal 3 4 7 5" xfId="5739"/>
    <cellStyle name="Normal 3 4 7 5 2" xfId="23882"/>
    <cellStyle name="Normal 3 4 7 6" xfId="11032"/>
    <cellStyle name="Normal 3 4 7 7" xfId="13672"/>
    <cellStyle name="Normal 3 4 7 8" xfId="18602"/>
    <cellStyle name="Normal 3 4 8" xfId="809"/>
    <cellStyle name="Normal 3 4 8 2" xfId="2041"/>
    <cellStyle name="Normal 3 4 8 2 2" xfId="4683"/>
    <cellStyle name="Normal 3 4 8 2 2 2" xfId="9964"/>
    <cellStyle name="Normal 3 4 8 2 2 2 2" xfId="28106"/>
    <cellStyle name="Normal 3 4 8 2 2 3" xfId="17720"/>
    <cellStyle name="Normal 3 4 8 2 2 4" xfId="22826"/>
    <cellStyle name="Normal 3 4 8 2 3" xfId="7323"/>
    <cellStyle name="Normal 3 4 8 2 3 2" xfId="25466"/>
    <cellStyle name="Normal 3 4 8 2 4" xfId="12612"/>
    <cellStyle name="Normal 3 4 8 2 5" xfId="15256"/>
    <cellStyle name="Normal 3 4 8 2 6" xfId="20186"/>
    <cellStyle name="Normal 3 4 8 3" xfId="3451"/>
    <cellStyle name="Normal 3 4 8 3 2" xfId="8732"/>
    <cellStyle name="Normal 3 4 8 3 2 2" xfId="26874"/>
    <cellStyle name="Normal 3 4 8 3 3" xfId="16488"/>
    <cellStyle name="Normal 3 4 8 3 4" xfId="21594"/>
    <cellStyle name="Normal 3 4 8 4" xfId="6091"/>
    <cellStyle name="Normal 3 4 8 4 2" xfId="24234"/>
    <cellStyle name="Normal 3 4 8 5" xfId="11380"/>
    <cellStyle name="Normal 3 4 8 6" xfId="14024"/>
    <cellStyle name="Normal 3 4 8 7" xfId="18954"/>
    <cellStyle name="Normal 3 4 9" xfId="1337"/>
    <cellStyle name="Normal 3 4 9 2" xfId="3979"/>
    <cellStyle name="Normal 3 4 9 2 2" xfId="9260"/>
    <cellStyle name="Normal 3 4 9 2 2 2" xfId="27402"/>
    <cellStyle name="Normal 3 4 9 2 3" xfId="17016"/>
    <cellStyle name="Normal 3 4 9 2 4" xfId="22122"/>
    <cellStyle name="Normal 3 4 9 3" xfId="6619"/>
    <cellStyle name="Normal 3 4 9 3 2" xfId="24762"/>
    <cellStyle name="Normal 3 4 9 4" xfId="11908"/>
    <cellStyle name="Normal 3 4 9 5" xfId="14552"/>
    <cellStyle name="Normal 3 4 9 6" xfId="19482"/>
    <cellStyle name="Normal 3 5" xfId="58"/>
    <cellStyle name="Normal 3 5 2" xfId="104"/>
    <cellStyle name="Normal 3 5 3" xfId="153"/>
    <cellStyle name="Normal 3 6" xfId="61"/>
    <cellStyle name="Normal 3 6 10" xfId="2757"/>
    <cellStyle name="Normal 3 6 10 2" xfId="8039"/>
    <cellStyle name="Normal 3 6 10 2 2" xfId="26181"/>
    <cellStyle name="Normal 3 6 10 3" xfId="20901"/>
    <cellStyle name="Normal 3 6 11" xfId="5398"/>
    <cellStyle name="Normal 3 6 11 2" xfId="23541"/>
    <cellStyle name="Normal 3 6 12" xfId="13329"/>
    <cellStyle name="Normal 3 6 13" xfId="18258"/>
    <cellStyle name="Normal 3 6 2" xfId="97"/>
    <cellStyle name="Normal 3 6 3" xfId="152"/>
    <cellStyle name="Normal 3 6 3 10" xfId="10707"/>
    <cellStyle name="Normal 3 6 3 11" xfId="13385"/>
    <cellStyle name="Normal 3 6 3 12" xfId="18314"/>
    <cellStyle name="Normal 3 6 3 2" xfId="247"/>
    <cellStyle name="Normal 3 6 3 2 10" xfId="13472"/>
    <cellStyle name="Normal 3 6 3 2 11" xfId="18402"/>
    <cellStyle name="Normal 3 6 3 2 2" xfId="432"/>
    <cellStyle name="Normal 3 6 3 2 2 2" xfId="785"/>
    <cellStyle name="Normal 3 6 3 2 2 2 2" xfId="2017"/>
    <cellStyle name="Normal 3 6 3 2 2 2 2 2" xfId="4659"/>
    <cellStyle name="Normal 3 6 3 2 2 2 2 2 2" xfId="9940"/>
    <cellStyle name="Normal 3 6 3 2 2 2 2 2 2 2" xfId="28082"/>
    <cellStyle name="Normal 3 6 3 2 2 2 2 2 3" xfId="17696"/>
    <cellStyle name="Normal 3 6 3 2 2 2 2 2 4" xfId="22802"/>
    <cellStyle name="Normal 3 6 3 2 2 2 2 3" xfId="7299"/>
    <cellStyle name="Normal 3 6 3 2 2 2 2 3 2" xfId="25442"/>
    <cellStyle name="Normal 3 6 3 2 2 2 2 4" xfId="12588"/>
    <cellStyle name="Normal 3 6 3 2 2 2 2 5" xfId="15232"/>
    <cellStyle name="Normal 3 6 3 2 2 2 2 6" xfId="20162"/>
    <cellStyle name="Normal 3 6 3 2 2 2 3" xfId="3427"/>
    <cellStyle name="Normal 3 6 3 2 2 2 3 2" xfId="8708"/>
    <cellStyle name="Normal 3 6 3 2 2 2 3 2 2" xfId="26850"/>
    <cellStyle name="Normal 3 6 3 2 2 2 3 3" xfId="16464"/>
    <cellStyle name="Normal 3 6 3 2 2 2 3 4" xfId="21570"/>
    <cellStyle name="Normal 3 6 3 2 2 2 4" xfId="6067"/>
    <cellStyle name="Normal 3 6 3 2 2 2 4 2" xfId="24210"/>
    <cellStyle name="Normal 3 6 3 2 2 2 5" xfId="11356"/>
    <cellStyle name="Normal 3 6 3 2 2 2 6" xfId="14000"/>
    <cellStyle name="Normal 3 6 3 2 2 2 7" xfId="18930"/>
    <cellStyle name="Normal 3 6 3 2 2 3" xfId="1137"/>
    <cellStyle name="Normal 3 6 3 2 2 3 2" xfId="2369"/>
    <cellStyle name="Normal 3 6 3 2 2 3 2 2" xfId="5011"/>
    <cellStyle name="Normal 3 6 3 2 2 3 2 2 2" xfId="10292"/>
    <cellStyle name="Normal 3 6 3 2 2 3 2 2 2 2" xfId="28434"/>
    <cellStyle name="Normal 3 6 3 2 2 3 2 2 3" xfId="18048"/>
    <cellStyle name="Normal 3 6 3 2 2 3 2 2 4" xfId="23154"/>
    <cellStyle name="Normal 3 6 3 2 2 3 2 3" xfId="7651"/>
    <cellStyle name="Normal 3 6 3 2 2 3 2 3 2" xfId="25794"/>
    <cellStyle name="Normal 3 6 3 2 2 3 2 4" xfId="12940"/>
    <cellStyle name="Normal 3 6 3 2 2 3 2 5" xfId="15584"/>
    <cellStyle name="Normal 3 6 3 2 2 3 2 6" xfId="20514"/>
    <cellStyle name="Normal 3 6 3 2 2 3 3" xfId="3779"/>
    <cellStyle name="Normal 3 6 3 2 2 3 3 2" xfId="9060"/>
    <cellStyle name="Normal 3 6 3 2 2 3 3 2 2" xfId="27202"/>
    <cellStyle name="Normal 3 6 3 2 2 3 3 3" xfId="16816"/>
    <cellStyle name="Normal 3 6 3 2 2 3 3 4" xfId="21922"/>
    <cellStyle name="Normal 3 6 3 2 2 3 4" xfId="6419"/>
    <cellStyle name="Normal 3 6 3 2 2 3 4 2" xfId="24562"/>
    <cellStyle name="Normal 3 6 3 2 2 3 5" xfId="11708"/>
    <cellStyle name="Normal 3 6 3 2 2 3 6" xfId="14352"/>
    <cellStyle name="Normal 3 6 3 2 2 3 7" xfId="19282"/>
    <cellStyle name="Normal 3 6 3 2 2 4" xfId="1665"/>
    <cellStyle name="Normal 3 6 3 2 2 4 2" xfId="4307"/>
    <cellStyle name="Normal 3 6 3 2 2 4 2 2" xfId="9588"/>
    <cellStyle name="Normal 3 6 3 2 2 4 2 2 2" xfId="27730"/>
    <cellStyle name="Normal 3 6 3 2 2 4 2 3" xfId="17344"/>
    <cellStyle name="Normal 3 6 3 2 2 4 2 4" xfId="22450"/>
    <cellStyle name="Normal 3 6 3 2 2 4 3" xfId="6947"/>
    <cellStyle name="Normal 3 6 3 2 2 4 3 2" xfId="25090"/>
    <cellStyle name="Normal 3 6 3 2 2 4 4" xfId="12236"/>
    <cellStyle name="Normal 3 6 3 2 2 4 5" xfId="14880"/>
    <cellStyle name="Normal 3 6 3 2 2 4 6" xfId="19810"/>
    <cellStyle name="Normal 3 6 3 2 2 5" xfId="3074"/>
    <cellStyle name="Normal 3 6 3 2 2 5 2" xfId="8356"/>
    <cellStyle name="Normal 3 6 3 2 2 5 2 2" xfId="26498"/>
    <cellStyle name="Normal 3 6 3 2 2 5 3" xfId="16112"/>
    <cellStyle name="Normal 3 6 3 2 2 5 4" xfId="21218"/>
    <cellStyle name="Normal 3 6 3 2 2 6" xfId="5715"/>
    <cellStyle name="Normal 3 6 3 2 2 6 2" xfId="23858"/>
    <cellStyle name="Normal 3 6 3 2 2 7" xfId="11008"/>
    <cellStyle name="Normal 3 6 3 2 2 8" xfId="13648"/>
    <cellStyle name="Normal 3 6 3 2 2 9" xfId="18578"/>
    <cellStyle name="Normal 3 6 3 2 3" xfId="608"/>
    <cellStyle name="Normal 3 6 3 2 3 2" xfId="1313"/>
    <cellStyle name="Normal 3 6 3 2 3 2 2" xfId="2545"/>
    <cellStyle name="Normal 3 6 3 2 3 2 2 2" xfId="5187"/>
    <cellStyle name="Normal 3 6 3 2 3 2 2 2 2" xfId="10468"/>
    <cellStyle name="Normal 3 6 3 2 3 2 2 2 2 2" xfId="28610"/>
    <cellStyle name="Normal 3 6 3 2 3 2 2 2 3" xfId="18224"/>
    <cellStyle name="Normal 3 6 3 2 3 2 2 2 4" xfId="23330"/>
    <cellStyle name="Normal 3 6 3 2 3 2 2 3" xfId="7827"/>
    <cellStyle name="Normal 3 6 3 2 3 2 2 3 2" xfId="25970"/>
    <cellStyle name="Normal 3 6 3 2 3 2 2 4" xfId="13116"/>
    <cellStyle name="Normal 3 6 3 2 3 2 2 5" xfId="15760"/>
    <cellStyle name="Normal 3 6 3 2 3 2 2 6" xfId="20690"/>
    <cellStyle name="Normal 3 6 3 2 3 2 3" xfId="3955"/>
    <cellStyle name="Normal 3 6 3 2 3 2 3 2" xfId="9236"/>
    <cellStyle name="Normal 3 6 3 2 3 2 3 2 2" xfId="27378"/>
    <cellStyle name="Normal 3 6 3 2 3 2 3 3" xfId="16992"/>
    <cellStyle name="Normal 3 6 3 2 3 2 3 4" xfId="22098"/>
    <cellStyle name="Normal 3 6 3 2 3 2 4" xfId="6595"/>
    <cellStyle name="Normal 3 6 3 2 3 2 4 2" xfId="24738"/>
    <cellStyle name="Normal 3 6 3 2 3 2 5" xfId="11884"/>
    <cellStyle name="Normal 3 6 3 2 3 2 6" xfId="14528"/>
    <cellStyle name="Normal 3 6 3 2 3 2 7" xfId="19458"/>
    <cellStyle name="Normal 3 6 3 2 3 3" xfId="1841"/>
    <cellStyle name="Normal 3 6 3 2 3 3 2" xfId="4483"/>
    <cellStyle name="Normal 3 6 3 2 3 3 2 2" xfId="9764"/>
    <cellStyle name="Normal 3 6 3 2 3 3 2 2 2" xfId="27906"/>
    <cellStyle name="Normal 3 6 3 2 3 3 2 3" xfId="17520"/>
    <cellStyle name="Normal 3 6 3 2 3 3 2 4" xfId="22626"/>
    <cellStyle name="Normal 3 6 3 2 3 3 3" xfId="7123"/>
    <cellStyle name="Normal 3 6 3 2 3 3 3 2" xfId="25266"/>
    <cellStyle name="Normal 3 6 3 2 3 3 4" xfId="12412"/>
    <cellStyle name="Normal 3 6 3 2 3 3 5" xfId="15056"/>
    <cellStyle name="Normal 3 6 3 2 3 3 6" xfId="19986"/>
    <cellStyle name="Normal 3 6 3 2 3 4" xfId="3250"/>
    <cellStyle name="Normal 3 6 3 2 3 4 2" xfId="8532"/>
    <cellStyle name="Normal 3 6 3 2 3 4 2 2" xfId="26674"/>
    <cellStyle name="Normal 3 6 3 2 3 4 3" xfId="16288"/>
    <cellStyle name="Normal 3 6 3 2 3 4 4" xfId="21394"/>
    <cellStyle name="Normal 3 6 3 2 3 5" xfId="5891"/>
    <cellStyle name="Normal 3 6 3 2 3 5 2" xfId="24034"/>
    <cellStyle name="Normal 3 6 3 2 3 6" xfId="11180"/>
    <cellStyle name="Normal 3 6 3 2 3 7" xfId="13824"/>
    <cellStyle name="Normal 3 6 3 2 3 8" xfId="18754"/>
    <cellStyle name="Normal 3 6 3 2 4" xfId="961"/>
    <cellStyle name="Normal 3 6 3 2 4 2" xfId="2193"/>
    <cellStyle name="Normal 3 6 3 2 4 2 2" xfId="4835"/>
    <cellStyle name="Normal 3 6 3 2 4 2 2 2" xfId="10116"/>
    <cellStyle name="Normal 3 6 3 2 4 2 2 2 2" xfId="28258"/>
    <cellStyle name="Normal 3 6 3 2 4 2 2 3" xfId="17872"/>
    <cellStyle name="Normal 3 6 3 2 4 2 2 4" xfId="22978"/>
    <cellStyle name="Normal 3 6 3 2 4 2 3" xfId="7475"/>
    <cellStyle name="Normal 3 6 3 2 4 2 3 2" xfId="25618"/>
    <cellStyle name="Normal 3 6 3 2 4 2 4" xfId="12764"/>
    <cellStyle name="Normal 3 6 3 2 4 2 5" xfId="15408"/>
    <cellStyle name="Normal 3 6 3 2 4 2 6" xfId="20338"/>
    <cellStyle name="Normal 3 6 3 2 4 3" xfId="3603"/>
    <cellStyle name="Normal 3 6 3 2 4 3 2" xfId="8884"/>
    <cellStyle name="Normal 3 6 3 2 4 3 2 2" xfId="27026"/>
    <cellStyle name="Normal 3 6 3 2 4 3 3" xfId="16640"/>
    <cellStyle name="Normal 3 6 3 2 4 3 4" xfId="21746"/>
    <cellStyle name="Normal 3 6 3 2 4 4" xfId="6243"/>
    <cellStyle name="Normal 3 6 3 2 4 4 2" xfId="24386"/>
    <cellStyle name="Normal 3 6 3 2 4 5" xfId="11532"/>
    <cellStyle name="Normal 3 6 3 2 4 6" xfId="14176"/>
    <cellStyle name="Normal 3 6 3 2 4 7" xfId="19106"/>
    <cellStyle name="Normal 3 6 3 2 5" xfId="1489"/>
    <cellStyle name="Normal 3 6 3 2 5 2" xfId="4131"/>
    <cellStyle name="Normal 3 6 3 2 5 2 2" xfId="9412"/>
    <cellStyle name="Normal 3 6 3 2 5 2 2 2" xfId="27554"/>
    <cellStyle name="Normal 3 6 3 2 5 2 3" xfId="17168"/>
    <cellStyle name="Normal 3 6 3 2 5 2 4" xfId="22274"/>
    <cellStyle name="Normal 3 6 3 2 5 3" xfId="6771"/>
    <cellStyle name="Normal 3 6 3 2 5 3 2" xfId="24914"/>
    <cellStyle name="Normal 3 6 3 2 5 4" xfId="12060"/>
    <cellStyle name="Normal 3 6 3 2 5 5" xfId="14704"/>
    <cellStyle name="Normal 3 6 3 2 5 6" xfId="19634"/>
    <cellStyle name="Normal 3 6 3 2 6" xfId="2721"/>
    <cellStyle name="Normal 3 6 3 2 6 2" xfId="5363"/>
    <cellStyle name="Normal 3 6 3 2 6 2 2" xfId="10644"/>
    <cellStyle name="Normal 3 6 3 2 6 2 2 2" xfId="28786"/>
    <cellStyle name="Normal 3 6 3 2 6 2 3" xfId="23506"/>
    <cellStyle name="Normal 3 6 3 2 6 3" xfId="8003"/>
    <cellStyle name="Normal 3 6 3 2 6 3 2" xfId="26146"/>
    <cellStyle name="Normal 3 6 3 2 6 4" xfId="13292"/>
    <cellStyle name="Normal 3 6 3 2 6 5" xfId="15936"/>
    <cellStyle name="Normal 3 6 3 2 6 6" xfId="20866"/>
    <cellStyle name="Normal 3 6 3 2 7" xfId="2898"/>
    <cellStyle name="Normal 3 6 3 2 7 2" xfId="8180"/>
    <cellStyle name="Normal 3 6 3 2 7 2 2" xfId="26322"/>
    <cellStyle name="Normal 3 6 3 2 7 3" xfId="21042"/>
    <cellStyle name="Normal 3 6 3 2 8" xfId="5539"/>
    <cellStyle name="Normal 3 6 3 2 8 2" xfId="23682"/>
    <cellStyle name="Normal 3 6 3 2 9" xfId="10832"/>
    <cellStyle name="Normal 3 6 3 3" xfId="345"/>
    <cellStyle name="Normal 3 6 3 3 2" xfId="698"/>
    <cellStyle name="Normal 3 6 3 3 2 2" xfId="1930"/>
    <cellStyle name="Normal 3 6 3 3 2 2 2" xfId="4572"/>
    <cellStyle name="Normal 3 6 3 3 2 2 2 2" xfId="9853"/>
    <cellStyle name="Normal 3 6 3 3 2 2 2 2 2" xfId="27995"/>
    <cellStyle name="Normal 3 6 3 3 2 2 2 3" xfId="17609"/>
    <cellStyle name="Normal 3 6 3 3 2 2 2 4" xfId="22715"/>
    <cellStyle name="Normal 3 6 3 3 2 2 3" xfId="7212"/>
    <cellStyle name="Normal 3 6 3 3 2 2 3 2" xfId="25355"/>
    <cellStyle name="Normal 3 6 3 3 2 2 4" xfId="12501"/>
    <cellStyle name="Normal 3 6 3 3 2 2 5" xfId="15145"/>
    <cellStyle name="Normal 3 6 3 3 2 2 6" xfId="20075"/>
    <cellStyle name="Normal 3 6 3 3 2 3" xfId="3340"/>
    <cellStyle name="Normal 3 6 3 3 2 3 2" xfId="8621"/>
    <cellStyle name="Normal 3 6 3 3 2 3 2 2" xfId="26763"/>
    <cellStyle name="Normal 3 6 3 3 2 3 3" xfId="16377"/>
    <cellStyle name="Normal 3 6 3 3 2 3 4" xfId="21483"/>
    <cellStyle name="Normal 3 6 3 3 2 4" xfId="5980"/>
    <cellStyle name="Normal 3 6 3 3 2 4 2" xfId="24123"/>
    <cellStyle name="Normal 3 6 3 3 2 5" xfId="11269"/>
    <cellStyle name="Normal 3 6 3 3 2 6" xfId="13913"/>
    <cellStyle name="Normal 3 6 3 3 2 7" xfId="18843"/>
    <cellStyle name="Normal 3 6 3 3 3" xfId="1050"/>
    <cellStyle name="Normal 3 6 3 3 3 2" xfId="2282"/>
    <cellStyle name="Normal 3 6 3 3 3 2 2" xfId="4924"/>
    <cellStyle name="Normal 3 6 3 3 3 2 2 2" xfId="10205"/>
    <cellStyle name="Normal 3 6 3 3 3 2 2 2 2" xfId="28347"/>
    <cellStyle name="Normal 3 6 3 3 3 2 2 3" xfId="17961"/>
    <cellStyle name="Normal 3 6 3 3 3 2 2 4" xfId="23067"/>
    <cellStyle name="Normal 3 6 3 3 3 2 3" xfId="7564"/>
    <cellStyle name="Normal 3 6 3 3 3 2 3 2" xfId="25707"/>
    <cellStyle name="Normal 3 6 3 3 3 2 4" xfId="12853"/>
    <cellStyle name="Normal 3 6 3 3 3 2 5" xfId="15497"/>
    <cellStyle name="Normal 3 6 3 3 3 2 6" xfId="20427"/>
    <cellStyle name="Normal 3 6 3 3 3 3" xfId="3692"/>
    <cellStyle name="Normal 3 6 3 3 3 3 2" xfId="8973"/>
    <cellStyle name="Normal 3 6 3 3 3 3 2 2" xfId="27115"/>
    <cellStyle name="Normal 3 6 3 3 3 3 3" xfId="16729"/>
    <cellStyle name="Normal 3 6 3 3 3 3 4" xfId="21835"/>
    <cellStyle name="Normal 3 6 3 3 3 4" xfId="6332"/>
    <cellStyle name="Normal 3 6 3 3 3 4 2" xfId="24475"/>
    <cellStyle name="Normal 3 6 3 3 3 5" xfId="11621"/>
    <cellStyle name="Normal 3 6 3 3 3 6" xfId="14265"/>
    <cellStyle name="Normal 3 6 3 3 3 7" xfId="19195"/>
    <cellStyle name="Normal 3 6 3 3 4" xfId="1578"/>
    <cellStyle name="Normal 3 6 3 3 4 2" xfId="4220"/>
    <cellStyle name="Normal 3 6 3 3 4 2 2" xfId="9501"/>
    <cellStyle name="Normal 3 6 3 3 4 2 2 2" xfId="27643"/>
    <cellStyle name="Normal 3 6 3 3 4 2 3" xfId="17257"/>
    <cellStyle name="Normal 3 6 3 3 4 2 4" xfId="22363"/>
    <cellStyle name="Normal 3 6 3 3 4 3" xfId="6860"/>
    <cellStyle name="Normal 3 6 3 3 4 3 2" xfId="25003"/>
    <cellStyle name="Normal 3 6 3 3 4 4" xfId="12149"/>
    <cellStyle name="Normal 3 6 3 3 4 5" xfId="14793"/>
    <cellStyle name="Normal 3 6 3 3 4 6" xfId="19723"/>
    <cellStyle name="Normal 3 6 3 3 5" xfId="2987"/>
    <cellStyle name="Normal 3 6 3 3 5 2" xfId="8269"/>
    <cellStyle name="Normal 3 6 3 3 5 2 2" xfId="26411"/>
    <cellStyle name="Normal 3 6 3 3 5 3" xfId="16025"/>
    <cellStyle name="Normal 3 6 3 3 5 4" xfId="21131"/>
    <cellStyle name="Normal 3 6 3 3 6" xfId="5628"/>
    <cellStyle name="Normal 3 6 3 3 6 2" xfId="23771"/>
    <cellStyle name="Normal 3 6 3 3 7" xfId="10923"/>
    <cellStyle name="Normal 3 6 3 3 8" xfId="13561"/>
    <cellStyle name="Normal 3 6 3 3 9" xfId="18491"/>
    <cellStyle name="Normal 3 6 3 4" xfId="521"/>
    <cellStyle name="Normal 3 6 3 4 2" xfId="1226"/>
    <cellStyle name="Normal 3 6 3 4 2 2" xfId="2458"/>
    <cellStyle name="Normal 3 6 3 4 2 2 2" xfId="5100"/>
    <cellStyle name="Normal 3 6 3 4 2 2 2 2" xfId="10381"/>
    <cellStyle name="Normal 3 6 3 4 2 2 2 2 2" xfId="28523"/>
    <cellStyle name="Normal 3 6 3 4 2 2 2 3" xfId="18137"/>
    <cellStyle name="Normal 3 6 3 4 2 2 2 4" xfId="23243"/>
    <cellStyle name="Normal 3 6 3 4 2 2 3" xfId="7740"/>
    <cellStyle name="Normal 3 6 3 4 2 2 3 2" xfId="25883"/>
    <cellStyle name="Normal 3 6 3 4 2 2 4" xfId="13029"/>
    <cellStyle name="Normal 3 6 3 4 2 2 5" xfId="15673"/>
    <cellStyle name="Normal 3 6 3 4 2 2 6" xfId="20603"/>
    <cellStyle name="Normal 3 6 3 4 2 3" xfId="3868"/>
    <cellStyle name="Normal 3 6 3 4 2 3 2" xfId="9149"/>
    <cellStyle name="Normal 3 6 3 4 2 3 2 2" xfId="27291"/>
    <cellStyle name="Normal 3 6 3 4 2 3 3" xfId="16905"/>
    <cellStyle name="Normal 3 6 3 4 2 3 4" xfId="22011"/>
    <cellStyle name="Normal 3 6 3 4 2 4" xfId="6508"/>
    <cellStyle name="Normal 3 6 3 4 2 4 2" xfId="24651"/>
    <cellStyle name="Normal 3 6 3 4 2 5" xfId="11797"/>
    <cellStyle name="Normal 3 6 3 4 2 6" xfId="14441"/>
    <cellStyle name="Normal 3 6 3 4 2 7" xfId="19371"/>
    <cellStyle name="Normal 3 6 3 4 3" xfId="1754"/>
    <cellStyle name="Normal 3 6 3 4 3 2" xfId="4396"/>
    <cellStyle name="Normal 3 6 3 4 3 2 2" xfId="9677"/>
    <cellStyle name="Normal 3 6 3 4 3 2 2 2" xfId="27819"/>
    <cellStyle name="Normal 3 6 3 4 3 2 3" xfId="17433"/>
    <cellStyle name="Normal 3 6 3 4 3 2 4" xfId="22539"/>
    <cellStyle name="Normal 3 6 3 4 3 3" xfId="7036"/>
    <cellStyle name="Normal 3 6 3 4 3 3 2" xfId="25179"/>
    <cellStyle name="Normal 3 6 3 4 3 4" xfId="12325"/>
    <cellStyle name="Normal 3 6 3 4 3 5" xfId="14969"/>
    <cellStyle name="Normal 3 6 3 4 3 6" xfId="19899"/>
    <cellStyle name="Normal 3 6 3 4 4" xfId="3163"/>
    <cellStyle name="Normal 3 6 3 4 4 2" xfId="8445"/>
    <cellStyle name="Normal 3 6 3 4 4 2 2" xfId="26587"/>
    <cellStyle name="Normal 3 6 3 4 4 3" xfId="16201"/>
    <cellStyle name="Normal 3 6 3 4 4 4" xfId="21307"/>
    <cellStyle name="Normal 3 6 3 4 5" xfId="5804"/>
    <cellStyle name="Normal 3 6 3 4 5 2" xfId="23947"/>
    <cellStyle name="Normal 3 6 3 4 6" xfId="11095"/>
    <cellStyle name="Normal 3 6 3 4 7" xfId="13737"/>
    <cellStyle name="Normal 3 6 3 4 8" xfId="18667"/>
    <cellStyle name="Normal 3 6 3 5" xfId="874"/>
    <cellStyle name="Normal 3 6 3 5 2" xfId="2106"/>
    <cellStyle name="Normal 3 6 3 5 2 2" xfId="4748"/>
    <cellStyle name="Normal 3 6 3 5 2 2 2" xfId="10029"/>
    <cellStyle name="Normal 3 6 3 5 2 2 2 2" xfId="28171"/>
    <cellStyle name="Normal 3 6 3 5 2 2 3" xfId="17785"/>
    <cellStyle name="Normal 3 6 3 5 2 2 4" xfId="22891"/>
    <cellStyle name="Normal 3 6 3 5 2 3" xfId="7388"/>
    <cellStyle name="Normal 3 6 3 5 2 3 2" xfId="25531"/>
    <cellStyle name="Normal 3 6 3 5 2 4" xfId="12677"/>
    <cellStyle name="Normal 3 6 3 5 2 5" xfId="15321"/>
    <cellStyle name="Normal 3 6 3 5 2 6" xfId="20251"/>
    <cellStyle name="Normal 3 6 3 5 3" xfId="3516"/>
    <cellStyle name="Normal 3 6 3 5 3 2" xfId="8797"/>
    <cellStyle name="Normal 3 6 3 5 3 2 2" xfId="26939"/>
    <cellStyle name="Normal 3 6 3 5 3 3" xfId="16553"/>
    <cellStyle name="Normal 3 6 3 5 3 4" xfId="21659"/>
    <cellStyle name="Normal 3 6 3 5 4" xfId="6156"/>
    <cellStyle name="Normal 3 6 3 5 4 2" xfId="24299"/>
    <cellStyle name="Normal 3 6 3 5 5" xfId="11445"/>
    <cellStyle name="Normal 3 6 3 5 6" xfId="14089"/>
    <cellStyle name="Normal 3 6 3 5 7" xfId="19019"/>
    <cellStyle name="Normal 3 6 3 6" xfId="1402"/>
    <cellStyle name="Normal 3 6 3 6 2" xfId="4044"/>
    <cellStyle name="Normal 3 6 3 6 2 2" xfId="9325"/>
    <cellStyle name="Normal 3 6 3 6 2 2 2" xfId="27467"/>
    <cellStyle name="Normal 3 6 3 6 2 3" xfId="17081"/>
    <cellStyle name="Normal 3 6 3 6 2 4" xfId="22187"/>
    <cellStyle name="Normal 3 6 3 6 3" xfId="6684"/>
    <cellStyle name="Normal 3 6 3 6 3 2" xfId="24827"/>
    <cellStyle name="Normal 3 6 3 6 4" xfId="11973"/>
    <cellStyle name="Normal 3 6 3 6 5" xfId="14617"/>
    <cellStyle name="Normal 3 6 3 6 6" xfId="19547"/>
    <cellStyle name="Normal 3 6 3 7" xfId="2634"/>
    <cellStyle name="Normal 3 6 3 7 2" xfId="5276"/>
    <cellStyle name="Normal 3 6 3 7 2 2" xfId="10557"/>
    <cellStyle name="Normal 3 6 3 7 2 2 2" xfId="28699"/>
    <cellStyle name="Normal 3 6 3 7 2 3" xfId="23419"/>
    <cellStyle name="Normal 3 6 3 7 3" xfId="7916"/>
    <cellStyle name="Normal 3 6 3 7 3 2" xfId="26059"/>
    <cellStyle name="Normal 3 6 3 7 4" xfId="13205"/>
    <cellStyle name="Normal 3 6 3 7 5" xfId="15849"/>
    <cellStyle name="Normal 3 6 3 7 6" xfId="20779"/>
    <cellStyle name="Normal 3 6 3 8" xfId="2811"/>
    <cellStyle name="Normal 3 6 3 8 2" xfId="8093"/>
    <cellStyle name="Normal 3 6 3 8 2 2" xfId="26235"/>
    <cellStyle name="Normal 3 6 3 8 3" xfId="20955"/>
    <cellStyle name="Normal 3 6 3 9" xfId="5452"/>
    <cellStyle name="Normal 3 6 3 9 2" xfId="23595"/>
    <cellStyle name="Normal 3 6 4" xfId="193"/>
    <cellStyle name="Normal 3 6 4 10" xfId="13418"/>
    <cellStyle name="Normal 3 6 4 11" xfId="18348"/>
    <cellStyle name="Normal 3 6 4 2" xfId="378"/>
    <cellStyle name="Normal 3 6 4 2 2" xfId="731"/>
    <cellStyle name="Normal 3 6 4 2 2 2" xfId="1963"/>
    <cellStyle name="Normal 3 6 4 2 2 2 2" xfId="4605"/>
    <cellStyle name="Normal 3 6 4 2 2 2 2 2" xfId="9886"/>
    <cellStyle name="Normal 3 6 4 2 2 2 2 2 2" xfId="28028"/>
    <cellStyle name="Normal 3 6 4 2 2 2 2 3" xfId="17642"/>
    <cellStyle name="Normal 3 6 4 2 2 2 2 4" xfId="22748"/>
    <cellStyle name="Normal 3 6 4 2 2 2 3" xfId="7245"/>
    <cellStyle name="Normal 3 6 4 2 2 2 3 2" xfId="25388"/>
    <cellStyle name="Normal 3 6 4 2 2 2 4" xfId="12534"/>
    <cellStyle name="Normal 3 6 4 2 2 2 5" xfId="15178"/>
    <cellStyle name="Normal 3 6 4 2 2 2 6" xfId="20108"/>
    <cellStyle name="Normal 3 6 4 2 2 3" xfId="3373"/>
    <cellStyle name="Normal 3 6 4 2 2 3 2" xfId="8654"/>
    <cellStyle name="Normal 3 6 4 2 2 3 2 2" xfId="26796"/>
    <cellStyle name="Normal 3 6 4 2 2 3 3" xfId="16410"/>
    <cellStyle name="Normal 3 6 4 2 2 3 4" xfId="21516"/>
    <cellStyle name="Normal 3 6 4 2 2 4" xfId="6013"/>
    <cellStyle name="Normal 3 6 4 2 2 4 2" xfId="24156"/>
    <cellStyle name="Normal 3 6 4 2 2 5" xfId="11302"/>
    <cellStyle name="Normal 3 6 4 2 2 6" xfId="13946"/>
    <cellStyle name="Normal 3 6 4 2 2 7" xfId="18876"/>
    <cellStyle name="Normal 3 6 4 2 3" xfId="1083"/>
    <cellStyle name="Normal 3 6 4 2 3 2" xfId="2315"/>
    <cellStyle name="Normal 3 6 4 2 3 2 2" xfId="4957"/>
    <cellStyle name="Normal 3 6 4 2 3 2 2 2" xfId="10238"/>
    <cellStyle name="Normal 3 6 4 2 3 2 2 2 2" xfId="28380"/>
    <cellStyle name="Normal 3 6 4 2 3 2 2 3" xfId="17994"/>
    <cellStyle name="Normal 3 6 4 2 3 2 2 4" xfId="23100"/>
    <cellStyle name="Normal 3 6 4 2 3 2 3" xfId="7597"/>
    <cellStyle name="Normal 3 6 4 2 3 2 3 2" xfId="25740"/>
    <cellStyle name="Normal 3 6 4 2 3 2 4" xfId="12886"/>
    <cellStyle name="Normal 3 6 4 2 3 2 5" xfId="15530"/>
    <cellStyle name="Normal 3 6 4 2 3 2 6" xfId="20460"/>
    <cellStyle name="Normal 3 6 4 2 3 3" xfId="3725"/>
    <cellStyle name="Normal 3 6 4 2 3 3 2" xfId="9006"/>
    <cellStyle name="Normal 3 6 4 2 3 3 2 2" xfId="27148"/>
    <cellStyle name="Normal 3 6 4 2 3 3 3" xfId="16762"/>
    <cellStyle name="Normal 3 6 4 2 3 3 4" xfId="21868"/>
    <cellStyle name="Normal 3 6 4 2 3 4" xfId="6365"/>
    <cellStyle name="Normal 3 6 4 2 3 4 2" xfId="24508"/>
    <cellStyle name="Normal 3 6 4 2 3 5" xfId="11654"/>
    <cellStyle name="Normal 3 6 4 2 3 6" xfId="14298"/>
    <cellStyle name="Normal 3 6 4 2 3 7" xfId="19228"/>
    <cellStyle name="Normal 3 6 4 2 4" xfId="1611"/>
    <cellStyle name="Normal 3 6 4 2 4 2" xfId="4253"/>
    <cellStyle name="Normal 3 6 4 2 4 2 2" xfId="9534"/>
    <cellStyle name="Normal 3 6 4 2 4 2 2 2" xfId="27676"/>
    <cellStyle name="Normal 3 6 4 2 4 2 3" xfId="17290"/>
    <cellStyle name="Normal 3 6 4 2 4 2 4" xfId="22396"/>
    <cellStyle name="Normal 3 6 4 2 4 3" xfId="6893"/>
    <cellStyle name="Normal 3 6 4 2 4 3 2" xfId="25036"/>
    <cellStyle name="Normal 3 6 4 2 4 4" xfId="12182"/>
    <cellStyle name="Normal 3 6 4 2 4 5" xfId="14826"/>
    <cellStyle name="Normal 3 6 4 2 4 6" xfId="19756"/>
    <cellStyle name="Normal 3 6 4 2 5" xfId="3020"/>
    <cellStyle name="Normal 3 6 4 2 5 2" xfId="8302"/>
    <cellStyle name="Normal 3 6 4 2 5 2 2" xfId="26444"/>
    <cellStyle name="Normal 3 6 4 2 5 3" xfId="16058"/>
    <cellStyle name="Normal 3 6 4 2 5 4" xfId="21164"/>
    <cellStyle name="Normal 3 6 4 2 6" xfId="5661"/>
    <cellStyle name="Normal 3 6 4 2 6 2" xfId="23804"/>
    <cellStyle name="Normal 3 6 4 2 7" xfId="10955"/>
    <cellStyle name="Normal 3 6 4 2 8" xfId="13594"/>
    <cellStyle name="Normal 3 6 4 2 9" xfId="18524"/>
    <cellStyle name="Normal 3 6 4 3" xfId="554"/>
    <cellStyle name="Normal 3 6 4 3 2" xfId="1259"/>
    <cellStyle name="Normal 3 6 4 3 2 2" xfId="2491"/>
    <cellStyle name="Normal 3 6 4 3 2 2 2" xfId="5133"/>
    <cellStyle name="Normal 3 6 4 3 2 2 2 2" xfId="10414"/>
    <cellStyle name="Normal 3 6 4 3 2 2 2 2 2" xfId="28556"/>
    <cellStyle name="Normal 3 6 4 3 2 2 2 3" xfId="18170"/>
    <cellStyle name="Normal 3 6 4 3 2 2 2 4" xfId="23276"/>
    <cellStyle name="Normal 3 6 4 3 2 2 3" xfId="7773"/>
    <cellStyle name="Normal 3 6 4 3 2 2 3 2" xfId="25916"/>
    <cellStyle name="Normal 3 6 4 3 2 2 4" xfId="13062"/>
    <cellStyle name="Normal 3 6 4 3 2 2 5" xfId="15706"/>
    <cellStyle name="Normal 3 6 4 3 2 2 6" xfId="20636"/>
    <cellStyle name="Normal 3 6 4 3 2 3" xfId="3901"/>
    <cellStyle name="Normal 3 6 4 3 2 3 2" xfId="9182"/>
    <cellStyle name="Normal 3 6 4 3 2 3 2 2" xfId="27324"/>
    <cellStyle name="Normal 3 6 4 3 2 3 3" xfId="16938"/>
    <cellStyle name="Normal 3 6 4 3 2 3 4" xfId="22044"/>
    <cellStyle name="Normal 3 6 4 3 2 4" xfId="6541"/>
    <cellStyle name="Normal 3 6 4 3 2 4 2" xfId="24684"/>
    <cellStyle name="Normal 3 6 4 3 2 5" xfId="11830"/>
    <cellStyle name="Normal 3 6 4 3 2 6" xfId="14474"/>
    <cellStyle name="Normal 3 6 4 3 2 7" xfId="19404"/>
    <cellStyle name="Normal 3 6 4 3 3" xfId="1787"/>
    <cellStyle name="Normal 3 6 4 3 3 2" xfId="4429"/>
    <cellStyle name="Normal 3 6 4 3 3 2 2" xfId="9710"/>
    <cellStyle name="Normal 3 6 4 3 3 2 2 2" xfId="27852"/>
    <cellStyle name="Normal 3 6 4 3 3 2 3" xfId="17466"/>
    <cellStyle name="Normal 3 6 4 3 3 2 4" xfId="22572"/>
    <cellStyle name="Normal 3 6 4 3 3 3" xfId="7069"/>
    <cellStyle name="Normal 3 6 4 3 3 3 2" xfId="25212"/>
    <cellStyle name="Normal 3 6 4 3 3 4" xfId="12358"/>
    <cellStyle name="Normal 3 6 4 3 3 5" xfId="15002"/>
    <cellStyle name="Normal 3 6 4 3 3 6" xfId="19932"/>
    <cellStyle name="Normal 3 6 4 3 4" xfId="3196"/>
    <cellStyle name="Normal 3 6 4 3 4 2" xfId="8478"/>
    <cellStyle name="Normal 3 6 4 3 4 2 2" xfId="26620"/>
    <cellStyle name="Normal 3 6 4 3 4 3" xfId="16234"/>
    <cellStyle name="Normal 3 6 4 3 4 4" xfId="21340"/>
    <cellStyle name="Normal 3 6 4 3 5" xfId="5837"/>
    <cellStyle name="Normal 3 6 4 3 5 2" xfId="23980"/>
    <cellStyle name="Normal 3 6 4 3 6" xfId="11127"/>
    <cellStyle name="Normal 3 6 4 3 7" xfId="13770"/>
    <cellStyle name="Normal 3 6 4 3 8" xfId="18700"/>
    <cellStyle name="Normal 3 6 4 4" xfId="907"/>
    <cellStyle name="Normal 3 6 4 4 2" xfId="2139"/>
    <cellStyle name="Normal 3 6 4 4 2 2" xfId="4781"/>
    <cellStyle name="Normal 3 6 4 4 2 2 2" xfId="10062"/>
    <cellStyle name="Normal 3 6 4 4 2 2 2 2" xfId="28204"/>
    <cellStyle name="Normal 3 6 4 4 2 2 3" xfId="17818"/>
    <cellStyle name="Normal 3 6 4 4 2 2 4" xfId="22924"/>
    <cellStyle name="Normal 3 6 4 4 2 3" xfId="7421"/>
    <cellStyle name="Normal 3 6 4 4 2 3 2" xfId="25564"/>
    <cellStyle name="Normal 3 6 4 4 2 4" xfId="12710"/>
    <cellStyle name="Normal 3 6 4 4 2 5" xfId="15354"/>
    <cellStyle name="Normal 3 6 4 4 2 6" xfId="20284"/>
    <cellStyle name="Normal 3 6 4 4 3" xfId="3549"/>
    <cellStyle name="Normal 3 6 4 4 3 2" xfId="8830"/>
    <cellStyle name="Normal 3 6 4 4 3 2 2" xfId="26972"/>
    <cellStyle name="Normal 3 6 4 4 3 3" xfId="16586"/>
    <cellStyle name="Normal 3 6 4 4 3 4" xfId="21692"/>
    <cellStyle name="Normal 3 6 4 4 4" xfId="6189"/>
    <cellStyle name="Normal 3 6 4 4 4 2" xfId="24332"/>
    <cellStyle name="Normal 3 6 4 4 5" xfId="11478"/>
    <cellStyle name="Normal 3 6 4 4 6" xfId="14122"/>
    <cellStyle name="Normal 3 6 4 4 7" xfId="19052"/>
    <cellStyle name="Normal 3 6 4 5" xfId="1435"/>
    <cellStyle name="Normal 3 6 4 5 2" xfId="4077"/>
    <cellStyle name="Normal 3 6 4 5 2 2" xfId="9358"/>
    <cellStyle name="Normal 3 6 4 5 2 2 2" xfId="27500"/>
    <cellStyle name="Normal 3 6 4 5 2 3" xfId="17114"/>
    <cellStyle name="Normal 3 6 4 5 2 4" xfId="22220"/>
    <cellStyle name="Normal 3 6 4 5 3" xfId="6717"/>
    <cellStyle name="Normal 3 6 4 5 3 2" xfId="24860"/>
    <cellStyle name="Normal 3 6 4 5 4" xfId="12006"/>
    <cellStyle name="Normal 3 6 4 5 5" xfId="14650"/>
    <cellStyle name="Normal 3 6 4 5 6" xfId="19580"/>
    <cellStyle name="Normal 3 6 4 6" xfId="2667"/>
    <cellStyle name="Normal 3 6 4 6 2" xfId="5309"/>
    <cellStyle name="Normal 3 6 4 6 2 2" xfId="10590"/>
    <cellStyle name="Normal 3 6 4 6 2 2 2" xfId="28732"/>
    <cellStyle name="Normal 3 6 4 6 2 3" xfId="23452"/>
    <cellStyle name="Normal 3 6 4 6 3" xfId="7949"/>
    <cellStyle name="Normal 3 6 4 6 3 2" xfId="26092"/>
    <cellStyle name="Normal 3 6 4 6 4" xfId="13238"/>
    <cellStyle name="Normal 3 6 4 6 5" xfId="15882"/>
    <cellStyle name="Normal 3 6 4 6 6" xfId="20812"/>
    <cellStyle name="Normal 3 6 4 7" xfId="2844"/>
    <cellStyle name="Normal 3 6 4 7 2" xfId="8126"/>
    <cellStyle name="Normal 3 6 4 7 2 2" xfId="26268"/>
    <cellStyle name="Normal 3 6 4 7 3" xfId="20988"/>
    <cellStyle name="Normal 3 6 4 8" xfId="5485"/>
    <cellStyle name="Normal 3 6 4 8 2" xfId="23628"/>
    <cellStyle name="Normal 3 6 4 9" xfId="10778"/>
    <cellStyle name="Normal 3 6 5" xfId="254"/>
    <cellStyle name="Normal 3 6 5 2" xfId="642"/>
    <cellStyle name="Normal 3 6 5 2 2" xfId="1874"/>
    <cellStyle name="Normal 3 6 5 2 2 2" xfId="4516"/>
    <cellStyle name="Normal 3 6 5 2 2 2 2" xfId="9797"/>
    <cellStyle name="Normal 3 6 5 2 2 2 2 2" xfId="27939"/>
    <cellStyle name="Normal 3 6 5 2 2 2 3" xfId="17553"/>
    <cellStyle name="Normal 3 6 5 2 2 2 4" xfId="22659"/>
    <cellStyle name="Normal 3 6 5 2 2 3" xfId="7156"/>
    <cellStyle name="Normal 3 6 5 2 2 3 2" xfId="25299"/>
    <cellStyle name="Normal 3 6 5 2 2 4" xfId="12445"/>
    <cellStyle name="Normal 3 6 5 2 2 5" xfId="15089"/>
    <cellStyle name="Normal 3 6 5 2 2 6" xfId="20019"/>
    <cellStyle name="Normal 3 6 5 2 3" xfId="3284"/>
    <cellStyle name="Normal 3 6 5 2 3 2" xfId="8565"/>
    <cellStyle name="Normal 3 6 5 2 3 2 2" xfId="26707"/>
    <cellStyle name="Normal 3 6 5 2 3 3" xfId="16321"/>
    <cellStyle name="Normal 3 6 5 2 3 4" xfId="21427"/>
    <cellStyle name="Normal 3 6 5 2 4" xfId="5924"/>
    <cellStyle name="Normal 3 6 5 2 4 2" xfId="24067"/>
    <cellStyle name="Normal 3 6 5 2 5" xfId="11213"/>
    <cellStyle name="Normal 3 6 5 2 6" xfId="13857"/>
    <cellStyle name="Normal 3 6 5 2 7" xfId="18787"/>
    <cellStyle name="Normal 3 6 5 3" xfId="994"/>
    <cellStyle name="Normal 3 6 5 3 2" xfId="2226"/>
    <cellStyle name="Normal 3 6 5 3 2 2" xfId="4868"/>
    <cellStyle name="Normal 3 6 5 3 2 2 2" xfId="10149"/>
    <cellStyle name="Normal 3 6 5 3 2 2 2 2" xfId="28291"/>
    <cellStyle name="Normal 3 6 5 3 2 2 3" xfId="17905"/>
    <cellStyle name="Normal 3 6 5 3 2 2 4" xfId="23011"/>
    <cellStyle name="Normal 3 6 5 3 2 3" xfId="7508"/>
    <cellStyle name="Normal 3 6 5 3 2 3 2" xfId="25651"/>
    <cellStyle name="Normal 3 6 5 3 2 4" xfId="12797"/>
    <cellStyle name="Normal 3 6 5 3 2 5" xfId="15441"/>
    <cellStyle name="Normal 3 6 5 3 2 6" xfId="20371"/>
    <cellStyle name="Normal 3 6 5 3 3" xfId="3636"/>
    <cellStyle name="Normal 3 6 5 3 3 2" xfId="8917"/>
    <cellStyle name="Normal 3 6 5 3 3 2 2" xfId="27059"/>
    <cellStyle name="Normal 3 6 5 3 3 3" xfId="16673"/>
    <cellStyle name="Normal 3 6 5 3 3 4" xfId="21779"/>
    <cellStyle name="Normal 3 6 5 3 4" xfId="6276"/>
    <cellStyle name="Normal 3 6 5 3 4 2" xfId="24419"/>
    <cellStyle name="Normal 3 6 5 3 5" xfId="11565"/>
    <cellStyle name="Normal 3 6 5 3 6" xfId="14209"/>
    <cellStyle name="Normal 3 6 5 3 7" xfId="19139"/>
    <cellStyle name="Normal 3 6 5 4" xfId="1522"/>
    <cellStyle name="Normal 3 6 5 4 2" xfId="4164"/>
    <cellStyle name="Normal 3 6 5 4 2 2" xfId="9445"/>
    <cellStyle name="Normal 3 6 5 4 2 2 2" xfId="27587"/>
    <cellStyle name="Normal 3 6 5 4 2 3" xfId="17201"/>
    <cellStyle name="Normal 3 6 5 4 2 4" xfId="22307"/>
    <cellStyle name="Normal 3 6 5 4 3" xfId="6804"/>
    <cellStyle name="Normal 3 6 5 4 3 2" xfId="24947"/>
    <cellStyle name="Normal 3 6 5 4 4" xfId="12093"/>
    <cellStyle name="Normal 3 6 5 4 5" xfId="14737"/>
    <cellStyle name="Normal 3 6 5 4 6" xfId="19667"/>
    <cellStyle name="Normal 3 6 5 5" xfId="2931"/>
    <cellStyle name="Normal 3 6 5 5 2" xfId="8213"/>
    <cellStyle name="Normal 3 6 5 5 2 2" xfId="26355"/>
    <cellStyle name="Normal 3 6 5 5 3" xfId="15969"/>
    <cellStyle name="Normal 3 6 5 5 4" xfId="21075"/>
    <cellStyle name="Normal 3 6 5 6" xfId="5572"/>
    <cellStyle name="Normal 3 6 5 6 2" xfId="23715"/>
    <cellStyle name="Normal 3 6 5 7" xfId="10840"/>
    <cellStyle name="Normal 3 6 5 8" xfId="13505"/>
    <cellStyle name="Normal 3 6 5 9" xfId="18406"/>
    <cellStyle name="Normal 3 6 6" xfId="467"/>
    <cellStyle name="Normal 3 6 6 2" xfId="1172"/>
    <cellStyle name="Normal 3 6 6 2 2" xfId="2404"/>
    <cellStyle name="Normal 3 6 6 2 2 2" xfId="5046"/>
    <cellStyle name="Normal 3 6 6 2 2 2 2" xfId="10327"/>
    <cellStyle name="Normal 3 6 6 2 2 2 2 2" xfId="28469"/>
    <cellStyle name="Normal 3 6 6 2 2 2 3" xfId="18083"/>
    <cellStyle name="Normal 3 6 6 2 2 2 4" xfId="23189"/>
    <cellStyle name="Normal 3 6 6 2 2 3" xfId="7686"/>
    <cellStyle name="Normal 3 6 6 2 2 3 2" xfId="25829"/>
    <cellStyle name="Normal 3 6 6 2 2 4" xfId="12975"/>
    <cellStyle name="Normal 3 6 6 2 2 5" xfId="15619"/>
    <cellStyle name="Normal 3 6 6 2 2 6" xfId="20549"/>
    <cellStyle name="Normal 3 6 6 2 3" xfId="3814"/>
    <cellStyle name="Normal 3 6 6 2 3 2" xfId="9095"/>
    <cellStyle name="Normal 3 6 6 2 3 2 2" xfId="27237"/>
    <cellStyle name="Normal 3 6 6 2 3 3" xfId="16851"/>
    <cellStyle name="Normal 3 6 6 2 3 4" xfId="21957"/>
    <cellStyle name="Normal 3 6 6 2 4" xfId="6454"/>
    <cellStyle name="Normal 3 6 6 2 4 2" xfId="24597"/>
    <cellStyle name="Normal 3 6 6 2 5" xfId="11743"/>
    <cellStyle name="Normal 3 6 6 2 6" xfId="14387"/>
    <cellStyle name="Normal 3 6 6 2 7" xfId="19317"/>
    <cellStyle name="Normal 3 6 6 3" xfId="1700"/>
    <cellStyle name="Normal 3 6 6 3 2" xfId="4342"/>
    <cellStyle name="Normal 3 6 6 3 2 2" xfId="9623"/>
    <cellStyle name="Normal 3 6 6 3 2 2 2" xfId="27765"/>
    <cellStyle name="Normal 3 6 6 3 2 3" xfId="17379"/>
    <cellStyle name="Normal 3 6 6 3 2 4" xfId="22485"/>
    <cellStyle name="Normal 3 6 6 3 3" xfId="6982"/>
    <cellStyle name="Normal 3 6 6 3 3 2" xfId="25125"/>
    <cellStyle name="Normal 3 6 6 3 4" xfId="12271"/>
    <cellStyle name="Normal 3 6 6 3 5" xfId="14915"/>
    <cellStyle name="Normal 3 6 6 3 6" xfId="19845"/>
    <cellStyle name="Normal 3 6 6 4" xfId="3109"/>
    <cellStyle name="Normal 3 6 6 4 2" xfId="8391"/>
    <cellStyle name="Normal 3 6 6 4 2 2" xfId="26533"/>
    <cellStyle name="Normal 3 6 6 4 3" xfId="16147"/>
    <cellStyle name="Normal 3 6 6 4 4" xfId="21253"/>
    <cellStyle name="Normal 3 6 6 5" xfId="5750"/>
    <cellStyle name="Normal 3 6 6 5 2" xfId="23893"/>
    <cellStyle name="Normal 3 6 6 6" xfId="11043"/>
    <cellStyle name="Normal 3 6 6 7" xfId="13683"/>
    <cellStyle name="Normal 3 6 6 8" xfId="18613"/>
    <cellStyle name="Normal 3 6 7" xfId="820"/>
    <cellStyle name="Normal 3 6 7 2" xfId="2052"/>
    <cellStyle name="Normal 3 6 7 2 2" xfId="4694"/>
    <cellStyle name="Normal 3 6 7 2 2 2" xfId="9975"/>
    <cellStyle name="Normal 3 6 7 2 2 2 2" xfId="28117"/>
    <cellStyle name="Normal 3 6 7 2 2 3" xfId="17731"/>
    <cellStyle name="Normal 3 6 7 2 2 4" xfId="22837"/>
    <cellStyle name="Normal 3 6 7 2 3" xfId="7334"/>
    <cellStyle name="Normal 3 6 7 2 3 2" xfId="25477"/>
    <cellStyle name="Normal 3 6 7 2 4" xfId="12623"/>
    <cellStyle name="Normal 3 6 7 2 5" xfId="15267"/>
    <cellStyle name="Normal 3 6 7 2 6" xfId="20197"/>
    <cellStyle name="Normal 3 6 7 3" xfId="3462"/>
    <cellStyle name="Normal 3 6 7 3 2" xfId="8743"/>
    <cellStyle name="Normal 3 6 7 3 2 2" xfId="26885"/>
    <cellStyle name="Normal 3 6 7 3 3" xfId="16499"/>
    <cellStyle name="Normal 3 6 7 3 4" xfId="21605"/>
    <cellStyle name="Normal 3 6 7 4" xfId="6102"/>
    <cellStyle name="Normal 3 6 7 4 2" xfId="24245"/>
    <cellStyle name="Normal 3 6 7 5" xfId="11391"/>
    <cellStyle name="Normal 3 6 7 6" xfId="14035"/>
    <cellStyle name="Normal 3 6 7 7" xfId="18965"/>
    <cellStyle name="Normal 3 6 8" xfId="1346"/>
    <cellStyle name="Normal 3 6 8 2" xfId="3988"/>
    <cellStyle name="Normal 3 6 8 2 2" xfId="9269"/>
    <cellStyle name="Normal 3 6 8 2 2 2" xfId="27411"/>
    <cellStyle name="Normal 3 6 8 2 3" xfId="17025"/>
    <cellStyle name="Normal 3 6 8 2 4" xfId="22131"/>
    <cellStyle name="Normal 3 6 8 3" xfId="6628"/>
    <cellStyle name="Normal 3 6 8 3 2" xfId="24771"/>
    <cellStyle name="Normal 3 6 8 4" xfId="11917"/>
    <cellStyle name="Normal 3 6 8 5" xfId="14561"/>
    <cellStyle name="Normal 3 6 8 6" xfId="19491"/>
    <cellStyle name="Normal 3 6 9" xfId="2578"/>
    <cellStyle name="Normal 3 6 9 2" xfId="5220"/>
    <cellStyle name="Normal 3 6 9 2 2" xfId="10501"/>
    <cellStyle name="Normal 3 6 9 2 2 2" xfId="28643"/>
    <cellStyle name="Normal 3 6 9 2 3" xfId="23363"/>
    <cellStyle name="Normal 3 6 9 3" xfId="7860"/>
    <cellStyle name="Normal 3 6 9 3 2" xfId="26003"/>
    <cellStyle name="Normal 3 6 9 4" xfId="13149"/>
    <cellStyle name="Normal 3 6 9 5" xfId="15793"/>
    <cellStyle name="Normal 3 6 9 6" xfId="20723"/>
    <cellStyle name="Normal 3 7" xfId="77"/>
    <cellStyle name="Normal 3 7 10" xfId="10722"/>
    <cellStyle name="Normal 3 7 11" xfId="13345"/>
    <cellStyle name="Normal 3 7 12" xfId="18274"/>
    <cellStyle name="Normal 3 7 2" xfId="207"/>
    <cellStyle name="Normal 3 7 2 10" xfId="13432"/>
    <cellStyle name="Normal 3 7 2 11" xfId="18362"/>
    <cellStyle name="Normal 3 7 2 2" xfId="392"/>
    <cellStyle name="Normal 3 7 2 2 2" xfId="745"/>
    <cellStyle name="Normal 3 7 2 2 2 2" xfId="1977"/>
    <cellStyle name="Normal 3 7 2 2 2 2 2" xfId="4619"/>
    <cellStyle name="Normal 3 7 2 2 2 2 2 2" xfId="9900"/>
    <cellStyle name="Normal 3 7 2 2 2 2 2 2 2" xfId="28042"/>
    <cellStyle name="Normal 3 7 2 2 2 2 2 3" xfId="17656"/>
    <cellStyle name="Normal 3 7 2 2 2 2 2 4" xfId="22762"/>
    <cellStyle name="Normal 3 7 2 2 2 2 3" xfId="7259"/>
    <cellStyle name="Normal 3 7 2 2 2 2 3 2" xfId="25402"/>
    <cellStyle name="Normal 3 7 2 2 2 2 4" xfId="12548"/>
    <cellStyle name="Normal 3 7 2 2 2 2 5" xfId="15192"/>
    <cellStyle name="Normal 3 7 2 2 2 2 6" xfId="20122"/>
    <cellStyle name="Normal 3 7 2 2 2 3" xfId="3387"/>
    <cellStyle name="Normal 3 7 2 2 2 3 2" xfId="8668"/>
    <cellStyle name="Normal 3 7 2 2 2 3 2 2" xfId="26810"/>
    <cellStyle name="Normal 3 7 2 2 2 3 3" xfId="16424"/>
    <cellStyle name="Normal 3 7 2 2 2 3 4" xfId="21530"/>
    <cellStyle name="Normal 3 7 2 2 2 4" xfId="6027"/>
    <cellStyle name="Normal 3 7 2 2 2 4 2" xfId="24170"/>
    <cellStyle name="Normal 3 7 2 2 2 5" xfId="11316"/>
    <cellStyle name="Normal 3 7 2 2 2 6" xfId="13960"/>
    <cellStyle name="Normal 3 7 2 2 2 7" xfId="18890"/>
    <cellStyle name="Normal 3 7 2 2 3" xfId="1097"/>
    <cellStyle name="Normal 3 7 2 2 3 2" xfId="2329"/>
    <cellStyle name="Normal 3 7 2 2 3 2 2" xfId="4971"/>
    <cellStyle name="Normal 3 7 2 2 3 2 2 2" xfId="10252"/>
    <cellStyle name="Normal 3 7 2 2 3 2 2 2 2" xfId="28394"/>
    <cellStyle name="Normal 3 7 2 2 3 2 2 3" xfId="18008"/>
    <cellStyle name="Normal 3 7 2 2 3 2 2 4" xfId="23114"/>
    <cellStyle name="Normal 3 7 2 2 3 2 3" xfId="7611"/>
    <cellStyle name="Normal 3 7 2 2 3 2 3 2" xfId="25754"/>
    <cellStyle name="Normal 3 7 2 2 3 2 4" xfId="12900"/>
    <cellStyle name="Normal 3 7 2 2 3 2 5" xfId="15544"/>
    <cellStyle name="Normal 3 7 2 2 3 2 6" xfId="20474"/>
    <cellStyle name="Normal 3 7 2 2 3 3" xfId="3739"/>
    <cellStyle name="Normal 3 7 2 2 3 3 2" xfId="9020"/>
    <cellStyle name="Normal 3 7 2 2 3 3 2 2" xfId="27162"/>
    <cellStyle name="Normal 3 7 2 2 3 3 3" xfId="16776"/>
    <cellStyle name="Normal 3 7 2 2 3 3 4" xfId="21882"/>
    <cellStyle name="Normal 3 7 2 2 3 4" xfId="6379"/>
    <cellStyle name="Normal 3 7 2 2 3 4 2" xfId="24522"/>
    <cellStyle name="Normal 3 7 2 2 3 5" xfId="11668"/>
    <cellStyle name="Normal 3 7 2 2 3 6" xfId="14312"/>
    <cellStyle name="Normal 3 7 2 2 3 7" xfId="19242"/>
    <cellStyle name="Normal 3 7 2 2 4" xfId="1625"/>
    <cellStyle name="Normal 3 7 2 2 4 2" xfId="4267"/>
    <cellStyle name="Normal 3 7 2 2 4 2 2" xfId="9548"/>
    <cellStyle name="Normal 3 7 2 2 4 2 2 2" xfId="27690"/>
    <cellStyle name="Normal 3 7 2 2 4 2 3" xfId="17304"/>
    <cellStyle name="Normal 3 7 2 2 4 2 4" xfId="22410"/>
    <cellStyle name="Normal 3 7 2 2 4 3" xfId="6907"/>
    <cellStyle name="Normal 3 7 2 2 4 3 2" xfId="25050"/>
    <cellStyle name="Normal 3 7 2 2 4 4" xfId="12196"/>
    <cellStyle name="Normal 3 7 2 2 4 5" xfId="14840"/>
    <cellStyle name="Normal 3 7 2 2 4 6" xfId="19770"/>
    <cellStyle name="Normal 3 7 2 2 5" xfId="3034"/>
    <cellStyle name="Normal 3 7 2 2 5 2" xfId="8316"/>
    <cellStyle name="Normal 3 7 2 2 5 2 2" xfId="26458"/>
    <cellStyle name="Normal 3 7 2 2 5 3" xfId="16072"/>
    <cellStyle name="Normal 3 7 2 2 5 4" xfId="21178"/>
    <cellStyle name="Normal 3 7 2 2 6" xfId="5675"/>
    <cellStyle name="Normal 3 7 2 2 6 2" xfId="23818"/>
    <cellStyle name="Normal 3 7 2 2 7" xfId="10968"/>
    <cellStyle name="Normal 3 7 2 2 8" xfId="13608"/>
    <cellStyle name="Normal 3 7 2 2 9" xfId="18538"/>
    <cellStyle name="Normal 3 7 2 3" xfId="568"/>
    <cellStyle name="Normal 3 7 2 3 2" xfId="1273"/>
    <cellStyle name="Normal 3 7 2 3 2 2" xfId="2505"/>
    <cellStyle name="Normal 3 7 2 3 2 2 2" xfId="5147"/>
    <cellStyle name="Normal 3 7 2 3 2 2 2 2" xfId="10428"/>
    <cellStyle name="Normal 3 7 2 3 2 2 2 2 2" xfId="28570"/>
    <cellStyle name="Normal 3 7 2 3 2 2 2 3" xfId="18184"/>
    <cellStyle name="Normal 3 7 2 3 2 2 2 4" xfId="23290"/>
    <cellStyle name="Normal 3 7 2 3 2 2 3" xfId="7787"/>
    <cellStyle name="Normal 3 7 2 3 2 2 3 2" xfId="25930"/>
    <cellStyle name="Normal 3 7 2 3 2 2 4" xfId="13076"/>
    <cellStyle name="Normal 3 7 2 3 2 2 5" xfId="15720"/>
    <cellStyle name="Normal 3 7 2 3 2 2 6" xfId="20650"/>
    <cellStyle name="Normal 3 7 2 3 2 3" xfId="3915"/>
    <cellStyle name="Normal 3 7 2 3 2 3 2" xfId="9196"/>
    <cellStyle name="Normal 3 7 2 3 2 3 2 2" xfId="27338"/>
    <cellStyle name="Normal 3 7 2 3 2 3 3" xfId="16952"/>
    <cellStyle name="Normal 3 7 2 3 2 3 4" xfId="22058"/>
    <cellStyle name="Normal 3 7 2 3 2 4" xfId="6555"/>
    <cellStyle name="Normal 3 7 2 3 2 4 2" xfId="24698"/>
    <cellStyle name="Normal 3 7 2 3 2 5" xfId="11844"/>
    <cellStyle name="Normal 3 7 2 3 2 6" xfId="14488"/>
    <cellStyle name="Normal 3 7 2 3 2 7" xfId="19418"/>
    <cellStyle name="Normal 3 7 2 3 3" xfId="1801"/>
    <cellStyle name="Normal 3 7 2 3 3 2" xfId="4443"/>
    <cellStyle name="Normal 3 7 2 3 3 2 2" xfId="9724"/>
    <cellStyle name="Normal 3 7 2 3 3 2 2 2" xfId="27866"/>
    <cellStyle name="Normal 3 7 2 3 3 2 3" xfId="17480"/>
    <cellStyle name="Normal 3 7 2 3 3 2 4" xfId="22586"/>
    <cellStyle name="Normal 3 7 2 3 3 3" xfId="7083"/>
    <cellStyle name="Normal 3 7 2 3 3 3 2" xfId="25226"/>
    <cellStyle name="Normal 3 7 2 3 3 4" xfId="12372"/>
    <cellStyle name="Normal 3 7 2 3 3 5" xfId="15016"/>
    <cellStyle name="Normal 3 7 2 3 3 6" xfId="19946"/>
    <cellStyle name="Normal 3 7 2 3 4" xfId="3210"/>
    <cellStyle name="Normal 3 7 2 3 4 2" xfId="8492"/>
    <cellStyle name="Normal 3 7 2 3 4 2 2" xfId="26634"/>
    <cellStyle name="Normal 3 7 2 3 4 3" xfId="16248"/>
    <cellStyle name="Normal 3 7 2 3 4 4" xfId="21354"/>
    <cellStyle name="Normal 3 7 2 3 5" xfId="5851"/>
    <cellStyle name="Normal 3 7 2 3 5 2" xfId="23994"/>
    <cellStyle name="Normal 3 7 2 3 6" xfId="11140"/>
    <cellStyle name="Normal 3 7 2 3 7" xfId="13784"/>
    <cellStyle name="Normal 3 7 2 3 8" xfId="18714"/>
    <cellStyle name="Normal 3 7 2 4" xfId="921"/>
    <cellStyle name="Normal 3 7 2 4 2" xfId="2153"/>
    <cellStyle name="Normal 3 7 2 4 2 2" xfId="4795"/>
    <cellStyle name="Normal 3 7 2 4 2 2 2" xfId="10076"/>
    <cellStyle name="Normal 3 7 2 4 2 2 2 2" xfId="28218"/>
    <cellStyle name="Normal 3 7 2 4 2 2 3" xfId="17832"/>
    <cellStyle name="Normal 3 7 2 4 2 2 4" xfId="22938"/>
    <cellStyle name="Normal 3 7 2 4 2 3" xfId="7435"/>
    <cellStyle name="Normal 3 7 2 4 2 3 2" xfId="25578"/>
    <cellStyle name="Normal 3 7 2 4 2 4" xfId="12724"/>
    <cellStyle name="Normal 3 7 2 4 2 5" xfId="15368"/>
    <cellStyle name="Normal 3 7 2 4 2 6" xfId="20298"/>
    <cellStyle name="Normal 3 7 2 4 3" xfId="3563"/>
    <cellStyle name="Normal 3 7 2 4 3 2" xfId="8844"/>
    <cellStyle name="Normal 3 7 2 4 3 2 2" xfId="26986"/>
    <cellStyle name="Normal 3 7 2 4 3 3" xfId="16600"/>
    <cellStyle name="Normal 3 7 2 4 3 4" xfId="21706"/>
    <cellStyle name="Normal 3 7 2 4 4" xfId="6203"/>
    <cellStyle name="Normal 3 7 2 4 4 2" xfId="24346"/>
    <cellStyle name="Normal 3 7 2 4 5" xfId="11492"/>
    <cellStyle name="Normal 3 7 2 4 6" xfId="14136"/>
    <cellStyle name="Normal 3 7 2 4 7" xfId="19066"/>
    <cellStyle name="Normal 3 7 2 5" xfId="1449"/>
    <cellStyle name="Normal 3 7 2 5 2" xfId="4091"/>
    <cellStyle name="Normal 3 7 2 5 2 2" xfId="9372"/>
    <cellStyle name="Normal 3 7 2 5 2 2 2" xfId="27514"/>
    <cellStyle name="Normal 3 7 2 5 2 3" xfId="17128"/>
    <cellStyle name="Normal 3 7 2 5 2 4" xfId="22234"/>
    <cellStyle name="Normal 3 7 2 5 3" xfId="6731"/>
    <cellStyle name="Normal 3 7 2 5 3 2" xfId="24874"/>
    <cellStyle name="Normal 3 7 2 5 4" xfId="12020"/>
    <cellStyle name="Normal 3 7 2 5 5" xfId="14664"/>
    <cellStyle name="Normal 3 7 2 5 6" xfId="19594"/>
    <cellStyle name="Normal 3 7 2 6" xfId="2681"/>
    <cellStyle name="Normal 3 7 2 6 2" xfId="5323"/>
    <cellStyle name="Normal 3 7 2 6 2 2" xfId="10604"/>
    <cellStyle name="Normal 3 7 2 6 2 2 2" xfId="28746"/>
    <cellStyle name="Normal 3 7 2 6 2 3" xfId="23466"/>
    <cellStyle name="Normal 3 7 2 6 3" xfId="7963"/>
    <cellStyle name="Normal 3 7 2 6 3 2" xfId="26106"/>
    <cellStyle name="Normal 3 7 2 6 4" xfId="13252"/>
    <cellStyle name="Normal 3 7 2 6 5" xfId="15896"/>
    <cellStyle name="Normal 3 7 2 6 6" xfId="20826"/>
    <cellStyle name="Normal 3 7 2 7" xfId="2858"/>
    <cellStyle name="Normal 3 7 2 7 2" xfId="8140"/>
    <cellStyle name="Normal 3 7 2 7 2 2" xfId="26282"/>
    <cellStyle name="Normal 3 7 2 7 3" xfId="21002"/>
    <cellStyle name="Normal 3 7 2 8" xfId="5499"/>
    <cellStyle name="Normal 3 7 2 8 2" xfId="23642"/>
    <cellStyle name="Normal 3 7 2 9" xfId="10792"/>
    <cellStyle name="Normal 3 7 3" xfId="305"/>
    <cellStyle name="Normal 3 7 3 2" xfId="658"/>
    <cellStyle name="Normal 3 7 3 2 2" xfId="1890"/>
    <cellStyle name="Normal 3 7 3 2 2 2" xfId="4532"/>
    <cellStyle name="Normal 3 7 3 2 2 2 2" xfId="9813"/>
    <cellStyle name="Normal 3 7 3 2 2 2 2 2" xfId="27955"/>
    <cellStyle name="Normal 3 7 3 2 2 2 3" xfId="17569"/>
    <cellStyle name="Normal 3 7 3 2 2 2 4" xfId="22675"/>
    <cellStyle name="Normal 3 7 3 2 2 3" xfId="7172"/>
    <cellStyle name="Normal 3 7 3 2 2 3 2" xfId="25315"/>
    <cellStyle name="Normal 3 7 3 2 2 4" xfId="12461"/>
    <cellStyle name="Normal 3 7 3 2 2 5" xfId="15105"/>
    <cellStyle name="Normal 3 7 3 2 2 6" xfId="20035"/>
    <cellStyle name="Normal 3 7 3 2 3" xfId="3300"/>
    <cellStyle name="Normal 3 7 3 2 3 2" xfId="8581"/>
    <cellStyle name="Normal 3 7 3 2 3 2 2" xfId="26723"/>
    <cellStyle name="Normal 3 7 3 2 3 3" xfId="16337"/>
    <cellStyle name="Normal 3 7 3 2 3 4" xfId="21443"/>
    <cellStyle name="Normal 3 7 3 2 4" xfId="5940"/>
    <cellStyle name="Normal 3 7 3 2 4 2" xfId="24083"/>
    <cellStyle name="Normal 3 7 3 2 5" xfId="11229"/>
    <cellStyle name="Normal 3 7 3 2 6" xfId="13873"/>
    <cellStyle name="Normal 3 7 3 2 7" xfId="18803"/>
    <cellStyle name="Normal 3 7 3 3" xfId="1010"/>
    <cellStyle name="Normal 3 7 3 3 2" xfId="2242"/>
    <cellStyle name="Normal 3 7 3 3 2 2" xfId="4884"/>
    <cellStyle name="Normal 3 7 3 3 2 2 2" xfId="10165"/>
    <cellStyle name="Normal 3 7 3 3 2 2 2 2" xfId="28307"/>
    <cellStyle name="Normal 3 7 3 3 2 2 3" xfId="17921"/>
    <cellStyle name="Normal 3 7 3 3 2 2 4" xfId="23027"/>
    <cellStyle name="Normal 3 7 3 3 2 3" xfId="7524"/>
    <cellStyle name="Normal 3 7 3 3 2 3 2" xfId="25667"/>
    <cellStyle name="Normal 3 7 3 3 2 4" xfId="12813"/>
    <cellStyle name="Normal 3 7 3 3 2 5" xfId="15457"/>
    <cellStyle name="Normal 3 7 3 3 2 6" xfId="20387"/>
    <cellStyle name="Normal 3 7 3 3 3" xfId="3652"/>
    <cellStyle name="Normal 3 7 3 3 3 2" xfId="8933"/>
    <cellStyle name="Normal 3 7 3 3 3 2 2" xfId="27075"/>
    <cellStyle name="Normal 3 7 3 3 3 3" xfId="16689"/>
    <cellStyle name="Normal 3 7 3 3 3 4" xfId="21795"/>
    <cellStyle name="Normal 3 7 3 3 4" xfId="6292"/>
    <cellStyle name="Normal 3 7 3 3 4 2" xfId="24435"/>
    <cellStyle name="Normal 3 7 3 3 5" xfId="11581"/>
    <cellStyle name="Normal 3 7 3 3 6" xfId="14225"/>
    <cellStyle name="Normal 3 7 3 3 7" xfId="19155"/>
    <cellStyle name="Normal 3 7 3 4" xfId="1538"/>
    <cellStyle name="Normal 3 7 3 4 2" xfId="4180"/>
    <cellStyle name="Normal 3 7 3 4 2 2" xfId="9461"/>
    <cellStyle name="Normal 3 7 3 4 2 2 2" xfId="27603"/>
    <cellStyle name="Normal 3 7 3 4 2 3" xfId="17217"/>
    <cellStyle name="Normal 3 7 3 4 2 4" xfId="22323"/>
    <cellStyle name="Normal 3 7 3 4 3" xfId="6820"/>
    <cellStyle name="Normal 3 7 3 4 3 2" xfId="24963"/>
    <cellStyle name="Normal 3 7 3 4 4" xfId="12109"/>
    <cellStyle name="Normal 3 7 3 4 5" xfId="14753"/>
    <cellStyle name="Normal 3 7 3 4 6" xfId="19683"/>
    <cellStyle name="Normal 3 7 3 5" xfId="2947"/>
    <cellStyle name="Normal 3 7 3 5 2" xfId="8229"/>
    <cellStyle name="Normal 3 7 3 5 2 2" xfId="26371"/>
    <cellStyle name="Normal 3 7 3 5 3" xfId="15985"/>
    <cellStyle name="Normal 3 7 3 5 4" xfId="21091"/>
    <cellStyle name="Normal 3 7 3 6" xfId="5588"/>
    <cellStyle name="Normal 3 7 3 6 2" xfId="23731"/>
    <cellStyle name="Normal 3 7 3 7" xfId="10883"/>
    <cellStyle name="Normal 3 7 3 8" xfId="13521"/>
    <cellStyle name="Normal 3 7 3 9" xfId="18451"/>
    <cellStyle name="Normal 3 7 4" xfId="483"/>
    <cellStyle name="Normal 3 7 4 2" xfId="1188"/>
    <cellStyle name="Normal 3 7 4 2 2" xfId="2420"/>
    <cellStyle name="Normal 3 7 4 2 2 2" xfId="5062"/>
    <cellStyle name="Normal 3 7 4 2 2 2 2" xfId="10343"/>
    <cellStyle name="Normal 3 7 4 2 2 2 2 2" xfId="28485"/>
    <cellStyle name="Normal 3 7 4 2 2 2 3" xfId="18099"/>
    <cellStyle name="Normal 3 7 4 2 2 2 4" xfId="23205"/>
    <cellStyle name="Normal 3 7 4 2 2 3" xfId="7702"/>
    <cellStyle name="Normal 3 7 4 2 2 3 2" xfId="25845"/>
    <cellStyle name="Normal 3 7 4 2 2 4" xfId="12991"/>
    <cellStyle name="Normal 3 7 4 2 2 5" xfId="15635"/>
    <cellStyle name="Normal 3 7 4 2 2 6" xfId="20565"/>
    <cellStyle name="Normal 3 7 4 2 3" xfId="3830"/>
    <cellStyle name="Normal 3 7 4 2 3 2" xfId="9111"/>
    <cellStyle name="Normal 3 7 4 2 3 2 2" xfId="27253"/>
    <cellStyle name="Normal 3 7 4 2 3 3" xfId="16867"/>
    <cellStyle name="Normal 3 7 4 2 3 4" xfId="21973"/>
    <cellStyle name="Normal 3 7 4 2 4" xfId="6470"/>
    <cellStyle name="Normal 3 7 4 2 4 2" xfId="24613"/>
    <cellStyle name="Normal 3 7 4 2 5" xfId="11759"/>
    <cellStyle name="Normal 3 7 4 2 6" xfId="14403"/>
    <cellStyle name="Normal 3 7 4 2 7" xfId="19333"/>
    <cellStyle name="Normal 3 7 4 3" xfId="1716"/>
    <cellStyle name="Normal 3 7 4 3 2" xfId="4358"/>
    <cellStyle name="Normal 3 7 4 3 2 2" xfId="9639"/>
    <cellStyle name="Normal 3 7 4 3 2 2 2" xfId="27781"/>
    <cellStyle name="Normal 3 7 4 3 2 3" xfId="17395"/>
    <cellStyle name="Normal 3 7 4 3 2 4" xfId="22501"/>
    <cellStyle name="Normal 3 7 4 3 3" xfId="6998"/>
    <cellStyle name="Normal 3 7 4 3 3 2" xfId="25141"/>
    <cellStyle name="Normal 3 7 4 3 4" xfId="12287"/>
    <cellStyle name="Normal 3 7 4 3 5" xfId="14931"/>
    <cellStyle name="Normal 3 7 4 3 6" xfId="19861"/>
    <cellStyle name="Normal 3 7 4 4" xfId="3125"/>
    <cellStyle name="Normal 3 7 4 4 2" xfId="8407"/>
    <cellStyle name="Normal 3 7 4 4 2 2" xfId="26549"/>
    <cellStyle name="Normal 3 7 4 4 3" xfId="16163"/>
    <cellStyle name="Normal 3 7 4 4 4" xfId="21269"/>
    <cellStyle name="Normal 3 7 4 5" xfId="5766"/>
    <cellStyle name="Normal 3 7 4 5 2" xfId="23909"/>
    <cellStyle name="Normal 3 7 4 6" xfId="11057"/>
    <cellStyle name="Normal 3 7 4 7" xfId="13699"/>
    <cellStyle name="Normal 3 7 4 8" xfId="18629"/>
    <cellStyle name="Normal 3 7 5" xfId="836"/>
    <cellStyle name="Normal 3 7 5 2" xfId="2068"/>
    <cellStyle name="Normal 3 7 5 2 2" xfId="4710"/>
    <cellStyle name="Normal 3 7 5 2 2 2" xfId="9991"/>
    <cellStyle name="Normal 3 7 5 2 2 2 2" xfId="28133"/>
    <cellStyle name="Normal 3 7 5 2 2 3" xfId="17747"/>
    <cellStyle name="Normal 3 7 5 2 2 4" xfId="22853"/>
    <cellStyle name="Normal 3 7 5 2 3" xfId="7350"/>
    <cellStyle name="Normal 3 7 5 2 3 2" xfId="25493"/>
    <cellStyle name="Normal 3 7 5 2 4" xfId="12639"/>
    <cellStyle name="Normal 3 7 5 2 5" xfId="15283"/>
    <cellStyle name="Normal 3 7 5 2 6" xfId="20213"/>
    <cellStyle name="Normal 3 7 5 3" xfId="3478"/>
    <cellStyle name="Normal 3 7 5 3 2" xfId="8759"/>
    <cellStyle name="Normal 3 7 5 3 2 2" xfId="26901"/>
    <cellStyle name="Normal 3 7 5 3 3" xfId="16515"/>
    <cellStyle name="Normal 3 7 5 3 4" xfId="21621"/>
    <cellStyle name="Normal 3 7 5 4" xfId="6118"/>
    <cellStyle name="Normal 3 7 5 4 2" xfId="24261"/>
    <cellStyle name="Normal 3 7 5 5" xfId="11407"/>
    <cellStyle name="Normal 3 7 5 6" xfId="14051"/>
    <cellStyle name="Normal 3 7 5 7" xfId="18981"/>
    <cellStyle name="Normal 3 7 6" xfId="1362"/>
    <cellStyle name="Normal 3 7 6 2" xfId="4004"/>
    <cellStyle name="Normal 3 7 6 2 2" xfId="9285"/>
    <cellStyle name="Normal 3 7 6 2 2 2" xfId="27427"/>
    <cellStyle name="Normal 3 7 6 2 3" xfId="17041"/>
    <cellStyle name="Normal 3 7 6 2 4" xfId="22147"/>
    <cellStyle name="Normal 3 7 6 3" xfId="6644"/>
    <cellStyle name="Normal 3 7 6 3 2" xfId="24787"/>
    <cellStyle name="Normal 3 7 6 4" xfId="11933"/>
    <cellStyle name="Normal 3 7 6 5" xfId="14577"/>
    <cellStyle name="Normal 3 7 6 6" xfId="19507"/>
    <cellStyle name="Normal 3 7 7" xfId="2594"/>
    <cellStyle name="Normal 3 7 7 2" xfId="5236"/>
    <cellStyle name="Normal 3 7 7 2 2" xfId="10517"/>
    <cellStyle name="Normal 3 7 7 2 2 2" xfId="28659"/>
    <cellStyle name="Normal 3 7 7 2 3" xfId="23379"/>
    <cellStyle name="Normal 3 7 7 3" xfId="7876"/>
    <cellStyle name="Normal 3 7 7 3 2" xfId="26019"/>
    <cellStyle name="Normal 3 7 7 4" xfId="13165"/>
    <cellStyle name="Normal 3 7 7 5" xfId="15809"/>
    <cellStyle name="Normal 3 7 7 6" xfId="20739"/>
    <cellStyle name="Normal 3 7 8" xfId="2773"/>
    <cellStyle name="Normal 3 7 8 2" xfId="8055"/>
    <cellStyle name="Normal 3 7 8 2 2" xfId="26197"/>
    <cellStyle name="Normal 3 7 8 3" xfId="20917"/>
    <cellStyle name="Normal 3 7 9" xfId="5414"/>
    <cellStyle name="Normal 3 7 9 2" xfId="23557"/>
    <cellStyle name="Normal 3 8" xfId="93"/>
    <cellStyle name="Normal 3 8 10" xfId="10738"/>
    <cellStyle name="Normal 3 8 11" xfId="13361"/>
    <cellStyle name="Normal 3 8 12" xfId="18290"/>
    <cellStyle name="Normal 3 8 2" xfId="223"/>
    <cellStyle name="Normal 3 8 2 10" xfId="13448"/>
    <cellStyle name="Normal 3 8 2 11" xfId="18378"/>
    <cellStyle name="Normal 3 8 2 2" xfId="408"/>
    <cellStyle name="Normal 3 8 2 2 2" xfId="761"/>
    <cellStyle name="Normal 3 8 2 2 2 2" xfId="1993"/>
    <cellStyle name="Normal 3 8 2 2 2 2 2" xfId="4635"/>
    <cellStyle name="Normal 3 8 2 2 2 2 2 2" xfId="9916"/>
    <cellStyle name="Normal 3 8 2 2 2 2 2 2 2" xfId="28058"/>
    <cellStyle name="Normal 3 8 2 2 2 2 2 3" xfId="17672"/>
    <cellStyle name="Normal 3 8 2 2 2 2 2 4" xfId="22778"/>
    <cellStyle name="Normal 3 8 2 2 2 2 3" xfId="7275"/>
    <cellStyle name="Normal 3 8 2 2 2 2 3 2" xfId="25418"/>
    <cellStyle name="Normal 3 8 2 2 2 2 4" xfId="12564"/>
    <cellStyle name="Normal 3 8 2 2 2 2 5" xfId="15208"/>
    <cellStyle name="Normal 3 8 2 2 2 2 6" xfId="20138"/>
    <cellStyle name="Normal 3 8 2 2 2 3" xfId="3403"/>
    <cellStyle name="Normal 3 8 2 2 2 3 2" xfId="8684"/>
    <cellStyle name="Normal 3 8 2 2 2 3 2 2" xfId="26826"/>
    <cellStyle name="Normal 3 8 2 2 2 3 3" xfId="16440"/>
    <cellStyle name="Normal 3 8 2 2 2 3 4" xfId="21546"/>
    <cellStyle name="Normal 3 8 2 2 2 4" xfId="6043"/>
    <cellStyle name="Normal 3 8 2 2 2 4 2" xfId="24186"/>
    <cellStyle name="Normal 3 8 2 2 2 5" xfId="11332"/>
    <cellStyle name="Normal 3 8 2 2 2 6" xfId="13976"/>
    <cellStyle name="Normal 3 8 2 2 2 7" xfId="18906"/>
    <cellStyle name="Normal 3 8 2 2 3" xfId="1113"/>
    <cellStyle name="Normal 3 8 2 2 3 2" xfId="2345"/>
    <cellStyle name="Normal 3 8 2 2 3 2 2" xfId="4987"/>
    <cellStyle name="Normal 3 8 2 2 3 2 2 2" xfId="10268"/>
    <cellStyle name="Normal 3 8 2 2 3 2 2 2 2" xfId="28410"/>
    <cellStyle name="Normal 3 8 2 2 3 2 2 3" xfId="18024"/>
    <cellStyle name="Normal 3 8 2 2 3 2 2 4" xfId="23130"/>
    <cellStyle name="Normal 3 8 2 2 3 2 3" xfId="7627"/>
    <cellStyle name="Normal 3 8 2 2 3 2 3 2" xfId="25770"/>
    <cellStyle name="Normal 3 8 2 2 3 2 4" xfId="12916"/>
    <cellStyle name="Normal 3 8 2 2 3 2 5" xfId="15560"/>
    <cellStyle name="Normal 3 8 2 2 3 2 6" xfId="20490"/>
    <cellStyle name="Normal 3 8 2 2 3 3" xfId="3755"/>
    <cellStyle name="Normal 3 8 2 2 3 3 2" xfId="9036"/>
    <cellStyle name="Normal 3 8 2 2 3 3 2 2" xfId="27178"/>
    <cellStyle name="Normal 3 8 2 2 3 3 3" xfId="16792"/>
    <cellStyle name="Normal 3 8 2 2 3 3 4" xfId="21898"/>
    <cellStyle name="Normal 3 8 2 2 3 4" xfId="6395"/>
    <cellStyle name="Normal 3 8 2 2 3 4 2" xfId="24538"/>
    <cellStyle name="Normal 3 8 2 2 3 5" xfId="11684"/>
    <cellStyle name="Normal 3 8 2 2 3 6" xfId="14328"/>
    <cellStyle name="Normal 3 8 2 2 3 7" xfId="19258"/>
    <cellStyle name="Normal 3 8 2 2 4" xfId="1641"/>
    <cellStyle name="Normal 3 8 2 2 4 2" xfId="4283"/>
    <cellStyle name="Normal 3 8 2 2 4 2 2" xfId="9564"/>
    <cellStyle name="Normal 3 8 2 2 4 2 2 2" xfId="27706"/>
    <cellStyle name="Normal 3 8 2 2 4 2 3" xfId="17320"/>
    <cellStyle name="Normal 3 8 2 2 4 2 4" xfId="22426"/>
    <cellStyle name="Normal 3 8 2 2 4 3" xfId="6923"/>
    <cellStyle name="Normal 3 8 2 2 4 3 2" xfId="25066"/>
    <cellStyle name="Normal 3 8 2 2 4 4" xfId="12212"/>
    <cellStyle name="Normal 3 8 2 2 4 5" xfId="14856"/>
    <cellStyle name="Normal 3 8 2 2 4 6" xfId="19786"/>
    <cellStyle name="Normal 3 8 2 2 5" xfId="3050"/>
    <cellStyle name="Normal 3 8 2 2 5 2" xfId="8332"/>
    <cellStyle name="Normal 3 8 2 2 5 2 2" xfId="26474"/>
    <cellStyle name="Normal 3 8 2 2 5 3" xfId="16088"/>
    <cellStyle name="Normal 3 8 2 2 5 4" xfId="21194"/>
    <cellStyle name="Normal 3 8 2 2 6" xfId="5691"/>
    <cellStyle name="Normal 3 8 2 2 6 2" xfId="23834"/>
    <cellStyle name="Normal 3 8 2 2 7" xfId="10984"/>
    <cellStyle name="Normal 3 8 2 2 8" xfId="13624"/>
    <cellStyle name="Normal 3 8 2 2 9" xfId="18554"/>
    <cellStyle name="Normal 3 8 2 3" xfId="584"/>
    <cellStyle name="Normal 3 8 2 3 2" xfId="1289"/>
    <cellStyle name="Normal 3 8 2 3 2 2" xfId="2521"/>
    <cellStyle name="Normal 3 8 2 3 2 2 2" xfId="5163"/>
    <cellStyle name="Normal 3 8 2 3 2 2 2 2" xfId="10444"/>
    <cellStyle name="Normal 3 8 2 3 2 2 2 2 2" xfId="28586"/>
    <cellStyle name="Normal 3 8 2 3 2 2 2 3" xfId="18200"/>
    <cellStyle name="Normal 3 8 2 3 2 2 2 4" xfId="23306"/>
    <cellStyle name="Normal 3 8 2 3 2 2 3" xfId="7803"/>
    <cellStyle name="Normal 3 8 2 3 2 2 3 2" xfId="25946"/>
    <cellStyle name="Normal 3 8 2 3 2 2 4" xfId="13092"/>
    <cellStyle name="Normal 3 8 2 3 2 2 5" xfId="15736"/>
    <cellStyle name="Normal 3 8 2 3 2 2 6" xfId="20666"/>
    <cellStyle name="Normal 3 8 2 3 2 3" xfId="3931"/>
    <cellStyle name="Normal 3 8 2 3 2 3 2" xfId="9212"/>
    <cellStyle name="Normal 3 8 2 3 2 3 2 2" xfId="27354"/>
    <cellStyle name="Normal 3 8 2 3 2 3 3" xfId="16968"/>
    <cellStyle name="Normal 3 8 2 3 2 3 4" xfId="22074"/>
    <cellStyle name="Normal 3 8 2 3 2 4" xfId="6571"/>
    <cellStyle name="Normal 3 8 2 3 2 4 2" xfId="24714"/>
    <cellStyle name="Normal 3 8 2 3 2 5" xfId="11860"/>
    <cellStyle name="Normal 3 8 2 3 2 6" xfId="14504"/>
    <cellStyle name="Normal 3 8 2 3 2 7" xfId="19434"/>
    <cellStyle name="Normal 3 8 2 3 3" xfId="1817"/>
    <cellStyle name="Normal 3 8 2 3 3 2" xfId="4459"/>
    <cellStyle name="Normal 3 8 2 3 3 2 2" xfId="9740"/>
    <cellStyle name="Normal 3 8 2 3 3 2 2 2" xfId="27882"/>
    <cellStyle name="Normal 3 8 2 3 3 2 3" xfId="17496"/>
    <cellStyle name="Normal 3 8 2 3 3 2 4" xfId="22602"/>
    <cellStyle name="Normal 3 8 2 3 3 3" xfId="7099"/>
    <cellStyle name="Normal 3 8 2 3 3 3 2" xfId="25242"/>
    <cellStyle name="Normal 3 8 2 3 3 4" xfId="12388"/>
    <cellStyle name="Normal 3 8 2 3 3 5" xfId="15032"/>
    <cellStyle name="Normal 3 8 2 3 3 6" xfId="19962"/>
    <cellStyle name="Normal 3 8 2 3 4" xfId="3226"/>
    <cellStyle name="Normal 3 8 2 3 4 2" xfId="8508"/>
    <cellStyle name="Normal 3 8 2 3 4 2 2" xfId="26650"/>
    <cellStyle name="Normal 3 8 2 3 4 3" xfId="16264"/>
    <cellStyle name="Normal 3 8 2 3 4 4" xfId="21370"/>
    <cellStyle name="Normal 3 8 2 3 5" xfId="5867"/>
    <cellStyle name="Normal 3 8 2 3 5 2" xfId="24010"/>
    <cellStyle name="Normal 3 8 2 3 6" xfId="11156"/>
    <cellStyle name="Normal 3 8 2 3 7" xfId="13800"/>
    <cellStyle name="Normal 3 8 2 3 8" xfId="18730"/>
    <cellStyle name="Normal 3 8 2 4" xfId="937"/>
    <cellStyle name="Normal 3 8 2 4 2" xfId="2169"/>
    <cellStyle name="Normal 3 8 2 4 2 2" xfId="4811"/>
    <cellStyle name="Normal 3 8 2 4 2 2 2" xfId="10092"/>
    <cellStyle name="Normal 3 8 2 4 2 2 2 2" xfId="28234"/>
    <cellStyle name="Normal 3 8 2 4 2 2 3" xfId="17848"/>
    <cellStyle name="Normal 3 8 2 4 2 2 4" xfId="22954"/>
    <cellStyle name="Normal 3 8 2 4 2 3" xfId="7451"/>
    <cellStyle name="Normal 3 8 2 4 2 3 2" xfId="25594"/>
    <cellStyle name="Normal 3 8 2 4 2 4" xfId="12740"/>
    <cellStyle name="Normal 3 8 2 4 2 5" xfId="15384"/>
    <cellStyle name="Normal 3 8 2 4 2 6" xfId="20314"/>
    <cellStyle name="Normal 3 8 2 4 3" xfId="3579"/>
    <cellStyle name="Normal 3 8 2 4 3 2" xfId="8860"/>
    <cellStyle name="Normal 3 8 2 4 3 2 2" xfId="27002"/>
    <cellStyle name="Normal 3 8 2 4 3 3" xfId="16616"/>
    <cellStyle name="Normal 3 8 2 4 3 4" xfId="21722"/>
    <cellStyle name="Normal 3 8 2 4 4" xfId="6219"/>
    <cellStyle name="Normal 3 8 2 4 4 2" xfId="24362"/>
    <cellStyle name="Normal 3 8 2 4 5" xfId="11508"/>
    <cellStyle name="Normal 3 8 2 4 6" xfId="14152"/>
    <cellStyle name="Normal 3 8 2 4 7" xfId="19082"/>
    <cellStyle name="Normal 3 8 2 5" xfId="1465"/>
    <cellStyle name="Normal 3 8 2 5 2" xfId="4107"/>
    <cellStyle name="Normal 3 8 2 5 2 2" xfId="9388"/>
    <cellStyle name="Normal 3 8 2 5 2 2 2" xfId="27530"/>
    <cellStyle name="Normal 3 8 2 5 2 3" xfId="17144"/>
    <cellStyle name="Normal 3 8 2 5 2 4" xfId="22250"/>
    <cellStyle name="Normal 3 8 2 5 3" xfId="6747"/>
    <cellStyle name="Normal 3 8 2 5 3 2" xfId="24890"/>
    <cellStyle name="Normal 3 8 2 5 4" xfId="12036"/>
    <cellStyle name="Normal 3 8 2 5 5" xfId="14680"/>
    <cellStyle name="Normal 3 8 2 5 6" xfId="19610"/>
    <cellStyle name="Normal 3 8 2 6" xfId="2697"/>
    <cellStyle name="Normal 3 8 2 6 2" xfId="5339"/>
    <cellStyle name="Normal 3 8 2 6 2 2" xfId="10620"/>
    <cellStyle name="Normal 3 8 2 6 2 2 2" xfId="28762"/>
    <cellStyle name="Normal 3 8 2 6 2 3" xfId="23482"/>
    <cellStyle name="Normal 3 8 2 6 3" xfId="7979"/>
    <cellStyle name="Normal 3 8 2 6 3 2" xfId="26122"/>
    <cellStyle name="Normal 3 8 2 6 4" xfId="13268"/>
    <cellStyle name="Normal 3 8 2 6 5" xfId="15912"/>
    <cellStyle name="Normal 3 8 2 6 6" xfId="20842"/>
    <cellStyle name="Normal 3 8 2 7" xfId="2874"/>
    <cellStyle name="Normal 3 8 2 7 2" xfId="8156"/>
    <cellStyle name="Normal 3 8 2 7 2 2" xfId="26298"/>
    <cellStyle name="Normal 3 8 2 7 3" xfId="21018"/>
    <cellStyle name="Normal 3 8 2 8" xfId="5515"/>
    <cellStyle name="Normal 3 8 2 8 2" xfId="23658"/>
    <cellStyle name="Normal 3 8 2 9" xfId="10808"/>
    <cellStyle name="Normal 3 8 3" xfId="321"/>
    <cellStyle name="Normal 3 8 3 2" xfId="674"/>
    <cellStyle name="Normal 3 8 3 2 2" xfId="1906"/>
    <cellStyle name="Normal 3 8 3 2 2 2" xfId="4548"/>
    <cellStyle name="Normal 3 8 3 2 2 2 2" xfId="9829"/>
    <cellStyle name="Normal 3 8 3 2 2 2 2 2" xfId="27971"/>
    <cellStyle name="Normal 3 8 3 2 2 2 3" xfId="17585"/>
    <cellStyle name="Normal 3 8 3 2 2 2 4" xfId="22691"/>
    <cellStyle name="Normal 3 8 3 2 2 3" xfId="7188"/>
    <cellStyle name="Normal 3 8 3 2 2 3 2" xfId="25331"/>
    <cellStyle name="Normal 3 8 3 2 2 4" xfId="12477"/>
    <cellStyle name="Normal 3 8 3 2 2 5" xfId="15121"/>
    <cellStyle name="Normal 3 8 3 2 2 6" xfId="20051"/>
    <cellStyle name="Normal 3 8 3 2 3" xfId="3316"/>
    <cellStyle name="Normal 3 8 3 2 3 2" xfId="8597"/>
    <cellStyle name="Normal 3 8 3 2 3 2 2" xfId="26739"/>
    <cellStyle name="Normal 3 8 3 2 3 3" xfId="16353"/>
    <cellStyle name="Normal 3 8 3 2 3 4" xfId="21459"/>
    <cellStyle name="Normal 3 8 3 2 4" xfId="5956"/>
    <cellStyle name="Normal 3 8 3 2 4 2" xfId="24099"/>
    <cellStyle name="Normal 3 8 3 2 5" xfId="11245"/>
    <cellStyle name="Normal 3 8 3 2 6" xfId="13889"/>
    <cellStyle name="Normal 3 8 3 2 7" xfId="18819"/>
    <cellStyle name="Normal 3 8 3 3" xfId="1026"/>
    <cellStyle name="Normal 3 8 3 3 2" xfId="2258"/>
    <cellStyle name="Normal 3 8 3 3 2 2" xfId="4900"/>
    <cellStyle name="Normal 3 8 3 3 2 2 2" xfId="10181"/>
    <cellStyle name="Normal 3 8 3 3 2 2 2 2" xfId="28323"/>
    <cellStyle name="Normal 3 8 3 3 2 2 3" xfId="17937"/>
    <cellStyle name="Normal 3 8 3 3 2 2 4" xfId="23043"/>
    <cellStyle name="Normal 3 8 3 3 2 3" xfId="7540"/>
    <cellStyle name="Normal 3 8 3 3 2 3 2" xfId="25683"/>
    <cellStyle name="Normal 3 8 3 3 2 4" xfId="12829"/>
    <cellStyle name="Normal 3 8 3 3 2 5" xfId="15473"/>
    <cellStyle name="Normal 3 8 3 3 2 6" xfId="20403"/>
    <cellStyle name="Normal 3 8 3 3 3" xfId="3668"/>
    <cellStyle name="Normal 3 8 3 3 3 2" xfId="8949"/>
    <cellStyle name="Normal 3 8 3 3 3 2 2" xfId="27091"/>
    <cellStyle name="Normal 3 8 3 3 3 3" xfId="16705"/>
    <cellStyle name="Normal 3 8 3 3 3 4" xfId="21811"/>
    <cellStyle name="Normal 3 8 3 3 4" xfId="6308"/>
    <cellStyle name="Normal 3 8 3 3 4 2" xfId="24451"/>
    <cellStyle name="Normal 3 8 3 3 5" xfId="11597"/>
    <cellStyle name="Normal 3 8 3 3 6" xfId="14241"/>
    <cellStyle name="Normal 3 8 3 3 7" xfId="19171"/>
    <cellStyle name="Normal 3 8 3 4" xfId="1554"/>
    <cellStyle name="Normal 3 8 3 4 2" xfId="4196"/>
    <cellStyle name="Normal 3 8 3 4 2 2" xfId="9477"/>
    <cellStyle name="Normal 3 8 3 4 2 2 2" xfId="27619"/>
    <cellStyle name="Normal 3 8 3 4 2 3" xfId="17233"/>
    <cellStyle name="Normal 3 8 3 4 2 4" xfId="22339"/>
    <cellStyle name="Normal 3 8 3 4 3" xfId="6836"/>
    <cellStyle name="Normal 3 8 3 4 3 2" xfId="24979"/>
    <cellStyle name="Normal 3 8 3 4 4" xfId="12125"/>
    <cellStyle name="Normal 3 8 3 4 5" xfId="14769"/>
    <cellStyle name="Normal 3 8 3 4 6" xfId="19699"/>
    <cellStyle name="Normal 3 8 3 5" xfId="2963"/>
    <cellStyle name="Normal 3 8 3 5 2" xfId="8245"/>
    <cellStyle name="Normal 3 8 3 5 2 2" xfId="26387"/>
    <cellStyle name="Normal 3 8 3 5 3" xfId="16001"/>
    <cellStyle name="Normal 3 8 3 5 4" xfId="21107"/>
    <cellStyle name="Normal 3 8 3 6" xfId="5604"/>
    <cellStyle name="Normal 3 8 3 6 2" xfId="23747"/>
    <cellStyle name="Normal 3 8 3 7" xfId="10899"/>
    <cellStyle name="Normal 3 8 3 8" xfId="13537"/>
    <cellStyle name="Normal 3 8 3 9" xfId="18467"/>
    <cellStyle name="Normal 3 8 4" xfId="497"/>
    <cellStyle name="Normal 3 8 4 2" xfId="1202"/>
    <cellStyle name="Normal 3 8 4 2 2" xfId="2434"/>
    <cellStyle name="Normal 3 8 4 2 2 2" xfId="5076"/>
    <cellStyle name="Normal 3 8 4 2 2 2 2" xfId="10357"/>
    <cellStyle name="Normal 3 8 4 2 2 2 2 2" xfId="28499"/>
    <cellStyle name="Normal 3 8 4 2 2 2 3" xfId="18113"/>
    <cellStyle name="Normal 3 8 4 2 2 2 4" xfId="23219"/>
    <cellStyle name="Normal 3 8 4 2 2 3" xfId="7716"/>
    <cellStyle name="Normal 3 8 4 2 2 3 2" xfId="25859"/>
    <cellStyle name="Normal 3 8 4 2 2 4" xfId="13005"/>
    <cellStyle name="Normal 3 8 4 2 2 5" xfId="15649"/>
    <cellStyle name="Normal 3 8 4 2 2 6" xfId="20579"/>
    <cellStyle name="Normal 3 8 4 2 3" xfId="3844"/>
    <cellStyle name="Normal 3 8 4 2 3 2" xfId="9125"/>
    <cellStyle name="Normal 3 8 4 2 3 2 2" xfId="27267"/>
    <cellStyle name="Normal 3 8 4 2 3 3" xfId="16881"/>
    <cellStyle name="Normal 3 8 4 2 3 4" xfId="21987"/>
    <cellStyle name="Normal 3 8 4 2 4" xfId="6484"/>
    <cellStyle name="Normal 3 8 4 2 4 2" xfId="24627"/>
    <cellStyle name="Normal 3 8 4 2 5" xfId="11773"/>
    <cellStyle name="Normal 3 8 4 2 6" xfId="14417"/>
    <cellStyle name="Normal 3 8 4 2 7" xfId="19347"/>
    <cellStyle name="Normal 3 8 4 3" xfId="1730"/>
    <cellStyle name="Normal 3 8 4 3 2" xfId="4372"/>
    <cellStyle name="Normal 3 8 4 3 2 2" xfId="9653"/>
    <cellStyle name="Normal 3 8 4 3 2 2 2" xfId="27795"/>
    <cellStyle name="Normal 3 8 4 3 2 3" xfId="17409"/>
    <cellStyle name="Normal 3 8 4 3 2 4" xfId="22515"/>
    <cellStyle name="Normal 3 8 4 3 3" xfId="7012"/>
    <cellStyle name="Normal 3 8 4 3 3 2" xfId="25155"/>
    <cellStyle name="Normal 3 8 4 3 4" xfId="12301"/>
    <cellStyle name="Normal 3 8 4 3 5" xfId="14945"/>
    <cellStyle name="Normal 3 8 4 3 6" xfId="19875"/>
    <cellStyle name="Normal 3 8 4 4" xfId="3139"/>
    <cellStyle name="Normal 3 8 4 4 2" xfId="8421"/>
    <cellStyle name="Normal 3 8 4 4 2 2" xfId="26563"/>
    <cellStyle name="Normal 3 8 4 4 3" xfId="16177"/>
    <cellStyle name="Normal 3 8 4 4 4" xfId="21283"/>
    <cellStyle name="Normal 3 8 4 5" xfId="5780"/>
    <cellStyle name="Normal 3 8 4 5 2" xfId="23923"/>
    <cellStyle name="Normal 3 8 4 6" xfId="11071"/>
    <cellStyle name="Normal 3 8 4 7" xfId="13713"/>
    <cellStyle name="Normal 3 8 4 8" xfId="18643"/>
    <cellStyle name="Normal 3 8 5" xfId="850"/>
    <cellStyle name="Normal 3 8 5 2" xfId="2082"/>
    <cellStyle name="Normal 3 8 5 2 2" xfId="4724"/>
    <cellStyle name="Normal 3 8 5 2 2 2" xfId="10005"/>
    <cellStyle name="Normal 3 8 5 2 2 2 2" xfId="28147"/>
    <cellStyle name="Normal 3 8 5 2 2 3" xfId="17761"/>
    <cellStyle name="Normal 3 8 5 2 2 4" xfId="22867"/>
    <cellStyle name="Normal 3 8 5 2 3" xfId="7364"/>
    <cellStyle name="Normal 3 8 5 2 3 2" xfId="25507"/>
    <cellStyle name="Normal 3 8 5 2 4" xfId="12653"/>
    <cellStyle name="Normal 3 8 5 2 5" xfId="15297"/>
    <cellStyle name="Normal 3 8 5 2 6" xfId="20227"/>
    <cellStyle name="Normal 3 8 5 3" xfId="3492"/>
    <cellStyle name="Normal 3 8 5 3 2" xfId="8773"/>
    <cellStyle name="Normal 3 8 5 3 2 2" xfId="26915"/>
    <cellStyle name="Normal 3 8 5 3 3" xfId="16529"/>
    <cellStyle name="Normal 3 8 5 3 4" xfId="21635"/>
    <cellStyle name="Normal 3 8 5 4" xfId="6132"/>
    <cellStyle name="Normal 3 8 5 4 2" xfId="24275"/>
    <cellStyle name="Normal 3 8 5 5" xfId="11421"/>
    <cellStyle name="Normal 3 8 5 6" xfId="14065"/>
    <cellStyle name="Normal 3 8 5 7" xfId="18995"/>
    <cellStyle name="Normal 3 8 6" xfId="1378"/>
    <cellStyle name="Normal 3 8 6 2" xfId="4020"/>
    <cellStyle name="Normal 3 8 6 2 2" xfId="9301"/>
    <cellStyle name="Normal 3 8 6 2 2 2" xfId="27443"/>
    <cellStyle name="Normal 3 8 6 2 3" xfId="17057"/>
    <cellStyle name="Normal 3 8 6 2 4" xfId="22163"/>
    <cellStyle name="Normal 3 8 6 3" xfId="6660"/>
    <cellStyle name="Normal 3 8 6 3 2" xfId="24803"/>
    <cellStyle name="Normal 3 8 6 4" xfId="11949"/>
    <cellStyle name="Normal 3 8 6 5" xfId="14593"/>
    <cellStyle name="Normal 3 8 6 6" xfId="19523"/>
    <cellStyle name="Normal 3 8 7" xfId="2610"/>
    <cellStyle name="Normal 3 8 7 2" xfId="5252"/>
    <cellStyle name="Normal 3 8 7 2 2" xfId="10533"/>
    <cellStyle name="Normal 3 8 7 2 2 2" xfId="28675"/>
    <cellStyle name="Normal 3 8 7 2 3" xfId="23395"/>
    <cellStyle name="Normal 3 8 7 3" xfId="7892"/>
    <cellStyle name="Normal 3 8 7 3 2" xfId="26035"/>
    <cellStyle name="Normal 3 8 7 4" xfId="13181"/>
    <cellStyle name="Normal 3 8 7 5" xfId="15825"/>
    <cellStyle name="Normal 3 8 7 6" xfId="20755"/>
    <cellStyle name="Normal 3 8 8" xfId="2787"/>
    <cellStyle name="Normal 3 8 8 2" xfId="8069"/>
    <cellStyle name="Normal 3 8 8 2 2" xfId="26211"/>
    <cellStyle name="Normal 3 8 8 3" xfId="20931"/>
    <cellStyle name="Normal 3 8 9" xfId="5428"/>
    <cellStyle name="Normal 3 8 9 2" xfId="23571"/>
    <cellStyle name="Normal 3 9" xfId="150"/>
    <cellStyle name="Normal 4" xfId="42"/>
    <cellStyle name="Normal 4 2" xfId="59"/>
    <cellStyle name="Normal 5" xfId="44"/>
    <cellStyle name="Normal 5 10" xfId="804"/>
    <cellStyle name="Normal 5 10 2" xfId="2036"/>
    <cellStyle name="Normal 5 10 2 2" xfId="4678"/>
    <cellStyle name="Normal 5 10 2 2 2" xfId="9959"/>
    <cellStyle name="Normal 5 10 2 2 2 2" xfId="28101"/>
    <cellStyle name="Normal 5 10 2 2 3" xfId="17715"/>
    <cellStyle name="Normal 5 10 2 2 4" xfId="22821"/>
    <cellStyle name="Normal 5 10 2 3" xfId="7318"/>
    <cellStyle name="Normal 5 10 2 3 2" xfId="25461"/>
    <cellStyle name="Normal 5 10 2 4" xfId="12607"/>
    <cellStyle name="Normal 5 10 2 5" xfId="15251"/>
    <cellStyle name="Normal 5 10 2 6" xfId="20181"/>
    <cellStyle name="Normal 5 10 3" xfId="3446"/>
    <cellStyle name="Normal 5 10 3 2" xfId="8727"/>
    <cellStyle name="Normal 5 10 3 2 2" xfId="26869"/>
    <cellStyle name="Normal 5 10 3 3" xfId="16483"/>
    <cellStyle name="Normal 5 10 3 4" xfId="21589"/>
    <cellStyle name="Normal 5 10 4" xfId="6086"/>
    <cellStyle name="Normal 5 10 4 2" xfId="24229"/>
    <cellStyle name="Normal 5 10 5" xfId="11375"/>
    <cellStyle name="Normal 5 10 6" xfId="14019"/>
    <cellStyle name="Normal 5 10 7" xfId="18949"/>
    <cellStyle name="Normal 5 11" xfId="1319"/>
    <cellStyle name="Normal 5 11 2" xfId="3961"/>
    <cellStyle name="Normal 5 11 2 2" xfId="9242"/>
    <cellStyle name="Normal 5 11 2 2 2" xfId="27384"/>
    <cellStyle name="Normal 5 11 2 3" xfId="16998"/>
    <cellStyle name="Normal 5 11 2 4" xfId="22104"/>
    <cellStyle name="Normal 5 11 3" xfId="6601"/>
    <cellStyle name="Normal 5 11 3 2" xfId="24744"/>
    <cellStyle name="Normal 5 11 4" xfId="11890"/>
    <cellStyle name="Normal 5 11 5" xfId="14534"/>
    <cellStyle name="Normal 5 11 6" xfId="19464"/>
    <cellStyle name="Normal 5 12" xfId="2564"/>
    <cellStyle name="Normal 5 12 2" xfId="5206"/>
    <cellStyle name="Normal 5 12 2 2" xfId="10487"/>
    <cellStyle name="Normal 5 12 2 2 2" xfId="28629"/>
    <cellStyle name="Normal 5 12 2 3" xfId="23349"/>
    <cellStyle name="Normal 5 12 3" xfId="7846"/>
    <cellStyle name="Normal 5 12 3 2" xfId="25989"/>
    <cellStyle name="Normal 5 12 4" xfId="13135"/>
    <cellStyle name="Normal 5 12 5" xfId="15766"/>
    <cellStyle name="Normal 5 12 6" xfId="20709"/>
    <cellStyle name="Normal 5 13" xfId="2740"/>
    <cellStyle name="Normal 5 13 2" xfId="8022"/>
    <cellStyle name="Normal 5 13 2 2" xfId="26165"/>
    <cellStyle name="Normal 5 13 3" xfId="20885"/>
    <cellStyle name="Normal 5 14" xfId="5382"/>
    <cellStyle name="Normal 5 14 2" xfId="23525"/>
    <cellStyle name="Normal 5 15" xfId="10660"/>
    <cellStyle name="Normal 5 16" xfId="13302"/>
    <cellStyle name="Normal 5 17" xfId="18243"/>
    <cellStyle name="Normal 5 2" xfId="48"/>
    <cellStyle name="Normal 5 2 10" xfId="1335"/>
    <cellStyle name="Normal 5 2 10 2" xfId="3977"/>
    <cellStyle name="Normal 5 2 10 2 2" xfId="9258"/>
    <cellStyle name="Normal 5 2 10 2 2 2" xfId="27400"/>
    <cellStyle name="Normal 5 2 10 2 3" xfId="17014"/>
    <cellStyle name="Normal 5 2 10 2 4" xfId="22120"/>
    <cellStyle name="Normal 5 2 10 3" xfId="6617"/>
    <cellStyle name="Normal 5 2 10 3 2" xfId="24760"/>
    <cellStyle name="Normal 5 2 10 4" xfId="11906"/>
    <cellStyle name="Normal 5 2 10 5" xfId="14550"/>
    <cellStyle name="Normal 5 2 10 6" xfId="19480"/>
    <cellStyle name="Normal 5 2 11" xfId="2567"/>
    <cellStyle name="Normal 5 2 11 2" xfId="5209"/>
    <cellStyle name="Normal 5 2 11 2 2" xfId="10490"/>
    <cellStyle name="Normal 5 2 11 2 2 2" xfId="28632"/>
    <cellStyle name="Normal 5 2 11 2 3" xfId="23352"/>
    <cellStyle name="Normal 5 2 11 3" xfId="7849"/>
    <cellStyle name="Normal 5 2 11 3 2" xfId="25992"/>
    <cellStyle name="Normal 5 2 11 4" xfId="13138"/>
    <cellStyle name="Normal 5 2 11 5" xfId="15782"/>
    <cellStyle name="Normal 5 2 11 6" xfId="20712"/>
    <cellStyle name="Normal 5 2 12" xfId="2743"/>
    <cellStyle name="Normal 5 2 12 2" xfId="8025"/>
    <cellStyle name="Normal 5 2 12 2 2" xfId="26168"/>
    <cellStyle name="Normal 5 2 12 3" xfId="20888"/>
    <cellStyle name="Normal 5 2 13" xfId="5385"/>
    <cellStyle name="Normal 5 2 13 2" xfId="23528"/>
    <cellStyle name="Normal 5 2 14" xfId="10676"/>
    <cellStyle name="Normal 5 2 15" xfId="13318"/>
    <cellStyle name="Normal 5 2 16" xfId="18247"/>
    <cellStyle name="Normal 5 2 2" xfId="56"/>
    <cellStyle name="Normal 5 2 2 10" xfId="2751"/>
    <cellStyle name="Normal 5 2 2 10 2" xfId="8033"/>
    <cellStyle name="Normal 5 2 2 10 2 2" xfId="26176"/>
    <cellStyle name="Normal 5 2 2 10 3" xfId="20896"/>
    <cellStyle name="Normal 5 2 2 11" xfId="5393"/>
    <cellStyle name="Normal 5 2 2 11 2" xfId="23536"/>
    <cellStyle name="Normal 5 2 2 12" xfId="10705"/>
    <cellStyle name="Normal 5 2 2 13" xfId="13326"/>
    <cellStyle name="Normal 5 2 2 14" xfId="18255"/>
    <cellStyle name="Normal 5 2 2 2" xfId="74"/>
    <cellStyle name="Normal 5 2 2 2 10" xfId="10719"/>
    <cellStyle name="Normal 5 2 2 2 11" xfId="13342"/>
    <cellStyle name="Normal 5 2 2 2 12" xfId="18271"/>
    <cellStyle name="Normal 5 2 2 2 2" xfId="204"/>
    <cellStyle name="Normal 5 2 2 2 2 10" xfId="13429"/>
    <cellStyle name="Normal 5 2 2 2 2 11" xfId="18359"/>
    <cellStyle name="Normal 5 2 2 2 2 2" xfId="389"/>
    <cellStyle name="Normal 5 2 2 2 2 2 2" xfId="742"/>
    <cellStyle name="Normal 5 2 2 2 2 2 2 2" xfId="1974"/>
    <cellStyle name="Normal 5 2 2 2 2 2 2 2 2" xfId="4616"/>
    <cellStyle name="Normal 5 2 2 2 2 2 2 2 2 2" xfId="9897"/>
    <cellStyle name="Normal 5 2 2 2 2 2 2 2 2 2 2" xfId="28039"/>
    <cellStyle name="Normal 5 2 2 2 2 2 2 2 2 3" xfId="17653"/>
    <cellStyle name="Normal 5 2 2 2 2 2 2 2 2 4" xfId="22759"/>
    <cellStyle name="Normal 5 2 2 2 2 2 2 2 3" xfId="7256"/>
    <cellStyle name="Normal 5 2 2 2 2 2 2 2 3 2" xfId="25399"/>
    <cellStyle name="Normal 5 2 2 2 2 2 2 2 4" xfId="12545"/>
    <cellStyle name="Normal 5 2 2 2 2 2 2 2 5" xfId="15189"/>
    <cellStyle name="Normal 5 2 2 2 2 2 2 2 6" xfId="20119"/>
    <cellStyle name="Normal 5 2 2 2 2 2 2 3" xfId="3384"/>
    <cellStyle name="Normal 5 2 2 2 2 2 2 3 2" xfId="8665"/>
    <cellStyle name="Normal 5 2 2 2 2 2 2 3 2 2" xfId="26807"/>
    <cellStyle name="Normal 5 2 2 2 2 2 2 3 3" xfId="16421"/>
    <cellStyle name="Normal 5 2 2 2 2 2 2 3 4" xfId="21527"/>
    <cellStyle name="Normal 5 2 2 2 2 2 2 4" xfId="6024"/>
    <cellStyle name="Normal 5 2 2 2 2 2 2 4 2" xfId="24167"/>
    <cellStyle name="Normal 5 2 2 2 2 2 2 5" xfId="11313"/>
    <cellStyle name="Normal 5 2 2 2 2 2 2 6" xfId="13957"/>
    <cellStyle name="Normal 5 2 2 2 2 2 2 7" xfId="18887"/>
    <cellStyle name="Normal 5 2 2 2 2 2 3" xfId="1094"/>
    <cellStyle name="Normal 5 2 2 2 2 2 3 2" xfId="2326"/>
    <cellStyle name="Normal 5 2 2 2 2 2 3 2 2" xfId="4968"/>
    <cellStyle name="Normal 5 2 2 2 2 2 3 2 2 2" xfId="10249"/>
    <cellStyle name="Normal 5 2 2 2 2 2 3 2 2 2 2" xfId="28391"/>
    <cellStyle name="Normal 5 2 2 2 2 2 3 2 2 3" xfId="18005"/>
    <cellStyle name="Normal 5 2 2 2 2 2 3 2 2 4" xfId="23111"/>
    <cellStyle name="Normal 5 2 2 2 2 2 3 2 3" xfId="7608"/>
    <cellStyle name="Normal 5 2 2 2 2 2 3 2 3 2" xfId="25751"/>
    <cellStyle name="Normal 5 2 2 2 2 2 3 2 4" xfId="12897"/>
    <cellStyle name="Normal 5 2 2 2 2 2 3 2 5" xfId="15541"/>
    <cellStyle name="Normal 5 2 2 2 2 2 3 2 6" xfId="20471"/>
    <cellStyle name="Normal 5 2 2 2 2 2 3 3" xfId="3736"/>
    <cellStyle name="Normal 5 2 2 2 2 2 3 3 2" xfId="9017"/>
    <cellStyle name="Normal 5 2 2 2 2 2 3 3 2 2" xfId="27159"/>
    <cellStyle name="Normal 5 2 2 2 2 2 3 3 3" xfId="16773"/>
    <cellStyle name="Normal 5 2 2 2 2 2 3 3 4" xfId="21879"/>
    <cellStyle name="Normal 5 2 2 2 2 2 3 4" xfId="6376"/>
    <cellStyle name="Normal 5 2 2 2 2 2 3 4 2" xfId="24519"/>
    <cellStyle name="Normal 5 2 2 2 2 2 3 5" xfId="11665"/>
    <cellStyle name="Normal 5 2 2 2 2 2 3 6" xfId="14309"/>
    <cellStyle name="Normal 5 2 2 2 2 2 3 7" xfId="19239"/>
    <cellStyle name="Normal 5 2 2 2 2 2 4" xfId="1622"/>
    <cellStyle name="Normal 5 2 2 2 2 2 4 2" xfId="4264"/>
    <cellStyle name="Normal 5 2 2 2 2 2 4 2 2" xfId="9545"/>
    <cellStyle name="Normal 5 2 2 2 2 2 4 2 2 2" xfId="27687"/>
    <cellStyle name="Normal 5 2 2 2 2 2 4 2 3" xfId="17301"/>
    <cellStyle name="Normal 5 2 2 2 2 2 4 2 4" xfId="22407"/>
    <cellStyle name="Normal 5 2 2 2 2 2 4 3" xfId="6904"/>
    <cellStyle name="Normal 5 2 2 2 2 2 4 3 2" xfId="25047"/>
    <cellStyle name="Normal 5 2 2 2 2 2 4 4" xfId="12193"/>
    <cellStyle name="Normal 5 2 2 2 2 2 4 5" xfId="14837"/>
    <cellStyle name="Normal 5 2 2 2 2 2 4 6" xfId="19767"/>
    <cellStyle name="Normal 5 2 2 2 2 2 5" xfId="3031"/>
    <cellStyle name="Normal 5 2 2 2 2 2 5 2" xfId="8313"/>
    <cellStyle name="Normal 5 2 2 2 2 2 5 2 2" xfId="26455"/>
    <cellStyle name="Normal 5 2 2 2 2 2 5 3" xfId="16069"/>
    <cellStyle name="Normal 5 2 2 2 2 2 5 4" xfId="21175"/>
    <cellStyle name="Normal 5 2 2 2 2 2 6" xfId="5672"/>
    <cellStyle name="Normal 5 2 2 2 2 2 6 2" xfId="23815"/>
    <cellStyle name="Normal 5 2 2 2 2 2 7" xfId="10965"/>
    <cellStyle name="Normal 5 2 2 2 2 2 8" xfId="13605"/>
    <cellStyle name="Normal 5 2 2 2 2 2 9" xfId="18535"/>
    <cellStyle name="Normal 5 2 2 2 2 3" xfId="565"/>
    <cellStyle name="Normal 5 2 2 2 2 3 2" xfId="1270"/>
    <cellStyle name="Normal 5 2 2 2 2 3 2 2" xfId="2502"/>
    <cellStyle name="Normal 5 2 2 2 2 3 2 2 2" xfId="5144"/>
    <cellStyle name="Normal 5 2 2 2 2 3 2 2 2 2" xfId="10425"/>
    <cellStyle name="Normal 5 2 2 2 2 3 2 2 2 2 2" xfId="28567"/>
    <cellStyle name="Normal 5 2 2 2 2 3 2 2 2 3" xfId="18181"/>
    <cellStyle name="Normal 5 2 2 2 2 3 2 2 2 4" xfId="23287"/>
    <cellStyle name="Normal 5 2 2 2 2 3 2 2 3" xfId="7784"/>
    <cellStyle name="Normal 5 2 2 2 2 3 2 2 3 2" xfId="25927"/>
    <cellStyle name="Normal 5 2 2 2 2 3 2 2 4" xfId="13073"/>
    <cellStyle name="Normal 5 2 2 2 2 3 2 2 5" xfId="15717"/>
    <cellStyle name="Normal 5 2 2 2 2 3 2 2 6" xfId="20647"/>
    <cellStyle name="Normal 5 2 2 2 2 3 2 3" xfId="3912"/>
    <cellStyle name="Normal 5 2 2 2 2 3 2 3 2" xfId="9193"/>
    <cellStyle name="Normal 5 2 2 2 2 3 2 3 2 2" xfId="27335"/>
    <cellStyle name="Normal 5 2 2 2 2 3 2 3 3" xfId="16949"/>
    <cellStyle name="Normal 5 2 2 2 2 3 2 3 4" xfId="22055"/>
    <cellStyle name="Normal 5 2 2 2 2 3 2 4" xfId="6552"/>
    <cellStyle name="Normal 5 2 2 2 2 3 2 4 2" xfId="24695"/>
    <cellStyle name="Normal 5 2 2 2 2 3 2 5" xfId="11841"/>
    <cellStyle name="Normal 5 2 2 2 2 3 2 6" xfId="14485"/>
    <cellStyle name="Normal 5 2 2 2 2 3 2 7" xfId="19415"/>
    <cellStyle name="Normal 5 2 2 2 2 3 3" xfId="1798"/>
    <cellStyle name="Normal 5 2 2 2 2 3 3 2" xfId="4440"/>
    <cellStyle name="Normal 5 2 2 2 2 3 3 2 2" xfId="9721"/>
    <cellStyle name="Normal 5 2 2 2 2 3 3 2 2 2" xfId="27863"/>
    <cellStyle name="Normal 5 2 2 2 2 3 3 2 3" xfId="17477"/>
    <cellStyle name="Normal 5 2 2 2 2 3 3 2 4" xfId="22583"/>
    <cellStyle name="Normal 5 2 2 2 2 3 3 3" xfId="7080"/>
    <cellStyle name="Normal 5 2 2 2 2 3 3 3 2" xfId="25223"/>
    <cellStyle name="Normal 5 2 2 2 2 3 3 4" xfId="12369"/>
    <cellStyle name="Normal 5 2 2 2 2 3 3 5" xfId="15013"/>
    <cellStyle name="Normal 5 2 2 2 2 3 3 6" xfId="19943"/>
    <cellStyle name="Normal 5 2 2 2 2 3 4" xfId="3207"/>
    <cellStyle name="Normal 5 2 2 2 2 3 4 2" xfId="8489"/>
    <cellStyle name="Normal 5 2 2 2 2 3 4 2 2" xfId="26631"/>
    <cellStyle name="Normal 5 2 2 2 2 3 4 3" xfId="16245"/>
    <cellStyle name="Normal 5 2 2 2 2 3 4 4" xfId="21351"/>
    <cellStyle name="Normal 5 2 2 2 2 3 5" xfId="5848"/>
    <cellStyle name="Normal 5 2 2 2 2 3 5 2" xfId="23991"/>
    <cellStyle name="Normal 5 2 2 2 2 3 6" xfId="11137"/>
    <cellStyle name="Normal 5 2 2 2 2 3 7" xfId="13781"/>
    <cellStyle name="Normal 5 2 2 2 2 3 8" xfId="18711"/>
    <cellStyle name="Normal 5 2 2 2 2 4" xfId="918"/>
    <cellStyle name="Normal 5 2 2 2 2 4 2" xfId="2150"/>
    <cellStyle name="Normal 5 2 2 2 2 4 2 2" xfId="4792"/>
    <cellStyle name="Normal 5 2 2 2 2 4 2 2 2" xfId="10073"/>
    <cellStyle name="Normal 5 2 2 2 2 4 2 2 2 2" xfId="28215"/>
    <cellStyle name="Normal 5 2 2 2 2 4 2 2 3" xfId="17829"/>
    <cellStyle name="Normal 5 2 2 2 2 4 2 2 4" xfId="22935"/>
    <cellStyle name="Normal 5 2 2 2 2 4 2 3" xfId="7432"/>
    <cellStyle name="Normal 5 2 2 2 2 4 2 3 2" xfId="25575"/>
    <cellStyle name="Normal 5 2 2 2 2 4 2 4" xfId="12721"/>
    <cellStyle name="Normal 5 2 2 2 2 4 2 5" xfId="15365"/>
    <cellStyle name="Normal 5 2 2 2 2 4 2 6" xfId="20295"/>
    <cellStyle name="Normal 5 2 2 2 2 4 3" xfId="3560"/>
    <cellStyle name="Normal 5 2 2 2 2 4 3 2" xfId="8841"/>
    <cellStyle name="Normal 5 2 2 2 2 4 3 2 2" xfId="26983"/>
    <cellStyle name="Normal 5 2 2 2 2 4 3 3" xfId="16597"/>
    <cellStyle name="Normal 5 2 2 2 2 4 3 4" xfId="21703"/>
    <cellStyle name="Normal 5 2 2 2 2 4 4" xfId="6200"/>
    <cellStyle name="Normal 5 2 2 2 2 4 4 2" xfId="24343"/>
    <cellStyle name="Normal 5 2 2 2 2 4 5" xfId="11489"/>
    <cellStyle name="Normal 5 2 2 2 2 4 6" xfId="14133"/>
    <cellStyle name="Normal 5 2 2 2 2 4 7" xfId="19063"/>
    <cellStyle name="Normal 5 2 2 2 2 5" xfId="1446"/>
    <cellStyle name="Normal 5 2 2 2 2 5 2" xfId="4088"/>
    <cellStyle name="Normal 5 2 2 2 2 5 2 2" xfId="9369"/>
    <cellStyle name="Normal 5 2 2 2 2 5 2 2 2" xfId="27511"/>
    <cellStyle name="Normal 5 2 2 2 2 5 2 3" xfId="17125"/>
    <cellStyle name="Normal 5 2 2 2 2 5 2 4" xfId="22231"/>
    <cellStyle name="Normal 5 2 2 2 2 5 3" xfId="6728"/>
    <cellStyle name="Normal 5 2 2 2 2 5 3 2" xfId="24871"/>
    <cellStyle name="Normal 5 2 2 2 2 5 4" xfId="12017"/>
    <cellStyle name="Normal 5 2 2 2 2 5 5" xfId="14661"/>
    <cellStyle name="Normal 5 2 2 2 2 5 6" xfId="19591"/>
    <cellStyle name="Normal 5 2 2 2 2 6" xfId="2678"/>
    <cellStyle name="Normal 5 2 2 2 2 6 2" xfId="5320"/>
    <cellStyle name="Normal 5 2 2 2 2 6 2 2" xfId="10601"/>
    <cellStyle name="Normal 5 2 2 2 2 6 2 2 2" xfId="28743"/>
    <cellStyle name="Normal 5 2 2 2 2 6 2 3" xfId="23463"/>
    <cellStyle name="Normal 5 2 2 2 2 6 3" xfId="7960"/>
    <cellStyle name="Normal 5 2 2 2 2 6 3 2" xfId="26103"/>
    <cellStyle name="Normal 5 2 2 2 2 6 4" xfId="13249"/>
    <cellStyle name="Normal 5 2 2 2 2 6 5" xfId="15893"/>
    <cellStyle name="Normal 5 2 2 2 2 6 6" xfId="20823"/>
    <cellStyle name="Normal 5 2 2 2 2 7" xfId="2855"/>
    <cellStyle name="Normal 5 2 2 2 2 7 2" xfId="8137"/>
    <cellStyle name="Normal 5 2 2 2 2 7 2 2" xfId="26279"/>
    <cellStyle name="Normal 5 2 2 2 2 7 3" xfId="20999"/>
    <cellStyle name="Normal 5 2 2 2 2 8" xfId="5496"/>
    <cellStyle name="Normal 5 2 2 2 2 8 2" xfId="23639"/>
    <cellStyle name="Normal 5 2 2 2 2 9" xfId="10789"/>
    <cellStyle name="Normal 5 2 2 2 3" xfId="302"/>
    <cellStyle name="Normal 5 2 2 2 3 2" xfId="655"/>
    <cellStyle name="Normal 5 2 2 2 3 2 2" xfId="1887"/>
    <cellStyle name="Normal 5 2 2 2 3 2 2 2" xfId="4529"/>
    <cellStyle name="Normal 5 2 2 2 3 2 2 2 2" xfId="9810"/>
    <cellStyle name="Normal 5 2 2 2 3 2 2 2 2 2" xfId="27952"/>
    <cellStyle name="Normal 5 2 2 2 3 2 2 2 3" xfId="17566"/>
    <cellStyle name="Normal 5 2 2 2 3 2 2 2 4" xfId="22672"/>
    <cellStyle name="Normal 5 2 2 2 3 2 2 3" xfId="7169"/>
    <cellStyle name="Normal 5 2 2 2 3 2 2 3 2" xfId="25312"/>
    <cellStyle name="Normal 5 2 2 2 3 2 2 4" xfId="12458"/>
    <cellStyle name="Normal 5 2 2 2 3 2 2 5" xfId="15102"/>
    <cellStyle name="Normal 5 2 2 2 3 2 2 6" xfId="20032"/>
    <cellStyle name="Normal 5 2 2 2 3 2 3" xfId="3297"/>
    <cellStyle name="Normal 5 2 2 2 3 2 3 2" xfId="8578"/>
    <cellStyle name="Normal 5 2 2 2 3 2 3 2 2" xfId="26720"/>
    <cellStyle name="Normal 5 2 2 2 3 2 3 3" xfId="16334"/>
    <cellStyle name="Normal 5 2 2 2 3 2 3 4" xfId="21440"/>
    <cellStyle name="Normal 5 2 2 2 3 2 4" xfId="5937"/>
    <cellStyle name="Normal 5 2 2 2 3 2 4 2" xfId="24080"/>
    <cellStyle name="Normal 5 2 2 2 3 2 5" xfId="11226"/>
    <cellStyle name="Normal 5 2 2 2 3 2 6" xfId="13870"/>
    <cellStyle name="Normal 5 2 2 2 3 2 7" xfId="18800"/>
    <cellStyle name="Normal 5 2 2 2 3 3" xfId="1007"/>
    <cellStyle name="Normal 5 2 2 2 3 3 2" xfId="2239"/>
    <cellStyle name="Normal 5 2 2 2 3 3 2 2" xfId="4881"/>
    <cellStyle name="Normal 5 2 2 2 3 3 2 2 2" xfId="10162"/>
    <cellStyle name="Normal 5 2 2 2 3 3 2 2 2 2" xfId="28304"/>
    <cellStyle name="Normal 5 2 2 2 3 3 2 2 3" xfId="17918"/>
    <cellStyle name="Normal 5 2 2 2 3 3 2 2 4" xfId="23024"/>
    <cellStyle name="Normal 5 2 2 2 3 3 2 3" xfId="7521"/>
    <cellStyle name="Normal 5 2 2 2 3 3 2 3 2" xfId="25664"/>
    <cellStyle name="Normal 5 2 2 2 3 3 2 4" xfId="12810"/>
    <cellStyle name="Normal 5 2 2 2 3 3 2 5" xfId="15454"/>
    <cellStyle name="Normal 5 2 2 2 3 3 2 6" xfId="20384"/>
    <cellStyle name="Normal 5 2 2 2 3 3 3" xfId="3649"/>
    <cellStyle name="Normal 5 2 2 2 3 3 3 2" xfId="8930"/>
    <cellStyle name="Normal 5 2 2 2 3 3 3 2 2" xfId="27072"/>
    <cellStyle name="Normal 5 2 2 2 3 3 3 3" xfId="16686"/>
    <cellStyle name="Normal 5 2 2 2 3 3 3 4" xfId="21792"/>
    <cellStyle name="Normal 5 2 2 2 3 3 4" xfId="6289"/>
    <cellStyle name="Normal 5 2 2 2 3 3 4 2" xfId="24432"/>
    <cellStyle name="Normal 5 2 2 2 3 3 5" xfId="11578"/>
    <cellStyle name="Normal 5 2 2 2 3 3 6" xfId="14222"/>
    <cellStyle name="Normal 5 2 2 2 3 3 7" xfId="19152"/>
    <cellStyle name="Normal 5 2 2 2 3 4" xfId="1535"/>
    <cellStyle name="Normal 5 2 2 2 3 4 2" xfId="4177"/>
    <cellStyle name="Normal 5 2 2 2 3 4 2 2" xfId="9458"/>
    <cellStyle name="Normal 5 2 2 2 3 4 2 2 2" xfId="27600"/>
    <cellStyle name="Normal 5 2 2 2 3 4 2 3" xfId="17214"/>
    <cellStyle name="Normal 5 2 2 2 3 4 2 4" xfId="22320"/>
    <cellStyle name="Normal 5 2 2 2 3 4 3" xfId="6817"/>
    <cellStyle name="Normal 5 2 2 2 3 4 3 2" xfId="24960"/>
    <cellStyle name="Normal 5 2 2 2 3 4 4" xfId="12106"/>
    <cellStyle name="Normal 5 2 2 2 3 4 5" xfId="14750"/>
    <cellStyle name="Normal 5 2 2 2 3 4 6" xfId="19680"/>
    <cellStyle name="Normal 5 2 2 2 3 5" xfId="2944"/>
    <cellStyle name="Normal 5 2 2 2 3 5 2" xfId="8226"/>
    <cellStyle name="Normal 5 2 2 2 3 5 2 2" xfId="26368"/>
    <cellStyle name="Normal 5 2 2 2 3 5 3" xfId="15982"/>
    <cellStyle name="Normal 5 2 2 2 3 5 4" xfId="21088"/>
    <cellStyle name="Normal 5 2 2 2 3 6" xfId="5585"/>
    <cellStyle name="Normal 5 2 2 2 3 6 2" xfId="23728"/>
    <cellStyle name="Normal 5 2 2 2 3 7" xfId="10880"/>
    <cellStyle name="Normal 5 2 2 2 3 8" xfId="13518"/>
    <cellStyle name="Normal 5 2 2 2 3 9" xfId="18448"/>
    <cellStyle name="Normal 5 2 2 2 4" xfId="480"/>
    <cellStyle name="Normal 5 2 2 2 4 2" xfId="1185"/>
    <cellStyle name="Normal 5 2 2 2 4 2 2" xfId="2417"/>
    <cellStyle name="Normal 5 2 2 2 4 2 2 2" xfId="5059"/>
    <cellStyle name="Normal 5 2 2 2 4 2 2 2 2" xfId="10340"/>
    <cellStyle name="Normal 5 2 2 2 4 2 2 2 2 2" xfId="28482"/>
    <cellStyle name="Normal 5 2 2 2 4 2 2 2 3" xfId="18096"/>
    <cellStyle name="Normal 5 2 2 2 4 2 2 2 4" xfId="23202"/>
    <cellStyle name="Normal 5 2 2 2 4 2 2 3" xfId="7699"/>
    <cellStyle name="Normal 5 2 2 2 4 2 2 3 2" xfId="25842"/>
    <cellStyle name="Normal 5 2 2 2 4 2 2 4" xfId="12988"/>
    <cellStyle name="Normal 5 2 2 2 4 2 2 5" xfId="15632"/>
    <cellStyle name="Normal 5 2 2 2 4 2 2 6" xfId="20562"/>
    <cellStyle name="Normal 5 2 2 2 4 2 3" xfId="3827"/>
    <cellStyle name="Normal 5 2 2 2 4 2 3 2" xfId="9108"/>
    <cellStyle name="Normal 5 2 2 2 4 2 3 2 2" xfId="27250"/>
    <cellStyle name="Normal 5 2 2 2 4 2 3 3" xfId="16864"/>
    <cellStyle name="Normal 5 2 2 2 4 2 3 4" xfId="21970"/>
    <cellStyle name="Normal 5 2 2 2 4 2 4" xfId="6467"/>
    <cellStyle name="Normal 5 2 2 2 4 2 4 2" xfId="24610"/>
    <cellStyle name="Normal 5 2 2 2 4 2 5" xfId="11756"/>
    <cellStyle name="Normal 5 2 2 2 4 2 6" xfId="14400"/>
    <cellStyle name="Normal 5 2 2 2 4 2 7" xfId="19330"/>
    <cellStyle name="Normal 5 2 2 2 4 3" xfId="1713"/>
    <cellStyle name="Normal 5 2 2 2 4 3 2" xfId="4355"/>
    <cellStyle name="Normal 5 2 2 2 4 3 2 2" xfId="9636"/>
    <cellStyle name="Normal 5 2 2 2 4 3 2 2 2" xfId="27778"/>
    <cellStyle name="Normal 5 2 2 2 4 3 2 3" xfId="17392"/>
    <cellStyle name="Normal 5 2 2 2 4 3 2 4" xfId="22498"/>
    <cellStyle name="Normal 5 2 2 2 4 3 3" xfId="6995"/>
    <cellStyle name="Normal 5 2 2 2 4 3 3 2" xfId="25138"/>
    <cellStyle name="Normal 5 2 2 2 4 3 4" xfId="12284"/>
    <cellStyle name="Normal 5 2 2 2 4 3 5" xfId="14928"/>
    <cellStyle name="Normal 5 2 2 2 4 3 6" xfId="19858"/>
    <cellStyle name="Normal 5 2 2 2 4 4" xfId="3122"/>
    <cellStyle name="Normal 5 2 2 2 4 4 2" xfId="8404"/>
    <cellStyle name="Normal 5 2 2 2 4 4 2 2" xfId="26546"/>
    <cellStyle name="Normal 5 2 2 2 4 4 3" xfId="16160"/>
    <cellStyle name="Normal 5 2 2 2 4 4 4" xfId="21266"/>
    <cellStyle name="Normal 5 2 2 2 4 5" xfId="5763"/>
    <cellStyle name="Normal 5 2 2 2 4 5 2" xfId="23906"/>
    <cellStyle name="Normal 5 2 2 2 4 6" xfId="11054"/>
    <cellStyle name="Normal 5 2 2 2 4 7" xfId="13696"/>
    <cellStyle name="Normal 5 2 2 2 4 8" xfId="18626"/>
    <cellStyle name="Normal 5 2 2 2 5" xfId="833"/>
    <cellStyle name="Normal 5 2 2 2 5 2" xfId="2065"/>
    <cellStyle name="Normal 5 2 2 2 5 2 2" xfId="4707"/>
    <cellStyle name="Normal 5 2 2 2 5 2 2 2" xfId="9988"/>
    <cellStyle name="Normal 5 2 2 2 5 2 2 2 2" xfId="28130"/>
    <cellStyle name="Normal 5 2 2 2 5 2 2 3" xfId="17744"/>
    <cellStyle name="Normal 5 2 2 2 5 2 2 4" xfId="22850"/>
    <cellStyle name="Normal 5 2 2 2 5 2 3" xfId="7347"/>
    <cellStyle name="Normal 5 2 2 2 5 2 3 2" xfId="25490"/>
    <cellStyle name="Normal 5 2 2 2 5 2 4" xfId="12636"/>
    <cellStyle name="Normal 5 2 2 2 5 2 5" xfId="15280"/>
    <cellStyle name="Normal 5 2 2 2 5 2 6" xfId="20210"/>
    <cellStyle name="Normal 5 2 2 2 5 3" xfId="3475"/>
    <cellStyle name="Normal 5 2 2 2 5 3 2" xfId="8756"/>
    <cellStyle name="Normal 5 2 2 2 5 3 2 2" xfId="26898"/>
    <cellStyle name="Normal 5 2 2 2 5 3 3" xfId="16512"/>
    <cellStyle name="Normal 5 2 2 2 5 3 4" xfId="21618"/>
    <cellStyle name="Normal 5 2 2 2 5 4" xfId="6115"/>
    <cellStyle name="Normal 5 2 2 2 5 4 2" xfId="24258"/>
    <cellStyle name="Normal 5 2 2 2 5 5" xfId="11404"/>
    <cellStyle name="Normal 5 2 2 2 5 6" xfId="14048"/>
    <cellStyle name="Normal 5 2 2 2 5 7" xfId="18978"/>
    <cellStyle name="Normal 5 2 2 2 6" xfId="1359"/>
    <cellStyle name="Normal 5 2 2 2 6 2" xfId="4001"/>
    <cellStyle name="Normal 5 2 2 2 6 2 2" xfId="9282"/>
    <cellStyle name="Normal 5 2 2 2 6 2 2 2" xfId="27424"/>
    <cellStyle name="Normal 5 2 2 2 6 2 3" xfId="17038"/>
    <cellStyle name="Normal 5 2 2 2 6 2 4" xfId="22144"/>
    <cellStyle name="Normal 5 2 2 2 6 3" xfId="6641"/>
    <cellStyle name="Normal 5 2 2 2 6 3 2" xfId="24784"/>
    <cellStyle name="Normal 5 2 2 2 6 4" xfId="11930"/>
    <cellStyle name="Normal 5 2 2 2 6 5" xfId="14574"/>
    <cellStyle name="Normal 5 2 2 2 6 6" xfId="19504"/>
    <cellStyle name="Normal 5 2 2 2 7" xfId="2591"/>
    <cellStyle name="Normal 5 2 2 2 7 2" xfId="5233"/>
    <cellStyle name="Normal 5 2 2 2 7 2 2" xfId="10514"/>
    <cellStyle name="Normal 5 2 2 2 7 2 2 2" xfId="28656"/>
    <cellStyle name="Normal 5 2 2 2 7 2 3" xfId="23376"/>
    <cellStyle name="Normal 5 2 2 2 7 3" xfId="7873"/>
    <cellStyle name="Normal 5 2 2 2 7 3 2" xfId="26016"/>
    <cellStyle name="Normal 5 2 2 2 7 4" xfId="13162"/>
    <cellStyle name="Normal 5 2 2 2 7 5" xfId="15806"/>
    <cellStyle name="Normal 5 2 2 2 7 6" xfId="20736"/>
    <cellStyle name="Normal 5 2 2 2 8" xfId="2770"/>
    <cellStyle name="Normal 5 2 2 2 8 2" xfId="8052"/>
    <cellStyle name="Normal 5 2 2 2 8 2 2" xfId="26194"/>
    <cellStyle name="Normal 5 2 2 2 8 3" xfId="20914"/>
    <cellStyle name="Normal 5 2 2 2 9" xfId="5411"/>
    <cellStyle name="Normal 5 2 2 2 9 2" xfId="23554"/>
    <cellStyle name="Normal 5 2 2 3" xfId="90"/>
    <cellStyle name="Normal 5 2 2 3 10" xfId="10735"/>
    <cellStyle name="Normal 5 2 2 3 11" xfId="13358"/>
    <cellStyle name="Normal 5 2 2 3 12" xfId="18287"/>
    <cellStyle name="Normal 5 2 2 3 2" xfId="220"/>
    <cellStyle name="Normal 5 2 2 3 2 10" xfId="13445"/>
    <cellStyle name="Normal 5 2 2 3 2 11" xfId="18375"/>
    <cellStyle name="Normal 5 2 2 3 2 2" xfId="405"/>
    <cellStyle name="Normal 5 2 2 3 2 2 2" xfId="758"/>
    <cellStyle name="Normal 5 2 2 3 2 2 2 2" xfId="1990"/>
    <cellStyle name="Normal 5 2 2 3 2 2 2 2 2" xfId="4632"/>
    <cellStyle name="Normal 5 2 2 3 2 2 2 2 2 2" xfId="9913"/>
    <cellStyle name="Normal 5 2 2 3 2 2 2 2 2 2 2" xfId="28055"/>
    <cellStyle name="Normal 5 2 2 3 2 2 2 2 2 3" xfId="17669"/>
    <cellStyle name="Normal 5 2 2 3 2 2 2 2 2 4" xfId="22775"/>
    <cellStyle name="Normal 5 2 2 3 2 2 2 2 3" xfId="7272"/>
    <cellStyle name="Normal 5 2 2 3 2 2 2 2 3 2" xfId="25415"/>
    <cellStyle name="Normal 5 2 2 3 2 2 2 2 4" xfId="12561"/>
    <cellStyle name="Normal 5 2 2 3 2 2 2 2 5" xfId="15205"/>
    <cellStyle name="Normal 5 2 2 3 2 2 2 2 6" xfId="20135"/>
    <cellStyle name="Normal 5 2 2 3 2 2 2 3" xfId="3400"/>
    <cellStyle name="Normal 5 2 2 3 2 2 2 3 2" xfId="8681"/>
    <cellStyle name="Normal 5 2 2 3 2 2 2 3 2 2" xfId="26823"/>
    <cellStyle name="Normal 5 2 2 3 2 2 2 3 3" xfId="16437"/>
    <cellStyle name="Normal 5 2 2 3 2 2 2 3 4" xfId="21543"/>
    <cellStyle name="Normal 5 2 2 3 2 2 2 4" xfId="6040"/>
    <cellStyle name="Normal 5 2 2 3 2 2 2 4 2" xfId="24183"/>
    <cellStyle name="Normal 5 2 2 3 2 2 2 5" xfId="11329"/>
    <cellStyle name="Normal 5 2 2 3 2 2 2 6" xfId="13973"/>
    <cellStyle name="Normal 5 2 2 3 2 2 2 7" xfId="18903"/>
    <cellStyle name="Normal 5 2 2 3 2 2 3" xfId="1110"/>
    <cellStyle name="Normal 5 2 2 3 2 2 3 2" xfId="2342"/>
    <cellStyle name="Normal 5 2 2 3 2 2 3 2 2" xfId="4984"/>
    <cellStyle name="Normal 5 2 2 3 2 2 3 2 2 2" xfId="10265"/>
    <cellStyle name="Normal 5 2 2 3 2 2 3 2 2 2 2" xfId="28407"/>
    <cellStyle name="Normal 5 2 2 3 2 2 3 2 2 3" xfId="18021"/>
    <cellStyle name="Normal 5 2 2 3 2 2 3 2 2 4" xfId="23127"/>
    <cellStyle name="Normal 5 2 2 3 2 2 3 2 3" xfId="7624"/>
    <cellStyle name="Normal 5 2 2 3 2 2 3 2 3 2" xfId="25767"/>
    <cellStyle name="Normal 5 2 2 3 2 2 3 2 4" xfId="12913"/>
    <cellStyle name="Normal 5 2 2 3 2 2 3 2 5" xfId="15557"/>
    <cellStyle name="Normal 5 2 2 3 2 2 3 2 6" xfId="20487"/>
    <cellStyle name="Normal 5 2 2 3 2 2 3 3" xfId="3752"/>
    <cellStyle name="Normal 5 2 2 3 2 2 3 3 2" xfId="9033"/>
    <cellStyle name="Normal 5 2 2 3 2 2 3 3 2 2" xfId="27175"/>
    <cellStyle name="Normal 5 2 2 3 2 2 3 3 3" xfId="16789"/>
    <cellStyle name="Normal 5 2 2 3 2 2 3 3 4" xfId="21895"/>
    <cellStyle name="Normal 5 2 2 3 2 2 3 4" xfId="6392"/>
    <cellStyle name="Normal 5 2 2 3 2 2 3 4 2" xfId="24535"/>
    <cellStyle name="Normal 5 2 2 3 2 2 3 5" xfId="11681"/>
    <cellStyle name="Normal 5 2 2 3 2 2 3 6" xfId="14325"/>
    <cellStyle name="Normal 5 2 2 3 2 2 3 7" xfId="19255"/>
    <cellStyle name="Normal 5 2 2 3 2 2 4" xfId="1638"/>
    <cellStyle name="Normal 5 2 2 3 2 2 4 2" xfId="4280"/>
    <cellStyle name="Normal 5 2 2 3 2 2 4 2 2" xfId="9561"/>
    <cellStyle name="Normal 5 2 2 3 2 2 4 2 2 2" xfId="27703"/>
    <cellStyle name="Normal 5 2 2 3 2 2 4 2 3" xfId="17317"/>
    <cellStyle name="Normal 5 2 2 3 2 2 4 2 4" xfId="22423"/>
    <cellStyle name="Normal 5 2 2 3 2 2 4 3" xfId="6920"/>
    <cellStyle name="Normal 5 2 2 3 2 2 4 3 2" xfId="25063"/>
    <cellStyle name="Normal 5 2 2 3 2 2 4 4" xfId="12209"/>
    <cellStyle name="Normal 5 2 2 3 2 2 4 5" xfId="14853"/>
    <cellStyle name="Normal 5 2 2 3 2 2 4 6" xfId="19783"/>
    <cellStyle name="Normal 5 2 2 3 2 2 5" xfId="3047"/>
    <cellStyle name="Normal 5 2 2 3 2 2 5 2" xfId="8329"/>
    <cellStyle name="Normal 5 2 2 3 2 2 5 2 2" xfId="26471"/>
    <cellStyle name="Normal 5 2 2 3 2 2 5 3" xfId="16085"/>
    <cellStyle name="Normal 5 2 2 3 2 2 5 4" xfId="21191"/>
    <cellStyle name="Normal 5 2 2 3 2 2 6" xfId="5688"/>
    <cellStyle name="Normal 5 2 2 3 2 2 6 2" xfId="23831"/>
    <cellStyle name="Normal 5 2 2 3 2 2 7" xfId="10981"/>
    <cellStyle name="Normal 5 2 2 3 2 2 8" xfId="13621"/>
    <cellStyle name="Normal 5 2 2 3 2 2 9" xfId="18551"/>
    <cellStyle name="Normal 5 2 2 3 2 3" xfId="581"/>
    <cellStyle name="Normal 5 2 2 3 2 3 2" xfId="1286"/>
    <cellStyle name="Normal 5 2 2 3 2 3 2 2" xfId="2518"/>
    <cellStyle name="Normal 5 2 2 3 2 3 2 2 2" xfId="5160"/>
    <cellStyle name="Normal 5 2 2 3 2 3 2 2 2 2" xfId="10441"/>
    <cellStyle name="Normal 5 2 2 3 2 3 2 2 2 2 2" xfId="28583"/>
    <cellStyle name="Normal 5 2 2 3 2 3 2 2 2 3" xfId="18197"/>
    <cellStyle name="Normal 5 2 2 3 2 3 2 2 2 4" xfId="23303"/>
    <cellStyle name="Normal 5 2 2 3 2 3 2 2 3" xfId="7800"/>
    <cellStyle name="Normal 5 2 2 3 2 3 2 2 3 2" xfId="25943"/>
    <cellStyle name="Normal 5 2 2 3 2 3 2 2 4" xfId="13089"/>
    <cellStyle name="Normal 5 2 2 3 2 3 2 2 5" xfId="15733"/>
    <cellStyle name="Normal 5 2 2 3 2 3 2 2 6" xfId="20663"/>
    <cellStyle name="Normal 5 2 2 3 2 3 2 3" xfId="3928"/>
    <cellStyle name="Normal 5 2 2 3 2 3 2 3 2" xfId="9209"/>
    <cellStyle name="Normal 5 2 2 3 2 3 2 3 2 2" xfId="27351"/>
    <cellStyle name="Normal 5 2 2 3 2 3 2 3 3" xfId="16965"/>
    <cellStyle name="Normal 5 2 2 3 2 3 2 3 4" xfId="22071"/>
    <cellStyle name="Normal 5 2 2 3 2 3 2 4" xfId="6568"/>
    <cellStyle name="Normal 5 2 2 3 2 3 2 4 2" xfId="24711"/>
    <cellStyle name="Normal 5 2 2 3 2 3 2 5" xfId="11857"/>
    <cellStyle name="Normal 5 2 2 3 2 3 2 6" xfId="14501"/>
    <cellStyle name="Normal 5 2 2 3 2 3 2 7" xfId="19431"/>
    <cellStyle name="Normal 5 2 2 3 2 3 3" xfId="1814"/>
    <cellStyle name="Normal 5 2 2 3 2 3 3 2" xfId="4456"/>
    <cellStyle name="Normal 5 2 2 3 2 3 3 2 2" xfId="9737"/>
    <cellStyle name="Normal 5 2 2 3 2 3 3 2 2 2" xfId="27879"/>
    <cellStyle name="Normal 5 2 2 3 2 3 3 2 3" xfId="17493"/>
    <cellStyle name="Normal 5 2 2 3 2 3 3 2 4" xfId="22599"/>
    <cellStyle name="Normal 5 2 2 3 2 3 3 3" xfId="7096"/>
    <cellStyle name="Normal 5 2 2 3 2 3 3 3 2" xfId="25239"/>
    <cellStyle name="Normal 5 2 2 3 2 3 3 4" xfId="12385"/>
    <cellStyle name="Normal 5 2 2 3 2 3 3 5" xfId="15029"/>
    <cellStyle name="Normal 5 2 2 3 2 3 3 6" xfId="19959"/>
    <cellStyle name="Normal 5 2 2 3 2 3 4" xfId="3223"/>
    <cellStyle name="Normal 5 2 2 3 2 3 4 2" xfId="8505"/>
    <cellStyle name="Normal 5 2 2 3 2 3 4 2 2" xfId="26647"/>
    <cellStyle name="Normal 5 2 2 3 2 3 4 3" xfId="16261"/>
    <cellStyle name="Normal 5 2 2 3 2 3 4 4" xfId="21367"/>
    <cellStyle name="Normal 5 2 2 3 2 3 5" xfId="5864"/>
    <cellStyle name="Normal 5 2 2 3 2 3 5 2" xfId="24007"/>
    <cellStyle name="Normal 5 2 2 3 2 3 6" xfId="11153"/>
    <cellStyle name="Normal 5 2 2 3 2 3 7" xfId="13797"/>
    <cellStyle name="Normal 5 2 2 3 2 3 8" xfId="18727"/>
    <cellStyle name="Normal 5 2 2 3 2 4" xfId="934"/>
    <cellStyle name="Normal 5 2 2 3 2 4 2" xfId="2166"/>
    <cellStyle name="Normal 5 2 2 3 2 4 2 2" xfId="4808"/>
    <cellStyle name="Normal 5 2 2 3 2 4 2 2 2" xfId="10089"/>
    <cellStyle name="Normal 5 2 2 3 2 4 2 2 2 2" xfId="28231"/>
    <cellStyle name="Normal 5 2 2 3 2 4 2 2 3" xfId="17845"/>
    <cellStyle name="Normal 5 2 2 3 2 4 2 2 4" xfId="22951"/>
    <cellStyle name="Normal 5 2 2 3 2 4 2 3" xfId="7448"/>
    <cellStyle name="Normal 5 2 2 3 2 4 2 3 2" xfId="25591"/>
    <cellStyle name="Normal 5 2 2 3 2 4 2 4" xfId="12737"/>
    <cellStyle name="Normal 5 2 2 3 2 4 2 5" xfId="15381"/>
    <cellStyle name="Normal 5 2 2 3 2 4 2 6" xfId="20311"/>
    <cellStyle name="Normal 5 2 2 3 2 4 3" xfId="3576"/>
    <cellStyle name="Normal 5 2 2 3 2 4 3 2" xfId="8857"/>
    <cellStyle name="Normal 5 2 2 3 2 4 3 2 2" xfId="26999"/>
    <cellStyle name="Normal 5 2 2 3 2 4 3 3" xfId="16613"/>
    <cellStyle name="Normal 5 2 2 3 2 4 3 4" xfId="21719"/>
    <cellStyle name="Normal 5 2 2 3 2 4 4" xfId="6216"/>
    <cellStyle name="Normal 5 2 2 3 2 4 4 2" xfId="24359"/>
    <cellStyle name="Normal 5 2 2 3 2 4 5" xfId="11505"/>
    <cellStyle name="Normal 5 2 2 3 2 4 6" xfId="14149"/>
    <cellStyle name="Normal 5 2 2 3 2 4 7" xfId="19079"/>
    <cellStyle name="Normal 5 2 2 3 2 5" xfId="1462"/>
    <cellStyle name="Normal 5 2 2 3 2 5 2" xfId="4104"/>
    <cellStyle name="Normal 5 2 2 3 2 5 2 2" xfId="9385"/>
    <cellStyle name="Normal 5 2 2 3 2 5 2 2 2" xfId="27527"/>
    <cellStyle name="Normal 5 2 2 3 2 5 2 3" xfId="17141"/>
    <cellStyle name="Normal 5 2 2 3 2 5 2 4" xfId="22247"/>
    <cellStyle name="Normal 5 2 2 3 2 5 3" xfId="6744"/>
    <cellStyle name="Normal 5 2 2 3 2 5 3 2" xfId="24887"/>
    <cellStyle name="Normal 5 2 2 3 2 5 4" xfId="12033"/>
    <cellStyle name="Normal 5 2 2 3 2 5 5" xfId="14677"/>
    <cellStyle name="Normal 5 2 2 3 2 5 6" xfId="19607"/>
    <cellStyle name="Normal 5 2 2 3 2 6" xfId="2694"/>
    <cellStyle name="Normal 5 2 2 3 2 6 2" xfId="5336"/>
    <cellStyle name="Normal 5 2 2 3 2 6 2 2" xfId="10617"/>
    <cellStyle name="Normal 5 2 2 3 2 6 2 2 2" xfId="28759"/>
    <cellStyle name="Normal 5 2 2 3 2 6 2 3" xfId="23479"/>
    <cellStyle name="Normal 5 2 2 3 2 6 3" xfId="7976"/>
    <cellStyle name="Normal 5 2 2 3 2 6 3 2" xfId="26119"/>
    <cellStyle name="Normal 5 2 2 3 2 6 4" xfId="13265"/>
    <cellStyle name="Normal 5 2 2 3 2 6 5" xfId="15909"/>
    <cellStyle name="Normal 5 2 2 3 2 6 6" xfId="20839"/>
    <cellStyle name="Normal 5 2 2 3 2 7" xfId="2871"/>
    <cellStyle name="Normal 5 2 2 3 2 7 2" xfId="8153"/>
    <cellStyle name="Normal 5 2 2 3 2 7 2 2" xfId="26295"/>
    <cellStyle name="Normal 5 2 2 3 2 7 3" xfId="21015"/>
    <cellStyle name="Normal 5 2 2 3 2 8" xfId="5512"/>
    <cellStyle name="Normal 5 2 2 3 2 8 2" xfId="23655"/>
    <cellStyle name="Normal 5 2 2 3 2 9" xfId="10805"/>
    <cellStyle name="Normal 5 2 2 3 3" xfId="318"/>
    <cellStyle name="Normal 5 2 2 3 3 2" xfId="671"/>
    <cellStyle name="Normal 5 2 2 3 3 2 2" xfId="1903"/>
    <cellStyle name="Normal 5 2 2 3 3 2 2 2" xfId="4545"/>
    <cellStyle name="Normal 5 2 2 3 3 2 2 2 2" xfId="9826"/>
    <cellStyle name="Normal 5 2 2 3 3 2 2 2 2 2" xfId="27968"/>
    <cellStyle name="Normal 5 2 2 3 3 2 2 2 3" xfId="17582"/>
    <cellStyle name="Normal 5 2 2 3 3 2 2 2 4" xfId="22688"/>
    <cellStyle name="Normal 5 2 2 3 3 2 2 3" xfId="7185"/>
    <cellStyle name="Normal 5 2 2 3 3 2 2 3 2" xfId="25328"/>
    <cellStyle name="Normal 5 2 2 3 3 2 2 4" xfId="12474"/>
    <cellStyle name="Normal 5 2 2 3 3 2 2 5" xfId="15118"/>
    <cellStyle name="Normal 5 2 2 3 3 2 2 6" xfId="20048"/>
    <cellStyle name="Normal 5 2 2 3 3 2 3" xfId="3313"/>
    <cellStyle name="Normal 5 2 2 3 3 2 3 2" xfId="8594"/>
    <cellStyle name="Normal 5 2 2 3 3 2 3 2 2" xfId="26736"/>
    <cellStyle name="Normal 5 2 2 3 3 2 3 3" xfId="16350"/>
    <cellStyle name="Normal 5 2 2 3 3 2 3 4" xfId="21456"/>
    <cellStyle name="Normal 5 2 2 3 3 2 4" xfId="5953"/>
    <cellStyle name="Normal 5 2 2 3 3 2 4 2" xfId="24096"/>
    <cellStyle name="Normal 5 2 2 3 3 2 5" xfId="11242"/>
    <cellStyle name="Normal 5 2 2 3 3 2 6" xfId="13886"/>
    <cellStyle name="Normal 5 2 2 3 3 2 7" xfId="18816"/>
    <cellStyle name="Normal 5 2 2 3 3 3" xfId="1023"/>
    <cellStyle name="Normal 5 2 2 3 3 3 2" xfId="2255"/>
    <cellStyle name="Normal 5 2 2 3 3 3 2 2" xfId="4897"/>
    <cellStyle name="Normal 5 2 2 3 3 3 2 2 2" xfId="10178"/>
    <cellStyle name="Normal 5 2 2 3 3 3 2 2 2 2" xfId="28320"/>
    <cellStyle name="Normal 5 2 2 3 3 3 2 2 3" xfId="17934"/>
    <cellStyle name="Normal 5 2 2 3 3 3 2 2 4" xfId="23040"/>
    <cellStyle name="Normal 5 2 2 3 3 3 2 3" xfId="7537"/>
    <cellStyle name="Normal 5 2 2 3 3 3 2 3 2" xfId="25680"/>
    <cellStyle name="Normal 5 2 2 3 3 3 2 4" xfId="12826"/>
    <cellStyle name="Normal 5 2 2 3 3 3 2 5" xfId="15470"/>
    <cellStyle name="Normal 5 2 2 3 3 3 2 6" xfId="20400"/>
    <cellStyle name="Normal 5 2 2 3 3 3 3" xfId="3665"/>
    <cellStyle name="Normal 5 2 2 3 3 3 3 2" xfId="8946"/>
    <cellStyle name="Normal 5 2 2 3 3 3 3 2 2" xfId="27088"/>
    <cellStyle name="Normal 5 2 2 3 3 3 3 3" xfId="16702"/>
    <cellStyle name="Normal 5 2 2 3 3 3 3 4" xfId="21808"/>
    <cellStyle name="Normal 5 2 2 3 3 3 4" xfId="6305"/>
    <cellStyle name="Normal 5 2 2 3 3 3 4 2" xfId="24448"/>
    <cellStyle name="Normal 5 2 2 3 3 3 5" xfId="11594"/>
    <cellStyle name="Normal 5 2 2 3 3 3 6" xfId="14238"/>
    <cellStyle name="Normal 5 2 2 3 3 3 7" xfId="19168"/>
    <cellStyle name="Normal 5 2 2 3 3 4" xfId="1551"/>
    <cellStyle name="Normal 5 2 2 3 3 4 2" xfId="4193"/>
    <cellStyle name="Normal 5 2 2 3 3 4 2 2" xfId="9474"/>
    <cellStyle name="Normal 5 2 2 3 3 4 2 2 2" xfId="27616"/>
    <cellStyle name="Normal 5 2 2 3 3 4 2 3" xfId="17230"/>
    <cellStyle name="Normal 5 2 2 3 3 4 2 4" xfId="22336"/>
    <cellStyle name="Normal 5 2 2 3 3 4 3" xfId="6833"/>
    <cellStyle name="Normal 5 2 2 3 3 4 3 2" xfId="24976"/>
    <cellStyle name="Normal 5 2 2 3 3 4 4" xfId="12122"/>
    <cellStyle name="Normal 5 2 2 3 3 4 5" xfId="14766"/>
    <cellStyle name="Normal 5 2 2 3 3 4 6" xfId="19696"/>
    <cellStyle name="Normal 5 2 2 3 3 5" xfId="2960"/>
    <cellStyle name="Normal 5 2 2 3 3 5 2" xfId="8242"/>
    <cellStyle name="Normal 5 2 2 3 3 5 2 2" xfId="26384"/>
    <cellStyle name="Normal 5 2 2 3 3 5 3" xfId="15998"/>
    <cellStyle name="Normal 5 2 2 3 3 5 4" xfId="21104"/>
    <cellStyle name="Normal 5 2 2 3 3 6" xfId="5601"/>
    <cellStyle name="Normal 5 2 2 3 3 6 2" xfId="23744"/>
    <cellStyle name="Normal 5 2 2 3 3 7" xfId="10896"/>
    <cellStyle name="Normal 5 2 2 3 3 8" xfId="13534"/>
    <cellStyle name="Normal 5 2 2 3 3 9" xfId="18464"/>
    <cellStyle name="Normal 5 2 2 3 4" xfId="494"/>
    <cellStyle name="Normal 5 2 2 3 4 2" xfId="1199"/>
    <cellStyle name="Normal 5 2 2 3 4 2 2" xfId="2431"/>
    <cellStyle name="Normal 5 2 2 3 4 2 2 2" xfId="5073"/>
    <cellStyle name="Normal 5 2 2 3 4 2 2 2 2" xfId="10354"/>
    <cellStyle name="Normal 5 2 2 3 4 2 2 2 2 2" xfId="28496"/>
    <cellStyle name="Normal 5 2 2 3 4 2 2 2 3" xfId="18110"/>
    <cellStyle name="Normal 5 2 2 3 4 2 2 2 4" xfId="23216"/>
    <cellStyle name="Normal 5 2 2 3 4 2 2 3" xfId="7713"/>
    <cellStyle name="Normal 5 2 2 3 4 2 2 3 2" xfId="25856"/>
    <cellStyle name="Normal 5 2 2 3 4 2 2 4" xfId="13002"/>
    <cellStyle name="Normal 5 2 2 3 4 2 2 5" xfId="15646"/>
    <cellStyle name="Normal 5 2 2 3 4 2 2 6" xfId="20576"/>
    <cellStyle name="Normal 5 2 2 3 4 2 3" xfId="3841"/>
    <cellStyle name="Normal 5 2 2 3 4 2 3 2" xfId="9122"/>
    <cellStyle name="Normal 5 2 2 3 4 2 3 2 2" xfId="27264"/>
    <cellStyle name="Normal 5 2 2 3 4 2 3 3" xfId="16878"/>
    <cellStyle name="Normal 5 2 2 3 4 2 3 4" xfId="21984"/>
    <cellStyle name="Normal 5 2 2 3 4 2 4" xfId="6481"/>
    <cellStyle name="Normal 5 2 2 3 4 2 4 2" xfId="24624"/>
    <cellStyle name="Normal 5 2 2 3 4 2 5" xfId="11770"/>
    <cellStyle name="Normal 5 2 2 3 4 2 6" xfId="14414"/>
    <cellStyle name="Normal 5 2 2 3 4 2 7" xfId="19344"/>
    <cellStyle name="Normal 5 2 2 3 4 3" xfId="1727"/>
    <cellStyle name="Normal 5 2 2 3 4 3 2" xfId="4369"/>
    <cellStyle name="Normal 5 2 2 3 4 3 2 2" xfId="9650"/>
    <cellStyle name="Normal 5 2 2 3 4 3 2 2 2" xfId="27792"/>
    <cellStyle name="Normal 5 2 2 3 4 3 2 3" xfId="17406"/>
    <cellStyle name="Normal 5 2 2 3 4 3 2 4" xfId="22512"/>
    <cellStyle name="Normal 5 2 2 3 4 3 3" xfId="7009"/>
    <cellStyle name="Normal 5 2 2 3 4 3 3 2" xfId="25152"/>
    <cellStyle name="Normal 5 2 2 3 4 3 4" xfId="12298"/>
    <cellStyle name="Normal 5 2 2 3 4 3 5" xfId="14942"/>
    <cellStyle name="Normal 5 2 2 3 4 3 6" xfId="19872"/>
    <cellStyle name="Normal 5 2 2 3 4 4" xfId="3136"/>
    <cellStyle name="Normal 5 2 2 3 4 4 2" xfId="8418"/>
    <cellStyle name="Normal 5 2 2 3 4 4 2 2" xfId="26560"/>
    <cellStyle name="Normal 5 2 2 3 4 4 3" xfId="16174"/>
    <cellStyle name="Normal 5 2 2 3 4 4 4" xfId="21280"/>
    <cellStyle name="Normal 5 2 2 3 4 5" xfId="5777"/>
    <cellStyle name="Normal 5 2 2 3 4 5 2" xfId="23920"/>
    <cellStyle name="Normal 5 2 2 3 4 6" xfId="11068"/>
    <cellStyle name="Normal 5 2 2 3 4 7" xfId="13710"/>
    <cellStyle name="Normal 5 2 2 3 4 8" xfId="18640"/>
    <cellStyle name="Normal 5 2 2 3 5" xfId="847"/>
    <cellStyle name="Normal 5 2 2 3 5 2" xfId="2079"/>
    <cellStyle name="Normal 5 2 2 3 5 2 2" xfId="4721"/>
    <cellStyle name="Normal 5 2 2 3 5 2 2 2" xfId="10002"/>
    <cellStyle name="Normal 5 2 2 3 5 2 2 2 2" xfId="28144"/>
    <cellStyle name="Normal 5 2 2 3 5 2 2 3" xfId="17758"/>
    <cellStyle name="Normal 5 2 2 3 5 2 2 4" xfId="22864"/>
    <cellStyle name="Normal 5 2 2 3 5 2 3" xfId="7361"/>
    <cellStyle name="Normal 5 2 2 3 5 2 3 2" xfId="25504"/>
    <cellStyle name="Normal 5 2 2 3 5 2 4" xfId="12650"/>
    <cellStyle name="Normal 5 2 2 3 5 2 5" xfId="15294"/>
    <cellStyle name="Normal 5 2 2 3 5 2 6" xfId="20224"/>
    <cellStyle name="Normal 5 2 2 3 5 3" xfId="3489"/>
    <cellStyle name="Normal 5 2 2 3 5 3 2" xfId="8770"/>
    <cellStyle name="Normal 5 2 2 3 5 3 2 2" xfId="26912"/>
    <cellStyle name="Normal 5 2 2 3 5 3 3" xfId="16526"/>
    <cellStyle name="Normal 5 2 2 3 5 3 4" xfId="21632"/>
    <cellStyle name="Normal 5 2 2 3 5 4" xfId="6129"/>
    <cellStyle name="Normal 5 2 2 3 5 4 2" xfId="24272"/>
    <cellStyle name="Normal 5 2 2 3 5 5" xfId="11418"/>
    <cellStyle name="Normal 5 2 2 3 5 6" xfId="14062"/>
    <cellStyle name="Normal 5 2 2 3 5 7" xfId="18992"/>
    <cellStyle name="Normal 5 2 2 3 6" xfId="1375"/>
    <cellStyle name="Normal 5 2 2 3 6 2" xfId="4017"/>
    <cellStyle name="Normal 5 2 2 3 6 2 2" xfId="9298"/>
    <cellStyle name="Normal 5 2 2 3 6 2 2 2" xfId="27440"/>
    <cellStyle name="Normal 5 2 2 3 6 2 3" xfId="17054"/>
    <cellStyle name="Normal 5 2 2 3 6 2 4" xfId="22160"/>
    <cellStyle name="Normal 5 2 2 3 6 3" xfId="6657"/>
    <cellStyle name="Normal 5 2 2 3 6 3 2" xfId="24800"/>
    <cellStyle name="Normal 5 2 2 3 6 4" xfId="11946"/>
    <cellStyle name="Normal 5 2 2 3 6 5" xfId="14590"/>
    <cellStyle name="Normal 5 2 2 3 6 6" xfId="19520"/>
    <cellStyle name="Normal 5 2 2 3 7" xfId="2607"/>
    <cellStyle name="Normal 5 2 2 3 7 2" xfId="5249"/>
    <cellStyle name="Normal 5 2 2 3 7 2 2" xfId="10530"/>
    <cellStyle name="Normal 5 2 2 3 7 2 2 2" xfId="28672"/>
    <cellStyle name="Normal 5 2 2 3 7 2 3" xfId="23392"/>
    <cellStyle name="Normal 5 2 2 3 7 3" xfId="7889"/>
    <cellStyle name="Normal 5 2 2 3 7 3 2" xfId="26032"/>
    <cellStyle name="Normal 5 2 2 3 7 4" xfId="13178"/>
    <cellStyle name="Normal 5 2 2 3 7 5" xfId="15822"/>
    <cellStyle name="Normal 5 2 2 3 7 6" xfId="20752"/>
    <cellStyle name="Normal 5 2 2 3 8" xfId="2784"/>
    <cellStyle name="Normal 5 2 2 3 8 2" xfId="8066"/>
    <cellStyle name="Normal 5 2 2 3 8 2 2" xfId="26208"/>
    <cellStyle name="Normal 5 2 2 3 8 3" xfId="20928"/>
    <cellStyle name="Normal 5 2 2 3 9" xfId="5425"/>
    <cellStyle name="Normal 5 2 2 3 9 2" xfId="23568"/>
    <cellStyle name="Normal 5 2 2 4" xfId="189"/>
    <cellStyle name="Normal 5 2 2 4 10" xfId="13415"/>
    <cellStyle name="Normal 5 2 2 4 11" xfId="18345"/>
    <cellStyle name="Normal 5 2 2 4 2" xfId="375"/>
    <cellStyle name="Normal 5 2 2 4 2 2" xfId="728"/>
    <cellStyle name="Normal 5 2 2 4 2 2 2" xfId="1960"/>
    <cellStyle name="Normal 5 2 2 4 2 2 2 2" xfId="4602"/>
    <cellStyle name="Normal 5 2 2 4 2 2 2 2 2" xfId="9883"/>
    <cellStyle name="Normal 5 2 2 4 2 2 2 2 2 2" xfId="28025"/>
    <cellStyle name="Normal 5 2 2 4 2 2 2 2 3" xfId="17639"/>
    <cellStyle name="Normal 5 2 2 4 2 2 2 2 4" xfId="22745"/>
    <cellStyle name="Normal 5 2 2 4 2 2 2 3" xfId="7242"/>
    <cellStyle name="Normal 5 2 2 4 2 2 2 3 2" xfId="25385"/>
    <cellStyle name="Normal 5 2 2 4 2 2 2 4" xfId="12531"/>
    <cellStyle name="Normal 5 2 2 4 2 2 2 5" xfId="15175"/>
    <cellStyle name="Normal 5 2 2 4 2 2 2 6" xfId="20105"/>
    <cellStyle name="Normal 5 2 2 4 2 2 3" xfId="3370"/>
    <cellStyle name="Normal 5 2 2 4 2 2 3 2" xfId="8651"/>
    <cellStyle name="Normal 5 2 2 4 2 2 3 2 2" xfId="26793"/>
    <cellStyle name="Normal 5 2 2 4 2 2 3 3" xfId="16407"/>
    <cellStyle name="Normal 5 2 2 4 2 2 3 4" xfId="21513"/>
    <cellStyle name="Normal 5 2 2 4 2 2 4" xfId="6010"/>
    <cellStyle name="Normal 5 2 2 4 2 2 4 2" xfId="24153"/>
    <cellStyle name="Normal 5 2 2 4 2 2 5" xfId="11299"/>
    <cellStyle name="Normal 5 2 2 4 2 2 6" xfId="13943"/>
    <cellStyle name="Normal 5 2 2 4 2 2 7" xfId="18873"/>
    <cellStyle name="Normal 5 2 2 4 2 3" xfId="1080"/>
    <cellStyle name="Normal 5 2 2 4 2 3 2" xfId="2312"/>
    <cellStyle name="Normal 5 2 2 4 2 3 2 2" xfId="4954"/>
    <cellStyle name="Normal 5 2 2 4 2 3 2 2 2" xfId="10235"/>
    <cellStyle name="Normal 5 2 2 4 2 3 2 2 2 2" xfId="28377"/>
    <cellStyle name="Normal 5 2 2 4 2 3 2 2 3" xfId="17991"/>
    <cellStyle name="Normal 5 2 2 4 2 3 2 2 4" xfId="23097"/>
    <cellStyle name="Normal 5 2 2 4 2 3 2 3" xfId="7594"/>
    <cellStyle name="Normal 5 2 2 4 2 3 2 3 2" xfId="25737"/>
    <cellStyle name="Normal 5 2 2 4 2 3 2 4" xfId="12883"/>
    <cellStyle name="Normal 5 2 2 4 2 3 2 5" xfId="15527"/>
    <cellStyle name="Normal 5 2 2 4 2 3 2 6" xfId="20457"/>
    <cellStyle name="Normal 5 2 2 4 2 3 3" xfId="3722"/>
    <cellStyle name="Normal 5 2 2 4 2 3 3 2" xfId="9003"/>
    <cellStyle name="Normal 5 2 2 4 2 3 3 2 2" xfId="27145"/>
    <cellStyle name="Normal 5 2 2 4 2 3 3 3" xfId="16759"/>
    <cellStyle name="Normal 5 2 2 4 2 3 3 4" xfId="21865"/>
    <cellStyle name="Normal 5 2 2 4 2 3 4" xfId="6362"/>
    <cellStyle name="Normal 5 2 2 4 2 3 4 2" xfId="24505"/>
    <cellStyle name="Normal 5 2 2 4 2 3 5" xfId="11651"/>
    <cellStyle name="Normal 5 2 2 4 2 3 6" xfId="14295"/>
    <cellStyle name="Normal 5 2 2 4 2 3 7" xfId="19225"/>
    <cellStyle name="Normal 5 2 2 4 2 4" xfId="1608"/>
    <cellStyle name="Normal 5 2 2 4 2 4 2" xfId="4250"/>
    <cellStyle name="Normal 5 2 2 4 2 4 2 2" xfId="9531"/>
    <cellStyle name="Normal 5 2 2 4 2 4 2 2 2" xfId="27673"/>
    <cellStyle name="Normal 5 2 2 4 2 4 2 3" xfId="17287"/>
    <cellStyle name="Normal 5 2 2 4 2 4 2 4" xfId="22393"/>
    <cellStyle name="Normal 5 2 2 4 2 4 3" xfId="6890"/>
    <cellStyle name="Normal 5 2 2 4 2 4 3 2" xfId="25033"/>
    <cellStyle name="Normal 5 2 2 4 2 4 4" xfId="12179"/>
    <cellStyle name="Normal 5 2 2 4 2 4 5" xfId="14823"/>
    <cellStyle name="Normal 5 2 2 4 2 4 6" xfId="19753"/>
    <cellStyle name="Normal 5 2 2 4 2 5" xfId="3017"/>
    <cellStyle name="Normal 5 2 2 4 2 5 2" xfId="8299"/>
    <cellStyle name="Normal 5 2 2 4 2 5 2 2" xfId="26441"/>
    <cellStyle name="Normal 5 2 2 4 2 5 3" xfId="16055"/>
    <cellStyle name="Normal 5 2 2 4 2 5 4" xfId="21161"/>
    <cellStyle name="Normal 5 2 2 4 2 6" xfId="5658"/>
    <cellStyle name="Normal 5 2 2 4 2 6 2" xfId="23801"/>
    <cellStyle name="Normal 5 2 2 4 2 7" xfId="10952"/>
    <cellStyle name="Normal 5 2 2 4 2 8" xfId="13591"/>
    <cellStyle name="Normal 5 2 2 4 2 9" xfId="18521"/>
    <cellStyle name="Normal 5 2 2 4 3" xfId="551"/>
    <cellStyle name="Normal 5 2 2 4 3 2" xfId="1256"/>
    <cellStyle name="Normal 5 2 2 4 3 2 2" xfId="2488"/>
    <cellStyle name="Normal 5 2 2 4 3 2 2 2" xfId="5130"/>
    <cellStyle name="Normal 5 2 2 4 3 2 2 2 2" xfId="10411"/>
    <cellStyle name="Normal 5 2 2 4 3 2 2 2 2 2" xfId="28553"/>
    <cellStyle name="Normal 5 2 2 4 3 2 2 2 3" xfId="18167"/>
    <cellStyle name="Normal 5 2 2 4 3 2 2 2 4" xfId="23273"/>
    <cellStyle name="Normal 5 2 2 4 3 2 2 3" xfId="7770"/>
    <cellStyle name="Normal 5 2 2 4 3 2 2 3 2" xfId="25913"/>
    <cellStyle name="Normal 5 2 2 4 3 2 2 4" xfId="13059"/>
    <cellStyle name="Normal 5 2 2 4 3 2 2 5" xfId="15703"/>
    <cellStyle name="Normal 5 2 2 4 3 2 2 6" xfId="20633"/>
    <cellStyle name="Normal 5 2 2 4 3 2 3" xfId="3898"/>
    <cellStyle name="Normal 5 2 2 4 3 2 3 2" xfId="9179"/>
    <cellStyle name="Normal 5 2 2 4 3 2 3 2 2" xfId="27321"/>
    <cellStyle name="Normal 5 2 2 4 3 2 3 3" xfId="16935"/>
    <cellStyle name="Normal 5 2 2 4 3 2 3 4" xfId="22041"/>
    <cellStyle name="Normal 5 2 2 4 3 2 4" xfId="6538"/>
    <cellStyle name="Normal 5 2 2 4 3 2 4 2" xfId="24681"/>
    <cellStyle name="Normal 5 2 2 4 3 2 5" xfId="11827"/>
    <cellStyle name="Normal 5 2 2 4 3 2 6" xfId="14471"/>
    <cellStyle name="Normal 5 2 2 4 3 2 7" xfId="19401"/>
    <cellStyle name="Normal 5 2 2 4 3 3" xfId="1784"/>
    <cellStyle name="Normal 5 2 2 4 3 3 2" xfId="4426"/>
    <cellStyle name="Normal 5 2 2 4 3 3 2 2" xfId="9707"/>
    <cellStyle name="Normal 5 2 2 4 3 3 2 2 2" xfId="27849"/>
    <cellStyle name="Normal 5 2 2 4 3 3 2 3" xfId="17463"/>
    <cellStyle name="Normal 5 2 2 4 3 3 2 4" xfId="22569"/>
    <cellStyle name="Normal 5 2 2 4 3 3 3" xfId="7066"/>
    <cellStyle name="Normal 5 2 2 4 3 3 3 2" xfId="25209"/>
    <cellStyle name="Normal 5 2 2 4 3 3 4" xfId="12355"/>
    <cellStyle name="Normal 5 2 2 4 3 3 5" xfId="14999"/>
    <cellStyle name="Normal 5 2 2 4 3 3 6" xfId="19929"/>
    <cellStyle name="Normal 5 2 2 4 3 4" xfId="3193"/>
    <cellStyle name="Normal 5 2 2 4 3 4 2" xfId="8475"/>
    <cellStyle name="Normal 5 2 2 4 3 4 2 2" xfId="26617"/>
    <cellStyle name="Normal 5 2 2 4 3 4 3" xfId="16231"/>
    <cellStyle name="Normal 5 2 2 4 3 4 4" xfId="21337"/>
    <cellStyle name="Normal 5 2 2 4 3 5" xfId="5834"/>
    <cellStyle name="Normal 5 2 2 4 3 5 2" xfId="23977"/>
    <cellStyle name="Normal 5 2 2 4 3 6" xfId="11124"/>
    <cellStyle name="Normal 5 2 2 4 3 7" xfId="13767"/>
    <cellStyle name="Normal 5 2 2 4 3 8" xfId="18697"/>
    <cellStyle name="Normal 5 2 2 4 4" xfId="904"/>
    <cellStyle name="Normal 5 2 2 4 4 2" xfId="2136"/>
    <cellStyle name="Normal 5 2 2 4 4 2 2" xfId="4778"/>
    <cellStyle name="Normal 5 2 2 4 4 2 2 2" xfId="10059"/>
    <cellStyle name="Normal 5 2 2 4 4 2 2 2 2" xfId="28201"/>
    <cellStyle name="Normal 5 2 2 4 4 2 2 3" xfId="17815"/>
    <cellStyle name="Normal 5 2 2 4 4 2 2 4" xfId="22921"/>
    <cellStyle name="Normal 5 2 2 4 4 2 3" xfId="7418"/>
    <cellStyle name="Normal 5 2 2 4 4 2 3 2" xfId="25561"/>
    <cellStyle name="Normal 5 2 2 4 4 2 4" xfId="12707"/>
    <cellStyle name="Normal 5 2 2 4 4 2 5" xfId="15351"/>
    <cellStyle name="Normal 5 2 2 4 4 2 6" xfId="20281"/>
    <cellStyle name="Normal 5 2 2 4 4 3" xfId="3546"/>
    <cellStyle name="Normal 5 2 2 4 4 3 2" xfId="8827"/>
    <cellStyle name="Normal 5 2 2 4 4 3 2 2" xfId="26969"/>
    <cellStyle name="Normal 5 2 2 4 4 3 3" xfId="16583"/>
    <cellStyle name="Normal 5 2 2 4 4 3 4" xfId="21689"/>
    <cellStyle name="Normal 5 2 2 4 4 4" xfId="6186"/>
    <cellStyle name="Normal 5 2 2 4 4 4 2" xfId="24329"/>
    <cellStyle name="Normal 5 2 2 4 4 5" xfId="11475"/>
    <cellStyle name="Normal 5 2 2 4 4 6" xfId="14119"/>
    <cellStyle name="Normal 5 2 2 4 4 7" xfId="19049"/>
    <cellStyle name="Normal 5 2 2 4 5" xfId="1432"/>
    <cellStyle name="Normal 5 2 2 4 5 2" xfId="4074"/>
    <cellStyle name="Normal 5 2 2 4 5 2 2" xfId="9355"/>
    <cellStyle name="Normal 5 2 2 4 5 2 2 2" xfId="27497"/>
    <cellStyle name="Normal 5 2 2 4 5 2 3" xfId="17111"/>
    <cellStyle name="Normal 5 2 2 4 5 2 4" xfId="22217"/>
    <cellStyle name="Normal 5 2 2 4 5 3" xfId="6714"/>
    <cellStyle name="Normal 5 2 2 4 5 3 2" xfId="24857"/>
    <cellStyle name="Normal 5 2 2 4 5 4" xfId="12003"/>
    <cellStyle name="Normal 5 2 2 4 5 5" xfId="14647"/>
    <cellStyle name="Normal 5 2 2 4 5 6" xfId="19577"/>
    <cellStyle name="Normal 5 2 2 4 6" xfId="2664"/>
    <cellStyle name="Normal 5 2 2 4 6 2" xfId="5306"/>
    <cellStyle name="Normal 5 2 2 4 6 2 2" xfId="10587"/>
    <cellStyle name="Normal 5 2 2 4 6 2 2 2" xfId="28729"/>
    <cellStyle name="Normal 5 2 2 4 6 2 3" xfId="23449"/>
    <cellStyle name="Normal 5 2 2 4 6 3" xfId="7946"/>
    <cellStyle name="Normal 5 2 2 4 6 3 2" xfId="26089"/>
    <cellStyle name="Normal 5 2 2 4 6 4" xfId="13235"/>
    <cellStyle name="Normal 5 2 2 4 6 5" xfId="15879"/>
    <cellStyle name="Normal 5 2 2 4 6 6" xfId="20809"/>
    <cellStyle name="Normal 5 2 2 4 7" xfId="2841"/>
    <cellStyle name="Normal 5 2 2 4 7 2" xfId="8123"/>
    <cellStyle name="Normal 5 2 2 4 7 2 2" xfId="26265"/>
    <cellStyle name="Normal 5 2 2 4 7 3" xfId="20985"/>
    <cellStyle name="Normal 5 2 2 4 8" xfId="5482"/>
    <cellStyle name="Normal 5 2 2 4 8 2" xfId="23625"/>
    <cellStyle name="Normal 5 2 2 4 9" xfId="10775"/>
    <cellStyle name="Normal 5 2 2 5" xfId="287"/>
    <cellStyle name="Normal 5 2 2 5 2" xfId="639"/>
    <cellStyle name="Normal 5 2 2 5 2 2" xfId="1871"/>
    <cellStyle name="Normal 5 2 2 5 2 2 2" xfId="4513"/>
    <cellStyle name="Normal 5 2 2 5 2 2 2 2" xfId="9794"/>
    <cellStyle name="Normal 5 2 2 5 2 2 2 2 2" xfId="27936"/>
    <cellStyle name="Normal 5 2 2 5 2 2 2 3" xfId="17550"/>
    <cellStyle name="Normal 5 2 2 5 2 2 2 4" xfId="22656"/>
    <cellStyle name="Normal 5 2 2 5 2 2 3" xfId="7153"/>
    <cellStyle name="Normal 5 2 2 5 2 2 3 2" xfId="25296"/>
    <cellStyle name="Normal 5 2 2 5 2 2 4" xfId="12442"/>
    <cellStyle name="Normal 5 2 2 5 2 2 5" xfId="15086"/>
    <cellStyle name="Normal 5 2 2 5 2 2 6" xfId="20016"/>
    <cellStyle name="Normal 5 2 2 5 2 3" xfId="3281"/>
    <cellStyle name="Normal 5 2 2 5 2 3 2" xfId="8562"/>
    <cellStyle name="Normal 5 2 2 5 2 3 2 2" xfId="26704"/>
    <cellStyle name="Normal 5 2 2 5 2 3 3" xfId="16318"/>
    <cellStyle name="Normal 5 2 2 5 2 3 4" xfId="21424"/>
    <cellStyle name="Normal 5 2 2 5 2 4" xfId="5921"/>
    <cellStyle name="Normal 5 2 2 5 2 4 2" xfId="24064"/>
    <cellStyle name="Normal 5 2 2 5 2 5" xfId="11210"/>
    <cellStyle name="Normal 5 2 2 5 2 6" xfId="13854"/>
    <cellStyle name="Normal 5 2 2 5 2 7" xfId="18784"/>
    <cellStyle name="Normal 5 2 2 5 3" xfId="991"/>
    <cellStyle name="Normal 5 2 2 5 3 2" xfId="2223"/>
    <cellStyle name="Normal 5 2 2 5 3 2 2" xfId="4865"/>
    <cellStyle name="Normal 5 2 2 5 3 2 2 2" xfId="10146"/>
    <cellStyle name="Normal 5 2 2 5 3 2 2 2 2" xfId="28288"/>
    <cellStyle name="Normal 5 2 2 5 3 2 2 3" xfId="17902"/>
    <cellStyle name="Normal 5 2 2 5 3 2 2 4" xfId="23008"/>
    <cellStyle name="Normal 5 2 2 5 3 2 3" xfId="7505"/>
    <cellStyle name="Normal 5 2 2 5 3 2 3 2" xfId="25648"/>
    <cellStyle name="Normal 5 2 2 5 3 2 4" xfId="12794"/>
    <cellStyle name="Normal 5 2 2 5 3 2 5" xfId="15438"/>
    <cellStyle name="Normal 5 2 2 5 3 2 6" xfId="20368"/>
    <cellStyle name="Normal 5 2 2 5 3 3" xfId="3633"/>
    <cellStyle name="Normal 5 2 2 5 3 3 2" xfId="8914"/>
    <cellStyle name="Normal 5 2 2 5 3 3 2 2" xfId="27056"/>
    <cellStyle name="Normal 5 2 2 5 3 3 3" xfId="16670"/>
    <cellStyle name="Normal 5 2 2 5 3 3 4" xfId="21776"/>
    <cellStyle name="Normal 5 2 2 5 3 4" xfId="6273"/>
    <cellStyle name="Normal 5 2 2 5 3 4 2" xfId="24416"/>
    <cellStyle name="Normal 5 2 2 5 3 5" xfId="11562"/>
    <cellStyle name="Normal 5 2 2 5 3 6" xfId="14206"/>
    <cellStyle name="Normal 5 2 2 5 3 7" xfId="19136"/>
    <cellStyle name="Normal 5 2 2 5 4" xfId="1519"/>
    <cellStyle name="Normal 5 2 2 5 4 2" xfId="4161"/>
    <cellStyle name="Normal 5 2 2 5 4 2 2" xfId="9442"/>
    <cellStyle name="Normal 5 2 2 5 4 2 2 2" xfId="27584"/>
    <cellStyle name="Normal 5 2 2 5 4 2 3" xfId="17198"/>
    <cellStyle name="Normal 5 2 2 5 4 2 4" xfId="22304"/>
    <cellStyle name="Normal 5 2 2 5 4 3" xfId="6801"/>
    <cellStyle name="Normal 5 2 2 5 4 3 2" xfId="24944"/>
    <cellStyle name="Normal 5 2 2 5 4 4" xfId="12090"/>
    <cellStyle name="Normal 5 2 2 5 4 5" xfId="14734"/>
    <cellStyle name="Normal 5 2 2 5 4 6" xfId="19664"/>
    <cellStyle name="Normal 5 2 2 5 5" xfId="2928"/>
    <cellStyle name="Normal 5 2 2 5 5 2" xfId="8210"/>
    <cellStyle name="Normal 5 2 2 5 5 2 2" xfId="26352"/>
    <cellStyle name="Normal 5 2 2 5 5 3" xfId="15966"/>
    <cellStyle name="Normal 5 2 2 5 5 4" xfId="21072"/>
    <cellStyle name="Normal 5 2 2 5 6" xfId="5569"/>
    <cellStyle name="Normal 5 2 2 5 6 2" xfId="23712"/>
    <cellStyle name="Normal 5 2 2 5 7" xfId="10867"/>
    <cellStyle name="Normal 5 2 2 5 8" xfId="13502"/>
    <cellStyle name="Normal 5 2 2 5 9" xfId="18433"/>
    <cellStyle name="Normal 5 2 2 6" xfId="462"/>
    <cellStyle name="Normal 5 2 2 6 2" xfId="1167"/>
    <cellStyle name="Normal 5 2 2 6 2 2" xfId="2399"/>
    <cellStyle name="Normal 5 2 2 6 2 2 2" xfId="5041"/>
    <cellStyle name="Normal 5 2 2 6 2 2 2 2" xfId="10322"/>
    <cellStyle name="Normal 5 2 2 6 2 2 2 2 2" xfId="28464"/>
    <cellStyle name="Normal 5 2 2 6 2 2 2 3" xfId="18078"/>
    <cellStyle name="Normal 5 2 2 6 2 2 2 4" xfId="23184"/>
    <cellStyle name="Normal 5 2 2 6 2 2 3" xfId="7681"/>
    <cellStyle name="Normal 5 2 2 6 2 2 3 2" xfId="25824"/>
    <cellStyle name="Normal 5 2 2 6 2 2 4" xfId="12970"/>
    <cellStyle name="Normal 5 2 2 6 2 2 5" xfId="15614"/>
    <cellStyle name="Normal 5 2 2 6 2 2 6" xfId="20544"/>
    <cellStyle name="Normal 5 2 2 6 2 3" xfId="3809"/>
    <cellStyle name="Normal 5 2 2 6 2 3 2" xfId="9090"/>
    <cellStyle name="Normal 5 2 2 6 2 3 2 2" xfId="27232"/>
    <cellStyle name="Normal 5 2 2 6 2 3 3" xfId="16846"/>
    <cellStyle name="Normal 5 2 2 6 2 3 4" xfId="21952"/>
    <cellStyle name="Normal 5 2 2 6 2 4" xfId="6449"/>
    <cellStyle name="Normal 5 2 2 6 2 4 2" xfId="24592"/>
    <cellStyle name="Normal 5 2 2 6 2 5" xfId="11738"/>
    <cellStyle name="Normal 5 2 2 6 2 6" xfId="14382"/>
    <cellStyle name="Normal 5 2 2 6 2 7" xfId="19312"/>
    <cellStyle name="Normal 5 2 2 6 3" xfId="1695"/>
    <cellStyle name="Normal 5 2 2 6 3 2" xfId="4337"/>
    <cellStyle name="Normal 5 2 2 6 3 2 2" xfId="9618"/>
    <cellStyle name="Normal 5 2 2 6 3 2 2 2" xfId="27760"/>
    <cellStyle name="Normal 5 2 2 6 3 2 3" xfId="17374"/>
    <cellStyle name="Normal 5 2 2 6 3 2 4" xfId="22480"/>
    <cellStyle name="Normal 5 2 2 6 3 3" xfId="6977"/>
    <cellStyle name="Normal 5 2 2 6 3 3 2" xfId="25120"/>
    <cellStyle name="Normal 5 2 2 6 3 4" xfId="12266"/>
    <cellStyle name="Normal 5 2 2 6 3 5" xfId="14910"/>
    <cellStyle name="Normal 5 2 2 6 3 6" xfId="19840"/>
    <cellStyle name="Normal 5 2 2 6 4" xfId="3104"/>
    <cellStyle name="Normal 5 2 2 6 4 2" xfId="8386"/>
    <cellStyle name="Normal 5 2 2 6 4 2 2" xfId="26528"/>
    <cellStyle name="Normal 5 2 2 6 4 3" xfId="16142"/>
    <cellStyle name="Normal 5 2 2 6 4 4" xfId="21248"/>
    <cellStyle name="Normal 5 2 2 6 5" xfId="5745"/>
    <cellStyle name="Normal 5 2 2 6 5 2" xfId="23888"/>
    <cellStyle name="Normal 5 2 2 6 6" xfId="11038"/>
    <cellStyle name="Normal 5 2 2 6 7" xfId="13678"/>
    <cellStyle name="Normal 5 2 2 6 8" xfId="18608"/>
    <cellStyle name="Normal 5 2 2 7" xfId="815"/>
    <cellStyle name="Normal 5 2 2 7 2" xfId="2047"/>
    <cellStyle name="Normal 5 2 2 7 2 2" xfId="4689"/>
    <cellStyle name="Normal 5 2 2 7 2 2 2" xfId="9970"/>
    <cellStyle name="Normal 5 2 2 7 2 2 2 2" xfId="28112"/>
    <cellStyle name="Normal 5 2 2 7 2 2 3" xfId="17726"/>
    <cellStyle name="Normal 5 2 2 7 2 2 4" xfId="22832"/>
    <cellStyle name="Normal 5 2 2 7 2 3" xfId="7329"/>
    <cellStyle name="Normal 5 2 2 7 2 3 2" xfId="25472"/>
    <cellStyle name="Normal 5 2 2 7 2 4" xfId="12618"/>
    <cellStyle name="Normal 5 2 2 7 2 5" xfId="15262"/>
    <cellStyle name="Normal 5 2 2 7 2 6" xfId="20192"/>
    <cellStyle name="Normal 5 2 2 7 3" xfId="3457"/>
    <cellStyle name="Normal 5 2 2 7 3 2" xfId="8738"/>
    <cellStyle name="Normal 5 2 2 7 3 2 2" xfId="26880"/>
    <cellStyle name="Normal 5 2 2 7 3 3" xfId="16494"/>
    <cellStyle name="Normal 5 2 2 7 3 4" xfId="21600"/>
    <cellStyle name="Normal 5 2 2 7 4" xfId="6097"/>
    <cellStyle name="Normal 5 2 2 7 4 2" xfId="24240"/>
    <cellStyle name="Normal 5 2 2 7 5" xfId="11386"/>
    <cellStyle name="Normal 5 2 2 7 6" xfId="14030"/>
    <cellStyle name="Normal 5 2 2 7 7" xfId="18960"/>
    <cellStyle name="Normal 5 2 2 8" xfId="1343"/>
    <cellStyle name="Normal 5 2 2 8 2" xfId="3985"/>
    <cellStyle name="Normal 5 2 2 8 2 2" xfId="9266"/>
    <cellStyle name="Normal 5 2 2 8 2 2 2" xfId="27408"/>
    <cellStyle name="Normal 5 2 2 8 2 3" xfId="17022"/>
    <cellStyle name="Normal 5 2 2 8 2 4" xfId="22128"/>
    <cellStyle name="Normal 5 2 2 8 3" xfId="6625"/>
    <cellStyle name="Normal 5 2 2 8 3 2" xfId="24768"/>
    <cellStyle name="Normal 5 2 2 8 4" xfId="11914"/>
    <cellStyle name="Normal 5 2 2 8 5" xfId="14558"/>
    <cellStyle name="Normal 5 2 2 8 6" xfId="19488"/>
    <cellStyle name="Normal 5 2 2 9" xfId="2575"/>
    <cellStyle name="Normal 5 2 2 9 2" xfId="5217"/>
    <cellStyle name="Normal 5 2 2 9 2 2" xfId="10498"/>
    <cellStyle name="Normal 5 2 2 9 2 2 2" xfId="28640"/>
    <cellStyle name="Normal 5 2 2 9 2 3" xfId="23360"/>
    <cellStyle name="Normal 5 2 2 9 3" xfId="7857"/>
    <cellStyle name="Normal 5 2 2 9 3 2" xfId="26000"/>
    <cellStyle name="Normal 5 2 2 9 4" xfId="13146"/>
    <cellStyle name="Normal 5 2 2 9 5" xfId="15790"/>
    <cellStyle name="Normal 5 2 2 9 6" xfId="20720"/>
    <cellStyle name="Normal 5 2 3" xfId="66"/>
    <cellStyle name="Normal 5 2 3 10" xfId="10711"/>
    <cellStyle name="Normal 5 2 3 11" xfId="13334"/>
    <cellStyle name="Normal 5 2 3 12" xfId="18263"/>
    <cellStyle name="Normal 5 2 3 2" xfId="198"/>
    <cellStyle name="Normal 5 2 3 2 10" xfId="13423"/>
    <cellStyle name="Normal 5 2 3 2 11" xfId="18353"/>
    <cellStyle name="Normal 5 2 3 2 2" xfId="383"/>
    <cellStyle name="Normal 5 2 3 2 2 2" xfId="736"/>
    <cellStyle name="Normal 5 2 3 2 2 2 2" xfId="1968"/>
    <cellStyle name="Normal 5 2 3 2 2 2 2 2" xfId="4610"/>
    <cellStyle name="Normal 5 2 3 2 2 2 2 2 2" xfId="9891"/>
    <cellStyle name="Normal 5 2 3 2 2 2 2 2 2 2" xfId="28033"/>
    <cellStyle name="Normal 5 2 3 2 2 2 2 2 3" xfId="17647"/>
    <cellStyle name="Normal 5 2 3 2 2 2 2 2 4" xfId="22753"/>
    <cellStyle name="Normal 5 2 3 2 2 2 2 3" xfId="7250"/>
    <cellStyle name="Normal 5 2 3 2 2 2 2 3 2" xfId="25393"/>
    <cellStyle name="Normal 5 2 3 2 2 2 2 4" xfId="12539"/>
    <cellStyle name="Normal 5 2 3 2 2 2 2 5" xfId="15183"/>
    <cellStyle name="Normal 5 2 3 2 2 2 2 6" xfId="20113"/>
    <cellStyle name="Normal 5 2 3 2 2 2 3" xfId="3378"/>
    <cellStyle name="Normal 5 2 3 2 2 2 3 2" xfId="8659"/>
    <cellStyle name="Normal 5 2 3 2 2 2 3 2 2" xfId="26801"/>
    <cellStyle name="Normal 5 2 3 2 2 2 3 3" xfId="16415"/>
    <cellStyle name="Normal 5 2 3 2 2 2 3 4" xfId="21521"/>
    <cellStyle name="Normal 5 2 3 2 2 2 4" xfId="6018"/>
    <cellStyle name="Normal 5 2 3 2 2 2 4 2" xfId="24161"/>
    <cellStyle name="Normal 5 2 3 2 2 2 5" xfId="11307"/>
    <cellStyle name="Normal 5 2 3 2 2 2 6" xfId="13951"/>
    <cellStyle name="Normal 5 2 3 2 2 2 7" xfId="18881"/>
    <cellStyle name="Normal 5 2 3 2 2 3" xfId="1088"/>
    <cellStyle name="Normal 5 2 3 2 2 3 2" xfId="2320"/>
    <cellStyle name="Normal 5 2 3 2 2 3 2 2" xfId="4962"/>
    <cellStyle name="Normal 5 2 3 2 2 3 2 2 2" xfId="10243"/>
    <cellStyle name="Normal 5 2 3 2 2 3 2 2 2 2" xfId="28385"/>
    <cellStyle name="Normal 5 2 3 2 2 3 2 2 3" xfId="17999"/>
    <cellStyle name="Normal 5 2 3 2 2 3 2 2 4" xfId="23105"/>
    <cellStyle name="Normal 5 2 3 2 2 3 2 3" xfId="7602"/>
    <cellStyle name="Normal 5 2 3 2 2 3 2 3 2" xfId="25745"/>
    <cellStyle name="Normal 5 2 3 2 2 3 2 4" xfId="12891"/>
    <cellStyle name="Normal 5 2 3 2 2 3 2 5" xfId="15535"/>
    <cellStyle name="Normal 5 2 3 2 2 3 2 6" xfId="20465"/>
    <cellStyle name="Normal 5 2 3 2 2 3 3" xfId="3730"/>
    <cellStyle name="Normal 5 2 3 2 2 3 3 2" xfId="9011"/>
    <cellStyle name="Normal 5 2 3 2 2 3 3 2 2" xfId="27153"/>
    <cellStyle name="Normal 5 2 3 2 2 3 3 3" xfId="16767"/>
    <cellStyle name="Normal 5 2 3 2 2 3 3 4" xfId="21873"/>
    <cellStyle name="Normal 5 2 3 2 2 3 4" xfId="6370"/>
    <cellStyle name="Normal 5 2 3 2 2 3 4 2" xfId="24513"/>
    <cellStyle name="Normal 5 2 3 2 2 3 5" xfId="11659"/>
    <cellStyle name="Normal 5 2 3 2 2 3 6" xfId="14303"/>
    <cellStyle name="Normal 5 2 3 2 2 3 7" xfId="19233"/>
    <cellStyle name="Normal 5 2 3 2 2 4" xfId="1616"/>
    <cellStyle name="Normal 5 2 3 2 2 4 2" xfId="4258"/>
    <cellStyle name="Normal 5 2 3 2 2 4 2 2" xfId="9539"/>
    <cellStyle name="Normal 5 2 3 2 2 4 2 2 2" xfId="27681"/>
    <cellStyle name="Normal 5 2 3 2 2 4 2 3" xfId="17295"/>
    <cellStyle name="Normal 5 2 3 2 2 4 2 4" xfId="22401"/>
    <cellStyle name="Normal 5 2 3 2 2 4 3" xfId="6898"/>
    <cellStyle name="Normal 5 2 3 2 2 4 3 2" xfId="25041"/>
    <cellStyle name="Normal 5 2 3 2 2 4 4" xfId="12187"/>
    <cellStyle name="Normal 5 2 3 2 2 4 5" xfId="14831"/>
    <cellStyle name="Normal 5 2 3 2 2 4 6" xfId="19761"/>
    <cellStyle name="Normal 5 2 3 2 2 5" xfId="3025"/>
    <cellStyle name="Normal 5 2 3 2 2 5 2" xfId="8307"/>
    <cellStyle name="Normal 5 2 3 2 2 5 2 2" xfId="26449"/>
    <cellStyle name="Normal 5 2 3 2 2 5 3" xfId="16063"/>
    <cellStyle name="Normal 5 2 3 2 2 5 4" xfId="21169"/>
    <cellStyle name="Normal 5 2 3 2 2 6" xfId="5666"/>
    <cellStyle name="Normal 5 2 3 2 2 6 2" xfId="23809"/>
    <cellStyle name="Normal 5 2 3 2 2 7" xfId="10959"/>
    <cellStyle name="Normal 5 2 3 2 2 8" xfId="13599"/>
    <cellStyle name="Normal 5 2 3 2 2 9" xfId="18529"/>
    <cellStyle name="Normal 5 2 3 2 3" xfId="559"/>
    <cellStyle name="Normal 5 2 3 2 3 2" xfId="1264"/>
    <cellStyle name="Normal 5 2 3 2 3 2 2" xfId="2496"/>
    <cellStyle name="Normal 5 2 3 2 3 2 2 2" xfId="5138"/>
    <cellStyle name="Normal 5 2 3 2 3 2 2 2 2" xfId="10419"/>
    <cellStyle name="Normal 5 2 3 2 3 2 2 2 2 2" xfId="28561"/>
    <cellStyle name="Normal 5 2 3 2 3 2 2 2 3" xfId="18175"/>
    <cellStyle name="Normal 5 2 3 2 3 2 2 2 4" xfId="23281"/>
    <cellStyle name="Normal 5 2 3 2 3 2 2 3" xfId="7778"/>
    <cellStyle name="Normal 5 2 3 2 3 2 2 3 2" xfId="25921"/>
    <cellStyle name="Normal 5 2 3 2 3 2 2 4" xfId="13067"/>
    <cellStyle name="Normal 5 2 3 2 3 2 2 5" xfId="15711"/>
    <cellStyle name="Normal 5 2 3 2 3 2 2 6" xfId="20641"/>
    <cellStyle name="Normal 5 2 3 2 3 2 3" xfId="3906"/>
    <cellStyle name="Normal 5 2 3 2 3 2 3 2" xfId="9187"/>
    <cellStyle name="Normal 5 2 3 2 3 2 3 2 2" xfId="27329"/>
    <cellStyle name="Normal 5 2 3 2 3 2 3 3" xfId="16943"/>
    <cellStyle name="Normal 5 2 3 2 3 2 3 4" xfId="22049"/>
    <cellStyle name="Normal 5 2 3 2 3 2 4" xfId="6546"/>
    <cellStyle name="Normal 5 2 3 2 3 2 4 2" xfId="24689"/>
    <cellStyle name="Normal 5 2 3 2 3 2 5" xfId="11835"/>
    <cellStyle name="Normal 5 2 3 2 3 2 6" xfId="14479"/>
    <cellStyle name="Normal 5 2 3 2 3 2 7" xfId="19409"/>
    <cellStyle name="Normal 5 2 3 2 3 3" xfId="1792"/>
    <cellStyle name="Normal 5 2 3 2 3 3 2" xfId="4434"/>
    <cellStyle name="Normal 5 2 3 2 3 3 2 2" xfId="9715"/>
    <cellStyle name="Normal 5 2 3 2 3 3 2 2 2" xfId="27857"/>
    <cellStyle name="Normal 5 2 3 2 3 3 2 3" xfId="17471"/>
    <cellStyle name="Normal 5 2 3 2 3 3 2 4" xfId="22577"/>
    <cellStyle name="Normal 5 2 3 2 3 3 3" xfId="7074"/>
    <cellStyle name="Normal 5 2 3 2 3 3 3 2" xfId="25217"/>
    <cellStyle name="Normal 5 2 3 2 3 3 4" xfId="12363"/>
    <cellStyle name="Normal 5 2 3 2 3 3 5" xfId="15007"/>
    <cellStyle name="Normal 5 2 3 2 3 3 6" xfId="19937"/>
    <cellStyle name="Normal 5 2 3 2 3 4" xfId="3201"/>
    <cellStyle name="Normal 5 2 3 2 3 4 2" xfId="8483"/>
    <cellStyle name="Normal 5 2 3 2 3 4 2 2" xfId="26625"/>
    <cellStyle name="Normal 5 2 3 2 3 4 3" xfId="16239"/>
    <cellStyle name="Normal 5 2 3 2 3 4 4" xfId="21345"/>
    <cellStyle name="Normal 5 2 3 2 3 5" xfId="5842"/>
    <cellStyle name="Normal 5 2 3 2 3 5 2" xfId="23985"/>
    <cellStyle name="Normal 5 2 3 2 3 6" xfId="11131"/>
    <cellStyle name="Normal 5 2 3 2 3 7" xfId="13775"/>
    <cellStyle name="Normal 5 2 3 2 3 8" xfId="18705"/>
    <cellStyle name="Normal 5 2 3 2 4" xfId="912"/>
    <cellStyle name="Normal 5 2 3 2 4 2" xfId="2144"/>
    <cellStyle name="Normal 5 2 3 2 4 2 2" xfId="4786"/>
    <cellStyle name="Normal 5 2 3 2 4 2 2 2" xfId="10067"/>
    <cellStyle name="Normal 5 2 3 2 4 2 2 2 2" xfId="28209"/>
    <cellStyle name="Normal 5 2 3 2 4 2 2 3" xfId="17823"/>
    <cellStyle name="Normal 5 2 3 2 4 2 2 4" xfId="22929"/>
    <cellStyle name="Normal 5 2 3 2 4 2 3" xfId="7426"/>
    <cellStyle name="Normal 5 2 3 2 4 2 3 2" xfId="25569"/>
    <cellStyle name="Normal 5 2 3 2 4 2 4" xfId="12715"/>
    <cellStyle name="Normal 5 2 3 2 4 2 5" xfId="15359"/>
    <cellStyle name="Normal 5 2 3 2 4 2 6" xfId="20289"/>
    <cellStyle name="Normal 5 2 3 2 4 3" xfId="3554"/>
    <cellStyle name="Normal 5 2 3 2 4 3 2" xfId="8835"/>
    <cellStyle name="Normal 5 2 3 2 4 3 2 2" xfId="26977"/>
    <cellStyle name="Normal 5 2 3 2 4 3 3" xfId="16591"/>
    <cellStyle name="Normal 5 2 3 2 4 3 4" xfId="21697"/>
    <cellStyle name="Normal 5 2 3 2 4 4" xfId="6194"/>
    <cellStyle name="Normal 5 2 3 2 4 4 2" xfId="24337"/>
    <cellStyle name="Normal 5 2 3 2 4 5" xfId="11483"/>
    <cellStyle name="Normal 5 2 3 2 4 6" xfId="14127"/>
    <cellStyle name="Normal 5 2 3 2 4 7" xfId="19057"/>
    <cellStyle name="Normal 5 2 3 2 5" xfId="1440"/>
    <cellStyle name="Normal 5 2 3 2 5 2" xfId="4082"/>
    <cellStyle name="Normal 5 2 3 2 5 2 2" xfId="9363"/>
    <cellStyle name="Normal 5 2 3 2 5 2 2 2" xfId="27505"/>
    <cellStyle name="Normal 5 2 3 2 5 2 3" xfId="17119"/>
    <cellStyle name="Normal 5 2 3 2 5 2 4" xfId="22225"/>
    <cellStyle name="Normal 5 2 3 2 5 3" xfId="6722"/>
    <cellStyle name="Normal 5 2 3 2 5 3 2" xfId="24865"/>
    <cellStyle name="Normal 5 2 3 2 5 4" xfId="12011"/>
    <cellStyle name="Normal 5 2 3 2 5 5" xfId="14655"/>
    <cellStyle name="Normal 5 2 3 2 5 6" xfId="19585"/>
    <cellStyle name="Normal 5 2 3 2 6" xfId="2672"/>
    <cellStyle name="Normal 5 2 3 2 6 2" xfId="5314"/>
    <cellStyle name="Normal 5 2 3 2 6 2 2" xfId="10595"/>
    <cellStyle name="Normal 5 2 3 2 6 2 2 2" xfId="28737"/>
    <cellStyle name="Normal 5 2 3 2 6 2 3" xfId="23457"/>
    <cellStyle name="Normal 5 2 3 2 6 3" xfId="7954"/>
    <cellStyle name="Normal 5 2 3 2 6 3 2" xfId="26097"/>
    <cellStyle name="Normal 5 2 3 2 6 4" xfId="13243"/>
    <cellStyle name="Normal 5 2 3 2 6 5" xfId="15887"/>
    <cellStyle name="Normal 5 2 3 2 6 6" xfId="20817"/>
    <cellStyle name="Normal 5 2 3 2 7" xfId="2849"/>
    <cellStyle name="Normal 5 2 3 2 7 2" xfId="8131"/>
    <cellStyle name="Normal 5 2 3 2 7 2 2" xfId="26273"/>
    <cellStyle name="Normal 5 2 3 2 7 3" xfId="20993"/>
    <cellStyle name="Normal 5 2 3 2 8" xfId="5490"/>
    <cellStyle name="Normal 5 2 3 2 8 2" xfId="23633"/>
    <cellStyle name="Normal 5 2 3 2 9" xfId="10783"/>
    <cellStyle name="Normal 5 2 3 3" xfId="294"/>
    <cellStyle name="Normal 5 2 3 3 2" xfId="647"/>
    <cellStyle name="Normal 5 2 3 3 2 2" xfId="1879"/>
    <cellStyle name="Normal 5 2 3 3 2 2 2" xfId="4521"/>
    <cellStyle name="Normal 5 2 3 3 2 2 2 2" xfId="9802"/>
    <cellStyle name="Normal 5 2 3 3 2 2 2 2 2" xfId="27944"/>
    <cellStyle name="Normal 5 2 3 3 2 2 2 3" xfId="17558"/>
    <cellStyle name="Normal 5 2 3 3 2 2 2 4" xfId="22664"/>
    <cellStyle name="Normal 5 2 3 3 2 2 3" xfId="7161"/>
    <cellStyle name="Normal 5 2 3 3 2 2 3 2" xfId="25304"/>
    <cellStyle name="Normal 5 2 3 3 2 2 4" xfId="12450"/>
    <cellStyle name="Normal 5 2 3 3 2 2 5" xfId="15094"/>
    <cellStyle name="Normal 5 2 3 3 2 2 6" xfId="20024"/>
    <cellStyle name="Normal 5 2 3 3 2 3" xfId="3289"/>
    <cellStyle name="Normal 5 2 3 3 2 3 2" xfId="8570"/>
    <cellStyle name="Normal 5 2 3 3 2 3 2 2" xfId="26712"/>
    <cellStyle name="Normal 5 2 3 3 2 3 3" xfId="16326"/>
    <cellStyle name="Normal 5 2 3 3 2 3 4" xfId="21432"/>
    <cellStyle name="Normal 5 2 3 3 2 4" xfId="5929"/>
    <cellStyle name="Normal 5 2 3 3 2 4 2" xfId="24072"/>
    <cellStyle name="Normal 5 2 3 3 2 5" xfId="11218"/>
    <cellStyle name="Normal 5 2 3 3 2 6" xfId="13862"/>
    <cellStyle name="Normal 5 2 3 3 2 7" xfId="18792"/>
    <cellStyle name="Normal 5 2 3 3 3" xfId="999"/>
    <cellStyle name="Normal 5 2 3 3 3 2" xfId="2231"/>
    <cellStyle name="Normal 5 2 3 3 3 2 2" xfId="4873"/>
    <cellStyle name="Normal 5 2 3 3 3 2 2 2" xfId="10154"/>
    <cellStyle name="Normal 5 2 3 3 3 2 2 2 2" xfId="28296"/>
    <cellStyle name="Normal 5 2 3 3 3 2 2 3" xfId="17910"/>
    <cellStyle name="Normal 5 2 3 3 3 2 2 4" xfId="23016"/>
    <cellStyle name="Normal 5 2 3 3 3 2 3" xfId="7513"/>
    <cellStyle name="Normal 5 2 3 3 3 2 3 2" xfId="25656"/>
    <cellStyle name="Normal 5 2 3 3 3 2 4" xfId="12802"/>
    <cellStyle name="Normal 5 2 3 3 3 2 5" xfId="15446"/>
    <cellStyle name="Normal 5 2 3 3 3 2 6" xfId="20376"/>
    <cellStyle name="Normal 5 2 3 3 3 3" xfId="3641"/>
    <cellStyle name="Normal 5 2 3 3 3 3 2" xfId="8922"/>
    <cellStyle name="Normal 5 2 3 3 3 3 2 2" xfId="27064"/>
    <cellStyle name="Normal 5 2 3 3 3 3 3" xfId="16678"/>
    <cellStyle name="Normal 5 2 3 3 3 3 4" xfId="21784"/>
    <cellStyle name="Normal 5 2 3 3 3 4" xfId="6281"/>
    <cellStyle name="Normal 5 2 3 3 3 4 2" xfId="24424"/>
    <cellStyle name="Normal 5 2 3 3 3 5" xfId="11570"/>
    <cellStyle name="Normal 5 2 3 3 3 6" xfId="14214"/>
    <cellStyle name="Normal 5 2 3 3 3 7" xfId="19144"/>
    <cellStyle name="Normal 5 2 3 3 4" xfId="1527"/>
    <cellStyle name="Normal 5 2 3 3 4 2" xfId="4169"/>
    <cellStyle name="Normal 5 2 3 3 4 2 2" xfId="9450"/>
    <cellStyle name="Normal 5 2 3 3 4 2 2 2" xfId="27592"/>
    <cellStyle name="Normal 5 2 3 3 4 2 3" xfId="17206"/>
    <cellStyle name="Normal 5 2 3 3 4 2 4" xfId="22312"/>
    <cellStyle name="Normal 5 2 3 3 4 3" xfId="6809"/>
    <cellStyle name="Normal 5 2 3 3 4 3 2" xfId="24952"/>
    <cellStyle name="Normal 5 2 3 3 4 4" xfId="12098"/>
    <cellStyle name="Normal 5 2 3 3 4 5" xfId="14742"/>
    <cellStyle name="Normal 5 2 3 3 4 6" xfId="19672"/>
    <cellStyle name="Normal 5 2 3 3 5" xfId="2936"/>
    <cellStyle name="Normal 5 2 3 3 5 2" xfId="8218"/>
    <cellStyle name="Normal 5 2 3 3 5 2 2" xfId="26360"/>
    <cellStyle name="Normal 5 2 3 3 5 3" xfId="15974"/>
    <cellStyle name="Normal 5 2 3 3 5 4" xfId="21080"/>
    <cellStyle name="Normal 5 2 3 3 6" xfId="5577"/>
    <cellStyle name="Normal 5 2 3 3 6 2" xfId="23720"/>
    <cellStyle name="Normal 5 2 3 3 7" xfId="10874"/>
    <cellStyle name="Normal 5 2 3 3 8" xfId="13510"/>
    <cellStyle name="Normal 5 2 3 3 9" xfId="18440"/>
    <cellStyle name="Normal 5 2 3 4" xfId="472"/>
    <cellStyle name="Normal 5 2 3 4 2" xfId="1177"/>
    <cellStyle name="Normal 5 2 3 4 2 2" xfId="2409"/>
    <cellStyle name="Normal 5 2 3 4 2 2 2" xfId="5051"/>
    <cellStyle name="Normal 5 2 3 4 2 2 2 2" xfId="10332"/>
    <cellStyle name="Normal 5 2 3 4 2 2 2 2 2" xfId="28474"/>
    <cellStyle name="Normal 5 2 3 4 2 2 2 3" xfId="18088"/>
    <cellStyle name="Normal 5 2 3 4 2 2 2 4" xfId="23194"/>
    <cellStyle name="Normal 5 2 3 4 2 2 3" xfId="7691"/>
    <cellStyle name="Normal 5 2 3 4 2 2 3 2" xfId="25834"/>
    <cellStyle name="Normal 5 2 3 4 2 2 4" xfId="12980"/>
    <cellStyle name="Normal 5 2 3 4 2 2 5" xfId="15624"/>
    <cellStyle name="Normal 5 2 3 4 2 2 6" xfId="20554"/>
    <cellStyle name="Normal 5 2 3 4 2 3" xfId="3819"/>
    <cellStyle name="Normal 5 2 3 4 2 3 2" xfId="9100"/>
    <cellStyle name="Normal 5 2 3 4 2 3 2 2" xfId="27242"/>
    <cellStyle name="Normal 5 2 3 4 2 3 3" xfId="16856"/>
    <cellStyle name="Normal 5 2 3 4 2 3 4" xfId="21962"/>
    <cellStyle name="Normal 5 2 3 4 2 4" xfId="6459"/>
    <cellStyle name="Normal 5 2 3 4 2 4 2" xfId="24602"/>
    <cellStyle name="Normal 5 2 3 4 2 5" xfId="11748"/>
    <cellStyle name="Normal 5 2 3 4 2 6" xfId="14392"/>
    <cellStyle name="Normal 5 2 3 4 2 7" xfId="19322"/>
    <cellStyle name="Normal 5 2 3 4 3" xfId="1705"/>
    <cellStyle name="Normal 5 2 3 4 3 2" xfId="4347"/>
    <cellStyle name="Normal 5 2 3 4 3 2 2" xfId="9628"/>
    <cellStyle name="Normal 5 2 3 4 3 2 2 2" xfId="27770"/>
    <cellStyle name="Normal 5 2 3 4 3 2 3" xfId="17384"/>
    <cellStyle name="Normal 5 2 3 4 3 2 4" xfId="22490"/>
    <cellStyle name="Normal 5 2 3 4 3 3" xfId="6987"/>
    <cellStyle name="Normal 5 2 3 4 3 3 2" xfId="25130"/>
    <cellStyle name="Normal 5 2 3 4 3 4" xfId="12276"/>
    <cellStyle name="Normal 5 2 3 4 3 5" xfId="14920"/>
    <cellStyle name="Normal 5 2 3 4 3 6" xfId="19850"/>
    <cellStyle name="Normal 5 2 3 4 4" xfId="3114"/>
    <cellStyle name="Normal 5 2 3 4 4 2" xfId="8396"/>
    <cellStyle name="Normal 5 2 3 4 4 2 2" xfId="26538"/>
    <cellStyle name="Normal 5 2 3 4 4 3" xfId="16152"/>
    <cellStyle name="Normal 5 2 3 4 4 4" xfId="21258"/>
    <cellStyle name="Normal 5 2 3 4 5" xfId="5755"/>
    <cellStyle name="Normal 5 2 3 4 5 2" xfId="23898"/>
    <cellStyle name="Normal 5 2 3 4 6" xfId="11048"/>
    <cellStyle name="Normal 5 2 3 4 7" xfId="13688"/>
    <cellStyle name="Normal 5 2 3 4 8" xfId="18618"/>
    <cellStyle name="Normal 5 2 3 5" xfId="825"/>
    <cellStyle name="Normal 5 2 3 5 2" xfId="2057"/>
    <cellStyle name="Normal 5 2 3 5 2 2" xfId="4699"/>
    <cellStyle name="Normal 5 2 3 5 2 2 2" xfId="9980"/>
    <cellStyle name="Normal 5 2 3 5 2 2 2 2" xfId="28122"/>
    <cellStyle name="Normal 5 2 3 5 2 2 3" xfId="17736"/>
    <cellStyle name="Normal 5 2 3 5 2 2 4" xfId="22842"/>
    <cellStyle name="Normal 5 2 3 5 2 3" xfId="7339"/>
    <cellStyle name="Normal 5 2 3 5 2 3 2" xfId="25482"/>
    <cellStyle name="Normal 5 2 3 5 2 4" xfId="12628"/>
    <cellStyle name="Normal 5 2 3 5 2 5" xfId="15272"/>
    <cellStyle name="Normal 5 2 3 5 2 6" xfId="20202"/>
    <cellStyle name="Normal 5 2 3 5 3" xfId="3467"/>
    <cellStyle name="Normal 5 2 3 5 3 2" xfId="8748"/>
    <cellStyle name="Normal 5 2 3 5 3 2 2" xfId="26890"/>
    <cellStyle name="Normal 5 2 3 5 3 3" xfId="16504"/>
    <cellStyle name="Normal 5 2 3 5 3 4" xfId="21610"/>
    <cellStyle name="Normal 5 2 3 5 4" xfId="6107"/>
    <cellStyle name="Normal 5 2 3 5 4 2" xfId="24250"/>
    <cellStyle name="Normal 5 2 3 5 5" xfId="11396"/>
    <cellStyle name="Normal 5 2 3 5 6" xfId="14040"/>
    <cellStyle name="Normal 5 2 3 5 7" xfId="18970"/>
    <cellStyle name="Normal 5 2 3 6" xfId="1351"/>
    <cellStyle name="Normal 5 2 3 6 2" xfId="3993"/>
    <cellStyle name="Normal 5 2 3 6 2 2" xfId="9274"/>
    <cellStyle name="Normal 5 2 3 6 2 2 2" xfId="27416"/>
    <cellStyle name="Normal 5 2 3 6 2 3" xfId="17030"/>
    <cellStyle name="Normal 5 2 3 6 2 4" xfId="22136"/>
    <cellStyle name="Normal 5 2 3 6 3" xfId="6633"/>
    <cellStyle name="Normal 5 2 3 6 3 2" xfId="24776"/>
    <cellStyle name="Normal 5 2 3 6 4" xfId="11922"/>
    <cellStyle name="Normal 5 2 3 6 5" xfId="14566"/>
    <cellStyle name="Normal 5 2 3 6 6" xfId="19496"/>
    <cellStyle name="Normal 5 2 3 7" xfId="2583"/>
    <cellStyle name="Normal 5 2 3 7 2" xfId="5225"/>
    <cellStyle name="Normal 5 2 3 7 2 2" xfId="10506"/>
    <cellStyle name="Normal 5 2 3 7 2 2 2" xfId="28648"/>
    <cellStyle name="Normal 5 2 3 7 2 3" xfId="23368"/>
    <cellStyle name="Normal 5 2 3 7 3" xfId="7865"/>
    <cellStyle name="Normal 5 2 3 7 3 2" xfId="26008"/>
    <cellStyle name="Normal 5 2 3 7 4" xfId="13154"/>
    <cellStyle name="Normal 5 2 3 7 5" xfId="15798"/>
    <cellStyle name="Normal 5 2 3 7 6" xfId="20728"/>
    <cellStyle name="Normal 5 2 3 8" xfId="2762"/>
    <cellStyle name="Normal 5 2 3 8 2" xfId="8044"/>
    <cellStyle name="Normal 5 2 3 8 2 2" xfId="26186"/>
    <cellStyle name="Normal 5 2 3 8 3" xfId="20906"/>
    <cellStyle name="Normal 5 2 3 9" xfId="5403"/>
    <cellStyle name="Normal 5 2 3 9 2" xfId="23546"/>
    <cellStyle name="Normal 5 2 4" xfId="82"/>
    <cellStyle name="Normal 5 2 4 10" xfId="10727"/>
    <cellStyle name="Normal 5 2 4 11" xfId="13350"/>
    <cellStyle name="Normal 5 2 4 12" xfId="18279"/>
    <cellStyle name="Normal 5 2 4 2" xfId="212"/>
    <cellStyle name="Normal 5 2 4 2 10" xfId="13437"/>
    <cellStyle name="Normal 5 2 4 2 11" xfId="18367"/>
    <cellStyle name="Normal 5 2 4 2 2" xfId="397"/>
    <cellStyle name="Normal 5 2 4 2 2 2" xfId="750"/>
    <cellStyle name="Normal 5 2 4 2 2 2 2" xfId="1982"/>
    <cellStyle name="Normal 5 2 4 2 2 2 2 2" xfId="4624"/>
    <cellStyle name="Normal 5 2 4 2 2 2 2 2 2" xfId="9905"/>
    <cellStyle name="Normal 5 2 4 2 2 2 2 2 2 2" xfId="28047"/>
    <cellStyle name="Normal 5 2 4 2 2 2 2 2 3" xfId="17661"/>
    <cellStyle name="Normal 5 2 4 2 2 2 2 2 4" xfId="22767"/>
    <cellStyle name="Normal 5 2 4 2 2 2 2 3" xfId="7264"/>
    <cellStyle name="Normal 5 2 4 2 2 2 2 3 2" xfId="25407"/>
    <cellStyle name="Normal 5 2 4 2 2 2 2 4" xfId="12553"/>
    <cellStyle name="Normal 5 2 4 2 2 2 2 5" xfId="15197"/>
    <cellStyle name="Normal 5 2 4 2 2 2 2 6" xfId="20127"/>
    <cellStyle name="Normal 5 2 4 2 2 2 3" xfId="3392"/>
    <cellStyle name="Normal 5 2 4 2 2 2 3 2" xfId="8673"/>
    <cellStyle name="Normal 5 2 4 2 2 2 3 2 2" xfId="26815"/>
    <cellStyle name="Normal 5 2 4 2 2 2 3 3" xfId="16429"/>
    <cellStyle name="Normal 5 2 4 2 2 2 3 4" xfId="21535"/>
    <cellStyle name="Normal 5 2 4 2 2 2 4" xfId="6032"/>
    <cellStyle name="Normal 5 2 4 2 2 2 4 2" xfId="24175"/>
    <cellStyle name="Normal 5 2 4 2 2 2 5" xfId="11321"/>
    <cellStyle name="Normal 5 2 4 2 2 2 6" xfId="13965"/>
    <cellStyle name="Normal 5 2 4 2 2 2 7" xfId="18895"/>
    <cellStyle name="Normal 5 2 4 2 2 3" xfId="1102"/>
    <cellStyle name="Normal 5 2 4 2 2 3 2" xfId="2334"/>
    <cellStyle name="Normal 5 2 4 2 2 3 2 2" xfId="4976"/>
    <cellStyle name="Normal 5 2 4 2 2 3 2 2 2" xfId="10257"/>
    <cellStyle name="Normal 5 2 4 2 2 3 2 2 2 2" xfId="28399"/>
    <cellStyle name="Normal 5 2 4 2 2 3 2 2 3" xfId="18013"/>
    <cellStyle name="Normal 5 2 4 2 2 3 2 2 4" xfId="23119"/>
    <cellStyle name="Normal 5 2 4 2 2 3 2 3" xfId="7616"/>
    <cellStyle name="Normal 5 2 4 2 2 3 2 3 2" xfId="25759"/>
    <cellStyle name="Normal 5 2 4 2 2 3 2 4" xfId="12905"/>
    <cellStyle name="Normal 5 2 4 2 2 3 2 5" xfId="15549"/>
    <cellStyle name="Normal 5 2 4 2 2 3 2 6" xfId="20479"/>
    <cellStyle name="Normal 5 2 4 2 2 3 3" xfId="3744"/>
    <cellStyle name="Normal 5 2 4 2 2 3 3 2" xfId="9025"/>
    <cellStyle name="Normal 5 2 4 2 2 3 3 2 2" xfId="27167"/>
    <cellStyle name="Normal 5 2 4 2 2 3 3 3" xfId="16781"/>
    <cellStyle name="Normal 5 2 4 2 2 3 3 4" xfId="21887"/>
    <cellStyle name="Normal 5 2 4 2 2 3 4" xfId="6384"/>
    <cellStyle name="Normal 5 2 4 2 2 3 4 2" xfId="24527"/>
    <cellStyle name="Normal 5 2 4 2 2 3 5" xfId="11673"/>
    <cellStyle name="Normal 5 2 4 2 2 3 6" xfId="14317"/>
    <cellStyle name="Normal 5 2 4 2 2 3 7" xfId="19247"/>
    <cellStyle name="Normal 5 2 4 2 2 4" xfId="1630"/>
    <cellStyle name="Normal 5 2 4 2 2 4 2" xfId="4272"/>
    <cellStyle name="Normal 5 2 4 2 2 4 2 2" xfId="9553"/>
    <cellStyle name="Normal 5 2 4 2 2 4 2 2 2" xfId="27695"/>
    <cellStyle name="Normal 5 2 4 2 2 4 2 3" xfId="17309"/>
    <cellStyle name="Normal 5 2 4 2 2 4 2 4" xfId="22415"/>
    <cellStyle name="Normal 5 2 4 2 2 4 3" xfId="6912"/>
    <cellStyle name="Normal 5 2 4 2 2 4 3 2" xfId="25055"/>
    <cellStyle name="Normal 5 2 4 2 2 4 4" xfId="12201"/>
    <cellStyle name="Normal 5 2 4 2 2 4 5" xfId="14845"/>
    <cellStyle name="Normal 5 2 4 2 2 4 6" xfId="19775"/>
    <cellStyle name="Normal 5 2 4 2 2 5" xfId="3039"/>
    <cellStyle name="Normal 5 2 4 2 2 5 2" xfId="8321"/>
    <cellStyle name="Normal 5 2 4 2 2 5 2 2" xfId="26463"/>
    <cellStyle name="Normal 5 2 4 2 2 5 3" xfId="16077"/>
    <cellStyle name="Normal 5 2 4 2 2 5 4" xfId="21183"/>
    <cellStyle name="Normal 5 2 4 2 2 6" xfId="5680"/>
    <cellStyle name="Normal 5 2 4 2 2 6 2" xfId="23823"/>
    <cellStyle name="Normal 5 2 4 2 2 7" xfId="10973"/>
    <cellStyle name="Normal 5 2 4 2 2 8" xfId="13613"/>
    <cellStyle name="Normal 5 2 4 2 2 9" xfId="18543"/>
    <cellStyle name="Normal 5 2 4 2 3" xfId="573"/>
    <cellStyle name="Normal 5 2 4 2 3 2" xfId="1278"/>
    <cellStyle name="Normal 5 2 4 2 3 2 2" xfId="2510"/>
    <cellStyle name="Normal 5 2 4 2 3 2 2 2" xfId="5152"/>
    <cellStyle name="Normal 5 2 4 2 3 2 2 2 2" xfId="10433"/>
    <cellStyle name="Normal 5 2 4 2 3 2 2 2 2 2" xfId="28575"/>
    <cellStyle name="Normal 5 2 4 2 3 2 2 2 3" xfId="18189"/>
    <cellStyle name="Normal 5 2 4 2 3 2 2 2 4" xfId="23295"/>
    <cellStyle name="Normal 5 2 4 2 3 2 2 3" xfId="7792"/>
    <cellStyle name="Normal 5 2 4 2 3 2 2 3 2" xfId="25935"/>
    <cellStyle name="Normal 5 2 4 2 3 2 2 4" xfId="13081"/>
    <cellStyle name="Normal 5 2 4 2 3 2 2 5" xfId="15725"/>
    <cellStyle name="Normal 5 2 4 2 3 2 2 6" xfId="20655"/>
    <cellStyle name="Normal 5 2 4 2 3 2 3" xfId="3920"/>
    <cellStyle name="Normal 5 2 4 2 3 2 3 2" xfId="9201"/>
    <cellStyle name="Normal 5 2 4 2 3 2 3 2 2" xfId="27343"/>
    <cellStyle name="Normal 5 2 4 2 3 2 3 3" xfId="16957"/>
    <cellStyle name="Normal 5 2 4 2 3 2 3 4" xfId="22063"/>
    <cellStyle name="Normal 5 2 4 2 3 2 4" xfId="6560"/>
    <cellStyle name="Normal 5 2 4 2 3 2 4 2" xfId="24703"/>
    <cellStyle name="Normal 5 2 4 2 3 2 5" xfId="11849"/>
    <cellStyle name="Normal 5 2 4 2 3 2 6" xfId="14493"/>
    <cellStyle name="Normal 5 2 4 2 3 2 7" xfId="19423"/>
    <cellStyle name="Normal 5 2 4 2 3 3" xfId="1806"/>
    <cellStyle name="Normal 5 2 4 2 3 3 2" xfId="4448"/>
    <cellStyle name="Normal 5 2 4 2 3 3 2 2" xfId="9729"/>
    <cellStyle name="Normal 5 2 4 2 3 3 2 2 2" xfId="27871"/>
    <cellStyle name="Normal 5 2 4 2 3 3 2 3" xfId="17485"/>
    <cellStyle name="Normal 5 2 4 2 3 3 2 4" xfId="22591"/>
    <cellStyle name="Normal 5 2 4 2 3 3 3" xfId="7088"/>
    <cellStyle name="Normal 5 2 4 2 3 3 3 2" xfId="25231"/>
    <cellStyle name="Normal 5 2 4 2 3 3 4" xfId="12377"/>
    <cellStyle name="Normal 5 2 4 2 3 3 5" xfId="15021"/>
    <cellStyle name="Normal 5 2 4 2 3 3 6" xfId="19951"/>
    <cellStyle name="Normal 5 2 4 2 3 4" xfId="3215"/>
    <cellStyle name="Normal 5 2 4 2 3 4 2" xfId="8497"/>
    <cellStyle name="Normal 5 2 4 2 3 4 2 2" xfId="26639"/>
    <cellStyle name="Normal 5 2 4 2 3 4 3" xfId="16253"/>
    <cellStyle name="Normal 5 2 4 2 3 4 4" xfId="21359"/>
    <cellStyle name="Normal 5 2 4 2 3 5" xfId="5856"/>
    <cellStyle name="Normal 5 2 4 2 3 5 2" xfId="23999"/>
    <cellStyle name="Normal 5 2 4 2 3 6" xfId="11145"/>
    <cellStyle name="Normal 5 2 4 2 3 7" xfId="13789"/>
    <cellStyle name="Normal 5 2 4 2 3 8" xfId="18719"/>
    <cellStyle name="Normal 5 2 4 2 4" xfId="926"/>
    <cellStyle name="Normal 5 2 4 2 4 2" xfId="2158"/>
    <cellStyle name="Normal 5 2 4 2 4 2 2" xfId="4800"/>
    <cellStyle name="Normal 5 2 4 2 4 2 2 2" xfId="10081"/>
    <cellStyle name="Normal 5 2 4 2 4 2 2 2 2" xfId="28223"/>
    <cellStyle name="Normal 5 2 4 2 4 2 2 3" xfId="17837"/>
    <cellStyle name="Normal 5 2 4 2 4 2 2 4" xfId="22943"/>
    <cellStyle name="Normal 5 2 4 2 4 2 3" xfId="7440"/>
    <cellStyle name="Normal 5 2 4 2 4 2 3 2" xfId="25583"/>
    <cellStyle name="Normal 5 2 4 2 4 2 4" xfId="12729"/>
    <cellStyle name="Normal 5 2 4 2 4 2 5" xfId="15373"/>
    <cellStyle name="Normal 5 2 4 2 4 2 6" xfId="20303"/>
    <cellStyle name="Normal 5 2 4 2 4 3" xfId="3568"/>
    <cellStyle name="Normal 5 2 4 2 4 3 2" xfId="8849"/>
    <cellStyle name="Normal 5 2 4 2 4 3 2 2" xfId="26991"/>
    <cellStyle name="Normal 5 2 4 2 4 3 3" xfId="16605"/>
    <cellStyle name="Normal 5 2 4 2 4 3 4" xfId="21711"/>
    <cellStyle name="Normal 5 2 4 2 4 4" xfId="6208"/>
    <cellStyle name="Normal 5 2 4 2 4 4 2" xfId="24351"/>
    <cellStyle name="Normal 5 2 4 2 4 5" xfId="11497"/>
    <cellStyle name="Normal 5 2 4 2 4 6" xfId="14141"/>
    <cellStyle name="Normal 5 2 4 2 4 7" xfId="19071"/>
    <cellStyle name="Normal 5 2 4 2 5" xfId="1454"/>
    <cellStyle name="Normal 5 2 4 2 5 2" xfId="4096"/>
    <cellStyle name="Normal 5 2 4 2 5 2 2" xfId="9377"/>
    <cellStyle name="Normal 5 2 4 2 5 2 2 2" xfId="27519"/>
    <cellStyle name="Normal 5 2 4 2 5 2 3" xfId="17133"/>
    <cellStyle name="Normal 5 2 4 2 5 2 4" xfId="22239"/>
    <cellStyle name="Normal 5 2 4 2 5 3" xfId="6736"/>
    <cellStyle name="Normal 5 2 4 2 5 3 2" xfId="24879"/>
    <cellStyle name="Normal 5 2 4 2 5 4" xfId="12025"/>
    <cellStyle name="Normal 5 2 4 2 5 5" xfId="14669"/>
    <cellStyle name="Normal 5 2 4 2 5 6" xfId="19599"/>
    <cellStyle name="Normal 5 2 4 2 6" xfId="2686"/>
    <cellStyle name="Normal 5 2 4 2 6 2" xfId="5328"/>
    <cellStyle name="Normal 5 2 4 2 6 2 2" xfId="10609"/>
    <cellStyle name="Normal 5 2 4 2 6 2 2 2" xfId="28751"/>
    <cellStyle name="Normal 5 2 4 2 6 2 3" xfId="23471"/>
    <cellStyle name="Normal 5 2 4 2 6 3" xfId="7968"/>
    <cellStyle name="Normal 5 2 4 2 6 3 2" xfId="26111"/>
    <cellStyle name="Normal 5 2 4 2 6 4" xfId="13257"/>
    <cellStyle name="Normal 5 2 4 2 6 5" xfId="15901"/>
    <cellStyle name="Normal 5 2 4 2 6 6" xfId="20831"/>
    <cellStyle name="Normal 5 2 4 2 7" xfId="2863"/>
    <cellStyle name="Normal 5 2 4 2 7 2" xfId="8145"/>
    <cellStyle name="Normal 5 2 4 2 7 2 2" xfId="26287"/>
    <cellStyle name="Normal 5 2 4 2 7 3" xfId="21007"/>
    <cellStyle name="Normal 5 2 4 2 8" xfId="5504"/>
    <cellStyle name="Normal 5 2 4 2 8 2" xfId="23647"/>
    <cellStyle name="Normal 5 2 4 2 9" xfId="10797"/>
    <cellStyle name="Normal 5 2 4 3" xfId="310"/>
    <cellStyle name="Normal 5 2 4 3 2" xfId="663"/>
    <cellStyle name="Normal 5 2 4 3 2 2" xfId="1895"/>
    <cellStyle name="Normal 5 2 4 3 2 2 2" xfId="4537"/>
    <cellStyle name="Normal 5 2 4 3 2 2 2 2" xfId="9818"/>
    <cellStyle name="Normal 5 2 4 3 2 2 2 2 2" xfId="27960"/>
    <cellStyle name="Normal 5 2 4 3 2 2 2 3" xfId="17574"/>
    <cellStyle name="Normal 5 2 4 3 2 2 2 4" xfId="22680"/>
    <cellStyle name="Normal 5 2 4 3 2 2 3" xfId="7177"/>
    <cellStyle name="Normal 5 2 4 3 2 2 3 2" xfId="25320"/>
    <cellStyle name="Normal 5 2 4 3 2 2 4" xfId="12466"/>
    <cellStyle name="Normal 5 2 4 3 2 2 5" xfId="15110"/>
    <cellStyle name="Normal 5 2 4 3 2 2 6" xfId="20040"/>
    <cellStyle name="Normal 5 2 4 3 2 3" xfId="3305"/>
    <cellStyle name="Normal 5 2 4 3 2 3 2" xfId="8586"/>
    <cellStyle name="Normal 5 2 4 3 2 3 2 2" xfId="26728"/>
    <cellStyle name="Normal 5 2 4 3 2 3 3" xfId="16342"/>
    <cellStyle name="Normal 5 2 4 3 2 3 4" xfId="21448"/>
    <cellStyle name="Normal 5 2 4 3 2 4" xfId="5945"/>
    <cellStyle name="Normal 5 2 4 3 2 4 2" xfId="24088"/>
    <cellStyle name="Normal 5 2 4 3 2 5" xfId="11234"/>
    <cellStyle name="Normal 5 2 4 3 2 6" xfId="13878"/>
    <cellStyle name="Normal 5 2 4 3 2 7" xfId="18808"/>
    <cellStyle name="Normal 5 2 4 3 3" xfId="1015"/>
    <cellStyle name="Normal 5 2 4 3 3 2" xfId="2247"/>
    <cellStyle name="Normal 5 2 4 3 3 2 2" xfId="4889"/>
    <cellStyle name="Normal 5 2 4 3 3 2 2 2" xfId="10170"/>
    <cellStyle name="Normal 5 2 4 3 3 2 2 2 2" xfId="28312"/>
    <cellStyle name="Normal 5 2 4 3 3 2 2 3" xfId="17926"/>
    <cellStyle name="Normal 5 2 4 3 3 2 2 4" xfId="23032"/>
    <cellStyle name="Normal 5 2 4 3 3 2 3" xfId="7529"/>
    <cellStyle name="Normal 5 2 4 3 3 2 3 2" xfId="25672"/>
    <cellStyle name="Normal 5 2 4 3 3 2 4" xfId="12818"/>
    <cellStyle name="Normal 5 2 4 3 3 2 5" xfId="15462"/>
    <cellStyle name="Normal 5 2 4 3 3 2 6" xfId="20392"/>
    <cellStyle name="Normal 5 2 4 3 3 3" xfId="3657"/>
    <cellStyle name="Normal 5 2 4 3 3 3 2" xfId="8938"/>
    <cellStyle name="Normal 5 2 4 3 3 3 2 2" xfId="27080"/>
    <cellStyle name="Normal 5 2 4 3 3 3 3" xfId="16694"/>
    <cellStyle name="Normal 5 2 4 3 3 3 4" xfId="21800"/>
    <cellStyle name="Normal 5 2 4 3 3 4" xfId="6297"/>
    <cellStyle name="Normal 5 2 4 3 3 4 2" xfId="24440"/>
    <cellStyle name="Normal 5 2 4 3 3 5" xfId="11586"/>
    <cellStyle name="Normal 5 2 4 3 3 6" xfId="14230"/>
    <cellStyle name="Normal 5 2 4 3 3 7" xfId="19160"/>
    <cellStyle name="Normal 5 2 4 3 4" xfId="1543"/>
    <cellStyle name="Normal 5 2 4 3 4 2" xfId="4185"/>
    <cellStyle name="Normal 5 2 4 3 4 2 2" xfId="9466"/>
    <cellStyle name="Normal 5 2 4 3 4 2 2 2" xfId="27608"/>
    <cellStyle name="Normal 5 2 4 3 4 2 3" xfId="17222"/>
    <cellStyle name="Normal 5 2 4 3 4 2 4" xfId="22328"/>
    <cellStyle name="Normal 5 2 4 3 4 3" xfId="6825"/>
    <cellStyle name="Normal 5 2 4 3 4 3 2" xfId="24968"/>
    <cellStyle name="Normal 5 2 4 3 4 4" xfId="12114"/>
    <cellStyle name="Normal 5 2 4 3 4 5" xfId="14758"/>
    <cellStyle name="Normal 5 2 4 3 4 6" xfId="19688"/>
    <cellStyle name="Normal 5 2 4 3 5" xfId="2952"/>
    <cellStyle name="Normal 5 2 4 3 5 2" xfId="8234"/>
    <cellStyle name="Normal 5 2 4 3 5 2 2" xfId="26376"/>
    <cellStyle name="Normal 5 2 4 3 5 3" xfId="15990"/>
    <cellStyle name="Normal 5 2 4 3 5 4" xfId="21096"/>
    <cellStyle name="Normal 5 2 4 3 6" xfId="5593"/>
    <cellStyle name="Normal 5 2 4 3 6 2" xfId="23736"/>
    <cellStyle name="Normal 5 2 4 3 7" xfId="10888"/>
    <cellStyle name="Normal 5 2 4 3 8" xfId="13526"/>
    <cellStyle name="Normal 5 2 4 3 9" xfId="18456"/>
    <cellStyle name="Normal 5 2 4 4" xfId="488"/>
    <cellStyle name="Normal 5 2 4 4 2" xfId="1193"/>
    <cellStyle name="Normal 5 2 4 4 2 2" xfId="2425"/>
    <cellStyle name="Normal 5 2 4 4 2 2 2" xfId="5067"/>
    <cellStyle name="Normal 5 2 4 4 2 2 2 2" xfId="10348"/>
    <cellStyle name="Normal 5 2 4 4 2 2 2 2 2" xfId="28490"/>
    <cellStyle name="Normal 5 2 4 4 2 2 2 3" xfId="18104"/>
    <cellStyle name="Normal 5 2 4 4 2 2 2 4" xfId="23210"/>
    <cellStyle name="Normal 5 2 4 4 2 2 3" xfId="7707"/>
    <cellStyle name="Normal 5 2 4 4 2 2 3 2" xfId="25850"/>
    <cellStyle name="Normal 5 2 4 4 2 2 4" xfId="12996"/>
    <cellStyle name="Normal 5 2 4 4 2 2 5" xfId="15640"/>
    <cellStyle name="Normal 5 2 4 4 2 2 6" xfId="20570"/>
    <cellStyle name="Normal 5 2 4 4 2 3" xfId="3835"/>
    <cellStyle name="Normal 5 2 4 4 2 3 2" xfId="9116"/>
    <cellStyle name="Normal 5 2 4 4 2 3 2 2" xfId="27258"/>
    <cellStyle name="Normal 5 2 4 4 2 3 3" xfId="16872"/>
    <cellStyle name="Normal 5 2 4 4 2 3 4" xfId="21978"/>
    <cellStyle name="Normal 5 2 4 4 2 4" xfId="6475"/>
    <cellStyle name="Normal 5 2 4 4 2 4 2" xfId="24618"/>
    <cellStyle name="Normal 5 2 4 4 2 5" xfId="11764"/>
    <cellStyle name="Normal 5 2 4 4 2 6" xfId="14408"/>
    <cellStyle name="Normal 5 2 4 4 2 7" xfId="19338"/>
    <cellStyle name="Normal 5 2 4 4 3" xfId="1721"/>
    <cellStyle name="Normal 5 2 4 4 3 2" xfId="4363"/>
    <cellStyle name="Normal 5 2 4 4 3 2 2" xfId="9644"/>
    <cellStyle name="Normal 5 2 4 4 3 2 2 2" xfId="27786"/>
    <cellStyle name="Normal 5 2 4 4 3 2 3" xfId="17400"/>
    <cellStyle name="Normal 5 2 4 4 3 2 4" xfId="22506"/>
    <cellStyle name="Normal 5 2 4 4 3 3" xfId="7003"/>
    <cellStyle name="Normal 5 2 4 4 3 3 2" xfId="25146"/>
    <cellStyle name="Normal 5 2 4 4 3 4" xfId="12292"/>
    <cellStyle name="Normal 5 2 4 4 3 5" xfId="14936"/>
    <cellStyle name="Normal 5 2 4 4 3 6" xfId="19866"/>
    <cellStyle name="Normal 5 2 4 4 4" xfId="3130"/>
    <cellStyle name="Normal 5 2 4 4 4 2" xfId="8412"/>
    <cellStyle name="Normal 5 2 4 4 4 2 2" xfId="26554"/>
    <cellStyle name="Normal 5 2 4 4 4 3" xfId="16168"/>
    <cellStyle name="Normal 5 2 4 4 4 4" xfId="21274"/>
    <cellStyle name="Normal 5 2 4 4 5" xfId="5771"/>
    <cellStyle name="Normal 5 2 4 4 5 2" xfId="23914"/>
    <cellStyle name="Normal 5 2 4 4 6" xfId="11062"/>
    <cellStyle name="Normal 5 2 4 4 7" xfId="13704"/>
    <cellStyle name="Normal 5 2 4 4 8" xfId="18634"/>
    <cellStyle name="Normal 5 2 4 5" xfId="841"/>
    <cellStyle name="Normal 5 2 4 5 2" xfId="2073"/>
    <cellStyle name="Normal 5 2 4 5 2 2" xfId="4715"/>
    <cellStyle name="Normal 5 2 4 5 2 2 2" xfId="9996"/>
    <cellStyle name="Normal 5 2 4 5 2 2 2 2" xfId="28138"/>
    <cellStyle name="Normal 5 2 4 5 2 2 3" xfId="17752"/>
    <cellStyle name="Normal 5 2 4 5 2 2 4" xfId="22858"/>
    <cellStyle name="Normal 5 2 4 5 2 3" xfId="7355"/>
    <cellStyle name="Normal 5 2 4 5 2 3 2" xfId="25498"/>
    <cellStyle name="Normal 5 2 4 5 2 4" xfId="12644"/>
    <cellStyle name="Normal 5 2 4 5 2 5" xfId="15288"/>
    <cellStyle name="Normal 5 2 4 5 2 6" xfId="20218"/>
    <cellStyle name="Normal 5 2 4 5 3" xfId="3483"/>
    <cellStyle name="Normal 5 2 4 5 3 2" xfId="8764"/>
    <cellStyle name="Normal 5 2 4 5 3 2 2" xfId="26906"/>
    <cellStyle name="Normal 5 2 4 5 3 3" xfId="16520"/>
    <cellStyle name="Normal 5 2 4 5 3 4" xfId="21626"/>
    <cellStyle name="Normal 5 2 4 5 4" xfId="6123"/>
    <cellStyle name="Normal 5 2 4 5 4 2" xfId="24266"/>
    <cellStyle name="Normal 5 2 4 5 5" xfId="11412"/>
    <cellStyle name="Normal 5 2 4 5 6" xfId="14056"/>
    <cellStyle name="Normal 5 2 4 5 7" xfId="18986"/>
    <cellStyle name="Normal 5 2 4 6" xfId="1367"/>
    <cellStyle name="Normal 5 2 4 6 2" xfId="4009"/>
    <cellStyle name="Normal 5 2 4 6 2 2" xfId="9290"/>
    <cellStyle name="Normal 5 2 4 6 2 2 2" xfId="27432"/>
    <cellStyle name="Normal 5 2 4 6 2 3" xfId="17046"/>
    <cellStyle name="Normal 5 2 4 6 2 4" xfId="22152"/>
    <cellStyle name="Normal 5 2 4 6 3" xfId="6649"/>
    <cellStyle name="Normal 5 2 4 6 3 2" xfId="24792"/>
    <cellStyle name="Normal 5 2 4 6 4" xfId="11938"/>
    <cellStyle name="Normal 5 2 4 6 5" xfId="14582"/>
    <cellStyle name="Normal 5 2 4 6 6" xfId="19512"/>
    <cellStyle name="Normal 5 2 4 7" xfId="2599"/>
    <cellStyle name="Normal 5 2 4 7 2" xfId="5241"/>
    <cellStyle name="Normal 5 2 4 7 2 2" xfId="10522"/>
    <cellStyle name="Normal 5 2 4 7 2 2 2" xfId="28664"/>
    <cellStyle name="Normal 5 2 4 7 2 3" xfId="23384"/>
    <cellStyle name="Normal 5 2 4 7 3" xfId="7881"/>
    <cellStyle name="Normal 5 2 4 7 3 2" xfId="26024"/>
    <cellStyle name="Normal 5 2 4 7 4" xfId="13170"/>
    <cellStyle name="Normal 5 2 4 7 5" xfId="15814"/>
    <cellStyle name="Normal 5 2 4 7 6" xfId="20744"/>
    <cellStyle name="Normal 5 2 4 8" xfId="2778"/>
    <cellStyle name="Normal 5 2 4 8 2" xfId="8060"/>
    <cellStyle name="Normal 5 2 4 8 2 2" xfId="26202"/>
    <cellStyle name="Normal 5 2 4 8 3" xfId="20922"/>
    <cellStyle name="Normal 5 2 4 9" xfId="5419"/>
    <cellStyle name="Normal 5 2 4 9 2" xfId="23562"/>
    <cellStyle name="Normal 5 2 5" xfId="101"/>
    <cellStyle name="Normal 5 2 5 10" xfId="10744"/>
    <cellStyle name="Normal 5 2 5 11" xfId="13368"/>
    <cellStyle name="Normal 5 2 5 12" xfId="18297"/>
    <cellStyle name="Normal 5 2 5 2" xfId="230"/>
    <cellStyle name="Normal 5 2 5 2 10" xfId="13455"/>
    <cellStyle name="Normal 5 2 5 2 11" xfId="18385"/>
    <cellStyle name="Normal 5 2 5 2 2" xfId="415"/>
    <cellStyle name="Normal 5 2 5 2 2 2" xfId="768"/>
    <cellStyle name="Normal 5 2 5 2 2 2 2" xfId="2000"/>
    <cellStyle name="Normal 5 2 5 2 2 2 2 2" xfId="4642"/>
    <cellStyle name="Normal 5 2 5 2 2 2 2 2 2" xfId="9923"/>
    <cellStyle name="Normal 5 2 5 2 2 2 2 2 2 2" xfId="28065"/>
    <cellStyle name="Normal 5 2 5 2 2 2 2 2 3" xfId="17679"/>
    <cellStyle name="Normal 5 2 5 2 2 2 2 2 4" xfId="22785"/>
    <cellStyle name="Normal 5 2 5 2 2 2 2 3" xfId="7282"/>
    <cellStyle name="Normal 5 2 5 2 2 2 2 3 2" xfId="25425"/>
    <cellStyle name="Normal 5 2 5 2 2 2 2 4" xfId="12571"/>
    <cellStyle name="Normal 5 2 5 2 2 2 2 5" xfId="15215"/>
    <cellStyle name="Normal 5 2 5 2 2 2 2 6" xfId="20145"/>
    <cellStyle name="Normal 5 2 5 2 2 2 3" xfId="3410"/>
    <cellStyle name="Normal 5 2 5 2 2 2 3 2" xfId="8691"/>
    <cellStyle name="Normal 5 2 5 2 2 2 3 2 2" xfId="26833"/>
    <cellStyle name="Normal 5 2 5 2 2 2 3 3" xfId="16447"/>
    <cellStyle name="Normal 5 2 5 2 2 2 3 4" xfId="21553"/>
    <cellStyle name="Normal 5 2 5 2 2 2 4" xfId="6050"/>
    <cellStyle name="Normal 5 2 5 2 2 2 4 2" xfId="24193"/>
    <cellStyle name="Normal 5 2 5 2 2 2 5" xfId="11339"/>
    <cellStyle name="Normal 5 2 5 2 2 2 6" xfId="13983"/>
    <cellStyle name="Normal 5 2 5 2 2 2 7" xfId="18913"/>
    <cellStyle name="Normal 5 2 5 2 2 3" xfId="1120"/>
    <cellStyle name="Normal 5 2 5 2 2 3 2" xfId="2352"/>
    <cellStyle name="Normal 5 2 5 2 2 3 2 2" xfId="4994"/>
    <cellStyle name="Normal 5 2 5 2 2 3 2 2 2" xfId="10275"/>
    <cellStyle name="Normal 5 2 5 2 2 3 2 2 2 2" xfId="28417"/>
    <cellStyle name="Normal 5 2 5 2 2 3 2 2 3" xfId="18031"/>
    <cellStyle name="Normal 5 2 5 2 2 3 2 2 4" xfId="23137"/>
    <cellStyle name="Normal 5 2 5 2 2 3 2 3" xfId="7634"/>
    <cellStyle name="Normal 5 2 5 2 2 3 2 3 2" xfId="25777"/>
    <cellStyle name="Normal 5 2 5 2 2 3 2 4" xfId="12923"/>
    <cellStyle name="Normal 5 2 5 2 2 3 2 5" xfId="15567"/>
    <cellStyle name="Normal 5 2 5 2 2 3 2 6" xfId="20497"/>
    <cellStyle name="Normal 5 2 5 2 2 3 3" xfId="3762"/>
    <cellStyle name="Normal 5 2 5 2 2 3 3 2" xfId="9043"/>
    <cellStyle name="Normal 5 2 5 2 2 3 3 2 2" xfId="27185"/>
    <cellStyle name="Normal 5 2 5 2 2 3 3 3" xfId="16799"/>
    <cellStyle name="Normal 5 2 5 2 2 3 3 4" xfId="21905"/>
    <cellStyle name="Normal 5 2 5 2 2 3 4" xfId="6402"/>
    <cellStyle name="Normal 5 2 5 2 2 3 4 2" xfId="24545"/>
    <cellStyle name="Normal 5 2 5 2 2 3 5" xfId="11691"/>
    <cellStyle name="Normal 5 2 5 2 2 3 6" xfId="14335"/>
    <cellStyle name="Normal 5 2 5 2 2 3 7" xfId="19265"/>
    <cellStyle name="Normal 5 2 5 2 2 4" xfId="1648"/>
    <cellStyle name="Normal 5 2 5 2 2 4 2" xfId="4290"/>
    <cellStyle name="Normal 5 2 5 2 2 4 2 2" xfId="9571"/>
    <cellStyle name="Normal 5 2 5 2 2 4 2 2 2" xfId="27713"/>
    <cellStyle name="Normal 5 2 5 2 2 4 2 3" xfId="17327"/>
    <cellStyle name="Normal 5 2 5 2 2 4 2 4" xfId="22433"/>
    <cellStyle name="Normal 5 2 5 2 2 4 3" xfId="6930"/>
    <cellStyle name="Normal 5 2 5 2 2 4 3 2" xfId="25073"/>
    <cellStyle name="Normal 5 2 5 2 2 4 4" xfId="12219"/>
    <cellStyle name="Normal 5 2 5 2 2 4 5" xfId="14863"/>
    <cellStyle name="Normal 5 2 5 2 2 4 6" xfId="19793"/>
    <cellStyle name="Normal 5 2 5 2 2 5" xfId="3057"/>
    <cellStyle name="Normal 5 2 5 2 2 5 2" xfId="8339"/>
    <cellStyle name="Normal 5 2 5 2 2 5 2 2" xfId="26481"/>
    <cellStyle name="Normal 5 2 5 2 2 5 3" xfId="16095"/>
    <cellStyle name="Normal 5 2 5 2 2 5 4" xfId="21201"/>
    <cellStyle name="Normal 5 2 5 2 2 6" xfId="5698"/>
    <cellStyle name="Normal 5 2 5 2 2 6 2" xfId="23841"/>
    <cellStyle name="Normal 5 2 5 2 2 7" xfId="10991"/>
    <cellStyle name="Normal 5 2 5 2 2 8" xfId="13631"/>
    <cellStyle name="Normal 5 2 5 2 2 9" xfId="18561"/>
    <cellStyle name="Normal 5 2 5 2 3" xfId="591"/>
    <cellStyle name="Normal 5 2 5 2 3 2" xfId="1296"/>
    <cellStyle name="Normal 5 2 5 2 3 2 2" xfId="2528"/>
    <cellStyle name="Normal 5 2 5 2 3 2 2 2" xfId="5170"/>
    <cellStyle name="Normal 5 2 5 2 3 2 2 2 2" xfId="10451"/>
    <cellStyle name="Normal 5 2 5 2 3 2 2 2 2 2" xfId="28593"/>
    <cellStyle name="Normal 5 2 5 2 3 2 2 2 3" xfId="18207"/>
    <cellStyle name="Normal 5 2 5 2 3 2 2 2 4" xfId="23313"/>
    <cellStyle name="Normal 5 2 5 2 3 2 2 3" xfId="7810"/>
    <cellStyle name="Normal 5 2 5 2 3 2 2 3 2" xfId="25953"/>
    <cellStyle name="Normal 5 2 5 2 3 2 2 4" xfId="13099"/>
    <cellStyle name="Normal 5 2 5 2 3 2 2 5" xfId="15743"/>
    <cellStyle name="Normal 5 2 5 2 3 2 2 6" xfId="20673"/>
    <cellStyle name="Normal 5 2 5 2 3 2 3" xfId="3938"/>
    <cellStyle name="Normal 5 2 5 2 3 2 3 2" xfId="9219"/>
    <cellStyle name="Normal 5 2 5 2 3 2 3 2 2" xfId="27361"/>
    <cellStyle name="Normal 5 2 5 2 3 2 3 3" xfId="16975"/>
    <cellStyle name="Normal 5 2 5 2 3 2 3 4" xfId="22081"/>
    <cellStyle name="Normal 5 2 5 2 3 2 4" xfId="6578"/>
    <cellStyle name="Normal 5 2 5 2 3 2 4 2" xfId="24721"/>
    <cellStyle name="Normal 5 2 5 2 3 2 5" xfId="11867"/>
    <cellStyle name="Normal 5 2 5 2 3 2 6" xfId="14511"/>
    <cellStyle name="Normal 5 2 5 2 3 2 7" xfId="19441"/>
    <cellStyle name="Normal 5 2 5 2 3 3" xfId="1824"/>
    <cellStyle name="Normal 5 2 5 2 3 3 2" xfId="4466"/>
    <cellStyle name="Normal 5 2 5 2 3 3 2 2" xfId="9747"/>
    <cellStyle name="Normal 5 2 5 2 3 3 2 2 2" xfId="27889"/>
    <cellStyle name="Normal 5 2 5 2 3 3 2 3" xfId="17503"/>
    <cellStyle name="Normal 5 2 5 2 3 3 2 4" xfId="22609"/>
    <cellStyle name="Normal 5 2 5 2 3 3 3" xfId="7106"/>
    <cellStyle name="Normal 5 2 5 2 3 3 3 2" xfId="25249"/>
    <cellStyle name="Normal 5 2 5 2 3 3 4" xfId="12395"/>
    <cellStyle name="Normal 5 2 5 2 3 3 5" xfId="15039"/>
    <cellStyle name="Normal 5 2 5 2 3 3 6" xfId="19969"/>
    <cellStyle name="Normal 5 2 5 2 3 4" xfId="3233"/>
    <cellStyle name="Normal 5 2 5 2 3 4 2" xfId="8515"/>
    <cellStyle name="Normal 5 2 5 2 3 4 2 2" xfId="26657"/>
    <cellStyle name="Normal 5 2 5 2 3 4 3" xfId="16271"/>
    <cellStyle name="Normal 5 2 5 2 3 4 4" xfId="21377"/>
    <cellStyle name="Normal 5 2 5 2 3 5" xfId="5874"/>
    <cellStyle name="Normal 5 2 5 2 3 5 2" xfId="24017"/>
    <cellStyle name="Normal 5 2 5 2 3 6" xfId="11163"/>
    <cellStyle name="Normal 5 2 5 2 3 7" xfId="13807"/>
    <cellStyle name="Normal 5 2 5 2 3 8" xfId="18737"/>
    <cellStyle name="Normal 5 2 5 2 4" xfId="944"/>
    <cellStyle name="Normal 5 2 5 2 4 2" xfId="2176"/>
    <cellStyle name="Normal 5 2 5 2 4 2 2" xfId="4818"/>
    <cellStyle name="Normal 5 2 5 2 4 2 2 2" xfId="10099"/>
    <cellStyle name="Normal 5 2 5 2 4 2 2 2 2" xfId="28241"/>
    <cellStyle name="Normal 5 2 5 2 4 2 2 3" xfId="17855"/>
    <cellStyle name="Normal 5 2 5 2 4 2 2 4" xfId="22961"/>
    <cellStyle name="Normal 5 2 5 2 4 2 3" xfId="7458"/>
    <cellStyle name="Normal 5 2 5 2 4 2 3 2" xfId="25601"/>
    <cellStyle name="Normal 5 2 5 2 4 2 4" xfId="12747"/>
    <cellStyle name="Normal 5 2 5 2 4 2 5" xfId="15391"/>
    <cellStyle name="Normal 5 2 5 2 4 2 6" xfId="20321"/>
    <cellStyle name="Normal 5 2 5 2 4 3" xfId="3586"/>
    <cellStyle name="Normal 5 2 5 2 4 3 2" xfId="8867"/>
    <cellStyle name="Normal 5 2 5 2 4 3 2 2" xfId="27009"/>
    <cellStyle name="Normal 5 2 5 2 4 3 3" xfId="16623"/>
    <cellStyle name="Normal 5 2 5 2 4 3 4" xfId="21729"/>
    <cellStyle name="Normal 5 2 5 2 4 4" xfId="6226"/>
    <cellStyle name="Normal 5 2 5 2 4 4 2" xfId="24369"/>
    <cellStyle name="Normal 5 2 5 2 4 5" xfId="11515"/>
    <cellStyle name="Normal 5 2 5 2 4 6" xfId="14159"/>
    <cellStyle name="Normal 5 2 5 2 4 7" xfId="19089"/>
    <cellStyle name="Normal 5 2 5 2 5" xfId="1472"/>
    <cellStyle name="Normal 5 2 5 2 5 2" xfId="4114"/>
    <cellStyle name="Normal 5 2 5 2 5 2 2" xfId="9395"/>
    <cellStyle name="Normal 5 2 5 2 5 2 2 2" xfId="27537"/>
    <cellStyle name="Normal 5 2 5 2 5 2 3" xfId="17151"/>
    <cellStyle name="Normal 5 2 5 2 5 2 4" xfId="22257"/>
    <cellStyle name="Normal 5 2 5 2 5 3" xfId="6754"/>
    <cellStyle name="Normal 5 2 5 2 5 3 2" xfId="24897"/>
    <cellStyle name="Normal 5 2 5 2 5 4" xfId="12043"/>
    <cellStyle name="Normal 5 2 5 2 5 5" xfId="14687"/>
    <cellStyle name="Normal 5 2 5 2 5 6" xfId="19617"/>
    <cellStyle name="Normal 5 2 5 2 6" xfId="2704"/>
    <cellStyle name="Normal 5 2 5 2 6 2" xfId="5346"/>
    <cellStyle name="Normal 5 2 5 2 6 2 2" xfId="10627"/>
    <cellStyle name="Normal 5 2 5 2 6 2 2 2" xfId="28769"/>
    <cellStyle name="Normal 5 2 5 2 6 2 3" xfId="23489"/>
    <cellStyle name="Normal 5 2 5 2 6 3" xfId="7986"/>
    <cellStyle name="Normal 5 2 5 2 6 3 2" xfId="26129"/>
    <cellStyle name="Normal 5 2 5 2 6 4" xfId="13275"/>
    <cellStyle name="Normal 5 2 5 2 6 5" xfId="15919"/>
    <cellStyle name="Normal 5 2 5 2 6 6" xfId="20849"/>
    <cellStyle name="Normal 5 2 5 2 7" xfId="2881"/>
    <cellStyle name="Normal 5 2 5 2 7 2" xfId="8163"/>
    <cellStyle name="Normal 5 2 5 2 7 2 2" xfId="26305"/>
    <cellStyle name="Normal 5 2 5 2 7 3" xfId="21025"/>
    <cellStyle name="Normal 5 2 5 2 8" xfId="5522"/>
    <cellStyle name="Normal 5 2 5 2 8 2" xfId="23665"/>
    <cellStyle name="Normal 5 2 5 2 9" xfId="10815"/>
    <cellStyle name="Normal 5 2 5 3" xfId="328"/>
    <cellStyle name="Normal 5 2 5 3 2" xfId="681"/>
    <cellStyle name="Normal 5 2 5 3 2 2" xfId="1913"/>
    <cellStyle name="Normal 5 2 5 3 2 2 2" xfId="4555"/>
    <cellStyle name="Normal 5 2 5 3 2 2 2 2" xfId="9836"/>
    <cellStyle name="Normal 5 2 5 3 2 2 2 2 2" xfId="27978"/>
    <cellStyle name="Normal 5 2 5 3 2 2 2 3" xfId="17592"/>
    <cellStyle name="Normal 5 2 5 3 2 2 2 4" xfId="22698"/>
    <cellStyle name="Normal 5 2 5 3 2 2 3" xfId="7195"/>
    <cellStyle name="Normal 5 2 5 3 2 2 3 2" xfId="25338"/>
    <cellStyle name="Normal 5 2 5 3 2 2 4" xfId="12484"/>
    <cellStyle name="Normal 5 2 5 3 2 2 5" xfId="15128"/>
    <cellStyle name="Normal 5 2 5 3 2 2 6" xfId="20058"/>
    <cellStyle name="Normal 5 2 5 3 2 3" xfId="3323"/>
    <cellStyle name="Normal 5 2 5 3 2 3 2" xfId="8604"/>
    <cellStyle name="Normal 5 2 5 3 2 3 2 2" xfId="26746"/>
    <cellStyle name="Normal 5 2 5 3 2 3 3" xfId="16360"/>
    <cellStyle name="Normal 5 2 5 3 2 3 4" xfId="21466"/>
    <cellStyle name="Normal 5 2 5 3 2 4" xfId="5963"/>
    <cellStyle name="Normal 5 2 5 3 2 4 2" xfId="24106"/>
    <cellStyle name="Normal 5 2 5 3 2 5" xfId="11252"/>
    <cellStyle name="Normal 5 2 5 3 2 6" xfId="13896"/>
    <cellStyle name="Normal 5 2 5 3 2 7" xfId="18826"/>
    <cellStyle name="Normal 5 2 5 3 3" xfId="1033"/>
    <cellStyle name="Normal 5 2 5 3 3 2" xfId="2265"/>
    <cellStyle name="Normal 5 2 5 3 3 2 2" xfId="4907"/>
    <cellStyle name="Normal 5 2 5 3 3 2 2 2" xfId="10188"/>
    <cellStyle name="Normal 5 2 5 3 3 2 2 2 2" xfId="28330"/>
    <cellStyle name="Normal 5 2 5 3 3 2 2 3" xfId="17944"/>
    <cellStyle name="Normal 5 2 5 3 3 2 2 4" xfId="23050"/>
    <cellStyle name="Normal 5 2 5 3 3 2 3" xfId="7547"/>
    <cellStyle name="Normal 5 2 5 3 3 2 3 2" xfId="25690"/>
    <cellStyle name="Normal 5 2 5 3 3 2 4" xfId="12836"/>
    <cellStyle name="Normal 5 2 5 3 3 2 5" xfId="15480"/>
    <cellStyle name="Normal 5 2 5 3 3 2 6" xfId="20410"/>
    <cellStyle name="Normal 5 2 5 3 3 3" xfId="3675"/>
    <cellStyle name="Normal 5 2 5 3 3 3 2" xfId="8956"/>
    <cellStyle name="Normal 5 2 5 3 3 3 2 2" xfId="27098"/>
    <cellStyle name="Normal 5 2 5 3 3 3 3" xfId="16712"/>
    <cellStyle name="Normal 5 2 5 3 3 3 4" xfId="21818"/>
    <cellStyle name="Normal 5 2 5 3 3 4" xfId="6315"/>
    <cellStyle name="Normal 5 2 5 3 3 4 2" xfId="24458"/>
    <cellStyle name="Normal 5 2 5 3 3 5" xfId="11604"/>
    <cellStyle name="Normal 5 2 5 3 3 6" xfId="14248"/>
    <cellStyle name="Normal 5 2 5 3 3 7" xfId="19178"/>
    <cellStyle name="Normal 5 2 5 3 4" xfId="1561"/>
    <cellStyle name="Normal 5 2 5 3 4 2" xfId="4203"/>
    <cellStyle name="Normal 5 2 5 3 4 2 2" xfId="9484"/>
    <cellStyle name="Normal 5 2 5 3 4 2 2 2" xfId="27626"/>
    <cellStyle name="Normal 5 2 5 3 4 2 3" xfId="17240"/>
    <cellStyle name="Normal 5 2 5 3 4 2 4" xfId="22346"/>
    <cellStyle name="Normal 5 2 5 3 4 3" xfId="6843"/>
    <cellStyle name="Normal 5 2 5 3 4 3 2" xfId="24986"/>
    <cellStyle name="Normal 5 2 5 3 4 4" xfId="12132"/>
    <cellStyle name="Normal 5 2 5 3 4 5" xfId="14776"/>
    <cellStyle name="Normal 5 2 5 3 4 6" xfId="19706"/>
    <cellStyle name="Normal 5 2 5 3 5" xfId="2970"/>
    <cellStyle name="Normal 5 2 5 3 5 2" xfId="8252"/>
    <cellStyle name="Normal 5 2 5 3 5 2 2" xfId="26394"/>
    <cellStyle name="Normal 5 2 5 3 5 3" xfId="16008"/>
    <cellStyle name="Normal 5 2 5 3 5 4" xfId="21114"/>
    <cellStyle name="Normal 5 2 5 3 6" xfId="5611"/>
    <cellStyle name="Normal 5 2 5 3 6 2" xfId="23754"/>
    <cellStyle name="Normal 5 2 5 3 7" xfId="10906"/>
    <cellStyle name="Normal 5 2 5 3 8" xfId="13544"/>
    <cellStyle name="Normal 5 2 5 3 9" xfId="18474"/>
    <cellStyle name="Normal 5 2 5 4" xfId="504"/>
    <cellStyle name="Normal 5 2 5 4 2" xfId="1209"/>
    <cellStyle name="Normal 5 2 5 4 2 2" xfId="2441"/>
    <cellStyle name="Normal 5 2 5 4 2 2 2" xfId="5083"/>
    <cellStyle name="Normal 5 2 5 4 2 2 2 2" xfId="10364"/>
    <cellStyle name="Normal 5 2 5 4 2 2 2 2 2" xfId="28506"/>
    <cellStyle name="Normal 5 2 5 4 2 2 2 3" xfId="18120"/>
    <cellStyle name="Normal 5 2 5 4 2 2 2 4" xfId="23226"/>
    <cellStyle name="Normal 5 2 5 4 2 2 3" xfId="7723"/>
    <cellStyle name="Normal 5 2 5 4 2 2 3 2" xfId="25866"/>
    <cellStyle name="Normal 5 2 5 4 2 2 4" xfId="13012"/>
    <cellStyle name="Normal 5 2 5 4 2 2 5" xfId="15656"/>
    <cellStyle name="Normal 5 2 5 4 2 2 6" xfId="20586"/>
    <cellStyle name="Normal 5 2 5 4 2 3" xfId="3851"/>
    <cellStyle name="Normal 5 2 5 4 2 3 2" xfId="9132"/>
    <cellStyle name="Normal 5 2 5 4 2 3 2 2" xfId="27274"/>
    <cellStyle name="Normal 5 2 5 4 2 3 3" xfId="16888"/>
    <cellStyle name="Normal 5 2 5 4 2 3 4" xfId="21994"/>
    <cellStyle name="Normal 5 2 5 4 2 4" xfId="6491"/>
    <cellStyle name="Normal 5 2 5 4 2 4 2" xfId="24634"/>
    <cellStyle name="Normal 5 2 5 4 2 5" xfId="11780"/>
    <cellStyle name="Normal 5 2 5 4 2 6" xfId="14424"/>
    <cellStyle name="Normal 5 2 5 4 2 7" xfId="19354"/>
    <cellStyle name="Normal 5 2 5 4 3" xfId="1737"/>
    <cellStyle name="Normal 5 2 5 4 3 2" xfId="4379"/>
    <cellStyle name="Normal 5 2 5 4 3 2 2" xfId="9660"/>
    <cellStyle name="Normal 5 2 5 4 3 2 2 2" xfId="27802"/>
    <cellStyle name="Normal 5 2 5 4 3 2 3" xfId="17416"/>
    <cellStyle name="Normal 5 2 5 4 3 2 4" xfId="22522"/>
    <cellStyle name="Normal 5 2 5 4 3 3" xfId="7019"/>
    <cellStyle name="Normal 5 2 5 4 3 3 2" xfId="25162"/>
    <cellStyle name="Normal 5 2 5 4 3 4" xfId="12308"/>
    <cellStyle name="Normal 5 2 5 4 3 5" xfId="14952"/>
    <cellStyle name="Normal 5 2 5 4 3 6" xfId="19882"/>
    <cellStyle name="Normal 5 2 5 4 4" xfId="3146"/>
    <cellStyle name="Normal 5 2 5 4 4 2" xfId="8428"/>
    <cellStyle name="Normal 5 2 5 4 4 2 2" xfId="26570"/>
    <cellStyle name="Normal 5 2 5 4 4 3" xfId="16184"/>
    <cellStyle name="Normal 5 2 5 4 4 4" xfId="21290"/>
    <cellStyle name="Normal 5 2 5 4 5" xfId="5787"/>
    <cellStyle name="Normal 5 2 5 4 5 2" xfId="23930"/>
    <cellStyle name="Normal 5 2 5 4 6" xfId="11078"/>
    <cellStyle name="Normal 5 2 5 4 7" xfId="13720"/>
    <cellStyle name="Normal 5 2 5 4 8" xfId="18650"/>
    <cellStyle name="Normal 5 2 5 5" xfId="857"/>
    <cellStyle name="Normal 5 2 5 5 2" xfId="2089"/>
    <cellStyle name="Normal 5 2 5 5 2 2" xfId="4731"/>
    <cellStyle name="Normal 5 2 5 5 2 2 2" xfId="10012"/>
    <cellStyle name="Normal 5 2 5 5 2 2 2 2" xfId="28154"/>
    <cellStyle name="Normal 5 2 5 5 2 2 3" xfId="17768"/>
    <cellStyle name="Normal 5 2 5 5 2 2 4" xfId="22874"/>
    <cellStyle name="Normal 5 2 5 5 2 3" xfId="7371"/>
    <cellStyle name="Normal 5 2 5 5 2 3 2" xfId="25514"/>
    <cellStyle name="Normal 5 2 5 5 2 4" xfId="12660"/>
    <cellStyle name="Normal 5 2 5 5 2 5" xfId="15304"/>
    <cellStyle name="Normal 5 2 5 5 2 6" xfId="20234"/>
    <cellStyle name="Normal 5 2 5 5 3" xfId="3499"/>
    <cellStyle name="Normal 5 2 5 5 3 2" xfId="8780"/>
    <cellStyle name="Normal 5 2 5 5 3 2 2" xfId="26922"/>
    <cellStyle name="Normal 5 2 5 5 3 3" xfId="16536"/>
    <cellStyle name="Normal 5 2 5 5 3 4" xfId="21642"/>
    <cellStyle name="Normal 5 2 5 5 4" xfId="6139"/>
    <cellStyle name="Normal 5 2 5 5 4 2" xfId="24282"/>
    <cellStyle name="Normal 5 2 5 5 5" xfId="11428"/>
    <cellStyle name="Normal 5 2 5 5 6" xfId="14072"/>
    <cellStyle name="Normal 5 2 5 5 7" xfId="19002"/>
    <cellStyle name="Normal 5 2 5 6" xfId="1385"/>
    <cellStyle name="Normal 5 2 5 6 2" xfId="4027"/>
    <cellStyle name="Normal 5 2 5 6 2 2" xfId="9308"/>
    <cellStyle name="Normal 5 2 5 6 2 2 2" xfId="27450"/>
    <cellStyle name="Normal 5 2 5 6 2 3" xfId="17064"/>
    <cellStyle name="Normal 5 2 5 6 2 4" xfId="22170"/>
    <cellStyle name="Normal 5 2 5 6 3" xfId="6667"/>
    <cellStyle name="Normal 5 2 5 6 3 2" xfId="24810"/>
    <cellStyle name="Normal 5 2 5 6 4" xfId="11956"/>
    <cellStyle name="Normal 5 2 5 6 5" xfId="14600"/>
    <cellStyle name="Normal 5 2 5 6 6" xfId="19530"/>
    <cellStyle name="Normal 5 2 5 7" xfId="2617"/>
    <cellStyle name="Normal 5 2 5 7 2" xfId="5259"/>
    <cellStyle name="Normal 5 2 5 7 2 2" xfId="10540"/>
    <cellStyle name="Normal 5 2 5 7 2 2 2" xfId="28682"/>
    <cellStyle name="Normal 5 2 5 7 2 3" xfId="23402"/>
    <cellStyle name="Normal 5 2 5 7 3" xfId="7899"/>
    <cellStyle name="Normal 5 2 5 7 3 2" xfId="26042"/>
    <cellStyle name="Normal 5 2 5 7 4" xfId="13188"/>
    <cellStyle name="Normal 5 2 5 7 5" xfId="15832"/>
    <cellStyle name="Normal 5 2 5 7 6" xfId="20762"/>
    <cellStyle name="Normal 5 2 5 8" xfId="2794"/>
    <cellStyle name="Normal 5 2 5 8 2" xfId="8076"/>
    <cellStyle name="Normal 5 2 5 8 2 2" xfId="26218"/>
    <cellStyle name="Normal 5 2 5 8 3" xfId="20938"/>
    <cellStyle name="Normal 5 2 5 9" xfId="5435"/>
    <cellStyle name="Normal 5 2 5 9 2" xfId="23578"/>
    <cellStyle name="Normal 5 2 6" xfId="181"/>
    <cellStyle name="Normal 5 2 6 10" xfId="13407"/>
    <cellStyle name="Normal 5 2 6 11" xfId="18337"/>
    <cellStyle name="Normal 5 2 6 2" xfId="367"/>
    <cellStyle name="Normal 5 2 6 2 2" xfId="720"/>
    <cellStyle name="Normal 5 2 6 2 2 2" xfId="1952"/>
    <cellStyle name="Normal 5 2 6 2 2 2 2" xfId="4594"/>
    <cellStyle name="Normal 5 2 6 2 2 2 2 2" xfId="9875"/>
    <cellStyle name="Normal 5 2 6 2 2 2 2 2 2" xfId="28017"/>
    <cellStyle name="Normal 5 2 6 2 2 2 2 3" xfId="17631"/>
    <cellStyle name="Normal 5 2 6 2 2 2 2 4" xfId="22737"/>
    <cellStyle name="Normal 5 2 6 2 2 2 3" xfId="7234"/>
    <cellStyle name="Normal 5 2 6 2 2 2 3 2" xfId="25377"/>
    <cellStyle name="Normal 5 2 6 2 2 2 4" xfId="12523"/>
    <cellStyle name="Normal 5 2 6 2 2 2 5" xfId="15167"/>
    <cellStyle name="Normal 5 2 6 2 2 2 6" xfId="20097"/>
    <cellStyle name="Normal 5 2 6 2 2 3" xfId="3362"/>
    <cellStyle name="Normal 5 2 6 2 2 3 2" xfId="8643"/>
    <cellStyle name="Normal 5 2 6 2 2 3 2 2" xfId="26785"/>
    <cellStyle name="Normal 5 2 6 2 2 3 3" xfId="16399"/>
    <cellStyle name="Normal 5 2 6 2 2 3 4" xfId="21505"/>
    <cellStyle name="Normal 5 2 6 2 2 4" xfId="6002"/>
    <cellStyle name="Normal 5 2 6 2 2 4 2" xfId="24145"/>
    <cellStyle name="Normal 5 2 6 2 2 5" xfId="11291"/>
    <cellStyle name="Normal 5 2 6 2 2 6" xfId="13935"/>
    <cellStyle name="Normal 5 2 6 2 2 7" xfId="18865"/>
    <cellStyle name="Normal 5 2 6 2 3" xfId="1072"/>
    <cellStyle name="Normal 5 2 6 2 3 2" xfId="2304"/>
    <cellStyle name="Normal 5 2 6 2 3 2 2" xfId="4946"/>
    <cellStyle name="Normal 5 2 6 2 3 2 2 2" xfId="10227"/>
    <cellStyle name="Normal 5 2 6 2 3 2 2 2 2" xfId="28369"/>
    <cellStyle name="Normal 5 2 6 2 3 2 2 3" xfId="17983"/>
    <cellStyle name="Normal 5 2 6 2 3 2 2 4" xfId="23089"/>
    <cellStyle name="Normal 5 2 6 2 3 2 3" xfId="7586"/>
    <cellStyle name="Normal 5 2 6 2 3 2 3 2" xfId="25729"/>
    <cellStyle name="Normal 5 2 6 2 3 2 4" xfId="12875"/>
    <cellStyle name="Normal 5 2 6 2 3 2 5" xfId="15519"/>
    <cellStyle name="Normal 5 2 6 2 3 2 6" xfId="20449"/>
    <cellStyle name="Normal 5 2 6 2 3 3" xfId="3714"/>
    <cellStyle name="Normal 5 2 6 2 3 3 2" xfId="8995"/>
    <cellStyle name="Normal 5 2 6 2 3 3 2 2" xfId="27137"/>
    <cellStyle name="Normal 5 2 6 2 3 3 3" xfId="16751"/>
    <cellStyle name="Normal 5 2 6 2 3 3 4" xfId="21857"/>
    <cellStyle name="Normal 5 2 6 2 3 4" xfId="6354"/>
    <cellStyle name="Normal 5 2 6 2 3 4 2" xfId="24497"/>
    <cellStyle name="Normal 5 2 6 2 3 5" xfId="11643"/>
    <cellStyle name="Normal 5 2 6 2 3 6" xfId="14287"/>
    <cellStyle name="Normal 5 2 6 2 3 7" xfId="19217"/>
    <cellStyle name="Normal 5 2 6 2 4" xfId="1600"/>
    <cellStyle name="Normal 5 2 6 2 4 2" xfId="4242"/>
    <cellStyle name="Normal 5 2 6 2 4 2 2" xfId="9523"/>
    <cellStyle name="Normal 5 2 6 2 4 2 2 2" xfId="27665"/>
    <cellStyle name="Normal 5 2 6 2 4 2 3" xfId="17279"/>
    <cellStyle name="Normal 5 2 6 2 4 2 4" xfId="22385"/>
    <cellStyle name="Normal 5 2 6 2 4 3" xfId="6882"/>
    <cellStyle name="Normal 5 2 6 2 4 3 2" xfId="25025"/>
    <cellStyle name="Normal 5 2 6 2 4 4" xfId="12171"/>
    <cellStyle name="Normal 5 2 6 2 4 5" xfId="14815"/>
    <cellStyle name="Normal 5 2 6 2 4 6" xfId="19745"/>
    <cellStyle name="Normal 5 2 6 2 5" xfId="3009"/>
    <cellStyle name="Normal 5 2 6 2 5 2" xfId="8291"/>
    <cellStyle name="Normal 5 2 6 2 5 2 2" xfId="26433"/>
    <cellStyle name="Normal 5 2 6 2 5 3" xfId="16047"/>
    <cellStyle name="Normal 5 2 6 2 5 4" xfId="21153"/>
    <cellStyle name="Normal 5 2 6 2 6" xfId="5650"/>
    <cellStyle name="Normal 5 2 6 2 6 2" xfId="23793"/>
    <cellStyle name="Normal 5 2 6 2 7" xfId="10945"/>
    <cellStyle name="Normal 5 2 6 2 8" xfId="13583"/>
    <cellStyle name="Normal 5 2 6 2 9" xfId="18513"/>
    <cellStyle name="Normal 5 2 6 3" xfId="543"/>
    <cellStyle name="Normal 5 2 6 3 2" xfId="1248"/>
    <cellStyle name="Normal 5 2 6 3 2 2" xfId="2480"/>
    <cellStyle name="Normal 5 2 6 3 2 2 2" xfId="5122"/>
    <cellStyle name="Normal 5 2 6 3 2 2 2 2" xfId="10403"/>
    <cellStyle name="Normal 5 2 6 3 2 2 2 2 2" xfId="28545"/>
    <cellStyle name="Normal 5 2 6 3 2 2 2 3" xfId="18159"/>
    <cellStyle name="Normal 5 2 6 3 2 2 2 4" xfId="23265"/>
    <cellStyle name="Normal 5 2 6 3 2 2 3" xfId="7762"/>
    <cellStyle name="Normal 5 2 6 3 2 2 3 2" xfId="25905"/>
    <cellStyle name="Normal 5 2 6 3 2 2 4" xfId="13051"/>
    <cellStyle name="Normal 5 2 6 3 2 2 5" xfId="15695"/>
    <cellStyle name="Normal 5 2 6 3 2 2 6" xfId="20625"/>
    <cellStyle name="Normal 5 2 6 3 2 3" xfId="3890"/>
    <cellStyle name="Normal 5 2 6 3 2 3 2" xfId="9171"/>
    <cellStyle name="Normal 5 2 6 3 2 3 2 2" xfId="27313"/>
    <cellStyle name="Normal 5 2 6 3 2 3 3" xfId="16927"/>
    <cellStyle name="Normal 5 2 6 3 2 3 4" xfId="22033"/>
    <cellStyle name="Normal 5 2 6 3 2 4" xfId="6530"/>
    <cellStyle name="Normal 5 2 6 3 2 4 2" xfId="24673"/>
    <cellStyle name="Normal 5 2 6 3 2 5" xfId="11819"/>
    <cellStyle name="Normal 5 2 6 3 2 6" xfId="14463"/>
    <cellStyle name="Normal 5 2 6 3 2 7" xfId="19393"/>
    <cellStyle name="Normal 5 2 6 3 3" xfId="1776"/>
    <cellStyle name="Normal 5 2 6 3 3 2" xfId="4418"/>
    <cellStyle name="Normal 5 2 6 3 3 2 2" xfId="9699"/>
    <cellStyle name="Normal 5 2 6 3 3 2 2 2" xfId="27841"/>
    <cellStyle name="Normal 5 2 6 3 3 2 3" xfId="17455"/>
    <cellStyle name="Normal 5 2 6 3 3 2 4" xfId="22561"/>
    <cellStyle name="Normal 5 2 6 3 3 3" xfId="7058"/>
    <cellStyle name="Normal 5 2 6 3 3 3 2" xfId="25201"/>
    <cellStyle name="Normal 5 2 6 3 3 4" xfId="12347"/>
    <cellStyle name="Normal 5 2 6 3 3 5" xfId="14991"/>
    <cellStyle name="Normal 5 2 6 3 3 6" xfId="19921"/>
    <cellStyle name="Normal 5 2 6 3 4" xfId="3185"/>
    <cellStyle name="Normal 5 2 6 3 4 2" xfId="8467"/>
    <cellStyle name="Normal 5 2 6 3 4 2 2" xfId="26609"/>
    <cellStyle name="Normal 5 2 6 3 4 3" xfId="16223"/>
    <cellStyle name="Normal 5 2 6 3 4 4" xfId="21329"/>
    <cellStyle name="Normal 5 2 6 3 5" xfId="5826"/>
    <cellStyle name="Normal 5 2 6 3 5 2" xfId="23969"/>
    <cellStyle name="Normal 5 2 6 3 6" xfId="11117"/>
    <cellStyle name="Normal 5 2 6 3 7" xfId="13759"/>
    <cellStyle name="Normal 5 2 6 3 8" xfId="18689"/>
    <cellStyle name="Normal 5 2 6 4" xfId="896"/>
    <cellStyle name="Normal 5 2 6 4 2" xfId="2128"/>
    <cellStyle name="Normal 5 2 6 4 2 2" xfId="4770"/>
    <cellStyle name="Normal 5 2 6 4 2 2 2" xfId="10051"/>
    <cellStyle name="Normal 5 2 6 4 2 2 2 2" xfId="28193"/>
    <cellStyle name="Normal 5 2 6 4 2 2 3" xfId="17807"/>
    <cellStyle name="Normal 5 2 6 4 2 2 4" xfId="22913"/>
    <cellStyle name="Normal 5 2 6 4 2 3" xfId="7410"/>
    <cellStyle name="Normal 5 2 6 4 2 3 2" xfId="25553"/>
    <cellStyle name="Normal 5 2 6 4 2 4" xfId="12699"/>
    <cellStyle name="Normal 5 2 6 4 2 5" xfId="15343"/>
    <cellStyle name="Normal 5 2 6 4 2 6" xfId="20273"/>
    <cellStyle name="Normal 5 2 6 4 3" xfId="3538"/>
    <cellStyle name="Normal 5 2 6 4 3 2" xfId="8819"/>
    <cellStyle name="Normal 5 2 6 4 3 2 2" xfId="26961"/>
    <cellStyle name="Normal 5 2 6 4 3 3" xfId="16575"/>
    <cellStyle name="Normal 5 2 6 4 3 4" xfId="21681"/>
    <cellStyle name="Normal 5 2 6 4 4" xfId="6178"/>
    <cellStyle name="Normal 5 2 6 4 4 2" xfId="24321"/>
    <cellStyle name="Normal 5 2 6 4 5" xfId="11467"/>
    <cellStyle name="Normal 5 2 6 4 6" xfId="14111"/>
    <cellStyle name="Normal 5 2 6 4 7" xfId="19041"/>
    <cellStyle name="Normal 5 2 6 5" xfId="1424"/>
    <cellStyle name="Normal 5 2 6 5 2" xfId="4066"/>
    <cellStyle name="Normal 5 2 6 5 2 2" xfId="9347"/>
    <cellStyle name="Normal 5 2 6 5 2 2 2" xfId="27489"/>
    <cellStyle name="Normal 5 2 6 5 2 3" xfId="17103"/>
    <cellStyle name="Normal 5 2 6 5 2 4" xfId="22209"/>
    <cellStyle name="Normal 5 2 6 5 3" xfId="6706"/>
    <cellStyle name="Normal 5 2 6 5 3 2" xfId="24849"/>
    <cellStyle name="Normal 5 2 6 5 4" xfId="11995"/>
    <cellStyle name="Normal 5 2 6 5 5" xfId="14639"/>
    <cellStyle name="Normal 5 2 6 5 6" xfId="19569"/>
    <cellStyle name="Normal 5 2 6 6" xfId="2656"/>
    <cellStyle name="Normal 5 2 6 6 2" xfId="5298"/>
    <cellStyle name="Normal 5 2 6 6 2 2" xfId="10579"/>
    <cellStyle name="Normal 5 2 6 6 2 2 2" xfId="28721"/>
    <cellStyle name="Normal 5 2 6 6 2 3" xfId="23441"/>
    <cellStyle name="Normal 5 2 6 6 3" xfId="7938"/>
    <cellStyle name="Normal 5 2 6 6 3 2" xfId="26081"/>
    <cellStyle name="Normal 5 2 6 6 4" xfId="13227"/>
    <cellStyle name="Normal 5 2 6 6 5" xfId="15871"/>
    <cellStyle name="Normal 5 2 6 6 6" xfId="20801"/>
    <cellStyle name="Normal 5 2 6 7" xfId="2833"/>
    <cellStyle name="Normal 5 2 6 7 2" xfId="8115"/>
    <cellStyle name="Normal 5 2 6 7 2 2" xfId="26257"/>
    <cellStyle name="Normal 5 2 6 7 3" xfId="20977"/>
    <cellStyle name="Normal 5 2 6 8" xfId="5474"/>
    <cellStyle name="Normal 5 2 6 8 2" xfId="23617"/>
    <cellStyle name="Normal 5 2 6 9" xfId="10767"/>
    <cellStyle name="Normal 5 2 7" xfId="279"/>
    <cellStyle name="Normal 5 2 7 2" xfId="631"/>
    <cellStyle name="Normal 5 2 7 2 2" xfId="1863"/>
    <cellStyle name="Normal 5 2 7 2 2 2" xfId="4505"/>
    <cellStyle name="Normal 5 2 7 2 2 2 2" xfId="9786"/>
    <cellStyle name="Normal 5 2 7 2 2 2 2 2" xfId="27928"/>
    <cellStyle name="Normal 5 2 7 2 2 2 3" xfId="17542"/>
    <cellStyle name="Normal 5 2 7 2 2 2 4" xfId="22648"/>
    <cellStyle name="Normal 5 2 7 2 2 3" xfId="7145"/>
    <cellStyle name="Normal 5 2 7 2 2 3 2" xfId="25288"/>
    <cellStyle name="Normal 5 2 7 2 2 4" xfId="12434"/>
    <cellStyle name="Normal 5 2 7 2 2 5" xfId="15078"/>
    <cellStyle name="Normal 5 2 7 2 2 6" xfId="20008"/>
    <cellStyle name="Normal 5 2 7 2 3" xfId="3273"/>
    <cellStyle name="Normal 5 2 7 2 3 2" xfId="8554"/>
    <cellStyle name="Normal 5 2 7 2 3 2 2" xfId="26696"/>
    <cellStyle name="Normal 5 2 7 2 3 3" xfId="16310"/>
    <cellStyle name="Normal 5 2 7 2 3 4" xfId="21416"/>
    <cellStyle name="Normal 5 2 7 2 4" xfId="5913"/>
    <cellStyle name="Normal 5 2 7 2 4 2" xfId="24056"/>
    <cellStyle name="Normal 5 2 7 2 5" xfId="11202"/>
    <cellStyle name="Normal 5 2 7 2 6" xfId="13846"/>
    <cellStyle name="Normal 5 2 7 2 7" xfId="18776"/>
    <cellStyle name="Normal 5 2 7 3" xfId="983"/>
    <cellStyle name="Normal 5 2 7 3 2" xfId="2215"/>
    <cellStyle name="Normal 5 2 7 3 2 2" xfId="4857"/>
    <cellStyle name="Normal 5 2 7 3 2 2 2" xfId="10138"/>
    <cellStyle name="Normal 5 2 7 3 2 2 2 2" xfId="28280"/>
    <cellStyle name="Normal 5 2 7 3 2 2 3" xfId="17894"/>
    <cellStyle name="Normal 5 2 7 3 2 2 4" xfId="23000"/>
    <cellStyle name="Normal 5 2 7 3 2 3" xfId="7497"/>
    <cellStyle name="Normal 5 2 7 3 2 3 2" xfId="25640"/>
    <cellStyle name="Normal 5 2 7 3 2 4" xfId="12786"/>
    <cellStyle name="Normal 5 2 7 3 2 5" xfId="15430"/>
    <cellStyle name="Normal 5 2 7 3 2 6" xfId="20360"/>
    <cellStyle name="Normal 5 2 7 3 3" xfId="3625"/>
    <cellStyle name="Normal 5 2 7 3 3 2" xfId="8906"/>
    <cellStyle name="Normal 5 2 7 3 3 2 2" xfId="27048"/>
    <cellStyle name="Normal 5 2 7 3 3 3" xfId="16662"/>
    <cellStyle name="Normal 5 2 7 3 3 4" xfId="21768"/>
    <cellStyle name="Normal 5 2 7 3 4" xfId="6265"/>
    <cellStyle name="Normal 5 2 7 3 4 2" xfId="24408"/>
    <cellStyle name="Normal 5 2 7 3 5" xfId="11554"/>
    <cellStyle name="Normal 5 2 7 3 6" xfId="14198"/>
    <cellStyle name="Normal 5 2 7 3 7" xfId="19128"/>
    <cellStyle name="Normal 5 2 7 4" xfId="1511"/>
    <cellStyle name="Normal 5 2 7 4 2" xfId="4153"/>
    <cellStyle name="Normal 5 2 7 4 2 2" xfId="9434"/>
    <cellStyle name="Normal 5 2 7 4 2 2 2" xfId="27576"/>
    <cellStyle name="Normal 5 2 7 4 2 3" xfId="17190"/>
    <cellStyle name="Normal 5 2 7 4 2 4" xfId="22296"/>
    <cellStyle name="Normal 5 2 7 4 3" xfId="6793"/>
    <cellStyle name="Normal 5 2 7 4 3 2" xfId="24936"/>
    <cellStyle name="Normal 5 2 7 4 4" xfId="12082"/>
    <cellStyle name="Normal 5 2 7 4 5" xfId="14726"/>
    <cellStyle name="Normal 5 2 7 4 6" xfId="19656"/>
    <cellStyle name="Normal 5 2 7 5" xfId="2920"/>
    <cellStyle name="Normal 5 2 7 5 2" xfId="8202"/>
    <cellStyle name="Normal 5 2 7 5 2 2" xfId="26344"/>
    <cellStyle name="Normal 5 2 7 5 3" xfId="15958"/>
    <cellStyle name="Normal 5 2 7 5 4" xfId="21064"/>
    <cellStyle name="Normal 5 2 7 6" xfId="5561"/>
    <cellStyle name="Normal 5 2 7 6 2" xfId="23704"/>
    <cellStyle name="Normal 5 2 7 7" xfId="10859"/>
    <cellStyle name="Normal 5 2 7 8" xfId="13494"/>
    <cellStyle name="Normal 5 2 7 9" xfId="18425"/>
    <cellStyle name="Normal 5 2 8" xfId="454"/>
    <cellStyle name="Normal 5 2 8 2" xfId="1159"/>
    <cellStyle name="Normal 5 2 8 2 2" xfId="2391"/>
    <cellStyle name="Normal 5 2 8 2 2 2" xfId="5033"/>
    <cellStyle name="Normal 5 2 8 2 2 2 2" xfId="10314"/>
    <cellStyle name="Normal 5 2 8 2 2 2 2 2" xfId="28456"/>
    <cellStyle name="Normal 5 2 8 2 2 2 3" xfId="18070"/>
    <cellStyle name="Normal 5 2 8 2 2 2 4" xfId="23176"/>
    <cellStyle name="Normal 5 2 8 2 2 3" xfId="7673"/>
    <cellStyle name="Normal 5 2 8 2 2 3 2" xfId="25816"/>
    <cellStyle name="Normal 5 2 8 2 2 4" xfId="12962"/>
    <cellStyle name="Normal 5 2 8 2 2 5" xfId="15606"/>
    <cellStyle name="Normal 5 2 8 2 2 6" xfId="20536"/>
    <cellStyle name="Normal 5 2 8 2 3" xfId="3801"/>
    <cellStyle name="Normal 5 2 8 2 3 2" xfId="9082"/>
    <cellStyle name="Normal 5 2 8 2 3 2 2" xfId="27224"/>
    <cellStyle name="Normal 5 2 8 2 3 3" xfId="16838"/>
    <cellStyle name="Normal 5 2 8 2 3 4" xfId="21944"/>
    <cellStyle name="Normal 5 2 8 2 4" xfId="6441"/>
    <cellStyle name="Normal 5 2 8 2 4 2" xfId="24584"/>
    <cellStyle name="Normal 5 2 8 2 5" xfId="11730"/>
    <cellStyle name="Normal 5 2 8 2 6" xfId="14374"/>
    <cellStyle name="Normal 5 2 8 2 7" xfId="19304"/>
    <cellStyle name="Normal 5 2 8 3" xfId="1687"/>
    <cellStyle name="Normal 5 2 8 3 2" xfId="4329"/>
    <cellStyle name="Normal 5 2 8 3 2 2" xfId="9610"/>
    <cellStyle name="Normal 5 2 8 3 2 2 2" xfId="27752"/>
    <cellStyle name="Normal 5 2 8 3 2 3" xfId="17366"/>
    <cellStyle name="Normal 5 2 8 3 2 4" xfId="22472"/>
    <cellStyle name="Normal 5 2 8 3 3" xfId="6969"/>
    <cellStyle name="Normal 5 2 8 3 3 2" xfId="25112"/>
    <cellStyle name="Normal 5 2 8 3 4" xfId="12258"/>
    <cellStyle name="Normal 5 2 8 3 5" xfId="14902"/>
    <cellStyle name="Normal 5 2 8 3 6" xfId="19832"/>
    <cellStyle name="Normal 5 2 8 4" xfId="3096"/>
    <cellStyle name="Normal 5 2 8 4 2" xfId="8378"/>
    <cellStyle name="Normal 5 2 8 4 2 2" xfId="26520"/>
    <cellStyle name="Normal 5 2 8 4 3" xfId="16134"/>
    <cellStyle name="Normal 5 2 8 4 4" xfId="21240"/>
    <cellStyle name="Normal 5 2 8 5" xfId="5737"/>
    <cellStyle name="Normal 5 2 8 5 2" xfId="23880"/>
    <cellStyle name="Normal 5 2 8 6" xfId="11030"/>
    <cellStyle name="Normal 5 2 8 7" xfId="13670"/>
    <cellStyle name="Normal 5 2 8 8" xfId="18600"/>
    <cellStyle name="Normal 5 2 9" xfId="807"/>
    <cellStyle name="Normal 5 2 9 2" xfId="2039"/>
    <cellStyle name="Normal 5 2 9 2 2" xfId="4681"/>
    <cellStyle name="Normal 5 2 9 2 2 2" xfId="9962"/>
    <cellStyle name="Normal 5 2 9 2 2 2 2" xfId="28104"/>
    <cellStyle name="Normal 5 2 9 2 2 3" xfId="17718"/>
    <cellStyle name="Normal 5 2 9 2 2 4" xfId="22824"/>
    <cellStyle name="Normal 5 2 9 2 3" xfId="7321"/>
    <cellStyle name="Normal 5 2 9 2 3 2" xfId="25464"/>
    <cellStyle name="Normal 5 2 9 2 4" xfId="12610"/>
    <cellStyle name="Normal 5 2 9 2 5" xfId="15254"/>
    <cellStyle name="Normal 5 2 9 2 6" xfId="20184"/>
    <cellStyle name="Normal 5 2 9 3" xfId="3449"/>
    <cellStyle name="Normal 5 2 9 3 2" xfId="8730"/>
    <cellStyle name="Normal 5 2 9 3 2 2" xfId="26872"/>
    <cellStyle name="Normal 5 2 9 3 3" xfId="16486"/>
    <cellStyle name="Normal 5 2 9 3 4" xfId="21592"/>
    <cellStyle name="Normal 5 2 9 4" xfId="6089"/>
    <cellStyle name="Normal 5 2 9 4 2" xfId="24232"/>
    <cellStyle name="Normal 5 2 9 5" xfId="11378"/>
    <cellStyle name="Normal 5 2 9 6" xfId="14022"/>
    <cellStyle name="Normal 5 2 9 7" xfId="18952"/>
    <cellStyle name="Normal 5 3" xfId="52"/>
    <cellStyle name="Normal 5 3 10" xfId="2747"/>
    <cellStyle name="Normal 5 3 10 2" xfId="8029"/>
    <cellStyle name="Normal 5 3 10 2 2" xfId="26172"/>
    <cellStyle name="Normal 5 3 10 3" xfId="20892"/>
    <cellStyle name="Normal 5 3 11" xfId="5389"/>
    <cellStyle name="Normal 5 3 11 2" xfId="23532"/>
    <cellStyle name="Normal 5 3 12" xfId="10701"/>
    <cellStyle name="Normal 5 3 13" xfId="13322"/>
    <cellStyle name="Normal 5 3 14" xfId="18251"/>
    <cellStyle name="Normal 5 3 2" xfId="70"/>
    <cellStyle name="Normal 5 3 2 10" xfId="10715"/>
    <cellStyle name="Normal 5 3 2 11" xfId="13338"/>
    <cellStyle name="Normal 5 3 2 12" xfId="18267"/>
    <cellStyle name="Normal 5 3 2 2" xfId="201"/>
    <cellStyle name="Normal 5 3 2 2 10" xfId="13426"/>
    <cellStyle name="Normal 5 3 2 2 11" xfId="18356"/>
    <cellStyle name="Normal 5 3 2 2 2" xfId="386"/>
    <cellStyle name="Normal 5 3 2 2 2 2" xfId="739"/>
    <cellStyle name="Normal 5 3 2 2 2 2 2" xfId="1971"/>
    <cellStyle name="Normal 5 3 2 2 2 2 2 2" xfId="4613"/>
    <cellStyle name="Normal 5 3 2 2 2 2 2 2 2" xfId="9894"/>
    <cellStyle name="Normal 5 3 2 2 2 2 2 2 2 2" xfId="28036"/>
    <cellStyle name="Normal 5 3 2 2 2 2 2 2 3" xfId="17650"/>
    <cellStyle name="Normal 5 3 2 2 2 2 2 2 4" xfId="22756"/>
    <cellStyle name="Normal 5 3 2 2 2 2 2 3" xfId="7253"/>
    <cellStyle name="Normal 5 3 2 2 2 2 2 3 2" xfId="25396"/>
    <cellStyle name="Normal 5 3 2 2 2 2 2 4" xfId="12542"/>
    <cellStyle name="Normal 5 3 2 2 2 2 2 5" xfId="15186"/>
    <cellStyle name="Normal 5 3 2 2 2 2 2 6" xfId="20116"/>
    <cellStyle name="Normal 5 3 2 2 2 2 3" xfId="3381"/>
    <cellStyle name="Normal 5 3 2 2 2 2 3 2" xfId="8662"/>
    <cellStyle name="Normal 5 3 2 2 2 2 3 2 2" xfId="26804"/>
    <cellStyle name="Normal 5 3 2 2 2 2 3 3" xfId="16418"/>
    <cellStyle name="Normal 5 3 2 2 2 2 3 4" xfId="21524"/>
    <cellStyle name="Normal 5 3 2 2 2 2 4" xfId="6021"/>
    <cellStyle name="Normal 5 3 2 2 2 2 4 2" xfId="24164"/>
    <cellStyle name="Normal 5 3 2 2 2 2 5" xfId="11310"/>
    <cellStyle name="Normal 5 3 2 2 2 2 6" xfId="13954"/>
    <cellStyle name="Normal 5 3 2 2 2 2 7" xfId="18884"/>
    <cellStyle name="Normal 5 3 2 2 2 3" xfId="1091"/>
    <cellStyle name="Normal 5 3 2 2 2 3 2" xfId="2323"/>
    <cellStyle name="Normal 5 3 2 2 2 3 2 2" xfId="4965"/>
    <cellStyle name="Normal 5 3 2 2 2 3 2 2 2" xfId="10246"/>
    <cellStyle name="Normal 5 3 2 2 2 3 2 2 2 2" xfId="28388"/>
    <cellStyle name="Normal 5 3 2 2 2 3 2 2 3" xfId="18002"/>
    <cellStyle name="Normal 5 3 2 2 2 3 2 2 4" xfId="23108"/>
    <cellStyle name="Normal 5 3 2 2 2 3 2 3" xfId="7605"/>
    <cellStyle name="Normal 5 3 2 2 2 3 2 3 2" xfId="25748"/>
    <cellStyle name="Normal 5 3 2 2 2 3 2 4" xfId="12894"/>
    <cellStyle name="Normal 5 3 2 2 2 3 2 5" xfId="15538"/>
    <cellStyle name="Normal 5 3 2 2 2 3 2 6" xfId="20468"/>
    <cellStyle name="Normal 5 3 2 2 2 3 3" xfId="3733"/>
    <cellStyle name="Normal 5 3 2 2 2 3 3 2" xfId="9014"/>
    <cellStyle name="Normal 5 3 2 2 2 3 3 2 2" xfId="27156"/>
    <cellStyle name="Normal 5 3 2 2 2 3 3 3" xfId="16770"/>
    <cellStyle name="Normal 5 3 2 2 2 3 3 4" xfId="21876"/>
    <cellStyle name="Normal 5 3 2 2 2 3 4" xfId="6373"/>
    <cellStyle name="Normal 5 3 2 2 2 3 4 2" xfId="24516"/>
    <cellStyle name="Normal 5 3 2 2 2 3 5" xfId="11662"/>
    <cellStyle name="Normal 5 3 2 2 2 3 6" xfId="14306"/>
    <cellStyle name="Normal 5 3 2 2 2 3 7" xfId="19236"/>
    <cellStyle name="Normal 5 3 2 2 2 4" xfId="1619"/>
    <cellStyle name="Normal 5 3 2 2 2 4 2" xfId="4261"/>
    <cellStyle name="Normal 5 3 2 2 2 4 2 2" xfId="9542"/>
    <cellStyle name="Normal 5 3 2 2 2 4 2 2 2" xfId="27684"/>
    <cellStyle name="Normal 5 3 2 2 2 4 2 3" xfId="17298"/>
    <cellStyle name="Normal 5 3 2 2 2 4 2 4" xfId="22404"/>
    <cellStyle name="Normal 5 3 2 2 2 4 3" xfId="6901"/>
    <cellStyle name="Normal 5 3 2 2 2 4 3 2" xfId="25044"/>
    <cellStyle name="Normal 5 3 2 2 2 4 4" xfId="12190"/>
    <cellStyle name="Normal 5 3 2 2 2 4 5" xfId="14834"/>
    <cellStyle name="Normal 5 3 2 2 2 4 6" xfId="19764"/>
    <cellStyle name="Normal 5 3 2 2 2 5" xfId="3028"/>
    <cellStyle name="Normal 5 3 2 2 2 5 2" xfId="8310"/>
    <cellStyle name="Normal 5 3 2 2 2 5 2 2" xfId="26452"/>
    <cellStyle name="Normal 5 3 2 2 2 5 3" xfId="16066"/>
    <cellStyle name="Normal 5 3 2 2 2 5 4" xfId="21172"/>
    <cellStyle name="Normal 5 3 2 2 2 6" xfId="5669"/>
    <cellStyle name="Normal 5 3 2 2 2 6 2" xfId="23812"/>
    <cellStyle name="Normal 5 3 2 2 2 7" xfId="10962"/>
    <cellStyle name="Normal 5 3 2 2 2 8" xfId="13602"/>
    <cellStyle name="Normal 5 3 2 2 2 9" xfId="18532"/>
    <cellStyle name="Normal 5 3 2 2 3" xfId="562"/>
    <cellStyle name="Normal 5 3 2 2 3 2" xfId="1267"/>
    <cellStyle name="Normal 5 3 2 2 3 2 2" xfId="2499"/>
    <cellStyle name="Normal 5 3 2 2 3 2 2 2" xfId="5141"/>
    <cellStyle name="Normal 5 3 2 2 3 2 2 2 2" xfId="10422"/>
    <cellStyle name="Normal 5 3 2 2 3 2 2 2 2 2" xfId="28564"/>
    <cellStyle name="Normal 5 3 2 2 3 2 2 2 3" xfId="18178"/>
    <cellStyle name="Normal 5 3 2 2 3 2 2 2 4" xfId="23284"/>
    <cellStyle name="Normal 5 3 2 2 3 2 2 3" xfId="7781"/>
    <cellStyle name="Normal 5 3 2 2 3 2 2 3 2" xfId="25924"/>
    <cellStyle name="Normal 5 3 2 2 3 2 2 4" xfId="13070"/>
    <cellStyle name="Normal 5 3 2 2 3 2 2 5" xfId="15714"/>
    <cellStyle name="Normal 5 3 2 2 3 2 2 6" xfId="20644"/>
    <cellStyle name="Normal 5 3 2 2 3 2 3" xfId="3909"/>
    <cellStyle name="Normal 5 3 2 2 3 2 3 2" xfId="9190"/>
    <cellStyle name="Normal 5 3 2 2 3 2 3 2 2" xfId="27332"/>
    <cellStyle name="Normal 5 3 2 2 3 2 3 3" xfId="16946"/>
    <cellStyle name="Normal 5 3 2 2 3 2 3 4" xfId="22052"/>
    <cellStyle name="Normal 5 3 2 2 3 2 4" xfId="6549"/>
    <cellStyle name="Normal 5 3 2 2 3 2 4 2" xfId="24692"/>
    <cellStyle name="Normal 5 3 2 2 3 2 5" xfId="11838"/>
    <cellStyle name="Normal 5 3 2 2 3 2 6" xfId="14482"/>
    <cellStyle name="Normal 5 3 2 2 3 2 7" xfId="19412"/>
    <cellStyle name="Normal 5 3 2 2 3 3" xfId="1795"/>
    <cellStyle name="Normal 5 3 2 2 3 3 2" xfId="4437"/>
    <cellStyle name="Normal 5 3 2 2 3 3 2 2" xfId="9718"/>
    <cellStyle name="Normal 5 3 2 2 3 3 2 2 2" xfId="27860"/>
    <cellStyle name="Normal 5 3 2 2 3 3 2 3" xfId="17474"/>
    <cellStyle name="Normal 5 3 2 2 3 3 2 4" xfId="22580"/>
    <cellStyle name="Normal 5 3 2 2 3 3 3" xfId="7077"/>
    <cellStyle name="Normal 5 3 2 2 3 3 3 2" xfId="25220"/>
    <cellStyle name="Normal 5 3 2 2 3 3 4" xfId="12366"/>
    <cellStyle name="Normal 5 3 2 2 3 3 5" xfId="15010"/>
    <cellStyle name="Normal 5 3 2 2 3 3 6" xfId="19940"/>
    <cellStyle name="Normal 5 3 2 2 3 4" xfId="3204"/>
    <cellStyle name="Normal 5 3 2 2 3 4 2" xfId="8486"/>
    <cellStyle name="Normal 5 3 2 2 3 4 2 2" xfId="26628"/>
    <cellStyle name="Normal 5 3 2 2 3 4 3" xfId="16242"/>
    <cellStyle name="Normal 5 3 2 2 3 4 4" xfId="21348"/>
    <cellStyle name="Normal 5 3 2 2 3 5" xfId="5845"/>
    <cellStyle name="Normal 5 3 2 2 3 5 2" xfId="23988"/>
    <cellStyle name="Normal 5 3 2 2 3 6" xfId="11134"/>
    <cellStyle name="Normal 5 3 2 2 3 7" xfId="13778"/>
    <cellStyle name="Normal 5 3 2 2 3 8" xfId="18708"/>
    <cellStyle name="Normal 5 3 2 2 4" xfId="915"/>
    <cellStyle name="Normal 5 3 2 2 4 2" xfId="2147"/>
    <cellStyle name="Normal 5 3 2 2 4 2 2" xfId="4789"/>
    <cellStyle name="Normal 5 3 2 2 4 2 2 2" xfId="10070"/>
    <cellStyle name="Normal 5 3 2 2 4 2 2 2 2" xfId="28212"/>
    <cellStyle name="Normal 5 3 2 2 4 2 2 3" xfId="17826"/>
    <cellStyle name="Normal 5 3 2 2 4 2 2 4" xfId="22932"/>
    <cellStyle name="Normal 5 3 2 2 4 2 3" xfId="7429"/>
    <cellStyle name="Normal 5 3 2 2 4 2 3 2" xfId="25572"/>
    <cellStyle name="Normal 5 3 2 2 4 2 4" xfId="12718"/>
    <cellStyle name="Normal 5 3 2 2 4 2 5" xfId="15362"/>
    <cellStyle name="Normal 5 3 2 2 4 2 6" xfId="20292"/>
    <cellStyle name="Normal 5 3 2 2 4 3" xfId="3557"/>
    <cellStyle name="Normal 5 3 2 2 4 3 2" xfId="8838"/>
    <cellStyle name="Normal 5 3 2 2 4 3 2 2" xfId="26980"/>
    <cellStyle name="Normal 5 3 2 2 4 3 3" xfId="16594"/>
    <cellStyle name="Normal 5 3 2 2 4 3 4" xfId="21700"/>
    <cellStyle name="Normal 5 3 2 2 4 4" xfId="6197"/>
    <cellStyle name="Normal 5 3 2 2 4 4 2" xfId="24340"/>
    <cellStyle name="Normal 5 3 2 2 4 5" xfId="11486"/>
    <cellStyle name="Normal 5 3 2 2 4 6" xfId="14130"/>
    <cellStyle name="Normal 5 3 2 2 4 7" xfId="19060"/>
    <cellStyle name="Normal 5 3 2 2 5" xfId="1443"/>
    <cellStyle name="Normal 5 3 2 2 5 2" xfId="4085"/>
    <cellStyle name="Normal 5 3 2 2 5 2 2" xfId="9366"/>
    <cellStyle name="Normal 5 3 2 2 5 2 2 2" xfId="27508"/>
    <cellStyle name="Normal 5 3 2 2 5 2 3" xfId="17122"/>
    <cellStyle name="Normal 5 3 2 2 5 2 4" xfId="22228"/>
    <cellStyle name="Normal 5 3 2 2 5 3" xfId="6725"/>
    <cellStyle name="Normal 5 3 2 2 5 3 2" xfId="24868"/>
    <cellStyle name="Normal 5 3 2 2 5 4" xfId="12014"/>
    <cellStyle name="Normal 5 3 2 2 5 5" xfId="14658"/>
    <cellStyle name="Normal 5 3 2 2 5 6" xfId="19588"/>
    <cellStyle name="Normal 5 3 2 2 6" xfId="2675"/>
    <cellStyle name="Normal 5 3 2 2 6 2" xfId="5317"/>
    <cellStyle name="Normal 5 3 2 2 6 2 2" xfId="10598"/>
    <cellStyle name="Normal 5 3 2 2 6 2 2 2" xfId="28740"/>
    <cellStyle name="Normal 5 3 2 2 6 2 3" xfId="23460"/>
    <cellStyle name="Normal 5 3 2 2 6 3" xfId="7957"/>
    <cellStyle name="Normal 5 3 2 2 6 3 2" xfId="26100"/>
    <cellStyle name="Normal 5 3 2 2 6 4" xfId="13246"/>
    <cellStyle name="Normal 5 3 2 2 6 5" xfId="15890"/>
    <cellStyle name="Normal 5 3 2 2 6 6" xfId="20820"/>
    <cellStyle name="Normal 5 3 2 2 7" xfId="2852"/>
    <cellStyle name="Normal 5 3 2 2 7 2" xfId="8134"/>
    <cellStyle name="Normal 5 3 2 2 7 2 2" xfId="26276"/>
    <cellStyle name="Normal 5 3 2 2 7 3" xfId="20996"/>
    <cellStyle name="Normal 5 3 2 2 8" xfId="5493"/>
    <cellStyle name="Normal 5 3 2 2 8 2" xfId="23636"/>
    <cellStyle name="Normal 5 3 2 2 9" xfId="10786"/>
    <cellStyle name="Normal 5 3 2 3" xfId="298"/>
    <cellStyle name="Normal 5 3 2 3 2" xfId="651"/>
    <cellStyle name="Normal 5 3 2 3 2 2" xfId="1883"/>
    <cellStyle name="Normal 5 3 2 3 2 2 2" xfId="4525"/>
    <cellStyle name="Normal 5 3 2 3 2 2 2 2" xfId="9806"/>
    <cellStyle name="Normal 5 3 2 3 2 2 2 2 2" xfId="27948"/>
    <cellStyle name="Normal 5 3 2 3 2 2 2 3" xfId="17562"/>
    <cellStyle name="Normal 5 3 2 3 2 2 2 4" xfId="22668"/>
    <cellStyle name="Normal 5 3 2 3 2 2 3" xfId="7165"/>
    <cellStyle name="Normal 5 3 2 3 2 2 3 2" xfId="25308"/>
    <cellStyle name="Normal 5 3 2 3 2 2 4" xfId="12454"/>
    <cellStyle name="Normal 5 3 2 3 2 2 5" xfId="15098"/>
    <cellStyle name="Normal 5 3 2 3 2 2 6" xfId="20028"/>
    <cellStyle name="Normal 5 3 2 3 2 3" xfId="3293"/>
    <cellStyle name="Normal 5 3 2 3 2 3 2" xfId="8574"/>
    <cellStyle name="Normal 5 3 2 3 2 3 2 2" xfId="26716"/>
    <cellStyle name="Normal 5 3 2 3 2 3 3" xfId="16330"/>
    <cellStyle name="Normal 5 3 2 3 2 3 4" xfId="21436"/>
    <cellStyle name="Normal 5 3 2 3 2 4" xfId="5933"/>
    <cellStyle name="Normal 5 3 2 3 2 4 2" xfId="24076"/>
    <cellStyle name="Normal 5 3 2 3 2 5" xfId="11222"/>
    <cellStyle name="Normal 5 3 2 3 2 6" xfId="13866"/>
    <cellStyle name="Normal 5 3 2 3 2 7" xfId="18796"/>
    <cellStyle name="Normal 5 3 2 3 3" xfId="1003"/>
    <cellStyle name="Normal 5 3 2 3 3 2" xfId="2235"/>
    <cellStyle name="Normal 5 3 2 3 3 2 2" xfId="4877"/>
    <cellStyle name="Normal 5 3 2 3 3 2 2 2" xfId="10158"/>
    <cellStyle name="Normal 5 3 2 3 3 2 2 2 2" xfId="28300"/>
    <cellStyle name="Normal 5 3 2 3 3 2 2 3" xfId="17914"/>
    <cellStyle name="Normal 5 3 2 3 3 2 2 4" xfId="23020"/>
    <cellStyle name="Normal 5 3 2 3 3 2 3" xfId="7517"/>
    <cellStyle name="Normal 5 3 2 3 3 2 3 2" xfId="25660"/>
    <cellStyle name="Normal 5 3 2 3 3 2 4" xfId="12806"/>
    <cellStyle name="Normal 5 3 2 3 3 2 5" xfId="15450"/>
    <cellStyle name="Normal 5 3 2 3 3 2 6" xfId="20380"/>
    <cellStyle name="Normal 5 3 2 3 3 3" xfId="3645"/>
    <cellStyle name="Normal 5 3 2 3 3 3 2" xfId="8926"/>
    <cellStyle name="Normal 5 3 2 3 3 3 2 2" xfId="27068"/>
    <cellStyle name="Normal 5 3 2 3 3 3 3" xfId="16682"/>
    <cellStyle name="Normal 5 3 2 3 3 3 4" xfId="21788"/>
    <cellStyle name="Normal 5 3 2 3 3 4" xfId="6285"/>
    <cellStyle name="Normal 5 3 2 3 3 4 2" xfId="24428"/>
    <cellStyle name="Normal 5 3 2 3 3 5" xfId="11574"/>
    <cellStyle name="Normal 5 3 2 3 3 6" xfId="14218"/>
    <cellStyle name="Normal 5 3 2 3 3 7" xfId="19148"/>
    <cellStyle name="Normal 5 3 2 3 4" xfId="1531"/>
    <cellStyle name="Normal 5 3 2 3 4 2" xfId="4173"/>
    <cellStyle name="Normal 5 3 2 3 4 2 2" xfId="9454"/>
    <cellStyle name="Normal 5 3 2 3 4 2 2 2" xfId="27596"/>
    <cellStyle name="Normal 5 3 2 3 4 2 3" xfId="17210"/>
    <cellStyle name="Normal 5 3 2 3 4 2 4" xfId="22316"/>
    <cellStyle name="Normal 5 3 2 3 4 3" xfId="6813"/>
    <cellStyle name="Normal 5 3 2 3 4 3 2" xfId="24956"/>
    <cellStyle name="Normal 5 3 2 3 4 4" xfId="12102"/>
    <cellStyle name="Normal 5 3 2 3 4 5" xfId="14746"/>
    <cellStyle name="Normal 5 3 2 3 4 6" xfId="19676"/>
    <cellStyle name="Normal 5 3 2 3 5" xfId="2940"/>
    <cellStyle name="Normal 5 3 2 3 5 2" xfId="8222"/>
    <cellStyle name="Normal 5 3 2 3 5 2 2" xfId="26364"/>
    <cellStyle name="Normal 5 3 2 3 5 3" xfId="15978"/>
    <cellStyle name="Normal 5 3 2 3 5 4" xfId="21084"/>
    <cellStyle name="Normal 5 3 2 3 6" xfId="5581"/>
    <cellStyle name="Normal 5 3 2 3 6 2" xfId="23724"/>
    <cellStyle name="Normal 5 3 2 3 7" xfId="10877"/>
    <cellStyle name="Normal 5 3 2 3 8" xfId="13514"/>
    <cellStyle name="Normal 5 3 2 3 9" xfId="18444"/>
    <cellStyle name="Normal 5 3 2 4" xfId="476"/>
    <cellStyle name="Normal 5 3 2 4 2" xfId="1181"/>
    <cellStyle name="Normal 5 3 2 4 2 2" xfId="2413"/>
    <cellStyle name="Normal 5 3 2 4 2 2 2" xfId="5055"/>
    <cellStyle name="Normal 5 3 2 4 2 2 2 2" xfId="10336"/>
    <cellStyle name="Normal 5 3 2 4 2 2 2 2 2" xfId="28478"/>
    <cellStyle name="Normal 5 3 2 4 2 2 2 3" xfId="18092"/>
    <cellStyle name="Normal 5 3 2 4 2 2 2 4" xfId="23198"/>
    <cellStyle name="Normal 5 3 2 4 2 2 3" xfId="7695"/>
    <cellStyle name="Normal 5 3 2 4 2 2 3 2" xfId="25838"/>
    <cellStyle name="Normal 5 3 2 4 2 2 4" xfId="12984"/>
    <cellStyle name="Normal 5 3 2 4 2 2 5" xfId="15628"/>
    <cellStyle name="Normal 5 3 2 4 2 2 6" xfId="20558"/>
    <cellStyle name="Normal 5 3 2 4 2 3" xfId="3823"/>
    <cellStyle name="Normal 5 3 2 4 2 3 2" xfId="9104"/>
    <cellStyle name="Normal 5 3 2 4 2 3 2 2" xfId="27246"/>
    <cellStyle name="Normal 5 3 2 4 2 3 3" xfId="16860"/>
    <cellStyle name="Normal 5 3 2 4 2 3 4" xfId="21966"/>
    <cellStyle name="Normal 5 3 2 4 2 4" xfId="6463"/>
    <cellStyle name="Normal 5 3 2 4 2 4 2" xfId="24606"/>
    <cellStyle name="Normal 5 3 2 4 2 5" xfId="11752"/>
    <cellStyle name="Normal 5 3 2 4 2 6" xfId="14396"/>
    <cellStyle name="Normal 5 3 2 4 2 7" xfId="19326"/>
    <cellStyle name="Normal 5 3 2 4 3" xfId="1709"/>
    <cellStyle name="Normal 5 3 2 4 3 2" xfId="4351"/>
    <cellStyle name="Normal 5 3 2 4 3 2 2" xfId="9632"/>
    <cellStyle name="Normal 5 3 2 4 3 2 2 2" xfId="27774"/>
    <cellStyle name="Normal 5 3 2 4 3 2 3" xfId="17388"/>
    <cellStyle name="Normal 5 3 2 4 3 2 4" xfId="22494"/>
    <cellStyle name="Normal 5 3 2 4 3 3" xfId="6991"/>
    <cellStyle name="Normal 5 3 2 4 3 3 2" xfId="25134"/>
    <cellStyle name="Normal 5 3 2 4 3 4" xfId="12280"/>
    <cellStyle name="Normal 5 3 2 4 3 5" xfId="14924"/>
    <cellStyle name="Normal 5 3 2 4 3 6" xfId="19854"/>
    <cellStyle name="Normal 5 3 2 4 4" xfId="3118"/>
    <cellStyle name="Normal 5 3 2 4 4 2" xfId="8400"/>
    <cellStyle name="Normal 5 3 2 4 4 2 2" xfId="26542"/>
    <cellStyle name="Normal 5 3 2 4 4 3" xfId="16156"/>
    <cellStyle name="Normal 5 3 2 4 4 4" xfId="21262"/>
    <cellStyle name="Normal 5 3 2 4 5" xfId="5759"/>
    <cellStyle name="Normal 5 3 2 4 5 2" xfId="23902"/>
    <cellStyle name="Normal 5 3 2 4 6" xfId="11051"/>
    <cellStyle name="Normal 5 3 2 4 7" xfId="13692"/>
    <cellStyle name="Normal 5 3 2 4 8" xfId="18622"/>
    <cellStyle name="Normal 5 3 2 5" xfId="829"/>
    <cellStyle name="Normal 5 3 2 5 2" xfId="2061"/>
    <cellStyle name="Normal 5 3 2 5 2 2" xfId="4703"/>
    <cellStyle name="Normal 5 3 2 5 2 2 2" xfId="9984"/>
    <cellStyle name="Normal 5 3 2 5 2 2 2 2" xfId="28126"/>
    <cellStyle name="Normal 5 3 2 5 2 2 3" xfId="17740"/>
    <cellStyle name="Normal 5 3 2 5 2 2 4" xfId="22846"/>
    <cellStyle name="Normal 5 3 2 5 2 3" xfId="7343"/>
    <cellStyle name="Normal 5 3 2 5 2 3 2" xfId="25486"/>
    <cellStyle name="Normal 5 3 2 5 2 4" xfId="12632"/>
    <cellStyle name="Normal 5 3 2 5 2 5" xfId="15276"/>
    <cellStyle name="Normal 5 3 2 5 2 6" xfId="20206"/>
    <cellStyle name="Normal 5 3 2 5 3" xfId="3471"/>
    <cellStyle name="Normal 5 3 2 5 3 2" xfId="8752"/>
    <cellStyle name="Normal 5 3 2 5 3 2 2" xfId="26894"/>
    <cellStyle name="Normal 5 3 2 5 3 3" xfId="16508"/>
    <cellStyle name="Normal 5 3 2 5 3 4" xfId="21614"/>
    <cellStyle name="Normal 5 3 2 5 4" xfId="6111"/>
    <cellStyle name="Normal 5 3 2 5 4 2" xfId="24254"/>
    <cellStyle name="Normal 5 3 2 5 5" xfId="11400"/>
    <cellStyle name="Normal 5 3 2 5 6" xfId="14044"/>
    <cellStyle name="Normal 5 3 2 5 7" xfId="18974"/>
    <cellStyle name="Normal 5 3 2 6" xfId="1355"/>
    <cellStyle name="Normal 5 3 2 6 2" xfId="3997"/>
    <cellStyle name="Normal 5 3 2 6 2 2" xfId="9278"/>
    <cellStyle name="Normal 5 3 2 6 2 2 2" xfId="27420"/>
    <cellStyle name="Normal 5 3 2 6 2 3" xfId="17034"/>
    <cellStyle name="Normal 5 3 2 6 2 4" xfId="22140"/>
    <cellStyle name="Normal 5 3 2 6 3" xfId="6637"/>
    <cellStyle name="Normal 5 3 2 6 3 2" xfId="24780"/>
    <cellStyle name="Normal 5 3 2 6 4" xfId="11926"/>
    <cellStyle name="Normal 5 3 2 6 5" xfId="14570"/>
    <cellStyle name="Normal 5 3 2 6 6" xfId="19500"/>
    <cellStyle name="Normal 5 3 2 7" xfId="2587"/>
    <cellStyle name="Normal 5 3 2 7 2" xfId="5229"/>
    <cellStyle name="Normal 5 3 2 7 2 2" xfId="10510"/>
    <cellStyle name="Normal 5 3 2 7 2 2 2" xfId="28652"/>
    <cellStyle name="Normal 5 3 2 7 2 3" xfId="23372"/>
    <cellStyle name="Normal 5 3 2 7 3" xfId="7869"/>
    <cellStyle name="Normal 5 3 2 7 3 2" xfId="26012"/>
    <cellStyle name="Normal 5 3 2 7 4" xfId="13158"/>
    <cellStyle name="Normal 5 3 2 7 5" xfId="15802"/>
    <cellStyle name="Normal 5 3 2 7 6" xfId="20732"/>
    <cellStyle name="Normal 5 3 2 8" xfId="2766"/>
    <cellStyle name="Normal 5 3 2 8 2" xfId="8048"/>
    <cellStyle name="Normal 5 3 2 8 2 2" xfId="26190"/>
    <cellStyle name="Normal 5 3 2 8 3" xfId="20910"/>
    <cellStyle name="Normal 5 3 2 9" xfId="5407"/>
    <cellStyle name="Normal 5 3 2 9 2" xfId="23550"/>
    <cellStyle name="Normal 5 3 3" xfId="86"/>
    <cellStyle name="Normal 5 3 3 10" xfId="10731"/>
    <cellStyle name="Normal 5 3 3 11" xfId="13354"/>
    <cellStyle name="Normal 5 3 3 12" xfId="18283"/>
    <cellStyle name="Normal 5 3 3 2" xfId="216"/>
    <cellStyle name="Normal 5 3 3 2 10" xfId="13441"/>
    <cellStyle name="Normal 5 3 3 2 11" xfId="18371"/>
    <cellStyle name="Normal 5 3 3 2 2" xfId="401"/>
    <cellStyle name="Normal 5 3 3 2 2 2" xfId="754"/>
    <cellStyle name="Normal 5 3 3 2 2 2 2" xfId="1986"/>
    <cellStyle name="Normal 5 3 3 2 2 2 2 2" xfId="4628"/>
    <cellStyle name="Normal 5 3 3 2 2 2 2 2 2" xfId="9909"/>
    <cellStyle name="Normal 5 3 3 2 2 2 2 2 2 2" xfId="28051"/>
    <cellStyle name="Normal 5 3 3 2 2 2 2 2 3" xfId="17665"/>
    <cellStyle name="Normal 5 3 3 2 2 2 2 2 4" xfId="22771"/>
    <cellStyle name="Normal 5 3 3 2 2 2 2 3" xfId="7268"/>
    <cellStyle name="Normal 5 3 3 2 2 2 2 3 2" xfId="25411"/>
    <cellStyle name="Normal 5 3 3 2 2 2 2 4" xfId="12557"/>
    <cellStyle name="Normal 5 3 3 2 2 2 2 5" xfId="15201"/>
    <cellStyle name="Normal 5 3 3 2 2 2 2 6" xfId="20131"/>
    <cellStyle name="Normal 5 3 3 2 2 2 3" xfId="3396"/>
    <cellStyle name="Normal 5 3 3 2 2 2 3 2" xfId="8677"/>
    <cellStyle name="Normal 5 3 3 2 2 2 3 2 2" xfId="26819"/>
    <cellStyle name="Normal 5 3 3 2 2 2 3 3" xfId="16433"/>
    <cellStyle name="Normal 5 3 3 2 2 2 3 4" xfId="21539"/>
    <cellStyle name="Normal 5 3 3 2 2 2 4" xfId="6036"/>
    <cellStyle name="Normal 5 3 3 2 2 2 4 2" xfId="24179"/>
    <cellStyle name="Normal 5 3 3 2 2 2 5" xfId="11325"/>
    <cellStyle name="Normal 5 3 3 2 2 2 6" xfId="13969"/>
    <cellStyle name="Normal 5 3 3 2 2 2 7" xfId="18899"/>
    <cellStyle name="Normal 5 3 3 2 2 3" xfId="1106"/>
    <cellStyle name="Normal 5 3 3 2 2 3 2" xfId="2338"/>
    <cellStyle name="Normal 5 3 3 2 2 3 2 2" xfId="4980"/>
    <cellStyle name="Normal 5 3 3 2 2 3 2 2 2" xfId="10261"/>
    <cellStyle name="Normal 5 3 3 2 2 3 2 2 2 2" xfId="28403"/>
    <cellStyle name="Normal 5 3 3 2 2 3 2 2 3" xfId="18017"/>
    <cellStyle name="Normal 5 3 3 2 2 3 2 2 4" xfId="23123"/>
    <cellStyle name="Normal 5 3 3 2 2 3 2 3" xfId="7620"/>
    <cellStyle name="Normal 5 3 3 2 2 3 2 3 2" xfId="25763"/>
    <cellStyle name="Normal 5 3 3 2 2 3 2 4" xfId="12909"/>
    <cellStyle name="Normal 5 3 3 2 2 3 2 5" xfId="15553"/>
    <cellStyle name="Normal 5 3 3 2 2 3 2 6" xfId="20483"/>
    <cellStyle name="Normal 5 3 3 2 2 3 3" xfId="3748"/>
    <cellStyle name="Normal 5 3 3 2 2 3 3 2" xfId="9029"/>
    <cellStyle name="Normal 5 3 3 2 2 3 3 2 2" xfId="27171"/>
    <cellStyle name="Normal 5 3 3 2 2 3 3 3" xfId="16785"/>
    <cellStyle name="Normal 5 3 3 2 2 3 3 4" xfId="21891"/>
    <cellStyle name="Normal 5 3 3 2 2 3 4" xfId="6388"/>
    <cellStyle name="Normal 5 3 3 2 2 3 4 2" xfId="24531"/>
    <cellStyle name="Normal 5 3 3 2 2 3 5" xfId="11677"/>
    <cellStyle name="Normal 5 3 3 2 2 3 6" xfId="14321"/>
    <cellStyle name="Normal 5 3 3 2 2 3 7" xfId="19251"/>
    <cellStyle name="Normal 5 3 3 2 2 4" xfId="1634"/>
    <cellStyle name="Normal 5 3 3 2 2 4 2" xfId="4276"/>
    <cellStyle name="Normal 5 3 3 2 2 4 2 2" xfId="9557"/>
    <cellStyle name="Normal 5 3 3 2 2 4 2 2 2" xfId="27699"/>
    <cellStyle name="Normal 5 3 3 2 2 4 2 3" xfId="17313"/>
    <cellStyle name="Normal 5 3 3 2 2 4 2 4" xfId="22419"/>
    <cellStyle name="Normal 5 3 3 2 2 4 3" xfId="6916"/>
    <cellStyle name="Normal 5 3 3 2 2 4 3 2" xfId="25059"/>
    <cellStyle name="Normal 5 3 3 2 2 4 4" xfId="12205"/>
    <cellStyle name="Normal 5 3 3 2 2 4 5" xfId="14849"/>
    <cellStyle name="Normal 5 3 3 2 2 4 6" xfId="19779"/>
    <cellStyle name="Normal 5 3 3 2 2 5" xfId="3043"/>
    <cellStyle name="Normal 5 3 3 2 2 5 2" xfId="8325"/>
    <cellStyle name="Normal 5 3 3 2 2 5 2 2" xfId="26467"/>
    <cellStyle name="Normal 5 3 3 2 2 5 3" xfId="16081"/>
    <cellStyle name="Normal 5 3 3 2 2 5 4" xfId="21187"/>
    <cellStyle name="Normal 5 3 3 2 2 6" xfId="5684"/>
    <cellStyle name="Normal 5 3 3 2 2 6 2" xfId="23827"/>
    <cellStyle name="Normal 5 3 3 2 2 7" xfId="10977"/>
    <cellStyle name="Normal 5 3 3 2 2 8" xfId="13617"/>
    <cellStyle name="Normal 5 3 3 2 2 9" xfId="18547"/>
    <cellStyle name="Normal 5 3 3 2 3" xfId="577"/>
    <cellStyle name="Normal 5 3 3 2 3 2" xfId="1282"/>
    <cellStyle name="Normal 5 3 3 2 3 2 2" xfId="2514"/>
    <cellStyle name="Normal 5 3 3 2 3 2 2 2" xfId="5156"/>
    <cellStyle name="Normal 5 3 3 2 3 2 2 2 2" xfId="10437"/>
    <cellStyle name="Normal 5 3 3 2 3 2 2 2 2 2" xfId="28579"/>
    <cellStyle name="Normal 5 3 3 2 3 2 2 2 3" xfId="18193"/>
    <cellStyle name="Normal 5 3 3 2 3 2 2 2 4" xfId="23299"/>
    <cellStyle name="Normal 5 3 3 2 3 2 2 3" xfId="7796"/>
    <cellStyle name="Normal 5 3 3 2 3 2 2 3 2" xfId="25939"/>
    <cellStyle name="Normal 5 3 3 2 3 2 2 4" xfId="13085"/>
    <cellStyle name="Normal 5 3 3 2 3 2 2 5" xfId="15729"/>
    <cellStyle name="Normal 5 3 3 2 3 2 2 6" xfId="20659"/>
    <cellStyle name="Normal 5 3 3 2 3 2 3" xfId="3924"/>
    <cellStyle name="Normal 5 3 3 2 3 2 3 2" xfId="9205"/>
    <cellStyle name="Normal 5 3 3 2 3 2 3 2 2" xfId="27347"/>
    <cellStyle name="Normal 5 3 3 2 3 2 3 3" xfId="16961"/>
    <cellStyle name="Normal 5 3 3 2 3 2 3 4" xfId="22067"/>
    <cellStyle name="Normal 5 3 3 2 3 2 4" xfId="6564"/>
    <cellStyle name="Normal 5 3 3 2 3 2 4 2" xfId="24707"/>
    <cellStyle name="Normal 5 3 3 2 3 2 5" xfId="11853"/>
    <cellStyle name="Normal 5 3 3 2 3 2 6" xfId="14497"/>
    <cellStyle name="Normal 5 3 3 2 3 2 7" xfId="19427"/>
    <cellStyle name="Normal 5 3 3 2 3 3" xfId="1810"/>
    <cellStyle name="Normal 5 3 3 2 3 3 2" xfId="4452"/>
    <cellStyle name="Normal 5 3 3 2 3 3 2 2" xfId="9733"/>
    <cellStyle name="Normal 5 3 3 2 3 3 2 2 2" xfId="27875"/>
    <cellStyle name="Normal 5 3 3 2 3 3 2 3" xfId="17489"/>
    <cellStyle name="Normal 5 3 3 2 3 3 2 4" xfId="22595"/>
    <cellStyle name="Normal 5 3 3 2 3 3 3" xfId="7092"/>
    <cellStyle name="Normal 5 3 3 2 3 3 3 2" xfId="25235"/>
    <cellStyle name="Normal 5 3 3 2 3 3 4" xfId="12381"/>
    <cellStyle name="Normal 5 3 3 2 3 3 5" xfId="15025"/>
    <cellStyle name="Normal 5 3 3 2 3 3 6" xfId="19955"/>
    <cellStyle name="Normal 5 3 3 2 3 4" xfId="3219"/>
    <cellStyle name="Normal 5 3 3 2 3 4 2" xfId="8501"/>
    <cellStyle name="Normal 5 3 3 2 3 4 2 2" xfId="26643"/>
    <cellStyle name="Normal 5 3 3 2 3 4 3" xfId="16257"/>
    <cellStyle name="Normal 5 3 3 2 3 4 4" xfId="21363"/>
    <cellStyle name="Normal 5 3 3 2 3 5" xfId="5860"/>
    <cellStyle name="Normal 5 3 3 2 3 5 2" xfId="24003"/>
    <cellStyle name="Normal 5 3 3 2 3 6" xfId="11149"/>
    <cellStyle name="Normal 5 3 3 2 3 7" xfId="13793"/>
    <cellStyle name="Normal 5 3 3 2 3 8" xfId="18723"/>
    <cellStyle name="Normal 5 3 3 2 4" xfId="930"/>
    <cellStyle name="Normal 5 3 3 2 4 2" xfId="2162"/>
    <cellStyle name="Normal 5 3 3 2 4 2 2" xfId="4804"/>
    <cellStyle name="Normal 5 3 3 2 4 2 2 2" xfId="10085"/>
    <cellStyle name="Normal 5 3 3 2 4 2 2 2 2" xfId="28227"/>
    <cellStyle name="Normal 5 3 3 2 4 2 2 3" xfId="17841"/>
    <cellStyle name="Normal 5 3 3 2 4 2 2 4" xfId="22947"/>
    <cellStyle name="Normal 5 3 3 2 4 2 3" xfId="7444"/>
    <cellStyle name="Normal 5 3 3 2 4 2 3 2" xfId="25587"/>
    <cellStyle name="Normal 5 3 3 2 4 2 4" xfId="12733"/>
    <cellStyle name="Normal 5 3 3 2 4 2 5" xfId="15377"/>
    <cellStyle name="Normal 5 3 3 2 4 2 6" xfId="20307"/>
    <cellStyle name="Normal 5 3 3 2 4 3" xfId="3572"/>
    <cellStyle name="Normal 5 3 3 2 4 3 2" xfId="8853"/>
    <cellStyle name="Normal 5 3 3 2 4 3 2 2" xfId="26995"/>
    <cellStyle name="Normal 5 3 3 2 4 3 3" xfId="16609"/>
    <cellStyle name="Normal 5 3 3 2 4 3 4" xfId="21715"/>
    <cellStyle name="Normal 5 3 3 2 4 4" xfId="6212"/>
    <cellStyle name="Normal 5 3 3 2 4 4 2" xfId="24355"/>
    <cellStyle name="Normal 5 3 3 2 4 5" xfId="11501"/>
    <cellStyle name="Normal 5 3 3 2 4 6" xfId="14145"/>
    <cellStyle name="Normal 5 3 3 2 4 7" xfId="19075"/>
    <cellStyle name="Normal 5 3 3 2 5" xfId="1458"/>
    <cellStyle name="Normal 5 3 3 2 5 2" xfId="4100"/>
    <cellStyle name="Normal 5 3 3 2 5 2 2" xfId="9381"/>
    <cellStyle name="Normal 5 3 3 2 5 2 2 2" xfId="27523"/>
    <cellStyle name="Normal 5 3 3 2 5 2 3" xfId="17137"/>
    <cellStyle name="Normal 5 3 3 2 5 2 4" xfId="22243"/>
    <cellStyle name="Normal 5 3 3 2 5 3" xfId="6740"/>
    <cellStyle name="Normal 5 3 3 2 5 3 2" xfId="24883"/>
    <cellStyle name="Normal 5 3 3 2 5 4" xfId="12029"/>
    <cellStyle name="Normal 5 3 3 2 5 5" xfId="14673"/>
    <cellStyle name="Normal 5 3 3 2 5 6" xfId="19603"/>
    <cellStyle name="Normal 5 3 3 2 6" xfId="2690"/>
    <cellStyle name="Normal 5 3 3 2 6 2" xfId="5332"/>
    <cellStyle name="Normal 5 3 3 2 6 2 2" xfId="10613"/>
    <cellStyle name="Normal 5 3 3 2 6 2 2 2" xfId="28755"/>
    <cellStyle name="Normal 5 3 3 2 6 2 3" xfId="23475"/>
    <cellStyle name="Normal 5 3 3 2 6 3" xfId="7972"/>
    <cellStyle name="Normal 5 3 3 2 6 3 2" xfId="26115"/>
    <cellStyle name="Normal 5 3 3 2 6 4" xfId="13261"/>
    <cellStyle name="Normal 5 3 3 2 6 5" xfId="15905"/>
    <cellStyle name="Normal 5 3 3 2 6 6" xfId="20835"/>
    <cellStyle name="Normal 5 3 3 2 7" xfId="2867"/>
    <cellStyle name="Normal 5 3 3 2 7 2" xfId="8149"/>
    <cellStyle name="Normal 5 3 3 2 7 2 2" xfId="26291"/>
    <cellStyle name="Normal 5 3 3 2 7 3" xfId="21011"/>
    <cellStyle name="Normal 5 3 3 2 8" xfId="5508"/>
    <cellStyle name="Normal 5 3 3 2 8 2" xfId="23651"/>
    <cellStyle name="Normal 5 3 3 2 9" xfId="10801"/>
    <cellStyle name="Normal 5 3 3 3" xfId="314"/>
    <cellStyle name="Normal 5 3 3 3 2" xfId="667"/>
    <cellStyle name="Normal 5 3 3 3 2 2" xfId="1899"/>
    <cellStyle name="Normal 5 3 3 3 2 2 2" xfId="4541"/>
    <cellStyle name="Normal 5 3 3 3 2 2 2 2" xfId="9822"/>
    <cellStyle name="Normal 5 3 3 3 2 2 2 2 2" xfId="27964"/>
    <cellStyle name="Normal 5 3 3 3 2 2 2 3" xfId="17578"/>
    <cellStyle name="Normal 5 3 3 3 2 2 2 4" xfId="22684"/>
    <cellStyle name="Normal 5 3 3 3 2 2 3" xfId="7181"/>
    <cellStyle name="Normal 5 3 3 3 2 2 3 2" xfId="25324"/>
    <cellStyle name="Normal 5 3 3 3 2 2 4" xfId="12470"/>
    <cellStyle name="Normal 5 3 3 3 2 2 5" xfId="15114"/>
    <cellStyle name="Normal 5 3 3 3 2 2 6" xfId="20044"/>
    <cellStyle name="Normal 5 3 3 3 2 3" xfId="3309"/>
    <cellStyle name="Normal 5 3 3 3 2 3 2" xfId="8590"/>
    <cellStyle name="Normal 5 3 3 3 2 3 2 2" xfId="26732"/>
    <cellStyle name="Normal 5 3 3 3 2 3 3" xfId="16346"/>
    <cellStyle name="Normal 5 3 3 3 2 3 4" xfId="21452"/>
    <cellStyle name="Normal 5 3 3 3 2 4" xfId="5949"/>
    <cellStyle name="Normal 5 3 3 3 2 4 2" xfId="24092"/>
    <cellStyle name="Normal 5 3 3 3 2 5" xfId="11238"/>
    <cellStyle name="Normal 5 3 3 3 2 6" xfId="13882"/>
    <cellStyle name="Normal 5 3 3 3 2 7" xfId="18812"/>
    <cellStyle name="Normal 5 3 3 3 3" xfId="1019"/>
    <cellStyle name="Normal 5 3 3 3 3 2" xfId="2251"/>
    <cellStyle name="Normal 5 3 3 3 3 2 2" xfId="4893"/>
    <cellStyle name="Normal 5 3 3 3 3 2 2 2" xfId="10174"/>
    <cellStyle name="Normal 5 3 3 3 3 2 2 2 2" xfId="28316"/>
    <cellStyle name="Normal 5 3 3 3 3 2 2 3" xfId="17930"/>
    <cellStyle name="Normal 5 3 3 3 3 2 2 4" xfId="23036"/>
    <cellStyle name="Normal 5 3 3 3 3 2 3" xfId="7533"/>
    <cellStyle name="Normal 5 3 3 3 3 2 3 2" xfId="25676"/>
    <cellStyle name="Normal 5 3 3 3 3 2 4" xfId="12822"/>
    <cellStyle name="Normal 5 3 3 3 3 2 5" xfId="15466"/>
    <cellStyle name="Normal 5 3 3 3 3 2 6" xfId="20396"/>
    <cellStyle name="Normal 5 3 3 3 3 3" xfId="3661"/>
    <cellStyle name="Normal 5 3 3 3 3 3 2" xfId="8942"/>
    <cellStyle name="Normal 5 3 3 3 3 3 2 2" xfId="27084"/>
    <cellStyle name="Normal 5 3 3 3 3 3 3" xfId="16698"/>
    <cellStyle name="Normal 5 3 3 3 3 3 4" xfId="21804"/>
    <cellStyle name="Normal 5 3 3 3 3 4" xfId="6301"/>
    <cellStyle name="Normal 5 3 3 3 3 4 2" xfId="24444"/>
    <cellStyle name="Normal 5 3 3 3 3 5" xfId="11590"/>
    <cellStyle name="Normal 5 3 3 3 3 6" xfId="14234"/>
    <cellStyle name="Normal 5 3 3 3 3 7" xfId="19164"/>
    <cellStyle name="Normal 5 3 3 3 4" xfId="1547"/>
    <cellStyle name="Normal 5 3 3 3 4 2" xfId="4189"/>
    <cellStyle name="Normal 5 3 3 3 4 2 2" xfId="9470"/>
    <cellStyle name="Normal 5 3 3 3 4 2 2 2" xfId="27612"/>
    <cellStyle name="Normal 5 3 3 3 4 2 3" xfId="17226"/>
    <cellStyle name="Normal 5 3 3 3 4 2 4" xfId="22332"/>
    <cellStyle name="Normal 5 3 3 3 4 3" xfId="6829"/>
    <cellStyle name="Normal 5 3 3 3 4 3 2" xfId="24972"/>
    <cellStyle name="Normal 5 3 3 3 4 4" xfId="12118"/>
    <cellStyle name="Normal 5 3 3 3 4 5" xfId="14762"/>
    <cellStyle name="Normal 5 3 3 3 4 6" xfId="19692"/>
    <cellStyle name="Normal 5 3 3 3 5" xfId="2956"/>
    <cellStyle name="Normal 5 3 3 3 5 2" xfId="8238"/>
    <cellStyle name="Normal 5 3 3 3 5 2 2" xfId="26380"/>
    <cellStyle name="Normal 5 3 3 3 5 3" xfId="15994"/>
    <cellStyle name="Normal 5 3 3 3 5 4" xfId="21100"/>
    <cellStyle name="Normal 5 3 3 3 6" xfId="5597"/>
    <cellStyle name="Normal 5 3 3 3 6 2" xfId="23740"/>
    <cellStyle name="Normal 5 3 3 3 7" xfId="10892"/>
    <cellStyle name="Normal 5 3 3 3 8" xfId="13530"/>
    <cellStyle name="Normal 5 3 3 3 9" xfId="18460"/>
    <cellStyle name="Normal 5 3 3 4" xfId="491"/>
    <cellStyle name="Normal 5 3 3 4 2" xfId="1196"/>
    <cellStyle name="Normal 5 3 3 4 2 2" xfId="2428"/>
    <cellStyle name="Normal 5 3 3 4 2 2 2" xfId="5070"/>
    <cellStyle name="Normal 5 3 3 4 2 2 2 2" xfId="10351"/>
    <cellStyle name="Normal 5 3 3 4 2 2 2 2 2" xfId="28493"/>
    <cellStyle name="Normal 5 3 3 4 2 2 2 3" xfId="18107"/>
    <cellStyle name="Normal 5 3 3 4 2 2 2 4" xfId="23213"/>
    <cellStyle name="Normal 5 3 3 4 2 2 3" xfId="7710"/>
    <cellStyle name="Normal 5 3 3 4 2 2 3 2" xfId="25853"/>
    <cellStyle name="Normal 5 3 3 4 2 2 4" xfId="12999"/>
    <cellStyle name="Normal 5 3 3 4 2 2 5" xfId="15643"/>
    <cellStyle name="Normal 5 3 3 4 2 2 6" xfId="20573"/>
    <cellStyle name="Normal 5 3 3 4 2 3" xfId="3838"/>
    <cellStyle name="Normal 5 3 3 4 2 3 2" xfId="9119"/>
    <cellStyle name="Normal 5 3 3 4 2 3 2 2" xfId="27261"/>
    <cellStyle name="Normal 5 3 3 4 2 3 3" xfId="16875"/>
    <cellStyle name="Normal 5 3 3 4 2 3 4" xfId="21981"/>
    <cellStyle name="Normal 5 3 3 4 2 4" xfId="6478"/>
    <cellStyle name="Normal 5 3 3 4 2 4 2" xfId="24621"/>
    <cellStyle name="Normal 5 3 3 4 2 5" xfId="11767"/>
    <cellStyle name="Normal 5 3 3 4 2 6" xfId="14411"/>
    <cellStyle name="Normal 5 3 3 4 2 7" xfId="19341"/>
    <cellStyle name="Normal 5 3 3 4 3" xfId="1724"/>
    <cellStyle name="Normal 5 3 3 4 3 2" xfId="4366"/>
    <cellStyle name="Normal 5 3 3 4 3 2 2" xfId="9647"/>
    <cellStyle name="Normal 5 3 3 4 3 2 2 2" xfId="27789"/>
    <cellStyle name="Normal 5 3 3 4 3 2 3" xfId="17403"/>
    <cellStyle name="Normal 5 3 3 4 3 2 4" xfId="22509"/>
    <cellStyle name="Normal 5 3 3 4 3 3" xfId="7006"/>
    <cellStyle name="Normal 5 3 3 4 3 3 2" xfId="25149"/>
    <cellStyle name="Normal 5 3 3 4 3 4" xfId="12295"/>
    <cellStyle name="Normal 5 3 3 4 3 5" xfId="14939"/>
    <cellStyle name="Normal 5 3 3 4 3 6" xfId="19869"/>
    <cellStyle name="Normal 5 3 3 4 4" xfId="3133"/>
    <cellStyle name="Normal 5 3 3 4 4 2" xfId="8415"/>
    <cellStyle name="Normal 5 3 3 4 4 2 2" xfId="26557"/>
    <cellStyle name="Normal 5 3 3 4 4 3" xfId="16171"/>
    <cellStyle name="Normal 5 3 3 4 4 4" xfId="21277"/>
    <cellStyle name="Normal 5 3 3 4 5" xfId="5774"/>
    <cellStyle name="Normal 5 3 3 4 5 2" xfId="23917"/>
    <cellStyle name="Normal 5 3 3 4 6" xfId="11065"/>
    <cellStyle name="Normal 5 3 3 4 7" xfId="13707"/>
    <cellStyle name="Normal 5 3 3 4 8" xfId="18637"/>
    <cellStyle name="Normal 5 3 3 5" xfId="844"/>
    <cellStyle name="Normal 5 3 3 5 2" xfId="2076"/>
    <cellStyle name="Normal 5 3 3 5 2 2" xfId="4718"/>
    <cellStyle name="Normal 5 3 3 5 2 2 2" xfId="9999"/>
    <cellStyle name="Normal 5 3 3 5 2 2 2 2" xfId="28141"/>
    <cellStyle name="Normal 5 3 3 5 2 2 3" xfId="17755"/>
    <cellStyle name="Normal 5 3 3 5 2 2 4" xfId="22861"/>
    <cellStyle name="Normal 5 3 3 5 2 3" xfId="7358"/>
    <cellStyle name="Normal 5 3 3 5 2 3 2" xfId="25501"/>
    <cellStyle name="Normal 5 3 3 5 2 4" xfId="12647"/>
    <cellStyle name="Normal 5 3 3 5 2 5" xfId="15291"/>
    <cellStyle name="Normal 5 3 3 5 2 6" xfId="20221"/>
    <cellStyle name="Normal 5 3 3 5 3" xfId="3486"/>
    <cellStyle name="Normal 5 3 3 5 3 2" xfId="8767"/>
    <cellStyle name="Normal 5 3 3 5 3 2 2" xfId="26909"/>
    <cellStyle name="Normal 5 3 3 5 3 3" xfId="16523"/>
    <cellStyle name="Normal 5 3 3 5 3 4" xfId="21629"/>
    <cellStyle name="Normal 5 3 3 5 4" xfId="6126"/>
    <cellStyle name="Normal 5 3 3 5 4 2" xfId="24269"/>
    <cellStyle name="Normal 5 3 3 5 5" xfId="11415"/>
    <cellStyle name="Normal 5 3 3 5 6" xfId="14059"/>
    <cellStyle name="Normal 5 3 3 5 7" xfId="18989"/>
    <cellStyle name="Normal 5 3 3 6" xfId="1371"/>
    <cellStyle name="Normal 5 3 3 6 2" xfId="4013"/>
    <cellStyle name="Normal 5 3 3 6 2 2" xfId="9294"/>
    <cellStyle name="Normal 5 3 3 6 2 2 2" xfId="27436"/>
    <cellStyle name="Normal 5 3 3 6 2 3" xfId="17050"/>
    <cellStyle name="Normal 5 3 3 6 2 4" xfId="22156"/>
    <cellStyle name="Normal 5 3 3 6 3" xfId="6653"/>
    <cellStyle name="Normal 5 3 3 6 3 2" xfId="24796"/>
    <cellStyle name="Normal 5 3 3 6 4" xfId="11942"/>
    <cellStyle name="Normal 5 3 3 6 5" xfId="14586"/>
    <cellStyle name="Normal 5 3 3 6 6" xfId="19516"/>
    <cellStyle name="Normal 5 3 3 7" xfId="2603"/>
    <cellStyle name="Normal 5 3 3 7 2" xfId="5245"/>
    <cellStyle name="Normal 5 3 3 7 2 2" xfId="10526"/>
    <cellStyle name="Normal 5 3 3 7 2 2 2" xfId="28668"/>
    <cellStyle name="Normal 5 3 3 7 2 3" xfId="23388"/>
    <cellStyle name="Normal 5 3 3 7 3" xfId="7885"/>
    <cellStyle name="Normal 5 3 3 7 3 2" xfId="26028"/>
    <cellStyle name="Normal 5 3 3 7 4" xfId="13174"/>
    <cellStyle name="Normal 5 3 3 7 5" xfId="15818"/>
    <cellStyle name="Normal 5 3 3 7 6" xfId="20748"/>
    <cellStyle name="Normal 5 3 3 8" xfId="2781"/>
    <cellStyle name="Normal 5 3 3 8 2" xfId="8063"/>
    <cellStyle name="Normal 5 3 3 8 2 2" xfId="26205"/>
    <cellStyle name="Normal 5 3 3 8 3" xfId="20925"/>
    <cellStyle name="Normal 5 3 3 9" xfId="5422"/>
    <cellStyle name="Normal 5 3 3 9 2" xfId="23565"/>
    <cellStyle name="Normal 5 3 4" xfId="185"/>
    <cellStyle name="Normal 5 3 4 10" xfId="13411"/>
    <cellStyle name="Normal 5 3 4 11" xfId="18341"/>
    <cellStyle name="Normal 5 3 4 2" xfId="371"/>
    <cellStyle name="Normal 5 3 4 2 2" xfId="724"/>
    <cellStyle name="Normal 5 3 4 2 2 2" xfId="1956"/>
    <cellStyle name="Normal 5 3 4 2 2 2 2" xfId="4598"/>
    <cellStyle name="Normal 5 3 4 2 2 2 2 2" xfId="9879"/>
    <cellStyle name="Normal 5 3 4 2 2 2 2 2 2" xfId="28021"/>
    <cellStyle name="Normal 5 3 4 2 2 2 2 3" xfId="17635"/>
    <cellStyle name="Normal 5 3 4 2 2 2 2 4" xfId="22741"/>
    <cellStyle name="Normal 5 3 4 2 2 2 3" xfId="7238"/>
    <cellStyle name="Normal 5 3 4 2 2 2 3 2" xfId="25381"/>
    <cellStyle name="Normal 5 3 4 2 2 2 4" xfId="12527"/>
    <cellStyle name="Normal 5 3 4 2 2 2 5" xfId="15171"/>
    <cellStyle name="Normal 5 3 4 2 2 2 6" xfId="20101"/>
    <cellStyle name="Normal 5 3 4 2 2 3" xfId="3366"/>
    <cellStyle name="Normal 5 3 4 2 2 3 2" xfId="8647"/>
    <cellStyle name="Normal 5 3 4 2 2 3 2 2" xfId="26789"/>
    <cellStyle name="Normal 5 3 4 2 2 3 3" xfId="16403"/>
    <cellStyle name="Normal 5 3 4 2 2 3 4" xfId="21509"/>
    <cellStyle name="Normal 5 3 4 2 2 4" xfId="6006"/>
    <cellStyle name="Normal 5 3 4 2 2 4 2" xfId="24149"/>
    <cellStyle name="Normal 5 3 4 2 2 5" xfId="11295"/>
    <cellStyle name="Normal 5 3 4 2 2 6" xfId="13939"/>
    <cellStyle name="Normal 5 3 4 2 2 7" xfId="18869"/>
    <cellStyle name="Normal 5 3 4 2 3" xfId="1076"/>
    <cellStyle name="Normal 5 3 4 2 3 2" xfId="2308"/>
    <cellStyle name="Normal 5 3 4 2 3 2 2" xfId="4950"/>
    <cellStyle name="Normal 5 3 4 2 3 2 2 2" xfId="10231"/>
    <cellStyle name="Normal 5 3 4 2 3 2 2 2 2" xfId="28373"/>
    <cellStyle name="Normal 5 3 4 2 3 2 2 3" xfId="17987"/>
    <cellStyle name="Normal 5 3 4 2 3 2 2 4" xfId="23093"/>
    <cellStyle name="Normal 5 3 4 2 3 2 3" xfId="7590"/>
    <cellStyle name="Normal 5 3 4 2 3 2 3 2" xfId="25733"/>
    <cellStyle name="Normal 5 3 4 2 3 2 4" xfId="12879"/>
    <cellStyle name="Normal 5 3 4 2 3 2 5" xfId="15523"/>
    <cellStyle name="Normal 5 3 4 2 3 2 6" xfId="20453"/>
    <cellStyle name="Normal 5 3 4 2 3 3" xfId="3718"/>
    <cellStyle name="Normal 5 3 4 2 3 3 2" xfId="8999"/>
    <cellStyle name="Normal 5 3 4 2 3 3 2 2" xfId="27141"/>
    <cellStyle name="Normal 5 3 4 2 3 3 3" xfId="16755"/>
    <cellStyle name="Normal 5 3 4 2 3 3 4" xfId="21861"/>
    <cellStyle name="Normal 5 3 4 2 3 4" xfId="6358"/>
    <cellStyle name="Normal 5 3 4 2 3 4 2" xfId="24501"/>
    <cellStyle name="Normal 5 3 4 2 3 5" xfId="11647"/>
    <cellStyle name="Normal 5 3 4 2 3 6" xfId="14291"/>
    <cellStyle name="Normal 5 3 4 2 3 7" xfId="19221"/>
    <cellStyle name="Normal 5 3 4 2 4" xfId="1604"/>
    <cellStyle name="Normal 5 3 4 2 4 2" xfId="4246"/>
    <cellStyle name="Normal 5 3 4 2 4 2 2" xfId="9527"/>
    <cellStyle name="Normal 5 3 4 2 4 2 2 2" xfId="27669"/>
    <cellStyle name="Normal 5 3 4 2 4 2 3" xfId="17283"/>
    <cellStyle name="Normal 5 3 4 2 4 2 4" xfId="22389"/>
    <cellStyle name="Normal 5 3 4 2 4 3" xfId="6886"/>
    <cellStyle name="Normal 5 3 4 2 4 3 2" xfId="25029"/>
    <cellStyle name="Normal 5 3 4 2 4 4" xfId="12175"/>
    <cellStyle name="Normal 5 3 4 2 4 5" xfId="14819"/>
    <cellStyle name="Normal 5 3 4 2 4 6" xfId="19749"/>
    <cellStyle name="Normal 5 3 4 2 5" xfId="3013"/>
    <cellStyle name="Normal 5 3 4 2 5 2" xfId="8295"/>
    <cellStyle name="Normal 5 3 4 2 5 2 2" xfId="26437"/>
    <cellStyle name="Normal 5 3 4 2 5 3" xfId="16051"/>
    <cellStyle name="Normal 5 3 4 2 5 4" xfId="21157"/>
    <cellStyle name="Normal 5 3 4 2 6" xfId="5654"/>
    <cellStyle name="Normal 5 3 4 2 6 2" xfId="23797"/>
    <cellStyle name="Normal 5 3 4 2 7" xfId="10948"/>
    <cellStyle name="Normal 5 3 4 2 8" xfId="13587"/>
    <cellStyle name="Normal 5 3 4 2 9" xfId="18517"/>
    <cellStyle name="Normal 5 3 4 3" xfId="547"/>
    <cellStyle name="Normal 5 3 4 3 2" xfId="1252"/>
    <cellStyle name="Normal 5 3 4 3 2 2" xfId="2484"/>
    <cellStyle name="Normal 5 3 4 3 2 2 2" xfId="5126"/>
    <cellStyle name="Normal 5 3 4 3 2 2 2 2" xfId="10407"/>
    <cellStyle name="Normal 5 3 4 3 2 2 2 2 2" xfId="28549"/>
    <cellStyle name="Normal 5 3 4 3 2 2 2 3" xfId="18163"/>
    <cellStyle name="Normal 5 3 4 3 2 2 2 4" xfId="23269"/>
    <cellStyle name="Normal 5 3 4 3 2 2 3" xfId="7766"/>
    <cellStyle name="Normal 5 3 4 3 2 2 3 2" xfId="25909"/>
    <cellStyle name="Normal 5 3 4 3 2 2 4" xfId="13055"/>
    <cellStyle name="Normal 5 3 4 3 2 2 5" xfId="15699"/>
    <cellStyle name="Normal 5 3 4 3 2 2 6" xfId="20629"/>
    <cellStyle name="Normal 5 3 4 3 2 3" xfId="3894"/>
    <cellStyle name="Normal 5 3 4 3 2 3 2" xfId="9175"/>
    <cellStyle name="Normal 5 3 4 3 2 3 2 2" xfId="27317"/>
    <cellStyle name="Normal 5 3 4 3 2 3 3" xfId="16931"/>
    <cellStyle name="Normal 5 3 4 3 2 3 4" xfId="22037"/>
    <cellStyle name="Normal 5 3 4 3 2 4" xfId="6534"/>
    <cellStyle name="Normal 5 3 4 3 2 4 2" xfId="24677"/>
    <cellStyle name="Normal 5 3 4 3 2 5" xfId="11823"/>
    <cellStyle name="Normal 5 3 4 3 2 6" xfId="14467"/>
    <cellStyle name="Normal 5 3 4 3 2 7" xfId="19397"/>
    <cellStyle name="Normal 5 3 4 3 3" xfId="1780"/>
    <cellStyle name="Normal 5 3 4 3 3 2" xfId="4422"/>
    <cellStyle name="Normal 5 3 4 3 3 2 2" xfId="9703"/>
    <cellStyle name="Normal 5 3 4 3 3 2 2 2" xfId="27845"/>
    <cellStyle name="Normal 5 3 4 3 3 2 3" xfId="17459"/>
    <cellStyle name="Normal 5 3 4 3 3 2 4" xfId="22565"/>
    <cellStyle name="Normal 5 3 4 3 3 3" xfId="7062"/>
    <cellStyle name="Normal 5 3 4 3 3 3 2" xfId="25205"/>
    <cellStyle name="Normal 5 3 4 3 3 4" xfId="12351"/>
    <cellStyle name="Normal 5 3 4 3 3 5" xfId="14995"/>
    <cellStyle name="Normal 5 3 4 3 3 6" xfId="19925"/>
    <cellStyle name="Normal 5 3 4 3 4" xfId="3189"/>
    <cellStyle name="Normal 5 3 4 3 4 2" xfId="8471"/>
    <cellStyle name="Normal 5 3 4 3 4 2 2" xfId="26613"/>
    <cellStyle name="Normal 5 3 4 3 4 3" xfId="16227"/>
    <cellStyle name="Normal 5 3 4 3 4 4" xfId="21333"/>
    <cellStyle name="Normal 5 3 4 3 5" xfId="5830"/>
    <cellStyle name="Normal 5 3 4 3 5 2" xfId="23973"/>
    <cellStyle name="Normal 5 3 4 3 6" xfId="11120"/>
    <cellStyle name="Normal 5 3 4 3 7" xfId="13763"/>
    <cellStyle name="Normal 5 3 4 3 8" xfId="18693"/>
    <cellStyle name="Normal 5 3 4 4" xfId="900"/>
    <cellStyle name="Normal 5 3 4 4 2" xfId="2132"/>
    <cellStyle name="Normal 5 3 4 4 2 2" xfId="4774"/>
    <cellStyle name="Normal 5 3 4 4 2 2 2" xfId="10055"/>
    <cellStyle name="Normal 5 3 4 4 2 2 2 2" xfId="28197"/>
    <cellStyle name="Normal 5 3 4 4 2 2 3" xfId="17811"/>
    <cellStyle name="Normal 5 3 4 4 2 2 4" xfId="22917"/>
    <cellStyle name="Normal 5 3 4 4 2 3" xfId="7414"/>
    <cellStyle name="Normal 5 3 4 4 2 3 2" xfId="25557"/>
    <cellStyle name="Normal 5 3 4 4 2 4" xfId="12703"/>
    <cellStyle name="Normal 5 3 4 4 2 5" xfId="15347"/>
    <cellStyle name="Normal 5 3 4 4 2 6" xfId="20277"/>
    <cellStyle name="Normal 5 3 4 4 3" xfId="3542"/>
    <cellStyle name="Normal 5 3 4 4 3 2" xfId="8823"/>
    <cellStyle name="Normal 5 3 4 4 3 2 2" xfId="26965"/>
    <cellStyle name="Normal 5 3 4 4 3 3" xfId="16579"/>
    <cellStyle name="Normal 5 3 4 4 3 4" xfId="21685"/>
    <cellStyle name="Normal 5 3 4 4 4" xfId="6182"/>
    <cellStyle name="Normal 5 3 4 4 4 2" xfId="24325"/>
    <cellStyle name="Normal 5 3 4 4 5" xfId="11471"/>
    <cellStyle name="Normal 5 3 4 4 6" xfId="14115"/>
    <cellStyle name="Normal 5 3 4 4 7" xfId="19045"/>
    <cellStyle name="Normal 5 3 4 5" xfId="1428"/>
    <cellStyle name="Normal 5 3 4 5 2" xfId="4070"/>
    <cellStyle name="Normal 5 3 4 5 2 2" xfId="9351"/>
    <cellStyle name="Normal 5 3 4 5 2 2 2" xfId="27493"/>
    <cellStyle name="Normal 5 3 4 5 2 3" xfId="17107"/>
    <cellStyle name="Normal 5 3 4 5 2 4" xfId="22213"/>
    <cellStyle name="Normal 5 3 4 5 3" xfId="6710"/>
    <cellStyle name="Normal 5 3 4 5 3 2" xfId="24853"/>
    <cellStyle name="Normal 5 3 4 5 4" xfId="11999"/>
    <cellStyle name="Normal 5 3 4 5 5" xfId="14643"/>
    <cellStyle name="Normal 5 3 4 5 6" xfId="19573"/>
    <cellStyle name="Normal 5 3 4 6" xfId="2660"/>
    <cellStyle name="Normal 5 3 4 6 2" xfId="5302"/>
    <cellStyle name="Normal 5 3 4 6 2 2" xfId="10583"/>
    <cellStyle name="Normal 5 3 4 6 2 2 2" xfId="28725"/>
    <cellStyle name="Normal 5 3 4 6 2 3" xfId="23445"/>
    <cellStyle name="Normal 5 3 4 6 3" xfId="7942"/>
    <cellStyle name="Normal 5 3 4 6 3 2" xfId="26085"/>
    <cellStyle name="Normal 5 3 4 6 4" xfId="13231"/>
    <cellStyle name="Normal 5 3 4 6 5" xfId="15875"/>
    <cellStyle name="Normal 5 3 4 6 6" xfId="20805"/>
    <cellStyle name="Normal 5 3 4 7" xfId="2837"/>
    <cellStyle name="Normal 5 3 4 7 2" xfId="8119"/>
    <cellStyle name="Normal 5 3 4 7 2 2" xfId="26261"/>
    <cellStyle name="Normal 5 3 4 7 3" xfId="20981"/>
    <cellStyle name="Normal 5 3 4 8" xfId="5478"/>
    <cellStyle name="Normal 5 3 4 8 2" xfId="23621"/>
    <cellStyle name="Normal 5 3 4 9" xfId="10771"/>
    <cellStyle name="Normal 5 3 5" xfId="283"/>
    <cellStyle name="Normal 5 3 5 2" xfId="635"/>
    <cellStyle name="Normal 5 3 5 2 2" xfId="1867"/>
    <cellStyle name="Normal 5 3 5 2 2 2" xfId="4509"/>
    <cellStyle name="Normal 5 3 5 2 2 2 2" xfId="9790"/>
    <cellStyle name="Normal 5 3 5 2 2 2 2 2" xfId="27932"/>
    <cellStyle name="Normal 5 3 5 2 2 2 3" xfId="17546"/>
    <cellStyle name="Normal 5 3 5 2 2 2 4" xfId="22652"/>
    <cellStyle name="Normal 5 3 5 2 2 3" xfId="7149"/>
    <cellStyle name="Normal 5 3 5 2 2 3 2" xfId="25292"/>
    <cellStyle name="Normal 5 3 5 2 2 4" xfId="12438"/>
    <cellStyle name="Normal 5 3 5 2 2 5" xfId="15082"/>
    <cellStyle name="Normal 5 3 5 2 2 6" xfId="20012"/>
    <cellStyle name="Normal 5 3 5 2 3" xfId="3277"/>
    <cellStyle name="Normal 5 3 5 2 3 2" xfId="8558"/>
    <cellStyle name="Normal 5 3 5 2 3 2 2" xfId="26700"/>
    <cellStyle name="Normal 5 3 5 2 3 3" xfId="16314"/>
    <cellStyle name="Normal 5 3 5 2 3 4" xfId="21420"/>
    <cellStyle name="Normal 5 3 5 2 4" xfId="5917"/>
    <cellStyle name="Normal 5 3 5 2 4 2" xfId="24060"/>
    <cellStyle name="Normal 5 3 5 2 5" xfId="11206"/>
    <cellStyle name="Normal 5 3 5 2 6" xfId="13850"/>
    <cellStyle name="Normal 5 3 5 2 7" xfId="18780"/>
    <cellStyle name="Normal 5 3 5 3" xfId="987"/>
    <cellStyle name="Normal 5 3 5 3 2" xfId="2219"/>
    <cellStyle name="Normal 5 3 5 3 2 2" xfId="4861"/>
    <cellStyle name="Normal 5 3 5 3 2 2 2" xfId="10142"/>
    <cellStyle name="Normal 5 3 5 3 2 2 2 2" xfId="28284"/>
    <cellStyle name="Normal 5 3 5 3 2 2 3" xfId="17898"/>
    <cellStyle name="Normal 5 3 5 3 2 2 4" xfId="23004"/>
    <cellStyle name="Normal 5 3 5 3 2 3" xfId="7501"/>
    <cellStyle name="Normal 5 3 5 3 2 3 2" xfId="25644"/>
    <cellStyle name="Normal 5 3 5 3 2 4" xfId="12790"/>
    <cellStyle name="Normal 5 3 5 3 2 5" xfId="15434"/>
    <cellStyle name="Normal 5 3 5 3 2 6" xfId="20364"/>
    <cellStyle name="Normal 5 3 5 3 3" xfId="3629"/>
    <cellStyle name="Normal 5 3 5 3 3 2" xfId="8910"/>
    <cellStyle name="Normal 5 3 5 3 3 2 2" xfId="27052"/>
    <cellStyle name="Normal 5 3 5 3 3 3" xfId="16666"/>
    <cellStyle name="Normal 5 3 5 3 3 4" xfId="21772"/>
    <cellStyle name="Normal 5 3 5 3 4" xfId="6269"/>
    <cellStyle name="Normal 5 3 5 3 4 2" xfId="24412"/>
    <cellStyle name="Normal 5 3 5 3 5" xfId="11558"/>
    <cellStyle name="Normal 5 3 5 3 6" xfId="14202"/>
    <cellStyle name="Normal 5 3 5 3 7" xfId="19132"/>
    <cellStyle name="Normal 5 3 5 4" xfId="1515"/>
    <cellStyle name="Normal 5 3 5 4 2" xfId="4157"/>
    <cellStyle name="Normal 5 3 5 4 2 2" xfId="9438"/>
    <cellStyle name="Normal 5 3 5 4 2 2 2" xfId="27580"/>
    <cellStyle name="Normal 5 3 5 4 2 3" xfId="17194"/>
    <cellStyle name="Normal 5 3 5 4 2 4" xfId="22300"/>
    <cellStyle name="Normal 5 3 5 4 3" xfId="6797"/>
    <cellStyle name="Normal 5 3 5 4 3 2" xfId="24940"/>
    <cellStyle name="Normal 5 3 5 4 4" xfId="12086"/>
    <cellStyle name="Normal 5 3 5 4 5" xfId="14730"/>
    <cellStyle name="Normal 5 3 5 4 6" xfId="19660"/>
    <cellStyle name="Normal 5 3 5 5" xfId="2924"/>
    <cellStyle name="Normal 5 3 5 5 2" xfId="8206"/>
    <cellStyle name="Normal 5 3 5 5 2 2" xfId="26348"/>
    <cellStyle name="Normal 5 3 5 5 3" xfId="15962"/>
    <cellStyle name="Normal 5 3 5 5 4" xfId="21068"/>
    <cellStyle name="Normal 5 3 5 6" xfId="5565"/>
    <cellStyle name="Normal 5 3 5 6 2" xfId="23708"/>
    <cellStyle name="Normal 5 3 5 7" xfId="10863"/>
    <cellStyle name="Normal 5 3 5 8" xfId="13498"/>
    <cellStyle name="Normal 5 3 5 9" xfId="18429"/>
    <cellStyle name="Normal 5 3 6" xfId="458"/>
    <cellStyle name="Normal 5 3 6 2" xfId="1163"/>
    <cellStyle name="Normal 5 3 6 2 2" xfId="2395"/>
    <cellStyle name="Normal 5 3 6 2 2 2" xfId="5037"/>
    <cellStyle name="Normal 5 3 6 2 2 2 2" xfId="10318"/>
    <cellStyle name="Normal 5 3 6 2 2 2 2 2" xfId="28460"/>
    <cellStyle name="Normal 5 3 6 2 2 2 3" xfId="18074"/>
    <cellStyle name="Normal 5 3 6 2 2 2 4" xfId="23180"/>
    <cellStyle name="Normal 5 3 6 2 2 3" xfId="7677"/>
    <cellStyle name="Normal 5 3 6 2 2 3 2" xfId="25820"/>
    <cellStyle name="Normal 5 3 6 2 2 4" xfId="12966"/>
    <cellStyle name="Normal 5 3 6 2 2 5" xfId="15610"/>
    <cellStyle name="Normal 5 3 6 2 2 6" xfId="20540"/>
    <cellStyle name="Normal 5 3 6 2 3" xfId="3805"/>
    <cellStyle name="Normal 5 3 6 2 3 2" xfId="9086"/>
    <cellStyle name="Normal 5 3 6 2 3 2 2" xfId="27228"/>
    <cellStyle name="Normal 5 3 6 2 3 3" xfId="16842"/>
    <cellStyle name="Normal 5 3 6 2 3 4" xfId="21948"/>
    <cellStyle name="Normal 5 3 6 2 4" xfId="6445"/>
    <cellStyle name="Normal 5 3 6 2 4 2" xfId="24588"/>
    <cellStyle name="Normal 5 3 6 2 5" xfId="11734"/>
    <cellStyle name="Normal 5 3 6 2 6" xfId="14378"/>
    <cellStyle name="Normal 5 3 6 2 7" xfId="19308"/>
    <cellStyle name="Normal 5 3 6 3" xfId="1691"/>
    <cellStyle name="Normal 5 3 6 3 2" xfId="4333"/>
    <cellStyle name="Normal 5 3 6 3 2 2" xfId="9614"/>
    <cellStyle name="Normal 5 3 6 3 2 2 2" xfId="27756"/>
    <cellStyle name="Normal 5 3 6 3 2 3" xfId="17370"/>
    <cellStyle name="Normal 5 3 6 3 2 4" xfId="22476"/>
    <cellStyle name="Normal 5 3 6 3 3" xfId="6973"/>
    <cellStyle name="Normal 5 3 6 3 3 2" xfId="25116"/>
    <cellStyle name="Normal 5 3 6 3 4" xfId="12262"/>
    <cellStyle name="Normal 5 3 6 3 5" xfId="14906"/>
    <cellStyle name="Normal 5 3 6 3 6" xfId="19836"/>
    <cellStyle name="Normal 5 3 6 4" xfId="3100"/>
    <cellStyle name="Normal 5 3 6 4 2" xfId="8382"/>
    <cellStyle name="Normal 5 3 6 4 2 2" xfId="26524"/>
    <cellStyle name="Normal 5 3 6 4 3" xfId="16138"/>
    <cellStyle name="Normal 5 3 6 4 4" xfId="21244"/>
    <cellStyle name="Normal 5 3 6 5" xfId="5741"/>
    <cellStyle name="Normal 5 3 6 5 2" xfId="23884"/>
    <cellStyle name="Normal 5 3 6 6" xfId="11034"/>
    <cellStyle name="Normal 5 3 6 7" xfId="13674"/>
    <cellStyle name="Normal 5 3 6 8" xfId="18604"/>
    <cellStyle name="Normal 5 3 7" xfId="811"/>
    <cellStyle name="Normal 5 3 7 2" xfId="2043"/>
    <cellStyle name="Normal 5 3 7 2 2" xfId="4685"/>
    <cellStyle name="Normal 5 3 7 2 2 2" xfId="9966"/>
    <cellStyle name="Normal 5 3 7 2 2 2 2" xfId="28108"/>
    <cellStyle name="Normal 5 3 7 2 2 3" xfId="17722"/>
    <cellStyle name="Normal 5 3 7 2 2 4" xfId="22828"/>
    <cellStyle name="Normal 5 3 7 2 3" xfId="7325"/>
    <cellStyle name="Normal 5 3 7 2 3 2" xfId="25468"/>
    <cellStyle name="Normal 5 3 7 2 4" xfId="12614"/>
    <cellStyle name="Normal 5 3 7 2 5" xfId="15258"/>
    <cellStyle name="Normal 5 3 7 2 6" xfId="20188"/>
    <cellStyle name="Normal 5 3 7 3" xfId="3453"/>
    <cellStyle name="Normal 5 3 7 3 2" xfId="8734"/>
    <cellStyle name="Normal 5 3 7 3 2 2" xfId="26876"/>
    <cellStyle name="Normal 5 3 7 3 3" xfId="16490"/>
    <cellStyle name="Normal 5 3 7 3 4" xfId="21596"/>
    <cellStyle name="Normal 5 3 7 4" xfId="6093"/>
    <cellStyle name="Normal 5 3 7 4 2" xfId="24236"/>
    <cellStyle name="Normal 5 3 7 5" xfId="11382"/>
    <cellStyle name="Normal 5 3 7 6" xfId="14026"/>
    <cellStyle name="Normal 5 3 7 7" xfId="18956"/>
    <cellStyle name="Normal 5 3 8" xfId="1339"/>
    <cellStyle name="Normal 5 3 8 2" xfId="3981"/>
    <cellStyle name="Normal 5 3 8 2 2" xfId="9262"/>
    <cellStyle name="Normal 5 3 8 2 2 2" xfId="27404"/>
    <cellStyle name="Normal 5 3 8 2 3" xfId="17018"/>
    <cellStyle name="Normal 5 3 8 2 4" xfId="22124"/>
    <cellStyle name="Normal 5 3 8 3" xfId="6621"/>
    <cellStyle name="Normal 5 3 8 3 2" xfId="24764"/>
    <cellStyle name="Normal 5 3 8 4" xfId="11910"/>
    <cellStyle name="Normal 5 3 8 5" xfId="14554"/>
    <cellStyle name="Normal 5 3 8 6" xfId="19484"/>
    <cellStyle name="Normal 5 3 9" xfId="2571"/>
    <cellStyle name="Normal 5 3 9 2" xfId="5213"/>
    <cellStyle name="Normal 5 3 9 2 2" xfId="10494"/>
    <cellStyle name="Normal 5 3 9 2 2 2" xfId="28636"/>
    <cellStyle name="Normal 5 3 9 2 3" xfId="23356"/>
    <cellStyle name="Normal 5 3 9 3" xfId="7853"/>
    <cellStyle name="Normal 5 3 9 3 2" xfId="25996"/>
    <cellStyle name="Normal 5 3 9 4" xfId="13142"/>
    <cellStyle name="Normal 5 3 9 5" xfId="15786"/>
    <cellStyle name="Normal 5 3 9 6" xfId="20716"/>
    <cellStyle name="Normal 5 4" xfId="62"/>
    <cellStyle name="Normal 5 4 10" xfId="10708"/>
    <cellStyle name="Normal 5 4 11" xfId="13330"/>
    <cellStyle name="Normal 5 4 12" xfId="18259"/>
    <cellStyle name="Normal 5 4 2" xfId="194"/>
    <cellStyle name="Normal 5 4 2 10" xfId="13419"/>
    <cellStyle name="Normal 5 4 2 11" xfId="18349"/>
    <cellStyle name="Normal 5 4 2 2" xfId="379"/>
    <cellStyle name="Normal 5 4 2 2 2" xfId="732"/>
    <cellStyle name="Normal 5 4 2 2 2 2" xfId="1964"/>
    <cellStyle name="Normal 5 4 2 2 2 2 2" xfId="4606"/>
    <cellStyle name="Normal 5 4 2 2 2 2 2 2" xfId="9887"/>
    <cellStyle name="Normal 5 4 2 2 2 2 2 2 2" xfId="28029"/>
    <cellStyle name="Normal 5 4 2 2 2 2 2 3" xfId="17643"/>
    <cellStyle name="Normal 5 4 2 2 2 2 2 4" xfId="22749"/>
    <cellStyle name="Normal 5 4 2 2 2 2 3" xfId="7246"/>
    <cellStyle name="Normal 5 4 2 2 2 2 3 2" xfId="25389"/>
    <cellStyle name="Normal 5 4 2 2 2 2 4" xfId="12535"/>
    <cellStyle name="Normal 5 4 2 2 2 2 5" xfId="15179"/>
    <cellStyle name="Normal 5 4 2 2 2 2 6" xfId="20109"/>
    <cellStyle name="Normal 5 4 2 2 2 3" xfId="3374"/>
    <cellStyle name="Normal 5 4 2 2 2 3 2" xfId="8655"/>
    <cellStyle name="Normal 5 4 2 2 2 3 2 2" xfId="26797"/>
    <cellStyle name="Normal 5 4 2 2 2 3 3" xfId="16411"/>
    <cellStyle name="Normal 5 4 2 2 2 3 4" xfId="21517"/>
    <cellStyle name="Normal 5 4 2 2 2 4" xfId="6014"/>
    <cellStyle name="Normal 5 4 2 2 2 4 2" xfId="24157"/>
    <cellStyle name="Normal 5 4 2 2 2 5" xfId="11303"/>
    <cellStyle name="Normal 5 4 2 2 2 6" xfId="13947"/>
    <cellStyle name="Normal 5 4 2 2 2 7" xfId="18877"/>
    <cellStyle name="Normal 5 4 2 2 3" xfId="1084"/>
    <cellStyle name="Normal 5 4 2 2 3 2" xfId="2316"/>
    <cellStyle name="Normal 5 4 2 2 3 2 2" xfId="4958"/>
    <cellStyle name="Normal 5 4 2 2 3 2 2 2" xfId="10239"/>
    <cellStyle name="Normal 5 4 2 2 3 2 2 2 2" xfId="28381"/>
    <cellStyle name="Normal 5 4 2 2 3 2 2 3" xfId="17995"/>
    <cellStyle name="Normal 5 4 2 2 3 2 2 4" xfId="23101"/>
    <cellStyle name="Normal 5 4 2 2 3 2 3" xfId="7598"/>
    <cellStyle name="Normal 5 4 2 2 3 2 3 2" xfId="25741"/>
    <cellStyle name="Normal 5 4 2 2 3 2 4" xfId="12887"/>
    <cellStyle name="Normal 5 4 2 2 3 2 5" xfId="15531"/>
    <cellStyle name="Normal 5 4 2 2 3 2 6" xfId="20461"/>
    <cellStyle name="Normal 5 4 2 2 3 3" xfId="3726"/>
    <cellStyle name="Normal 5 4 2 2 3 3 2" xfId="9007"/>
    <cellStyle name="Normal 5 4 2 2 3 3 2 2" xfId="27149"/>
    <cellStyle name="Normal 5 4 2 2 3 3 3" xfId="16763"/>
    <cellStyle name="Normal 5 4 2 2 3 3 4" xfId="21869"/>
    <cellStyle name="Normal 5 4 2 2 3 4" xfId="6366"/>
    <cellStyle name="Normal 5 4 2 2 3 4 2" xfId="24509"/>
    <cellStyle name="Normal 5 4 2 2 3 5" xfId="11655"/>
    <cellStyle name="Normal 5 4 2 2 3 6" xfId="14299"/>
    <cellStyle name="Normal 5 4 2 2 3 7" xfId="19229"/>
    <cellStyle name="Normal 5 4 2 2 4" xfId="1612"/>
    <cellStyle name="Normal 5 4 2 2 4 2" xfId="4254"/>
    <cellStyle name="Normal 5 4 2 2 4 2 2" xfId="9535"/>
    <cellStyle name="Normal 5 4 2 2 4 2 2 2" xfId="27677"/>
    <cellStyle name="Normal 5 4 2 2 4 2 3" xfId="17291"/>
    <cellStyle name="Normal 5 4 2 2 4 2 4" xfId="22397"/>
    <cellStyle name="Normal 5 4 2 2 4 3" xfId="6894"/>
    <cellStyle name="Normal 5 4 2 2 4 3 2" xfId="25037"/>
    <cellStyle name="Normal 5 4 2 2 4 4" xfId="12183"/>
    <cellStyle name="Normal 5 4 2 2 4 5" xfId="14827"/>
    <cellStyle name="Normal 5 4 2 2 4 6" xfId="19757"/>
    <cellStyle name="Normal 5 4 2 2 5" xfId="3021"/>
    <cellStyle name="Normal 5 4 2 2 5 2" xfId="8303"/>
    <cellStyle name="Normal 5 4 2 2 5 2 2" xfId="26445"/>
    <cellStyle name="Normal 5 4 2 2 5 3" xfId="16059"/>
    <cellStyle name="Normal 5 4 2 2 5 4" xfId="21165"/>
    <cellStyle name="Normal 5 4 2 2 6" xfId="5662"/>
    <cellStyle name="Normal 5 4 2 2 6 2" xfId="23805"/>
    <cellStyle name="Normal 5 4 2 2 7" xfId="10956"/>
    <cellStyle name="Normal 5 4 2 2 8" xfId="13595"/>
    <cellStyle name="Normal 5 4 2 2 9" xfId="18525"/>
    <cellStyle name="Normal 5 4 2 3" xfId="555"/>
    <cellStyle name="Normal 5 4 2 3 2" xfId="1260"/>
    <cellStyle name="Normal 5 4 2 3 2 2" xfId="2492"/>
    <cellStyle name="Normal 5 4 2 3 2 2 2" xfId="5134"/>
    <cellStyle name="Normal 5 4 2 3 2 2 2 2" xfId="10415"/>
    <cellStyle name="Normal 5 4 2 3 2 2 2 2 2" xfId="28557"/>
    <cellStyle name="Normal 5 4 2 3 2 2 2 3" xfId="18171"/>
    <cellStyle name="Normal 5 4 2 3 2 2 2 4" xfId="23277"/>
    <cellStyle name="Normal 5 4 2 3 2 2 3" xfId="7774"/>
    <cellStyle name="Normal 5 4 2 3 2 2 3 2" xfId="25917"/>
    <cellStyle name="Normal 5 4 2 3 2 2 4" xfId="13063"/>
    <cellStyle name="Normal 5 4 2 3 2 2 5" xfId="15707"/>
    <cellStyle name="Normal 5 4 2 3 2 2 6" xfId="20637"/>
    <cellStyle name="Normal 5 4 2 3 2 3" xfId="3902"/>
    <cellStyle name="Normal 5 4 2 3 2 3 2" xfId="9183"/>
    <cellStyle name="Normal 5 4 2 3 2 3 2 2" xfId="27325"/>
    <cellStyle name="Normal 5 4 2 3 2 3 3" xfId="16939"/>
    <cellStyle name="Normal 5 4 2 3 2 3 4" xfId="22045"/>
    <cellStyle name="Normal 5 4 2 3 2 4" xfId="6542"/>
    <cellStyle name="Normal 5 4 2 3 2 4 2" xfId="24685"/>
    <cellStyle name="Normal 5 4 2 3 2 5" xfId="11831"/>
    <cellStyle name="Normal 5 4 2 3 2 6" xfId="14475"/>
    <cellStyle name="Normal 5 4 2 3 2 7" xfId="19405"/>
    <cellStyle name="Normal 5 4 2 3 3" xfId="1788"/>
    <cellStyle name="Normal 5 4 2 3 3 2" xfId="4430"/>
    <cellStyle name="Normal 5 4 2 3 3 2 2" xfId="9711"/>
    <cellStyle name="Normal 5 4 2 3 3 2 2 2" xfId="27853"/>
    <cellStyle name="Normal 5 4 2 3 3 2 3" xfId="17467"/>
    <cellStyle name="Normal 5 4 2 3 3 2 4" xfId="22573"/>
    <cellStyle name="Normal 5 4 2 3 3 3" xfId="7070"/>
    <cellStyle name="Normal 5 4 2 3 3 3 2" xfId="25213"/>
    <cellStyle name="Normal 5 4 2 3 3 4" xfId="12359"/>
    <cellStyle name="Normal 5 4 2 3 3 5" xfId="15003"/>
    <cellStyle name="Normal 5 4 2 3 3 6" xfId="19933"/>
    <cellStyle name="Normal 5 4 2 3 4" xfId="3197"/>
    <cellStyle name="Normal 5 4 2 3 4 2" xfId="8479"/>
    <cellStyle name="Normal 5 4 2 3 4 2 2" xfId="26621"/>
    <cellStyle name="Normal 5 4 2 3 4 3" xfId="16235"/>
    <cellStyle name="Normal 5 4 2 3 4 4" xfId="21341"/>
    <cellStyle name="Normal 5 4 2 3 5" xfId="5838"/>
    <cellStyle name="Normal 5 4 2 3 5 2" xfId="23981"/>
    <cellStyle name="Normal 5 4 2 3 6" xfId="11128"/>
    <cellStyle name="Normal 5 4 2 3 7" xfId="13771"/>
    <cellStyle name="Normal 5 4 2 3 8" xfId="18701"/>
    <cellStyle name="Normal 5 4 2 4" xfId="908"/>
    <cellStyle name="Normal 5 4 2 4 2" xfId="2140"/>
    <cellStyle name="Normal 5 4 2 4 2 2" xfId="4782"/>
    <cellStyle name="Normal 5 4 2 4 2 2 2" xfId="10063"/>
    <cellStyle name="Normal 5 4 2 4 2 2 2 2" xfId="28205"/>
    <cellStyle name="Normal 5 4 2 4 2 2 3" xfId="17819"/>
    <cellStyle name="Normal 5 4 2 4 2 2 4" xfId="22925"/>
    <cellStyle name="Normal 5 4 2 4 2 3" xfId="7422"/>
    <cellStyle name="Normal 5 4 2 4 2 3 2" xfId="25565"/>
    <cellStyle name="Normal 5 4 2 4 2 4" xfId="12711"/>
    <cellStyle name="Normal 5 4 2 4 2 5" xfId="15355"/>
    <cellStyle name="Normal 5 4 2 4 2 6" xfId="20285"/>
    <cellStyle name="Normal 5 4 2 4 3" xfId="3550"/>
    <cellStyle name="Normal 5 4 2 4 3 2" xfId="8831"/>
    <cellStyle name="Normal 5 4 2 4 3 2 2" xfId="26973"/>
    <cellStyle name="Normal 5 4 2 4 3 3" xfId="16587"/>
    <cellStyle name="Normal 5 4 2 4 3 4" xfId="21693"/>
    <cellStyle name="Normal 5 4 2 4 4" xfId="6190"/>
    <cellStyle name="Normal 5 4 2 4 4 2" xfId="24333"/>
    <cellStyle name="Normal 5 4 2 4 5" xfId="11479"/>
    <cellStyle name="Normal 5 4 2 4 6" xfId="14123"/>
    <cellStyle name="Normal 5 4 2 4 7" xfId="19053"/>
    <cellStyle name="Normal 5 4 2 5" xfId="1436"/>
    <cellStyle name="Normal 5 4 2 5 2" xfId="4078"/>
    <cellStyle name="Normal 5 4 2 5 2 2" xfId="9359"/>
    <cellStyle name="Normal 5 4 2 5 2 2 2" xfId="27501"/>
    <cellStyle name="Normal 5 4 2 5 2 3" xfId="17115"/>
    <cellStyle name="Normal 5 4 2 5 2 4" xfId="22221"/>
    <cellStyle name="Normal 5 4 2 5 3" xfId="6718"/>
    <cellStyle name="Normal 5 4 2 5 3 2" xfId="24861"/>
    <cellStyle name="Normal 5 4 2 5 4" xfId="12007"/>
    <cellStyle name="Normal 5 4 2 5 5" xfId="14651"/>
    <cellStyle name="Normal 5 4 2 5 6" xfId="19581"/>
    <cellStyle name="Normal 5 4 2 6" xfId="2668"/>
    <cellStyle name="Normal 5 4 2 6 2" xfId="5310"/>
    <cellStyle name="Normal 5 4 2 6 2 2" xfId="10591"/>
    <cellStyle name="Normal 5 4 2 6 2 2 2" xfId="28733"/>
    <cellStyle name="Normal 5 4 2 6 2 3" xfId="23453"/>
    <cellStyle name="Normal 5 4 2 6 3" xfId="7950"/>
    <cellStyle name="Normal 5 4 2 6 3 2" xfId="26093"/>
    <cellStyle name="Normal 5 4 2 6 4" xfId="13239"/>
    <cellStyle name="Normal 5 4 2 6 5" xfId="15883"/>
    <cellStyle name="Normal 5 4 2 6 6" xfId="20813"/>
    <cellStyle name="Normal 5 4 2 7" xfId="2845"/>
    <cellStyle name="Normal 5 4 2 7 2" xfId="8127"/>
    <cellStyle name="Normal 5 4 2 7 2 2" xfId="26269"/>
    <cellStyle name="Normal 5 4 2 7 3" xfId="20989"/>
    <cellStyle name="Normal 5 4 2 8" xfId="5486"/>
    <cellStyle name="Normal 5 4 2 8 2" xfId="23629"/>
    <cellStyle name="Normal 5 4 2 9" xfId="10779"/>
    <cellStyle name="Normal 5 4 3" xfId="290"/>
    <cellStyle name="Normal 5 4 3 2" xfId="643"/>
    <cellStyle name="Normal 5 4 3 2 2" xfId="1875"/>
    <cellStyle name="Normal 5 4 3 2 2 2" xfId="4517"/>
    <cellStyle name="Normal 5 4 3 2 2 2 2" xfId="9798"/>
    <cellStyle name="Normal 5 4 3 2 2 2 2 2" xfId="27940"/>
    <cellStyle name="Normal 5 4 3 2 2 2 3" xfId="17554"/>
    <cellStyle name="Normal 5 4 3 2 2 2 4" xfId="22660"/>
    <cellStyle name="Normal 5 4 3 2 2 3" xfId="7157"/>
    <cellStyle name="Normal 5 4 3 2 2 3 2" xfId="25300"/>
    <cellStyle name="Normal 5 4 3 2 2 4" xfId="12446"/>
    <cellStyle name="Normal 5 4 3 2 2 5" xfId="15090"/>
    <cellStyle name="Normal 5 4 3 2 2 6" xfId="20020"/>
    <cellStyle name="Normal 5 4 3 2 3" xfId="3285"/>
    <cellStyle name="Normal 5 4 3 2 3 2" xfId="8566"/>
    <cellStyle name="Normal 5 4 3 2 3 2 2" xfId="26708"/>
    <cellStyle name="Normal 5 4 3 2 3 3" xfId="16322"/>
    <cellStyle name="Normal 5 4 3 2 3 4" xfId="21428"/>
    <cellStyle name="Normal 5 4 3 2 4" xfId="5925"/>
    <cellStyle name="Normal 5 4 3 2 4 2" xfId="24068"/>
    <cellStyle name="Normal 5 4 3 2 5" xfId="11214"/>
    <cellStyle name="Normal 5 4 3 2 6" xfId="13858"/>
    <cellStyle name="Normal 5 4 3 2 7" xfId="18788"/>
    <cellStyle name="Normal 5 4 3 3" xfId="995"/>
    <cellStyle name="Normal 5 4 3 3 2" xfId="2227"/>
    <cellStyle name="Normal 5 4 3 3 2 2" xfId="4869"/>
    <cellStyle name="Normal 5 4 3 3 2 2 2" xfId="10150"/>
    <cellStyle name="Normal 5 4 3 3 2 2 2 2" xfId="28292"/>
    <cellStyle name="Normal 5 4 3 3 2 2 3" xfId="17906"/>
    <cellStyle name="Normal 5 4 3 3 2 2 4" xfId="23012"/>
    <cellStyle name="Normal 5 4 3 3 2 3" xfId="7509"/>
    <cellStyle name="Normal 5 4 3 3 2 3 2" xfId="25652"/>
    <cellStyle name="Normal 5 4 3 3 2 4" xfId="12798"/>
    <cellStyle name="Normal 5 4 3 3 2 5" xfId="15442"/>
    <cellStyle name="Normal 5 4 3 3 2 6" xfId="20372"/>
    <cellStyle name="Normal 5 4 3 3 3" xfId="3637"/>
    <cellStyle name="Normal 5 4 3 3 3 2" xfId="8918"/>
    <cellStyle name="Normal 5 4 3 3 3 2 2" xfId="27060"/>
    <cellStyle name="Normal 5 4 3 3 3 3" xfId="16674"/>
    <cellStyle name="Normal 5 4 3 3 3 4" xfId="21780"/>
    <cellStyle name="Normal 5 4 3 3 4" xfId="6277"/>
    <cellStyle name="Normal 5 4 3 3 4 2" xfId="24420"/>
    <cellStyle name="Normal 5 4 3 3 5" xfId="11566"/>
    <cellStyle name="Normal 5 4 3 3 6" xfId="14210"/>
    <cellStyle name="Normal 5 4 3 3 7" xfId="19140"/>
    <cellStyle name="Normal 5 4 3 4" xfId="1523"/>
    <cellStyle name="Normal 5 4 3 4 2" xfId="4165"/>
    <cellStyle name="Normal 5 4 3 4 2 2" xfId="9446"/>
    <cellStyle name="Normal 5 4 3 4 2 2 2" xfId="27588"/>
    <cellStyle name="Normal 5 4 3 4 2 3" xfId="17202"/>
    <cellStyle name="Normal 5 4 3 4 2 4" xfId="22308"/>
    <cellStyle name="Normal 5 4 3 4 3" xfId="6805"/>
    <cellStyle name="Normal 5 4 3 4 3 2" xfId="24948"/>
    <cellStyle name="Normal 5 4 3 4 4" xfId="12094"/>
    <cellStyle name="Normal 5 4 3 4 5" xfId="14738"/>
    <cellStyle name="Normal 5 4 3 4 6" xfId="19668"/>
    <cellStyle name="Normal 5 4 3 5" xfId="2932"/>
    <cellStyle name="Normal 5 4 3 5 2" xfId="8214"/>
    <cellStyle name="Normal 5 4 3 5 2 2" xfId="26356"/>
    <cellStyle name="Normal 5 4 3 5 3" xfId="15970"/>
    <cellStyle name="Normal 5 4 3 5 4" xfId="21076"/>
    <cellStyle name="Normal 5 4 3 6" xfId="5573"/>
    <cellStyle name="Normal 5 4 3 6 2" xfId="23716"/>
    <cellStyle name="Normal 5 4 3 7" xfId="10870"/>
    <cellStyle name="Normal 5 4 3 8" xfId="13506"/>
    <cellStyle name="Normal 5 4 3 9" xfId="18436"/>
    <cellStyle name="Normal 5 4 4" xfId="468"/>
    <cellStyle name="Normal 5 4 4 2" xfId="1173"/>
    <cellStyle name="Normal 5 4 4 2 2" xfId="2405"/>
    <cellStyle name="Normal 5 4 4 2 2 2" xfId="5047"/>
    <cellStyle name="Normal 5 4 4 2 2 2 2" xfId="10328"/>
    <cellStyle name="Normal 5 4 4 2 2 2 2 2" xfId="28470"/>
    <cellStyle name="Normal 5 4 4 2 2 2 3" xfId="18084"/>
    <cellStyle name="Normal 5 4 4 2 2 2 4" xfId="23190"/>
    <cellStyle name="Normal 5 4 4 2 2 3" xfId="7687"/>
    <cellStyle name="Normal 5 4 4 2 2 3 2" xfId="25830"/>
    <cellStyle name="Normal 5 4 4 2 2 4" xfId="12976"/>
    <cellStyle name="Normal 5 4 4 2 2 5" xfId="15620"/>
    <cellStyle name="Normal 5 4 4 2 2 6" xfId="20550"/>
    <cellStyle name="Normal 5 4 4 2 3" xfId="3815"/>
    <cellStyle name="Normal 5 4 4 2 3 2" xfId="9096"/>
    <cellStyle name="Normal 5 4 4 2 3 2 2" xfId="27238"/>
    <cellStyle name="Normal 5 4 4 2 3 3" xfId="16852"/>
    <cellStyle name="Normal 5 4 4 2 3 4" xfId="21958"/>
    <cellStyle name="Normal 5 4 4 2 4" xfId="6455"/>
    <cellStyle name="Normal 5 4 4 2 4 2" xfId="24598"/>
    <cellStyle name="Normal 5 4 4 2 5" xfId="11744"/>
    <cellStyle name="Normal 5 4 4 2 6" xfId="14388"/>
    <cellStyle name="Normal 5 4 4 2 7" xfId="19318"/>
    <cellStyle name="Normal 5 4 4 3" xfId="1701"/>
    <cellStyle name="Normal 5 4 4 3 2" xfId="4343"/>
    <cellStyle name="Normal 5 4 4 3 2 2" xfId="9624"/>
    <cellStyle name="Normal 5 4 4 3 2 2 2" xfId="27766"/>
    <cellStyle name="Normal 5 4 4 3 2 3" xfId="17380"/>
    <cellStyle name="Normal 5 4 4 3 2 4" xfId="22486"/>
    <cellStyle name="Normal 5 4 4 3 3" xfId="6983"/>
    <cellStyle name="Normal 5 4 4 3 3 2" xfId="25126"/>
    <cellStyle name="Normal 5 4 4 3 4" xfId="12272"/>
    <cellStyle name="Normal 5 4 4 3 5" xfId="14916"/>
    <cellStyle name="Normal 5 4 4 3 6" xfId="19846"/>
    <cellStyle name="Normal 5 4 4 4" xfId="3110"/>
    <cellStyle name="Normal 5 4 4 4 2" xfId="8392"/>
    <cellStyle name="Normal 5 4 4 4 2 2" xfId="26534"/>
    <cellStyle name="Normal 5 4 4 4 3" xfId="16148"/>
    <cellStyle name="Normal 5 4 4 4 4" xfId="21254"/>
    <cellStyle name="Normal 5 4 4 5" xfId="5751"/>
    <cellStyle name="Normal 5 4 4 5 2" xfId="23894"/>
    <cellStyle name="Normal 5 4 4 6" xfId="11044"/>
    <cellStyle name="Normal 5 4 4 7" xfId="13684"/>
    <cellStyle name="Normal 5 4 4 8" xfId="18614"/>
    <cellStyle name="Normal 5 4 5" xfId="821"/>
    <cellStyle name="Normal 5 4 5 2" xfId="2053"/>
    <cellStyle name="Normal 5 4 5 2 2" xfId="4695"/>
    <cellStyle name="Normal 5 4 5 2 2 2" xfId="9976"/>
    <cellStyle name="Normal 5 4 5 2 2 2 2" xfId="28118"/>
    <cellStyle name="Normal 5 4 5 2 2 3" xfId="17732"/>
    <cellStyle name="Normal 5 4 5 2 2 4" xfId="22838"/>
    <cellStyle name="Normal 5 4 5 2 3" xfId="7335"/>
    <cellStyle name="Normal 5 4 5 2 3 2" xfId="25478"/>
    <cellStyle name="Normal 5 4 5 2 4" xfId="12624"/>
    <cellStyle name="Normal 5 4 5 2 5" xfId="15268"/>
    <cellStyle name="Normal 5 4 5 2 6" xfId="20198"/>
    <cellStyle name="Normal 5 4 5 3" xfId="3463"/>
    <cellStyle name="Normal 5 4 5 3 2" xfId="8744"/>
    <cellStyle name="Normal 5 4 5 3 2 2" xfId="26886"/>
    <cellStyle name="Normal 5 4 5 3 3" xfId="16500"/>
    <cellStyle name="Normal 5 4 5 3 4" xfId="21606"/>
    <cellStyle name="Normal 5 4 5 4" xfId="6103"/>
    <cellStyle name="Normal 5 4 5 4 2" xfId="24246"/>
    <cellStyle name="Normal 5 4 5 5" xfId="11392"/>
    <cellStyle name="Normal 5 4 5 6" xfId="14036"/>
    <cellStyle name="Normal 5 4 5 7" xfId="18966"/>
    <cellStyle name="Normal 5 4 6" xfId="1347"/>
    <cellStyle name="Normal 5 4 6 2" xfId="3989"/>
    <cellStyle name="Normal 5 4 6 2 2" xfId="9270"/>
    <cellStyle name="Normal 5 4 6 2 2 2" xfId="27412"/>
    <cellStyle name="Normal 5 4 6 2 3" xfId="17026"/>
    <cellStyle name="Normal 5 4 6 2 4" xfId="22132"/>
    <cellStyle name="Normal 5 4 6 3" xfId="6629"/>
    <cellStyle name="Normal 5 4 6 3 2" xfId="24772"/>
    <cellStyle name="Normal 5 4 6 4" xfId="11918"/>
    <cellStyle name="Normal 5 4 6 5" xfId="14562"/>
    <cellStyle name="Normal 5 4 6 6" xfId="19492"/>
    <cellStyle name="Normal 5 4 7" xfId="2579"/>
    <cellStyle name="Normal 5 4 7 2" xfId="5221"/>
    <cellStyle name="Normal 5 4 7 2 2" xfId="10502"/>
    <cellStyle name="Normal 5 4 7 2 2 2" xfId="28644"/>
    <cellStyle name="Normal 5 4 7 2 3" xfId="23364"/>
    <cellStyle name="Normal 5 4 7 3" xfId="7861"/>
    <cellStyle name="Normal 5 4 7 3 2" xfId="26004"/>
    <cellStyle name="Normal 5 4 7 4" xfId="13150"/>
    <cellStyle name="Normal 5 4 7 5" xfId="15794"/>
    <cellStyle name="Normal 5 4 7 6" xfId="20724"/>
    <cellStyle name="Normal 5 4 8" xfId="2758"/>
    <cellStyle name="Normal 5 4 8 2" xfId="8040"/>
    <cellStyle name="Normal 5 4 8 2 2" xfId="26182"/>
    <cellStyle name="Normal 5 4 8 3" xfId="20902"/>
    <cellStyle name="Normal 5 4 9" xfId="5399"/>
    <cellStyle name="Normal 5 4 9 2" xfId="23542"/>
    <cellStyle name="Normal 5 5" xfId="78"/>
    <cellStyle name="Normal 5 5 10" xfId="10723"/>
    <cellStyle name="Normal 5 5 11" xfId="13346"/>
    <cellStyle name="Normal 5 5 12" xfId="18275"/>
    <cellStyle name="Normal 5 5 2" xfId="208"/>
    <cellStyle name="Normal 5 5 2 10" xfId="13433"/>
    <cellStyle name="Normal 5 5 2 11" xfId="18363"/>
    <cellStyle name="Normal 5 5 2 2" xfId="393"/>
    <cellStyle name="Normal 5 5 2 2 2" xfId="746"/>
    <cellStyle name="Normal 5 5 2 2 2 2" xfId="1978"/>
    <cellStyle name="Normal 5 5 2 2 2 2 2" xfId="4620"/>
    <cellStyle name="Normal 5 5 2 2 2 2 2 2" xfId="9901"/>
    <cellStyle name="Normal 5 5 2 2 2 2 2 2 2" xfId="28043"/>
    <cellStyle name="Normal 5 5 2 2 2 2 2 3" xfId="17657"/>
    <cellStyle name="Normal 5 5 2 2 2 2 2 4" xfId="22763"/>
    <cellStyle name="Normal 5 5 2 2 2 2 3" xfId="7260"/>
    <cellStyle name="Normal 5 5 2 2 2 2 3 2" xfId="25403"/>
    <cellStyle name="Normal 5 5 2 2 2 2 4" xfId="12549"/>
    <cellStyle name="Normal 5 5 2 2 2 2 5" xfId="15193"/>
    <cellStyle name="Normal 5 5 2 2 2 2 6" xfId="20123"/>
    <cellStyle name="Normal 5 5 2 2 2 3" xfId="3388"/>
    <cellStyle name="Normal 5 5 2 2 2 3 2" xfId="8669"/>
    <cellStyle name="Normal 5 5 2 2 2 3 2 2" xfId="26811"/>
    <cellStyle name="Normal 5 5 2 2 2 3 3" xfId="16425"/>
    <cellStyle name="Normal 5 5 2 2 2 3 4" xfId="21531"/>
    <cellStyle name="Normal 5 5 2 2 2 4" xfId="6028"/>
    <cellStyle name="Normal 5 5 2 2 2 4 2" xfId="24171"/>
    <cellStyle name="Normal 5 5 2 2 2 5" xfId="11317"/>
    <cellStyle name="Normal 5 5 2 2 2 6" xfId="13961"/>
    <cellStyle name="Normal 5 5 2 2 2 7" xfId="18891"/>
    <cellStyle name="Normal 5 5 2 2 3" xfId="1098"/>
    <cellStyle name="Normal 5 5 2 2 3 2" xfId="2330"/>
    <cellStyle name="Normal 5 5 2 2 3 2 2" xfId="4972"/>
    <cellStyle name="Normal 5 5 2 2 3 2 2 2" xfId="10253"/>
    <cellStyle name="Normal 5 5 2 2 3 2 2 2 2" xfId="28395"/>
    <cellStyle name="Normal 5 5 2 2 3 2 2 3" xfId="18009"/>
    <cellStyle name="Normal 5 5 2 2 3 2 2 4" xfId="23115"/>
    <cellStyle name="Normal 5 5 2 2 3 2 3" xfId="7612"/>
    <cellStyle name="Normal 5 5 2 2 3 2 3 2" xfId="25755"/>
    <cellStyle name="Normal 5 5 2 2 3 2 4" xfId="12901"/>
    <cellStyle name="Normal 5 5 2 2 3 2 5" xfId="15545"/>
    <cellStyle name="Normal 5 5 2 2 3 2 6" xfId="20475"/>
    <cellStyle name="Normal 5 5 2 2 3 3" xfId="3740"/>
    <cellStyle name="Normal 5 5 2 2 3 3 2" xfId="9021"/>
    <cellStyle name="Normal 5 5 2 2 3 3 2 2" xfId="27163"/>
    <cellStyle name="Normal 5 5 2 2 3 3 3" xfId="16777"/>
    <cellStyle name="Normal 5 5 2 2 3 3 4" xfId="21883"/>
    <cellStyle name="Normal 5 5 2 2 3 4" xfId="6380"/>
    <cellStyle name="Normal 5 5 2 2 3 4 2" xfId="24523"/>
    <cellStyle name="Normal 5 5 2 2 3 5" xfId="11669"/>
    <cellStyle name="Normal 5 5 2 2 3 6" xfId="14313"/>
    <cellStyle name="Normal 5 5 2 2 3 7" xfId="19243"/>
    <cellStyle name="Normal 5 5 2 2 4" xfId="1626"/>
    <cellStyle name="Normal 5 5 2 2 4 2" xfId="4268"/>
    <cellStyle name="Normal 5 5 2 2 4 2 2" xfId="9549"/>
    <cellStyle name="Normal 5 5 2 2 4 2 2 2" xfId="27691"/>
    <cellStyle name="Normal 5 5 2 2 4 2 3" xfId="17305"/>
    <cellStyle name="Normal 5 5 2 2 4 2 4" xfId="22411"/>
    <cellStyle name="Normal 5 5 2 2 4 3" xfId="6908"/>
    <cellStyle name="Normal 5 5 2 2 4 3 2" xfId="25051"/>
    <cellStyle name="Normal 5 5 2 2 4 4" xfId="12197"/>
    <cellStyle name="Normal 5 5 2 2 4 5" xfId="14841"/>
    <cellStyle name="Normal 5 5 2 2 4 6" xfId="19771"/>
    <cellStyle name="Normal 5 5 2 2 5" xfId="3035"/>
    <cellStyle name="Normal 5 5 2 2 5 2" xfId="8317"/>
    <cellStyle name="Normal 5 5 2 2 5 2 2" xfId="26459"/>
    <cellStyle name="Normal 5 5 2 2 5 3" xfId="16073"/>
    <cellStyle name="Normal 5 5 2 2 5 4" xfId="21179"/>
    <cellStyle name="Normal 5 5 2 2 6" xfId="5676"/>
    <cellStyle name="Normal 5 5 2 2 6 2" xfId="23819"/>
    <cellStyle name="Normal 5 5 2 2 7" xfId="10969"/>
    <cellStyle name="Normal 5 5 2 2 8" xfId="13609"/>
    <cellStyle name="Normal 5 5 2 2 9" xfId="18539"/>
    <cellStyle name="Normal 5 5 2 3" xfId="569"/>
    <cellStyle name="Normal 5 5 2 3 2" xfId="1274"/>
    <cellStyle name="Normal 5 5 2 3 2 2" xfId="2506"/>
    <cellStyle name="Normal 5 5 2 3 2 2 2" xfId="5148"/>
    <cellStyle name="Normal 5 5 2 3 2 2 2 2" xfId="10429"/>
    <cellStyle name="Normal 5 5 2 3 2 2 2 2 2" xfId="28571"/>
    <cellStyle name="Normal 5 5 2 3 2 2 2 3" xfId="18185"/>
    <cellStyle name="Normal 5 5 2 3 2 2 2 4" xfId="23291"/>
    <cellStyle name="Normal 5 5 2 3 2 2 3" xfId="7788"/>
    <cellStyle name="Normal 5 5 2 3 2 2 3 2" xfId="25931"/>
    <cellStyle name="Normal 5 5 2 3 2 2 4" xfId="13077"/>
    <cellStyle name="Normal 5 5 2 3 2 2 5" xfId="15721"/>
    <cellStyle name="Normal 5 5 2 3 2 2 6" xfId="20651"/>
    <cellStyle name="Normal 5 5 2 3 2 3" xfId="3916"/>
    <cellStyle name="Normal 5 5 2 3 2 3 2" xfId="9197"/>
    <cellStyle name="Normal 5 5 2 3 2 3 2 2" xfId="27339"/>
    <cellStyle name="Normal 5 5 2 3 2 3 3" xfId="16953"/>
    <cellStyle name="Normal 5 5 2 3 2 3 4" xfId="22059"/>
    <cellStyle name="Normal 5 5 2 3 2 4" xfId="6556"/>
    <cellStyle name="Normal 5 5 2 3 2 4 2" xfId="24699"/>
    <cellStyle name="Normal 5 5 2 3 2 5" xfId="11845"/>
    <cellStyle name="Normal 5 5 2 3 2 6" xfId="14489"/>
    <cellStyle name="Normal 5 5 2 3 2 7" xfId="19419"/>
    <cellStyle name="Normal 5 5 2 3 3" xfId="1802"/>
    <cellStyle name="Normal 5 5 2 3 3 2" xfId="4444"/>
    <cellStyle name="Normal 5 5 2 3 3 2 2" xfId="9725"/>
    <cellStyle name="Normal 5 5 2 3 3 2 2 2" xfId="27867"/>
    <cellStyle name="Normal 5 5 2 3 3 2 3" xfId="17481"/>
    <cellStyle name="Normal 5 5 2 3 3 2 4" xfId="22587"/>
    <cellStyle name="Normal 5 5 2 3 3 3" xfId="7084"/>
    <cellStyle name="Normal 5 5 2 3 3 3 2" xfId="25227"/>
    <cellStyle name="Normal 5 5 2 3 3 4" xfId="12373"/>
    <cellStyle name="Normal 5 5 2 3 3 5" xfId="15017"/>
    <cellStyle name="Normal 5 5 2 3 3 6" xfId="19947"/>
    <cellStyle name="Normal 5 5 2 3 4" xfId="3211"/>
    <cellStyle name="Normal 5 5 2 3 4 2" xfId="8493"/>
    <cellStyle name="Normal 5 5 2 3 4 2 2" xfId="26635"/>
    <cellStyle name="Normal 5 5 2 3 4 3" xfId="16249"/>
    <cellStyle name="Normal 5 5 2 3 4 4" xfId="21355"/>
    <cellStyle name="Normal 5 5 2 3 5" xfId="5852"/>
    <cellStyle name="Normal 5 5 2 3 5 2" xfId="23995"/>
    <cellStyle name="Normal 5 5 2 3 6" xfId="11141"/>
    <cellStyle name="Normal 5 5 2 3 7" xfId="13785"/>
    <cellStyle name="Normal 5 5 2 3 8" xfId="18715"/>
    <cellStyle name="Normal 5 5 2 4" xfId="922"/>
    <cellStyle name="Normal 5 5 2 4 2" xfId="2154"/>
    <cellStyle name="Normal 5 5 2 4 2 2" xfId="4796"/>
    <cellStyle name="Normal 5 5 2 4 2 2 2" xfId="10077"/>
    <cellStyle name="Normal 5 5 2 4 2 2 2 2" xfId="28219"/>
    <cellStyle name="Normal 5 5 2 4 2 2 3" xfId="17833"/>
    <cellStyle name="Normal 5 5 2 4 2 2 4" xfId="22939"/>
    <cellStyle name="Normal 5 5 2 4 2 3" xfId="7436"/>
    <cellStyle name="Normal 5 5 2 4 2 3 2" xfId="25579"/>
    <cellStyle name="Normal 5 5 2 4 2 4" xfId="12725"/>
    <cellStyle name="Normal 5 5 2 4 2 5" xfId="15369"/>
    <cellStyle name="Normal 5 5 2 4 2 6" xfId="20299"/>
    <cellStyle name="Normal 5 5 2 4 3" xfId="3564"/>
    <cellStyle name="Normal 5 5 2 4 3 2" xfId="8845"/>
    <cellStyle name="Normal 5 5 2 4 3 2 2" xfId="26987"/>
    <cellStyle name="Normal 5 5 2 4 3 3" xfId="16601"/>
    <cellStyle name="Normal 5 5 2 4 3 4" xfId="21707"/>
    <cellStyle name="Normal 5 5 2 4 4" xfId="6204"/>
    <cellStyle name="Normal 5 5 2 4 4 2" xfId="24347"/>
    <cellStyle name="Normal 5 5 2 4 5" xfId="11493"/>
    <cellStyle name="Normal 5 5 2 4 6" xfId="14137"/>
    <cellStyle name="Normal 5 5 2 4 7" xfId="19067"/>
    <cellStyle name="Normal 5 5 2 5" xfId="1450"/>
    <cellStyle name="Normal 5 5 2 5 2" xfId="4092"/>
    <cellStyle name="Normal 5 5 2 5 2 2" xfId="9373"/>
    <cellStyle name="Normal 5 5 2 5 2 2 2" xfId="27515"/>
    <cellStyle name="Normal 5 5 2 5 2 3" xfId="17129"/>
    <cellStyle name="Normal 5 5 2 5 2 4" xfId="22235"/>
    <cellStyle name="Normal 5 5 2 5 3" xfId="6732"/>
    <cellStyle name="Normal 5 5 2 5 3 2" xfId="24875"/>
    <cellStyle name="Normal 5 5 2 5 4" xfId="12021"/>
    <cellStyle name="Normal 5 5 2 5 5" xfId="14665"/>
    <cellStyle name="Normal 5 5 2 5 6" xfId="19595"/>
    <cellStyle name="Normal 5 5 2 6" xfId="2682"/>
    <cellStyle name="Normal 5 5 2 6 2" xfId="5324"/>
    <cellStyle name="Normal 5 5 2 6 2 2" xfId="10605"/>
    <cellStyle name="Normal 5 5 2 6 2 2 2" xfId="28747"/>
    <cellStyle name="Normal 5 5 2 6 2 3" xfId="23467"/>
    <cellStyle name="Normal 5 5 2 6 3" xfId="7964"/>
    <cellStyle name="Normal 5 5 2 6 3 2" xfId="26107"/>
    <cellStyle name="Normal 5 5 2 6 4" xfId="13253"/>
    <cellStyle name="Normal 5 5 2 6 5" xfId="15897"/>
    <cellStyle name="Normal 5 5 2 6 6" xfId="20827"/>
    <cellStyle name="Normal 5 5 2 7" xfId="2859"/>
    <cellStyle name="Normal 5 5 2 7 2" xfId="8141"/>
    <cellStyle name="Normal 5 5 2 7 2 2" xfId="26283"/>
    <cellStyle name="Normal 5 5 2 7 3" xfId="21003"/>
    <cellStyle name="Normal 5 5 2 8" xfId="5500"/>
    <cellStyle name="Normal 5 5 2 8 2" xfId="23643"/>
    <cellStyle name="Normal 5 5 2 9" xfId="10793"/>
    <cellStyle name="Normal 5 5 3" xfId="306"/>
    <cellStyle name="Normal 5 5 3 2" xfId="659"/>
    <cellStyle name="Normal 5 5 3 2 2" xfId="1891"/>
    <cellStyle name="Normal 5 5 3 2 2 2" xfId="4533"/>
    <cellStyle name="Normal 5 5 3 2 2 2 2" xfId="9814"/>
    <cellStyle name="Normal 5 5 3 2 2 2 2 2" xfId="27956"/>
    <cellStyle name="Normal 5 5 3 2 2 2 3" xfId="17570"/>
    <cellStyle name="Normal 5 5 3 2 2 2 4" xfId="22676"/>
    <cellStyle name="Normal 5 5 3 2 2 3" xfId="7173"/>
    <cellStyle name="Normal 5 5 3 2 2 3 2" xfId="25316"/>
    <cellStyle name="Normal 5 5 3 2 2 4" xfId="12462"/>
    <cellStyle name="Normal 5 5 3 2 2 5" xfId="15106"/>
    <cellStyle name="Normal 5 5 3 2 2 6" xfId="20036"/>
    <cellStyle name="Normal 5 5 3 2 3" xfId="3301"/>
    <cellStyle name="Normal 5 5 3 2 3 2" xfId="8582"/>
    <cellStyle name="Normal 5 5 3 2 3 2 2" xfId="26724"/>
    <cellStyle name="Normal 5 5 3 2 3 3" xfId="16338"/>
    <cellStyle name="Normal 5 5 3 2 3 4" xfId="21444"/>
    <cellStyle name="Normal 5 5 3 2 4" xfId="5941"/>
    <cellStyle name="Normal 5 5 3 2 4 2" xfId="24084"/>
    <cellStyle name="Normal 5 5 3 2 5" xfId="11230"/>
    <cellStyle name="Normal 5 5 3 2 6" xfId="13874"/>
    <cellStyle name="Normal 5 5 3 2 7" xfId="18804"/>
    <cellStyle name="Normal 5 5 3 3" xfId="1011"/>
    <cellStyle name="Normal 5 5 3 3 2" xfId="2243"/>
    <cellStyle name="Normal 5 5 3 3 2 2" xfId="4885"/>
    <cellStyle name="Normal 5 5 3 3 2 2 2" xfId="10166"/>
    <cellStyle name="Normal 5 5 3 3 2 2 2 2" xfId="28308"/>
    <cellStyle name="Normal 5 5 3 3 2 2 3" xfId="17922"/>
    <cellStyle name="Normal 5 5 3 3 2 2 4" xfId="23028"/>
    <cellStyle name="Normal 5 5 3 3 2 3" xfId="7525"/>
    <cellStyle name="Normal 5 5 3 3 2 3 2" xfId="25668"/>
    <cellStyle name="Normal 5 5 3 3 2 4" xfId="12814"/>
    <cellStyle name="Normal 5 5 3 3 2 5" xfId="15458"/>
    <cellStyle name="Normal 5 5 3 3 2 6" xfId="20388"/>
    <cellStyle name="Normal 5 5 3 3 3" xfId="3653"/>
    <cellStyle name="Normal 5 5 3 3 3 2" xfId="8934"/>
    <cellStyle name="Normal 5 5 3 3 3 2 2" xfId="27076"/>
    <cellStyle name="Normal 5 5 3 3 3 3" xfId="16690"/>
    <cellStyle name="Normal 5 5 3 3 3 4" xfId="21796"/>
    <cellStyle name="Normal 5 5 3 3 4" xfId="6293"/>
    <cellStyle name="Normal 5 5 3 3 4 2" xfId="24436"/>
    <cellStyle name="Normal 5 5 3 3 5" xfId="11582"/>
    <cellStyle name="Normal 5 5 3 3 6" xfId="14226"/>
    <cellStyle name="Normal 5 5 3 3 7" xfId="19156"/>
    <cellStyle name="Normal 5 5 3 4" xfId="1539"/>
    <cellStyle name="Normal 5 5 3 4 2" xfId="4181"/>
    <cellStyle name="Normal 5 5 3 4 2 2" xfId="9462"/>
    <cellStyle name="Normal 5 5 3 4 2 2 2" xfId="27604"/>
    <cellStyle name="Normal 5 5 3 4 2 3" xfId="17218"/>
    <cellStyle name="Normal 5 5 3 4 2 4" xfId="22324"/>
    <cellStyle name="Normal 5 5 3 4 3" xfId="6821"/>
    <cellStyle name="Normal 5 5 3 4 3 2" xfId="24964"/>
    <cellStyle name="Normal 5 5 3 4 4" xfId="12110"/>
    <cellStyle name="Normal 5 5 3 4 5" xfId="14754"/>
    <cellStyle name="Normal 5 5 3 4 6" xfId="19684"/>
    <cellStyle name="Normal 5 5 3 5" xfId="2948"/>
    <cellStyle name="Normal 5 5 3 5 2" xfId="8230"/>
    <cellStyle name="Normal 5 5 3 5 2 2" xfId="26372"/>
    <cellStyle name="Normal 5 5 3 5 3" xfId="15986"/>
    <cellStyle name="Normal 5 5 3 5 4" xfId="21092"/>
    <cellStyle name="Normal 5 5 3 6" xfId="5589"/>
    <cellStyle name="Normal 5 5 3 6 2" xfId="23732"/>
    <cellStyle name="Normal 5 5 3 7" xfId="10884"/>
    <cellStyle name="Normal 5 5 3 8" xfId="13522"/>
    <cellStyle name="Normal 5 5 3 9" xfId="18452"/>
    <cellStyle name="Normal 5 5 4" xfId="484"/>
    <cellStyle name="Normal 5 5 4 2" xfId="1189"/>
    <cellStyle name="Normal 5 5 4 2 2" xfId="2421"/>
    <cellStyle name="Normal 5 5 4 2 2 2" xfId="5063"/>
    <cellStyle name="Normal 5 5 4 2 2 2 2" xfId="10344"/>
    <cellStyle name="Normal 5 5 4 2 2 2 2 2" xfId="28486"/>
    <cellStyle name="Normal 5 5 4 2 2 2 3" xfId="18100"/>
    <cellStyle name="Normal 5 5 4 2 2 2 4" xfId="23206"/>
    <cellStyle name="Normal 5 5 4 2 2 3" xfId="7703"/>
    <cellStyle name="Normal 5 5 4 2 2 3 2" xfId="25846"/>
    <cellStyle name="Normal 5 5 4 2 2 4" xfId="12992"/>
    <cellStyle name="Normal 5 5 4 2 2 5" xfId="15636"/>
    <cellStyle name="Normal 5 5 4 2 2 6" xfId="20566"/>
    <cellStyle name="Normal 5 5 4 2 3" xfId="3831"/>
    <cellStyle name="Normal 5 5 4 2 3 2" xfId="9112"/>
    <cellStyle name="Normal 5 5 4 2 3 2 2" xfId="27254"/>
    <cellStyle name="Normal 5 5 4 2 3 3" xfId="16868"/>
    <cellStyle name="Normal 5 5 4 2 3 4" xfId="21974"/>
    <cellStyle name="Normal 5 5 4 2 4" xfId="6471"/>
    <cellStyle name="Normal 5 5 4 2 4 2" xfId="24614"/>
    <cellStyle name="Normal 5 5 4 2 5" xfId="11760"/>
    <cellStyle name="Normal 5 5 4 2 6" xfId="14404"/>
    <cellStyle name="Normal 5 5 4 2 7" xfId="19334"/>
    <cellStyle name="Normal 5 5 4 3" xfId="1717"/>
    <cellStyle name="Normal 5 5 4 3 2" xfId="4359"/>
    <cellStyle name="Normal 5 5 4 3 2 2" xfId="9640"/>
    <cellStyle name="Normal 5 5 4 3 2 2 2" xfId="27782"/>
    <cellStyle name="Normal 5 5 4 3 2 3" xfId="17396"/>
    <cellStyle name="Normal 5 5 4 3 2 4" xfId="22502"/>
    <cellStyle name="Normal 5 5 4 3 3" xfId="6999"/>
    <cellStyle name="Normal 5 5 4 3 3 2" xfId="25142"/>
    <cellStyle name="Normal 5 5 4 3 4" xfId="12288"/>
    <cellStyle name="Normal 5 5 4 3 5" xfId="14932"/>
    <cellStyle name="Normal 5 5 4 3 6" xfId="19862"/>
    <cellStyle name="Normal 5 5 4 4" xfId="3126"/>
    <cellStyle name="Normal 5 5 4 4 2" xfId="8408"/>
    <cellStyle name="Normal 5 5 4 4 2 2" xfId="26550"/>
    <cellStyle name="Normal 5 5 4 4 3" xfId="16164"/>
    <cellStyle name="Normal 5 5 4 4 4" xfId="21270"/>
    <cellStyle name="Normal 5 5 4 5" xfId="5767"/>
    <cellStyle name="Normal 5 5 4 5 2" xfId="23910"/>
    <cellStyle name="Normal 5 5 4 6" xfId="11058"/>
    <cellStyle name="Normal 5 5 4 7" xfId="13700"/>
    <cellStyle name="Normal 5 5 4 8" xfId="18630"/>
    <cellStyle name="Normal 5 5 5" xfId="837"/>
    <cellStyle name="Normal 5 5 5 2" xfId="2069"/>
    <cellStyle name="Normal 5 5 5 2 2" xfId="4711"/>
    <cellStyle name="Normal 5 5 5 2 2 2" xfId="9992"/>
    <cellStyle name="Normal 5 5 5 2 2 2 2" xfId="28134"/>
    <cellStyle name="Normal 5 5 5 2 2 3" xfId="17748"/>
    <cellStyle name="Normal 5 5 5 2 2 4" xfId="22854"/>
    <cellStyle name="Normal 5 5 5 2 3" xfId="7351"/>
    <cellStyle name="Normal 5 5 5 2 3 2" xfId="25494"/>
    <cellStyle name="Normal 5 5 5 2 4" xfId="12640"/>
    <cellStyle name="Normal 5 5 5 2 5" xfId="15284"/>
    <cellStyle name="Normal 5 5 5 2 6" xfId="20214"/>
    <cellStyle name="Normal 5 5 5 3" xfId="3479"/>
    <cellStyle name="Normal 5 5 5 3 2" xfId="8760"/>
    <cellStyle name="Normal 5 5 5 3 2 2" xfId="26902"/>
    <cellStyle name="Normal 5 5 5 3 3" xfId="16516"/>
    <cellStyle name="Normal 5 5 5 3 4" xfId="21622"/>
    <cellStyle name="Normal 5 5 5 4" xfId="6119"/>
    <cellStyle name="Normal 5 5 5 4 2" xfId="24262"/>
    <cellStyle name="Normal 5 5 5 5" xfId="11408"/>
    <cellStyle name="Normal 5 5 5 6" xfId="14052"/>
    <cellStyle name="Normal 5 5 5 7" xfId="18982"/>
    <cellStyle name="Normal 5 5 6" xfId="1363"/>
    <cellStyle name="Normal 5 5 6 2" xfId="4005"/>
    <cellStyle name="Normal 5 5 6 2 2" xfId="9286"/>
    <cellStyle name="Normal 5 5 6 2 2 2" xfId="27428"/>
    <cellStyle name="Normal 5 5 6 2 3" xfId="17042"/>
    <cellStyle name="Normal 5 5 6 2 4" xfId="22148"/>
    <cellStyle name="Normal 5 5 6 3" xfId="6645"/>
    <cellStyle name="Normal 5 5 6 3 2" xfId="24788"/>
    <cellStyle name="Normal 5 5 6 4" xfId="11934"/>
    <cellStyle name="Normal 5 5 6 5" xfId="14578"/>
    <cellStyle name="Normal 5 5 6 6" xfId="19508"/>
    <cellStyle name="Normal 5 5 7" xfId="2595"/>
    <cellStyle name="Normal 5 5 7 2" xfId="5237"/>
    <cellStyle name="Normal 5 5 7 2 2" xfId="10518"/>
    <cellStyle name="Normal 5 5 7 2 2 2" xfId="28660"/>
    <cellStyle name="Normal 5 5 7 2 3" xfId="23380"/>
    <cellStyle name="Normal 5 5 7 3" xfId="7877"/>
    <cellStyle name="Normal 5 5 7 3 2" xfId="26020"/>
    <cellStyle name="Normal 5 5 7 4" xfId="13166"/>
    <cellStyle name="Normal 5 5 7 5" xfId="15810"/>
    <cellStyle name="Normal 5 5 7 6" xfId="20740"/>
    <cellStyle name="Normal 5 5 8" xfId="2774"/>
    <cellStyle name="Normal 5 5 8 2" xfId="8056"/>
    <cellStyle name="Normal 5 5 8 2 2" xfId="26198"/>
    <cellStyle name="Normal 5 5 8 3" xfId="20918"/>
    <cellStyle name="Normal 5 5 9" xfId="5415"/>
    <cellStyle name="Normal 5 5 9 2" xfId="23558"/>
    <cellStyle name="Normal 5 6" xfId="94"/>
    <cellStyle name="Normal 5 6 10" xfId="10739"/>
    <cellStyle name="Normal 5 6 11" xfId="13362"/>
    <cellStyle name="Normal 5 6 12" xfId="18291"/>
    <cellStyle name="Normal 5 6 2" xfId="224"/>
    <cellStyle name="Normal 5 6 2 10" xfId="13449"/>
    <cellStyle name="Normal 5 6 2 11" xfId="18379"/>
    <cellStyle name="Normal 5 6 2 2" xfId="409"/>
    <cellStyle name="Normal 5 6 2 2 2" xfId="762"/>
    <cellStyle name="Normal 5 6 2 2 2 2" xfId="1994"/>
    <cellStyle name="Normal 5 6 2 2 2 2 2" xfId="4636"/>
    <cellStyle name="Normal 5 6 2 2 2 2 2 2" xfId="9917"/>
    <cellStyle name="Normal 5 6 2 2 2 2 2 2 2" xfId="28059"/>
    <cellStyle name="Normal 5 6 2 2 2 2 2 3" xfId="17673"/>
    <cellStyle name="Normal 5 6 2 2 2 2 2 4" xfId="22779"/>
    <cellStyle name="Normal 5 6 2 2 2 2 3" xfId="7276"/>
    <cellStyle name="Normal 5 6 2 2 2 2 3 2" xfId="25419"/>
    <cellStyle name="Normal 5 6 2 2 2 2 4" xfId="12565"/>
    <cellStyle name="Normal 5 6 2 2 2 2 5" xfId="15209"/>
    <cellStyle name="Normal 5 6 2 2 2 2 6" xfId="20139"/>
    <cellStyle name="Normal 5 6 2 2 2 3" xfId="3404"/>
    <cellStyle name="Normal 5 6 2 2 2 3 2" xfId="8685"/>
    <cellStyle name="Normal 5 6 2 2 2 3 2 2" xfId="26827"/>
    <cellStyle name="Normal 5 6 2 2 2 3 3" xfId="16441"/>
    <cellStyle name="Normal 5 6 2 2 2 3 4" xfId="21547"/>
    <cellStyle name="Normal 5 6 2 2 2 4" xfId="6044"/>
    <cellStyle name="Normal 5 6 2 2 2 4 2" xfId="24187"/>
    <cellStyle name="Normal 5 6 2 2 2 5" xfId="11333"/>
    <cellStyle name="Normal 5 6 2 2 2 6" xfId="13977"/>
    <cellStyle name="Normal 5 6 2 2 2 7" xfId="18907"/>
    <cellStyle name="Normal 5 6 2 2 3" xfId="1114"/>
    <cellStyle name="Normal 5 6 2 2 3 2" xfId="2346"/>
    <cellStyle name="Normal 5 6 2 2 3 2 2" xfId="4988"/>
    <cellStyle name="Normal 5 6 2 2 3 2 2 2" xfId="10269"/>
    <cellStyle name="Normal 5 6 2 2 3 2 2 2 2" xfId="28411"/>
    <cellStyle name="Normal 5 6 2 2 3 2 2 3" xfId="18025"/>
    <cellStyle name="Normal 5 6 2 2 3 2 2 4" xfId="23131"/>
    <cellStyle name="Normal 5 6 2 2 3 2 3" xfId="7628"/>
    <cellStyle name="Normal 5 6 2 2 3 2 3 2" xfId="25771"/>
    <cellStyle name="Normal 5 6 2 2 3 2 4" xfId="12917"/>
    <cellStyle name="Normal 5 6 2 2 3 2 5" xfId="15561"/>
    <cellStyle name="Normal 5 6 2 2 3 2 6" xfId="20491"/>
    <cellStyle name="Normal 5 6 2 2 3 3" xfId="3756"/>
    <cellStyle name="Normal 5 6 2 2 3 3 2" xfId="9037"/>
    <cellStyle name="Normal 5 6 2 2 3 3 2 2" xfId="27179"/>
    <cellStyle name="Normal 5 6 2 2 3 3 3" xfId="16793"/>
    <cellStyle name="Normal 5 6 2 2 3 3 4" xfId="21899"/>
    <cellStyle name="Normal 5 6 2 2 3 4" xfId="6396"/>
    <cellStyle name="Normal 5 6 2 2 3 4 2" xfId="24539"/>
    <cellStyle name="Normal 5 6 2 2 3 5" xfId="11685"/>
    <cellStyle name="Normal 5 6 2 2 3 6" xfId="14329"/>
    <cellStyle name="Normal 5 6 2 2 3 7" xfId="19259"/>
    <cellStyle name="Normal 5 6 2 2 4" xfId="1642"/>
    <cellStyle name="Normal 5 6 2 2 4 2" xfId="4284"/>
    <cellStyle name="Normal 5 6 2 2 4 2 2" xfId="9565"/>
    <cellStyle name="Normal 5 6 2 2 4 2 2 2" xfId="27707"/>
    <cellStyle name="Normal 5 6 2 2 4 2 3" xfId="17321"/>
    <cellStyle name="Normal 5 6 2 2 4 2 4" xfId="22427"/>
    <cellStyle name="Normal 5 6 2 2 4 3" xfId="6924"/>
    <cellStyle name="Normal 5 6 2 2 4 3 2" xfId="25067"/>
    <cellStyle name="Normal 5 6 2 2 4 4" xfId="12213"/>
    <cellStyle name="Normal 5 6 2 2 4 5" xfId="14857"/>
    <cellStyle name="Normal 5 6 2 2 4 6" xfId="19787"/>
    <cellStyle name="Normal 5 6 2 2 5" xfId="3051"/>
    <cellStyle name="Normal 5 6 2 2 5 2" xfId="8333"/>
    <cellStyle name="Normal 5 6 2 2 5 2 2" xfId="26475"/>
    <cellStyle name="Normal 5 6 2 2 5 3" xfId="16089"/>
    <cellStyle name="Normal 5 6 2 2 5 4" xfId="21195"/>
    <cellStyle name="Normal 5 6 2 2 6" xfId="5692"/>
    <cellStyle name="Normal 5 6 2 2 6 2" xfId="23835"/>
    <cellStyle name="Normal 5 6 2 2 7" xfId="10985"/>
    <cellStyle name="Normal 5 6 2 2 8" xfId="13625"/>
    <cellStyle name="Normal 5 6 2 2 9" xfId="18555"/>
    <cellStyle name="Normal 5 6 2 3" xfId="585"/>
    <cellStyle name="Normal 5 6 2 3 2" xfId="1290"/>
    <cellStyle name="Normal 5 6 2 3 2 2" xfId="2522"/>
    <cellStyle name="Normal 5 6 2 3 2 2 2" xfId="5164"/>
    <cellStyle name="Normal 5 6 2 3 2 2 2 2" xfId="10445"/>
    <cellStyle name="Normal 5 6 2 3 2 2 2 2 2" xfId="28587"/>
    <cellStyle name="Normal 5 6 2 3 2 2 2 3" xfId="18201"/>
    <cellStyle name="Normal 5 6 2 3 2 2 2 4" xfId="23307"/>
    <cellStyle name="Normal 5 6 2 3 2 2 3" xfId="7804"/>
    <cellStyle name="Normal 5 6 2 3 2 2 3 2" xfId="25947"/>
    <cellStyle name="Normal 5 6 2 3 2 2 4" xfId="13093"/>
    <cellStyle name="Normal 5 6 2 3 2 2 5" xfId="15737"/>
    <cellStyle name="Normal 5 6 2 3 2 2 6" xfId="20667"/>
    <cellStyle name="Normal 5 6 2 3 2 3" xfId="3932"/>
    <cellStyle name="Normal 5 6 2 3 2 3 2" xfId="9213"/>
    <cellStyle name="Normal 5 6 2 3 2 3 2 2" xfId="27355"/>
    <cellStyle name="Normal 5 6 2 3 2 3 3" xfId="16969"/>
    <cellStyle name="Normal 5 6 2 3 2 3 4" xfId="22075"/>
    <cellStyle name="Normal 5 6 2 3 2 4" xfId="6572"/>
    <cellStyle name="Normal 5 6 2 3 2 4 2" xfId="24715"/>
    <cellStyle name="Normal 5 6 2 3 2 5" xfId="11861"/>
    <cellStyle name="Normal 5 6 2 3 2 6" xfId="14505"/>
    <cellStyle name="Normal 5 6 2 3 2 7" xfId="19435"/>
    <cellStyle name="Normal 5 6 2 3 3" xfId="1818"/>
    <cellStyle name="Normal 5 6 2 3 3 2" xfId="4460"/>
    <cellStyle name="Normal 5 6 2 3 3 2 2" xfId="9741"/>
    <cellStyle name="Normal 5 6 2 3 3 2 2 2" xfId="27883"/>
    <cellStyle name="Normal 5 6 2 3 3 2 3" xfId="17497"/>
    <cellStyle name="Normal 5 6 2 3 3 2 4" xfId="22603"/>
    <cellStyle name="Normal 5 6 2 3 3 3" xfId="7100"/>
    <cellStyle name="Normal 5 6 2 3 3 3 2" xfId="25243"/>
    <cellStyle name="Normal 5 6 2 3 3 4" xfId="12389"/>
    <cellStyle name="Normal 5 6 2 3 3 5" xfId="15033"/>
    <cellStyle name="Normal 5 6 2 3 3 6" xfId="19963"/>
    <cellStyle name="Normal 5 6 2 3 4" xfId="3227"/>
    <cellStyle name="Normal 5 6 2 3 4 2" xfId="8509"/>
    <cellStyle name="Normal 5 6 2 3 4 2 2" xfId="26651"/>
    <cellStyle name="Normal 5 6 2 3 4 3" xfId="16265"/>
    <cellStyle name="Normal 5 6 2 3 4 4" xfId="21371"/>
    <cellStyle name="Normal 5 6 2 3 5" xfId="5868"/>
    <cellStyle name="Normal 5 6 2 3 5 2" xfId="24011"/>
    <cellStyle name="Normal 5 6 2 3 6" xfId="11157"/>
    <cellStyle name="Normal 5 6 2 3 7" xfId="13801"/>
    <cellStyle name="Normal 5 6 2 3 8" xfId="18731"/>
    <cellStyle name="Normal 5 6 2 4" xfId="938"/>
    <cellStyle name="Normal 5 6 2 4 2" xfId="2170"/>
    <cellStyle name="Normal 5 6 2 4 2 2" xfId="4812"/>
    <cellStyle name="Normal 5 6 2 4 2 2 2" xfId="10093"/>
    <cellStyle name="Normal 5 6 2 4 2 2 2 2" xfId="28235"/>
    <cellStyle name="Normal 5 6 2 4 2 2 3" xfId="17849"/>
    <cellStyle name="Normal 5 6 2 4 2 2 4" xfId="22955"/>
    <cellStyle name="Normal 5 6 2 4 2 3" xfId="7452"/>
    <cellStyle name="Normal 5 6 2 4 2 3 2" xfId="25595"/>
    <cellStyle name="Normal 5 6 2 4 2 4" xfId="12741"/>
    <cellStyle name="Normal 5 6 2 4 2 5" xfId="15385"/>
    <cellStyle name="Normal 5 6 2 4 2 6" xfId="20315"/>
    <cellStyle name="Normal 5 6 2 4 3" xfId="3580"/>
    <cellStyle name="Normal 5 6 2 4 3 2" xfId="8861"/>
    <cellStyle name="Normal 5 6 2 4 3 2 2" xfId="27003"/>
    <cellStyle name="Normal 5 6 2 4 3 3" xfId="16617"/>
    <cellStyle name="Normal 5 6 2 4 3 4" xfId="21723"/>
    <cellStyle name="Normal 5 6 2 4 4" xfId="6220"/>
    <cellStyle name="Normal 5 6 2 4 4 2" xfId="24363"/>
    <cellStyle name="Normal 5 6 2 4 5" xfId="11509"/>
    <cellStyle name="Normal 5 6 2 4 6" xfId="14153"/>
    <cellStyle name="Normal 5 6 2 4 7" xfId="19083"/>
    <cellStyle name="Normal 5 6 2 5" xfId="1466"/>
    <cellStyle name="Normal 5 6 2 5 2" xfId="4108"/>
    <cellStyle name="Normal 5 6 2 5 2 2" xfId="9389"/>
    <cellStyle name="Normal 5 6 2 5 2 2 2" xfId="27531"/>
    <cellStyle name="Normal 5 6 2 5 2 3" xfId="17145"/>
    <cellStyle name="Normal 5 6 2 5 2 4" xfId="22251"/>
    <cellStyle name="Normal 5 6 2 5 3" xfId="6748"/>
    <cellStyle name="Normal 5 6 2 5 3 2" xfId="24891"/>
    <cellStyle name="Normal 5 6 2 5 4" xfId="12037"/>
    <cellStyle name="Normal 5 6 2 5 5" xfId="14681"/>
    <cellStyle name="Normal 5 6 2 5 6" xfId="19611"/>
    <cellStyle name="Normal 5 6 2 6" xfId="2698"/>
    <cellStyle name="Normal 5 6 2 6 2" xfId="5340"/>
    <cellStyle name="Normal 5 6 2 6 2 2" xfId="10621"/>
    <cellStyle name="Normal 5 6 2 6 2 2 2" xfId="28763"/>
    <cellStyle name="Normal 5 6 2 6 2 3" xfId="23483"/>
    <cellStyle name="Normal 5 6 2 6 3" xfId="7980"/>
    <cellStyle name="Normal 5 6 2 6 3 2" xfId="26123"/>
    <cellStyle name="Normal 5 6 2 6 4" xfId="13269"/>
    <cellStyle name="Normal 5 6 2 6 5" xfId="15913"/>
    <cellStyle name="Normal 5 6 2 6 6" xfId="20843"/>
    <cellStyle name="Normal 5 6 2 7" xfId="2875"/>
    <cellStyle name="Normal 5 6 2 7 2" xfId="8157"/>
    <cellStyle name="Normal 5 6 2 7 2 2" xfId="26299"/>
    <cellStyle name="Normal 5 6 2 7 3" xfId="21019"/>
    <cellStyle name="Normal 5 6 2 8" xfId="5516"/>
    <cellStyle name="Normal 5 6 2 8 2" xfId="23659"/>
    <cellStyle name="Normal 5 6 2 9" xfId="10809"/>
    <cellStyle name="Normal 5 6 3" xfId="322"/>
    <cellStyle name="Normal 5 6 3 2" xfId="675"/>
    <cellStyle name="Normal 5 6 3 2 2" xfId="1907"/>
    <cellStyle name="Normal 5 6 3 2 2 2" xfId="4549"/>
    <cellStyle name="Normal 5 6 3 2 2 2 2" xfId="9830"/>
    <cellStyle name="Normal 5 6 3 2 2 2 2 2" xfId="27972"/>
    <cellStyle name="Normal 5 6 3 2 2 2 3" xfId="17586"/>
    <cellStyle name="Normal 5 6 3 2 2 2 4" xfId="22692"/>
    <cellStyle name="Normal 5 6 3 2 2 3" xfId="7189"/>
    <cellStyle name="Normal 5 6 3 2 2 3 2" xfId="25332"/>
    <cellStyle name="Normal 5 6 3 2 2 4" xfId="12478"/>
    <cellStyle name="Normal 5 6 3 2 2 5" xfId="15122"/>
    <cellStyle name="Normal 5 6 3 2 2 6" xfId="20052"/>
    <cellStyle name="Normal 5 6 3 2 3" xfId="3317"/>
    <cellStyle name="Normal 5 6 3 2 3 2" xfId="8598"/>
    <cellStyle name="Normal 5 6 3 2 3 2 2" xfId="26740"/>
    <cellStyle name="Normal 5 6 3 2 3 3" xfId="16354"/>
    <cellStyle name="Normal 5 6 3 2 3 4" xfId="21460"/>
    <cellStyle name="Normal 5 6 3 2 4" xfId="5957"/>
    <cellStyle name="Normal 5 6 3 2 4 2" xfId="24100"/>
    <cellStyle name="Normal 5 6 3 2 5" xfId="11246"/>
    <cellStyle name="Normal 5 6 3 2 6" xfId="13890"/>
    <cellStyle name="Normal 5 6 3 2 7" xfId="18820"/>
    <cellStyle name="Normal 5 6 3 3" xfId="1027"/>
    <cellStyle name="Normal 5 6 3 3 2" xfId="2259"/>
    <cellStyle name="Normal 5 6 3 3 2 2" xfId="4901"/>
    <cellStyle name="Normal 5 6 3 3 2 2 2" xfId="10182"/>
    <cellStyle name="Normal 5 6 3 3 2 2 2 2" xfId="28324"/>
    <cellStyle name="Normal 5 6 3 3 2 2 3" xfId="17938"/>
    <cellStyle name="Normal 5 6 3 3 2 2 4" xfId="23044"/>
    <cellStyle name="Normal 5 6 3 3 2 3" xfId="7541"/>
    <cellStyle name="Normal 5 6 3 3 2 3 2" xfId="25684"/>
    <cellStyle name="Normal 5 6 3 3 2 4" xfId="12830"/>
    <cellStyle name="Normal 5 6 3 3 2 5" xfId="15474"/>
    <cellStyle name="Normal 5 6 3 3 2 6" xfId="20404"/>
    <cellStyle name="Normal 5 6 3 3 3" xfId="3669"/>
    <cellStyle name="Normal 5 6 3 3 3 2" xfId="8950"/>
    <cellStyle name="Normal 5 6 3 3 3 2 2" xfId="27092"/>
    <cellStyle name="Normal 5 6 3 3 3 3" xfId="16706"/>
    <cellStyle name="Normal 5 6 3 3 3 4" xfId="21812"/>
    <cellStyle name="Normal 5 6 3 3 4" xfId="6309"/>
    <cellStyle name="Normal 5 6 3 3 4 2" xfId="24452"/>
    <cellStyle name="Normal 5 6 3 3 5" xfId="11598"/>
    <cellStyle name="Normal 5 6 3 3 6" xfId="14242"/>
    <cellStyle name="Normal 5 6 3 3 7" xfId="19172"/>
    <cellStyle name="Normal 5 6 3 4" xfId="1555"/>
    <cellStyle name="Normal 5 6 3 4 2" xfId="4197"/>
    <cellStyle name="Normal 5 6 3 4 2 2" xfId="9478"/>
    <cellStyle name="Normal 5 6 3 4 2 2 2" xfId="27620"/>
    <cellStyle name="Normal 5 6 3 4 2 3" xfId="17234"/>
    <cellStyle name="Normal 5 6 3 4 2 4" xfId="22340"/>
    <cellStyle name="Normal 5 6 3 4 3" xfId="6837"/>
    <cellStyle name="Normal 5 6 3 4 3 2" xfId="24980"/>
    <cellStyle name="Normal 5 6 3 4 4" xfId="12126"/>
    <cellStyle name="Normal 5 6 3 4 5" xfId="14770"/>
    <cellStyle name="Normal 5 6 3 4 6" xfId="19700"/>
    <cellStyle name="Normal 5 6 3 5" xfId="2964"/>
    <cellStyle name="Normal 5 6 3 5 2" xfId="8246"/>
    <cellStyle name="Normal 5 6 3 5 2 2" xfId="26388"/>
    <cellStyle name="Normal 5 6 3 5 3" xfId="16002"/>
    <cellStyle name="Normal 5 6 3 5 4" xfId="21108"/>
    <cellStyle name="Normal 5 6 3 6" xfId="5605"/>
    <cellStyle name="Normal 5 6 3 6 2" xfId="23748"/>
    <cellStyle name="Normal 5 6 3 7" xfId="10900"/>
    <cellStyle name="Normal 5 6 3 8" xfId="13538"/>
    <cellStyle name="Normal 5 6 3 9" xfId="18468"/>
    <cellStyle name="Normal 5 6 4" xfId="498"/>
    <cellStyle name="Normal 5 6 4 2" xfId="1203"/>
    <cellStyle name="Normal 5 6 4 2 2" xfId="2435"/>
    <cellStyle name="Normal 5 6 4 2 2 2" xfId="5077"/>
    <cellStyle name="Normal 5 6 4 2 2 2 2" xfId="10358"/>
    <cellStyle name="Normal 5 6 4 2 2 2 2 2" xfId="28500"/>
    <cellStyle name="Normal 5 6 4 2 2 2 3" xfId="18114"/>
    <cellStyle name="Normal 5 6 4 2 2 2 4" xfId="23220"/>
    <cellStyle name="Normal 5 6 4 2 2 3" xfId="7717"/>
    <cellStyle name="Normal 5 6 4 2 2 3 2" xfId="25860"/>
    <cellStyle name="Normal 5 6 4 2 2 4" xfId="13006"/>
    <cellStyle name="Normal 5 6 4 2 2 5" xfId="15650"/>
    <cellStyle name="Normal 5 6 4 2 2 6" xfId="20580"/>
    <cellStyle name="Normal 5 6 4 2 3" xfId="3845"/>
    <cellStyle name="Normal 5 6 4 2 3 2" xfId="9126"/>
    <cellStyle name="Normal 5 6 4 2 3 2 2" xfId="27268"/>
    <cellStyle name="Normal 5 6 4 2 3 3" xfId="16882"/>
    <cellStyle name="Normal 5 6 4 2 3 4" xfId="21988"/>
    <cellStyle name="Normal 5 6 4 2 4" xfId="6485"/>
    <cellStyle name="Normal 5 6 4 2 4 2" xfId="24628"/>
    <cellStyle name="Normal 5 6 4 2 5" xfId="11774"/>
    <cellStyle name="Normal 5 6 4 2 6" xfId="14418"/>
    <cellStyle name="Normal 5 6 4 2 7" xfId="19348"/>
    <cellStyle name="Normal 5 6 4 3" xfId="1731"/>
    <cellStyle name="Normal 5 6 4 3 2" xfId="4373"/>
    <cellStyle name="Normal 5 6 4 3 2 2" xfId="9654"/>
    <cellStyle name="Normal 5 6 4 3 2 2 2" xfId="27796"/>
    <cellStyle name="Normal 5 6 4 3 2 3" xfId="17410"/>
    <cellStyle name="Normal 5 6 4 3 2 4" xfId="22516"/>
    <cellStyle name="Normal 5 6 4 3 3" xfId="7013"/>
    <cellStyle name="Normal 5 6 4 3 3 2" xfId="25156"/>
    <cellStyle name="Normal 5 6 4 3 4" xfId="12302"/>
    <cellStyle name="Normal 5 6 4 3 5" xfId="14946"/>
    <cellStyle name="Normal 5 6 4 3 6" xfId="19876"/>
    <cellStyle name="Normal 5 6 4 4" xfId="3140"/>
    <cellStyle name="Normal 5 6 4 4 2" xfId="8422"/>
    <cellStyle name="Normal 5 6 4 4 2 2" xfId="26564"/>
    <cellStyle name="Normal 5 6 4 4 3" xfId="16178"/>
    <cellStyle name="Normal 5 6 4 4 4" xfId="21284"/>
    <cellStyle name="Normal 5 6 4 5" xfId="5781"/>
    <cellStyle name="Normal 5 6 4 5 2" xfId="23924"/>
    <cellStyle name="Normal 5 6 4 6" xfId="11072"/>
    <cellStyle name="Normal 5 6 4 7" xfId="13714"/>
    <cellStyle name="Normal 5 6 4 8" xfId="18644"/>
    <cellStyle name="Normal 5 6 5" xfId="851"/>
    <cellStyle name="Normal 5 6 5 2" xfId="2083"/>
    <cellStyle name="Normal 5 6 5 2 2" xfId="4725"/>
    <cellStyle name="Normal 5 6 5 2 2 2" xfId="10006"/>
    <cellStyle name="Normal 5 6 5 2 2 2 2" xfId="28148"/>
    <cellStyle name="Normal 5 6 5 2 2 3" xfId="17762"/>
    <cellStyle name="Normal 5 6 5 2 2 4" xfId="22868"/>
    <cellStyle name="Normal 5 6 5 2 3" xfId="7365"/>
    <cellStyle name="Normal 5 6 5 2 3 2" xfId="25508"/>
    <cellStyle name="Normal 5 6 5 2 4" xfId="12654"/>
    <cellStyle name="Normal 5 6 5 2 5" xfId="15298"/>
    <cellStyle name="Normal 5 6 5 2 6" xfId="20228"/>
    <cellStyle name="Normal 5 6 5 3" xfId="3493"/>
    <cellStyle name="Normal 5 6 5 3 2" xfId="8774"/>
    <cellStyle name="Normal 5 6 5 3 2 2" xfId="26916"/>
    <cellStyle name="Normal 5 6 5 3 3" xfId="16530"/>
    <cellStyle name="Normal 5 6 5 3 4" xfId="21636"/>
    <cellStyle name="Normal 5 6 5 4" xfId="6133"/>
    <cellStyle name="Normal 5 6 5 4 2" xfId="24276"/>
    <cellStyle name="Normal 5 6 5 5" xfId="11422"/>
    <cellStyle name="Normal 5 6 5 6" xfId="14066"/>
    <cellStyle name="Normal 5 6 5 7" xfId="18996"/>
    <cellStyle name="Normal 5 6 6" xfId="1379"/>
    <cellStyle name="Normal 5 6 6 2" xfId="4021"/>
    <cellStyle name="Normal 5 6 6 2 2" xfId="9302"/>
    <cellStyle name="Normal 5 6 6 2 2 2" xfId="27444"/>
    <cellStyle name="Normal 5 6 6 2 3" xfId="17058"/>
    <cellStyle name="Normal 5 6 6 2 4" xfId="22164"/>
    <cellStyle name="Normal 5 6 6 3" xfId="6661"/>
    <cellStyle name="Normal 5 6 6 3 2" xfId="24804"/>
    <cellStyle name="Normal 5 6 6 4" xfId="11950"/>
    <cellStyle name="Normal 5 6 6 5" xfId="14594"/>
    <cellStyle name="Normal 5 6 6 6" xfId="19524"/>
    <cellStyle name="Normal 5 6 7" xfId="2611"/>
    <cellStyle name="Normal 5 6 7 2" xfId="5253"/>
    <cellStyle name="Normal 5 6 7 2 2" xfId="10534"/>
    <cellStyle name="Normal 5 6 7 2 2 2" xfId="28676"/>
    <cellStyle name="Normal 5 6 7 2 3" xfId="23396"/>
    <cellStyle name="Normal 5 6 7 3" xfId="7893"/>
    <cellStyle name="Normal 5 6 7 3 2" xfId="26036"/>
    <cellStyle name="Normal 5 6 7 4" xfId="13182"/>
    <cellStyle name="Normal 5 6 7 5" xfId="15826"/>
    <cellStyle name="Normal 5 6 7 6" xfId="20756"/>
    <cellStyle name="Normal 5 6 8" xfId="2788"/>
    <cellStyle name="Normal 5 6 8 2" xfId="8070"/>
    <cellStyle name="Normal 5 6 8 2 2" xfId="26212"/>
    <cellStyle name="Normal 5 6 8 3" xfId="20932"/>
    <cellStyle name="Normal 5 6 9" xfId="5429"/>
    <cellStyle name="Normal 5 6 9 2" xfId="23572"/>
    <cellStyle name="Normal 5 7" xfId="165"/>
    <cellStyle name="Normal 5 7 10" xfId="13391"/>
    <cellStyle name="Normal 5 7 11" xfId="18321"/>
    <cellStyle name="Normal 5 7 2" xfId="351"/>
    <cellStyle name="Normal 5 7 2 2" xfId="704"/>
    <cellStyle name="Normal 5 7 2 2 2" xfId="1936"/>
    <cellStyle name="Normal 5 7 2 2 2 2" xfId="4578"/>
    <cellStyle name="Normal 5 7 2 2 2 2 2" xfId="9859"/>
    <cellStyle name="Normal 5 7 2 2 2 2 2 2" xfId="28001"/>
    <cellStyle name="Normal 5 7 2 2 2 2 3" xfId="17615"/>
    <cellStyle name="Normal 5 7 2 2 2 2 4" xfId="22721"/>
    <cellStyle name="Normal 5 7 2 2 2 3" xfId="7218"/>
    <cellStyle name="Normal 5 7 2 2 2 3 2" xfId="25361"/>
    <cellStyle name="Normal 5 7 2 2 2 4" xfId="12507"/>
    <cellStyle name="Normal 5 7 2 2 2 5" xfId="15151"/>
    <cellStyle name="Normal 5 7 2 2 2 6" xfId="20081"/>
    <cellStyle name="Normal 5 7 2 2 3" xfId="3346"/>
    <cellStyle name="Normal 5 7 2 2 3 2" xfId="8627"/>
    <cellStyle name="Normal 5 7 2 2 3 2 2" xfId="26769"/>
    <cellStyle name="Normal 5 7 2 2 3 3" xfId="16383"/>
    <cellStyle name="Normal 5 7 2 2 3 4" xfId="21489"/>
    <cellStyle name="Normal 5 7 2 2 4" xfId="5986"/>
    <cellStyle name="Normal 5 7 2 2 4 2" xfId="24129"/>
    <cellStyle name="Normal 5 7 2 2 5" xfId="11275"/>
    <cellStyle name="Normal 5 7 2 2 6" xfId="13919"/>
    <cellStyle name="Normal 5 7 2 2 7" xfId="18849"/>
    <cellStyle name="Normal 5 7 2 3" xfId="1056"/>
    <cellStyle name="Normal 5 7 2 3 2" xfId="2288"/>
    <cellStyle name="Normal 5 7 2 3 2 2" xfId="4930"/>
    <cellStyle name="Normal 5 7 2 3 2 2 2" xfId="10211"/>
    <cellStyle name="Normal 5 7 2 3 2 2 2 2" xfId="28353"/>
    <cellStyle name="Normal 5 7 2 3 2 2 3" xfId="17967"/>
    <cellStyle name="Normal 5 7 2 3 2 2 4" xfId="23073"/>
    <cellStyle name="Normal 5 7 2 3 2 3" xfId="7570"/>
    <cellStyle name="Normal 5 7 2 3 2 3 2" xfId="25713"/>
    <cellStyle name="Normal 5 7 2 3 2 4" xfId="12859"/>
    <cellStyle name="Normal 5 7 2 3 2 5" xfId="15503"/>
    <cellStyle name="Normal 5 7 2 3 2 6" xfId="20433"/>
    <cellStyle name="Normal 5 7 2 3 3" xfId="3698"/>
    <cellStyle name="Normal 5 7 2 3 3 2" xfId="8979"/>
    <cellStyle name="Normal 5 7 2 3 3 2 2" xfId="27121"/>
    <cellStyle name="Normal 5 7 2 3 3 3" xfId="16735"/>
    <cellStyle name="Normal 5 7 2 3 3 4" xfId="21841"/>
    <cellStyle name="Normal 5 7 2 3 4" xfId="6338"/>
    <cellStyle name="Normal 5 7 2 3 4 2" xfId="24481"/>
    <cellStyle name="Normal 5 7 2 3 5" xfId="11627"/>
    <cellStyle name="Normal 5 7 2 3 6" xfId="14271"/>
    <cellStyle name="Normal 5 7 2 3 7" xfId="19201"/>
    <cellStyle name="Normal 5 7 2 4" xfId="1584"/>
    <cellStyle name="Normal 5 7 2 4 2" xfId="4226"/>
    <cellStyle name="Normal 5 7 2 4 2 2" xfId="9507"/>
    <cellStyle name="Normal 5 7 2 4 2 2 2" xfId="27649"/>
    <cellStyle name="Normal 5 7 2 4 2 3" xfId="17263"/>
    <cellStyle name="Normal 5 7 2 4 2 4" xfId="22369"/>
    <cellStyle name="Normal 5 7 2 4 3" xfId="6866"/>
    <cellStyle name="Normal 5 7 2 4 3 2" xfId="25009"/>
    <cellStyle name="Normal 5 7 2 4 4" xfId="12155"/>
    <cellStyle name="Normal 5 7 2 4 5" xfId="14799"/>
    <cellStyle name="Normal 5 7 2 4 6" xfId="19729"/>
    <cellStyle name="Normal 5 7 2 5" xfId="2993"/>
    <cellStyle name="Normal 5 7 2 5 2" xfId="8275"/>
    <cellStyle name="Normal 5 7 2 5 2 2" xfId="26417"/>
    <cellStyle name="Normal 5 7 2 5 3" xfId="16031"/>
    <cellStyle name="Normal 5 7 2 5 4" xfId="21137"/>
    <cellStyle name="Normal 5 7 2 6" xfId="5634"/>
    <cellStyle name="Normal 5 7 2 6 2" xfId="23777"/>
    <cellStyle name="Normal 5 7 2 7" xfId="10929"/>
    <cellStyle name="Normal 5 7 2 8" xfId="13567"/>
    <cellStyle name="Normal 5 7 2 9" xfId="18497"/>
    <cellStyle name="Normal 5 7 3" xfId="527"/>
    <cellStyle name="Normal 5 7 3 2" xfId="1232"/>
    <cellStyle name="Normal 5 7 3 2 2" xfId="2464"/>
    <cellStyle name="Normal 5 7 3 2 2 2" xfId="5106"/>
    <cellStyle name="Normal 5 7 3 2 2 2 2" xfId="10387"/>
    <cellStyle name="Normal 5 7 3 2 2 2 2 2" xfId="28529"/>
    <cellStyle name="Normal 5 7 3 2 2 2 3" xfId="18143"/>
    <cellStyle name="Normal 5 7 3 2 2 2 4" xfId="23249"/>
    <cellStyle name="Normal 5 7 3 2 2 3" xfId="7746"/>
    <cellStyle name="Normal 5 7 3 2 2 3 2" xfId="25889"/>
    <cellStyle name="Normal 5 7 3 2 2 4" xfId="13035"/>
    <cellStyle name="Normal 5 7 3 2 2 5" xfId="15679"/>
    <cellStyle name="Normal 5 7 3 2 2 6" xfId="20609"/>
    <cellStyle name="Normal 5 7 3 2 3" xfId="3874"/>
    <cellStyle name="Normal 5 7 3 2 3 2" xfId="9155"/>
    <cellStyle name="Normal 5 7 3 2 3 2 2" xfId="27297"/>
    <cellStyle name="Normal 5 7 3 2 3 3" xfId="16911"/>
    <cellStyle name="Normal 5 7 3 2 3 4" xfId="22017"/>
    <cellStyle name="Normal 5 7 3 2 4" xfId="6514"/>
    <cellStyle name="Normal 5 7 3 2 4 2" xfId="24657"/>
    <cellStyle name="Normal 5 7 3 2 5" xfId="11803"/>
    <cellStyle name="Normal 5 7 3 2 6" xfId="14447"/>
    <cellStyle name="Normal 5 7 3 2 7" xfId="19377"/>
    <cellStyle name="Normal 5 7 3 3" xfId="1760"/>
    <cellStyle name="Normal 5 7 3 3 2" xfId="4402"/>
    <cellStyle name="Normal 5 7 3 3 2 2" xfId="9683"/>
    <cellStyle name="Normal 5 7 3 3 2 2 2" xfId="27825"/>
    <cellStyle name="Normal 5 7 3 3 2 3" xfId="17439"/>
    <cellStyle name="Normal 5 7 3 3 2 4" xfId="22545"/>
    <cellStyle name="Normal 5 7 3 3 3" xfId="7042"/>
    <cellStyle name="Normal 5 7 3 3 3 2" xfId="25185"/>
    <cellStyle name="Normal 5 7 3 3 4" xfId="12331"/>
    <cellStyle name="Normal 5 7 3 3 5" xfId="14975"/>
    <cellStyle name="Normal 5 7 3 3 6" xfId="19905"/>
    <cellStyle name="Normal 5 7 3 4" xfId="3169"/>
    <cellStyle name="Normal 5 7 3 4 2" xfId="8451"/>
    <cellStyle name="Normal 5 7 3 4 2 2" xfId="26593"/>
    <cellStyle name="Normal 5 7 3 4 3" xfId="16207"/>
    <cellStyle name="Normal 5 7 3 4 4" xfId="21313"/>
    <cellStyle name="Normal 5 7 3 5" xfId="5810"/>
    <cellStyle name="Normal 5 7 3 5 2" xfId="23953"/>
    <cellStyle name="Normal 5 7 3 6" xfId="11101"/>
    <cellStyle name="Normal 5 7 3 7" xfId="13743"/>
    <cellStyle name="Normal 5 7 3 8" xfId="18673"/>
    <cellStyle name="Normal 5 7 4" xfId="880"/>
    <cellStyle name="Normal 5 7 4 2" xfId="2112"/>
    <cellStyle name="Normal 5 7 4 2 2" xfId="4754"/>
    <cellStyle name="Normal 5 7 4 2 2 2" xfId="10035"/>
    <cellStyle name="Normal 5 7 4 2 2 2 2" xfId="28177"/>
    <cellStyle name="Normal 5 7 4 2 2 3" xfId="17791"/>
    <cellStyle name="Normal 5 7 4 2 2 4" xfId="22897"/>
    <cellStyle name="Normal 5 7 4 2 3" xfId="7394"/>
    <cellStyle name="Normal 5 7 4 2 3 2" xfId="25537"/>
    <cellStyle name="Normal 5 7 4 2 4" xfId="12683"/>
    <cellStyle name="Normal 5 7 4 2 5" xfId="15327"/>
    <cellStyle name="Normal 5 7 4 2 6" xfId="20257"/>
    <cellStyle name="Normal 5 7 4 3" xfId="3522"/>
    <cellStyle name="Normal 5 7 4 3 2" xfId="8803"/>
    <cellStyle name="Normal 5 7 4 3 2 2" xfId="26945"/>
    <cellStyle name="Normal 5 7 4 3 3" xfId="16559"/>
    <cellStyle name="Normal 5 7 4 3 4" xfId="21665"/>
    <cellStyle name="Normal 5 7 4 4" xfId="6162"/>
    <cellStyle name="Normal 5 7 4 4 2" xfId="24305"/>
    <cellStyle name="Normal 5 7 4 5" xfId="11451"/>
    <cellStyle name="Normal 5 7 4 6" xfId="14095"/>
    <cellStyle name="Normal 5 7 4 7" xfId="19025"/>
    <cellStyle name="Normal 5 7 5" xfId="1408"/>
    <cellStyle name="Normal 5 7 5 2" xfId="4050"/>
    <cellStyle name="Normal 5 7 5 2 2" xfId="9331"/>
    <cellStyle name="Normal 5 7 5 2 2 2" xfId="27473"/>
    <cellStyle name="Normal 5 7 5 2 3" xfId="17087"/>
    <cellStyle name="Normal 5 7 5 2 4" xfId="22193"/>
    <cellStyle name="Normal 5 7 5 3" xfId="6690"/>
    <cellStyle name="Normal 5 7 5 3 2" xfId="24833"/>
    <cellStyle name="Normal 5 7 5 4" xfId="11979"/>
    <cellStyle name="Normal 5 7 5 5" xfId="14623"/>
    <cellStyle name="Normal 5 7 5 6" xfId="19553"/>
    <cellStyle name="Normal 5 7 6" xfId="2640"/>
    <cellStyle name="Normal 5 7 6 2" xfId="5282"/>
    <cellStyle name="Normal 5 7 6 2 2" xfId="10563"/>
    <cellStyle name="Normal 5 7 6 2 2 2" xfId="28705"/>
    <cellStyle name="Normal 5 7 6 2 3" xfId="23425"/>
    <cellStyle name="Normal 5 7 6 3" xfId="7922"/>
    <cellStyle name="Normal 5 7 6 3 2" xfId="26065"/>
    <cellStyle name="Normal 5 7 6 4" xfId="13211"/>
    <cellStyle name="Normal 5 7 6 5" xfId="15855"/>
    <cellStyle name="Normal 5 7 6 6" xfId="20785"/>
    <cellStyle name="Normal 5 7 7" xfId="2817"/>
    <cellStyle name="Normal 5 7 7 2" xfId="8099"/>
    <cellStyle name="Normal 5 7 7 2 2" xfId="26241"/>
    <cellStyle name="Normal 5 7 7 3" xfId="20961"/>
    <cellStyle name="Normal 5 7 8" xfId="5458"/>
    <cellStyle name="Normal 5 7 8 2" xfId="23601"/>
    <cellStyle name="Normal 5 7 9" xfId="10751"/>
    <cellStyle name="Normal 5 8" xfId="263"/>
    <cellStyle name="Normal 5 8 2" xfId="615"/>
    <cellStyle name="Normal 5 8 2 2" xfId="1847"/>
    <cellStyle name="Normal 5 8 2 2 2" xfId="4489"/>
    <cellStyle name="Normal 5 8 2 2 2 2" xfId="9770"/>
    <cellStyle name="Normal 5 8 2 2 2 2 2" xfId="27912"/>
    <cellStyle name="Normal 5 8 2 2 2 3" xfId="17526"/>
    <cellStyle name="Normal 5 8 2 2 2 4" xfId="22632"/>
    <cellStyle name="Normal 5 8 2 2 3" xfId="7129"/>
    <cellStyle name="Normal 5 8 2 2 3 2" xfId="25272"/>
    <cellStyle name="Normal 5 8 2 2 4" xfId="12418"/>
    <cellStyle name="Normal 5 8 2 2 5" xfId="15062"/>
    <cellStyle name="Normal 5 8 2 2 6" xfId="19992"/>
    <cellStyle name="Normal 5 8 2 3" xfId="3257"/>
    <cellStyle name="Normal 5 8 2 3 2" xfId="8538"/>
    <cellStyle name="Normal 5 8 2 3 2 2" xfId="26680"/>
    <cellStyle name="Normal 5 8 2 3 3" xfId="16294"/>
    <cellStyle name="Normal 5 8 2 3 4" xfId="21400"/>
    <cellStyle name="Normal 5 8 2 4" xfId="5897"/>
    <cellStyle name="Normal 5 8 2 4 2" xfId="24040"/>
    <cellStyle name="Normal 5 8 2 5" xfId="11186"/>
    <cellStyle name="Normal 5 8 2 6" xfId="13830"/>
    <cellStyle name="Normal 5 8 2 7" xfId="18760"/>
    <cellStyle name="Normal 5 8 3" xfId="967"/>
    <cellStyle name="Normal 5 8 3 2" xfId="2199"/>
    <cellStyle name="Normal 5 8 3 2 2" xfId="4841"/>
    <cellStyle name="Normal 5 8 3 2 2 2" xfId="10122"/>
    <cellStyle name="Normal 5 8 3 2 2 2 2" xfId="28264"/>
    <cellStyle name="Normal 5 8 3 2 2 3" xfId="17878"/>
    <cellStyle name="Normal 5 8 3 2 2 4" xfId="22984"/>
    <cellStyle name="Normal 5 8 3 2 3" xfId="7481"/>
    <cellStyle name="Normal 5 8 3 2 3 2" xfId="25624"/>
    <cellStyle name="Normal 5 8 3 2 4" xfId="12770"/>
    <cellStyle name="Normal 5 8 3 2 5" xfId="15414"/>
    <cellStyle name="Normal 5 8 3 2 6" xfId="20344"/>
    <cellStyle name="Normal 5 8 3 3" xfId="3609"/>
    <cellStyle name="Normal 5 8 3 3 2" xfId="8890"/>
    <cellStyle name="Normal 5 8 3 3 2 2" xfId="27032"/>
    <cellStyle name="Normal 5 8 3 3 3" xfId="16646"/>
    <cellStyle name="Normal 5 8 3 3 4" xfId="21752"/>
    <cellStyle name="Normal 5 8 3 4" xfId="6249"/>
    <cellStyle name="Normal 5 8 3 4 2" xfId="24392"/>
    <cellStyle name="Normal 5 8 3 5" xfId="11538"/>
    <cellStyle name="Normal 5 8 3 6" xfId="14182"/>
    <cellStyle name="Normal 5 8 3 7" xfId="19112"/>
    <cellStyle name="Normal 5 8 4" xfId="1495"/>
    <cellStyle name="Normal 5 8 4 2" xfId="4137"/>
    <cellStyle name="Normal 5 8 4 2 2" xfId="9418"/>
    <cellStyle name="Normal 5 8 4 2 2 2" xfId="27560"/>
    <cellStyle name="Normal 5 8 4 2 3" xfId="17174"/>
    <cellStyle name="Normal 5 8 4 2 4" xfId="22280"/>
    <cellStyle name="Normal 5 8 4 3" xfId="6777"/>
    <cellStyle name="Normal 5 8 4 3 2" xfId="24920"/>
    <cellStyle name="Normal 5 8 4 4" xfId="12066"/>
    <cellStyle name="Normal 5 8 4 5" xfId="14710"/>
    <cellStyle name="Normal 5 8 4 6" xfId="19640"/>
    <cellStyle name="Normal 5 8 5" xfId="2904"/>
    <cellStyle name="Normal 5 8 5 2" xfId="8186"/>
    <cellStyle name="Normal 5 8 5 2 2" xfId="26328"/>
    <cellStyle name="Normal 5 8 5 3" xfId="15942"/>
    <cellStyle name="Normal 5 8 5 4" xfId="21048"/>
    <cellStyle name="Normal 5 8 6" xfId="5545"/>
    <cellStyle name="Normal 5 8 6 2" xfId="23688"/>
    <cellStyle name="Normal 5 8 7" xfId="10843"/>
    <cellStyle name="Normal 5 8 8" xfId="13478"/>
    <cellStyle name="Normal 5 8 9" xfId="18409"/>
    <cellStyle name="Normal 5 9" xfId="451"/>
    <cellStyle name="Normal 5 9 2" xfId="1156"/>
    <cellStyle name="Normal 5 9 2 2" xfId="2388"/>
    <cellStyle name="Normal 5 9 2 2 2" xfId="5030"/>
    <cellStyle name="Normal 5 9 2 2 2 2" xfId="10311"/>
    <cellStyle name="Normal 5 9 2 2 2 2 2" xfId="28453"/>
    <cellStyle name="Normal 5 9 2 2 2 3" xfId="18067"/>
    <cellStyle name="Normal 5 9 2 2 2 4" xfId="23173"/>
    <cellStyle name="Normal 5 9 2 2 3" xfId="7670"/>
    <cellStyle name="Normal 5 9 2 2 3 2" xfId="25813"/>
    <cellStyle name="Normal 5 9 2 2 4" xfId="12959"/>
    <cellStyle name="Normal 5 9 2 2 5" xfId="15603"/>
    <cellStyle name="Normal 5 9 2 2 6" xfId="20533"/>
    <cellStyle name="Normal 5 9 2 3" xfId="3798"/>
    <cellStyle name="Normal 5 9 2 3 2" xfId="9079"/>
    <cellStyle name="Normal 5 9 2 3 2 2" xfId="27221"/>
    <cellStyle name="Normal 5 9 2 3 3" xfId="16835"/>
    <cellStyle name="Normal 5 9 2 3 4" xfId="21941"/>
    <cellStyle name="Normal 5 9 2 4" xfId="6438"/>
    <cellStyle name="Normal 5 9 2 4 2" xfId="24581"/>
    <cellStyle name="Normal 5 9 2 5" xfId="11727"/>
    <cellStyle name="Normal 5 9 2 6" xfId="14371"/>
    <cellStyle name="Normal 5 9 2 7" xfId="19301"/>
    <cellStyle name="Normal 5 9 3" xfId="1684"/>
    <cellStyle name="Normal 5 9 3 2" xfId="4326"/>
    <cellStyle name="Normal 5 9 3 2 2" xfId="9607"/>
    <cellStyle name="Normal 5 9 3 2 2 2" xfId="27749"/>
    <cellStyle name="Normal 5 9 3 2 3" xfId="17363"/>
    <cellStyle name="Normal 5 9 3 2 4" xfId="22469"/>
    <cellStyle name="Normal 5 9 3 3" xfId="6966"/>
    <cellStyle name="Normal 5 9 3 3 2" xfId="25109"/>
    <cellStyle name="Normal 5 9 3 4" xfId="12255"/>
    <cellStyle name="Normal 5 9 3 5" xfId="14899"/>
    <cellStyle name="Normal 5 9 3 6" xfId="19829"/>
    <cellStyle name="Normal 5 9 4" xfId="3093"/>
    <cellStyle name="Normal 5 9 4 2" xfId="8375"/>
    <cellStyle name="Normal 5 9 4 2 2" xfId="26517"/>
    <cellStyle name="Normal 5 9 4 3" xfId="16131"/>
    <cellStyle name="Normal 5 9 4 4" xfId="21237"/>
    <cellStyle name="Normal 5 9 5" xfId="5734"/>
    <cellStyle name="Normal 5 9 5 2" xfId="23877"/>
    <cellStyle name="Normal 5 9 6" xfId="11027"/>
    <cellStyle name="Normal 5 9 7" xfId="13667"/>
    <cellStyle name="Normal 5 9 8" xfId="18597"/>
    <cellStyle name="Normal 6" xfId="46"/>
    <cellStyle name="Normal 6 10" xfId="806"/>
    <cellStyle name="Normal 6 10 2" xfId="2038"/>
    <cellStyle name="Normal 6 10 2 2" xfId="4680"/>
    <cellStyle name="Normal 6 10 2 2 2" xfId="9961"/>
    <cellStyle name="Normal 6 10 2 2 2 2" xfId="28103"/>
    <cellStyle name="Normal 6 10 2 2 3" xfId="17717"/>
    <cellStyle name="Normal 6 10 2 2 4" xfId="22823"/>
    <cellStyle name="Normal 6 10 2 3" xfId="7320"/>
    <cellStyle name="Normal 6 10 2 3 2" xfId="25463"/>
    <cellStyle name="Normal 6 10 2 4" xfId="12609"/>
    <cellStyle name="Normal 6 10 2 5" xfId="15253"/>
    <cellStyle name="Normal 6 10 2 6" xfId="20183"/>
    <cellStyle name="Normal 6 10 3" xfId="3448"/>
    <cellStyle name="Normal 6 10 3 2" xfId="8729"/>
    <cellStyle name="Normal 6 10 3 2 2" xfId="26871"/>
    <cellStyle name="Normal 6 10 3 3" xfId="16485"/>
    <cellStyle name="Normal 6 10 3 4" xfId="21591"/>
    <cellStyle name="Normal 6 10 4" xfId="6088"/>
    <cellStyle name="Normal 6 10 4 2" xfId="24231"/>
    <cellStyle name="Normal 6 10 5" xfId="11377"/>
    <cellStyle name="Normal 6 10 6" xfId="14021"/>
    <cellStyle name="Normal 6 10 7" xfId="18951"/>
    <cellStyle name="Normal 6 11" xfId="1334"/>
    <cellStyle name="Normal 6 11 2" xfId="3976"/>
    <cellStyle name="Normal 6 11 2 2" xfId="9257"/>
    <cellStyle name="Normal 6 11 2 2 2" xfId="27399"/>
    <cellStyle name="Normal 6 11 2 3" xfId="17013"/>
    <cellStyle name="Normal 6 11 2 4" xfId="22119"/>
    <cellStyle name="Normal 6 11 3" xfId="6616"/>
    <cellStyle name="Normal 6 11 3 2" xfId="24759"/>
    <cellStyle name="Normal 6 11 4" xfId="11905"/>
    <cellStyle name="Normal 6 11 5" xfId="14549"/>
    <cellStyle name="Normal 6 11 6" xfId="19479"/>
    <cellStyle name="Normal 6 12" xfId="2566"/>
    <cellStyle name="Normal 6 12 2" xfId="5208"/>
    <cellStyle name="Normal 6 12 2 2" xfId="10489"/>
    <cellStyle name="Normal 6 12 2 2 2" xfId="28631"/>
    <cellStyle name="Normal 6 12 2 3" xfId="23351"/>
    <cellStyle name="Normal 6 12 3" xfId="7848"/>
    <cellStyle name="Normal 6 12 3 2" xfId="25991"/>
    <cellStyle name="Normal 6 12 4" xfId="13137"/>
    <cellStyle name="Normal 6 12 5" xfId="15781"/>
    <cellStyle name="Normal 6 12 6" xfId="20711"/>
    <cellStyle name="Normal 6 13" xfId="2742"/>
    <cellStyle name="Normal 6 13 2" xfId="8024"/>
    <cellStyle name="Normal 6 13 2 2" xfId="26167"/>
    <cellStyle name="Normal 6 13 3" xfId="20887"/>
    <cellStyle name="Normal 6 14" xfId="5384"/>
    <cellStyle name="Normal 6 14 2" xfId="23527"/>
    <cellStyle name="Normal 6 15" xfId="13317"/>
    <cellStyle name="Normal 6 16" xfId="18245"/>
    <cellStyle name="Normal 6 2" xfId="54"/>
    <cellStyle name="Normal 6 2 10" xfId="1341"/>
    <cellStyle name="Normal 6 2 10 2" xfId="3983"/>
    <cellStyle name="Normal 6 2 10 2 2" xfId="9264"/>
    <cellStyle name="Normal 6 2 10 2 2 2" xfId="27406"/>
    <cellStyle name="Normal 6 2 10 2 3" xfId="17020"/>
    <cellStyle name="Normal 6 2 10 2 4" xfId="22126"/>
    <cellStyle name="Normal 6 2 10 3" xfId="6623"/>
    <cellStyle name="Normal 6 2 10 3 2" xfId="24766"/>
    <cellStyle name="Normal 6 2 10 4" xfId="11912"/>
    <cellStyle name="Normal 6 2 10 5" xfId="14556"/>
    <cellStyle name="Normal 6 2 10 6" xfId="19486"/>
    <cellStyle name="Normal 6 2 11" xfId="2573"/>
    <cellStyle name="Normal 6 2 11 2" xfId="5215"/>
    <cellStyle name="Normal 6 2 11 2 2" xfId="10496"/>
    <cellStyle name="Normal 6 2 11 2 2 2" xfId="28638"/>
    <cellStyle name="Normal 6 2 11 2 3" xfId="23358"/>
    <cellStyle name="Normal 6 2 11 3" xfId="7855"/>
    <cellStyle name="Normal 6 2 11 3 2" xfId="25998"/>
    <cellStyle name="Normal 6 2 11 4" xfId="13144"/>
    <cellStyle name="Normal 6 2 11 5" xfId="15788"/>
    <cellStyle name="Normal 6 2 11 6" xfId="20718"/>
    <cellStyle name="Normal 6 2 12" xfId="2749"/>
    <cellStyle name="Normal 6 2 12 2" xfId="8031"/>
    <cellStyle name="Normal 6 2 12 2 2" xfId="26174"/>
    <cellStyle name="Normal 6 2 12 3" xfId="20894"/>
    <cellStyle name="Normal 6 2 13" xfId="5391"/>
    <cellStyle name="Normal 6 2 13 2" xfId="23534"/>
    <cellStyle name="Normal 6 2 14" xfId="13324"/>
    <cellStyle name="Normal 6 2 15" xfId="18253"/>
    <cellStyle name="Normal 6 2 2" xfId="72"/>
    <cellStyle name="Normal 6 2 2 10" xfId="10717"/>
    <cellStyle name="Normal 6 2 2 11" xfId="13340"/>
    <cellStyle name="Normal 6 2 2 12" xfId="18269"/>
    <cellStyle name="Normal 6 2 2 2" xfId="202"/>
    <cellStyle name="Normal 6 2 2 2 10" xfId="13427"/>
    <cellStyle name="Normal 6 2 2 2 11" xfId="18357"/>
    <cellStyle name="Normal 6 2 2 2 2" xfId="387"/>
    <cellStyle name="Normal 6 2 2 2 2 2" xfId="740"/>
    <cellStyle name="Normal 6 2 2 2 2 2 2" xfId="1972"/>
    <cellStyle name="Normal 6 2 2 2 2 2 2 2" xfId="4614"/>
    <cellStyle name="Normal 6 2 2 2 2 2 2 2 2" xfId="9895"/>
    <cellStyle name="Normal 6 2 2 2 2 2 2 2 2 2" xfId="28037"/>
    <cellStyle name="Normal 6 2 2 2 2 2 2 2 3" xfId="17651"/>
    <cellStyle name="Normal 6 2 2 2 2 2 2 2 4" xfId="22757"/>
    <cellStyle name="Normal 6 2 2 2 2 2 2 3" xfId="7254"/>
    <cellStyle name="Normal 6 2 2 2 2 2 2 3 2" xfId="25397"/>
    <cellStyle name="Normal 6 2 2 2 2 2 2 4" xfId="12543"/>
    <cellStyle name="Normal 6 2 2 2 2 2 2 5" xfId="15187"/>
    <cellStyle name="Normal 6 2 2 2 2 2 2 6" xfId="20117"/>
    <cellStyle name="Normal 6 2 2 2 2 2 3" xfId="3382"/>
    <cellStyle name="Normal 6 2 2 2 2 2 3 2" xfId="8663"/>
    <cellStyle name="Normal 6 2 2 2 2 2 3 2 2" xfId="26805"/>
    <cellStyle name="Normal 6 2 2 2 2 2 3 3" xfId="16419"/>
    <cellStyle name="Normal 6 2 2 2 2 2 3 4" xfId="21525"/>
    <cellStyle name="Normal 6 2 2 2 2 2 4" xfId="6022"/>
    <cellStyle name="Normal 6 2 2 2 2 2 4 2" xfId="24165"/>
    <cellStyle name="Normal 6 2 2 2 2 2 5" xfId="11311"/>
    <cellStyle name="Normal 6 2 2 2 2 2 6" xfId="13955"/>
    <cellStyle name="Normal 6 2 2 2 2 2 7" xfId="18885"/>
    <cellStyle name="Normal 6 2 2 2 2 3" xfId="1092"/>
    <cellStyle name="Normal 6 2 2 2 2 3 2" xfId="2324"/>
    <cellStyle name="Normal 6 2 2 2 2 3 2 2" xfId="4966"/>
    <cellStyle name="Normal 6 2 2 2 2 3 2 2 2" xfId="10247"/>
    <cellStyle name="Normal 6 2 2 2 2 3 2 2 2 2" xfId="28389"/>
    <cellStyle name="Normal 6 2 2 2 2 3 2 2 3" xfId="18003"/>
    <cellStyle name="Normal 6 2 2 2 2 3 2 2 4" xfId="23109"/>
    <cellStyle name="Normal 6 2 2 2 2 3 2 3" xfId="7606"/>
    <cellStyle name="Normal 6 2 2 2 2 3 2 3 2" xfId="25749"/>
    <cellStyle name="Normal 6 2 2 2 2 3 2 4" xfId="12895"/>
    <cellStyle name="Normal 6 2 2 2 2 3 2 5" xfId="15539"/>
    <cellStyle name="Normal 6 2 2 2 2 3 2 6" xfId="20469"/>
    <cellStyle name="Normal 6 2 2 2 2 3 3" xfId="3734"/>
    <cellStyle name="Normal 6 2 2 2 2 3 3 2" xfId="9015"/>
    <cellStyle name="Normal 6 2 2 2 2 3 3 2 2" xfId="27157"/>
    <cellStyle name="Normal 6 2 2 2 2 3 3 3" xfId="16771"/>
    <cellStyle name="Normal 6 2 2 2 2 3 3 4" xfId="21877"/>
    <cellStyle name="Normal 6 2 2 2 2 3 4" xfId="6374"/>
    <cellStyle name="Normal 6 2 2 2 2 3 4 2" xfId="24517"/>
    <cellStyle name="Normal 6 2 2 2 2 3 5" xfId="11663"/>
    <cellStyle name="Normal 6 2 2 2 2 3 6" xfId="14307"/>
    <cellStyle name="Normal 6 2 2 2 2 3 7" xfId="19237"/>
    <cellStyle name="Normal 6 2 2 2 2 4" xfId="1620"/>
    <cellStyle name="Normal 6 2 2 2 2 4 2" xfId="4262"/>
    <cellStyle name="Normal 6 2 2 2 2 4 2 2" xfId="9543"/>
    <cellStyle name="Normal 6 2 2 2 2 4 2 2 2" xfId="27685"/>
    <cellStyle name="Normal 6 2 2 2 2 4 2 3" xfId="17299"/>
    <cellStyle name="Normal 6 2 2 2 2 4 2 4" xfId="22405"/>
    <cellStyle name="Normal 6 2 2 2 2 4 3" xfId="6902"/>
    <cellStyle name="Normal 6 2 2 2 2 4 3 2" xfId="25045"/>
    <cellStyle name="Normal 6 2 2 2 2 4 4" xfId="12191"/>
    <cellStyle name="Normal 6 2 2 2 2 4 5" xfId="14835"/>
    <cellStyle name="Normal 6 2 2 2 2 4 6" xfId="19765"/>
    <cellStyle name="Normal 6 2 2 2 2 5" xfId="3029"/>
    <cellStyle name="Normal 6 2 2 2 2 5 2" xfId="8311"/>
    <cellStyle name="Normal 6 2 2 2 2 5 2 2" xfId="26453"/>
    <cellStyle name="Normal 6 2 2 2 2 5 3" xfId="16067"/>
    <cellStyle name="Normal 6 2 2 2 2 5 4" xfId="21173"/>
    <cellStyle name="Normal 6 2 2 2 2 6" xfId="5670"/>
    <cellStyle name="Normal 6 2 2 2 2 6 2" xfId="23813"/>
    <cellStyle name="Normal 6 2 2 2 2 7" xfId="10963"/>
    <cellStyle name="Normal 6 2 2 2 2 8" xfId="13603"/>
    <cellStyle name="Normal 6 2 2 2 2 9" xfId="18533"/>
    <cellStyle name="Normal 6 2 2 2 3" xfId="563"/>
    <cellStyle name="Normal 6 2 2 2 3 2" xfId="1268"/>
    <cellStyle name="Normal 6 2 2 2 3 2 2" xfId="2500"/>
    <cellStyle name="Normal 6 2 2 2 3 2 2 2" xfId="5142"/>
    <cellStyle name="Normal 6 2 2 2 3 2 2 2 2" xfId="10423"/>
    <cellStyle name="Normal 6 2 2 2 3 2 2 2 2 2" xfId="28565"/>
    <cellStyle name="Normal 6 2 2 2 3 2 2 2 3" xfId="18179"/>
    <cellStyle name="Normal 6 2 2 2 3 2 2 2 4" xfId="23285"/>
    <cellStyle name="Normal 6 2 2 2 3 2 2 3" xfId="7782"/>
    <cellStyle name="Normal 6 2 2 2 3 2 2 3 2" xfId="25925"/>
    <cellStyle name="Normal 6 2 2 2 3 2 2 4" xfId="13071"/>
    <cellStyle name="Normal 6 2 2 2 3 2 2 5" xfId="15715"/>
    <cellStyle name="Normal 6 2 2 2 3 2 2 6" xfId="20645"/>
    <cellStyle name="Normal 6 2 2 2 3 2 3" xfId="3910"/>
    <cellStyle name="Normal 6 2 2 2 3 2 3 2" xfId="9191"/>
    <cellStyle name="Normal 6 2 2 2 3 2 3 2 2" xfId="27333"/>
    <cellStyle name="Normal 6 2 2 2 3 2 3 3" xfId="16947"/>
    <cellStyle name="Normal 6 2 2 2 3 2 3 4" xfId="22053"/>
    <cellStyle name="Normal 6 2 2 2 3 2 4" xfId="6550"/>
    <cellStyle name="Normal 6 2 2 2 3 2 4 2" xfId="24693"/>
    <cellStyle name="Normal 6 2 2 2 3 2 5" xfId="11839"/>
    <cellStyle name="Normal 6 2 2 2 3 2 6" xfId="14483"/>
    <cellStyle name="Normal 6 2 2 2 3 2 7" xfId="19413"/>
    <cellStyle name="Normal 6 2 2 2 3 3" xfId="1796"/>
    <cellStyle name="Normal 6 2 2 2 3 3 2" xfId="4438"/>
    <cellStyle name="Normal 6 2 2 2 3 3 2 2" xfId="9719"/>
    <cellStyle name="Normal 6 2 2 2 3 3 2 2 2" xfId="27861"/>
    <cellStyle name="Normal 6 2 2 2 3 3 2 3" xfId="17475"/>
    <cellStyle name="Normal 6 2 2 2 3 3 2 4" xfId="22581"/>
    <cellStyle name="Normal 6 2 2 2 3 3 3" xfId="7078"/>
    <cellStyle name="Normal 6 2 2 2 3 3 3 2" xfId="25221"/>
    <cellStyle name="Normal 6 2 2 2 3 3 4" xfId="12367"/>
    <cellStyle name="Normal 6 2 2 2 3 3 5" xfId="15011"/>
    <cellStyle name="Normal 6 2 2 2 3 3 6" xfId="19941"/>
    <cellStyle name="Normal 6 2 2 2 3 4" xfId="3205"/>
    <cellStyle name="Normal 6 2 2 2 3 4 2" xfId="8487"/>
    <cellStyle name="Normal 6 2 2 2 3 4 2 2" xfId="26629"/>
    <cellStyle name="Normal 6 2 2 2 3 4 3" xfId="16243"/>
    <cellStyle name="Normal 6 2 2 2 3 4 4" xfId="21349"/>
    <cellStyle name="Normal 6 2 2 2 3 5" xfId="5846"/>
    <cellStyle name="Normal 6 2 2 2 3 5 2" xfId="23989"/>
    <cellStyle name="Normal 6 2 2 2 3 6" xfId="11135"/>
    <cellStyle name="Normal 6 2 2 2 3 7" xfId="13779"/>
    <cellStyle name="Normal 6 2 2 2 3 8" xfId="18709"/>
    <cellStyle name="Normal 6 2 2 2 4" xfId="916"/>
    <cellStyle name="Normal 6 2 2 2 4 2" xfId="2148"/>
    <cellStyle name="Normal 6 2 2 2 4 2 2" xfId="4790"/>
    <cellStyle name="Normal 6 2 2 2 4 2 2 2" xfId="10071"/>
    <cellStyle name="Normal 6 2 2 2 4 2 2 2 2" xfId="28213"/>
    <cellStyle name="Normal 6 2 2 2 4 2 2 3" xfId="17827"/>
    <cellStyle name="Normal 6 2 2 2 4 2 2 4" xfId="22933"/>
    <cellStyle name="Normal 6 2 2 2 4 2 3" xfId="7430"/>
    <cellStyle name="Normal 6 2 2 2 4 2 3 2" xfId="25573"/>
    <cellStyle name="Normal 6 2 2 2 4 2 4" xfId="12719"/>
    <cellStyle name="Normal 6 2 2 2 4 2 5" xfId="15363"/>
    <cellStyle name="Normal 6 2 2 2 4 2 6" xfId="20293"/>
    <cellStyle name="Normal 6 2 2 2 4 3" xfId="3558"/>
    <cellStyle name="Normal 6 2 2 2 4 3 2" xfId="8839"/>
    <cellStyle name="Normal 6 2 2 2 4 3 2 2" xfId="26981"/>
    <cellStyle name="Normal 6 2 2 2 4 3 3" xfId="16595"/>
    <cellStyle name="Normal 6 2 2 2 4 3 4" xfId="21701"/>
    <cellStyle name="Normal 6 2 2 2 4 4" xfId="6198"/>
    <cellStyle name="Normal 6 2 2 2 4 4 2" xfId="24341"/>
    <cellStyle name="Normal 6 2 2 2 4 5" xfId="11487"/>
    <cellStyle name="Normal 6 2 2 2 4 6" xfId="14131"/>
    <cellStyle name="Normal 6 2 2 2 4 7" xfId="19061"/>
    <cellStyle name="Normal 6 2 2 2 5" xfId="1444"/>
    <cellStyle name="Normal 6 2 2 2 5 2" xfId="4086"/>
    <cellStyle name="Normal 6 2 2 2 5 2 2" xfId="9367"/>
    <cellStyle name="Normal 6 2 2 2 5 2 2 2" xfId="27509"/>
    <cellStyle name="Normal 6 2 2 2 5 2 3" xfId="17123"/>
    <cellStyle name="Normal 6 2 2 2 5 2 4" xfId="22229"/>
    <cellStyle name="Normal 6 2 2 2 5 3" xfId="6726"/>
    <cellStyle name="Normal 6 2 2 2 5 3 2" xfId="24869"/>
    <cellStyle name="Normal 6 2 2 2 5 4" xfId="12015"/>
    <cellStyle name="Normal 6 2 2 2 5 5" xfId="14659"/>
    <cellStyle name="Normal 6 2 2 2 5 6" xfId="19589"/>
    <cellStyle name="Normal 6 2 2 2 6" xfId="2676"/>
    <cellStyle name="Normal 6 2 2 2 6 2" xfId="5318"/>
    <cellStyle name="Normal 6 2 2 2 6 2 2" xfId="10599"/>
    <cellStyle name="Normal 6 2 2 2 6 2 2 2" xfId="28741"/>
    <cellStyle name="Normal 6 2 2 2 6 2 3" xfId="23461"/>
    <cellStyle name="Normal 6 2 2 2 6 3" xfId="7958"/>
    <cellStyle name="Normal 6 2 2 2 6 3 2" xfId="26101"/>
    <cellStyle name="Normal 6 2 2 2 6 4" xfId="13247"/>
    <cellStyle name="Normal 6 2 2 2 6 5" xfId="15891"/>
    <cellStyle name="Normal 6 2 2 2 6 6" xfId="20821"/>
    <cellStyle name="Normal 6 2 2 2 7" xfId="2853"/>
    <cellStyle name="Normal 6 2 2 2 7 2" xfId="8135"/>
    <cellStyle name="Normal 6 2 2 2 7 2 2" xfId="26277"/>
    <cellStyle name="Normal 6 2 2 2 7 3" xfId="20997"/>
    <cellStyle name="Normal 6 2 2 2 8" xfId="5494"/>
    <cellStyle name="Normal 6 2 2 2 8 2" xfId="23637"/>
    <cellStyle name="Normal 6 2 2 2 9" xfId="10787"/>
    <cellStyle name="Normal 6 2 2 3" xfId="300"/>
    <cellStyle name="Normal 6 2 2 3 2" xfId="653"/>
    <cellStyle name="Normal 6 2 2 3 2 2" xfId="1885"/>
    <cellStyle name="Normal 6 2 2 3 2 2 2" xfId="4527"/>
    <cellStyle name="Normal 6 2 2 3 2 2 2 2" xfId="9808"/>
    <cellStyle name="Normal 6 2 2 3 2 2 2 2 2" xfId="27950"/>
    <cellStyle name="Normal 6 2 2 3 2 2 2 3" xfId="17564"/>
    <cellStyle name="Normal 6 2 2 3 2 2 2 4" xfId="22670"/>
    <cellStyle name="Normal 6 2 2 3 2 2 3" xfId="7167"/>
    <cellStyle name="Normal 6 2 2 3 2 2 3 2" xfId="25310"/>
    <cellStyle name="Normal 6 2 2 3 2 2 4" xfId="12456"/>
    <cellStyle name="Normal 6 2 2 3 2 2 5" xfId="15100"/>
    <cellStyle name="Normal 6 2 2 3 2 2 6" xfId="20030"/>
    <cellStyle name="Normal 6 2 2 3 2 3" xfId="3295"/>
    <cellStyle name="Normal 6 2 2 3 2 3 2" xfId="8576"/>
    <cellStyle name="Normal 6 2 2 3 2 3 2 2" xfId="26718"/>
    <cellStyle name="Normal 6 2 2 3 2 3 3" xfId="16332"/>
    <cellStyle name="Normal 6 2 2 3 2 3 4" xfId="21438"/>
    <cellStyle name="Normal 6 2 2 3 2 4" xfId="5935"/>
    <cellStyle name="Normal 6 2 2 3 2 4 2" xfId="24078"/>
    <cellStyle name="Normal 6 2 2 3 2 5" xfId="11224"/>
    <cellStyle name="Normal 6 2 2 3 2 6" xfId="13868"/>
    <cellStyle name="Normal 6 2 2 3 2 7" xfId="18798"/>
    <cellStyle name="Normal 6 2 2 3 3" xfId="1005"/>
    <cellStyle name="Normal 6 2 2 3 3 2" xfId="2237"/>
    <cellStyle name="Normal 6 2 2 3 3 2 2" xfId="4879"/>
    <cellStyle name="Normal 6 2 2 3 3 2 2 2" xfId="10160"/>
    <cellStyle name="Normal 6 2 2 3 3 2 2 2 2" xfId="28302"/>
    <cellStyle name="Normal 6 2 2 3 3 2 2 3" xfId="17916"/>
    <cellStyle name="Normal 6 2 2 3 3 2 2 4" xfId="23022"/>
    <cellStyle name="Normal 6 2 2 3 3 2 3" xfId="7519"/>
    <cellStyle name="Normal 6 2 2 3 3 2 3 2" xfId="25662"/>
    <cellStyle name="Normal 6 2 2 3 3 2 4" xfId="12808"/>
    <cellStyle name="Normal 6 2 2 3 3 2 5" xfId="15452"/>
    <cellStyle name="Normal 6 2 2 3 3 2 6" xfId="20382"/>
    <cellStyle name="Normal 6 2 2 3 3 3" xfId="3647"/>
    <cellStyle name="Normal 6 2 2 3 3 3 2" xfId="8928"/>
    <cellStyle name="Normal 6 2 2 3 3 3 2 2" xfId="27070"/>
    <cellStyle name="Normal 6 2 2 3 3 3 3" xfId="16684"/>
    <cellStyle name="Normal 6 2 2 3 3 3 4" xfId="21790"/>
    <cellStyle name="Normal 6 2 2 3 3 4" xfId="6287"/>
    <cellStyle name="Normal 6 2 2 3 3 4 2" xfId="24430"/>
    <cellStyle name="Normal 6 2 2 3 3 5" xfId="11576"/>
    <cellStyle name="Normal 6 2 2 3 3 6" xfId="14220"/>
    <cellStyle name="Normal 6 2 2 3 3 7" xfId="19150"/>
    <cellStyle name="Normal 6 2 2 3 4" xfId="1533"/>
    <cellStyle name="Normal 6 2 2 3 4 2" xfId="4175"/>
    <cellStyle name="Normal 6 2 2 3 4 2 2" xfId="9456"/>
    <cellStyle name="Normal 6 2 2 3 4 2 2 2" xfId="27598"/>
    <cellStyle name="Normal 6 2 2 3 4 2 3" xfId="17212"/>
    <cellStyle name="Normal 6 2 2 3 4 2 4" xfId="22318"/>
    <cellStyle name="Normal 6 2 2 3 4 3" xfId="6815"/>
    <cellStyle name="Normal 6 2 2 3 4 3 2" xfId="24958"/>
    <cellStyle name="Normal 6 2 2 3 4 4" xfId="12104"/>
    <cellStyle name="Normal 6 2 2 3 4 5" xfId="14748"/>
    <cellStyle name="Normal 6 2 2 3 4 6" xfId="19678"/>
    <cellStyle name="Normal 6 2 2 3 5" xfId="2942"/>
    <cellStyle name="Normal 6 2 2 3 5 2" xfId="8224"/>
    <cellStyle name="Normal 6 2 2 3 5 2 2" xfId="26366"/>
    <cellStyle name="Normal 6 2 2 3 5 3" xfId="15980"/>
    <cellStyle name="Normal 6 2 2 3 5 4" xfId="21086"/>
    <cellStyle name="Normal 6 2 2 3 6" xfId="5583"/>
    <cellStyle name="Normal 6 2 2 3 6 2" xfId="23726"/>
    <cellStyle name="Normal 6 2 2 3 7" xfId="10878"/>
    <cellStyle name="Normal 6 2 2 3 8" xfId="13516"/>
    <cellStyle name="Normal 6 2 2 3 9" xfId="18446"/>
    <cellStyle name="Normal 6 2 2 4" xfId="478"/>
    <cellStyle name="Normal 6 2 2 4 2" xfId="1183"/>
    <cellStyle name="Normal 6 2 2 4 2 2" xfId="2415"/>
    <cellStyle name="Normal 6 2 2 4 2 2 2" xfId="5057"/>
    <cellStyle name="Normal 6 2 2 4 2 2 2 2" xfId="10338"/>
    <cellStyle name="Normal 6 2 2 4 2 2 2 2 2" xfId="28480"/>
    <cellStyle name="Normal 6 2 2 4 2 2 2 3" xfId="18094"/>
    <cellStyle name="Normal 6 2 2 4 2 2 2 4" xfId="23200"/>
    <cellStyle name="Normal 6 2 2 4 2 2 3" xfId="7697"/>
    <cellStyle name="Normal 6 2 2 4 2 2 3 2" xfId="25840"/>
    <cellStyle name="Normal 6 2 2 4 2 2 4" xfId="12986"/>
    <cellStyle name="Normal 6 2 2 4 2 2 5" xfId="15630"/>
    <cellStyle name="Normal 6 2 2 4 2 2 6" xfId="20560"/>
    <cellStyle name="Normal 6 2 2 4 2 3" xfId="3825"/>
    <cellStyle name="Normal 6 2 2 4 2 3 2" xfId="9106"/>
    <cellStyle name="Normal 6 2 2 4 2 3 2 2" xfId="27248"/>
    <cellStyle name="Normal 6 2 2 4 2 3 3" xfId="16862"/>
    <cellStyle name="Normal 6 2 2 4 2 3 4" xfId="21968"/>
    <cellStyle name="Normal 6 2 2 4 2 4" xfId="6465"/>
    <cellStyle name="Normal 6 2 2 4 2 4 2" xfId="24608"/>
    <cellStyle name="Normal 6 2 2 4 2 5" xfId="11754"/>
    <cellStyle name="Normal 6 2 2 4 2 6" xfId="14398"/>
    <cellStyle name="Normal 6 2 2 4 2 7" xfId="19328"/>
    <cellStyle name="Normal 6 2 2 4 3" xfId="1711"/>
    <cellStyle name="Normal 6 2 2 4 3 2" xfId="4353"/>
    <cellStyle name="Normal 6 2 2 4 3 2 2" xfId="9634"/>
    <cellStyle name="Normal 6 2 2 4 3 2 2 2" xfId="27776"/>
    <cellStyle name="Normal 6 2 2 4 3 2 3" xfId="17390"/>
    <cellStyle name="Normal 6 2 2 4 3 2 4" xfId="22496"/>
    <cellStyle name="Normal 6 2 2 4 3 3" xfId="6993"/>
    <cellStyle name="Normal 6 2 2 4 3 3 2" xfId="25136"/>
    <cellStyle name="Normal 6 2 2 4 3 4" xfId="12282"/>
    <cellStyle name="Normal 6 2 2 4 3 5" xfId="14926"/>
    <cellStyle name="Normal 6 2 2 4 3 6" xfId="19856"/>
    <cellStyle name="Normal 6 2 2 4 4" xfId="3120"/>
    <cellStyle name="Normal 6 2 2 4 4 2" xfId="8402"/>
    <cellStyle name="Normal 6 2 2 4 4 2 2" xfId="26544"/>
    <cellStyle name="Normal 6 2 2 4 4 3" xfId="16158"/>
    <cellStyle name="Normal 6 2 2 4 4 4" xfId="21264"/>
    <cellStyle name="Normal 6 2 2 4 5" xfId="5761"/>
    <cellStyle name="Normal 6 2 2 4 5 2" xfId="23904"/>
    <cellStyle name="Normal 6 2 2 4 6" xfId="11052"/>
    <cellStyle name="Normal 6 2 2 4 7" xfId="13694"/>
    <cellStyle name="Normal 6 2 2 4 8" xfId="18624"/>
    <cellStyle name="Normal 6 2 2 5" xfId="831"/>
    <cellStyle name="Normal 6 2 2 5 2" xfId="2063"/>
    <cellStyle name="Normal 6 2 2 5 2 2" xfId="4705"/>
    <cellStyle name="Normal 6 2 2 5 2 2 2" xfId="9986"/>
    <cellStyle name="Normal 6 2 2 5 2 2 2 2" xfId="28128"/>
    <cellStyle name="Normal 6 2 2 5 2 2 3" xfId="17742"/>
    <cellStyle name="Normal 6 2 2 5 2 2 4" xfId="22848"/>
    <cellStyle name="Normal 6 2 2 5 2 3" xfId="7345"/>
    <cellStyle name="Normal 6 2 2 5 2 3 2" xfId="25488"/>
    <cellStyle name="Normal 6 2 2 5 2 4" xfId="12634"/>
    <cellStyle name="Normal 6 2 2 5 2 5" xfId="15278"/>
    <cellStyle name="Normal 6 2 2 5 2 6" xfId="20208"/>
    <cellStyle name="Normal 6 2 2 5 3" xfId="3473"/>
    <cellStyle name="Normal 6 2 2 5 3 2" xfId="8754"/>
    <cellStyle name="Normal 6 2 2 5 3 2 2" xfId="26896"/>
    <cellStyle name="Normal 6 2 2 5 3 3" xfId="16510"/>
    <cellStyle name="Normal 6 2 2 5 3 4" xfId="21616"/>
    <cellStyle name="Normal 6 2 2 5 4" xfId="6113"/>
    <cellStyle name="Normal 6 2 2 5 4 2" xfId="24256"/>
    <cellStyle name="Normal 6 2 2 5 5" xfId="11402"/>
    <cellStyle name="Normal 6 2 2 5 6" xfId="14046"/>
    <cellStyle name="Normal 6 2 2 5 7" xfId="18976"/>
    <cellStyle name="Normal 6 2 2 6" xfId="1357"/>
    <cellStyle name="Normal 6 2 2 6 2" xfId="3999"/>
    <cellStyle name="Normal 6 2 2 6 2 2" xfId="9280"/>
    <cellStyle name="Normal 6 2 2 6 2 2 2" xfId="27422"/>
    <cellStyle name="Normal 6 2 2 6 2 3" xfId="17036"/>
    <cellStyle name="Normal 6 2 2 6 2 4" xfId="22142"/>
    <cellStyle name="Normal 6 2 2 6 3" xfId="6639"/>
    <cellStyle name="Normal 6 2 2 6 3 2" xfId="24782"/>
    <cellStyle name="Normal 6 2 2 6 4" xfId="11928"/>
    <cellStyle name="Normal 6 2 2 6 5" xfId="14572"/>
    <cellStyle name="Normal 6 2 2 6 6" xfId="19502"/>
    <cellStyle name="Normal 6 2 2 7" xfId="2589"/>
    <cellStyle name="Normal 6 2 2 7 2" xfId="5231"/>
    <cellStyle name="Normal 6 2 2 7 2 2" xfId="10512"/>
    <cellStyle name="Normal 6 2 2 7 2 2 2" xfId="28654"/>
    <cellStyle name="Normal 6 2 2 7 2 3" xfId="23374"/>
    <cellStyle name="Normal 6 2 2 7 3" xfId="7871"/>
    <cellStyle name="Normal 6 2 2 7 3 2" xfId="26014"/>
    <cellStyle name="Normal 6 2 2 7 4" xfId="13160"/>
    <cellStyle name="Normal 6 2 2 7 5" xfId="15804"/>
    <cellStyle name="Normal 6 2 2 7 6" xfId="20734"/>
    <cellStyle name="Normal 6 2 2 8" xfId="2768"/>
    <cellStyle name="Normal 6 2 2 8 2" xfId="8050"/>
    <cellStyle name="Normal 6 2 2 8 2 2" xfId="26192"/>
    <cellStyle name="Normal 6 2 2 8 3" xfId="20912"/>
    <cellStyle name="Normal 6 2 2 9" xfId="5409"/>
    <cellStyle name="Normal 6 2 2 9 2" xfId="23552"/>
    <cellStyle name="Normal 6 2 3" xfId="88"/>
    <cellStyle name="Normal 6 2 3 10" xfId="10733"/>
    <cellStyle name="Normal 6 2 3 11" xfId="13356"/>
    <cellStyle name="Normal 6 2 3 12" xfId="18285"/>
    <cellStyle name="Normal 6 2 3 2" xfId="218"/>
    <cellStyle name="Normal 6 2 3 2 10" xfId="13443"/>
    <cellStyle name="Normal 6 2 3 2 11" xfId="18373"/>
    <cellStyle name="Normal 6 2 3 2 2" xfId="403"/>
    <cellStyle name="Normal 6 2 3 2 2 2" xfId="756"/>
    <cellStyle name="Normal 6 2 3 2 2 2 2" xfId="1988"/>
    <cellStyle name="Normal 6 2 3 2 2 2 2 2" xfId="4630"/>
    <cellStyle name="Normal 6 2 3 2 2 2 2 2 2" xfId="9911"/>
    <cellStyle name="Normal 6 2 3 2 2 2 2 2 2 2" xfId="28053"/>
    <cellStyle name="Normal 6 2 3 2 2 2 2 2 3" xfId="17667"/>
    <cellStyle name="Normal 6 2 3 2 2 2 2 2 4" xfId="22773"/>
    <cellStyle name="Normal 6 2 3 2 2 2 2 3" xfId="7270"/>
    <cellStyle name="Normal 6 2 3 2 2 2 2 3 2" xfId="25413"/>
    <cellStyle name="Normal 6 2 3 2 2 2 2 4" xfId="12559"/>
    <cellStyle name="Normal 6 2 3 2 2 2 2 5" xfId="15203"/>
    <cellStyle name="Normal 6 2 3 2 2 2 2 6" xfId="20133"/>
    <cellStyle name="Normal 6 2 3 2 2 2 3" xfId="3398"/>
    <cellStyle name="Normal 6 2 3 2 2 2 3 2" xfId="8679"/>
    <cellStyle name="Normal 6 2 3 2 2 2 3 2 2" xfId="26821"/>
    <cellStyle name="Normal 6 2 3 2 2 2 3 3" xfId="16435"/>
    <cellStyle name="Normal 6 2 3 2 2 2 3 4" xfId="21541"/>
    <cellStyle name="Normal 6 2 3 2 2 2 4" xfId="6038"/>
    <cellStyle name="Normal 6 2 3 2 2 2 4 2" xfId="24181"/>
    <cellStyle name="Normal 6 2 3 2 2 2 5" xfId="11327"/>
    <cellStyle name="Normal 6 2 3 2 2 2 6" xfId="13971"/>
    <cellStyle name="Normal 6 2 3 2 2 2 7" xfId="18901"/>
    <cellStyle name="Normal 6 2 3 2 2 3" xfId="1108"/>
    <cellStyle name="Normal 6 2 3 2 2 3 2" xfId="2340"/>
    <cellStyle name="Normal 6 2 3 2 2 3 2 2" xfId="4982"/>
    <cellStyle name="Normal 6 2 3 2 2 3 2 2 2" xfId="10263"/>
    <cellStyle name="Normal 6 2 3 2 2 3 2 2 2 2" xfId="28405"/>
    <cellStyle name="Normal 6 2 3 2 2 3 2 2 3" xfId="18019"/>
    <cellStyle name="Normal 6 2 3 2 2 3 2 2 4" xfId="23125"/>
    <cellStyle name="Normal 6 2 3 2 2 3 2 3" xfId="7622"/>
    <cellStyle name="Normal 6 2 3 2 2 3 2 3 2" xfId="25765"/>
    <cellStyle name="Normal 6 2 3 2 2 3 2 4" xfId="12911"/>
    <cellStyle name="Normal 6 2 3 2 2 3 2 5" xfId="15555"/>
    <cellStyle name="Normal 6 2 3 2 2 3 2 6" xfId="20485"/>
    <cellStyle name="Normal 6 2 3 2 2 3 3" xfId="3750"/>
    <cellStyle name="Normal 6 2 3 2 2 3 3 2" xfId="9031"/>
    <cellStyle name="Normal 6 2 3 2 2 3 3 2 2" xfId="27173"/>
    <cellStyle name="Normal 6 2 3 2 2 3 3 3" xfId="16787"/>
    <cellStyle name="Normal 6 2 3 2 2 3 3 4" xfId="21893"/>
    <cellStyle name="Normal 6 2 3 2 2 3 4" xfId="6390"/>
    <cellStyle name="Normal 6 2 3 2 2 3 4 2" xfId="24533"/>
    <cellStyle name="Normal 6 2 3 2 2 3 5" xfId="11679"/>
    <cellStyle name="Normal 6 2 3 2 2 3 6" xfId="14323"/>
    <cellStyle name="Normal 6 2 3 2 2 3 7" xfId="19253"/>
    <cellStyle name="Normal 6 2 3 2 2 4" xfId="1636"/>
    <cellStyle name="Normal 6 2 3 2 2 4 2" xfId="4278"/>
    <cellStyle name="Normal 6 2 3 2 2 4 2 2" xfId="9559"/>
    <cellStyle name="Normal 6 2 3 2 2 4 2 2 2" xfId="27701"/>
    <cellStyle name="Normal 6 2 3 2 2 4 2 3" xfId="17315"/>
    <cellStyle name="Normal 6 2 3 2 2 4 2 4" xfId="22421"/>
    <cellStyle name="Normal 6 2 3 2 2 4 3" xfId="6918"/>
    <cellStyle name="Normal 6 2 3 2 2 4 3 2" xfId="25061"/>
    <cellStyle name="Normal 6 2 3 2 2 4 4" xfId="12207"/>
    <cellStyle name="Normal 6 2 3 2 2 4 5" xfId="14851"/>
    <cellStyle name="Normal 6 2 3 2 2 4 6" xfId="19781"/>
    <cellStyle name="Normal 6 2 3 2 2 5" xfId="3045"/>
    <cellStyle name="Normal 6 2 3 2 2 5 2" xfId="8327"/>
    <cellStyle name="Normal 6 2 3 2 2 5 2 2" xfId="26469"/>
    <cellStyle name="Normal 6 2 3 2 2 5 3" xfId="16083"/>
    <cellStyle name="Normal 6 2 3 2 2 5 4" xfId="21189"/>
    <cellStyle name="Normal 6 2 3 2 2 6" xfId="5686"/>
    <cellStyle name="Normal 6 2 3 2 2 6 2" xfId="23829"/>
    <cellStyle name="Normal 6 2 3 2 2 7" xfId="10979"/>
    <cellStyle name="Normal 6 2 3 2 2 8" xfId="13619"/>
    <cellStyle name="Normal 6 2 3 2 2 9" xfId="18549"/>
    <cellStyle name="Normal 6 2 3 2 3" xfId="579"/>
    <cellStyle name="Normal 6 2 3 2 3 2" xfId="1284"/>
    <cellStyle name="Normal 6 2 3 2 3 2 2" xfId="2516"/>
    <cellStyle name="Normal 6 2 3 2 3 2 2 2" xfId="5158"/>
    <cellStyle name="Normal 6 2 3 2 3 2 2 2 2" xfId="10439"/>
    <cellStyle name="Normal 6 2 3 2 3 2 2 2 2 2" xfId="28581"/>
    <cellStyle name="Normal 6 2 3 2 3 2 2 2 3" xfId="18195"/>
    <cellStyle name="Normal 6 2 3 2 3 2 2 2 4" xfId="23301"/>
    <cellStyle name="Normal 6 2 3 2 3 2 2 3" xfId="7798"/>
    <cellStyle name="Normal 6 2 3 2 3 2 2 3 2" xfId="25941"/>
    <cellStyle name="Normal 6 2 3 2 3 2 2 4" xfId="13087"/>
    <cellStyle name="Normal 6 2 3 2 3 2 2 5" xfId="15731"/>
    <cellStyle name="Normal 6 2 3 2 3 2 2 6" xfId="20661"/>
    <cellStyle name="Normal 6 2 3 2 3 2 3" xfId="3926"/>
    <cellStyle name="Normal 6 2 3 2 3 2 3 2" xfId="9207"/>
    <cellStyle name="Normal 6 2 3 2 3 2 3 2 2" xfId="27349"/>
    <cellStyle name="Normal 6 2 3 2 3 2 3 3" xfId="16963"/>
    <cellStyle name="Normal 6 2 3 2 3 2 3 4" xfId="22069"/>
    <cellStyle name="Normal 6 2 3 2 3 2 4" xfId="6566"/>
    <cellStyle name="Normal 6 2 3 2 3 2 4 2" xfId="24709"/>
    <cellStyle name="Normal 6 2 3 2 3 2 5" xfId="11855"/>
    <cellStyle name="Normal 6 2 3 2 3 2 6" xfId="14499"/>
    <cellStyle name="Normal 6 2 3 2 3 2 7" xfId="19429"/>
    <cellStyle name="Normal 6 2 3 2 3 3" xfId="1812"/>
    <cellStyle name="Normal 6 2 3 2 3 3 2" xfId="4454"/>
    <cellStyle name="Normal 6 2 3 2 3 3 2 2" xfId="9735"/>
    <cellStyle name="Normal 6 2 3 2 3 3 2 2 2" xfId="27877"/>
    <cellStyle name="Normal 6 2 3 2 3 3 2 3" xfId="17491"/>
    <cellStyle name="Normal 6 2 3 2 3 3 2 4" xfId="22597"/>
    <cellStyle name="Normal 6 2 3 2 3 3 3" xfId="7094"/>
    <cellStyle name="Normal 6 2 3 2 3 3 3 2" xfId="25237"/>
    <cellStyle name="Normal 6 2 3 2 3 3 4" xfId="12383"/>
    <cellStyle name="Normal 6 2 3 2 3 3 5" xfId="15027"/>
    <cellStyle name="Normal 6 2 3 2 3 3 6" xfId="19957"/>
    <cellStyle name="Normal 6 2 3 2 3 4" xfId="3221"/>
    <cellStyle name="Normal 6 2 3 2 3 4 2" xfId="8503"/>
    <cellStyle name="Normal 6 2 3 2 3 4 2 2" xfId="26645"/>
    <cellStyle name="Normal 6 2 3 2 3 4 3" xfId="16259"/>
    <cellStyle name="Normal 6 2 3 2 3 4 4" xfId="21365"/>
    <cellStyle name="Normal 6 2 3 2 3 5" xfId="5862"/>
    <cellStyle name="Normal 6 2 3 2 3 5 2" xfId="24005"/>
    <cellStyle name="Normal 6 2 3 2 3 6" xfId="11151"/>
    <cellStyle name="Normal 6 2 3 2 3 7" xfId="13795"/>
    <cellStyle name="Normal 6 2 3 2 3 8" xfId="18725"/>
    <cellStyle name="Normal 6 2 3 2 4" xfId="932"/>
    <cellStyle name="Normal 6 2 3 2 4 2" xfId="2164"/>
    <cellStyle name="Normal 6 2 3 2 4 2 2" xfId="4806"/>
    <cellStyle name="Normal 6 2 3 2 4 2 2 2" xfId="10087"/>
    <cellStyle name="Normal 6 2 3 2 4 2 2 2 2" xfId="28229"/>
    <cellStyle name="Normal 6 2 3 2 4 2 2 3" xfId="17843"/>
    <cellStyle name="Normal 6 2 3 2 4 2 2 4" xfId="22949"/>
    <cellStyle name="Normal 6 2 3 2 4 2 3" xfId="7446"/>
    <cellStyle name="Normal 6 2 3 2 4 2 3 2" xfId="25589"/>
    <cellStyle name="Normal 6 2 3 2 4 2 4" xfId="12735"/>
    <cellStyle name="Normal 6 2 3 2 4 2 5" xfId="15379"/>
    <cellStyle name="Normal 6 2 3 2 4 2 6" xfId="20309"/>
    <cellStyle name="Normal 6 2 3 2 4 3" xfId="3574"/>
    <cellStyle name="Normal 6 2 3 2 4 3 2" xfId="8855"/>
    <cellStyle name="Normal 6 2 3 2 4 3 2 2" xfId="26997"/>
    <cellStyle name="Normal 6 2 3 2 4 3 3" xfId="16611"/>
    <cellStyle name="Normal 6 2 3 2 4 3 4" xfId="21717"/>
    <cellStyle name="Normal 6 2 3 2 4 4" xfId="6214"/>
    <cellStyle name="Normal 6 2 3 2 4 4 2" xfId="24357"/>
    <cellStyle name="Normal 6 2 3 2 4 5" xfId="11503"/>
    <cellStyle name="Normal 6 2 3 2 4 6" xfId="14147"/>
    <cellStyle name="Normal 6 2 3 2 4 7" xfId="19077"/>
    <cellStyle name="Normal 6 2 3 2 5" xfId="1460"/>
    <cellStyle name="Normal 6 2 3 2 5 2" xfId="4102"/>
    <cellStyle name="Normal 6 2 3 2 5 2 2" xfId="9383"/>
    <cellStyle name="Normal 6 2 3 2 5 2 2 2" xfId="27525"/>
    <cellStyle name="Normal 6 2 3 2 5 2 3" xfId="17139"/>
    <cellStyle name="Normal 6 2 3 2 5 2 4" xfId="22245"/>
    <cellStyle name="Normal 6 2 3 2 5 3" xfId="6742"/>
    <cellStyle name="Normal 6 2 3 2 5 3 2" xfId="24885"/>
    <cellStyle name="Normal 6 2 3 2 5 4" xfId="12031"/>
    <cellStyle name="Normal 6 2 3 2 5 5" xfId="14675"/>
    <cellStyle name="Normal 6 2 3 2 5 6" xfId="19605"/>
    <cellStyle name="Normal 6 2 3 2 6" xfId="2692"/>
    <cellStyle name="Normal 6 2 3 2 6 2" xfId="5334"/>
    <cellStyle name="Normal 6 2 3 2 6 2 2" xfId="10615"/>
    <cellStyle name="Normal 6 2 3 2 6 2 2 2" xfId="28757"/>
    <cellStyle name="Normal 6 2 3 2 6 2 3" xfId="23477"/>
    <cellStyle name="Normal 6 2 3 2 6 3" xfId="7974"/>
    <cellStyle name="Normal 6 2 3 2 6 3 2" xfId="26117"/>
    <cellStyle name="Normal 6 2 3 2 6 4" xfId="13263"/>
    <cellStyle name="Normal 6 2 3 2 6 5" xfId="15907"/>
    <cellStyle name="Normal 6 2 3 2 6 6" xfId="20837"/>
    <cellStyle name="Normal 6 2 3 2 7" xfId="2869"/>
    <cellStyle name="Normal 6 2 3 2 7 2" xfId="8151"/>
    <cellStyle name="Normal 6 2 3 2 7 2 2" xfId="26293"/>
    <cellStyle name="Normal 6 2 3 2 7 3" xfId="21013"/>
    <cellStyle name="Normal 6 2 3 2 8" xfId="5510"/>
    <cellStyle name="Normal 6 2 3 2 8 2" xfId="23653"/>
    <cellStyle name="Normal 6 2 3 2 9" xfId="10803"/>
    <cellStyle name="Normal 6 2 3 3" xfId="316"/>
    <cellStyle name="Normal 6 2 3 3 2" xfId="669"/>
    <cellStyle name="Normal 6 2 3 3 2 2" xfId="1901"/>
    <cellStyle name="Normal 6 2 3 3 2 2 2" xfId="4543"/>
    <cellStyle name="Normal 6 2 3 3 2 2 2 2" xfId="9824"/>
    <cellStyle name="Normal 6 2 3 3 2 2 2 2 2" xfId="27966"/>
    <cellStyle name="Normal 6 2 3 3 2 2 2 3" xfId="17580"/>
    <cellStyle name="Normal 6 2 3 3 2 2 2 4" xfId="22686"/>
    <cellStyle name="Normal 6 2 3 3 2 2 3" xfId="7183"/>
    <cellStyle name="Normal 6 2 3 3 2 2 3 2" xfId="25326"/>
    <cellStyle name="Normal 6 2 3 3 2 2 4" xfId="12472"/>
    <cellStyle name="Normal 6 2 3 3 2 2 5" xfId="15116"/>
    <cellStyle name="Normal 6 2 3 3 2 2 6" xfId="20046"/>
    <cellStyle name="Normal 6 2 3 3 2 3" xfId="3311"/>
    <cellStyle name="Normal 6 2 3 3 2 3 2" xfId="8592"/>
    <cellStyle name="Normal 6 2 3 3 2 3 2 2" xfId="26734"/>
    <cellStyle name="Normal 6 2 3 3 2 3 3" xfId="16348"/>
    <cellStyle name="Normal 6 2 3 3 2 3 4" xfId="21454"/>
    <cellStyle name="Normal 6 2 3 3 2 4" xfId="5951"/>
    <cellStyle name="Normal 6 2 3 3 2 4 2" xfId="24094"/>
    <cellStyle name="Normal 6 2 3 3 2 5" xfId="11240"/>
    <cellStyle name="Normal 6 2 3 3 2 6" xfId="13884"/>
    <cellStyle name="Normal 6 2 3 3 2 7" xfId="18814"/>
    <cellStyle name="Normal 6 2 3 3 3" xfId="1021"/>
    <cellStyle name="Normal 6 2 3 3 3 2" xfId="2253"/>
    <cellStyle name="Normal 6 2 3 3 3 2 2" xfId="4895"/>
    <cellStyle name="Normal 6 2 3 3 3 2 2 2" xfId="10176"/>
    <cellStyle name="Normal 6 2 3 3 3 2 2 2 2" xfId="28318"/>
    <cellStyle name="Normal 6 2 3 3 3 2 2 3" xfId="17932"/>
    <cellStyle name="Normal 6 2 3 3 3 2 2 4" xfId="23038"/>
    <cellStyle name="Normal 6 2 3 3 3 2 3" xfId="7535"/>
    <cellStyle name="Normal 6 2 3 3 3 2 3 2" xfId="25678"/>
    <cellStyle name="Normal 6 2 3 3 3 2 4" xfId="12824"/>
    <cellStyle name="Normal 6 2 3 3 3 2 5" xfId="15468"/>
    <cellStyle name="Normal 6 2 3 3 3 2 6" xfId="20398"/>
    <cellStyle name="Normal 6 2 3 3 3 3" xfId="3663"/>
    <cellStyle name="Normal 6 2 3 3 3 3 2" xfId="8944"/>
    <cellStyle name="Normal 6 2 3 3 3 3 2 2" xfId="27086"/>
    <cellStyle name="Normal 6 2 3 3 3 3 3" xfId="16700"/>
    <cellStyle name="Normal 6 2 3 3 3 3 4" xfId="21806"/>
    <cellStyle name="Normal 6 2 3 3 3 4" xfId="6303"/>
    <cellStyle name="Normal 6 2 3 3 3 4 2" xfId="24446"/>
    <cellStyle name="Normal 6 2 3 3 3 5" xfId="11592"/>
    <cellStyle name="Normal 6 2 3 3 3 6" xfId="14236"/>
    <cellStyle name="Normal 6 2 3 3 3 7" xfId="19166"/>
    <cellStyle name="Normal 6 2 3 3 4" xfId="1549"/>
    <cellStyle name="Normal 6 2 3 3 4 2" xfId="4191"/>
    <cellStyle name="Normal 6 2 3 3 4 2 2" xfId="9472"/>
    <cellStyle name="Normal 6 2 3 3 4 2 2 2" xfId="27614"/>
    <cellStyle name="Normal 6 2 3 3 4 2 3" xfId="17228"/>
    <cellStyle name="Normal 6 2 3 3 4 2 4" xfId="22334"/>
    <cellStyle name="Normal 6 2 3 3 4 3" xfId="6831"/>
    <cellStyle name="Normal 6 2 3 3 4 3 2" xfId="24974"/>
    <cellStyle name="Normal 6 2 3 3 4 4" xfId="12120"/>
    <cellStyle name="Normal 6 2 3 3 4 5" xfId="14764"/>
    <cellStyle name="Normal 6 2 3 3 4 6" xfId="19694"/>
    <cellStyle name="Normal 6 2 3 3 5" xfId="2958"/>
    <cellStyle name="Normal 6 2 3 3 5 2" xfId="8240"/>
    <cellStyle name="Normal 6 2 3 3 5 2 2" xfId="26382"/>
    <cellStyle name="Normal 6 2 3 3 5 3" xfId="15996"/>
    <cellStyle name="Normal 6 2 3 3 5 4" xfId="21102"/>
    <cellStyle name="Normal 6 2 3 3 6" xfId="5599"/>
    <cellStyle name="Normal 6 2 3 3 6 2" xfId="23742"/>
    <cellStyle name="Normal 6 2 3 3 7" xfId="10894"/>
    <cellStyle name="Normal 6 2 3 3 8" xfId="13532"/>
    <cellStyle name="Normal 6 2 3 3 9" xfId="18462"/>
    <cellStyle name="Normal 6 2 3 4" xfId="492"/>
    <cellStyle name="Normal 6 2 3 4 2" xfId="1197"/>
    <cellStyle name="Normal 6 2 3 4 2 2" xfId="2429"/>
    <cellStyle name="Normal 6 2 3 4 2 2 2" xfId="5071"/>
    <cellStyle name="Normal 6 2 3 4 2 2 2 2" xfId="10352"/>
    <cellStyle name="Normal 6 2 3 4 2 2 2 2 2" xfId="28494"/>
    <cellStyle name="Normal 6 2 3 4 2 2 2 3" xfId="18108"/>
    <cellStyle name="Normal 6 2 3 4 2 2 2 4" xfId="23214"/>
    <cellStyle name="Normal 6 2 3 4 2 2 3" xfId="7711"/>
    <cellStyle name="Normal 6 2 3 4 2 2 3 2" xfId="25854"/>
    <cellStyle name="Normal 6 2 3 4 2 2 4" xfId="13000"/>
    <cellStyle name="Normal 6 2 3 4 2 2 5" xfId="15644"/>
    <cellStyle name="Normal 6 2 3 4 2 2 6" xfId="20574"/>
    <cellStyle name="Normal 6 2 3 4 2 3" xfId="3839"/>
    <cellStyle name="Normal 6 2 3 4 2 3 2" xfId="9120"/>
    <cellStyle name="Normal 6 2 3 4 2 3 2 2" xfId="27262"/>
    <cellStyle name="Normal 6 2 3 4 2 3 3" xfId="16876"/>
    <cellStyle name="Normal 6 2 3 4 2 3 4" xfId="21982"/>
    <cellStyle name="Normal 6 2 3 4 2 4" xfId="6479"/>
    <cellStyle name="Normal 6 2 3 4 2 4 2" xfId="24622"/>
    <cellStyle name="Normal 6 2 3 4 2 5" xfId="11768"/>
    <cellStyle name="Normal 6 2 3 4 2 6" xfId="14412"/>
    <cellStyle name="Normal 6 2 3 4 2 7" xfId="19342"/>
    <cellStyle name="Normal 6 2 3 4 3" xfId="1725"/>
    <cellStyle name="Normal 6 2 3 4 3 2" xfId="4367"/>
    <cellStyle name="Normal 6 2 3 4 3 2 2" xfId="9648"/>
    <cellStyle name="Normal 6 2 3 4 3 2 2 2" xfId="27790"/>
    <cellStyle name="Normal 6 2 3 4 3 2 3" xfId="17404"/>
    <cellStyle name="Normal 6 2 3 4 3 2 4" xfId="22510"/>
    <cellStyle name="Normal 6 2 3 4 3 3" xfId="7007"/>
    <cellStyle name="Normal 6 2 3 4 3 3 2" xfId="25150"/>
    <cellStyle name="Normal 6 2 3 4 3 4" xfId="12296"/>
    <cellStyle name="Normal 6 2 3 4 3 5" xfId="14940"/>
    <cellStyle name="Normal 6 2 3 4 3 6" xfId="19870"/>
    <cellStyle name="Normal 6 2 3 4 4" xfId="3134"/>
    <cellStyle name="Normal 6 2 3 4 4 2" xfId="8416"/>
    <cellStyle name="Normal 6 2 3 4 4 2 2" xfId="26558"/>
    <cellStyle name="Normal 6 2 3 4 4 3" xfId="16172"/>
    <cellStyle name="Normal 6 2 3 4 4 4" xfId="21278"/>
    <cellStyle name="Normal 6 2 3 4 5" xfId="5775"/>
    <cellStyle name="Normal 6 2 3 4 5 2" xfId="23918"/>
    <cellStyle name="Normal 6 2 3 4 6" xfId="11066"/>
    <cellStyle name="Normal 6 2 3 4 7" xfId="13708"/>
    <cellStyle name="Normal 6 2 3 4 8" xfId="18638"/>
    <cellStyle name="Normal 6 2 3 5" xfId="845"/>
    <cellStyle name="Normal 6 2 3 5 2" xfId="2077"/>
    <cellStyle name="Normal 6 2 3 5 2 2" xfId="4719"/>
    <cellStyle name="Normal 6 2 3 5 2 2 2" xfId="10000"/>
    <cellStyle name="Normal 6 2 3 5 2 2 2 2" xfId="28142"/>
    <cellStyle name="Normal 6 2 3 5 2 2 3" xfId="17756"/>
    <cellStyle name="Normal 6 2 3 5 2 2 4" xfId="22862"/>
    <cellStyle name="Normal 6 2 3 5 2 3" xfId="7359"/>
    <cellStyle name="Normal 6 2 3 5 2 3 2" xfId="25502"/>
    <cellStyle name="Normal 6 2 3 5 2 4" xfId="12648"/>
    <cellStyle name="Normal 6 2 3 5 2 5" xfId="15292"/>
    <cellStyle name="Normal 6 2 3 5 2 6" xfId="20222"/>
    <cellStyle name="Normal 6 2 3 5 3" xfId="3487"/>
    <cellStyle name="Normal 6 2 3 5 3 2" xfId="8768"/>
    <cellStyle name="Normal 6 2 3 5 3 2 2" xfId="26910"/>
    <cellStyle name="Normal 6 2 3 5 3 3" xfId="16524"/>
    <cellStyle name="Normal 6 2 3 5 3 4" xfId="21630"/>
    <cellStyle name="Normal 6 2 3 5 4" xfId="6127"/>
    <cellStyle name="Normal 6 2 3 5 4 2" xfId="24270"/>
    <cellStyle name="Normal 6 2 3 5 5" xfId="11416"/>
    <cellStyle name="Normal 6 2 3 5 6" xfId="14060"/>
    <cellStyle name="Normal 6 2 3 5 7" xfId="18990"/>
    <cellStyle name="Normal 6 2 3 6" xfId="1373"/>
    <cellStyle name="Normal 6 2 3 6 2" xfId="4015"/>
    <cellStyle name="Normal 6 2 3 6 2 2" xfId="9296"/>
    <cellStyle name="Normal 6 2 3 6 2 2 2" xfId="27438"/>
    <cellStyle name="Normal 6 2 3 6 2 3" xfId="17052"/>
    <cellStyle name="Normal 6 2 3 6 2 4" xfId="22158"/>
    <cellStyle name="Normal 6 2 3 6 3" xfId="6655"/>
    <cellStyle name="Normal 6 2 3 6 3 2" xfId="24798"/>
    <cellStyle name="Normal 6 2 3 6 4" xfId="11944"/>
    <cellStyle name="Normal 6 2 3 6 5" xfId="14588"/>
    <cellStyle name="Normal 6 2 3 6 6" xfId="19518"/>
    <cellStyle name="Normal 6 2 3 7" xfId="2605"/>
    <cellStyle name="Normal 6 2 3 7 2" xfId="5247"/>
    <cellStyle name="Normal 6 2 3 7 2 2" xfId="10528"/>
    <cellStyle name="Normal 6 2 3 7 2 2 2" xfId="28670"/>
    <cellStyle name="Normal 6 2 3 7 2 3" xfId="23390"/>
    <cellStyle name="Normal 6 2 3 7 3" xfId="7887"/>
    <cellStyle name="Normal 6 2 3 7 3 2" xfId="26030"/>
    <cellStyle name="Normal 6 2 3 7 4" xfId="13176"/>
    <cellStyle name="Normal 6 2 3 7 5" xfId="15820"/>
    <cellStyle name="Normal 6 2 3 7 6" xfId="20750"/>
    <cellStyle name="Normal 6 2 3 8" xfId="2782"/>
    <cellStyle name="Normal 6 2 3 8 2" xfId="8064"/>
    <cellStyle name="Normal 6 2 3 8 2 2" xfId="26206"/>
    <cellStyle name="Normal 6 2 3 8 3" xfId="20926"/>
    <cellStyle name="Normal 6 2 3 9" xfId="5423"/>
    <cellStyle name="Normal 6 2 3 9 2" xfId="23566"/>
    <cellStyle name="Normal 6 2 4" xfId="147"/>
    <cellStyle name="Normal 6 2 5" xfId="154"/>
    <cellStyle name="Normal 6 2 5 10" xfId="10703"/>
    <cellStyle name="Normal 6 2 5 11" xfId="13386"/>
    <cellStyle name="Normal 6 2 5 12" xfId="18315"/>
    <cellStyle name="Normal 6 2 5 2" xfId="248"/>
    <cellStyle name="Normal 6 2 5 2 10" xfId="13473"/>
    <cellStyle name="Normal 6 2 5 2 11" xfId="18403"/>
    <cellStyle name="Normal 6 2 5 2 2" xfId="433"/>
    <cellStyle name="Normal 6 2 5 2 2 2" xfId="786"/>
    <cellStyle name="Normal 6 2 5 2 2 2 2" xfId="2018"/>
    <cellStyle name="Normal 6 2 5 2 2 2 2 2" xfId="4660"/>
    <cellStyle name="Normal 6 2 5 2 2 2 2 2 2" xfId="9941"/>
    <cellStyle name="Normal 6 2 5 2 2 2 2 2 2 2" xfId="28083"/>
    <cellStyle name="Normal 6 2 5 2 2 2 2 2 3" xfId="17697"/>
    <cellStyle name="Normal 6 2 5 2 2 2 2 2 4" xfId="22803"/>
    <cellStyle name="Normal 6 2 5 2 2 2 2 3" xfId="7300"/>
    <cellStyle name="Normal 6 2 5 2 2 2 2 3 2" xfId="25443"/>
    <cellStyle name="Normal 6 2 5 2 2 2 2 4" xfId="12589"/>
    <cellStyle name="Normal 6 2 5 2 2 2 2 5" xfId="15233"/>
    <cellStyle name="Normal 6 2 5 2 2 2 2 6" xfId="20163"/>
    <cellStyle name="Normal 6 2 5 2 2 2 3" xfId="3428"/>
    <cellStyle name="Normal 6 2 5 2 2 2 3 2" xfId="8709"/>
    <cellStyle name="Normal 6 2 5 2 2 2 3 2 2" xfId="26851"/>
    <cellStyle name="Normal 6 2 5 2 2 2 3 3" xfId="16465"/>
    <cellStyle name="Normal 6 2 5 2 2 2 3 4" xfId="21571"/>
    <cellStyle name="Normal 6 2 5 2 2 2 4" xfId="6068"/>
    <cellStyle name="Normal 6 2 5 2 2 2 4 2" xfId="24211"/>
    <cellStyle name="Normal 6 2 5 2 2 2 5" xfId="11357"/>
    <cellStyle name="Normal 6 2 5 2 2 2 6" xfId="14001"/>
    <cellStyle name="Normal 6 2 5 2 2 2 7" xfId="18931"/>
    <cellStyle name="Normal 6 2 5 2 2 3" xfId="1138"/>
    <cellStyle name="Normal 6 2 5 2 2 3 2" xfId="2370"/>
    <cellStyle name="Normal 6 2 5 2 2 3 2 2" xfId="5012"/>
    <cellStyle name="Normal 6 2 5 2 2 3 2 2 2" xfId="10293"/>
    <cellStyle name="Normal 6 2 5 2 2 3 2 2 2 2" xfId="28435"/>
    <cellStyle name="Normal 6 2 5 2 2 3 2 2 3" xfId="18049"/>
    <cellStyle name="Normal 6 2 5 2 2 3 2 2 4" xfId="23155"/>
    <cellStyle name="Normal 6 2 5 2 2 3 2 3" xfId="7652"/>
    <cellStyle name="Normal 6 2 5 2 2 3 2 3 2" xfId="25795"/>
    <cellStyle name="Normal 6 2 5 2 2 3 2 4" xfId="12941"/>
    <cellStyle name="Normal 6 2 5 2 2 3 2 5" xfId="15585"/>
    <cellStyle name="Normal 6 2 5 2 2 3 2 6" xfId="20515"/>
    <cellStyle name="Normal 6 2 5 2 2 3 3" xfId="3780"/>
    <cellStyle name="Normal 6 2 5 2 2 3 3 2" xfId="9061"/>
    <cellStyle name="Normal 6 2 5 2 2 3 3 2 2" xfId="27203"/>
    <cellStyle name="Normal 6 2 5 2 2 3 3 3" xfId="16817"/>
    <cellStyle name="Normal 6 2 5 2 2 3 3 4" xfId="21923"/>
    <cellStyle name="Normal 6 2 5 2 2 3 4" xfId="6420"/>
    <cellStyle name="Normal 6 2 5 2 2 3 4 2" xfId="24563"/>
    <cellStyle name="Normal 6 2 5 2 2 3 5" xfId="11709"/>
    <cellStyle name="Normal 6 2 5 2 2 3 6" xfId="14353"/>
    <cellStyle name="Normal 6 2 5 2 2 3 7" xfId="19283"/>
    <cellStyle name="Normal 6 2 5 2 2 4" xfId="1666"/>
    <cellStyle name="Normal 6 2 5 2 2 4 2" xfId="4308"/>
    <cellStyle name="Normal 6 2 5 2 2 4 2 2" xfId="9589"/>
    <cellStyle name="Normal 6 2 5 2 2 4 2 2 2" xfId="27731"/>
    <cellStyle name="Normal 6 2 5 2 2 4 2 3" xfId="17345"/>
    <cellStyle name="Normal 6 2 5 2 2 4 2 4" xfId="22451"/>
    <cellStyle name="Normal 6 2 5 2 2 4 3" xfId="6948"/>
    <cellStyle name="Normal 6 2 5 2 2 4 3 2" xfId="25091"/>
    <cellStyle name="Normal 6 2 5 2 2 4 4" xfId="12237"/>
    <cellStyle name="Normal 6 2 5 2 2 4 5" xfId="14881"/>
    <cellStyle name="Normal 6 2 5 2 2 4 6" xfId="19811"/>
    <cellStyle name="Normal 6 2 5 2 2 5" xfId="3075"/>
    <cellStyle name="Normal 6 2 5 2 2 5 2" xfId="8357"/>
    <cellStyle name="Normal 6 2 5 2 2 5 2 2" xfId="26499"/>
    <cellStyle name="Normal 6 2 5 2 2 5 3" xfId="16113"/>
    <cellStyle name="Normal 6 2 5 2 2 5 4" xfId="21219"/>
    <cellStyle name="Normal 6 2 5 2 2 6" xfId="5716"/>
    <cellStyle name="Normal 6 2 5 2 2 6 2" xfId="23859"/>
    <cellStyle name="Normal 6 2 5 2 2 7" xfId="11009"/>
    <cellStyle name="Normal 6 2 5 2 2 8" xfId="13649"/>
    <cellStyle name="Normal 6 2 5 2 2 9" xfId="18579"/>
    <cellStyle name="Normal 6 2 5 2 3" xfId="609"/>
    <cellStyle name="Normal 6 2 5 2 3 2" xfId="1314"/>
    <cellStyle name="Normal 6 2 5 2 3 2 2" xfId="2546"/>
    <cellStyle name="Normal 6 2 5 2 3 2 2 2" xfId="5188"/>
    <cellStyle name="Normal 6 2 5 2 3 2 2 2 2" xfId="10469"/>
    <cellStyle name="Normal 6 2 5 2 3 2 2 2 2 2" xfId="28611"/>
    <cellStyle name="Normal 6 2 5 2 3 2 2 2 3" xfId="18225"/>
    <cellStyle name="Normal 6 2 5 2 3 2 2 2 4" xfId="23331"/>
    <cellStyle name="Normal 6 2 5 2 3 2 2 3" xfId="7828"/>
    <cellStyle name="Normal 6 2 5 2 3 2 2 3 2" xfId="25971"/>
    <cellStyle name="Normal 6 2 5 2 3 2 2 4" xfId="13117"/>
    <cellStyle name="Normal 6 2 5 2 3 2 2 5" xfId="15761"/>
    <cellStyle name="Normal 6 2 5 2 3 2 2 6" xfId="20691"/>
    <cellStyle name="Normal 6 2 5 2 3 2 3" xfId="3956"/>
    <cellStyle name="Normal 6 2 5 2 3 2 3 2" xfId="9237"/>
    <cellStyle name="Normal 6 2 5 2 3 2 3 2 2" xfId="27379"/>
    <cellStyle name="Normal 6 2 5 2 3 2 3 3" xfId="16993"/>
    <cellStyle name="Normal 6 2 5 2 3 2 3 4" xfId="22099"/>
    <cellStyle name="Normal 6 2 5 2 3 2 4" xfId="6596"/>
    <cellStyle name="Normal 6 2 5 2 3 2 4 2" xfId="24739"/>
    <cellStyle name="Normal 6 2 5 2 3 2 5" xfId="11885"/>
    <cellStyle name="Normal 6 2 5 2 3 2 6" xfId="14529"/>
    <cellStyle name="Normal 6 2 5 2 3 2 7" xfId="19459"/>
    <cellStyle name="Normal 6 2 5 2 3 3" xfId="1842"/>
    <cellStyle name="Normal 6 2 5 2 3 3 2" xfId="4484"/>
    <cellStyle name="Normal 6 2 5 2 3 3 2 2" xfId="9765"/>
    <cellStyle name="Normal 6 2 5 2 3 3 2 2 2" xfId="27907"/>
    <cellStyle name="Normal 6 2 5 2 3 3 2 3" xfId="17521"/>
    <cellStyle name="Normal 6 2 5 2 3 3 2 4" xfId="22627"/>
    <cellStyle name="Normal 6 2 5 2 3 3 3" xfId="7124"/>
    <cellStyle name="Normal 6 2 5 2 3 3 3 2" xfId="25267"/>
    <cellStyle name="Normal 6 2 5 2 3 3 4" xfId="12413"/>
    <cellStyle name="Normal 6 2 5 2 3 3 5" xfId="15057"/>
    <cellStyle name="Normal 6 2 5 2 3 3 6" xfId="19987"/>
    <cellStyle name="Normal 6 2 5 2 3 4" xfId="3251"/>
    <cellStyle name="Normal 6 2 5 2 3 4 2" xfId="8533"/>
    <cellStyle name="Normal 6 2 5 2 3 4 2 2" xfId="26675"/>
    <cellStyle name="Normal 6 2 5 2 3 4 3" xfId="16289"/>
    <cellStyle name="Normal 6 2 5 2 3 4 4" xfId="21395"/>
    <cellStyle name="Normal 6 2 5 2 3 5" xfId="5892"/>
    <cellStyle name="Normal 6 2 5 2 3 5 2" xfId="24035"/>
    <cellStyle name="Normal 6 2 5 2 3 6" xfId="11181"/>
    <cellStyle name="Normal 6 2 5 2 3 7" xfId="13825"/>
    <cellStyle name="Normal 6 2 5 2 3 8" xfId="18755"/>
    <cellStyle name="Normal 6 2 5 2 4" xfId="962"/>
    <cellStyle name="Normal 6 2 5 2 4 2" xfId="2194"/>
    <cellStyle name="Normal 6 2 5 2 4 2 2" xfId="4836"/>
    <cellStyle name="Normal 6 2 5 2 4 2 2 2" xfId="10117"/>
    <cellStyle name="Normal 6 2 5 2 4 2 2 2 2" xfId="28259"/>
    <cellStyle name="Normal 6 2 5 2 4 2 2 3" xfId="17873"/>
    <cellStyle name="Normal 6 2 5 2 4 2 2 4" xfId="22979"/>
    <cellStyle name="Normal 6 2 5 2 4 2 3" xfId="7476"/>
    <cellStyle name="Normal 6 2 5 2 4 2 3 2" xfId="25619"/>
    <cellStyle name="Normal 6 2 5 2 4 2 4" xfId="12765"/>
    <cellStyle name="Normal 6 2 5 2 4 2 5" xfId="15409"/>
    <cellStyle name="Normal 6 2 5 2 4 2 6" xfId="20339"/>
    <cellStyle name="Normal 6 2 5 2 4 3" xfId="3604"/>
    <cellStyle name="Normal 6 2 5 2 4 3 2" xfId="8885"/>
    <cellStyle name="Normal 6 2 5 2 4 3 2 2" xfId="27027"/>
    <cellStyle name="Normal 6 2 5 2 4 3 3" xfId="16641"/>
    <cellStyle name="Normal 6 2 5 2 4 3 4" xfId="21747"/>
    <cellStyle name="Normal 6 2 5 2 4 4" xfId="6244"/>
    <cellStyle name="Normal 6 2 5 2 4 4 2" xfId="24387"/>
    <cellStyle name="Normal 6 2 5 2 4 5" xfId="11533"/>
    <cellStyle name="Normal 6 2 5 2 4 6" xfId="14177"/>
    <cellStyle name="Normal 6 2 5 2 4 7" xfId="19107"/>
    <cellStyle name="Normal 6 2 5 2 5" xfId="1490"/>
    <cellStyle name="Normal 6 2 5 2 5 2" xfId="4132"/>
    <cellStyle name="Normal 6 2 5 2 5 2 2" xfId="9413"/>
    <cellStyle name="Normal 6 2 5 2 5 2 2 2" xfId="27555"/>
    <cellStyle name="Normal 6 2 5 2 5 2 3" xfId="17169"/>
    <cellStyle name="Normal 6 2 5 2 5 2 4" xfId="22275"/>
    <cellStyle name="Normal 6 2 5 2 5 3" xfId="6772"/>
    <cellStyle name="Normal 6 2 5 2 5 3 2" xfId="24915"/>
    <cellStyle name="Normal 6 2 5 2 5 4" xfId="12061"/>
    <cellStyle name="Normal 6 2 5 2 5 5" xfId="14705"/>
    <cellStyle name="Normal 6 2 5 2 5 6" xfId="19635"/>
    <cellStyle name="Normal 6 2 5 2 6" xfId="2722"/>
    <cellStyle name="Normal 6 2 5 2 6 2" xfId="5364"/>
    <cellStyle name="Normal 6 2 5 2 6 2 2" xfId="10645"/>
    <cellStyle name="Normal 6 2 5 2 6 2 2 2" xfId="28787"/>
    <cellStyle name="Normal 6 2 5 2 6 2 3" xfId="23507"/>
    <cellStyle name="Normal 6 2 5 2 6 3" xfId="8004"/>
    <cellStyle name="Normal 6 2 5 2 6 3 2" xfId="26147"/>
    <cellStyle name="Normal 6 2 5 2 6 4" xfId="13293"/>
    <cellStyle name="Normal 6 2 5 2 6 5" xfId="15937"/>
    <cellStyle name="Normal 6 2 5 2 6 6" xfId="20867"/>
    <cellStyle name="Normal 6 2 5 2 7" xfId="2899"/>
    <cellStyle name="Normal 6 2 5 2 7 2" xfId="8181"/>
    <cellStyle name="Normal 6 2 5 2 7 2 2" xfId="26323"/>
    <cellStyle name="Normal 6 2 5 2 7 3" xfId="21043"/>
    <cellStyle name="Normal 6 2 5 2 8" xfId="5540"/>
    <cellStyle name="Normal 6 2 5 2 8 2" xfId="23683"/>
    <cellStyle name="Normal 6 2 5 2 9" xfId="10833"/>
    <cellStyle name="Normal 6 2 5 3" xfId="346"/>
    <cellStyle name="Normal 6 2 5 3 2" xfId="699"/>
    <cellStyle name="Normal 6 2 5 3 2 2" xfId="1931"/>
    <cellStyle name="Normal 6 2 5 3 2 2 2" xfId="4573"/>
    <cellStyle name="Normal 6 2 5 3 2 2 2 2" xfId="9854"/>
    <cellStyle name="Normal 6 2 5 3 2 2 2 2 2" xfId="27996"/>
    <cellStyle name="Normal 6 2 5 3 2 2 2 3" xfId="17610"/>
    <cellStyle name="Normal 6 2 5 3 2 2 2 4" xfId="22716"/>
    <cellStyle name="Normal 6 2 5 3 2 2 3" xfId="7213"/>
    <cellStyle name="Normal 6 2 5 3 2 2 3 2" xfId="25356"/>
    <cellStyle name="Normal 6 2 5 3 2 2 4" xfId="12502"/>
    <cellStyle name="Normal 6 2 5 3 2 2 5" xfId="15146"/>
    <cellStyle name="Normal 6 2 5 3 2 2 6" xfId="20076"/>
    <cellStyle name="Normal 6 2 5 3 2 3" xfId="3341"/>
    <cellStyle name="Normal 6 2 5 3 2 3 2" xfId="8622"/>
    <cellStyle name="Normal 6 2 5 3 2 3 2 2" xfId="26764"/>
    <cellStyle name="Normal 6 2 5 3 2 3 3" xfId="16378"/>
    <cellStyle name="Normal 6 2 5 3 2 3 4" xfId="21484"/>
    <cellStyle name="Normal 6 2 5 3 2 4" xfId="5981"/>
    <cellStyle name="Normal 6 2 5 3 2 4 2" xfId="24124"/>
    <cellStyle name="Normal 6 2 5 3 2 5" xfId="11270"/>
    <cellStyle name="Normal 6 2 5 3 2 6" xfId="13914"/>
    <cellStyle name="Normal 6 2 5 3 2 7" xfId="18844"/>
    <cellStyle name="Normal 6 2 5 3 3" xfId="1051"/>
    <cellStyle name="Normal 6 2 5 3 3 2" xfId="2283"/>
    <cellStyle name="Normal 6 2 5 3 3 2 2" xfId="4925"/>
    <cellStyle name="Normal 6 2 5 3 3 2 2 2" xfId="10206"/>
    <cellStyle name="Normal 6 2 5 3 3 2 2 2 2" xfId="28348"/>
    <cellStyle name="Normal 6 2 5 3 3 2 2 3" xfId="17962"/>
    <cellStyle name="Normal 6 2 5 3 3 2 2 4" xfId="23068"/>
    <cellStyle name="Normal 6 2 5 3 3 2 3" xfId="7565"/>
    <cellStyle name="Normal 6 2 5 3 3 2 3 2" xfId="25708"/>
    <cellStyle name="Normal 6 2 5 3 3 2 4" xfId="12854"/>
    <cellStyle name="Normal 6 2 5 3 3 2 5" xfId="15498"/>
    <cellStyle name="Normal 6 2 5 3 3 2 6" xfId="20428"/>
    <cellStyle name="Normal 6 2 5 3 3 3" xfId="3693"/>
    <cellStyle name="Normal 6 2 5 3 3 3 2" xfId="8974"/>
    <cellStyle name="Normal 6 2 5 3 3 3 2 2" xfId="27116"/>
    <cellStyle name="Normal 6 2 5 3 3 3 3" xfId="16730"/>
    <cellStyle name="Normal 6 2 5 3 3 3 4" xfId="21836"/>
    <cellStyle name="Normal 6 2 5 3 3 4" xfId="6333"/>
    <cellStyle name="Normal 6 2 5 3 3 4 2" xfId="24476"/>
    <cellStyle name="Normal 6 2 5 3 3 5" xfId="11622"/>
    <cellStyle name="Normal 6 2 5 3 3 6" xfId="14266"/>
    <cellStyle name="Normal 6 2 5 3 3 7" xfId="19196"/>
    <cellStyle name="Normal 6 2 5 3 4" xfId="1579"/>
    <cellStyle name="Normal 6 2 5 3 4 2" xfId="4221"/>
    <cellStyle name="Normal 6 2 5 3 4 2 2" xfId="9502"/>
    <cellStyle name="Normal 6 2 5 3 4 2 2 2" xfId="27644"/>
    <cellStyle name="Normal 6 2 5 3 4 2 3" xfId="17258"/>
    <cellStyle name="Normal 6 2 5 3 4 2 4" xfId="22364"/>
    <cellStyle name="Normal 6 2 5 3 4 3" xfId="6861"/>
    <cellStyle name="Normal 6 2 5 3 4 3 2" xfId="25004"/>
    <cellStyle name="Normal 6 2 5 3 4 4" xfId="12150"/>
    <cellStyle name="Normal 6 2 5 3 4 5" xfId="14794"/>
    <cellStyle name="Normal 6 2 5 3 4 6" xfId="19724"/>
    <cellStyle name="Normal 6 2 5 3 5" xfId="2988"/>
    <cellStyle name="Normal 6 2 5 3 5 2" xfId="8270"/>
    <cellStyle name="Normal 6 2 5 3 5 2 2" xfId="26412"/>
    <cellStyle name="Normal 6 2 5 3 5 3" xfId="16026"/>
    <cellStyle name="Normal 6 2 5 3 5 4" xfId="21132"/>
    <cellStyle name="Normal 6 2 5 3 6" xfId="5629"/>
    <cellStyle name="Normal 6 2 5 3 6 2" xfId="23772"/>
    <cellStyle name="Normal 6 2 5 3 7" xfId="10924"/>
    <cellStyle name="Normal 6 2 5 3 8" xfId="13562"/>
    <cellStyle name="Normal 6 2 5 3 9" xfId="18492"/>
    <cellStyle name="Normal 6 2 5 4" xfId="522"/>
    <cellStyle name="Normal 6 2 5 4 2" xfId="1227"/>
    <cellStyle name="Normal 6 2 5 4 2 2" xfId="2459"/>
    <cellStyle name="Normal 6 2 5 4 2 2 2" xfId="5101"/>
    <cellStyle name="Normal 6 2 5 4 2 2 2 2" xfId="10382"/>
    <cellStyle name="Normal 6 2 5 4 2 2 2 2 2" xfId="28524"/>
    <cellStyle name="Normal 6 2 5 4 2 2 2 3" xfId="18138"/>
    <cellStyle name="Normal 6 2 5 4 2 2 2 4" xfId="23244"/>
    <cellStyle name="Normal 6 2 5 4 2 2 3" xfId="7741"/>
    <cellStyle name="Normal 6 2 5 4 2 2 3 2" xfId="25884"/>
    <cellStyle name="Normal 6 2 5 4 2 2 4" xfId="13030"/>
    <cellStyle name="Normal 6 2 5 4 2 2 5" xfId="15674"/>
    <cellStyle name="Normal 6 2 5 4 2 2 6" xfId="20604"/>
    <cellStyle name="Normal 6 2 5 4 2 3" xfId="3869"/>
    <cellStyle name="Normal 6 2 5 4 2 3 2" xfId="9150"/>
    <cellStyle name="Normal 6 2 5 4 2 3 2 2" xfId="27292"/>
    <cellStyle name="Normal 6 2 5 4 2 3 3" xfId="16906"/>
    <cellStyle name="Normal 6 2 5 4 2 3 4" xfId="22012"/>
    <cellStyle name="Normal 6 2 5 4 2 4" xfId="6509"/>
    <cellStyle name="Normal 6 2 5 4 2 4 2" xfId="24652"/>
    <cellStyle name="Normal 6 2 5 4 2 5" xfId="11798"/>
    <cellStyle name="Normal 6 2 5 4 2 6" xfId="14442"/>
    <cellStyle name="Normal 6 2 5 4 2 7" xfId="19372"/>
    <cellStyle name="Normal 6 2 5 4 3" xfId="1755"/>
    <cellStyle name="Normal 6 2 5 4 3 2" xfId="4397"/>
    <cellStyle name="Normal 6 2 5 4 3 2 2" xfId="9678"/>
    <cellStyle name="Normal 6 2 5 4 3 2 2 2" xfId="27820"/>
    <cellStyle name="Normal 6 2 5 4 3 2 3" xfId="17434"/>
    <cellStyle name="Normal 6 2 5 4 3 2 4" xfId="22540"/>
    <cellStyle name="Normal 6 2 5 4 3 3" xfId="7037"/>
    <cellStyle name="Normal 6 2 5 4 3 3 2" xfId="25180"/>
    <cellStyle name="Normal 6 2 5 4 3 4" xfId="12326"/>
    <cellStyle name="Normal 6 2 5 4 3 5" xfId="14970"/>
    <cellStyle name="Normal 6 2 5 4 3 6" xfId="19900"/>
    <cellStyle name="Normal 6 2 5 4 4" xfId="3164"/>
    <cellStyle name="Normal 6 2 5 4 4 2" xfId="8446"/>
    <cellStyle name="Normal 6 2 5 4 4 2 2" xfId="26588"/>
    <cellStyle name="Normal 6 2 5 4 4 3" xfId="16202"/>
    <cellStyle name="Normal 6 2 5 4 4 4" xfId="21308"/>
    <cellStyle name="Normal 6 2 5 4 5" xfId="5805"/>
    <cellStyle name="Normal 6 2 5 4 5 2" xfId="23948"/>
    <cellStyle name="Normal 6 2 5 4 6" xfId="11096"/>
    <cellStyle name="Normal 6 2 5 4 7" xfId="13738"/>
    <cellStyle name="Normal 6 2 5 4 8" xfId="18668"/>
    <cellStyle name="Normal 6 2 5 5" xfId="875"/>
    <cellStyle name="Normal 6 2 5 5 2" xfId="2107"/>
    <cellStyle name="Normal 6 2 5 5 2 2" xfId="4749"/>
    <cellStyle name="Normal 6 2 5 5 2 2 2" xfId="10030"/>
    <cellStyle name="Normal 6 2 5 5 2 2 2 2" xfId="28172"/>
    <cellStyle name="Normal 6 2 5 5 2 2 3" xfId="17786"/>
    <cellStyle name="Normal 6 2 5 5 2 2 4" xfId="22892"/>
    <cellStyle name="Normal 6 2 5 5 2 3" xfId="7389"/>
    <cellStyle name="Normal 6 2 5 5 2 3 2" xfId="25532"/>
    <cellStyle name="Normal 6 2 5 5 2 4" xfId="12678"/>
    <cellStyle name="Normal 6 2 5 5 2 5" xfId="15322"/>
    <cellStyle name="Normal 6 2 5 5 2 6" xfId="20252"/>
    <cellStyle name="Normal 6 2 5 5 3" xfId="3517"/>
    <cellStyle name="Normal 6 2 5 5 3 2" xfId="8798"/>
    <cellStyle name="Normal 6 2 5 5 3 2 2" xfId="26940"/>
    <cellStyle name="Normal 6 2 5 5 3 3" xfId="16554"/>
    <cellStyle name="Normal 6 2 5 5 3 4" xfId="21660"/>
    <cellStyle name="Normal 6 2 5 5 4" xfId="6157"/>
    <cellStyle name="Normal 6 2 5 5 4 2" xfId="24300"/>
    <cellStyle name="Normal 6 2 5 5 5" xfId="11446"/>
    <cellStyle name="Normal 6 2 5 5 6" xfId="14090"/>
    <cellStyle name="Normal 6 2 5 5 7" xfId="19020"/>
    <cellStyle name="Normal 6 2 5 6" xfId="1403"/>
    <cellStyle name="Normal 6 2 5 6 2" xfId="4045"/>
    <cellStyle name="Normal 6 2 5 6 2 2" xfId="9326"/>
    <cellStyle name="Normal 6 2 5 6 2 2 2" xfId="27468"/>
    <cellStyle name="Normal 6 2 5 6 2 3" xfId="17082"/>
    <cellStyle name="Normal 6 2 5 6 2 4" xfId="22188"/>
    <cellStyle name="Normal 6 2 5 6 3" xfId="6685"/>
    <cellStyle name="Normal 6 2 5 6 3 2" xfId="24828"/>
    <cellStyle name="Normal 6 2 5 6 4" xfId="11974"/>
    <cellStyle name="Normal 6 2 5 6 5" xfId="14618"/>
    <cellStyle name="Normal 6 2 5 6 6" xfId="19548"/>
    <cellStyle name="Normal 6 2 5 7" xfId="2635"/>
    <cellStyle name="Normal 6 2 5 7 2" xfId="5277"/>
    <cellStyle name="Normal 6 2 5 7 2 2" xfId="10558"/>
    <cellStyle name="Normal 6 2 5 7 2 2 2" xfId="28700"/>
    <cellStyle name="Normal 6 2 5 7 2 3" xfId="23420"/>
    <cellStyle name="Normal 6 2 5 7 3" xfId="7917"/>
    <cellStyle name="Normal 6 2 5 7 3 2" xfId="26060"/>
    <cellStyle name="Normal 6 2 5 7 4" xfId="13206"/>
    <cellStyle name="Normal 6 2 5 7 5" xfId="15850"/>
    <cellStyle name="Normal 6 2 5 7 6" xfId="20780"/>
    <cellStyle name="Normal 6 2 5 8" xfId="2812"/>
    <cellStyle name="Normal 6 2 5 8 2" xfId="8094"/>
    <cellStyle name="Normal 6 2 5 8 2 2" xfId="26236"/>
    <cellStyle name="Normal 6 2 5 8 3" xfId="20956"/>
    <cellStyle name="Normal 6 2 5 9" xfId="5453"/>
    <cellStyle name="Normal 6 2 5 9 2" xfId="23596"/>
    <cellStyle name="Normal 6 2 6" xfId="187"/>
    <cellStyle name="Normal 6 2 6 10" xfId="10773"/>
    <cellStyle name="Normal 6 2 6 11" xfId="13413"/>
    <cellStyle name="Normal 6 2 6 12" xfId="18343"/>
    <cellStyle name="Normal 6 2 6 2" xfId="373"/>
    <cellStyle name="Normal 6 2 6 2 10" xfId="18519"/>
    <cellStyle name="Normal 6 2 6 2 2" xfId="726"/>
    <cellStyle name="Normal 6 2 6 2 2 2" xfId="1958"/>
    <cellStyle name="Normal 6 2 6 2 2 2 2" xfId="4600"/>
    <cellStyle name="Normal 6 2 6 2 2 2 2 2" xfId="9881"/>
    <cellStyle name="Normal 6 2 6 2 2 2 2 2 2" xfId="28023"/>
    <cellStyle name="Normal 6 2 6 2 2 2 2 3" xfId="17637"/>
    <cellStyle name="Normal 6 2 6 2 2 2 2 4" xfId="22743"/>
    <cellStyle name="Normal 6 2 6 2 2 2 3" xfId="7240"/>
    <cellStyle name="Normal 6 2 6 2 2 2 3 2" xfId="25383"/>
    <cellStyle name="Normal 6 2 6 2 2 2 4" xfId="12529"/>
    <cellStyle name="Normal 6 2 6 2 2 2 5" xfId="15173"/>
    <cellStyle name="Normal 6 2 6 2 2 2 6" xfId="20103"/>
    <cellStyle name="Normal 6 2 6 2 2 3" xfId="3368"/>
    <cellStyle name="Normal 6 2 6 2 2 3 2" xfId="8649"/>
    <cellStyle name="Normal 6 2 6 2 2 3 2 2" xfId="26791"/>
    <cellStyle name="Normal 6 2 6 2 2 3 3" xfId="16405"/>
    <cellStyle name="Normal 6 2 6 2 2 3 4" xfId="21511"/>
    <cellStyle name="Normal 6 2 6 2 2 4" xfId="6008"/>
    <cellStyle name="Normal 6 2 6 2 2 4 2" xfId="24151"/>
    <cellStyle name="Normal 6 2 6 2 2 5" xfId="11297"/>
    <cellStyle name="Normal 6 2 6 2 2 6" xfId="13941"/>
    <cellStyle name="Normal 6 2 6 2 2 7" xfId="18871"/>
    <cellStyle name="Normal 6 2 6 2 3" xfId="1078"/>
    <cellStyle name="Normal 6 2 6 2 3 2" xfId="2310"/>
    <cellStyle name="Normal 6 2 6 2 3 2 2" xfId="4952"/>
    <cellStyle name="Normal 6 2 6 2 3 2 2 2" xfId="10233"/>
    <cellStyle name="Normal 6 2 6 2 3 2 2 2 2" xfId="28375"/>
    <cellStyle name="Normal 6 2 6 2 3 2 2 3" xfId="17989"/>
    <cellStyle name="Normal 6 2 6 2 3 2 2 4" xfId="23095"/>
    <cellStyle name="Normal 6 2 6 2 3 2 3" xfId="7592"/>
    <cellStyle name="Normal 6 2 6 2 3 2 3 2" xfId="25735"/>
    <cellStyle name="Normal 6 2 6 2 3 2 4" xfId="12881"/>
    <cellStyle name="Normal 6 2 6 2 3 2 5" xfId="15525"/>
    <cellStyle name="Normal 6 2 6 2 3 2 6" xfId="20455"/>
    <cellStyle name="Normal 6 2 6 2 3 3" xfId="3720"/>
    <cellStyle name="Normal 6 2 6 2 3 3 2" xfId="9001"/>
    <cellStyle name="Normal 6 2 6 2 3 3 2 2" xfId="27143"/>
    <cellStyle name="Normal 6 2 6 2 3 3 3" xfId="16757"/>
    <cellStyle name="Normal 6 2 6 2 3 3 4" xfId="21863"/>
    <cellStyle name="Normal 6 2 6 2 3 4" xfId="6360"/>
    <cellStyle name="Normal 6 2 6 2 3 4 2" xfId="24503"/>
    <cellStyle name="Normal 6 2 6 2 3 5" xfId="11649"/>
    <cellStyle name="Normal 6 2 6 2 3 6" xfId="14293"/>
    <cellStyle name="Normal 6 2 6 2 3 7" xfId="19223"/>
    <cellStyle name="Normal 6 2 6 2 4" xfId="1606"/>
    <cellStyle name="Normal 6 2 6 2 4 2" xfId="4248"/>
    <cellStyle name="Normal 6 2 6 2 4 2 2" xfId="9529"/>
    <cellStyle name="Normal 6 2 6 2 4 2 2 2" xfId="27671"/>
    <cellStyle name="Normal 6 2 6 2 4 2 3" xfId="17285"/>
    <cellStyle name="Normal 6 2 6 2 4 2 4" xfId="22391"/>
    <cellStyle name="Normal 6 2 6 2 4 3" xfId="6888"/>
    <cellStyle name="Normal 6 2 6 2 4 3 2" xfId="25031"/>
    <cellStyle name="Normal 6 2 6 2 4 4" xfId="12177"/>
    <cellStyle name="Normal 6 2 6 2 4 5" xfId="14821"/>
    <cellStyle name="Normal 6 2 6 2 4 6" xfId="19751"/>
    <cellStyle name="Normal 6 2 6 2 5" xfId="3015"/>
    <cellStyle name="Normal 6 2 6 2 5 2" xfId="8297"/>
    <cellStyle name="Normal 6 2 6 2 5 2 2" xfId="26439"/>
    <cellStyle name="Normal 6 2 6 2 5 3" xfId="16053"/>
    <cellStyle name="Normal 6 2 6 2 5 4" xfId="21159"/>
    <cellStyle name="Normal 6 2 6 2 6" xfId="5656"/>
    <cellStyle name="Normal 6 2 6 2 6 2" xfId="23799"/>
    <cellStyle name="Normal 6 2 6 2 7" xfId="10658"/>
    <cellStyle name="Normal 6 2 6 2 8" xfId="10950"/>
    <cellStyle name="Normal 6 2 6 2 9" xfId="13589"/>
    <cellStyle name="Normal 6 2 6 3" xfId="549"/>
    <cellStyle name="Normal 6 2 6 3 2" xfId="1254"/>
    <cellStyle name="Normal 6 2 6 3 2 2" xfId="2486"/>
    <cellStyle name="Normal 6 2 6 3 2 2 2" xfId="5128"/>
    <cellStyle name="Normal 6 2 6 3 2 2 2 2" xfId="10409"/>
    <cellStyle name="Normal 6 2 6 3 2 2 2 2 2" xfId="28551"/>
    <cellStyle name="Normal 6 2 6 3 2 2 2 3" xfId="18165"/>
    <cellStyle name="Normal 6 2 6 3 2 2 2 4" xfId="23271"/>
    <cellStyle name="Normal 6 2 6 3 2 2 3" xfId="7768"/>
    <cellStyle name="Normal 6 2 6 3 2 2 3 2" xfId="25911"/>
    <cellStyle name="Normal 6 2 6 3 2 2 4" xfId="13057"/>
    <cellStyle name="Normal 6 2 6 3 2 2 5" xfId="15701"/>
    <cellStyle name="Normal 6 2 6 3 2 2 6" xfId="20631"/>
    <cellStyle name="Normal 6 2 6 3 2 3" xfId="3896"/>
    <cellStyle name="Normal 6 2 6 3 2 3 2" xfId="9177"/>
    <cellStyle name="Normal 6 2 6 3 2 3 2 2" xfId="27319"/>
    <cellStyle name="Normal 6 2 6 3 2 3 3" xfId="16933"/>
    <cellStyle name="Normal 6 2 6 3 2 3 4" xfId="22039"/>
    <cellStyle name="Normal 6 2 6 3 2 4" xfId="6536"/>
    <cellStyle name="Normal 6 2 6 3 2 4 2" xfId="24679"/>
    <cellStyle name="Normal 6 2 6 3 2 5" xfId="11825"/>
    <cellStyle name="Normal 6 2 6 3 2 6" xfId="14469"/>
    <cellStyle name="Normal 6 2 6 3 2 7" xfId="19399"/>
    <cellStyle name="Normal 6 2 6 3 3" xfId="1782"/>
    <cellStyle name="Normal 6 2 6 3 3 2" xfId="4424"/>
    <cellStyle name="Normal 6 2 6 3 3 2 2" xfId="9705"/>
    <cellStyle name="Normal 6 2 6 3 3 2 2 2" xfId="27847"/>
    <cellStyle name="Normal 6 2 6 3 3 2 3" xfId="17461"/>
    <cellStyle name="Normal 6 2 6 3 3 2 4" xfId="22567"/>
    <cellStyle name="Normal 6 2 6 3 3 3" xfId="7064"/>
    <cellStyle name="Normal 6 2 6 3 3 3 2" xfId="25207"/>
    <cellStyle name="Normal 6 2 6 3 3 4" xfId="12353"/>
    <cellStyle name="Normal 6 2 6 3 3 5" xfId="14997"/>
    <cellStyle name="Normal 6 2 6 3 3 6" xfId="19927"/>
    <cellStyle name="Normal 6 2 6 3 4" xfId="3191"/>
    <cellStyle name="Normal 6 2 6 3 4 2" xfId="8473"/>
    <cellStyle name="Normal 6 2 6 3 4 2 2" xfId="26615"/>
    <cellStyle name="Normal 6 2 6 3 4 3" xfId="16229"/>
    <cellStyle name="Normal 6 2 6 3 4 4" xfId="21335"/>
    <cellStyle name="Normal 6 2 6 3 5" xfId="5832"/>
    <cellStyle name="Normal 6 2 6 3 5 2" xfId="23975"/>
    <cellStyle name="Normal 6 2 6 3 6" xfId="11122"/>
    <cellStyle name="Normal 6 2 6 3 7" xfId="13765"/>
    <cellStyle name="Normal 6 2 6 3 8" xfId="18695"/>
    <cellStyle name="Normal 6 2 6 4" xfId="902"/>
    <cellStyle name="Normal 6 2 6 4 2" xfId="2134"/>
    <cellStyle name="Normal 6 2 6 4 2 2" xfId="4776"/>
    <cellStyle name="Normal 6 2 6 4 2 2 2" xfId="10057"/>
    <cellStyle name="Normal 6 2 6 4 2 2 2 2" xfId="28199"/>
    <cellStyle name="Normal 6 2 6 4 2 2 3" xfId="17813"/>
    <cellStyle name="Normal 6 2 6 4 2 2 4" xfId="22919"/>
    <cellStyle name="Normal 6 2 6 4 2 3" xfId="7416"/>
    <cellStyle name="Normal 6 2 6 4 2 3 2" xfId="25559"/>
    <cellStyle name="Normal 6 2 6 4 2 4" xfId="12705"/>
    <cellStyle name="Normal 6 2 6 4 2 5" xfId="15349"/>
    <cellStyle name="Normal 6 2 6 4 2 6" xfId="20279"/>
    <cellStyle name="Normal 6 2 6 4 3" xfId="3544"/>
    <cellStyle name="Normal 6 2 6 4 3 2" xfId="8825"/>
    <cellStyle name="Normal 6 2 6 4 3 2 2" xfId="26967"/>
    <cellStyle name="Normal 6 2 6 4 3 3" xfId="16581"/>
    <cellStyle name="Normal 6 2 6 4 3 4" xfId="21687"/>
    <cellStyle name="Normal 6 2 6 4 4" xfId="6184"/>
    <cellStyle name="Normal 6 2 6 4 4 2" xfId="24327"/>
    <cellStyle name="Normal 6 2 6 4 5" xfId="11473"/>
    <cellStyle name="Normal 6 2 6 4 6" xfId="14117"/>
    <cellStyle name="Normal 6 2 6 4 7" xfId="19047"/>
    <cellStyle name="Normal 6 2 6 5" xfId="1430"/>
    <cellStyle name="Normal 6 2 6 5 2" xfId="4072"/>
    <cellStyle name="Normal 6 2 6 5 2 2" xfId="9353"/>
    <cellStyle name="Normal 6 2 6 5 2 2 2" xfId="27495"/>
    <cellStyle name="Normal 6 2 6 5 2 3" xfId="17109"/>
    <cellStyle name="Normal 6 2 6 5 2 4" xfId="22215"/>
    <cellStyle name="Normal 6 2 6 5 3" xfId="6712"/>
    <cellStyle name="Normal 6 2 6 5 3 2" xfId="24855"/>
    <cellStyle name="Normal 6 2 6 5 4" xfId="12001"/>
    <cellStyle name="Normal 6 2 6 5 5" xfId="14645"/>
    <cellStyle name="Normal 6 2 6 5 6" xfId="19575"/>
    <cellStyle name="Normal 6 2 6 6" xfId="2662"/>
    <cellStyle name="Normal 6 2 6 6 2" xfId="5304"/>
    <cellStyle name="Normal 6 2 6 6 2 2" xfId="10585"/>
    <cellStyle name="Normal 6 2 6 6 2 2 2" xfId="28727"/>
    <cellStyle name="Normal 6 2 6 6 2 3" xfId="23447"/>
    <cellStyle name="Normal 6 2 6 6 3" xfId="7944"/>
    <cellStyle name="Normal 6 2 6 6 3 2" xfId="26087"/>
    <cellStyle name="Normal 6 2 6 6 4" xfId="13233"/>
    <cellStyle name="Normal 6 2 6 6 5" xfId="15877"/>
    <cellStyle name="Normal 6 2 6 6 6" xfId="20807"/>
    <cellStyle name="Normal 6 2 6 7" xfId="2839"/>
    <cellStyle name="Normal 6 2 6 7 2" xfId="8121"/>
    <cellStyle name="Normal 6 2 6 7 2 2" xfId="26263"/>
    <cellStyle name="Normal 6 2 6 7 3" xfId="20983"/>
    <cellStyle name="Normal 6 2 6 8" xfId="5480"/>
    <cellStyle name="Normal 6 2 6 8 2" xfId="23623"/>
    <cellStyle name="Normal 6 2 6 9" xfId="10653"/>
    <cellStyle name="Normal 6 2 7" xfId="285"/>
    <cellStyle name="Normal 6 2 7 2" xfId="637"/>
    <cellStyle name="Normal 6 2 7 2 2" xfId="1869"/>
    <cellStyle name="Normal 6 2 7 2 2 2" xfId="4511"/>
    <cellStyle name="Normal 6 2 7 2 2 2 2" xfId="9792"/>
    <cellStyle name="Normal 6 2 7 2 2 2 2 2" xfId="27934"/>
    <cellStyle name="Normal 6 2 7 2 2 2 3" xfId="17548"/>
    <cellStyle name="Normal 6 2 7 2 2 2 4" xfId="22654"/>
    <cellStyle name="Normal 6 2 7 2 2 3" xfId="7151"/>
    <cellStyle name="Normal 6 2 7 2 2 3 2" xfId="25294"/>
    <cellStyle name="Normal 6 2 7 2 2 4" xfId="12440"/>
    <cellStyle name="Normal 6 2 7 2 2 5" xfId="15084"/>
    <cellStyle name="Normal 6 2 7 2 2 6" xfId="20014"/>
    <cellStyle name="Normal 6 2 7 2 3" xfId="3279"/>
    <cellStyle name="Normal 6 2 7 2 3 2" xfId="8560"/>
    <cellStyle name="Normal 6 2 7 2 3 2 2" xfId="26702"/>
    <cellStyle name="Normal 6 2 7 2 3 3" xfId="16316"/>
    <cellStyle name="Normal 6 2 7 2 3 4" xfId="21422"/>
    <cellStyle name="Normal 6 2 7 2 4" xfId="5919"/>
    <cellStyle name="Normal 6 2 7 2 4 2" xfId="24062"/>
    <cellStyle name="Normal 6 2 7 2 5" xfId="11208"/>
    <cellStyle name="Normal 6 2 7 2 6" xfId="13852"/>
    <cellStyle name="Normal 6 2 7 2 7" xfId="18782"/>
    <cellStyle name="Normal 6 2 7 3" xfId="989"/>
    <cellStyle name="Normal 6 2 7 3 2" xfId="2221"/>
    <cellStyle name="Normal 6 2 7 3 2 2" xfId="4863"/>
    <cellStyle name="Normal 6 2 7 3 2 2 2" xfId="10144"/>
    <cellStyle name="Normal 6 2 7 3 2 2 2 2" xfId="28286"/>
    <cellStyle name="Normal 6 2 7 3 2 2 3" xfId="17900"/>
    <cellStyle name="Normal 6 2 7 3 2 2 4" xfId="23006"/>
    <cellStyle name="Normal 6 2 7 3 2 3" xfId="7503"/>
    <cellStyle name="Normal 6 2 7 3 2 3 2" xfId="25646"/>
    <cellStyle name="Normal 6 2 7 3 2 4" xfId="12792"/>
    <cellStyle name="Normal 6 2 7 3 2 5" xfId="15436"/>
    <cellStyle name="Normal 6 2 7 3 2 6" xfId="20366"/>
    <cellStyle name="Normal 6 2 7 3 3" xfId="3631"/>
    <cellStyle name="Normal 6 2 7 3 3 2" xfId="8912"/>
    <cellStyle name="Normal 6 2 7 3 3 2 2" xfId="27054"/>
    <cellStyle name="Normal 6 2 7 3 3 3" xfId="16668"/>
    <cellStyle name="Normal 6 2 7 3 3 4" xfId="21774"/>
    <cellStyle name="Normal 6 2 7 3 4" xfId="6271"/>
    <cellStyle name="Normal 6 2 7 3 4 2" xfId="24414"/>
    <cellStyle name="Normal 6 2 7 3 5" xfId="11560"/>
    <cellStyle name="Normal 6 2 7 3 6" xfId="14204"/>
    <cellStyle name="Normal 6 2 7 3 7" xfId="19134"/>
    <cellStyle name="Normal 6 2 7 4" xfId="1517"/>
    <cellStyle name="Normal 6 2 7 4 2" xfId="4159"/>
    <cellStyle name="Normal 6 2 7 4 2 2" xfId="9440"/>
    <cellStyle name="Normal 6 2 7 4 2 2 2" xfId="27582"/>
    <cellStyle name="Normal 6 2 7 4 2 3" xfId="17196"/>
    <cellStyle name="Normal 6 2 7 4 2 4" xfId="22302"/>
    <cellStyle name="Normal 6 2 7 4 3" xfId="6799"/>
    <cellStyle name="Normal 6 2 7 4 3 2" xfId="24942"/>
    <cellStyle name="Normal 6 2 7 4 4" xfId="12088"/>
    <cellStyle name="Normal 6 2 7 4 5" xfId="14732"/>
    <cellStyle name="Normal 6 2 7 4 6" xfId="19662"/>
    <cellStyle name="Normal 6 2 7 5" xfId="2926"/>
    <cellStyle name="Normal 6 2 7 5 2" xfId="8208"/>
    <cellStyle name="Normal 6 2 7 5 2 2" xfId="26350"/>
    <cellStyle name="Normal 6 2 7 5 3" xfId="15964"/>
    <cellStyle name="Normal 6 2 7 5 4" xfId="21070"/>
    <cellStyle name="Normal 6 2 7 6" xfId="5567"/>
    <cellStyle name="Normal 6 2 7 6 2" xfId="23710"/>
    <cellStyle name="Normal 6 2 7 7" xfId="10865"/>
    <cellStyle name="Normal 6 2 7 8" xfId="13500"/>
    <cellStyle name="Normal 6 2 7 9" xfId="18431"/>
    <cellStyle name="Normal 6 2 8" xfId="460"/>
    <cellStyle name="Normal 6 2 8 2" xfId="1165"/>
    <cellStyle name="Normal 6 2 8 2 2" xfId="2397"/>
    <cellStyle name="Normal 6 2 8 2 2 2" xfId="5039"/>
    <cellStyle name="Normal 6 2 8 2 2 2 2" xfId="10320"/>
    <cellStyle name="Normal 6 2 8 2 2 2 2 2" xfId="28462"/>
    <cellStyle name="Normal 6 2 8 2 2 2 3" xfId="18076"/>
    <cellStyle name="Normal 6 2 8 2 2 2 4" xfId="23182"/>
    <cellStyle name="Normal 6 2 8 2 2 3" xfId="7679"/>
    <cellStyle name="Normal 6 2 8 2 2 3 2" xfId="25822"/>
    <cellStyle name="Normal 6 2 8 2 2 4" xfId="12968"/>
    <cellStyle name="Normal 6 2 8 2 2 5" xfId="15612"/>
    <cellStyle name="Normal 6 2 8 2 2 6" xfId="20542"/>
    <cellStyle name="Normal 6 2 8 2 3" xfId="3807"/>
    <cellStyle name="Normal 6 2 8 2 3 2" xfId="9088"/>
    <cellStyle name="Normal 6 2 8 2 3 2 2" xfId="27230"/>
    <cellStyle name="Normal 6 2 8 2 3 3" xfId="16844"/>
    <cellStyle name="Normal 6 2 8 2 3 4" xfId="21950"/>
    <cellStyle name="Normal 6 2 8 2 4" xfId="6447"/>
    <cellStyle name="Normal 6 2 8 2 4 2" xfId="24590"/>
    <cellStyle name="Normal 6 2 8 2 5" xfId="11736"/>
    <cellStyle name="Normal 6 2 8 2 6" xfId="14380"/>
    <cellStyle name="Normal 6 2 8 2 7" xfId="19310"/>
    <cellStyle name="Normal 6 2 8 3" xfId="1693"/>
    <cellStyle name="Normal 6 2 8 3 2" xfId="4335"/>
    <cellStyle name="Normal 6 2 8 3 2 2" xfId="9616"/>
    <cellStyle name="Normal 6 2 8 3 2 2 2" xfId="27758"/>
    <cellStyle name="Normal 6 2 8 3 2 3" xfId="17372"/>
    <cellStyle name="Normal 6 2 8 3 2 4" xfId="22478"/>
    <cellStyle name="Normal 6 2 8 3 3" xfId="6975"/>
    <cellStyle name="Normal 6 2 8 3 3 2" xfId="25118"/>
    <cellStyle name="Normal 6 2 8 3 4" xfId="12264"/>
    <cellStyle name="Normal 6 2 8 3 5" xfId="14908"/>
    <cellStyle name="Normal 6 2 8 3 6" xfId="19838"/>
    <cellStyle name="Normal 6 2 8 4" xfId="3102"/>
    <cellStyle name="Normal 6 2 8 4 2" xfId="8384"/>
    <cellStyle name="Normal 6 2 8 4 2 2" xfId="26526"/>
    <cellStyle name="Normal 6 2 8 4 3" xfId="16140"/>
    <cellStyle name="Normal 6 2 8 4 4" xfId="21246"/>
    <cellStyle name="Normal 6 2 8 5" xfId="5743"/>
    <cellStyle name="Normal 6 2 8 5 2" xfId="23886"/>
    <cellStyle name="Normal 6 2 8 6" xfId="11036"/>
    <cellStyle name="Normal 6 2 8 7" xfId="13676"/>
    <cellStyle name="Normal 6 2 8 8" xfId="18606"/>
    <cellStyle name="Normal 6 2 9" xfId="813"/>
    <cellStyle name="Normal 6 2 9 2" xfId="2045"/>
    <cellStyle name="Normal 6 2 9 2 2" xfId="4687"/>
    <cellStyle name="Normal 6 2 9 2 2 2" xfId="9968"/>
    <cellStyle name="Normal 6 2 9 2 2 2 2" xfId="28110"/>
    <cellStyle name="Normal 6 2 9 2 2 3" xfId="17724"/>
    <cellStyle name="Normal 6 2 9 2 2 4" xfId="22830"/>
    <cellStyle name="Normal 6 2 9 2 3" xfId="7327"/>
    <cellStyle name="Normal 6 2 9 2 3 2" xfId="25470"/>
    <cellStyle name="Normal 6 2 9 2 4" xfId="12616"/>
    <cellStyle name="Normal 6 2 9 2 5" xfId="15260"/>
    <cellStyle name="Normal 6 2 9 2 6" xfId="20190"/>
    <cellStyle name="Normal 6 2 9 3" xfId="3455"/>
    <cellStyle name="Normal 6 2 9 3 2" xfId="8736"/>
    <cellStyle name="Normal 6 2 9 3 2 2" xfId="26878"/>
    <cellStyle name="Normal 6 2 9 3 3" xfId="16492"/>
    <cellStyle name="Normal 6 2 9 3 4" xfId="21598"/>
    <cellStyle name="Normal 6 2 9 4" xfId="6095"/>
    <cellStyle name="Normal 6 2 9 4 2" xfId="24238"/>
    <cellStyle name="Normal 6 2 9 5" xfId="11384"/>
    <cellStyle name="Normal 6 2 9 6" xfId="14028"/>
    <cellStyle name="Normal 6 2 9 7" xfId="18958"/>
    <cellStyle name="Normal 6 3" xfId="64"/>
    <cellStyle name="Normal 6 3 10" xfId="2760"/>
    <cellStyle name="Normal 6 3 10 2" xfId="8042"/>
    <cellStyle name="Normal 6 3 10 2 2" xfId="26184"/>
    <cellStyle name="Normal 6 3 10 3" xfId="20904"/>
    <cellStyle name="Normal 6 3 11" xfId="5401"/>
    <cellStyle name="Normal 6 3 11 2" xfId="23544"/>
    <cellStyle name="Normal 6 3 12" xfId="10679"/>
    <cellStyle name="Normal 6 3 13" xfId="13332"/>
    <cellStyle name="Normal 6 3 14" xfId="18261"/>
    <cellStyle name="Normal 6 3 2" xfId="112"/>
    <cellStyle name="Normal 6 3 2 10" xfId="10699"/>
    <cellStyle name="Normal 6 3 2 11" xfId="13370"/>
    <cellStyle name="Normal 6 3 2 12" xfId="18299"/>
    <cellStyle name="Normal 6 3 2 2" xfId="232"/>
    <cellStyle name="Normal 6 3 2 2 10" xfId="13457"/>
    <cellStyle name="Normal 6 3 2 2 11" xfId="18387"/>
    <cellStyle name="Normal 6 3 2 2 2" xfId="417"/>
    <cellStyle name="Normal 6 3 2 2 2 2" xfId="770"/>
    <cellStyle name="Normal 6 3 2 2 2 2 2" xfId="2002"/>
    <cellStyle name="Normal 6 3 2 2 2 2 2 2" xfId="4644"/>
    <cellStyle name="Normal 6 3 2 2 2 2 2 2 2" xfId="9925"/>
    <cellStyle name="Normal 6 3 2 2 2 2 2 2 2 2" xfId="28067"/>
    <cellStyle name="Normal 6 3 2 2 2 2 2 2 3" xfId="17681"/>
    <cellStyle name="Normal 6 3 2 2 2 2 2 2 4" xfId="22787"/>
    <cellStyle name="Normal 6 3 2 2 2 2 2 3" xfId="7284"/>
    <cellStyle name="Normal 6 3 2 2 2 2 2 3 2" xfId="25427"/>
    <cellStyle name="Normal 6 3 2 2 2 2 2 4" xfId="12573"/>
    <cellStyle name="Normal 6 3 2 2 2 2 2 5" xfId="15217"/>
    <cellStyle name="Normal 6 3 2 2 2 2 2 6" xfId="20147"/>
    <cellStyle name="Normal 6 3 2 2 2 2 3" xfId="3412"/>
    <cellStyle name="Normal 6 3 2 2 2 2 3 2" xfId="8693"/>
    <cellStyle name="Normal 6 3 2 2 2 2 3 2 2" xfId="26835"/>
    <cellStyle name="Normal 6 3 2 2 2 2 3 3" xfId="16449"/>
    <cellStyle name="Normal 6 3 2 2 2 2 3 4" xfId="21555"/>
    <cellStyle name="Normal 6 3 2 2 2 2 4" xfId="6052"/>
    <cellStyle name="Normal 6 3 2 2 2 2 4 2" xfId="24195"/>
    <cellStyle name="Normal 6 3 2 2 2 2 5" xfId="11341"/>
    <cellStyle name="Normal 6 3 2 2 2 2 6" xfId="13985"/>
    <cellStyle name="Normal 6 3 2 2 2 2 7" xfId="18915"/>
    <cellStyle name="Normal 6 3 2 2 2 3" xfId="1122"/>
    <cellStyle name="Normal 6 3 2 2 2 3 2" xfId="2354"/>
    <cellStyle name="Normal 6 3 2 2 2 3 2 2" xfId="4996"/>
    <cellStyle name="Normal 6 3 2 2 2 3 2 2 2" xfId="10277"/>
    <cellStyle name="Normal 6 3 2 2 2 3 2 2 2 2" xfId="28419"/>
    <cellStyle name="Normal 6 3 2 2 2 3 2 2 3" xfId="18033"/>
    <cellStyle name="Normal 6 3 2 2 2 3 2 2 4" xfId="23139"/>
    <cellStyle name="Normal 6 3 2 2 2 3 2 3" xfId="7636"/>
    <cellStyle name="Normal 6 3 2 2 2 3 2 3 2" xfId="25779"/>
    <cellStyle name="Normal 6 3 2 2 2 3 2 4" xfId="12925"/>
    <cellStyle name="Normal 6 3 2 2 2 3 2 5" xfId="15569"/>
    <cellStyle name="Normal 6 3 2 2 2 3 2 6" xfId="20499"/>
    <cellStyle name="Normal 6 3 2 2 2 3 3" xfId="3764"/>
    <cellStyle name="Normal 6 3 2 2 2 3 3 2" xfId="9045"/>
    <cellStyle name="Normal 6 3 2 2 2 3 3 2 2" xfId="27187"/>
    <cellStyle name="Normal 6 3 2 2 2 3 3 3" xfId="16801"/>
    <cellStyle name="Normal 6 3 2 2 2 3 3 4" xfId="21907"/>
    <cellStyle name="Normal 6 3 2 2 2 3 4" xfId="6404"/>
    <cellStyle name="Normal 6 3 2 2 2 3 4 2" xfId="24547"/>
    <cellStyle name="Normal 6 3 2 2 2 3 5" xfId="11693"/>
    <cellStyle name="Normal 6 3 2 2 2 3 6" xfId="14337"/>
    <cellStyle name="Normal 6 3 2 2 2 3 7" xfId="19267"/>
    <cellStyle name="Normal 6 3 2 2 2 4" xfId="1650"/>
    <cellStyle name="Normal 6 3 2 2 2 4 2" xfId="4292"/>
    <cellStyle name="Normal 6 3 2 2 2 4 2 2" xfId="9573"/>
    <cellStyle name="Normal 6 3 2 2 2 4 2 2 2" xfId="27715"/>
    <cellStyle name="Normal 6 3 2 2 2 4 2 3" xfId="17329"/>
    <cellStyle name="Normal 6 3 2 2 2 4 2 4" xfId="22435"/>
    <cellStyle name="Normal 6 3 2 2 2 4 3" xfId="6932"/>
    <cellStyle name="Normal 6 3 2 2 2 4 3 2" xfId="25075"/>
    <cellStyle name="Normal 6 3 2 2 2 4 4" xfId="12221"/>
    <cellStyle name="Normal 6 3 2 2 2 4 5" xfId="14865"/>
    <cellStyle name="Normal 6 3 2 2 2 4 6" xfId="19795"/>
    <cellStyle name="Normal 6 3 2 2 2 5" xfId="3059"/>
    <cellStyle name="Normal 6 3 2 2 2 5 2" xfId="8341"/>
    <cellStyle name="Normal 6 3 2 2 2 5 2 2" xfId="26483"/>
    <cellStyle name="Normal 6 3 2 2 2 5 3" xfId="16097"/>
    <cellStyle name="Normal 6 3 2 2 2 5 4" xfId="21203"/>
    <cellStyle name="Normal 6 3 2 2 2 6" xfId="5700"/>
    <cellStyle name="Normal 6 3 2 2 2 6 2" xfId="23843"/>
    <cellStyle name="Normal 6 3 2 2 2 7" xfId="10993"/>
    <cellStyle name="Normal 6 3 2 2 2 8" xfId="13633"/>
    <cellStyle name="Normal 6 3 2 2 2 9" xfId="18563"/>
    <cellStyle name="Normal 6 3 2 2 3" xfId="593"/>
    <cellStyle name="Normal 6 3 2 2 3 2" xfId="1298"/>
    <cellStyle name="Normal 6 3 2 2 3 2 2" xfId="2530"/>
    <cellStyle name="Normal 6 3 2 2 3 2 2 2" xfId="5172"/>
    <cellStyle name="Normal 6 3 2 2 3 2 2 2 2" xfId="10453"/>
    <cellStyle name="Normal 6 3 2 2 3 2 2 2 2 2" xfId="28595"/>
    <cellStyle name="Normal 6 3 2 2 3 2 2 2 3" xfId="18209"/>
    <cellStyle name="Normal 6 3 2 2 3 2 2 2 4" xfId="23315"/>
    <cellStyle name="Normal 6 3 2 2 3 2 2 3" xfId="7812"/>
    <cellStyle name="Normal 6 3 2 2 3 2 2 3 2" xfId="25955"/>
    <cellStyle name="Normal 6 3 2 2 3 2 2 4" xfId="13101"/>
    <cellStyle name="Normal 6 3 2 2 3 2 2 5" xfId="15745"/>
    <cellStyle name="Normal 6 3 2 2 3 2 2 6" xfId="20675"/>
    <cellStyle name="Normal 6 3 2 2 3 2 3" xfId="3940"/>
    <cellStyle name="Normal 6 3 2 2 3 2 3 2" xfId="9221"/>
    <cellStyle name="Normal 6 3 2 2 3 2 3 2 2" xfId="27363"/>
    <cellStyle name="Normal 6 3 2 2 3 2 3 3" xfId="16977"/>
    <cellStyle name="Normal 6 3 2 2 3 2 3 4" xfId="22083"/>
    <cellStyle name="Normal 6 3 2 2 3 2 4" xfId="6580"/>
    <cellStyle name="Normal 6 3 2 2 3 2 4 2" xfId="24723"/>
    <cellStyle name="Normal 6 3 2 2 3 2 5" xfId="11869"/>
    <cellStyle name="Normal 6 3 2 2 3 2 6" xfId="14513"/>
    <cellStyle name="Normal 6 3 2 2 3 2 7" xfId="19443"/>
    <cellStyle name="Normal 6 3 2 2 3 3" xfId="1826"/>
    <cellStyle name="Normal 6 3 2 2 3 3 2" xfId="4468"/>
    <cellStyle name="Normal 6 3 2 2 3 3 2 2" xfId="9749"/>
    <cellStyle name="Normal 6 3 2 2 3 3 2 2 2" xfId="27891"/>
    <cellStyle name="Normal 6 3 2 2 3 3 2 3" xfId="17505"/>
    <cellStyle name="Normal 6 3 2 2 3 3 2 4" xfId="22611"/>
    <cellStyle name="Normal 6 3 2 2 3 3 3" xfId="7108"/>
    <cellStyle name="Normal 6 3 2 2 3 3 3 2" xfId="25251"/>
    <cellStyle name="Normal 6 3 2 2 3 3 4" xfId="12397"/>
    <cellStyle name="Normal 6 3 2 2 3 3 5" xfId="15041"/>
    <cellStyle name="Normal 6 3 2 2 3 3 6" xfId="19971"/>
    <cellStyle name="Normal 6 3 2 2 3 4" xfId="3235"/>
    <cellStyle name="Normal 6 3 2 2 3 4 2" xfId="8517"/>
    <cellStyle name="Normal 6 3 2 2 3 4 2 2" xfId="26659"/>
    <cellStyle name="Normal 6 3 2 2 3 4 3" xfId="16273"/>
    <cellStyle name="Normal 6 3 2 2 3 4 4" xfId="21379"/>
    <cellStyle name="Normal 6 3 2 2 3 5" xfId="5876"/>
    <cellStyle name="Normal 6 3 2 2 3 5 2" xfId="24019"/>
    <cellStyle name="Normal 6 3 2 2 3 6" xfId="11165"/>
    <cellStyle name="Normal 6 3 2 2 3 7" xfId="13809"/>
    <cellStyle name="Normal 6 3 2 2 3 8" xfId="18739"/>
    <cellStyle name="Normal 6 3 2 2 4" xfId="946"/>
    <cellStyle name="Normal 6 3 2 2 4 2" xfId="2178"/>
    <cellStyle name="Normal 6 3 2 2 4 2 2" xfId="4820"/>
    <cellStyle name="Normal 6 3 2 2 4 2 2 2" xfId="10101"/>
    <cellStyle name="Normal 6 3 2 2 4 2 2 2 2" xfId="28243"/>
    <cellStyle name="Normal 6 3 2 2 4 2 2 3" xfId="17857"/>
    <cellStyle name="Normal 6 3 2 2 4 2 2 4" xfId="22963"/>
    <cellStyle name="Normal 6 3 2 2 4 2 3" xfId="7460"/>
    <cellStyle name="Normal 6 3 2 2 4 2 3 2" xfId="25603"/>
    <cellStyle name="Normal 6 3 2 2 4 2 4" xfId="12749"/>
    <cellStyle name="Normal 6 3 2 2 4 2 5" xfId="15393"/>
    <cellStyle name="Normal 6 3 2 2 4 2 6" xfId="20323"/>
    <cellStyle name="Normal 6 3 2 2 4 3" xfId="3588"/>
    <cellStyle name="Normal 6 3 2 2 4 3 2" xfId="8869"/>
    <cellStyle name="Normal 6 3 2 2 4 3 2 2" xfId="27011"/>
    <cellStyle name="Normal 6 3 2 2 4 3 3" xfId="16625"/>
    <cellStyle name="Normal 6 3 2 2 4 3 4" xfId="21731"/>
    <cellStyle name="Normal 6 3 2 2 4 4" xfId="6228"/>
    <cellStyle name="Normal 6 3 2 2 4 4 2" xfId="24371"/>
    <cellStyle name="Normal 6 3 2 2 4 5" xfId="11517"/>
    <cellStyle name="Normal 6 3 2 2 4 6" xfId="14161"/>
    <cellStyle name="Normal 6 3 2 2 4 7" xfId="19091"/>
    <cellStyle name="Normal 6 3 2 2 5" xfId="1474"/>
    <cellStyle name="Normal 6 3 2 2 5 2" xfId="4116"/>
    <cellStyle name="Normal 6 3 2 2 5 2 2" xfId="9397"/>
    <cellStyle name="Normal 6 3 2 2 5 2 2 2" xfId="27539"/>
    <cellStyle name="Normal 6 3 2 2 5 2 3" xfId="17153"/>
    <cellStyle name="Normal 6 3 2 2 5 2 4" xfId="22259"/>
    <cellStyle name="Normal 6 3 2 2 5 3" xfId="6756"/>
    <cellStyle name="Normal 6 3 2 2 5 3 2" xfId="24899"/>
    <cellStyle name="Normal 6 3 2 2 5 4" xfId="12045"/>
    <cellStyle name="Normal 6 3 2 2 5 5" xfId="14689"/>
    <cellStyle name="Normal 6 3 2 2 5 6" xfId="19619"/>
    <cellStyle name="Normal 6 3 2 2 6" xfId="2706"/>
    <cellStyle name="Normal 6 3 2 2 6 2" xfId="5348"/>
    <cellStyle name="Normal 6 3 2 2 6 2 2" xfId="10629"/>
    <cellStyle name="Normal 6 3 2 2 6 2 2 2" xfId="28771"/>
    <cellStyle name="Normal 6 3 2 2 6 2 3" xfId="23491"/>
    <cellStyle name="Normal 6 3 2 2 6 3" xfId="7988"/>
    <cellStyle name="Normal 6 3 2 2 6 3 2" xfId="26131"/>
    <cellStyle name="Normal 6 3 2 2 6 4" xfId="13277"/>
    <cellStyle name="Normal 6 3 2 2 6 5" xfId="15921"/>
    <cellStyle name="Normal 6 3 2 2 6 6" xfId="20851"/>
    <cellStyle name="Normal 6 3 2 2 7" xfId="2883"/>
    <cellStyle name="Normal 6 3 2 2 7 2" xfId="8165"/>
    <cellStyle name="Normal 6 3 2 2 7 2 2" xfId="26307"/>
    <cellStyle name="Normal 6 3 2 2 7 3" xfId="21027"/>
    <cellStyle name="Normal 6 3 2 2 8" xfId="5524"/>
    <cellStyle name="Normal 6 3 2 2 8 2" xfId="23667"/>
    <cellStyle name="Normal 6 3 2 2 9" xfId="10817"/>
    <cellStyle name="Normal 6 3 2 3" xfId="330"/>
    <cellStyle name="Normal 6 3 2 3 2" xfId="683"/>
    <cellStyle name="Normal 6 3 2 3 2 2" xfId="1915"/>
    <cellStyle name="Normal 6 3 2 3 2 2 2" xfId="4557"/>
    <cellStyle name="Normal 6 3 2 3 2 2 2 2" xfId="9838"/>
    <cellStyle name="Normal 6 3 2 3 2 2 2 2 2" xfId="27980"/>
    <cellStyle name="Normal 6 3 2 3 2 2 2 3" xfId="17594"/>
    <cellStyle name="Normal 6 3 2 3 2 2 2 4" xfId="22700"/>
    <cellStyle name="Normal 6 3 2 3 2 2 3" xfId="7197"/>
    <cellStyle name="Normal 6 3 2 3 2 2 3 2" xfId="25340"/>
    <cellStyle name="Normal 6 3 2 3 2 2 4" xfId="12486"/>
    <cellStyle name="Normal 6 3 2 3 2 2 5" xfId="15130"/>
    <cellStyle name="Normal 6 3 2 3 2 2 6" xfId="20060"/>
    <cellStyle name="Normal 6 3 2 3 2 3" xfId="3325"/>
    <cellStyle name="Normal 6 3 2 3 2 3 2" xfId="8606"/>
    <cellStyle name="Normal 6 3 2 3 2 3 2 2" xfId="26748"/>
    <cellStyle name="Normal 6 3 2 3 2 3 3" xfId="16362"/>
    <cellStyle name="Normal 6 3 2 3 2 3 4" xfId="21468"/>
    <cellStyle name="Normal 6 3 2 3 2 4" xfId="5965"/>
    <cellStyle name="Normal 6 3 2 3 2 4 2" xfId="24108"/>
    <cellStyle name="Normal 6 3 2 3 2 5" xfId="11254"/>
    <cellStyle name="Normal 6 3 2 3 2 6" xfId="13898"/>
    <cellStyle name="Normal 6 3 2 3 2 7" xfId="18828"/>
    <cellStyle name="Normal 6 3 2 3 3" xfId="1035"/>
    <cellStyle name="Normal 6 3 2 3 3 2" xfId="2267"/>
    <cellStyle name="Normal 6 3 2 3 3 2 2" xfId="4909"/>
    <cellStyle name="Normal 6 3 2 3 3 2 2 2" xfId="10190"/>
    <cellStyle name="Normal 6 3 2 3 3 2 2 2 2" xfId="28332"/>
    <cellStyle name="Normal 6 3 2 3 3 2 2 3" xfId="17946"/>
    <cellStyle name="Normal 6 3 2 3 3 2 2 4" xfId="23052"/>
    <cellStyle name="Normal 6 3 2 3 3 2 3" xfId="7549"/>
    <cellStyle name="Normal 6 3 2 3 3 2 3 2" xfId="25692"/>
    <cellStyle name="Normal 6 3 2 3 3 2 4" xfId="12838"/>
    <cellStyle name="Normal 6 3 2 3 3 2 5" xfId="15482"/>
    <cellStyle name="Normal 6 3 2 3 3 2 6" xfId="20412"/>
    <cellStyle name="Normal 6 3 2 3 3 3" xfId="3677"/>
    <cellStyle name="Normal 6 3 2 3 3 3 2" xfId="8958"/>
    <cellStyle name="Normal 6 3 2 3 3 3 2 2" xfId="27100"/>
    <cellStyle name="Normal 6 3 2 3 3 3 3" xfId="16714"/>
    <cellStyle name="Normal 6 3 2 3 3 3 4" xfId="21820"/>
    <cellStyle name="Normal 6 3 2 3 3 4" xfId="6317"/>
    <cellStyle name="Normal 6 3 2 3 3 4 2" xfId="24460"/>
    <cellStyle name="Normal 6 3 2 3 3 5" xfId="11606"/>
    <cellStyle name="Normal 6 3 2 3 3 6" xfId="14250"/>
    <cellStyle name="Normal 6 3 2 3 3 7" xfId="19180"/>
    <cellStyle name="Normal 6 3 2 3 4" xfId="1563"/>
    <cellStyle name="Normal 6 3 2 3 4 2" xfId="4205"/>
    <cellStyle name="Normal 6 3 2 3 4 2 2" xfId="9486"/>
    <cellStyle name="Normal 6 3 2 3 4 2 2 2" xfId="27628"/>
    <cellStyle name="Normal 6 3 2 3 4 2 3" xfId="17242"/>
    <cellStyle name="Normal 6 3 2 3 4 2 4" xfId="22348"/>
    <cellStyle name="Normal 6 3 2 3 4 3" xfId="6845"/>
    <cellStyle name="Normal 6 3 2 3 4 3 2" xfId="24988"/>
    <cellStyle name="Normal 6 3 2 3 4 4" xfId="12134"/>
    <cellStyle name="Normal 6 3 2 3 4 5" xfId="14778"/>
    <cellStyle name="Normal 6 3 2 3 4 6" xfId="19708"/>
    <cellStyle name="Normal 6 3 2 3 5" xfId="2972"/>
    <cellStyle name="Normal 6 3 2 3 5 2" xfId="8254"/>
    <cellStyle name="Normal 6 3 2 3 5 2 2" xfId="26396"/>
    <cellStyle name="Normal 6 3 2 3 5 3" xfId="16010"/>
    <cellStyle name="Normal 6 3 2 3 5 4" xfId="21116"/>
    <cellStyle name="Normal 6 3 2 3 6" xfId="5613"/>
    <cellStyle name="Normal 6 3 2 3 6 2" xfId="23756"/>
    <cellStyle name="Normal 6 3 2 3 7" xfId="10908"/>
    <cellStyle name="Normal 6 3 2 3 8" xfId="13546"/>
    <cellStyle name="Normal 6 3 2 3 9" xfId="18476"/>
    <cellStyle name="Normal 6 3 2 4" xfId="506"/>
    <cellStyle name="Normal 6 3 2 4 2" xfId="1211"/>
    <cellStyle name="Normal 6 3 2 4 2 2" xfId="2443"/>
    <cellStyle name="Normal 6 3 2 4 2 2 2" xfId="5085"/>
    <cellStyle name="Normal 6 3 2 4 2 2 2 2" xfId="10366"/>
    <cellStyle name="Normal 6 3 2 4 2 2 2 2 2" xfId="28508"/>
    <cellStyle name="Normal 6 3 2 4 2 2 2 3" xfId="18122"/>
    <cellStyle name="Normal 6 3 2 4 2 2 2 4" xfId="23228"/>
    <cellStyle name="Normal 6 3 2 4 2 2 3" xfId="7725"/>
    <cellStyle name="Normal 6 3 2 4 2 2 3 2" xfId="25868"/>
    <cellStyle name="Normal 6 3 2 4 2 2 4" xfId="13014"/>
    <cellStyle name="Normal 6 3 2 4 2 2 5" xfId="15658"/>
    <cellStyle name="Normal 6 3 2 4 2 2 6" xfId="20588"/>
    <cellStyle name="Normal 6 3 2 4 2 3" xfId="3853"/>
    <cellStyle name="Normal 6 3 2 4 2 3 2" xfId="9134"/>
    <cellStyle name="Normal 6 3 2 4 2 3 2 2" xfId="27276"/>
    <cellStyle name="Normal 6 3 2 4 2 3 3" xfId="16890"/>
    <cellStyle name="Normal 6 3 2 4 2 3 4" xfId="21996"/>
    <cellStyle name="Normal 6 3 2 4 2 4" xfId="6493"/>
    <cellStyle name="Normal 6 3 2 4 2 4 2" xfId="24636"/>
    <cellStyle name="Normal 6 3 2 4 2 5" xfId="11782"/>
    <cellStyle name="Normal 6 3 2 4 2 6" xfId="14426"/>
    <cellStyle name="Normal 6 3 2 4 2 7" xfId="19356"/>
    <cellStyle name="Normal 6 3 2 4 3" xfId="1739"/>
    <cellStyle name="Normal 6 3 2 4 3 2" xfId="4381"/>
    <cellStyle name="Normal 6 3 2 4 3 2 2" xfId="9662"/>
    <cellStyle name="Normal 6 3 2 4 3 2 2 2" xfId="27804"/>
    <cellStyle name="Normal 6 3 2 4 3 2 3" xfId="17418"/>
    <cellStyle name="Normal 6 3 2 4 3 2 4" xfId="22524"/>
    <cellStyle name="Normal 6 3 2 4 3 3" xfId="7021"/>
    <cellStyle name="Normal 6 3 2 4 3 3 2" xfId="25164"/>
    <cellStyle name="Normal 6 3 2 4 3 4" xfId="12310"/>
    <cellStyle name="Normal 6 3 2 4 3 5" xfId="14954"/>
    <cellStyle name="Normal 6 3 2 4 3 6" xfId="19884"/>
    <cellStyle name="Normal 6 3 2 4 4" xfId="3148"/>
    <cellStyle name="Normal 6 3 2 4 4 2" xfId="8430"/>
    <cellStyle name="Normal 6 3 2 4 4 2 2" xfId="26572"/>
    <cellStyle name="Normal 6 3 2 4 4 3" xfId="16186"/>
    <cellStyle name="Normal 6 3 2 4 4 4" xfId="21292"/>
    <cellStyle name="Normal 6 3 2 4 5" xfId="5789"/>
    <cellStyle name="Normal 6 3 2 4 5 2" xfId="23932"/>
    <cellStyle name="Normal 6 3 2 4 6" xfId="11080"/>
    <cellStyle name="Normal 6 3 2 4 7" xfId="13722"/>
    <cellStyle name="Normal 6 3 2 4 8" xfId="18652"/>
    <cellStyle name="Normal 6 3 2 5" xfId="859"/>
    <cellStyle name="Normal 6 3 2 5 2" xfId="2091"/>
    <cellStyle name="Normal 6 3 2 5 2 2" xfId="4733"/>
    <cellStyle name="Normal 6 3 2 5 2 2 2" xfId="10014"/>
    <cellStyle name="Normal 6 3 2 5 2 2 2 2" xfId="28156"/>
    <cellStyle name="Normal 6 3 2 5 2 2 3" xfId="17770"/>
    <cellStyle name="Normal 6 3 2 5 2 2 4" xfId="22876"/>
    <cellStyle name="Normal 6 3 2 5 2 3" xfId="7373"/>
    <cellStyle name="Normal 6 3 2 5 2 3 2" xfId="25516"/>
    <cellStyle name="Normal 6 3 2 5 2 4" xfId="12662"/>
    <cellStyle name="Normal 6 3 2 5 2 5" xfId="15306"/>
    <cellStyle name="Normal 6 3 2 5 2 6" xfId="20236"/>
    <cellStyle name="Normal 6 3 2 5 3" xfId="3501"/>
    <cellStyle name="Normal 6 3 2 5 3 2" xfId="8782"/>
    <cellStyle name="Normal 6 3 2 5 3 2 2" xfId="26924"/>
    <cellStyle name="Normal 6 3 2 5 3 3" xfId="16538"/>
    <cellStyle name="Normal 6 3 2 5 3 4" xfId="21644"/>
    <cellStyle name="Normal 6 3 2 5 4" xfId="6141"/>
    <cellStyle name="Normal 6 3 2 5 4 2" xfId="24284"/>
    <cellStyle name="Normal 6 3 2 5 5" xfId="11430"/>
    <cellStyle name="Normal 6 3 2 5 6" xfId="14074"/>
    <cellStyle name="Normal 6 3 2 5 7" xfId="19004"/>
    <cellStyle name="Normal 6 3 2 6" xfId="1387"/>
    <cellStyle name="Normal 6 3 2 6 2" xfId="4029"/>
    <cellStyle name="Normal 6 3 2 6 2 2" xfId="9310"/>
    <cellStyle name="Normal 6 3 2 6 2 2 2" xfId="27452"/>
    <cellStyle name="Normal 6 3 2 6 2 3" xfId="17066"/>
    <cellStyle name="Normal 6 3 2 6 2 4" xfId="22172"/>
    <cellStyle name="Normal 6 3 2 6 3" xfId="6669"/>
    <cellStyle name="Normal 6 3 2 6 3 2" xfId="24812"/>
    <cellStyle name="Normal 6 3 2 6 4" xfId="11958"/>
    <cellStyle name="Normal 6 3 2 6 5" xfId="14602"/>
    <cellStyle name="Normal 6 3 2 6 6" xfId="19532"/>
    <cellStyle name="Normal 6 3 2 7" xfId="2619"/>
    <cellStyle name="Normal 6 3 2 7 2" xfId="5261"/>
    <cellStyle name="Normal 6 3 2 7 2 2" xfId="10542"/>
    <cellStyle name="Normal 6 3 2 7 2 2 2" xfId="28684"/>
    <cellStyle name="Normal 6 3 2 7 2 3" xfId="23404"/>
    <cellStyle name="Normal 6 3 2 7 3" xfId="7901"/>
    <cellStyle name="Normal 6 3 2 7 3 2" xfId="26044"/>
    <cellStyle name="Normal 6 3 2 7 4" xfId="13190"/>
    <cellStyle name="Normal 6 3 2 7 5" xfId="15834"/>
    <cellStyle name="Normal 6 3 2 7 6" xfId="20764"/>
    <cellStyle name="Normal 6 3 2 8" xfId="2796"/>
    <cellStyle name="Normal 6 3 2 8 2" xfId="8078"/>
    <cellStyle name="Normal 6 3 2 8 2 2" xfId="26220"/>
    <cellStyle name="Normal 6 3 2 8 3" xfId="20940"/>
    <cellStyle name="Normal 6 3 2 9" xfId="5437"/>
    <cellStyle name="Normal 6 3 2 9 2" xfId="23580"/>
    <cellStyle name="Normal 6 3 3" xfId="145"/>
    <cellStyle name="Normal 6 3 4" xfId="196"/>
    <cellStyle name="Normal 6 3 4 10" xfId="10684"/>
    <cellStyle name="Normal 6 3 4 11" xfId="13421"/>
    <cellStyle name="Normal 6 3 4 12" xfId="18351"/>
    <cellStyle name="Normal 6 3 4 2" xfId="258"/>
    <cellStyle name="Normal 6 3 4 2 2" xfId="734"/>
    <cellStyle name="Normal 6 3 4 2 2 2" xfId="1966"/>
    <cellStyle name="Normal 6 3 4 2 2 2 2" xfId="4608"/>
    <cellStyle name="Normal 6 3 4 2 2 2 2 2" xfId="9889"/>
    <cellStyle name="Normal 6 3 4 2 2 2 2 2 2" xfId="28031"/>
    <cellStyle name="Normal 6 3 4 2 2 2 2 3" xfId="17645"/>
    <cellStyle name="Normal 6 3 4 2 2 2 2 4" xfId="22751"/>
    <cellStyle name="Normal 6 3 4 2 2 2 3" xfId="7248"/>
    <cellStyle name="Normal 6 3 4 2 2 2 3 2" xfId="25391"/>
    <cellStyle name="Normal 6 3 4 2 2 2 4" xfId="12537"/>
    <cellStyle name="Normal 6 3 4 2 2 2 5" xfId="15181"/>
    <cellStyle name="Normal 6 3 4 2 2 2 6" xfId="20111"/>
    <cellStyle name="Normal 6 3 4 2 2 3" xfId="3376"/>
    <cellStyle name="Normal 6 3 4 2 2 3 2" xfId="8657"/>
    <cellStyle name="Normal 6 3 4 2 2 3 2 2" xfId="26799"/>
    <cellStyle name="Normal 6 3 4 2 2 3 3" xfId="16413"/>
    <cellStyle name="Normal 6 3 4 2 2 3 4" xfId="21519"/>
    <cellStyle name="Normal 6 3 4 2 2 4" xfId="6016"/>
    <cellStyle name="Normal 6 3 4 2 2 4 2" xfId="24159"/>
    <cellStyle name="Normal 6 3 4 2 2 5" xfId="11305"/>
    <cellStyle name="Normal 6 3 4 2 2 6" xfId="13949"/>
    <cellStyle name="Normal 6 3 4 2 2 7" xfId="18879"/>
    <cellStyle name="Normal 6 3 4 2 3" xfId="1086"/>
    <cellStyle name="Normal 6 3 4 2 3 2" xfId="2318"/>
    <cellStyle name="Normal 6 3 4 2 3 2 2" xfId="4960"/>
    <cellStyle name="Normal 6 3 4 2 3 2 2 2" xfId="10241"/>
    <cellStyle name="Normal 6 3 4 2 3 2 2 2 2" xfId="28383"/>
    <cellStyle name="Normal 6 3 4 2 3 2 2 3" xfId="17997"/>
    <cellStyle name="Normal 6 3 4 2 3 2 2 4" xfId="23103"/>
    <cellStyle name="Normal 6 3 4 2 3 2 3" xfId="7600"/>
    <cellStyle name="Normal 6 3 4 2 3 2 3 2" xfId="25743"/>
    <cellStyle name="Normal 6 3 4 2 3 2 4" xfId="12889"/>
    <cellStyle name="Normal 6 3 4 2 3 2 5" xfId="15533"/>
    <cellStyle name="Normal 6 3 4 2 3 2 6" xfId="20463"/>
    <cellStyle name="Normal 6 3 4 2 3 3" xfId="3728"/>
    <cellStyle name="Normal 6 3 4 2 3 3 2" xfId="9009"/>
    <cellStyle name="Normal 6 3 4 2 3 3 2 2" xfId="27151"/>
    <cellStyle name="Normal 6 3 4 2 3 3 3" xfId="16765"/>
    <cellStyle name="Normal 6 3 4 2 3 3 4" xfId="21871"/>
    <cellStyle name="Normal 6 3 4 2 3 4" xfId="6368"/>
    <cellStyle name="Normal 6 3 4 2 3 4 2" xfId="24511"/>
    <cellStyle name="Normal 6 3 4 2 3 5" xfId="11657"/>
    <cellStyle name="Normal 6 3 4 2 3 6" xfId="14301"/>
    <cellStyle name="Normal 6 3 4 2 3 7" xfId="19231"/>
    <cellStyle name="Normal 6 3 4 2 4" xfId="1614"/>
    <cellStyle name="Normal 6 3 4 2 4 2" xfId="4256"/>
    <cellStyle name="Normal 6 3 4 2 4 2 2" xfId="9537"/>
    <cellStyle name="Normal 6 3 4 2 4 2 2 2" xfId="27679"/>
    <cellStyle name="Normal 6 3 4 2 4 2 3" xfId="17293"/>
    <cellStyle name="Normal 6 3 4 2 4 2 4" xfId="22399"/>
    <cellStyle name="Normal 6 3 4 2 4 3" xfId="6896"/>
    <cellStyle name="Normal 6 3 4 2 4 3 2" xfId="25039"/>
    <cellStyle name="Normal 6 3 4 2 4 4" xfId="12185"/>
    <cellStyle name="Normal 6 3 4 2 4 5" xfId="14829"/>
    <cellStyle name="Normal 6 3 4 2 4 6" xfId="19759"/>
    <cellStyle name="Normal 6 3 4 2 5" xfId="3023"/>
    <cellStyle name="Normal 6 3 4 2 5 2" xfId="8305"/>
    <cellStyle name="Normal 6 3 4 2 5 2 2" xfId="26447"/>
    <cellStyle name="Normal 6 3 4 2 5 3" xfId="16061"/>
    <cellStyle name="Normal 6 3 4 2 5 4" xfId="21167"/>
    <cellStyle name="Normal 6 3 4 2 6" xfId="5664"/>
    <cellStyle name="Normal 6 3 4 2 6 2" xfId="23807"/>
    <cellStyle name="Normal 6 3 4 2 7" xfId="381"/>
    <cellStyle name="Normal 6 3 4 2 7 2" xfId="18527"/>
    <cellStyle name="Normal 6 3 4 2 8" xfId="10838"/>
    <cellStyle name="Normal 6 3 4 2 9" xfId="13597"/>
    <cellStyle name="Normal 6 3 4 3" xfId="557"/>
    <cellStyle name="Normal 6 3 4 3 2" xfId="1262"/>
    <cellStyle name="Normal 6 3 4 3 2 2" xfId="2494"/>
    <cellStyle name="Normal 6 3 4 3 2 2 2" xfId="5136"/>
    <cellStyle name="Normal 6 3 4 3 2 2 2 2" xfId="10417"/>
    <cellStyle name="Normal 6 3 4 3 2 2 2 2 2" xfId="28559"/>
    <cellStyle name="Normal 6 3 4 3 2 2 2 3" xfId="18173"/>
    <cellStyle name="Normal 6 3 4 3 2 2 2 4" xfId="23279"/>
    <cellStyle name="Normal 6 3 4 3 2 2 3" xfId="7776"/>
    <cellStyle name="Normal 6 3 4 3 2 2 3 2" xfId="25919"/>
    <cellStyle name="Normal 6 3 4 3 2 2 4" xfId="13065"/>
    <cellStyle name="Normal 6 3 4 3 2 2 5" xfId="15709"/>
    <cellStyle name="Normal 6 3 4 3 2 2 6" xfId="20639"/>
    <cellStyle name="Normal 6 3 4 3 2 3" xfId="3904"/>
    <cellStyle name="Normal 6 3 4 3 2 3 2" xfId="9185"/>
    <cellStyle name="Normal 6 3 4 3 2 3 2 2" xfId="27327"/>
    <cellStyle name="Normal 6 3 4 3 2 3 3" xfId="16941"/>
    <cellStyle name="Normal 6 3 4 3 2 3 4" xfId="22047"/>
    <cellStyle name="Normal 6 3 4 3 2 4" xfId="6544"/>
    <cellStyle name="Normal 6 3 4 3 2 4 2" xfId="24687"/>
    <cellStyle name="Normal 6 3 4 3 2 5" xfId="11833"/>
    <cellStyle name="Normal 6 3 4 3 2 6" xfId="14477"/>
    <cellStyle name="Normal 6 3 4 3 2 7" xfId="19407"/>
    <cellStyle name="Normal 6 3 4 3 3" xfId="1790"/>
    <cellStyle name="Normal 6 3 4 3 3 2" xfId="4432"/>
    <cellStyle name="Normal 6 3 4 3 3 2 2" xfId="9713"/>
    <cellStyle name="Normal 6 3 4 3 3 2 2 2" xfId="27855"/>
    <cellStyle name="Normal 6 3 4 3 3 2 3" xfId="17469"/>
    <cellStyle name="Normal 6 3 4 3 3 2 4" xfId="22575"/>
    <cellStyle name="Normal 6 3 4 3 3 3" xfId="7072"/>
    <cellStyle name="Normal 6 3 4 3 3 3 2" xfId="25215"/>
    <cellStyle name="Normal 6 3 4 3 3 4" xfId="12361"/>
    <cellStyle name="Normal 6 3 4 3 3 5" xfId="15005"/>
    <cellStyle name="Normal 6 3 4 3 3 6" xfId="19935"/>
    <cellStyle name="Normal 6 3 4 3 4" xfId="3199"/>
    <cellStyle name="Normal 6 3 4 3 4 2" xfId="8481"/>
    <cellStyle name="Normal 6 3 4 3 4 2 2" xfId="26623"/>
    <cellStyle name="Normal 6 3 4 3 4 3" xfId="16237"/>
    <cellStyle name="Normal 6 3 4 3 4 4" xfId="21343"/>
    <cellStyle name="Normal 6 3 4 3 5" xfId="5840"/>
    <cellStyle name="Normal 6 3 4 3 5 2" xfId="23983"/>
    <cellStyle name="Normal 6 3 4 3 6" xfId="10781"/>
    <cellStyle name="Normal 6 3 4 3 7" xfId="13773"/>
    <cellStyle name="Normal 6 3 4 3 8" xfId="18703"/>
    <cellStyle name="Normal 6 3 4 4" xfId="910"/>
    <cellStyle name="Normal 6 3 4 4 2" xfId="2142"/>
    <cellStyle name="Normal 6 3 4 4 2 2" xfId="4784"/>
    <cellStyle name="Normal 6 3 4 4 2 2 2" xfId="10065"/>
    <cellStyle name="Normal 6 3 4 4 2 2 2 2" xfId="28207"/>
    <cellStyle name="Normal 6 3 4 4 2 2 3" xfId="17821"/>
    <cellStyle name="Normal 6 3 4 4 2 2 4" xfId="22927"/>
    <cellStyle name="Normal 6 3 4 4 2 3" xfId="7424"/>
    <cellStyle name="Normal 6 3 4 4 2 3 2" xfId="25567"/>
    <cellStyle name="Normal 6 3 4 4 2 4" xfId="12713"/>
    <cellStyle name="Normal 6 3 4 4 2 5" xfId="15357"/>
    <cellStyle name="Normal 6 3 4 4 2 6" xfId="20287"/>
    <cellStyle name="Normal 6 3 4 4 3" xfId="3552"/>
    <cellStyle name="Normal 6 3 4 4 3 2" xfId="8833"/>
    <cellStyle name="Normal 6 3 4 4 3 2 2" xfId="26975"/>
    <cellStyle name="Normal 6 3 4 4 3 3" xfId="16589"/>
    <cellStyle name="Normal 6 3 4 4 3 4" xfId="21695"/>
    <cellStyle name="Normal 6 3 4 4 4" xfId="6192"/>
    <cellStyle name="Normal 6 3 4 4 4 2" xfId="24335"/>
    <cellStyle name="Normal 6 3 4 4 5" xfId="11481"/>
    <cellStyle name="Normal 6 3 4 4 6" xfId="14125"/>
    <cellStyle name="Normal 6 3 4 4 7" xfId="19055"/>
    <cellStyle name="Normal 6 3 4 5" xfId="1438"/>
    <cellStyle name="Normal 6 3 4 5 2" xfId="4080"/>
    <cellStyle name="Normal 6 3 4 5 2 2" xfId="9361"/>
    <cellStyle name="Normal 6 3 4 5 2 2 2" xfId="27503"/>
    <cellStyle name="Normal 6 3 4 5 2 3" xfId="17117"/>
    <cellStyle name="Normal 6 3 4 5 2 4" xfId="22223"/>
    <cellStyle name="Normal 6 3 4 5 3" xfId="6720"/>
    <cellStyle name="Normal 6 3 4 5 3 2" xfId="24863"/>
    <cellStyle name="Normal 6 3 4 5 4" xfId="12009"/>
    <cellStyle name="Normal 6 3 4 5 5" xfId="14653"/>
    <cellStyle name="Normal 6 3 4 5 6" xfId="19583"/>
    <cellStyle name="Normal 6 3 4 6" xfId="2670"/>
    <cellStyle name="Normal 6 3 4 6 2" xfId="5312"/>
    <cellStyle name="Normal 6 3 4 6 2 2" xfId="10593"/>
    <cellStyle name="Normal 6 3 4 6 2 2 2" xfId="28735"/>
    <cellStyle name="Normal 6 3 4 6 2 3" xfId="23455"/>
    <cellStyle name="Normal 6 3 4 6 3" xfId="7952"/>
    <cellStyle name="Normal 6 3 4 6 3 2" xfId="26095"/>
    <cellStyle name="Normal 6 3 4 6 4" xfId="13241"/>
    <cellStyle name="Normal 6 3 4 6 5" xfId="15885"/>
    <cellStyle name="Normal 6 3 4 6 6" xfId="20815"/>
    <cellStyle name="Normal 6 3 4 7" xfId="2847"/>
    <cellStyle name="Normal 6 3 4 7 2" xfId="8129"/>
    <cellStyle name="Normal 6 3 4 7 2 2" xfId="26271"/>
    <cellStyle name="Normal 6 3 4 7 3" xfId="20991"/>
    <cellStyle name="Normal 6 3 4 8" xfId="5488"/>
    <cellStyle name="Normal 6 3 4 8 2" xfId="23631"/>
    <cellStyle name="Normal 6 3 4 9" xfId="13296"/>
    <cellStyle name="Normal 6 3 5" xfId="292"/>
    <cellStyle name="Normal 6 3 5 2" xfId="645"/>
    <cellStyle name="Normal 6 3 5 2 2" xfId="1877"/>
    <cellStyle name="Normal 6 3 5 2 2 2" xfId="4519"/>
    <cellStyle name="Normal 6 3 5 2 2 2 2" xfId="9800"/>
    <cellStyle name="Normal 6 3 5 2 2 2 2 2" xfId="27942"/>
    <cellStyle name="Normal 6 3 5 2 2 2 3" xfId="17556"/>
    <cellStyle name="Normal 6 3 5 2 2 2 4" xfId="22662"/>
    <cellStyle name="Normal 6 3 5 2 2 3" xfId="7159"/>
    <cellStyle name="Normal 6 3 5 2 2 3 2" xfId="25302"/>
    <cellStyle name="Normal 6 3 5 2 2 4" xfId="12448"/>
    <cellStyle name="Normal 6 3 5 2 2 5" xfId="15092"/>
    <cellStyle name="Normal 6 3 5 2 2 6" xfId="20022"/>
    <cellStyle name="Normal 6 3 5 2 3" xfId="3287"/>
    <cellStyle name="Normal 6 3 5 2 3 2" xfId="8568"/>
    <cellStyle name="Normal 6 3 5 2 3 2 2" xfId="26710"/>
    <cellStyle name="Normal 6 3 5 2 3 3" xfId="16324"/>
    <cellStyle name="Normal 6 3 5 2 3 4" xfId="21430"/>
    <cellStyle name="Normal 6 3 5 2 4" xfId="5927"/>
    <cellStyle name="Normal 6 3 5 2 4 2" xfId="24070"/>
    <cellStyle name="Normal 6 3 5 2 5" xfId="11216"/>
    <cellStyle name="Normal 6 3 5 2 6" xfId="13860"/>
    <cellStyle name="Normal 6 3 5 2 7" xfId="18790"/>
    <cellStyle name="Normal 6 3 5 3" xfId="997"/>
    <cellStyle name="Normal 6 3 5 3 2" xfId="2229"/>
    <cellStyle name="Normal 6 3 5 3 2 2" xfId="4871"/>
    <cellStyle name="Normal 6 3 5 3 2 2 2" xfId="10152"/>
    <cellStyle name="Normal 6 3 5 3 2 2 2 2" xfId="28294"/>
    <cellStyle name="Normal 6 3 5 3 2 2 3" xfId="17908"/>
    <cellStyle name="Normal 6 3 5 3 2 2 4" xfId="23014"/>
    <cellStyle name="Normal 6 3 5 3 2 3" xfId="7511"/>
    <cellStyle name="Normal 6 3 5 3 2 3 2" xfId="25654"/>
    <cellStyle name="Normal 6 3 5 3 2 4" xfId="12800"/>
    <cellStyle name="Normal 6 3 5 3 2 5" xfId="15444"/>
    <cellStyle name="Normal 6 3 5 3 2 6" xfId="20374"/>
    <cellStyle name="Normal 6 3 5 3 3" xfId="3639"/>
    <cellStyle name="Normal 6 3 5 3 3 2" xfId="8920"/>
    <cellStyle name="Normal 6 3 5 3 3 2 2" xfId="27062"/>
    <cellStyle name="Normal 6 3 5 3 3 3" xfId="16676"/>
    <cellStyle name="Normal 6 3 5 3 3 4" xfId="21782"/>
    <cellStyle name="Normal 6 3 5 3 4" xfId="6279"/>
    <cellStyle name="Normal 6 3 5 3 4 2" xfId="24422"/>
    <cellStyle name="Normal 6 3 5 3 5" xfId="11568"/>
    <cellStyle name="Normal 6 3 5 3 6" xfId="14212"/>
    <cellStyle name="Normal 6 3 5 3 7" xfId="19142"/>
    <cellStyle name="Normal 6 3 5 4" xfId="1525"/>
    <cellStyle name="Normal 6 3 5 4 2" xfId="4167"/>
    <cellStyle name="Normal 6 3 5 4 2 2" xfId="9448"/>
    <cellStyle name="Normal 6 3 5 4 2 2 2" xfId="27590"/>
    <cellStyle name="Normal 6 3 5 4 2 3" xfId="17204"/>
    <cellStyle name="Normal 6 3 5 4 2 4" xfId="22310"/>
    <cellStyle name="Normal 6 3 5 4 3" xfId="6807"/>
    <cellStyle name="Normal 6 3 5 4 3 2" xfId="24950"/>
    <cellStyle name="Normal 6 3 5 4 4" xfId="12096"/>
    <cellStyle name="Normal 6 3 5 4 5" xfId="14740"/>
    <cellStyle name="Normal 6 3 5 4 6" xfId="19670"/>
    <cellStyle name="Normal 6 3 5 5" xfId="2934"/>
    <cellStyle name="Normal 6 3 5 5 2" xfId="8216"/>
    <cellStyle name="Normal 6 3 5 5 2 2" xfId="26358"/>
    <cellStyle name="Normal 6 3 5 5 3" xfId="15972"/>
    <cellStyle name="Normal 6 3 5 5 4" xfId="21078"/>
    <cellStyle name="Normal 6 3 5 6" xfId="5575"/>
    <cellStyle name="Normal 6 3 5 6 2" xfId="23718"/>
    <cellStyle name="Normal 6 3 5 7" xfId="10872"/>
    <cellStyle name="Normal 6 3 5 8" xfId="13508"/>
    <cellStyle name="Normal 6 3 5 9" xfId="18438"/>
    <cellStyle name="Normal 6 3 6" xfId="470"/>
    <cellStyle name="Normal 6 3 6 2" xfId="1175"/>
    <cellStyle name="Normal 6 3 6 2 2" xfId="2407"/>
    <cellStyle name="Normal 6 3 6 2 2 2" xfId="5049"/>
    <cellStyle name="Normal 6 3 6 2 2 2 2" xfId="10330"/>
    <cellStyle name="Normal 6 3 6 2 2 2 2 2" xfId="28472"/>
    <cellStyle name="Normal 6 3 6 2 2 2 3" xfId="18086"/>
    <cellStyle name="Normal 6 3 6 2 2 2 4" xfId="23192"/>
    <cellStyle name="Normal 6 3 6 2 2 3" xfId="7689"/>
    <cellStyle name="Normal 6 3 6 2 2 3 2" xfId="25832"/>
    <cellStyle name="Normal 6 3 6 2 2 4" xfId="12978"/>
    <cellStyle name="Normal 6 3 6 2 2 5" xfId="15622"/>
    <cellStyle name="Normal 6 3 6 2 2 6" xfId="20552"/>
    <cellStyle name="Normal 6 3 6 2 3" xfId="3817"/>
    <cellStyle name="Normal 6 3 6 2 3 2" xfId="9098"/>
    <cellStyle name="Normal 6 3 6 2 3 2 2" xfId="27240"/>
    <cellStyle name="Normal 6 3 6 2 3 3" xfId="16854"/>
    <cellStyle name="Normal 6 3 6 2 3 4" xfId="21960"/>
    <cellStyle name="Normal 6 3 6 2 4" xfId="6457"/>
    <cellStyle name="Normal 6 3 6 2 4 2" xfId="24600"/>
    <cellStyle name="Normal 6 3 6 2 5" xfId="11746"/>
    <cellStyle name="Normal 6 3 6 2 6" xfId="14390"/>
    <cellStyle name="Normal 6 3 6 2 7" xfId="19320"/>
    <cellStyle name="Normal 6 3 6 3" xfId="1703"/>
    <cellStyle name="Normal 6 3 6 3 2" xfId="4345"/>
    <cellStyle name="Normal 6 3 6 3 2 2" xfId="9626"/>
    <cellStyle name="Normal 6 3 6 3 2 2 2" xfId="27768"/>
    <cellStyle name="Normal 6 3 6 3 2 3" xfId="17382"/>
    <cellStyle name="Normal 6 3 6 3 2 4" xfId="22488"/>
    <cellStyle name="Normal 6 3 6 3 3" xfId="6985"/>
    <cellStyle name="Normal 6 3 6 3 3 2" xfId="25128"/>
    <cellStyle name="Normal 6 3 6 3 4" xfId="12274"/>
    <cellStyle name="Normal 6 3 6 3 5" xfId="14918"/>
    <cellStyle name="Normal 6 3 6 3 6" xfId="19848"/>
    <cellStyle name="Normal 6 3 6 4" xfId="3112"/>
    <cellStyle name="Normal 6 3 6 4 2" xfId="8394"/>
    <cellStyle name="Normal 6 3 6 4 2 2" xfId="26536"/>
    <cellStyle name="Normal 6 3 6 4 3" xfId="16150"/>
    <cellStyle name="Normal 6 3 6 4 4" xfId="21256"/>
    <cellStyle name="Normal 6 3 6 5" xfId="5753"/>
    <cellStyle name="Normal 6 3 6 5 2" xfId="23896"/>
    <cellStyle name="Normal 6 3 6 6" xfId="11046"/>
    <cellStyle name="Normal 6 3 6 7" xfId="13686"/>
    <cellStyle name="Normal 6 3 6 8" xfId="18616"/>
    <cellStyle name="Normal 6 3 7" xfId="823"/>
    <cellStyle name="Normal 6 3 7 2" xfId="2055"/>
    <cellStyle name="Normal 6 3 7 2 2" xfId="4697"/>
    <cellStyle name="Normal 6 3 7 2 2 2" xfId="9978"/>
    <cellStyle name="Normal 6 3 7 2 2 2 2" xfId="28120"/>
    <cellStyle name="Normal 6 3 7 2 2 3" xfId="17734"/>
    <cellStyle name="Normal 6 3 7 2 2 4" xfId="22840"/>
    <cellStyle name="Normal 6 3 7 2 3" xfId="7337"/>
    <cellStyle name="Normal 6 3 7 2 3 2" xfId="25480"/>
    <cellStyle name="Normal 6 3 7 2 4" xfId="12626"/>
    <cellStyle name="Normal 6 3 7 2 5" xfId="15270"/>
    <cellStyle name="Normal 6 3 7 2 6" xfId="20200"/>
    <cellStyle name="Normal 6 3 7 3" xfId="3465"/>
    <cellStyle name="Normal 6 3 7 3 2" xfId="8746"/>
    <cellStyle name="Normal 6 3 7 3 2 2" xfId="26888"/>
    <cellStyle name="Normal 6 3 7 3 3" xfId="16502"/>
    <cellStyle name="Normal 6 3 7 3 4" xfId="21608"/>
    <cellStyle name="Normal 6 3 7 4" xfId="6105"/>
    <cellStyle name="Normal 6 3 7 4 2" xfId="24248"/>
    <cellStyle name="Normal 6 3 7 5" xfId="11394"/>
    <cellStyle name="Normal 6 3 7 6" xfId="14038"/>
    <cellStyle name="Normal 6 3 7 7" xfId="18968"/>
    <cellStyle name="Normal 6 3 8" xfId="1349"/>
    <cellStyle name="Normal 6 3 8 2" xfId="3991"/>
    <cellStyle name="Normal 6 3 8 2 2" xfId="9272"/>
    <cellStyle name="Normal 6 3 8 2 2 2" xfId="27414"/>
    <cellStyle name="Normal 6 3 8 2 3" xfId="17028"/>
    <cellStyle name="Normal 6 3 8 2 4" xfId="22134"/>
    <cellStyle name="Normal 6 3 8 3" xfId="6631"/>
    <cellStyle name="Normal 6 3 8 3 2" xfId="24774"/>
    <cellStyle name="Normal 6 3 8 4" xfId="11920"/>
    <cellStyle name="Normal 6 3 8 5" xfId="14564"/>
    <cellStyle name="Normal 6 3 8 6" xfId="19494"/>
    <cellStyle name="Normal 6 3 9" xfId="2581"/>
    <cellStyle name="Normal 6 3 9 2" xfId="5223"/>
    <cellStyle name="Normal 6 3 9 2 2" xfId="10504"/>
    <cellStyle name="Normal 6 3 9 2 2 2" xfId="28646"/>
    <cellStyle name="Normal 6 3 9 2 3" xfId="23366"/>
    <cellStyle name="Normal 6 3 9 3" xfId="7863"/>
    <cellStyle name="Normal 6 3 9 3 2" xfId="26006"/>
    <cellStyle name="Normal 6 3 9 4" xfId="13152"/>
    <cellStyle name="Normal 6 3 9 5" xfId="15796"/>
    <cellStyle name="Normal 6 3 9 6" xfId="20726"/>
    <cellStyle name="Normal 6 4" xfId="80"/>
    <cellStyle name="Normal 6 4 10" xfId="10725"/>
    <cellStyle name="Normal 6 4 11" xfId="13348"/>
    <cellStyle name="Normal 6 4 12" xfId="18277"/>
    <cellStyle name="Normal 6 4 2" xfId="210"/>
    <cellStyle name="Normal 6 4 2 10" xfId="13435"/>
    <cellStyle name="Normal 6 4 2 11" xfId="18365"/>
    <cellStyle name="Normal 6 4 2 2" xfId="395"/>
    <cellStyle name="Normal 6 4 2 2 2" xfId="748"/>
    <cellStyle name="Normal 6 4 2 2 2 2" xfId="1980"/>
    <cellStyle name="Normal 6 4 2 2 2 2 2" xfId="4622"/>
    <cellStyle name="Normal 6 4 2 2 2 2 2 2" xfId="9903"/>
    <cellStyle name="Normal 6 4 2 2 2 2 2 2 2" xfId="28045"/>
    <cellStyle name="Normal 6 4 2 2 2 2 2 3" xfId="17659"/>
    <cellStyle name="Normal 6 4 2 2 2 2 2 4" xfId="22765"/>
    <cellStyle name="Normal 6 4 2 2 2 2 3" xfId="7262"/>
    <cellStyle name="Normal 6 4 2 2 2 2 3 2" xfId="25405"/>
    <cellStyle name="Normal 6 4 2 2 2 2 4" xfId="12551"/>
    <cellStyle name="Normal 6 4 2 2 2 2 5" xfId="15195"/>
    <cellStyle name="Normal 6 4 2 2 2 2 6" xfId="20125"/>
    <cellStyle name="Normal 6 4 2 2 2 3" xfId="3390"/>
    <cellStyle name="Normal 6 4 2 2 2 3 2" xfId="8671"/>
    <cellStyle name="Normal 6 4 2 2 2 3 2 2" xfId="26813"/>
    <cellStyle name="Normal 6 4 2 2 2 3 3" xfId="16427"/>
    <cellStyle name="Normal 6 4 2 2 2 3 4" xfId="21533"/>
    <cellStyle name="Normal 6 4 2 2 2 4" xfId="6030"/>
    <cellStyle name="Normal 6 4 2 2 2 4 2" xfId="24173"/>
    <cellStyle name="Normal 6 4 2 2 2 5" xfId="11319"/>
    <cellStyle name="Normal 6 4 2 2 2 6" xfId="13963"/>
    <cellStyle name="Normal 6 4 2 2 2 7" xfId="18893"/>
    <cellStyle name="Normal 6 4 2 2 3" xfId="1100"/>
    <cellStyle name="Normal 6 4 2 2 3 2" xfId="2332"/>
    <cellStyle name="Normal 6 4 2 2 3 2 2" xfId="4974"/>
    <cellStyle name="Normal 6 4 2 2 3 2 2 2" xfId="10255"/>
    <cellStyle name="Normal 6 4 2 2 3 2 2 2 2" xfId="28397"/>
    <cellStyle name="Normal 6 4 2 2 3 2 2 3" xfId="18011"/>
    <cellStyle name="Normal 6 4 2 2 3 2 2 4" xfId="23117"/>
    <cellStyle name="Normal 6 4 2 2 3 2 3" xfId="7614"/>
    <cellStyle name="Normal 6 4 2 2 3 2 3 2" xfId="25757"/>
    <cellStyle name="Normal 6 4 2 2 3 2 4" xfId="12903"/>
    <cellStyle name="Normal 6 4 2 2 3 2 5" xfId="15547"/>
    <cellStyle name="Normal 6 4 2 2 3 2 6" xfId="20477"/>
    <cellStyle name="Normal 6 4 2 2 3 3" xfId="3742"/>
    <cellStyle name="Normal 6 4 2 2 3 3 2" xfId="9023"/>
    <cellStyle name="Normal 6 4 2 2 3 3 2 2" xfId="27165"/>
    <cellStyle name="Normal 6 4 2 2 3 3 3" xfId="16779"/>
    <cellStyle name="Normal 6 4 2 2 3 3 4" xfId="21885"/>
    <cellStyle name="Normal 6 4 2 2 3 4" xfId="6382"/>
    <cellStyle name="Normal 6 4 2 2 3 4 2" xfId="24525"/>
    <cellStyle name="Normal 6 4 2 2 3 5" xfId="11671"/>
    <cellStyle name="Normal 6 4 2 2 3 6" xfId="14315"/>
    <cellStyle name="Normal 6 4 2 2 3 7" xfId="19245"/>
    <cellStyle name="Normal 6 4 2 2 4" xfId="1628"/>
    <cellStyle name="Normal 6 4 2 2 4 2" xfId="4270"/>
    <cellStyle name="Normal 6 4 2 2 4 2 2" xfId="9551"/>
    <cellStyle name="Normal 6 4 2 2 4 2 2 2" xfId="27693"/>
    <cellStyle name="Normal 6 4 2 2 4 2 3" xfId="17307"/>
    <cellStyle name="Normal 6 4 2 2 4 2 4" xfId="22413"/>
    <cellStyle name="Normal 6 4 2 2 4 3" xfId="6910"/>
    <cellStyle name="Normal 6 4 2 2 4 3 2" xfId="25053"/>
    <cellStyle name="Normal 6 4 2 2 4 4" xfId="12199"/>
    <cellStyle name="Normal 6 4 2 2 4 5" xfId="14843"/>
    <cellStyle name="Normal 6 4 2 2 4 6" xfId="19773"/>
    <cellStyle name="Normal 6 4 2 2 5" xfId="3037"/>
    <cellStyle name="Normal 6 4 2 2 5 2" xfId="8319"/>
    <cellStyle name="Normal 6 4 2 2 5 2 2" xfId="26461"/>
    <cellStyle name="Normal 6 4 2 2 5 3" xfId="16075"/>
    <cellStyle name="Normal 6 4 2 2 5 4" xfId="21181"/>
    <cellStyle name="Normal 6 4 2 2 6" xfId="5678"/>
    <cellStyle name="Normal 6 4 2 2 6 2" xfId="23821"/>
    <cellStyle name="Normal 6 4 2 2 7" xfId="10971"/>
    <cellStyle name="Normal 6 4 2 2 8" xfId="13611"/>
    <cellStyle name="Normal 6 4 2 2 9" xfId="18541"/>
    <cellStyle name="Normal 6 4 2 3" xfId="571"/>
    <cellStyle name="Normal 6 4 2 3 2" xfId="1276"/>
    <cellStyle name="Normal 6 4 2 3 2 2" xfId="2508"/>
    <cellStyle name="Normal 6 4 2 3 2 2 2" xfId="5150"/>
    <cellStyle name="Normal 6 4 2 3 2 2 2 2" xfId="10431"/>
    <cellStyle name="Normal 6 4 2 3 2 2 2 2 2" xfId="28573"/>
    <cellStyle name="Normal 6 4 2 3 2 2 2 3" xfId="18187"/>
    <cellStyle name="Normal 6 4 2 3 2 2 2 4" xfId="23293"/>
    <cellStyle name="Normal 6 4 2 3 2 2 3" xfId="7790"/>
    <cellStyle name="Normal 6 4 2 3 2 2 3 2" xfId="25933"/>
    <cellStyle name="Normal 6 4 2 3 2 2 4" xfId="13079"/>
    <cellStyle name="Normal 6 4 2 3 2 2 5" xfId="15723"/>
    <cellStyle name="Normal 6 4 2 3 2 2 6" xfId="20653"/>
    <cellStyle name="Normal 6 4 2 3 2 3" xfId="3918"/>
    <cellStyle name="Normal 6 4 2 3 2 3 2" xfId="9199"/>
    <cellStyle name="Normal 6 4 2 3 2 3 2 2" xfId="27341"/>
    <cellStyle name="Normal 6 4 2 3 2 3 3" xfId="16955"/>
    <cellStyle name="Normal 6 4 2 3 2 3 4" xfId="22061"/>
    <cellStyle name="Normal 6 4 2 3 2 4" xfId="6558"/>
    <cellStyle name="Normal 6 4 2 3 2 4 2" xfId="24701"/>
    <cellStyle name="Normal 6 4 2 3 2 5" xfId="11847"/>
    <cellStyle name="Normal 6 4 2 3 2 6" xfId="14491"/>
    <cellStyle name="Normal 6 4 2 3 2 7" xfId="19421"/>
    <cellStyle name="Normal 6 4 2 3 3" xfId="1804"/>
    <cellStyle name="Normal 6 4 2 3 3 2" xfId="4446"/>
    <cellStyle name="Normal 6 4 2 3 3 2 2" xfId="9727"/>
    <cellStyle name="Normal 6 4 2 3 3 2 2 2" xfId="27869"/>
    <cellStyle name="Normal 6 4 2 3 3 2 3" xfId="17483"/>
    <cellStyle name="Normal 6 4 2 3 3 2 4" xfId="22589"/>
    <cellStyle name="Normal 6 4 2 3 3 3" xfId="7086"/>
    <cellStyle name="Normal 6 4 2 3 3 3 2" xfId="25229"/>
    <cellStyle name="Normal 6 4 2 3 3 4" xfId="12375"/>
    <cellStyle name="Normal 6 4 2 3 3 5" xfId="15019"/>
    <cellStyle name="Normal 6 4 2 3 3 6" xfId="19949"/>
    <cellStyle name="Normal 6 4 2 3 4" xfId="3213"/>
    <cellStyle name="Normal 6 4 2 3 4 2" xfId="8495"/>
    <cellStyle name="Normal 6 4 2 3 4 2 2" xfId="26637"/>
    <cellStyle name="Normal 6 4 2 3 4 3" xfId="16251"/>
    <cellStyle name="Normal 6 4 2 3 4 4" xfId="21357"/>
    <cellStyle name="Normal 6 4 2 3 5" xfId="5854"/>
    <cellStyle name="Normal 6 4 2 3 5 2" xfId="23997"/>
    <cellStyle name="Normal 6 4 2 3 6" xfId="11143"/>
    <cellStyle name="Normal 6 4 2 3 7" xfId="13787"/>
    <cellStyle name="Normal 6 4 2 3 8" xfId="18717"/>
    <cellStyle name="Normal 6 4 2 4" xfId="924"/>
    <cellStyle name="Normal 6 4 2 4 2" xfId="2156"/>
    <cellStyle name="Normal 6 4 2 4 2 2" xfId="4798"/>
    <cellStyle name="Normal 6 4 2 4 2 2 2" xfId="10079"/>
    <cellStyle name="Normal 6 4 2 4 2 2 2 2" xfId="28221"/>
    <cellStyle name="Normal 6 4 2 4 2 2 3" xfId="17835"/>
    <cellStyle name="Normal 6 4 2 4 2 2 4" xfId="22941"/>
    <cellStyle name="Normal 6 4 2 4 2 3" xfId="7438"/>
    <cellStyle name="Normal 6 4 2 4 2 3 2" xfId="25581"/>
    <cellStyle name="Normal 6 4 2 4 2 4" xfId="12727"/>
    <cellStyle name="Normal 6 4 2 4 2 5" xfId="15371"/>
    <cellStyle name="Normal 6 4 2 4 2 6" xfId="20301"/>
    <cellStyle name="Normal 6 4 2 4 3" xfId="3566"/>
    <cellStyle name="Normal 6 4 2 4 3 2" xfId="8847"/>
    <cellStyle name="Normal 6 4 2 4 3 2 2" xfId="26989"/>
    <cellStyle name="Normal 6 4 2 4 3 3" xfId="16603"/>
    <cellStyle name="Normal 6 4 2 4 3 4" xfId="21709"/>
    <cellStyle name="Normal 6 4 2 4 4" xfId="6206"/>
    <cellStyle name="Normal 6 4 2 4 4 2" xfId="24349"/>
    <cellStyle name="Normal 6 4 2 4 5" xfId="11495"/>
    <cellStyle name="Normal 6 4 2 4 6" xfId="14139"/>
    <cellStyle name="Normal 6 4 2 4 7" xfId="19069"/>
    <cellStyle name="Normal 6 4 2 5" xfId="1452"/>
    <cellStyle name="Normal 6 4 2 5 2" xfId="4094"/>
    <cellStyle name="Normal 6 4 2 5 2 2" xfId="9375"/>
    <cellStyle name="Normal 6 4 2 5 2 2 2" xfId="27517"/>
    <cellStyle name="Normal 6 4 2 5 2 3" xfId="17131"/>
    <cellStyle name="Normal 6 4 2 5 2 4" xfId="22237"/>
    <cellStyle name="Normal 6 4 2 5 3" xfId="6734"/>
    <cellStyle name="Normal 6 4 2 5 3 2" xfId="24877"/>
    <cellStyle name="Normal 6 4 2 5 4" xfId="12023"/>
    <cellStyle name="Normal 6 4 2 5 5" xfId="14667"/>
    <cellStyle name="Normal 6 4 2 5 6" xfId="19597"/>
    <cellStyle name="Normal 6 4 2 6" xfId="2684"/>
    <cellStyle name="Normal 6 4 2 6 2" xfId="5326"/>
    <cellStyle name="Normal 6 4 2 6 2 2" xfId="10607"/>
    <cellStyle name="Normal 6 4 2 6 2 2 2" xfId="28749"/>
    <cellStyle name="Normal 6 4 2 6 2 3" xfId="23469"/>
    <cellStyle name="Normal 6 4 2 6 3" xfId="7966"/>
    <cellStyle name="Normal 6 4 2 6 3 2" xfId="26109"/>
    <cellStyle name="Normal 6 4 2 6 4" xfId="13255"/>
    <cellStyle name="Normal 6 4 2 6 5" xfId="15899"/>
    <cellStyle name="Normal 6 4 2 6 6" xfId="20829"/>
    <cellStyle name="Normal 6 4 2 7" xfId="2861"/>
    <cellStyle name="Normal 6 4 2 7 2" xfId="8143"/>
    <cellStyle name="Normal 6 4 2 7 2 2" xfId="26285"/>
    <cellStyle name="Normal 6 4 2 7 3" xfId="21005"/>
    <cellStyle name="Normal 6 4 2 8" xfId="5502"/>
    <cellStyle name="Normal 6 4 2 8 2" xfId="23645"/>
    <cellStyle name="Normal 6 4 2 9" xfId="10795"/>
    <cellStyle name="Normal 6 4 3" xfId="308"/>
    <cellStyle name="Normal 6 4 3 2" xfId="661"/>
    <cellStyle name="Normal 6 4 3 2 2" xfId="1893"/>
    <cellStyle name="Normal 6 4 3 2 2 2" xfId="4535"/>
    <cellStyle name="Normal 6 4 3 2 2 2 2" xfId="9816"/>
    <cellStyle name="Normal 6 4 3 2 2 2 2 2" xfId="27958"/>
    <cellStyle name="Normal 6 4 3 2 2 2 3" xfId="17572"/>
    <cellStyle name="Normal 6 4 3 2 2 2 4" xfId="22678"/>
    <cellStyle name="Normal 6 4 3 2 2 3" xfId="7175"/>
    <cellStyle name="Normal 6 4 3 2 2 3 2" xfId="25318"/>
    <cellStyle name="Normal 6 4 3 2 2 4" xfId="12464"/>
    <cellStyle name="Normal 6 4 3 2 2 5" xfId="15108"/>
    <cellStyle name="Normal 6 4 3 2 2 6" xfId="20038"/>
    <cellStyle name="Normal 6 4 3 2 3" xfId="3303"/>
    <cellStyle name="Normal 6 4 3 2 3 2" xfId="8584"/>
    <cellStyle name="Normal 6 4 3 2 3 2 2" xfId="26726"/>
    <cellStyle name="Normal 6 4 3 2 3 3" xfId="16340"/>
    <cellStyle name="Normal 6 4 3 2 3 4" xfId="21446"/>
    <cellStyle name="Normal 6 4 3 2 4" xfId="5943"/>
    <cellStyle name="Normal 6 4 3 2 4 2" xfId="24086"/>
    <cellStyle name="Normal 6 4 3 2 5" xfId="11232"/>
    <cellStyle name="Normal 6 4 3 2 6" xfId="13876"/>
    <cellStyle name="Normal 6 4 3 2 7" xfId="18806"/>
    <cellStyle name="Normal 6 4 3 3" xfId="1013"/>
    <cellStyle name="Normal 6 4 3 3 2" xfId="2245"/>
    <cellStyle name="Normal 6 4 3 3 2 2" xfId="4887"/>
    <cellStyle name="Normal 6 4 3 3 2 2 2" xfId="10168"/>
    <cellStyle name="Normal 6 4 3 3 2 2 2 2" xfId="28310"/>
    <cellStyle name="Normal 6 4 3 3 2 2 3" xfId="17924"/>
    <cellStyle name="Normal 6 4 3 3 2 2 4" xfId="23030"/>
    <cellStyle name="Normal 6 4 3 3 2 3" xfId="7527"/>
    <cellStyle name="Normal 6 4 3 3 2 3 2" xfId="25670"/>
    <cellStyle name="Normal 6 4 3 3 2 4" xfId="12816"/>
    <cellStyle name="Normal 6 4 3 3 2 5" xfId="15460"/>
    <cellStyle name="Normal 6 4 3 3 2 6" xfId="20390"/>
    <cellStyle name="Normal 6 4 3 3 3" xfId="3655"/>
    <cellStyle name="Normal 6 4 3 3 3 2" xfId="8936"/>
    <cellStyle name="Normal 6 4 3 3 3 2 2" xfId="27078"/>
    <cellStyle name="Normal 6 4 3 3 3 3" xfId="16692"/>
    <cellStyle name="Normal 6 4 3 3 3 4" xfId="21798"/>
    <cellStyle name="Normal 6 4 3 3 4" xfId="6295"/>
    <cellStyle name="Normal 6 4 3 3 4 2" xfId="24438"/>
    <cellStyle name="Normal 6 4 3 3 5" xfId="11584"/>
    <cellStyle name="Normal 6 4 3 3 6" xfId="14228"/>
    <cellStyle name="Normal 6 4 3 3 7" xfId="19158"/>
    <cellStyle name="Normal 6 4 3 4" xfId="1541"/>
    <cellStyle name="Normal 6 4 3 4 2" xfId="4183"/>
    <cellStyle name="Normal 6 4 3 4 2 2" xfId="9464"/>
    <cellStyle name="Normal 6 4 3 4 2 2 2" xfId="27606"/>
    <cellStyle name="Normal 6 4 3 4 2 3" xfId="17220"/>
    <cellStyle name="Normal 6 4 3 4 2 4" xfId="22326"/>
    <cellStyle name="Normal 6 4 3 4 3" xfId="6823"/>
    <cellStyle name="Normal 6 4 3 4 3 2" xfId="24966"/>
    <cellStyle name="Normal 6 4 3 4 4" xfId="12112"/>
    <cellStyle name="Normal 6 4 3 4 5" xfId="14756"/>
    <cellStyle name="Normal 6 4 3 4 6" xfId="19686"/>
    <cellStyle name="Normal 6 4 3 5" xfId="2950"/>
    <cellStyle name="Normal 6 4 3 5 2" xfId="8232"/>
    <cellStyle name="Normal 6 4 3 5 2 2" xfId="26374"/>
    <cellStyle name="Normal 6 4 3 5 3" xfId="15988"/>
    <cellStyle name="Normal 6 4 3 5 4" xfId="21094"/>
    <cellStyle name="Normal 6 4 3 6" xfId="5591"/>
    <cellStyle name="Normal 6 4 3 6 2" xfId="23734"/>
    <cellStyle name="Normal 6 4 3 7" xfId="10886"/>
    <cellStyle name="Normal 6 4 3 8" xfId="13524"/>
    <cellStyle name="Normal 6 4 3 9" xfId="18454"/>
    <cellStyle name="Normal 6 4 4" xfId="486"/>
    <cellStyle name="Normal 6 4 4 2" xfId="1191"/>
    <cellStyle name="Normal 6 4 4 2 2" xfId="2423"/>
    <cellStyle name="Normal 6 4 4 2 2 2" xfId="5065"/>
    <cellStyle name="Normal 6 4 4 2 2 2 2" xfId="10346"/>
    <cellStyle name="Normal 6 4 4 2 2 2 2 2" xfId="28488"/>
    <cellStyle name="Normal 6 4 4 2 2 2 3" xfId="18102"/>
    <cellStyle name="Normal 6 4 4 2 2 2 4" xfId="23208"/>
    <cellStyle name="Normal 6 4 4 2 2 3" xfId="7705"/>
    <cellStyle name="Normal 6 4 4 2 2 3 2" xfId="25848"/>
    <cellStyle name="Normal 6 4 4 2 2 4" xfId="12994"/>
    <cellStyle name="Normal 6 4 4 2 2 5" xfId="15638"/>
    <cellStyle name="Normal 6 4 4 2 2 6" xfId="20568"/>
    <cellStyle name="Normal 6 4 4 2 3" xfId="3833"/>
    <cellStyle name="Normal 6 4 4 2 3 2" xfId="9114"/>
    <cellStyle name="Normal 6 4 4 2 3 2 2" xfId="27256"/>
    <cellStyle name="Normal 6 4 4 2 3 3" xfId="16870"/>
    <cellStyle name="Normal 6 4 4 2 3 4" xfId="21976"/>
    <cellStyle name="Normal 6 4 4 2 4" xfId="6473"/>
    <cellStyle name="Normal 6 4 4 2 4 2" xfId="24616"/>
    <cellStyle name="Normal 6 4 4 2 5" xfId="11762"/>
    <cellStyle name="Normal 6 4 4 2 6" xfId="14406"/>
    <cellStyle name="Normal 6 4 4 2 7" xfId="19336"/>
    <cellStyle name="Normal 6 4 4 3" xfId="1719"/>
    <cellStyle name="Normal 6 4 4 3 2" xfId="4361"/>
    <cellStyle name="Normal 6 4 4 3 2 2" xfId="9642"/>
    <cellStyle name="Normal 6 4 4 3 2 2 2" xfId="27784"/>
    <cellStyle name="Normal 6 4 4 3 2 3" xfId="17398"/>
    <cellStyle name="Normal 6 4 4 3 2 4" xfId="22504"/>
    <cellStyle name="Normal 6 4 4 3 3" xfId="7001"/>
    <cellStyle name="Normal 6 4 4 3 3 2" xfId="25144"/>
    <cellStyle name="Normal 6 4 4 3 4" xfId="12290"/>
    <cellStyle name="Normal 6 4 4 3 5" xfId="14934"/>
    <cellStyle name="Normal 6 4 4 3 6" xfId="19864"/>
    <cellStyle name="Normal 6 4 4 4" xfId="3128"/>
    <cellStyle name="Normal 6 4 4 4 2" xfId="8410"/>
    <cellStyle name="Normal 6 4 4 4 2 2" xfId="26552"/>
    <cellStyle name="Normal 6 4 4 4 3" xfId="16166"/>
    <cellStyle name="Normal 6 4 4 4 4" xfId="21272"/>
    <cellStyle name="Normal 6 4 4 5" xfId="5769"/>
    <cellStyle name="Normal 6 4 4 5 2" xfId="23912"/>
    <cellStyle name="Normal 6 4 4 6" xfId="11060"/>
    <cellStyle name="Normal 6 4 4 7" xfId="13702"/>
    <cellStyle name="Normal 6 4 4 8" xfId="18632"/>
    <cellStyle name="Normal 6 4 5" xfId="839"/>
    <cellStyle name="Normal 6 4 5 2" xfId="2071"/>
    <cellStyle name="Normal 6 4 5 2 2" xfId="4713"/>
    <cellStyle name="Normal 6 4 5 2 2 2" xfId="9994"/>
    <cellStyle name="Normal 6 4 5 2 2 2 2" xfId="28136"/>
    <cellStyle name="Normal 6 4 5 2 2 3" xfId="17750"/>
    <cellStyle name="Normal 6 4 5 2 2 4" xfId="22856"/>
    <cellStyle name="Normal 6 4 5 2 3" xfId="7353"/>
    <cellStyle name="Normal 6 4 5 2 3 2" xfId="25496"/>
    <cellStyle name="Normal 6 4 5 2 4" xfId="12642"/>
    <cellStyle name="Normal 6 4 5 2 5" xfId="15286"/>
    <cellStyle name="Normal 6 4 5 2 6" xfId="20216"/>
    <cellStyle name="Normal 6 4 5 3" xfId="3481"/>
    <cellStyle name="Normal 6 4 5 3 2" xfId="8762"/>
    <cellStyle name="Normal 6 4 5 3 2 2" xfId="26904"/>
    <cellStyle name="Normal 6 4 5 3 3" xfId="16518"/>
    <cellStyle name="Normal 6 4 5 3 4" xfId="21624"/>
    <cellStyle name="Normal 6 4 5 4" xfId="6121"/>
    <cellStyle name="Normal 6 4 5 4 2" xfId="24264"/>
    <cellStyle name="Normal 6 4 5 5" xfId="11410"/>
    <cellStyle name="Normal 6 4 5 6" xfId="14054"/>
    <cellStyle name="Normal 6 4 5 7" xfId="18984"/>
    <cellStyle name="Normal 6 4 6" xfId="1365"/>
    <cellStyle name="Normal 6 4 6 2" xfId="4007"/>
    <cellStyle name="Normal 6 4 6 2 2" xfId="9288"/>
    <cellStyle name="Normal 6 4 6 2 2 2" xfId="27430"/>
    <cellStyle name="Normal 6 4 6 2 3" xfId="17044"/>
    <cellStyle name="Normal 6 4 6 2 4" xfId="22150"/>
    <cellStyle name="Normal 6 4 6 3" xfId="6647"/>
    <cellStyle name="Normal 6 4 6 3 2" xfId="24790"/>
    <cellStyle name="Normal 6 4 6 4" xfId="11936"/>
    <cellStyle name="Normal 6 4 6 5" xfId="14580"/>
    <cellStyle name="Normal 6 4 6 6" xfId="19510"/>
    <cellStyle name="Normal 6 4 7" xfId="2597"/>
    <cellStyle name="Normal 6 4 7 2" xfId="5239"/>
    <cellStyle name="Normal 6 4 7 2 2" xfId="10520"/>
    <cellStyle name="Normal 6 4 7 2 2 2" xfId="28662"/>
    <cellStyle name="Normal 6 4 7 2 3" xfId="23382"/>
    <cellStyle name="Normal 6 4 7 3" xfId="7879"/>
    <cellStyle name="Normal 6 4 7 3 2" xfId="26022"/>
    <cellStyle name="Normal 6 4 7 4" xfId="13168"/>
    <cellStyle name="Normal 6 4 7 5" xfId="15812"/>
    <cellStyle name="Normal 6 4 7 6" xfId="20742"/>
    <cellStyle name="Normal 6 4 8" xfId="2776"/>
    <cellStyle name="Normal 6 4 8 2" xfId="8058"/>
    <cellStyle name="Normal 6 4 8 2 2" xfId="26200"/>
    <cellStyle name="Normal 6 4 8 3" xfId="20920"/>
    <cellStyle name="Normal 6 4 9" xfId="5417"/>
    <cellStyle name="Normal 6 4 9 2" xfId="23560"/>
    <cellStyle name="Normal 6 5" xfId="99"/>
    <cellStyle name="Normal 6 5 10" xfId="10742"/>
    <cellStyle name="Normal 6 5 11" xfId="13366"/>
    <cellStyle name="Normal 6 5 12" xfId="18295"/>
    <cellStyle name="Normal 6 5 2" xfId="228"/>
    <cellStyle name="Normal 6 5 2 10" xfId="13453"/>
    <cellStyle name="Normal 6 5 2 11" xfId="18383"/>
    <cellStyle name="Normal 6 5 2 2" xfId="413"/>
    <cellStyle name="Normal 6 5 2 2 2" xfId="766"/>
    <cellStyle name="Normal 6 5 2 2 2 2" xfId="1998"/>
    <cellStyle name="Normal 6 5 2 2 2 2 2" xfId="4640"/>
    <cellStyle name="Normal 6 5 2 2 2 2 2 2" xfId="9921"/>
    <cellStyle name="Normal 6 5 2 2 2 2 2 2 2" xfId="28063"/>
    <cellStyle name="Normal 6 5 2 2 2 2 2 3" xfId="17677"/>
    <cellStyle name="Normal 6 5 2 2 2 2 2 4" xfId="22783"/>
    <cellStyle name="Normal 6 5 2 2 2 2 3" xfId="7280"/>
    <cellStyle name="Normal 6 5 2 2 2 2 3 2" xfId="25423"/>
    <cellStyle name="Normal 6 5 2 2 2 2 4" xfId="12569"/>
    <cellStyle name="Normal 6 5 2 2 2 2 5" xfId="15213"/>
    <cellStyle name="Normal 6 5 2 2 2 2 6" xfId="20143"/>
    <cellStyle name="Normal 6 5 2 2 2 3" xfId="3408"/>
    <cellStyle name="Normal 6 5 2 2 2 3 2" xfId="8689"/>
    <cellStyle name="Normal 6 5 2 2 2 3 2 2" xfId="26831"/>
    <cellStyle name="Normal 6 5 2 2 2 3 3" xfId="16445"/>
    <cellStyle name="Normal 6 5 2 2 2 3 4" xfId="21551"/>
    <cellStyle name="Normal 6 5 2 2 2 4" xfId="6048"/>
    <cellStyle name="Normal 6 5 2 2 2 4 2" xfId="24191"/>
    <cellStyle name="Normal 6 5 2 2 2 5" xfId="11337"/>
    <cellStyle name="Normal 6 5 2 2 2 6" xfId="13981"/>
    <cellStyle name="Normal 6 5 2 2 2 7" xfId="18911"/>
    <cellStyle name="Normal 6 5 2 2 3" xfId="1118"/>
    <cellStyle name="Normal 6 5 2 2 3 2" xfId="2350"/>
    <cellStyle name="Normal 6 5 2 2 3 2 2" xfId="4992"/>
    <cellStyle name="Normal 6 5 2 2 3 2 2 2" xfId="10273"/>
    <cellStyle name="Normal 6 5 2 2 3 2 2 2 2" xfId="28415"/>
    <cellStyle name="Normal 6 5 2 2 3 2 2 3" xfId="18029"/>
    <cellStyle name="Normal 6 5 2 2 3 2 2 4" xfId="23135"/>
    <cellStyle name="Normal 6 5 2 2 3 2 3" xfId="7632"/>
    <cellStyle name="Normal 6 5 2 2 3 2 3 2" xfId="25775"/>
    <cellStyle name="Normal 6 5 2 2 3 2 4" xfId="12921"/>
    <cellStyle name="Normal 6 5 2 2 3 2 5" xfId="15565"/>
    <cellStyle name="Normal 6 5 2 2 3 2 6" xfId="20495"/>
    <cellStyle name="Normal 6 5 2 2 3 3" xfId="3760"/>
    <cellStyle name="Normal 6 5 2 2 3 3 2" xfId="9041"/>
    <cellStyle name="Normal 6 5 2 2 3 3 2 2" xfId="27183"/>
    <cellStyle name="Normal 6 5 2 2 3 3 3" xfId="16797"/>
    <cellStyle name="Normal 6 5 2 2 3 3 4" xfId="21903"/>
    <cellStyle name="Normal 6 5 2 2 3 4" xfId="6400"/>
    <cellStyle name="Normal 6 5 2 2 3 4 2" xfId="24543"/>
    <cellStyle name="Normal 6 5 2 2 3 5" xfId="11689"/>
    <cellStyle name="Normal 6 5 2 2 3 6" xfId="14333"/>
    <cellStyle name="Normal 6 5 2 2 3 7" xfId="19263"/>
    <cellStyle name="Normal 6 5 2 2 4" xfId="1646"/>
    <cellStyle name="Normal 6 5 2 2 4 2" xfId="4288"/>
    <cellStyle name="Normal 6 5 2 2 4 2 2" xfId="9569"/>
    <cellStyle name="Normal 6 5 2 2 4 2 2 2" xfId="27711"/>
    <cellStyle name="Normal 6 5 2 2 4 2 3" xfId="17325"/>
    <cellStyle name="Normal 6 5 2 2 4 2 4" xfId="22431"/>
    <cellStyle name="Normal 6 5 2 2 4 3" xfId="6928"/>
    <cellStyle name="Normal 6 5 2 2 4 3 2" xfId="25071"/>
    <cellStyle name="Normal 6 5 2 2 4 4" xfId="12217"/>
    <cellStyle name="Normal 6 5 2 2 4 5" xfId="14861"/>
    <cellStyle name="Normal 6 5 2 2 4 6" xfId="19791"/>
    <cellStyle name="Normal 6 5 2 2 5" xfId="3055"/>
    <cellStyle name="Normal 6 5 2 2 5 2" xfId="8337"/>
    <cellStyle name="Normal 6 5 2 2 5 2 2" xfId="26479"/>
    <cellStyle name="Normal 6 5 2 2 5 3" xfId="16093"/>
    <cellStyle name="Normal 6 5 2 2 5 4" xfId="21199"/>
    <cellStyle name="Normal 6 5 2 2 6" xfId="5696"/>
    <cellStyle name="Normal 6 5 2 2 6 2" xfId="23839"/>
    <cellStyle name="Normal 6 5 2 2 7" xfId="10989"/>
    <cellStyle name="Normal 6 5 2 2 8" xfId="13629"/>
    <cellStyle name="Normal 6 5 2 2 9" xfId="18559"/>
    <cellStyle name="Normal 6 5 2 3" xfId="589"/>
    <cellStyle name="Normal 6 5 2 3 2" xfId="1294"/>
    <cellStyle name="Normal 6 5 2 3 2 2" xfId="2526"/>
    <cellStyle name="Normal 6 5 2 3 2 2 2" xfId="5168"/>
    <cellStyle name="Normal 6 5 2 3 2 2 2 2" xfId="10449"/>
    <cellStyle name="Normal 6 5 2 3 2 2 2 2 2" xfId="28591"/>
    <cellStyle name="Normal 6 5 2 3 2 2 2 3" xfId="18205"/>
    <cellStyle name="Normal 6 5 2 3 2 2 2 4" xfId="23311"/>
    <cellStyle name="Normal 6 5 2 3 2 2 3" xfId="7808"/>
    <cellStyle name="Normal 6 5 2 3 2 2 3 2" xfId="25951"/>
    <cellStyle name="Normal 6 5 2 3 2 2 4" xfId="13097"/>
    <cellStyle name="Normal 6 5 2 3 2 2 5" xfId="15741"/>
    <cellStyle name="Normal 6 5 2 3 2 2 6" xfId="20671"/>
    <cellStyle name="Normal 6 5 2 3 2 3" xfId="3936"/>
    <cellStyle name="Normal 6 5 2 3 2 3 2" xfId="9217"/>
    <cellStyle name="Normal 6 5 2 3 2 3 2 2" xfId="27359"/>
    <cellStyle name="Normal 6 5 2 3 2 3 3" xfId="16973"/>
    <cellStyle name="Normal 6 5 2 3 2 3 4" xfId="22079"/>
    <cellStyle name="Normal 6 5 2 3 2 4" xfId="6576"/>
    <cellStyle name="Normal 6 5 2 3 2 4 2" xfId="24719"/>
    <cellStyle name="Normal 6 5 2 3 2 5" xfId="11865"/>
    <cellStyle name="Normal 6 5 2 3 2 6" xfId="14509"/>
    <cellStyle name="Normal 6 5 2 3 2 7" xfId="19439"/>
    <cellStyle name="Normal 6 5 2 3 3" xfId="1822"/>
    <cellStyle name="Normal 6 5 2 3 3 2" xfId="4464"/>
    <cellStyle name="Normal 6 5 2 3 3 2 2" xfId="9745"/>
    <cellStyle name="Normal 6 5 2 3 3 2 2 2" xfId="27887"/>
    <cellStyle name="Normal 6 5 2 3 3 2 3" xfId="17501"/>
    <cellStyle name="Normal 6 5 2 3 3 2 4" xfId="22607"/>
    <cellStyle name="Normal 6 5 2 3 3 3" xfId="7104"/>
    <cellStyle name="Normal 6 5 2 3 3 3 2" xfId="25247"/>
    <cellStyle name="Normal 6 5 2 3 3 4" xfId="12393"/>
    <cellStyle name="Normal 6 5 2 3 3 5" xfId="15037"/>
    <cellStyle name="Normal 6 5 2 3 3 6" xfId="19967"/>
    <cellStyle name="Normal 6 5 2 3 4" xfId="3231"/>
    <cellStyle name="Normal 6 5 2 3 4 2" xfId="8513"/>
    <cellStyle name="Normal 6 5 2 3 4 2 2" xfId="26655"/>
    <cellStyle name="Normal 6 5 2 3 4 3" xfId="16269"/>
    <cellStyle name="Normal 6 5 2 3 4 4" xfId="21375"/>
    <cellStyle name="Normal 6 5 2 3 5" xfId="5872"/>
    <cellStyle name="Normal 6 5 2 3 5 2" xfId="24015"/>
    <cellStyle name="Normal 6 5 2 3 6" xfId="11161"/>
    <cellStyle name="Normal 6 5 2 3 7" xfId="13805"/>
    <cellStyle name="Normal 6 5 2 3 8" xfId="18735"/>
    <cellStyle name="Normal 6 5 2 4" xfId="942"/>
    <cellStyle name="Normal 6 5 2 4 2" xfId="2174"/>
    <cellStyle name="Normal 6 5 2 4 2 2" xfId="4816"/>
    <cellStyle name="Normal 6 5 2 4 2 2 2" xfId="10097"/>
    <cellStyle name="Normal 6 5 2 4 2 2 2 2" xfId="28239"/>
    <cellStyle name="Normal 6 5 2 4 2 2 3" xfId="17853"/>
    <cellStyle name="Normal 6 5 2 4 2 2 4" xfId="22959"/>
    <cellStyle name="Normal 6 5 2 4 2 3" xfId="7456"/>
    <cellStyle name="Normal 6 5 2 4 2 3 2" xfId="25599"/>
    <cellStyle name="Normal 6 5 2 4 2 4" xfId="12745"/>
    <cellStyle name="Normal 6 5 2 4 2 5" xfId="15389"/>
    <cellStyle name="Normal 6 5 2 4 2 6" xfId="20319"/>
    <cellStyle name="Normal 6 5 2 4 3" xfId="3584"/>
    <cellStyle name="Normal 6 5 2 4 3 2" xfId="8865"/>
    <cellStyle name="Normal 6 5 2 4 3 2 2" xfId="27007"/>
    <cellStyle name="Normal 6 5 2 4 3 3" xfId="16621"/>
    <cellStyle name="Normal 6 5 2 4 3 4" xfId="21727"/>
    <cellStyle name="Normal 6 5 2 4 4" xfId="6224"/>
    <cellStyle name="Normal 6 5 2 4 4 2" xfId="24367"/>
    <cellStyle name="Normal 6 5 2 4 5" xfId="11513"/>
    <cellStyle name="Normal 6 5 2 4 6" xfId="14157"/>
    <cellStyle name="Normal 6 5 2 4 7" xfId="19087"/>
    <cellStyle name="Normal 6 5 2 5" xfId="1470"/>
    <cellStyle name="Normal 6 5 2 5 2" xfId="4112"/>
    <cellStyle name="Normal 6 5 2 5 2 2" xfId="9393"/>
    <cellStyle name="Normal 6 5 2 5 2 2 2" xfId="27535"/>
    <cellStyle name="Normal 6 5 2 5 2 3" xfId="17149"/>
    <cellStyle name="Normal 6 5 2 5 2 4" xfId="22255"/>
    <cellStyle name="Normal 6 5 2 5 3" xfId="6752"/>
    <cellStyle name="Normal 6 5 2 5 3 2" xfId="24895"/>
    <cellStyle name="Normal 6 5 2 5 4" xfId="12041"/>
    <cellStyle name="Normal 6 5 2 5 5" xfId="14685"/>
    <cellStyle name="Normal 6 5 2 5 6" xfId="19615"/>
    <cellStyle name="Normal 6 5 2 6" xfId="2702"/>
    <cellStyle name="Normal 6 5 2 6 2" xfId="5344"/>
    <cellStyle name="Normal 6 5 2 6 2 2" xfId="10625"/>
    <cellStyle name="Normal 6 5 2 6 2 2 2" xfId="28767"/>
    <cellStyle name="Normal 6 5 2 6 2 3" xfId="23487"/>
    <cellStyle name="Normal 6 5 2 6 3" xfId="7984"/>
    <cellStyle name="Normal 6 5 2 6 3 2" xfId="26127"/>
    <cellStyle name="Normal 6 5 2 6 4" xfId="13273"/>
    <cellStyle name="Normal 6 5 2 6 5" xfId="15917"/>
    <cellStyle name="Normal 6 5 2 6 6" xfId="20847"/>
    <cellStyle name="Normal 6 5 2 7" xfId="2879"/>
    <cellStyle name="Normal 6 5 2 7 2" xfId="8161"/>
    <cellStyle name="Normal 6 5 2 7 2 2" xfId="26303"/>
    <cellStyle name="Normal 6 5 2 7 3" xfId="21023"/>
    <cellStyle name="Normal 6 5 2 8" xfId="5520"/>
    <cellStyle name="Normal 6 5 2 8 2" xfId="23663"/>
    <cellStyle name="Normal 6 5 2 9" xfId="10813"/>
    <cellStyle name="Normal 6 5 3" xfId="326"/>
    <cellStyle name="Normal 6 5 3 2" xfId="679"/>
    <cellStyle name="Normal 6 5 3 2 2" xfId="1911"/>
    <cellStyle name="Normal 6 5 3 2 2 2" xfId="4553"/>
    <cellStyle name="Normal 6 5 3 2 2 2 2" xfId="9834"/>
    <cellStyle name="Normal 6 5 3 2 2 2 2 2" xfId="27976"/>
    <cellStyle name="Normal 6 5 3 2 2 2 3" xfId="17590"/>
    <cellStyle name="Normal 6 5 3 2 2 2 4" xfId="22696"/>
    <cellStyle name="Normal 6 5 3 2 2 3" xfId="7193"/>
    <cellStyle name="Normal 6 5 3 2 2 3 2" xfId="25336"/>
    <cellStyle name="Normal 6 5 3 2 2 4" xfId="12482"/>
    <cellStyle name="Normal 6 5 3 2 2 5" xfId="15126"/>
    <cellStyle name="Normal 6 5 3 2 2 6" xfId="20056"/>
    <cellStyle name="Normal 6 5 3 2 3" xfId="3321"/>
    <cellStyle name="Normal 6 5 3 2 3 2" xfId="8602"/>
    <cellStyle name="Normal 6 5 3 2 3 2 2" xfId="26744"/>
    <cellStyle name="Normal 6 5 3 2 3 3" xfId="16358"/>
    <cellStyle name="Normal 6 5 3 2 3 4" xfId="21464"/>
    <cellStyle name="Normal 6 5 3 2 4" xfId="5961"/>
    <cellStyle name="Normal 6 5 3 2 4 2" xfId="24104"/>
    <cellStyle name="Normal 6 5 3 2 5" xfId="11250"/>
    <cellStyle name="Normal 6 5 3 2 6" xfId="13894"/>
    <cellStyle name="Normal 6 5 3 2 7" xfId="18824"/>
    <cellStyle name="Normal 6 5 3 3" xfId="1031"/>
    <cellStyle name="Normal 6 5 3 3 2" xfId="2263"/>
    <cellStyle name="Normal 6 5 3 3 2 2" xfId="4905"/>
    <cellStyle name="Normal 6 5 3 3 2 2 2" xfId="10186"/>
    <cellStyle name="Normal 6 5 3 3 2 2 2 2" xfId="28328"/>
    <cellStyle name="Normal 6 5 3 3 2 2 3" xfId="17942"/>
    <cellStyle name="Normal 6 5 3 3 2 2 4" xfId="23048"/>
    <cellStyle name="Normal 6 5 3 3 2 3" xfId="7545"/>
    <cellStyle name="Normal 6 5 3 3 2 3 2" xfId="25688"/>
    <cellStyle name="Normal 6 5 3 3 2 4" xfId="12834"/>
    <cellStyle name="Normal 6 5 3 3 2 5" xfId="15478"/>
    <cellStyle name="Normal 6 5 3 3 2 6" xfId="20408"/>
    <cellStyle name="Normal 6 5 3 3 3" xfId="3673"/>
    <cellStyle name="Normal 6 5 3 3 3 2" xfId="8954"/>
    <cellStyle name="Normal 6 5 3 3 3 2 2" xfId="27096"/>
    <cellStyle name="Normal 6 5 3 3 3 3" xfId="16710"/>
    <cellStyle name="Normal 6 5 3 3 3 4" xfId="21816"/>
    <cellStyle name="Normal 6 5 3 3 4" xfId="6313"/>
    <cellStyle name="Normal 6 5 3 3 4 2" xfId="24456"/>
    <cellStyle name="Normal 6 5 3 3 5" xfId="11602"/>
    <cellStyle name="Normal 6 5 3 3 6" xfId="14246"/>
    <cellStyle name="Normal 6 5 3 3 7" xfId="19176"/>
    <cellStyle name="Normal 6 5 3 4" xfId="1559"/>
    <cellStyle name="Normal 6 5 3 4 2" xfId="4201"/>
    <cellStyle name="Normal 6 5 3 4 2 2" xfId="9482"/>
    <cellStyle name="Normal 6 5 3 4 2 2 2" xfId="27624"/>
    <cellStyle name="Normal 6 5 3 4 2 3" xfId="17238"/>
    <cellStyle name="Normal 6 5 3 4 2 4" xfId="22344"/>
    <cellStyle name="Normal 6 5 3 4 3" xfId="6841"/>
    <cellStyle name="Normal 6 5 3 4 3 2" xfId="24984"/>
    <cellStyle name="Normal 6 5 3 4 4" xfId="12130"/>
    <cellStyle name="Normal 6 5 3 4 5" xfId="14774"/>
    <cellStyle name="Normal 6 5 3 4 6" xfId="19704"/>
    <cellStyle name="Normal 6 5 3 5" xfId="2968"/>
    <cellStyle name="Normal 6 5 3 5 2" xfId="8250"/>
    <cellStyle name="Normal 6 5 3 5 2 2" xfId="26392"/>
    <cellStyle name="Normal 6 5 3 5 3" xfId="16006"/>
    <cellStyle name="Normal 6 5 3 5 4" xfId="21112"/>
    <cellStyle name="Normal 6 5 3 6" xfId="5609"/>
    <cellStyle name="Normal 6 5 3 6 2" xfId="23752"/>
    <cellStyle name="Normal 6 5 3 7" xfId="10904"/>
    <cellStyle name="Normal 6 5 3 8" xfId="13542"/>
    <cellStyle name="Normal 6 5 3 9" xfId="18472"/>
    <cellStyle name="Normal 6 5 4" xfId="502"/>
    <cellStyle name="Normal 6 5 4 2" xfId="1207"/>
    <cellStyle name="Normal 6 5 4 2 2" xfId="2439"/>
    <cellStyle name="Normal 6 5 4 2 2 2" xfId="5081"/>
    <cellStyle name="Normal 6 5 4 2 2 2 2" xfId="10362"/>
    <cellStyle name="Normal 6 5 4 2 2 2 2 2" xfId="28504"/>
    <cellStyle name="Normal 6 5 4 2 2 2 3" xfId="18118"/>
    <cellStyle name="Normal 6 5 4 2 2 2 4" xfId="23224"/>
    <cellStyle name="Normal 6 5 4 2 2 3" xfId="7721"/>
    <cellStyle name="Normal 6 5 4 2 2 3 2" xfId="25864"/>
    <cellStyle name="Normal 6 5 4 2 2 4" xfId="13010"/>
    <cellStyle name="Normal 6 5 4 2 2 5" xfId="15654"/>
    <cellStyle name="Normal 6 5 4 2 2 6" xfId="20584"/>
    <cellStyle name="Normal 6 5 4 2 3" xfId="3849"/>
    <cellStyle name="Normal 6 5 4 2 3 2" xfId="9130"/>
    <cellStyle name="Normal 6 5 4 2 3 2 2" xfId="27272"/>
    <cellStyle name="Normal 6 5 4 2 3 3" xfId="16886"/>
    <cellStyle name="Normal 6 5 4 2 3 4" xfId="21992"/>
    <cellStyle name="Normal 6 5 4 2 4" xfId="6489"/>
    <cellStyle name="Normal 6 5 4 2 4 2" xfId="24632"/>
    <cellStyle name="Normal 6 5 4 2 5" xfId="11778"/>
    <cellStyle name="Normal 6 5 4 2 6" xfId="14422"/>
    <cellStyle name="Normal 6 5 4 2 7" xfId="19352"/>
    <cellStyle name="Normal 6 5 4 3" xfId="1735"/>
    <cellStyle name="Normal 6 5 4 3 2" xfId="4377"/>
    <cellStyle name="Normal 6 5 4 3 2 2" xfId="9658"/>
    <cellStyle name="Normal 6 5 4 3 2 2 2" xfId="27800"/>
    <cellStyle name="Normal 6 5 4 3 2 3" xfId="17414"/>
    <cellStyle name="Normal 6 5 4 3 2 4" xfId="22520"/>
    <cellStyle name="Normal 6 5 4 3 3" xfId="7017"/>
    <cellStyle name="Normal 6 5 4 3 3 2" xfId="25160"/>
    <cellStyle name="Normal 6 5 4 3 4" xfId="12306"/>
    <cellStyle name="Normal 6 5 4 3 5" xfId="14950"/>
    <cellStyle name="Normal 6 5 4 3 6" xfId="19880"/>
    <cellStyle name="Normal 6 5 4 4" xfId="3144"/>
    <cellStyle name="Normal 6 5 4 4 2" xfId="8426"/>
    <cellStyle name="Normal 6 5 4 4 2 2" xfId="26568"/>
    <cellStyle name="Normal 6 5 4 4 3" xfId="16182"/>
    <cellStyle name="Normal 6 5 4 4 4" xfId="21288"/>
    <cellStyle name="Normal 6 5 4 5" xfId="5785"/>
    <cellStyle name="Normal 6 5 4 5 2" xfId="23928"/>
    <cellStyle name="Normal 6 5 4 6" xfId="11076"/>
    <cellStyle name="Normal 6 5 4 7" xfId="13718"/>
    <cellStyle name="Normal 6 5 4 8" xfId="18648"/>
    <cellStyle name="Normal 6 5 5" xfId="855"/>
    <cellStyle name="Normal 6 5 5 2" xfId="2087"/>
    <cellStyle name="Normal 6 5 5 2 2" xfId="4729"/>
    <cellStyle name="Normal 6 5 5 2 2 2" xfId="10010"/>
    <cellStyle name="Normal 6 5 5 2 2 2 2" xfId="28152"/>
    <cellStyle name="Normal 6 5 5 2 2 3" xfId="17766"/>
    <cellStyle name="Normal 6 5 5 2 2 4" xfId="22872"/>
    <cellStyle name="Normal 6 5 5 2 3" xfId="7369"/>
    <cellStyle name="Normal 6 5 5 2 3 2" xfId="25512"/>
    <cellStyle name="Normal 6 5 5 2 4" xfId="12658"/>
    <cellStyle name="Normal 6 5 5 2 5" xfId="15302"/>
    <cellStyle name="Normal 6 5 5 2 6" xfId="20232"/>
    <cellStyle name="Normal 6 5 5 3" xfId="3497"/>
    <cellStyle name="Normal 6 5 5 3 2" xfId="8778"/>
    <cellStyle name="Normal 6 5 5 3 2 2" xfId="26920"/>
    <cellStyle name="Normal 6 5 5 3 3" xfId="16534"/>
    <cellStyle name="Normal 6 5 5 3 4" xfId="21640"/>
    <cellStyle name="Normal 6 5 5 4" xfId="6137"/>
    <cellStyle name="Normal 6 5 5 4 2" xfId="24280"/>
    <cellStyle name="Normal 6 5 5 5" xfId="11426"/>
    <cellStyle name="Normal 6 5 5 6" xfId="14070"/>
    <cellStyle name="Normal 6 5 5 7" xfId="19000"/>
    <cellStyle name="Normal 6 5 6" xfId="1383"/>
    <cellStyle name="Normal 6 5 6 2" xfId="4025"/>
    <cellStyle name="Normal 6 5 6 2 2" xfId="9306"/>
    <cellStyle name="Normal 6 5 6 2 2 2" xfId="27448"/>
    <cellStyle name="Normal 6 5 6 2 3" xfId="17062"/>
    <cellStyle name="Normal 6 5 6 2 4" xfId="22168"/>
    <cellStyle name="Normal 6 5 6 3" xfId="6665"/>
    <cellStyle name="Normal 6 5 6 3 2" xfId="24808"/>
    <cellStyle name="Normal 6 5 6 4" xfId="11954"/>
    <cellStyle name="Normal 6 5 6 5" xfId="14598"/>
    <cellStyle name="Normal 6 5 6 6" xfId="19528"/>
    <cellStyle name="Normal 6 5 7" xfId="2615"/>
    <cellStyle name="Normal 6 5 7 2" xfId="5257"/>
    <cellStyle name="Normal 6 5 7 2 2" xfId="10538"/>
    <cellStyle name="Normal 6 5 7 2 2 2" xfId="28680"/>
    <cellStyle name="Normal 6 5 7 2 3" xfId="23400"/>
    <cellStyle name="Normal 6 5 7 3" xfId="7897"/>
    <cellStyle name="Normal 6 5 7 3 2" xfId="26040"/>
    <cellStyle name="Normal 6 5 7 4" xfId="13186"/>
    <cellStyle name="Normal 6 5 7 5" xfId="15830"/>
    <cellStyle name="Normal 6 5 7 6" xfId="20760"/>
    <cellStyle name="Normal 6 5 8" xfId="2792"/>
    <cellStyle name="Normal 6 5 8 2" xfId="8074"/>
    <cellStyle name="Normal 6 5 8 2 2" xfId="26216"/>
    <cellStyle name="Normal 6 5 8 3" xfId="20936"/>
    <cellStyle name="Normal 6 5 9" xfId="5433"/>
    <cellStyle name="Normal 6 5 9 2" xfId="23576"/>
    <cellStyle name="Normal 6 6" xfId="149"/>
    <cellStyle name="Normal 6 7" xfId="180"/>
    <cellStyle name="Normal 6 7 10" xfId="10766"/>
    <cellStyle name="Normal 6 7 11" xfId="13406"/>
    <cellStyle name="Normal 6 7 12" xfId="18336"/>
    <cellStyle name="Normal 6 7 2" xfId="366"/>
    <cellStyle name="Normal 6 7 2 10" xfId="18512"/>
    <cellStyle name="Normal 6 7 2 2" xfId="719"/>
    <cellStyle name="Normal 6 7 2 2 2" xfId="1951"/>
    <cellStyle name="Normal 6 7 2 2 2 2" xfId="4593"/>
    <cellStyle name="Normal 6 7 2 2 2 2 2" xfId="9874"/>
    <cellStyle name="Normal 6 7 2 2 2 2 2 2" xfId="28016"/>
    <cellStyle name="Normal 6 7 2 2 2 2 3" xfId="17630"/>
    <cellStyle name="Normal 6 7 2 2 2 2 4" xfId="22736"/>
    <cellStyle name="Normal 6 7 2 2 2 3" xfId="7233"/>
    <cellStyle name="Normal 6 7 2 2 2 3 2" xfId="25376"/>
    <cellStyle name="Normal 6 7 2 2 2 4" xfId="12522"/>
    <cellStyle name="Normal 6 7 2 2 2 5" xfId="15166"/>
    <cellStyle name="Normal 6 7 2 2 2 6" xfId="20096"/>
    <cellStyle name="Normal 6 7 2 2 3" xfId="3361"/>
    <cellStyle name="Normal 6 7 2 2 3 2" xfId="8642"/>
    <cellStyle name="Normal 6 7 2 2 3 2 2" xfId="26784"/>
    <cellStyle name="Normal 6 7 2 2 3 3" xfId="16398"/>
    <cellStyle name="Normal 6 7 2 2 3 4" xfId="21504"/>
    <cellStyle name="Normal 6 7 2 2 4" xfId="6001"/>
    <cellStyle name="Normal 6 7 2 2 4 2" xfId="24144"/>
    <cellStyle name="Normal 6 7 2 2 5" xfId="11290"/>
    <cellStyle name="Normal 6 7 2 2 6" xfId="13934"/>
    <cellStyle name="Normal 6 7 2 2 7" xfId="18864"/>
    <cellStyle name="Normal 6 7 2 3" xfId="1071"/>
    <cellStyle name="Normal 6 7 2 3 2" xfId="2303"/>
    <cellStyle name="Normal 6 7 2 3 2 2" xfId="4945"/>
    <cellStyle name="Normal 6 7 2 3 2 2 2" xfId="10226"/>
    <cellStyle name="Normal 6 7 2 3 2 2 2 2" xfId="28368"/>
    <cellStyle name="Normal 6 7 2 3 2 2 3" xfId="17982"/>
    <cellStyle name="Normal 6 7 2 3 2 2 4" xfId="23088"/>
    <cellStyle name="Normal 6 7 2 3 2 3" xfId="7585"/>
    <cellStyle name="Normal 6 7 2 3 2 3 2" xfId="25728"/>
    <cellStyle name="Normal 6 7 2 3 2 4" xfId="12874"/>
    <cellStyle name="Normal 6 7 2 3 2 5" xfId="15518"/>
    <cellStyle name="Normal 6 7 2 3 2 6" xfId="20448"/>
    <cellStyle name="Normal 6 7 2 3 3" xfId="3713"/>
    <cellStyle name="Normal 6 7 2 3 3 2" xfId="8994"/>
    <cellStyle name="Normal 6 7 2 3 3 2 2" xfId="27136"/>
    <cellStyle name="Normal 6 7 2 3 3 3" xfId="16750"/>
    <cellStyle name="Normal 6 7 2 3 3 4" xfId="21856"/>
    <cellStyle name="Normal 6 7 2 3 4" xfId="6353"/>
    <cellStyle name="Normal 6 7 2 3 4 2" xfId="24496"/>
    <cellStyle name="Normal 6 7 2 3 5" xfId="11642"/>
    <cellStyle name="Normal 6 7 2 3 6" xfId="14286"/>
    <cellStyle name="Normal 6 7 2 3 7" xfId="19216"/>
    <cellStyle name="Normal 6 7 2 4" xfId="1599"/>
    <cellStyle name="Normal 6 7 2 4 2" xfId="4241"/>
    <cellStyle name="Normal 6 7 2 4 2 2" xfId="9522"/>
    <cellStyle name="Normal 6 7 2 4 2 2 2" xfId="27664"/>
    <cellStyle name="Normal 6 7 2 4 2 3" xfId="17278"/>
    <cellStyle name="Normal 6 7 2 4 2 4" xfId="22384"/>
    <cellStyle name="Normal 6 7 2 4 3" xfId="6881"/>
    <cellStyle name="Normal 6 7 2 4 3 2" xfId="25024"/>
    <cellStyle name="Normal 6 7 2 4 4" xfId="12170"/>
    <cellStyle name="Normal 6 7 2 4 5" xfId="14814"/>
    <cellStyle name="Normal 6 7 2 4 6" xfId="19744"/>
    <cellStyle name="Normal 6 7 2 5" xfId="3008"/>
    <cellStyle name="Normal 6 7 2 5 2" xfId="8290"/>
    <cellStyle name="Normal 6 7 2 5 2 2" xfId="26432"/>
    <cellStyle name="Normal 6 7 2 5 3" xfId="16046"/>
    <cellStyle name="Normal 6 7 2 5 4" xfId="21152"/>
    <cellStyle name="Normal 6 7 2 6" xfId="5649"/>
    <cellStyle name="Normal 6 7 2 6 2" xfId="23792"/>
    <cellStyle name="Normal 6 7 2 7" xfId="10657"/>
    <cellStyle name="Normal 6 7 2 8" xfId="10944"/>
    <cellStyle name="Normal 6 7 2 9" xfId="13582"/>
    <cellStyle name="Normal 6 7 3" xfId="542"/>
    <cellStyle name="Normal 6 7 3 2" xfId="1247"/>
    <cellStyle name="Normal 6 7 3 2 2" xfId="2479"/>
    <cellStyle name="Normal 6 7 3 2 2 2" xfId="5121"/>
    <cellStyle name="Normal 6 7 3 2 2 2 2" xfId="10402"/>
    <cellStyle name="Normal 6 7 3 2 2 2 2 2" xfId="28544"/>
    <cellStyle name="Normal 6 7 3 2 2 2 3" xfId="18158"/>
    <cellStyle name="Normal 6 7 3 2 2 2 4" xfId="23264"/>
    <cellStyle name="Normal 6 7 3 2 2 3" xfId="7761"/>
    <cellStyle name="Normal 6 7 3 2 2 3 2" xfId="25904"/>
    <cellStyle name="Normal 6 7 3 2 2 4" xfId="13050"/>
    <cellStyle name="Normal 6 7 3 2 2 5" xfId="15694"/>
    <cellStyle name="Normal 6 7 3 2 2 6" xfId="20624"/>
    <cellStyle name="Normal 6 7 3 2 3" xfId="3889"/>
    <cellStyle name="Normal 6 7 3 2 3 2" xfId="9170"/>
    <cellStyle name="Normal 6 7 3 2 3 2 2" xfId="27312"/>
    <cellStyle name="Normal 6 7 3 2 3 3" xfId="16926"/>
    <cellStyle name="Normal 6 7 3 2 3 4" xfId="22032"/>
    <cellStyle name="Normal 6 7 3 2 4" xfId="6529"/>
    <cellStyle name="Normal 6 7 3 2 4 2" xfId="24672"/>
    <cellStyle name="Normal 6 7 3 2 5" xfId="11818"/>
    <cellStyle name="Normal 6 7 3 2 6" xfId="14462"/>
    <cellStyle name="Normal 6 7 3 2 7" xfId="19392"/>
    <cellStyle name="Normal 6 7 3 3" xfId="1775"/>
    <cellStyle name="Normal 6 7 3 3 2" xfId="4417"/>
    <cellStyle name="Normal 6 7 3 3 2 2" xfId="9698"/>
    <cellStyle name="Normal 6 7 3 3 2 2 2" xfId="27840"/>
    <cellStyle name="Normal 6 7 3 3 2 3" xfId="17454"/>
    <cellStyle name="Normal 6 7 3 3 2 4" xfId="22560"/>
    <cellStyle name="Normal 6 7 3 3 3" xfId="7057"/>
    <cellStyle name="Normal 6 7 3 3 3 2" xfId="25200"/>
    <cellStyle name="Normal 6 7 3 3 4" xfId="12346"/>
    <cellStyle name="Normal 6 7 3 3 5" xfId="14990"/>
    <cellStyle name="Normal 6 7 3 3 6" xfId="19920"/>
    <cellStyle name="Normal 6 7 3 4" xfId="3184"/>
    <cellStyle name="Normal 6 7 3 4 2" xfId="8466"/>
    <cellStyle name="Normal 6 7 3 4 2 2" xfId="26608"/>
    <cellStyle name="Normal 6 7 3 4 3" xfId="16222"/>
    <cellStyle name="Normal 6 7 3 4 4" xfId="21328"/>
    <cellStyle name="Normal 6 7 3 5" xfId="5825"/>
    <cellStyle name="Normal 6 7 3 5 2" xfId="23968"/>
    <cellStyle name="Normal 6 7 3 6" xfId="11116"/>
    <cellStyle name="Normal 6 7 3 7" xfId="13758"/>
    <cellStyle name="Normal 6 7 3 8" xfId="18688"/>
    <cellStyle name="Normal 6 7 4" xfId="895"/>
    <cellStyle name="Normal 6 7 4 2" xfId="2127"/>
    <cellStyle name="Normal 6 7 4 2 2" xfId="4769"/>
    <cellStyle name="Normal 6 7 4 2 2 2" xfId="10050"/>
    <cellStyle name="Normal 6 7 4 2 2 2 2" xfId="28192"/>
    <cellStyle name="Normal 6 7 4 2 2 3" xfId="17806"/>
    <cellStyle name="Normal 6 7 4 2 2 4" xfId="22912"/>
    <cellStyle name="Normal 6 7 4 2 3" xfId="7409"/>
    <cellStyle name="Normal 6 7 4 2 3 2" xfId="25552"/>
    <cellStyle name="Normal 6 7 4 2 4" xfId="12698"/>
    <cellStyle name="Normal 6 7 4 2 5" xfId="15342"/>
    <cellStyle name="Normal 6 7 4 2 6" xfId="20272"/>
    <cellStyle name="Normal 6 7 4 3" xfId="3537"/>
    <cellStyle name="Normal 6 7 4 3 2" xfId="8818"/>
    <cellStyle name="Normal 6 7 4 3 2 2" xfId="26960"/>
    <cellStyle name="Normal 6 7 4 3 3" xfId="16574"/>
    <cellStyle name="Normal 6 7 4 3 4" xfId="21680"/>
    <cellStyle name="Normal 6 7 4 4" xfId="6177"/>
    <cellStyle name="Normal 6 7 4 4 2" xfId="24320"/>
    <cellStyle name="Normal 6 7 4 5" xfId="11466"/>
    <cellStyle name="Normal 6 7 4 6" xfId="14110"/>
    <cellStyle name="Normal 6 7 4 7" xfId="19040"/>
    <cellStyle name="Normal 6 7 5" xfId="1423"/>
    <cellStyle name="Normal 6 7 5 2" xfId="4065"/>
    <cellStyle name="Normal 6 7 5 2 2" xfId="9346"/>
    <cellStyle name="Normal 6 7 5 2 2 2" xfId="27488"/>
    <cellStyle name="Normal 6 7 5 2 3" xfId="17102"/>
    <cellStyle name="Normal 6 7 5 2 4" xfId="22208"/>
    <cellStyle name="Normal 6 7 5 3" xfId="6705"/>
    <cellStyle name="Normal 6 7 5 3 2" xfId="24848"/>
    <cellStyle name="Normal 6 7 5 4" xfId="11994"/>
    <cellStyle name="Normal 6 7 5 5" xfId="14638"/>
    <cellStyle name="Normal 6 7 5 6" xfId="19568"/>
    <cellStyle name="Normal 6 7 6" xfId="2655"/>
    <cellStyle name="Normal 6 7 6 2" xfId="5297"/>
    <cellStyle name="Normal 6 7 6 2 2" xfId="10578"/>
    <cellStyle name="Normal 6 7 6 2 2 2" xfId="28720"/>
    <cellStyle name="Normal 6 7 6 2 3" xfId="23440"/>
    <cellStyle name="Normal 6 7 6 3" xfId="7937"/>
    <cellStyle name="Normal 6 7 6 3 2" xfId="26080"/>
    <cellStyle name="Normal 6 7 6 4" xfId="13226"/>
    <cellStyle name="Normal 6 7 6 5" xfId="15870"/>
    <cellStyle name="Normal 6 7 6 6" xfId="20800"/>
    <cellStyle name="Normal 6 7 7" xfId="2832"/>
    <cellStyle name="Normal 6 7 7 2" xfId="8114"/>
    <cellStyle name="Normal 6 7 7 2 2" xfId="26256"/>
    <cellStyle name="Normal 6 7 7 3" xfId="20976"/>
    <cellStyle name="Normal 6 7 8" xfId="5473"/>
    <cellStyle name="Normal 6 7 8 2" xfId="23616"/>
    <cellStyle name="Normal 6 7 9" xfId="10652"/>
    <cellStyle name="Normal 6 8" xfId="278"/>
    <cellStyle name="Normal 6 8 2" xfId="630"/>
    <cellStyle name="Normal 6 8 2 2" xfId="1862"/>
    <cellStyle name="Normal 6 8 2 2 2" xfId="4504"/>
    <cellStyle name="Normal 6 8 2 2 2 2" xfId="9785"/>
    <cellStyle name="Normal 6 8 2 2 2 2 2" xfId="27927"/>
    <cellStyle name="Normal 6 8 2 2 2 3" xfId="17541"/>
    <cellStyle name="Normal 6 8 2 2 2 4" xfId="22647"/>
    <cellStyle name="Normal 6 8 2 2 3" xfId="7144"/>
    <cellStyle name="Normal 6 8 2 2 3 2" xfId="25287"/>
    <cellStyle name="Normal 6 8 2 2 4" xfId="12433"/>
    <cellStyle name="Normal 6 8 2 2 5" xfId="15077"/>
    <cellStyle name="Normal 6 8 2 2 6" xfId="20007"/>
    <cellStyle name="Normal 6 8 2 3" xfId="3272"/>
    <cellStyle name="Normal 6 8 2 3 2" xfId="8553"/>
    <cellStyle name="Normal 6 8 2 3 2 2" xfId="26695"/>
    <cellStyle name="Normal 6 8 2 3 3" xfId="16309"/>
    <cellStyle name="Normal 6 8 2 3 4" xfId="21415"/>
    <cellStyle name="Normal 6 8 2 4" xfId="5912"/>
    <cellStyle name="Normal 6 8 2 4 2" xfId="24055"/>
    <cellStyle name="Normal 6 8 2 5" xfId="11201"/>
    <cellStyle name="Normal 6 8 2 6" xfId="13845"/>
    <cellStyle name="Normal 6 8 2 7" xfId="18775"/>
    <cellStyle name="Normal 6 8 3" xfId="982"/>
    <cellStyle name="Normal 6 8 3 2" xfId="2214"/>
    <cellStyle name="Normal 6 8 3 2 2" xfId="4856"/>
    <cellStyle name="Normal 6 8 3 2 2 2" xfId="10137"/>
    <cellStyle name="Normal 6 8 3 2 2 2 2" xfId="28279"/>
    <cellStyle name="Normal 6 8 3 2 2 3" xfId="17893"/>
    <cellStyle name="Normal 6 8 3 2 2 4" xfId="22999"/>
    <cellStyle name="Normal 6 8 3 2 3" xfId="7496"/>
    <cellStyle name="Normal 6 8 3 2 3 2" xfId="25639"/>
    <cellStyle name="Normal 6 8 3 2 4" xfId="12785"/>
    <cellStyle name="Normal 6 8 3 2 5" xfId="15429"/>
    <cellStyle name="Normal 6 8 3 2 6" xfId="20359"/>
    <cellStyle name="Normal 6 8 3 3" xfId="3624"/>
    <cellStyle name="Normal 6 8 3 3 2" xfId="8905"/>
    <cellStyle name="Normal 6 8 3 3 2 2" xfId="27047"/>
    <cellStyle name="Normal 6 8 3 3 3" xfId="16661"/>
    <cellStyle name="Normal 6 8 3 3 4" xfId="21767"/>
    <cellStyle name="Normal 6 8 3 4" xfId="6264"/>
    <cellStyle name="Normal 6 8 3 4 2" xfId="24407"/>
    <cellStyle name="Normal 6 8 3 5" xfId="11553"/>
    <cellStyle name="Normal 6 8 3 6" xfId="14197"/>
    <cellStyle name="Normal 6 8 3 7" xfId="19127"/>
    <cellStyle name="Normal 6 8 4" xfId="1510"/>
    <cellStyle name="Normal 6 8 4 2" xfId="4152"/>
    <cellStyle name="Normal 6 8 4 2 2" xfId="9433"/>
    <cellStyle name="Normal 6 8 4 2 2 2" xfId="27575"/>
    <cellStyle name="Normal 6 8 4 2 3" xfId="17189"/>
    <cellStyle name="Normal 6 8 4 2 4" xfId="22295"/>
    <cellStyle name="Normal 6 8 4 3" xfId="6792"/>
    <cellStyle name="Normal 6 8 4 3 2" xfId="24935"/>
    <cellStyle name="Normal 6 8 4 4" xfId="12081"/>
    <cellStyle name="Normal 6 8 4 5" xfId="14725"/>
    <cellStyle name="Normal 6 8 4 6" xfId="19655"/>
    <cellStyle name="Normal 6 8 5" xfId="2919"/>
    <cellStyle name="Normal 6 8 5 2" xfId="8201"/>
    <cellStyle name="Normal 6 8 5 2 2" xfId="26343"/>
    <cellStyle name="Normal 6 8 5 3" xfId="15957"/>
    <cellStyle name="Normal 6 8 5 4" xfId="21063"/>
    <cellStyle name="Normal 6 8 6" xfId="5560"/>
    <cellStyle name="Normal 6 8 6 2" xfId="23703"/>
    <cellStyle name="Normal 6 8 7" xfId="10858"/>
    <cellStyle name="Normal 6 8 8" xfId="13493"/>
    <cellStyle name="Normal 6 8 9" xfId="18424"/>
    <cellStyle name="Normal 6 9" xfId="453"/>
    <cellStyle name="Normal 6 9 2" xfId="1158"/>
    <cellStyle name="Normal 6 9 2 2" xfId="2390"/>
    <cellStyle name="Normal 6 9 2 2 2" xfId="5032"/>
    <cellStyle name="Normal 6 9 2 2 2 2" xfId="10313"/>
    <cellStyle name="Normal 6 9 2 2 2 2 2" xfId="28455"/>
    <cellStyle name="Normal 6 9 2 2 2 3" xfId="18069"/>
    <cellStyle name="Normal 6 9 2 2 2 4" xfId="23175"/>
    <cellStyle name="Normal 6 9 2 2 3" xfId="7672"/>
    <cellStyle name="Normal 6 9 2 2 3 2" xfId="25815"/>
    <cellStyle name="Normal 6 9 2 2 4" xfId="12961"/>
    <cellStyle name="Normal 6 9 2 2 5" xfId="15605"/>
    <cellStyle name="Normal 6 9 2 2 6" xfId="20535"/>
    <cellStyle name="Normal 6 9 2 3" xfId="3800"/>
    <cellStyle name="Normal 6 9 2 3 2" xfId="9081"/>
    <cellStyle name="Normal 6 9 2 3 2 2" xfId="27223"/>
    <cellStyle name="Normal 6 9 2 3 3" xfId="16837"/>
    <cellStyle name="Normal 6 9 2 3 4" xfId="21943"/>
    <cellStyle name="Normal 6 9 2 4" xfId="6440"/>
    <cellStyle name="Normal 6 9 2 4 2" xfId="24583"/>
    <cellStyle name="Normal 6 9 2 5" xfId="11729"/>
    <cellStyle name="Normal 6 9 2 6" xfId="14373"/>
    <cellStyle name="Normal 6 9 2 7" xfId="19303"/>
    <cellStyle name="Normal 6 9 3" xfId="1686"/>
    <cellStyle name="Normal 6 9 3 2" xfId="4328"/>
    <cellStyle name="Normal 6 9 3 2 2" xfId="9609"/>
    <cellStyle name="Normal 6 9 3 2 2 2" xfId="27751"/>
    <cellStyle name="Normal 6 9 3 2 3" xfId="17365"/>
    <cellStyle name="Normal 6 9 3 2 4" xfId="22471"/>
    <cellStyle name="Normal 6 9 3 3" xfId="6968"/>
    <cellStyle name="Normal 6 9 3 3 2" xfId="25111"/>
    <cellStyle name="Normal 6 9 3 4" xfId="12257"/>
    <cellStyle name="Normal 6 9 3 5" xfId="14901"/>
    <cellStyle name="Normal 6 9 3 6" xfId="19831"/>
    <cellStyle name="Normal 6 9 4" xfId="3095"/>
    <cellStyle name="Normal 6 9 4 2" xfId="8377"/>
    <cellStyle name="Normal 6 9 4 2 2" xfId="26519"/>
    <cellStyle name="Normal 6 9 4 3" xfId="16133"/>
    <cellStyle name="Normal 6 9 4 4" xfId="21239"/>
    <cellStyle name="Normal 6 9 5" xfId="5736"/>
    <cellStyle name="Normal 6 9 5 2" xfId="23879"/>
    <cellStyle name="Normal 6 9 6" xfId="11029"/>
    <cellStyle name="Normal 6 9 7" xfId="13669"/>
    <cellStyle name="Normal 6 9 8" xfId="18599"/>
    <cellStyle name="Normal 7" xfId="50"/>
    <cellStyle name="Normal 7 10" xfId="1338"/>
    <cellStyle name="Normal 7 10 2" xfId="3980"/>
    <cellStyle name="Normal 7 10 2 2" xfId="9261"/>
    <cellStyle name="Normal 7 10 2 2 2" xfId="27403"/>
    <cellStyle name="Normal 7 10 2 3" xfId="17017"/>
    <cellStyle name="Normal 7 10 2 4" xfId="22123"/>
    <cellStyle name="Normal 7 10 3" xfId="6620"/>
    <cellStyle name="Normal 7 10 3 2" xfId="24763"/>
    <cellStyle name="Normal 7 10 4" xfId="11909"/>
    <cellStyle name="Normal 7 10 5" xfId="14553"/>
    <cellStyle name="Normal 7 10 6" xfId="19483"/>
    <cellStyle name="Normal 7 11" xfId="2570"/>
    <cellStyle name="Normal 7 11 2" xfId="5212"/>
    <cellStyle name="Normal 7 11 2 2" xfId="10493"/>
    <cellStyle name="Normal 7 11 2 2 2" xfId="28635"/>
    <cellStyle name="Normal 7 11 2 3" xfId="23355"/>
    <cellStyle name="Normal 7 11 3" xfId="7852"/>
    <cellStyle name="Normal 7 11 3 2" xfId="25995"/>
    <cellStyle name="Normal 7 11 4" xfId="13141"/>
    <cellStyle name="Normal 7 11 5" xfId="15785"/>
    <cellStyle name="Normal 7 11 6" xfId="20715"/>
    <cellStyle name="Normal 7 12" xfId="2746"/>
    <cellStyle name="Normal 7 12 2" xfId="8028"/>
    <cellStyle name="Normal 7 12 2 2" xfId="26171"/>
    <cellStyle name="Normal 7 12 3" xfId="20891"/>
    <cellStyle name="Normal 7 13" xfId="5388"/>
    <cellStyle name="Normal 7 13 2" xfId="23531"/>
    <cellStyle name="Normal 7 14" xfId="13321"/>
    <cellStyle name="Normal 7 15" xfId="18250"/>
    <cellStyle name="Normal 7 2" xfId="69"/>
    <cellStyle name="Normal 7 2 2" xfId="111"/>
    <cellStyle name="Normal 7 2 3" xfId="146"/>
    <cellStyle name="Normal 7 2 4" xfId="151"/>
    <cellStyle name="Normal 7 2 4 10" xfId="10714"/>
    <cellStyle name="Normal 7 2 4 11" xfId="13384"/>
    <cellStyle name="Normal 7 2 4 12" xfId="18313"/>
    <cellStyle name="Normal 7 2 4 2" xfId="246"/>
    <cellStyle name="Normal 7 2 4 2 10" xfId="13471"/>
    <cellStyle name="Normal 7 2 4 2 11" xfId="18401"/>
    <cellStyle name="Normal 7 2 4 2 2" xfId="431"/>
    <cellStyle name="Normal 7 2 4 2 2 2" xfId="784"/>
    <cellStyle name="Normal 7 2 4 2 2 2 2" xfId="2016"/>
    <cellStyle name="Normal 7 2 4 2 2 2 2 2" xfId="4658"/>
    <cellStyle name="Normal 7 2 4 2 2 2 2 2 2" xfId="9939"/>
    <cellStyle name="Normal 7 2 4 2 2 2 2 2 2 2" xfId="28081"/>
    <cellStyle name="Normal 7 2 4 2 2 2 2 2 3" xfId="17695"/>
    <cellStyle name="Normal 7 2 4 2 2 2 2 2 4" xfId="22801"/>
    <cellStyle name="Normal 7 2 4 2 2 2 2 3" xfId="7298"/>
    <cellStyle name="Normal 7 2 4 2 2 2 2 3 2" xfId="25441"/>
    <cellStyle name="Normal 7 2 4 2 2 2 2 4" xfId="12587"/>
    <cellStyle name="Normal 7 2 4 2 2 2 2 5" xfId="15231"/>
    <cellStyle name="Normal 7 2 4 2 2 2 2 6" xfId="20161"/>
    <cellStyle name="Normal 7 2 4 2 2 2 3" xfId="3426"/>
    <cellStyle name="Normal 7 2 4 2 2 2 3 2" xfId="8707"/>
    <cellStyle name="Normal 7 2 4 2 2 2 3 2 2" xfId="26849"/>
    <cellStyle name="Normal 7 2 4 2 2 2 3 3" xfId="16463"/>
    <cellStyle name="Normal 7 2 4 2 2 2 3 4" xfId="21569"/>
    <cellStyle name="Normal 7 2 4 2 2 2 4" xfId="6066"/>
    <cellStyle name="Normal 7 2 4 2 2 2 4 2" xfId="24209"/>
    <cellStyle name="Normal 7 2 4 2 2 2 5" xfId="11355"/>
    <cellStyle name="Normal 7 2 4 2 2 2 6" xfId="13999"/>
    <cellStyle name="Normal 7 2 4 2 2 2 7" xfId="18929"/>
    <cellStyle name="Normal 7 2 4 2 2 3" xfId="1136"/>
    <cellStyle name="Normal 7 2 4 2 2 3 2" xfId="2368"/>
    <cellStyle name="Normal 7 2 4 2 2 3 2 2" xfId="5010"/>
    <cellStyle name="Normal 7 2 4 2 2 3 2 2 2" xfId="10291"/>
    <cellStyle name="Normal 7 2 4 2 2 3 2 2 2 2" xfId="28433"/>
    <cellStyle name="Normal 7 2 4 2 2 3 2 2 3" xfId="18047"/>
    <cellStyle name="Normal 7 2 4 2 2 3 2 2 4" xfId="23153"/>
    <cellStyle name="Normal 7 2 4 2 2 3 2 3" xfId="7650"/>
    <cellStyle name="Normal 7 2 4 2 2 3 2 3 2" xfId="25793"/>
    <cellStyle name="Normal 7 2 4 2 2 3 2 4" xfId="12939"/>
    <cellStyle name="Normal 7 2 4 2 2 3 2 5" xfId="15583"/>
    <cellStyle name="Normal 7 2 4 2 2 3 2 6" xfId="20513"/>
    <cellStyle name="Normal 7 2 4 2 2 3 3" xfId="3778"/>
    <cellStyle name="Normal 7 2 4 2 2 3 3 2" xfId="9059"/>
    <cellStyle name="Normal 7 2 4 2 2 3 3 2 2" xfId="27201"/>
    <cellStyle name="Normal 7 2 4 2 2 3 3 3" xfId="16815"/>
    <cellStyle name="Normal 7 2 4 2 2 3 3 4" xfId="21921"/>
    <cellStyle name="Normal 7 2 4 2 2 3 4" xfId="6418"/>
    <cellStyle name="Normal 7 2 4 2 2 3 4 2" xfId="24561"/>
    <cellStyle name="Normal 7 2 4 2 2 3 5" xfId="11707"/>
    <cellStyle name="Normal 7 2 4 2 2 3 6" xfId="14351"/>
    <cellStyle name="Normal 7 2 4 2 2 3 7" xfId="19281"/>
    <cellStyle name="Normal 7 2 4 2 2 4" xfId="1664"/>
    <cellStyle name="Normal 7 2 4 2 2 4 2" xfId="4306"/>
    <cellStyle name="Normal 7 2 4 2 2 4 2 2" xfId="9587"/>
    <cellStyle name="Normal 7 2 4 2 2 4 2 2 2" xfId="27729"/>
    <cellStyle name="Normal 7 2 4 2 2 4 2 3" xfId="17343"/>
    <cellStyle name="Normal 7 2 4 2 2 4 2 4" xfId="22449"/>
    <cellStyle name="Normal 7 2 4 2 2 4 3" xfId="6946"/>
    <cellStyle name="Normal 7 2 4 2 2 4 3 2" xfId="25089"/>
    <cellStyle name="Normal 7 2 4 2 2 4 4" xfId="12235"/>
    <cellStyle name="Normal 7 2 4 2 2 4 5" xfId="14879"/>
    <cellStyle name="Normal 7 2 4 2 2 4 6" xfId="19809"/>
    <cellStyle name="Normal 7 2 4 2 2 5" xfId="3073"/>
    <cellStyle name="Normal 7 2 4 2 2 5 2" xfId="8355"/>
    <cellStyle name="Normal 7 2 4 2 2 5 2 2" xfId="26497"/>
    <cellStyle name="Normal 7 2 4 2 2 5 3" xfId="16111"/>
    <cellStyle name="Normal 7 2 4 2 2 5 4" xfId="21217"/>
    <cellStyle name="Normal 7 2 4 2 2 6" xfId="5714"/>
    <cellStyle name="Normal 7 2 4 2 2 6 2" xfId="23857"/>
    <cellStyle name="Normal 7 2 4 2 2 7" xfId="11007"/>
    <cellStyle name="Normal 7 2 4 2 2 8" xfId="13647"/>
    <cellStyle name="Normal 7 2 4 2 2 9" xfId="18577"/>
    <cellStyle name="Normal 7 2 4 2 3" xfId="607"/>
    <cellStyle name="Normal 7 2 4 2 3 2" xfId="1312"/>
    <cellStyle name="Normal 7 2 4 2 3 2 2" xfId="2544"/>
    <cellStyle name="Normal 7 2 4 2 3 2 2 2" xfId="5186"/>
    <cellStyle name="Normal 7 2 4 2 3 2 2 2 2" xfId="10467"/>
    <cellStyle name="Normal 7 2 4 2 3 2 2 2 2 2" xfId="28609"/>
    <cellStyle name="Normal 7 2 4 2 3 2 2 2 3" xfId="18223"/>
    <cellStyle name="Normal 7 2 4 2 3 2 2 2 4" xfId="23329"/>
    <cellStyle name="Normal 7 2 4 2 3 2 2 3" xfId="7826"/>
    <cellStyle name="Normal 7 2 4 2 3 2 2 3 2" xfId="25969"/>
    <cellStyle name="Normal 7 2 4 2 3 2 2 4" xfId="13115"/>
    <cellStyle name="Normal 7 2 4 2 3 2 2 5" xfId="15759"/>
    <cellStyle name="Normal 7 2 4 2 3 2 2 6" xfId="20689"/>
    <cellStyle name="Normal 7 2 4 2 3 2 3" xfId="3954"/>
    <cellStyle name="Normal 7 2 4 2 3 2 3 2" xfId="9235"/>
    <cellStyle name="Normal 7 2 4 2 3 2 3 2 2" xfId="27377"/>
    <cellStyle name="Normal 7 2 4 2 3 2 3 3" xfId="16991"/>
    <cellStyle name="Normal 7 2 4 2 3 2 3 4" xfId="22097"/>
    <cellStyle name="Normal 7 2 4 2 3 2 4" xfId="6594"/>
    <cellStyle name="Normal 7 2 4 2 3 2 4 2" xfId="24737"/>
    <cellStyle name="Normal 7 2 4 2 3 2 5" xfId="11883"/>
    <cellStyle name="Normal 7 2 4 2 3 2 6" xfId="14527"/>
    <cellStyle name="Normal 7 2 4 2 3 2 7" xfId="19457"/>
    <cellStyle name="Normal 7 2 4 2 3 3" xfId="1840"/>
    <cellStyle name="Normal 7 2 4 2 3 3 2" xfId="4482"/>
    <cellStyle name="Normal 7 2 4 2 3 3 2 2" xfId="9763"/>
    <cellStyle name="Normal 7 2 4 2 3 3 2 2 2" xfId="27905"/>
    <cellStyle name="Normal 7 2 4 2 3 3 2 3" xfId="17519"/>
    <cellStyle name="Normal 7 2 4 2 3 3 2 4" xfId="22625"/>
    <cellStyle name="Normal 7 2 4 2 3 3 3" xfId="7122"/>
    <cellStyle name="Normal 7 2 4 2 3 3 3 2" xfId="25265"/>
    <cellStyle name="Normal 7 2 4 2 3 3 4" xfId="12411"/>
    <cellStyle name="Normal 7 2 4 2 3 3 5" xfId="15055"/>
    <cellStyle name="Normal 7 2 4 2 3 3 6" xfId="19985"/>
    <cellStyle name="Normal 7 2 4 2 3 4" xfId="3249"/>
    <cellStyle name="Normal 7 2 4 2 3 4 2" xfId="8531"/>
    <cellStyle name="Normal 7 2 4 2 3 4 2 2" xfId="26673"/>
    <cellStyle name="Normal 7 2 4 2 3 4 3" xfId="16287"/>
    <cellStyle name="Normal 7 2 4 2 3 4 4" xfId="21393"/>
    <cellStyle name="Normal 7 2 4 2 3 5" xfId="5890"/>
    <cellStyle name="Normal 7 2 4 2 3 5 2" xfId="24033"/>
    <cellStyle name="Normal 7 2 4 2 3 6" xfId="11179"/>
    <cellStyle name="Normal 7 2 4 2 3 7" xfId="13823"/>
    <cellStyle name="Normal 7 2 4 2 3 8" xfId="18753"/>
    <cellStyle name="Normal 7 2 4 2 4" xfId="960"/>
    <cellStyle name="Normal 7 2 4 2 4 2" xfId="2192"/>
    <cellStyle name="Normal 7 2 4 2 4 2 2" xfId="4834"/>
    <cellStyle name="Normal 7 2 4 2 4 2 2 2" xfId="10115"/>
    <cellStyle name="Normal 7 2 4 2 4 2 2 2 2" xfId="28257"/>
    <cellStyle name="Normal 7 2 4 2 4 2 2 3" xfId="17871"/>
    <cellStyle name="Normal 7 2 4 2 4 2 2 4" xfId="22977"/>
    <cellStyle name="Normal 7 2 4 2 4 2 3" xfId="7474"/>
    <cellStyle name="Normal 7 2 4 2 4 2 3 2" xfId="25617"/>
    <cellStyle name="Normal 7 2 4 2 4 2 4" xfId="12763"/>
    <cellStyle name="Normal 7 2 4 2 4 2 5" xfId="15407"/>
    <cellStyle name="Normal 7 2 4 2 4 2 6" xfId="20337"/>
    <cellStyle name="Normal 7 2 4 2 4 3" xfId="3602"/>
    <cellStyle name="Normal 7 2 4 2 4 3 2" xfId="8883"/>
    <cellStyle name="Normal 7 2 4 2 4 3 2 2" xfId="27025"/>
    <cellStyle name="Normal 7 2 4 2 4 3 3" xfId="16639"/>
    <cellStyle name="Normal 7 2 4 2 4 3 4" xfId="21745"/>
    <cellStyle name="Normal 7 2 4 2 4 4" xfId="6242"/>
    <cellStyle name="Normal 7 2 4 2 4 4 2" xfId="24385"/>
    <cellStyle name="Normal 7 2 4 2 4 5" xfId="11531"/>
    <cellStyle name="Normal 7 2 4 2 4 6" xfId="14175"/>
    <cellStyle name="Normal 7 2 4 2 4 7" xfId="19105"/>
    <cellStyle name="Normal 7 2 4 2 5" xfId="1488"/>
    <cellStyle name="Normal 7 2 4 2 5 2" xfId="4130"/>
    <cellStyle name="Normal 7 2 4 2 5 2 2" xfId="9411"/>
    <cellStyle name="Normal 7 2 4 2 5 2 2 2" xfId="27553"/>
    <cellStyle name="Normal 7 2 4 2 5 2 3" xfId="17167"/>
    <cellStyle name="Normal 7 2 4 2 5 2 4" xfId="22273"/>
    <cellStyle name="Normal 7 2 4 2 5 3" xfId="6770"/>
    <cellStyle name="Normal 7 2 4 2 5 3 2" xfId="24913"/>
    <cellStyle name="Normal 7 2 4 2 5 4" xfId="12059"/>
    <cellStyle name="Normal 7 2 4 2 5 5" xfId="14703"/>
    <cellStyle name="Normal 7 2 4 2 5 6" xfId="19633"/>
    <cellStyle name="Normal 7 2 4 2 6" xfId="2720"/>
    <cellStyle name="Normal 7 2 4 2 6 2" xfId="5362"/>
    <cellStyle name="Normal 7 2 4 2 6 2 2" xfId="10643"/>
    <cellStyle name="Normal 7 2 4 2 6 2 2 2" xfId="28785"/>
    <cellStyle name="Normal 7 2 4 2 6 2 3" xfId="23505"/>
    <cellStyle name="Normal 7 2 4 2 6 3" xfId="8002"/>
    <cellStyle name="Normal 7 2 4 2 6 3 2" xfId="26145"/>
    <cellStyle name="Normal 7 2 4 2 6 4" xfId="13291"/>
    <cellStyle name="Normal 7 2 4 2 6 5" xfId="15935"/>
    <cellStyle name="Normal 7 2 4 2 6 6" xfId="20865"/>
    <cellStyle name="Normal 7 2 4 2 7" xfId="2897"/>
    <cellStyle name="Normal 7 2 4 2 7 2" xfId="8179"/>
    <cellStyle name="Normal 7 2 4 2 7 2 2" xfId="26321"/>
    <cellStyle name="Normal 7 2 4 2 7 3" xfId="21041"/>
    <cellStyle name="Normal 7 2 4 2 8" xfId="5538"/>
    <cellStyle name="Normal 7 2 4 2 8 2" xfId="23681"/>
    <cellStyle name="Normal 7 2 4 2 9" xfId="10831"/>
    <cellStyle name="Normal 7 2 4 3" xfId="344"/>
    <cellStyle name="Normal 7 2 4 3 2" xfId="697"/>
    <cellStyle name="Normal 7 2 4 3 2 2" xfId="1929"/>
    <cellStyle name="Normal 7 2 4 3 2 2 2" xfId="4571"/>
    <cellStyle name="Normal 7 2 4 3 2 2 2 2" xfId="9852"/>
    <cellStyle name="Normal 7 2 4 3 2 2 2 2 2" xfId="27994"/>
    <cellStyle name="Normal 7 2 4 3 2 2 2 3" xfId="17608"/>
    <cellStyle name="Normal 7 2 4 3 2 2 2 4" xfId="22714"/>
    <cellStyle name="Normal 7 2 4 3 2 2 3" xfId="7211"/>
    <cellStyle name="Normal 7 2 4 3 2 2 3 2" xfId="25354"/>
    <cellStyle name="Normal 7 2 4 3 2 2 4" xfId="12500"/>
    <cellStyle name="Normal 7 2 4 3 2 2 5" xfId="15144"/>
    <cellStyle name="Normal 7 2 4 3 2 2 6" xfId="20074"/>
    <cellStyle name="Normal 7 2 4 3 2 3" xfId="3339"/>
    <cellStyle name="Normal 7 2 4 3 2 3 2" xfId="8620"/>
    <cellStyle name="Normal 7 2 4 3 2 3 2 2" xfId="26762"/>
    <cellStyle name="Normal 7 2 4 3 2 3 3" xfId="16376"/>
    <cellStyle name="Normal 7 2 4 3 2 3 4" xfId="21482"/>
    <cellStyle name="Normal 7 2 4 3 2 4" xfId="5979"/>
    <cellStyle name="Normal 7 2 4 3 2 4 2" xfId="24122"/>
    <cellStyle name="Normal 7 2 4 3 2 5" xfId="11268"/>
    <cellStyle name="Normal 7 2 4 3 2 6" xfId="13912"/>
    <cellStyle name="Normal 7 2 4 3 2 7" xfId="18842"/>
    <cellStyle name="Normal 7 2 4 3 3" xfId="1049"/>
    <cellStyle name="Normal 7 2 4 3 3 2" xfId="2281"/>
    <cellStyle name="Normal 7 2 4 3 3 2 2" xfId="4923"/>
    <cellStyle name="Normal 7 2 4 3 3 2 2 2" xfId="10204"/>
    <cellStyle name="Normal 7 2 4 3 3 2 2 2 2" xfId="28346"/>
    <cellStyle name="Normal 7 2 4 3 3 2 2 3" xfId="17960"/>
    <cellStyle name="Normal 7 2 4 3 3 2 2 4" xfId="23066"/>
    <cellStyle name="Normal 7 2 4 3 3 2 3" xfId="7563"/>
    <cellStyle name="Normal 7 2 4 3 3 2 3 2" xfId="25706"/>
    <cellStyle name="Normal 7 2 4 3 3 2 4" xfId="12852"/>
    <cellStyle name="Normal 7 2 4 3 3 2 5" xfId="15496"/>
    <cellStyle name="Normal 7 2 4 3 3 2 6" xfId="20426"/>
    <cellStyle name="Normal 7 2 4 3 3 3" xfId="3691"/>
    <cellStyle name="Normal 7 2 4 3 3 3 2" xfId="8972"/>
    <cellStyle name="Normal 7 2 4 3 3 3 2 2" xfId="27114"/>
    <cellStyle name="Normal 7 2 4 3 3 3 3" xfId="16728"/>
    <cellStyle name="Normal 7 2 4 3 3 3 4" xfId="21834"/>
    <cellStyle name="Normal 7 2 4 3 3 4" xfId="6331"/>
    <cellStyle name="Normal 7 2 4 3 3 4 2" xfId="24474"/>
    <cellStyle name="Normal 7 2 4 3 3 5" xfId="11620"/>
    <cellStyle name="Normal 7 2 4 3 3 6" xfId="14264"/>
    <cellStyle name="Normal 7 2 4 3 3 7" xfId="19194"/>
    <cellStyle name="Normal 7 2 4 3 4" xfId="1577"/>
    <cellStyle name="Normal 7 2 4 3 4 2" xfId="4219"/>
    <cellStyle name="Normal 7 2 4 3 4 2 2" xfId="9500"/>
    <cellStyle name="Normal 7 2 4 3 4 2 2 2" xfId="27642"/>
    <cellStyle name="Normal 7 2 4 3 4 2 3" xfId="17256"/>
    <cellStyle name="Normal 7 2 4 3 4 2 4" xfId="22362"/>
    <cellStyle name="Normal 7 2 4 3 4 3" xfId="6859"/>
    <cellStyle name="Normal 7 2 4 3 4 3 2" xfId="25002"/>
    <cellStyle name="Normal 7 2 4 3 4 4" xfId="12148"/>
    <cellStyle name="Normal 7 2 4 3 4 5" xfId="14792"/>
    <cellStyle name="Normal 7 2 4 3 4 6" xfId="19722"/>
    <cellStyle name="Normal 7 2 4 3 5" xfId="2986"/>
    <cellStyle name="Normal 7 2 4 3 5 2" xfId="8268"/>
    <cellStyle name="Normal 7 2 4 3 5 2 2" xfId="26410"/>
    <cellStyle name="Normal 7 2 4 3 5 3" xfId="16024"/>
    <cellStyle name="Normal 7 2 4 3 5 4" xfId="21130"/>
    <cellStyle name="Normal 7 2 4 3 6" xfId="5627"/>
    <cellStyle name="Normal 7 2 4 3 6 2" xfId="23770"/>
    <cellStyle name="Normal 7 2 4 3 7" xfId="10922"/>
    <cellStyle name="Normal 7 2 4 3 8" xfId="13560"/>
    <cellStyle name="Normal 7 2 4 3 9" xfId="18490"/>
    <cellStyle name="Normal 7 2 4 4" xfId="520"/>
    <cellStyle name="Normal 7 2 4 4 2" xfId="1225"/>
    <cellStyle name="Normal 7 2 4 4 2 2" xfId="2457"/>
    <cellStyle name="Normal 7 2 4 4 2 2 2" xfId="5099"/>
    <cellStyle name="Normal 7 2 4 4 2 2 2 2" xfId="10380"/>
    <cellStyle name="Normal 7 2 4 4 2 2 2 2 2" xfId="28522"/>
    <cellStyle name="Normal 7 2 4 4 2 2 2 3" xfId="18136"/>
    <cellStyle name="Normal 7 2 4 4 2 2 2 4" xfId="23242"/>
    <cellStyle name="Normal 7 2 4 4 2 2 3" xfId="7739"/>
    <cellStyle name="Normal 7 2 4 4 2 2 3 2" xfId="25882"/>
    <cellStyle name="Normal 7 2 4 4 2 2 4" xfId="13028"/>
    <cellStyle name="Normal 7 2 4 4 2 2 5" xfId="15672"/>
    <cellStyle name="Normal 7 2 4 4 2 2 6" xfId="20602"/>
    <cellStyle name="Normal 7 2 4 4 2 3" xfId="3867"/>
    <cellStyle name="Normal 7 2 4 4 2 3 2" xfId="9148"/>
    <cellStyle name="Normal 7 2 4 4 2 3 2 2" xfId="27290"/>
    <cellStyle name="Normal 7 2 4 4 2 3 3" xfId="16904"/>
    <cellStyle name="Normal 7 2 4 4 2 3 4" xfId="22010"/>
    <cellStyle name="Normal 7 2 4 4 2 4" xfId="6507"/>
    <cellStyle name="Normal 7 2 4 4 2 4 2" xfId="24650"/>
    <cellStyle name="Normal 7 2 4 4 2 5" xfId="11796"/>
    <cellStyle name="Normal 7 2 4 4 2 6" xfId="14440"/>
    <cellStyle name="Normal 7 2 4 4 2 7" xfId="19370"/>
    <cellStyle name="Normal 7 2 4 4 3" xfId="1753"/>
    <cellStyle name="Normal 7 2 4 4 3 2" xfId="4395"/>
    <cellStyle name="Normal 7 2 4 4 3 2 2" xfId="9676"/>
    <cellStyle name="Normal 7 2 4 4 3 2 2 2" xfId="27818"/>
    <cellStyle name="Normal 7 2 4 4 3 2 3" xfId="17432"/>
    <cellStyle name="Normal 7 2 4 4 3 2 4" xfId="22538"/>
    <cellStyle name="Normal 7 2 4 4 3 3" xfId="7035"/>
    <cellStyle name="Normal 7 2 4 4 3 3 2" xfId="25178"/>
    <cellStyle name="Normal 7 2 4 4 3 4" xfId="12324"/>
    <cellStyle name="Normal 7 2 4 4 3 5" xfId="14968"/>
    <cellStyle name="Normal 7 2 4 4 3 6" xfId="19898"/>
    <cellStyle name="Normal 7 2 4 4 4" xfId="3162"/>
    <cellStyle name="Normal 7 2 4 4 4 2" xfId="8444"/>
    <cellStyle name="Normal 7 2 4 4 4 2 2" xfId="26586"/>
    <cellStyle name="Normal 7 2 4 4 4 3" xfId="16200"/>
    <cellStyle name="Normal 7 2 4 4 4 4" xfId="21306"/>
    <cellStyle name="Normal 7 2 4 4 5" xfId="5803"/>
    <cellStyle name="Normal 7 2 4 4 5 2" xfId="23946"/>
    <cellStyle name="Normal 7 2 4 4 6" xfId="11094"/>
    <cellStyle name="Normal 7 2 4 4 7" xfId="13736"/>
    <cellStyle name="Normal 7 2 4 4 8" xfId="18666"/>
    <cellStyle name="Normal 7 2 4 5" xfId="873"/>
    <cellStyle name="Normal 7 2 4 5 2" xfId="2105"/>
    <cellStyle name="Normal 7 2 4 5 2 2" xfId="4747"/>
    <cellStyle name="Normal 7 2 4 5 2 2 2" xfId="10028"/>
    <cellStyle name="Normal 7 2 4 5 2 2 2 2" xfId="28170"/>
    <cellStyle name="Normal 7 2 4 5 2 2 3" xfId="17784"/>
    <cellStyle name="Normal 7 2 4 5 2 2 4" xfId="22890"/>
    <cellStyle name="Normal 7 2 4 5 2 3" xfId="7387"/>
    <cellStyle name="Normal 7 2 4 5 2 3 2" xfId="25530"/>
    <cellStyle name="Normal 7 2 4 5 2 4" xfId="12676"/>
    <cellStyle name="Normal 7 2 4 5 2 5" xfId="15320"/>
    <cellStyle name="Normal 7 2 4 5 2 6" xfId="20250"/>
    <cellStyle name="Normal 7 2 4 5 3" xfId="3515"/>
    <cellStyle name="Normal 7 2 4 5 3 2" xfId="8796"/>
    <cellStyle name="Normal 7 2 4 5 3 2 2" xfId="26938"/>
    <cellStyle name="Normal 7 2 4 5 3 3" xfId="16552"/>
    <cellStyle name="Normal 7 2 4 5 3 4" xfId="21658"/>
    <cellStyle name="Normal 7 2 4 5 4" xfId="6155"/>
    <cellStyle name="Normal 7 2 4 5 4 2" xfId="24298"/>
    <cellStyle name="Normal 7 2 4 5 5" xfId="11444"/>
    <cellStyle name="Normal 7 2 4 5 6" xfId="14088"/>
    <cellStyle name="Normal 7 2 4 5 7" xfId="19018"/>
    <cellStyle name="Normal 7 2 4 6" xfId="1401"/>
    <cellStyle name="Normal 7 2 4 6 2" xfId="4043"/>
    <cellStyle name="Normal 7 2 4 6 2 2" xfId="9324"/>
    <cellStyle name="Normal 7 2 4 6 2 2 2" xfId="27466"/>
    <cellStyle name="Normal 7 2 4 6 2 3" xfId="17080"/>
    <cellStyle name="Normal 7 2 4 6 2 4" xfId="22186"/>
    <cellStyle name="Normal 7 2 4 6 3" xfId="6683"/>
    <cellStyle name="Normal 7 2 4 6 3 2" xfId="24826"/>
    <cellStyle name="Normal 7 2 4 6 4" xfId="11972"/>
    <cellStyle name="Normal 7 2 4 6 5" xfId="14616"/>
    <cellStyle name="Normal 7 2 4 6 6" xfId="19546"/>
    <cellStyle name="Normal 7 2 4 7" xfId="2633"/>
    <cellStyle name="Normal 7 2 4 7 2" xfId="5275"/>
    <cellStyle name="Normal 7 2 4 7 2 2" xfId="10556"/>
    <cellStyle name="Normal 7 2 4 7 2 2 2" xfId="28698"/>
    <cellStyle name="Normal 7 2 4 7 2 3" xfId="23418"/>
    <cellStyle name="Normal 7 2 4 7 3" xfId="7915"/>
    <cellStyle name="Normal 7 2 4 7 3 2" xfId="26058"/>
    <cellStyle name="Normal 7 2 4 7 4" xfId="13204"/>
    <cellStyle name="Normal 7 2 4 7 5" xfId="15848"/>
    <cellStyle name="Normal 7 2 4 7 6" xfId="20778"/>
    <cellStyle name="Normal 7 2 4 8" xfId="2810"/>
    <cellStyle name="Normal 7 2 4 8 2" xfId="8092"/>
    <cellStyle name="Normal 7 2 4 8 2 2" xfId="26234"/>
    <cellStyle name="Normal 7 2 4 8 3" xfId="20954"/>
    <cellStyle name="Normal 7 2 4 9" xfId="5451"/>
    <cellStyle name="Normal 7 2 4 9 2" xfId="23594"/>
    <cellStyle name="Normal 7 2 5" xfId="159"/>
    <cellStyle name="Normal 7 2 5 10" xfId="10683"/>
    <cellStyle name="Normal 7 2 5 11" xfId="13337"/>
    <cellStyle name="Normal 7 2 5 12" xfId="18318"/>
    <cellStyle name="Normal 7 2 5 2" xfId="256"/>
    <cellStyle name="Normal 7 2 5 2 2" xfId="650"/>
    <cellStyle name="Normal 7 2 5 2 2 2" xfId="1882"/>
    <cellStyle name="Normal 7 2 5 2 2 2 2" xfId="4524"/>
    <cellStyle name="Normal 7 2 5 2 2 2 2 2" xfId="9805"/>
    <cellStyle name="Normal 7 2 5 2 2 2 2 2 2" xfId="27947"/>
    <cellStyle name="Normal 7 2 5 2 2 2 2 3" xfId="17561"/>
    <cellStyle name="Normal 7 2 5 2 2 2 2 4" xfId="22667"/>
    <cellStyle name="Normal 7 2 5 2 2 2 3" xfId="7164"/>
    <cellStyle name="Normal 7 2 5 2 2 2 3 2" xfId="25307"/>
    <cellStyle name="Normal 7 2 5 2 2 2 4" xfId="12453"/>
    <cellStyle name="Normal 7 2 5 2 2 2 5" xfId="15097"/>
    <cellStyle name="Normal 7 2 5 2 2 2 6" xfId="20027"/>
    <cellStyle name="Normal 7 2 5 2 2 3" xfId="3292"/>
    <cellStyle name="Normal 7 2 5 2 2 3 2" xfId="8573"/>
    <cellStyle name="Normal 7 2 5 2 2 3 2 2" xfId="26715"/>
    <cellStyle name="Normal 7 2 5 2 2 3 3" xfId="16329"/>
    <cellStyle name="Normal 7 2 5 2 2 3 4" xfId="21435"/>
    <cellStyle name="Normal 7 2 5 2 2 4" xfId="5932"/>
    <cellStyle name="Normal 7 2 5 2 2 4 2" xfId="24075"/>
    <cellStyle name="Normal 7 2 5 2 2 5" xfId="11221"/>
    <cellStyle name="Normal 7 2 5 2 2 6" xfId="13865"/>
    <cellStyle name="Normal 7 2 5 2 2 7" xfId="18795"/>
    <cellStyle name="Normal 7 2 5 2 3" xfId="1002"/>
    <cellStyle name="Normal 7 2 5 2 3 2" xfId="2234"/>
    <cellStyle name="Normal 7 2 5 2 3 2 2" xfId="4876"/>
    <cellStyle name="Normal 7 2 5 2 3 2 2 2" xfId="10157"/>
    <cellStyle name="Normal 7 2 5 2 3 2 2 2 2" xfId="28299"/>
    <cellStyle name="Normal 7 2 5 2 3 2 2 3" xfId="17913"/>
    <cellStyle name="Normal 7 2 5 2 3 2 2 4" xfId="23019"/>
    <cellStyle name="Normal 7 2 5 2 3 2 3" xfId="7516"/>
    <cellStyle name="Normal 7 2 5 2 3 2 3 2" xfId="25659"/>
    <cellStyle name="Normal 7 2 5 2 3 2 4" xfId="12805"/>
    <cellStyle name="Normal 7 2 5 2 3 2 5" xfId="15449"/>
    <cellStyle name="Normal 7 2 5 2 3 2 6" xfId="20379"/>
    <cellStyle name="Normal 7 2 5 2 3 3" xfId="3644"/>
    <cellStyle name="Normal 7 2 5 2 3 3 2" xfId="8925"/>
    <cellStyle name="Normal 7 2 5 2 3 3 2 2" xfId="27067"/>
    <cellStyle name="Normal 7 2 5 2 3 3 3" xfId="16681"/>
    <cellStyle name="Normal 7 2 5 2 3 3 4" xfId="21787"/>
    <cellStyle name="Normal 7 2 5 2 3 4" xfId="6284"/>
    <cellStyle name="Normal 7 2 5 2 3 4 2" xfId="24427"/>
    <cellStyle name="Normal 7 2 5 2 3 5" xfId="11573"/>
    <cellStyle name="Normal 7 2 5 2 3 6" xfId="14217"/>
    <cellStyle name="Normal 7 2 5 2 3 7" xfId="19147"/>
    <cellStyle name="Normal 7 2 5 2 4" xfId="1530"/>
    <cellStyle name="Normal 7 2 5 2 4 2" xfId="4172"/>
    <cellStyle name="Normal 7 2 5 2 4 2 2" xfId="9453"/>
    <cellStyle name="Normal 7 2 5 2 4 2 2 2" xfId="27595"/>
    <cellStyle name="Normal 7 2 5 2 4 2 3" xfId="17209"/>
    <cellStyle name="Normal 7 2 5 2 4 2 4" xfId="22315"/>
    <cellStyle name="Normal 7 2 5 2 4 3" xfId="6812"/>
    <cellStyle name="Normal 7 2 5 2 4 3 2" xfId="24955"/>
    <cellStyle name="Normal 7 2 5 2 4 4" xfId="12101"/>
    <cellStyle name="Normal 7 2 5 2 4 5" xfId="14745"/>
    <cellStyle name="Normal 7 2 5 2 4 6" xfId="19675"/>
    <cellStyle name="Normal 7 2 5 2 5" xfId="2939"/>
    <cellStyle name="Normal 7 2 5 2 5 2" xfId="8221"/>
    <cellStyle name="Normal 7 2 5 2 5 2 2" xfId="26363"/>
    <cellStyle name="Normal 7 2 5 2 5 3" xfId="15977"/>
    <cellStyle name="Normal 7 2 5 2 5 4" xfId="21083"/>
    <cellStyle name="Normal 7 2 5 2 6" xfId="5580"/>
    <cellStyle name="Normal 7 2 5 2 6 2" xfId="23723"/>
    <cellStyle name="Normal 7 2 5 2 7" xfId="297"/>
    <cellStyle name="Normal 7 2 5 2 7 2" xfId="18443"/>
    <cellStyle name="Normal 7 2 5 2 8" xfId="10837"/>
    <cellStyle name="Normal 7 2 5 2 9" xfId="13513"/>
    <cellStyle name="Normal 7 2 5 3" xfId="475"/>
    <cellStyle name="Normal 7 2 5 3 2" xfId="1180"/>
    <cellStyle name="Normal 7 2 5 3 2 2" xfId="2412"/>
    <cellStyle name="Normal 7 2 5 3 2 2 2" xfId="5054"/>
    <cellStyle name="Normal 7 2 5 3 2 2 2 2" xfId="10335"/>
    <cellStyle name="Normal 7 2 5 3 2 2 2 2 2" xfId="28477"/>
    <cellStyle name="Normal 7 2 5 3 2 2 2 3" xfId="18091"/>
    <cellStyle name="Normal 7 2 5 3 2 2 2 4" xfId="23197"/>
    <cellStyle name="Normal 7 2 5 3 2 2 3" xfId="7694"/>
    <cellStyle name="Normal 7 2 5 3 2 2 3 2" xfId="25837"/>
    <cellStyle name="Normal 7 2 5 3 2 2 4" xfId="12983"/>
    <cellStyle name="Normal 7 2 5 3 2 2 5" xfId="15627"/>
    <cellStyle name="Normal 7 2 5 3 2 2 6" xfId="20557"/>
    <cellStyle name="Normal 7 2 5 3 2 3" xfId="3822"/>
    <cellStyle name="Normal 7 2 5 3 2 3 2" xfId="9103"/>
    <cellStyle name="Normal 7 2 5 3 2 3 2 2" xfId="27245"/>
    <cellStyle name="Normal 7 2 5 3 2 3 3" xfId="16859"/>
    <cellStyle name="Normal 7 2 5 3 2 3 4" xfId="21965"/>
    <cellStyle name="Normal 7 2 5 3 2 4" xfId="6462"/>
    <cellStyle name="Normal 7 2 5 3 2 4 2" xfId="24605"/>
    <cellStyle name="Normal 7 2 5 3 2 5" xfId="11751"/>
    <cellStyle name="Normal 7 2 5 3 2 6" xfId="14395"/>
    <cellStyle name="Normal 7 2 5 3 2 7" xfId="19325"/>
    <cellStyle name="Normal 7 2 5 3 3" xfId="1708"/>
    <cellStyle name="Normal 7 2 5 3 3 2" xfId="4350"/>
    <cellStyle name="Normal 7 2 5 3 3 2 2" xfId="9631"/>
    <cellStyle name="Normal 7 2 5 3 3 2 2 2" xfId="27773"/>
    <cellStyle name="Normal 7 2 5 3 3 2 3" xfId="17387"/>
    <cellStyle name="Normal 7 2 5 3 3 2 4" xfId="22493"/>
    <cellStyle name="Normal 7 2 5 3 3 3" xfId="6990"/>
    <cellStyle name="Normal 7 2 5 3 3 3 2" xfId="25133"/>
    <cellStyle name="Normal 7 2 5 3 3 4" xfId="12279"/>
    <cellStyle name="Normal 7 2 5 3 3 5" xfId="14923"/>
    <cellStyle name="Normal 7 2 5 3 3 6" xfId="19853"/>
    <cellStyle name="Normal 7 2 5 3 4" xfId="3117"/>
    <cellStyle name="Normal 7 2 5 3 4 2" xfId="8399"/>
    <cellStyle name="Normal 7 2 5 3 4 2 2" xfId="26541"/>
    <cellStyle name="Normal 7 2 5 3 4 3" xfId="16155"/>
    <cellStyle name="Normal 7 2 5 3 4 4" xfId="21261"/>
    <cellStyle name="Normal 7 2 5 3 5" xfId="5758"/>
    <cellStyle name="Normal 7 2 5 3 5 2" xfId="23901"/>
    <cellStyle name="Normal 7 2 5 3 6" xfId="10747"/>
    <cellStyle name="Normal 7 2 5 3 7" xfId="13691"/>
    <cellStyle name="Normal 7 2 5 3 8" xfId="18621"/>
    <cellStyle name="Normal 7 2 5 4" xfId="828"/>
    <cellStyle name="Normal 7 2 5 4 2" xfId="2060"/>
    <cellStyle name="Normal 7 2 5 4 2 2" xfId="4702"/>
    <cellStyle name="Normal 7 2 5 4 2 2 2" xfId="9983"/>
    <cellStyle name="Normal 7 2 5 4 2 2 2 2" xfId="28125"/>
    <cellStyle name="Normal 7 2 5 4 2 2 3" xfId="17739"/>
    <cellStyle name="Normal 7 2 5 4 2 2 4" xfId="22845"/>
    <cellStyle name="Normal 7 2 5 4 2 3" xfId="7342"/>
    <cellStyle name="Normal 7 2 5 4 2 3 2" xfId="25485"/>
    <cellStyle name="Normal 7 2 5 4 2 4" xfId="12631"/>
    <cellStyle name="Normal 7 2 5 4 2 5" xfId="15275"/>
    <cellStyle name="Normal 7 2 5 4 2 6" xfId="20205"/>
    <cellStyle name="Normal 7 2 5 4 3" xfId="3470"/>
    <cellStyle name="Normal 7 2 5 4 3 2" xfId="8751"/>
    <cellStyle name="Normal 7 2 5 4 3 2 2" xfId="26893"/>
    <cellStyle name="Normal 7 2 5 4 3 3" xfId="16507"/>
    <cellStyle name="Normal 7 2 5 4 3 4" xfId="21613"/>
    <cellStyle name="Normal 7 2 5 4 4" xfId="6110"/>
    <cellStyle name="Normal 7 2 5 4 4 2" xfId="24253"/>
    <cellStyle name="Normal 7 2 5 4 5" xfId="11399"/>
    <cellStyle name="Normal 7 2 5 4 6" xfId="14043"/>
    <cellStyle name="Normal 7 2 5 4 7" xfId="18973"/>
    <cellStyle name="Normal 7 2 5 5" xfId="1354"/>
    <cellStyle name="Normal 7 2 5 5 2" xfId="3996"/>
    <cellStyle name="Normal 7 2 5 5 2 2" xfId="9277"/>
    <cellStyle name="Normal 7 2 5 5 2 2 2" xfId="27419"/>
    <cellStyle name="Normal 7 2 5 5 2 3" xfId="17033"/>
    <cellStyle name="Normal 7 2 5 5 2 4" xfId="22139"/>
    <cellStyle name="Normal 7 2 5 5 3" xfId="6636"/>
    <cellStyle name="Normal 7 2 5 5 3 2" xfId="24779"/>
    <cellStyle name="Normal 7 2 5 5 4" xfId="11925"/>
    <cellStyle name="Normal 7 2 5 5 5" xfId="14569"/>
    <cellStyle name="Normal 7 2 5 5 6" xfId="19499"/>
    <cellStyle name="Normal 7 2 5 6" xfId="2586"/>
    <cellStyle name="Normal 7 2 5 6 2" xfId="5228"/>
    <cellStyle name="Normal 7 2 5 6 2 2" xfId="10509"/>
    <cellStyle name="Normal 7 2 5 6 2 2 2" xfId="28651"/>
    <cellStyle name="Normal 7 2 5 6 2 3" xfId="23371"/>
    <cellStyle name="Normal 7 2 5 6 3" xfId="7868"/>
    <cellStyle name="Normal 7 2 5 6 3 2" xfId="26011"/>
    <cellStyle name="Normal 7 2 5 6 4" xfId="13157"/>
    <cellStyle name="Normal 7 2 5 6 5" xfId="15801"/>
    <cellStyle name="Normal 7 2 5 6 6" xfId="20731"/>
    <cellStyle name="Normal 7 2 5 7" xfId="2765"/>
    <cellStyle name="Normal 7 2 5 7 2" xfId="8047"/>
    <cellStyle name="Normal 7 2 5 7 2 2" xfId="26189"/>
    <cellStyle name="Normal 7 2 5 7 3" xfId="20909"/>
    <cellStyle name="Normal 7 2 5 8" xfId="5406"/>
    <cellStyle name="Normal 7 2 5 8 2" xfId="23549"/>
    <cellStyle name="Normal 7 2 5 9" xfId="13297"/>
    <cellStyle name="Normal 7 2 6" xfId="28793"/>
    <cellStyle name="Normal 7 2 7" xfId="18266"/>
    <cellStyle name="Normal 7 3" xfId="84"/>
    <cellStyle name="Normal 7 3 10" xfId="10729"/>
    <cellStyle name="Normal 7 3 11" xfId="13352"/>
    <cellStyle name="Normal 7 3 12" xfId="18281"/>
    <cellStyle name="Normal 7 3 2" xfId="214"/>
    <cellStyle name="Normal 7 3 2 10" xfId="13439"/>
    <cellStyle name="Normal 7 3 2 11" xfId="18369"/>
    <cellStyle name="Normal 7 3 2 2" xfId="399"/>
    <cellStyle name="Normal 7 3 2 2 2" xfId="752"/>
    <cellStyle name="Normal 7 3 2 2 2 2" xfId="1984"/>
    <cellStyle name="Normal 7 3 2 2 2 2 2" xfId="4626"/>
    <cellStyle name="Normal 7 3 2 2 2 2 2 2" xfId="9907"/>
    <cellStyle name="Normal 7 3 2 2 2 2 2 2 2" xfId="28049"/>
    <cellStyle name="Normal 7 3 2 2 2 2 2 3" xfId="17663"/>
    <cellStyle name="Normal 7 3 2 2 2 2 2 4" xfId="22769"/>
    <cellStyle name="Normal 7 3 2 2 2 2 3" xfId="7266"/>
    <cellStyle name="Normal 7 3 2 2 2 2 3 2" xfId="25409"/>
    <cellStyle name="Normal 7 3 2 2 2 2 4" xfId="12555"/>
    <cellStyle name="Normal 7 3 2 2 2 2 5" xfId="15199"/>
    <cellStyle name="Normal 7 3 2 2 2 2 6" xfId="20129"/>
    <cellStyle name="Normal 7 3 2 2 2 3" xfId="3394"/>
    <cellStyle name="Normal 7 3 2 2 2 3 2" xfId="8675"/>
    <cellStyle name="Normal 7 3 2 2 2 3 2 2" xfId="26817"/>
    <cellStyle name="Normal 7 3 2 2 2 3 3" xfId="16431"/>
    <cellStyle name="Normal 7 3 2 2 2 3 4" xfId="21537"/>
    <cellStyle name="Normal 7 3 2 2 2 4" xfId="6034"/>
    <cellStyle name="Normal 7 3 2 2 2 4 2" xfId="24177"/>
    <cellStyle name="Normal 7 3 2 2 2 5" xfId="11323"/>
    <cellStyle name="Normal 7 3 2 2 2 6" xfId="13967"/>
    <cellStyle name="Normal 7 3 2 2 2 7" xfId="18897"/>
    <cellStyle name="Normal 7 3 2 2 3" xfId="1104"/>
    <cellStyle name="Normal 7 3 2 2 3 2" xfId="2336"/>
    <cellStyle name="Normal 7 3 2 2 3 2 2" xfId="4978"/>
    <cellStyle name="Normal 7 3 2 2 3 2 2 2" xfId="10259"/>
    <cellStyle name="Normal 7 3 2 2 3 2 2 2 2" xfId="28401"/>
    <cellStyle name="Normal 7 3 2 2 3 2 2 3" xfId="18015"/>
    <cellStyle name="Normal 7 3 2 2 3 2 2 4" xfId="23121"/>
    <cellStyle name="Normal 7 3 2 2 3 2 3" xfId="7618"/>
    <cellStyle name="Normal 7 3 2 2 3 2 3 2" xfId="25761"/>
    <cellStyle name="Normal 7 3 2 2 3 2 4" xfId="12907"/>
    <cellStyle name="Normal 7 3 2 2 3 2 5" xfId="15551"/>
    <cellStyle name="Normal 7 3 2 2 3 2 6" xfId="20481"/>
    <cellStyle name="Normal 7 3 2 2 3 3" xfId="3746"/>
    <cellStyle name="Normal 7 3 2 2 3 3 2" xfId="9027"/>
    <cellStyle name="Normal 7 3 2 2 3 3 2 2" xfId="27169"/>
    <cellStyle name="Normal 7 3 2 2 3 3 3" xfId="16783"/>
    <cellStyle name="Normal 7 3 2 2 3 3 4" xfId="21889"/>
    <cellStyle name="Normal 7 3 2 2 3 4" xfId="6386"/>
    <cellStyle name="Normal 7 3 2 2 3 4 2" xfId="24529"/>
    <cellStyle name="Normal 7 3 2 2 3 5" xfId="11675"/>
    <cellStyle name="Normal 7 3 2 2 3 6" xfId="14319"/>
    <cellStyle name="Normal 7 3 2 2 3 7" xfId="19249"/>
    <cellStyle name="Normal 7 3 2 2 4" xfId="1632"/>
    <cellStyle name="Normal 7 3 2 2 4 2" xfId="4274"/>
    <cellStyle name="Normal 7 3 2 2 4 2 2" xfId="9555"/>
    <cellStyle name="Normal 7 3 2 2 4 2 2 2" xfId="27697"/>
    <cellStyle name="Normal 7 3 2 2 4 2 3" xfId="17311"/>
    <cellStyle name="Normal 7 3 2 2 4 2 4" xfId="22417"/>
    <cellStyle name="Normal 7 3 2 2 4 3" xfId="6914"/>
    <cellStyle name="Normal 7 3 2 2 4 3 2" xfId="25057"/>
    <cellStyle name="Normal 7 3 2 2 4 4" xfId="12203"/>
    <cellStyle name="Normal 7 3 2 2 4 5" xfId="14847"/>
    <cellStyle name="Normal 7 3 2 2 4 6" xfId="19777"/>
    <cellStyle name="Normal 7 3 2 2 5" xfId="3041"/>
    <cellStyle name="Normal 7 3 2 2 5 2" xfId="8323"/>
    <cellStyle name="Normal 7 3 2 2 5 2 2" xfId="26465"/>
    <cellStyle name="Normal 7 3 2 2 5 3" xfId="16079"/>
    <cellStyle name="Normal 7 3 2 2 5 4" xfId="21185"/>
    <cellStyle name="Normal 7 3 2 2 6" xfId="5682"/>
    <cellStyle name="Normal 7 3 2 2 6 2" xfId="23825"/>
    <cellStyle name="Normal 7 3 2 2 7" xfId="10975"/>
    <cellStyle name="Normal 7 3 2 2 8" xfId="13615"/>
    <cellStyle name="Normal 7 3 2 2 9" xfId="18545"/>
    <cellStyle name="Normal 7 3 2 3" xfId="575"/>
    <cellStyle name="Normal 7 3 2 3 2" xfId="1280"/>
    <cellStyle name="Normal 7 3 2 3 2 2" xfId="2512"/>
    <cellStyle name="Normal 7 3 2 3 2 2 2" xfId="5154"/>
    <cellStyle name="Normal 7 3 2 3 2 2 2 2" xfId="10435"/>
    <cellStyle name="Normal 7 3 2 3 2 2 2 2 2" xfId="28577"/>
    <cellStyle name="Normal 7 3 2 3 2 2 2 3" xfId="18191"/>
    <cellStyle name="Normal 7 3 2 3 2 2 2 4" xfId="23297"/>
    <cellStyle name="Normal 7 3 2 3 2 2 3" xfId="7794"/>
    <cellStyle name="Normal 7 3 2 3 2 2 3 2" xfId="25937"/>
    <cellStyle name="Normal 7 3 2 3 2 2 4" xfId="13083"/>
    <cellStyle name="Normal 7 3 2 3 2 2 5" xfId="15727"/>
    <cellStyle name="Normal 7 3 2 3 2 2 6" xfId="20657"/>
    <cellStyle name="Normal 7 3 2 3 2 3" xfId="3922"/>
    <cellStyle name="Normal 7 3 2 3 2 3 2" xfId="9203"/>
    <cellStyle name="Normal 7 3 2 3 2 3 2 2" xfId="27345"/>
    <cellStyle name="Normal 7 3 2 3 2 3 3" xfId="16959"/>
    <cellStyle name="Normal 7 3 2 3 2 3 4" xfId="22065"/>
    <cellStyle name="Normal 7 3 2 3 2 4" xfId="6562"/>
    <cellStyle name="Normal 7 3 2 3 2 4 2" xfId="24705"/>
    <cellStyle name="Normal 7 3 2 3 2 5" xfId="11851"/>
    <cellStyle name="Normal 7 3 2 3 2 6" xfId="14495"/>
    <cellStyle name="Normal 7 3 2 3 2 7" xfId="19425"/>
    <cellStyle name="Normal 7 3 2 3 3" xfId="1808"/>
    <cellStyle name="Normal 7 3 2 3 3 2" xfId="4450"/>
    <cellStyle name="Normal 7 3 2 3 3 2 2" xfId="9731"/>
    <cellStyle name="Normal 7 3 2 3 3 2 2 2" xfId="27873"/>
    <cellStyle name="Normal 7 3 2 3 3 2 3" xfId="17487"/>
    <cellStyle name="Normal 7 3 2 3 3 2 4" xfId="22593"/>
    <cellStyle name="Normal 7 3 2 3 3 3" xfId="7090"/>
    <cellStyle name="Normal 7 3 2 3 3 3 2" xfId="25233"/>
    <cellStyle name="Normal 7 3 2 3 3 4" xfId="12379"/>
    <cellStyle name="Normal 7 3 2 3 3 5" xfId="15023"/>
    <cellStyle name="Normal 7 3 2 3 3 6" xfId="19953"/>
    <cellStyle name="Normal 7 3 2 3 4" xfId="3217"/>
    <cellStyle name="Normal 7 3 2 3 4 2" xfId="8499"/>
    <cellStyle name="Normal 7 3 2 3 4 2 2" xfId="26641"/>
    <cellStyle name="Normal 7 3 2 3 4 3" xfId="16255"/>
    <cellStyle name="Normal 7 3 2 3 4 4" xfId="21361"/>
    <cellStyle name="Normal 7 3 2 3 5" xfId="5858"/>
    <cellStyle name="Normal 7 3 2 3 5 2" xfId="24001"/>
    <cellStyle name="Normal 7 3 2 3 6" xfId="11147"/>
    <cellStyle name="Normal 7 3 2 3 7" xfId="13791"/>
    <cellStyle name="Normal 7 3 2 3 8" xfId="18721"/>
    <cellStyle name="Normal 7 3 2 4" xfId="928"/>
    <cellStyle name="Normal 7 3 2 4 2" xfId="2160"/>
    <cellStyle name="Normal 7 3 2 4 2 2" xfId="4802"/>
    <cellStyle name="Normal 7 3 2 4 2 2 2" xfId="10083"/>
    <cellStyle name="Normal 7 3 2 4 2 2 2 2" xfId="28225"/>
    <cellStyle name="Normal 7 3 2 4 2 2 3" xfId="17839"/>
    <cellStyle name="Normal 7 3 2 4 2 2 4" xfId="22945"/>
    <cellStyle name="Normal 7 3 2 4 2 3" xfId="7442"/>
    <cellStyle name="Normal 7 3 2 4 2 3 2" xfId="25585"/>
    <cellStyle name="Normal 7 3 2 4 2 4" xfId="12731"/>
    <cellStyle name="Normal 7 3 2 4 2 5" xfId="15375"/>
    <cellStyle name="Normal 7 3 2 4 2 6" xfId="20305"/>
    <cellStyle name="Normal 7 3 2 4 3" xfId="3570"/>
    <cellStyle name="Normal 7 3 2 4 3 2" xfId="8851"/>
    <cellStyle name="Normal 7 3 2 4 3 2 2" xfId="26993"/>
    <cellStyle name="Normal 7 3 2 4 3 3" xfId="16607"/>
    <cellStyle name="Normal 7 3 2 4 3 4" xfId="21713"/>
    <cellStyle name="Normal 7 3 2 4 4" xfId="6210"/>
    <cellStyle name="Normal 7 3 2 4 4 2" xfId="24353"/>
    <cellStyle name="Normal 7 3 2 4 5" xfId="11499"/>
    <cellStyle name="Normal 7 3 2 4 6" xfId="14143"/>
    <cellStyle name="Normal 7 3 2 4 7" xfId="19073"/>
    <cellStyle name="Normal 7 3 2 5" xfId="1456"/>
    <cellStyle name="Normal 7 3 2 5 2" xfId="4098"/>
    <cellStyle name="Normal 7 3 2 5 2 2" xfId="9379"/>
    <cellStyle name="Normal 7 3 2 5 2 2 2" xfId="27521"/>
    <cellStyle name="Normal 7 3 2 5 2 3" xfId="17135"/>
    <cellStyle name="Normal 7 3 2 5 2 4" xfId="22241"/>
    <cellStyle name="Normal 7 3 2 5 3" xfId="6738"/>
    <cellStyle name="Normal 7 3 2 5 3 2" xfId="24881"/>
    <cellStyle name="Normal 7 3 2 5 4" xfId="12027"/>
    <cellStyle name="Normal 7 3 2 5 5" xfId="14671"/>
    <cellStyle name="Normal 7 3 2 5 6" xfId="19601"/>
    <cellStyle name="Normal 7 3 2 6" xfId="2688"/>
    <cellStyle name="Normal 7 3 2 6 2" xfId="5330"/>
    <cellStyle name="Normal 7 3 2 6 2 2" xfId="10611"/>
    <cellStyle name="Normal 7 3 2 6 2 2 2" xfId="28753"/>
    <cellStyle name="Normal 7 3 2 6 2 3" xfId="23473"/>
    <cellStyle name="Normal 7 3 2 6 3" xfId="7970"/>
    <cellStyle name="Normal 7 3 2 6 3 2" xfId="26113"/>
    <cellStyle name="Normal 7 3 2 6 4" xfId="13259"/>
    <cellStyle name="Normal 7 3 2 6 5" xfId="15903"/>
    <cellStyle name="Normal 7 3 2 6 6" xfId="20833"/>
    <cellStyle name="Normal 7 3 2 7" xfId="2865"/>
    <cellStyle name="Normal 7 3 2 7 2" xfId="8147"/>
    <cellStyle name="Normal 7 3 2 7 2 2" xfId="26289"/>
    <cellStyle name="Normal 7 3 2 7 3" xfId="21009"/>
    <cellStyle name="Normal 7 3 2 8" xfId="5506"/>
    <cellStyle name="Normal 7 3 2 8 2" xfId="23649"/>
    <cellStyle name="Normal 7 3 2 9" xfId="10799"/>
    <cellStyle name="Normal 7 3 3" xfId="312"/>
    <cellStyle name="Normal 7 3 3 2" xfId="665"/>
    <cellStyle name="Normal 7 3 3 2 2" xfId="1897"/>
    <cellStyle name="Normal 7 3 3 2 2 2" xfId="4539"/>
    <cellStyle name="Normal 7 3 3 2 2 2 2" xfId="9820"/>
    <cellStyle name="Normal 7 3 3 2 2 2 2 2" xfId="27962"/>
    <cellStyle name="Normal 7 3 3 2 2 2 3" xfId="17576"/>
    <cellStyle name="Normal 7 3 3 2 2 2 4" xfId="22682"/>
    <cellStyle name="Normal 7 3 3 2 2 3" xfId="7179"/>
    <cellStyle name="Normal 7 3 3 2 2 3 2" xfId="25322"/>
    <cellStyle name="Normal 7 3 3 2 2 4" xfId="12468"/>
    <cellStyle name="Normal 7 3 3 2 2 5" xfId="15112"/>
    <cellStyle name="Normal 7 3 3 2 2 6" xfId="20042"/>
    <cellStyle name="Normal 7 3 3 2 3" xfId="3307"/>
    <cellStyle name="Normal 7 3 3 2 3 2" xfId="8588"/>
    <cellStyle name="Normal 7 3 3 2 3 2 2" xfId="26730"/>
    <cellStyle name="Normal 7 3 3 2 3 3" xfId="16344"/>
    <cellStyle name="Normal 7 3 3 2 3 4" xfId="21450"/>
    <cellStyle name="Normal 7 3 3 2 4" xfId="5947"/>
    <cellStyle name="Normal 7 3 3 2 4 2" xfId="24090"/>
    <cellStyle name="Normal 7 3 3 2 5" xfId="11236"/>
    <cellStyle name="Normal 7 3 3 2 6" xfId="13880"/>
    <cellStyle name="Normal 7 3 3 2 7" xfId="18810"/>
    <cellStyle name="Normal 7 3 3 3" xfId="1017"/>
    <cellStyle name="Normal 7 3 3 3 2" xfId="2249"/>
    <cellStyle name="Normal 7 3 3 3 2 2" xfId="4891"/>
    <cellStyle name="Normal 7 3 3 3 2 2 2" xfId="10172"/>
    <cellStyle name="Normal 7 3 3 3 2 2 2 2" xfId="28314"/>
    <cellStyle name="Normal 7 3 3 3 2 2 3" xfId="17928"/>
    <cellStyle name="Normal 7 3 3 3 2 2 4" xfId="23034"/>
    <cellStyle name="Normal 7 3 3 3 2 3" xfId="7531"/>
    <cellStyle name="Normal 7 3 3 3 2 3 2" xfId="25674"/>
    <cellStyle name="Normal 7 3 3 3 2 4" xfId="12820"/>
    <cellStyle name="Normal 7 3 3 3 2 5" xfId="15464"/>
    <cellStyle name="Normal 7 3 3 3 2 6" xfId="20394"/>
    <cellStyle name="Normal 7 3 3 3 3" xfId="3659"/>
    <cellStyle name="Normal 7 3 3 3 3 2" xfId="8940"/>
    <cellStyle name="Normal 7 3 3 3 3 2 2" xfId="27082"/>
    <cellStyle name="Normal 7 3 3 3 3 3" xfId="16696"/>
    <cellStyle name="Normal 7 3 3 3 3 4" xfId="21802"/>
    <cellStyle name="Normal 7 3 3 3 4" xfId="6299"/>
    <cellStyle name="Normal 7 3 3 3 4 2" xfId="24442"/>
    <cellStyle name="Normal 7 3 3 3 5" xfId="11588"/>
    <cellStyle name="Normal 7 3 3 3 6" xfId="14232"/>
    <cellStyle name="Normal 7 3 3 3 7" xfId="19162"/>
    <cellStyle name="Normal 7 3 3 4" xfId="1545"/>
    <cellStyle name="Normal 7 3 3 4 2" xfId="4187"/>
    <cellStyle name="Normal 7 3 3 4 2 2" xfId="9468"/>
    <cellStyle name="Normal 7 3 3 4 2 2 2" xfId="27610"/>
    <cellStyle name="Normal 7 3 3 4 2 3" xfId="17224"/>
    <cellStyle name="Normal 7 3 3 4 2 4" xfId="22330"/>
    <cellStyle name="Normal 7 3 3 4 3" xfId="6827"/>
    <cellStyle name="Normal 7 3 3 4 3 2" xfId="24970"/>
    <cellStyle name="Normal 7 3 3 4 4" xfId="12116"/>
    <cellStyle name="Normal 7 3 3 4 5" xfId="14760"/>
    <cellStyle name="Normal 7 3 3 4 6" xfId="19690"/>
    <cellStyle name="Normal 7 3 3 5" xfId="2954"/>
    <cellStyle name="Normal 7 3 3 5 2" xfId="8236"/>
    <cellStyle name="Normal 7 3 3 5 2 2" xfId="26378"/>
    <cellStyle name="Normal 7 3 3 5 3" xfId="15992"/>
    <cellStyle name="Normal 7 3 3 5 4" xfId="21098"/>
    <cellStyle name="Normal 7 3 3 6" xfId="5595"/>
    <cellStyle name="Normal 7 3 3 6 2" xfId="23738"/>
    <cellStyle name="Normal 7 3 3 7" xfId="10890"/>
    <cellStyle name="Normal 7 3 3 8" xfId="13528"/>
    <cellStyle name="Normal 7 3 3 9" xfId="18458"/>
    <cellStyle name="Normal 7 3 4" xfId="464"/>
    <cellStyle name="Normal 7 3 4 2" xfId="1169"/>
    <cellStyle name="Normal 7 3 4 2 2" xfId="2401"/>
    <cellStyle name="Normal 7 3 4 2 2 2" xfId="5043"/>
    <cellStyle name="Normal 7 3 4 2 2 2 2" xfId="10324"/>
    <cellStyle name="Normal 7 3 4 2 2 2 2 2" xfId="28466"/>
    <cellStyle name="Normal 7 3 4 2 2 2 3" xfId="18080"/>
    <cellStyle name="Normal 7 3 4 2 2 2 4" xfId="23186"/>
    <cellStyle name="Normal 7 3 4 2 2 3" xfId="7683"/>
    <cellStyle name="Normal 7 3 4 2 2 3 2" xfId="25826"/>
    <cellStyle name="Normal 7 3 4 2 2 4" xfId="12972"/>
    <cellStyle name="Normal 7 3 4 2 2 5" xfId="15616"/>
    <cellStyle name="Normal 7 3 4 2 2 6" xfId="20546"/>
    <cellStyle name="Normal 7 3 4 2 3" xfId="3811"/>
    <cellStyle name="Normal 7 3 4 2 3 2" xfId="9092"/>
    <cellStyle name="Normal 7 3 4 2 3 2 2" xfId="27234"/>
    <cellStyle name="Normal 7 3 4 2 3 3" xfId="16848"/>
    <cellStyle name="Normal 7 3 4 2 3 4" xfId="21954"/>
    <cellStyle name="Normal 7 3 4 2 4" xfId="6451"/>
    <cellStyle name="Normal 7 3 4 2 4 2" xfId="24594"/>
    <cellStyle name="Normal 7 3 4 2 5" xfId="11740"/>
    <cellStyle name="Normal 7 3 4 2 6" xfId="14384"/>
    <cellStyle name="Normal 7 3 4 2 7" xfId="19314"/>
    <cellStyle name="Normal 7 3 4 3" xfId="1697"/>
    <cellStyle name="Normal 7 3 4 3 2" xfId="4339"/>
    <cellStyle name="Normal 7 3 4 3 2 2" xfId="9620"/>
    <cellStyle name="Normal 7 3 4 3 2 2 2" xfId="27762"/>
    <cellStyle name="Normal 7 3 4 3 2 3" xfId="17376"/>
    <cellStyle name="Normal 7 3 4 3 2 4" xfId="22482"/>
    <cellStyle name="Normal 7 3 4 3 3" xfId="6979"/>
    <cellStyle name="Normal 7 3 4 3 3 2" xfId="25122"/>
    <cellStyle name="Normal 7 3 4 3 4" xfId="12268"/>
    <cellStyle name="Normal 7 3 4 3 5" xfId="14912"/>
    <cellStyle name="Normal 7 3 4 3 6" xfId="19842"/>
    <cellStyle name="Normal 7 3 4 4" xfId="3106"/>
    <cellStyle name="Normal 7 3 4 4 2" xfId="8388"/>
    <cellStyle name="Normal 7 3 4 4 2 2" xfId="26530"/>
    <cellStyle name="Normal 7 3 4 4 3" xfId="16144"/>
    <cellStyle name="Normal 7 3 4 4 4" xfId="21250"/>
    <cellStyle name="Normal 7 3 4 5" xfId="5747"/>
    <cellStyle name="Normal 7 3 4 5 2" xfId="23890"/>
    <cellStyle name="Normal 7 3 4 6" xfId="11040"/>
    <cellStyle name="Normal 7 3 4 7" xfId="13680"/>
    <cellStyle name="Normal 7 3 4 8" xfId="18610"/>
    <cellStyle name="Normal 7 3 5" xfId="817"/>
    <cellStyle name="Normal 7 3 5 2" xfId="2049"/>
    <cellStyle name="Normal 7 3 5 2 2" xfId="4691"/>
    <cellStyle name="Normal 7 3 5 2 2 2" xfId="9972"/>
    <cellStyle name="Normal 7 3 5 2 2 2 2" xfId="28114"/>
    <cellStyle name="Normal 7 3 5 2 2 3" xfId="17728"/>
    <cellStyle name="Normal 7 3 5 2 2 4" xfId="22834"/>
    <cellStyle name="Normal 7 3 5 2 3" xfId="7331"/>
    <cellStyle name="Normal 7 3 5 2 3 2" xfId="25474"/>
    <cellStyle name="Normal 7 3 5 2 4" xfId="12620"/>
    <cellStyle name="Normal 7 3 5 2 5" xfId="15264"/>
    <cellStyle name="Normal 7 3 5 2 6" xfId="20194"/>
    <cellStyle name="Normal 7 3 5 3" xfId="3459"/>
    <cellStyle name="Normal 7 3 5 3 2" xfId="8740"/>
    <cellStyle name="Normal 7 3 5 3 2 2" xfId="26882"/>
    <cellStyle name="Normal 7 3 5 3 3" xfId="16496"/>
    <cellStyle name="Normal 7 3 5 3 4" xfId="21602"/>
    <cellStyle name="Normal 7 3 5 4" xfId="6099"/>
    <cellStyle name="Normal 7 3 5 4 2" xfId="24242"/>
    <cellStyle name="Normal 7 3 5 5" xfId="11388"/>
    <cellStyle name="Normal 7 3 5 6" xfId="14032"/>
    <cellStyle name="Normal 7 3 5 7" xfId="18962"/>
    <cellStyle name="Normal 7 3 6" xfId="1369"/>
    <cellStyle name="Normal 7 3 6 2" xfId="4011"/>
    <cellStyle name="Normal 7 3 6 2 2" xfId="9292"/>
    <cellStyle name="Normal 7 3 6 2 2 2" xfId="27434"/>
    <cellStyle name="Normal 7 3 6 2 3" xfId="17048"/>
    <cellStyle name="Normal 7 3 6 2 4" xfId="22154"/>
    <cellStyle name="Normal 7 3 6 3" xfId="6651"/>
    <cellStyle name="Normal 7 3 6 3 2" xfId="24794"/>
    <cellStyle name="Normal 7 3 6 4" xfId="11940"/>
    <cellStyle name="Normal 7 3 6 5" xfId="14584"/>
    <cellStyle name="Normal 7 3 6 6" xfId="19514"/>
    <cellStyle name="Normal 7 3 7" xfId="2601"/>
    <cellStyle name="Normal 7 3 7 2" xfId="5243"/>
    <cellStyle name="Normal 7 3 7 2 2" xfId="10524"/>
    <cellStyle name="Normal 7 3 7 2 2 2" xfId="28666"/>
    <cellStyle name="Normal 7 3 7 2 3" xfId="23386"/>
    <cellStyle name="Normal 7 3 7 3" xfId="7883"/>
    <cellStyle name="Normal 7 3 7 3 2" xfId="26026"/>
    <cellStyle name="Normal 7 3 7 4" xfId="13172"/>
    <cellStyle name="Normal 7 3 7 5" xfId="15816"/>
    <cellStyle name="Normal 7 3 7 6" xfId="20746"/>
    <cellStyle name="Normal 7 3 8" xfId="2753"/>
    <cellStyle name="Normal 7 3 8 2" xfId="8035"/>
    <cellStyle name="Normal 7 3 8 2 2" xfId="26178"/>
    <cellStyle name="Normal 7 3 8 3" xfId="20898"/>
    <cellStyle name="Normal 7 3 9" xfId="5395"/>
    <cellStyle name="Normal 7 3 9 2" xfId="23538"/>
    <cellStyle name="Normal 7 4" xfId="148"/>
    <cellStyle name="Normal 7 5" xfId="156"/>
    <cellStyle name="Normal 7 5 10" xfId="10700"/>
    <cellStyle name="Normal 7 5 11" xfId="13388"/>
    <cellStyle name="Normal 7 5 12" xfId="18317"/>
    <cellStyle name="Normal 7 5 2" xfId="250"/>
    <cellStyle name="Normal 7 5 2 10" xfId="13475"/>
    <cellStyle name="Normal 7 5 2 11" xfId="18405"/>
    <cellStyle name="Normal 7 5 2 2" xfId="435"/>
    <cellStyle name="Normal 7 5 2 2 2" xfId="788"/>
    <cellStyle name="Normal 7 5 2 2 2 2" xfId="2020"/>
    <cellStyle name="Normal 7 5 2 2 2 2 2" xfId="4662"/>
    <cellStyle name="Normal 7 5 2 2 2 2 2 2" xfId="9943"/>
    <cellStyle name="Normal 7 5 2 2 2 2 2 2 2" xfId="28085"/>
    <cellStyle name="Normal 7 5 2 2 2 2 2 3" xfId="17699"/>
    <cellStyle name="Normal 7 5 2 2 2 2 2 4" xfId="22805"/>
    <cellStyle name="Normal 7 5 2 2 2 2 3" xfId="7302"/>
    <cellStyle name="Normal 7 5 2 2 2 2 3 2" xfId="25445"/>
    <cellStyle name="Normal 7 5 2 2 2 2 4" xfId="12591"/>
    <cellStyle name="Normal 7 5 2 2 2 2 5" xfId="15235"/>
    <cellStyle name="Normal 7 5 2 2 2 2 6" xfId="20165"/>
    <cellStyle name="Normal 7 5 2 2 2 3" xfId="3430"/>
    <cellStyle name="Normal 7 5 2 2 2 3 2" xfId="8711"/>
    <cellStyle name="Normal 7 5 2 2 2 3 2 2" xfId="26853"/>
    <cellStyle name="Normal 7 5 2 2 2 3 3" xfId="16467"/>
    <cellStyle name="Normal 7 5 2 2 2 3 4" xfId="21573"/>
    <cellStyle name="Normal 7 5 2 2 2 4" xfId="6070"/>
    <cellStyle name="Normal 7 5 2 2 2 4 2" xfId="24213"/>
    <cellStyle name="Normal 7 5 2 2 2 5" xfId="11359"/>
    <cellStyle name="Normal 7 5 2 2 2 6" xfId="14003"/>
    <cellStyle name="Normal 7 5 2 2 2 7" xfId="18933"/>
    <cellStyle name="Normal 7 5 2 2 3" xfId="1140"/>
    <cellStyle name="Normal 7 5 2 2 3 2" xfId="2372"/>
    <cellStyle name="Normal 7 5 2 2 3 2 2" xfId="5014"/>
    <cellStyle name="Normal 7 5 2 2 3 2 2 2" xfId="10295"/>
    <cellStyle name="Normal 7 5 2 2 3 2 2 2 2" xfId="28437"/>
    <cellStyle name="Normal 7 5 2 2 3 2 2 3" xfId="18051"/>
    <cellStyle name="Normal 7 5 2 2 3 2 2 4" xfId="23157"/>
    <cellStyle name="Normal 7 5 2 2 3 2 3" xfId="7654"/>
    <cellStyle name="Normal 7 5 2 2 3 2 3 2" xfId="25797"/>
    <cellStyle name="Normal 7 5 2 2 3 2 4" xfId="12943"/>
    <cellStyle name="Normal 7 5 2 2 3 2 5" xfId="15587"/>
    <cellStyle name="Normal 7 5 2 2 3 2 6" xfId="20517"/>
    <cellStyle name="Normal 7 5 2 2 3 3" xfId="3782"/>
    <cellStyle name="Normal 7 5 2 2 3 3 2" xfId="9063"/>
    <cellStyle name="Normal 7 5 2 2 3 3 2 2" xfId="27205"/>
    <cellStyle name="Normal 7 5 2 2 3 3 3" xfId="16819"/>
    <cellStyle name="Normal 7 5 2 2 3 3 4" xfId="21925"/>
    <cellStyle name="Normal 7 5 2 2 3 4" xfId="6422"/>
    <cellStyle name="Normal 7 5 2 2 3 4 2" xfId="24565"/>
    <cellStyle name="Normal 7 5 2 2 3 5" xfId="11711"/>
    <cellStyle name="Normal 7 5 2 2 3 6" xfId="14355"/>
    <cellStyle name="Normal 7 5 2 2 3 7" xfId="19285"/>
    <cellStyle name="Normal 7 5 2 2 4" xfId="1668"/>
    <cellStyle name="Normal 7 5 2 2 4 2" xfId="4310"/>
    <cellStyle name="Normal 7 5 2 2 4 2 2" xfId="9591"/>
    <cellStyle name="Normal 7 5 2 2 4 2 2 2" xfId="27733"/>
    <cellStyle name="Normal 7 5 2 2 4 2 3" xfId="17347"/>
    <cellStyle name="Normal 7 5 2 2 4 2 4" xfId="22453"/>
    <cellStyle name="Normal 7 5 2 2 4 3" xfId="6950"/>
    <cellStyle name="Normal 7 5 2 2 4 3 2" xfId="25093"/>
    <cellStyle name="Normal 7 5 2 2 4 4" xfId="12239"/>
    <cellStyle name="Normal 7 5 2 2 4 5" xfId="14883"/>
    <cellStyle name="Normal 7 5 2 2 4 6" xfId="19813"/>
    <cellStyle name="Normal 7 5 2 2 5" xfId="3077"/>
    <cellStyle name="Normal 7 5 2 2 5 2" xfId="8359"/>
    <cellStyle name="Normal 7 5 2 2 5 2 2" xfId="26501"/>
    <cellStyle name="Normal 7 5 2 2 5 3" xfId="16115"/>
    <cellStyle name="Normal 7 5 2 2 5 4" xfId="21221"/>
    <cellStyle name="Normal 7 5 2 2 6" xfId="5718"/>
    <cellStyle name="Normal 7 5 2 2 6 2" xfId="23861"/>
    <cellStyle name="Normal 7 5 2 2 7" xfId="11011"/>
    <cellStyle name="Normal 7 5 2 2 8" xfId="13651"/>
    <cellStyle name="Normal 7 5 2 2 9" xfId="18581"/>
    <cellStyle name="Normal 7 5 2 3" xfId="611"/>
    <cellStyle name="Normal 7 5 2 3 2" xfId="1316"/>
    <cellStyle name="Normal 7 5 2 3 2 2" xfId="2548"/>
    <cellStyle name="Normal 7 5 2 3 2 2 2" xfId="5190"/>
    <cellStyle name="Normal 7 5 2 3 2 2 2 2" xfId="10471"/>
    <cellStyle name="Normal 7 5 2 3 2 2 2 2 2" xfId="28613"/>
    <cellStyle name="Normal 7 5 2 3 2 2 2 3" xfId="18227"/>
    <cellStyle name="Normal 7 5 2 3 2 2 2 4" xfId="23333"/>
    <cellStyle name="Normal 7 5 2 3 2 2 3" xfId="7830"/>
    <cellStyle name="Normal 7 5 2 3 2 2 3 2" xfId="25973"/>
    <cellStyle name="Normal 7 5 2 3 2 2 4" xfId="13119"/>
    <cellStyle name="Normal 7 5 2 3 2 2 5" xfId="15763"/>
    <cellStyle name="Normal 7 5 2 3 2 2 6" xfId="20693"/>
    <cellStyle name="Normal 7 5 2 3 2 3" xfId="3958"/>
    <cellStyle name="Normal 7 5 2 3 2 3 2" xfId="9239"/>
    <cellStyle name="Normal 7 5 2 3 2 3 2 2" xfId="27381"/>
    <cellStyle name="Normal 7 5 2 3 2 3 3" xfId="16995"/>
    <cellStyle name="Normal 7 5 2 3 2 3 4" xfId="22101"/>
    <cellStyle name="Normal 7 5 2 3 2 4" xfId="6598"/>
    <cellStyle name="Normal 7 5 2 3 2 4 2" xfId="24741"/>
    <cellStyle name="Normal 7 5 2 3 2 5" xfId="11887"/>
    <cellStyle name="Normal 7 5 2 3 2 6" xfId="14531"/>
    <cellStyle name="Normal 7 5 2 3 2 7" xfId="19461"/>
    <cellStyle name="Normal 7 5 2 3 3" xfId="1844"/>
    <cellStyle name="Normal 7 5 2 3 3 2" xfId="4486"/>
    <cellStyle name="Normal 7 5 2 3 3 2 2" xfId="9767"/>
    <cellStyle name="Normal 7 5 2 3 3 2 2 2" xfId="27909"/>
    <cellStyle name="Normal 7 5 2 3 3 2 3" xfId="17523"/>
    <cellStyle name="Normal 7 5 2 3 3 2 4" xfId="22629"/>
    <cellStyle name="Normal 7 5 2 3 3 3" xfId="7126"/>
    <cellStyle name="Normal 7 5 2 3 3 3 2" xfId="25269"/>
    <cellStyle name="Normal 7 5 2 3 3 4" xfId="12415"/>
    <cellStyle name="Normal 7 5 2 3 3 5" xfId="15059"/>
    <cellStyle name="Normal 7 5 2 3 3 6" xfId="19989"/>
    <cellStyle name="Normal 7 5 2 3 4" xfId="3253"/>
    <cellStyle name="Normal 7 5 2 3 4 2" xfId="8535"/>
    <cellStyle name="Normal 7 5 2 3 4 2 2" xfId="26677"/>
    <cellStyle name="Normal 7 5 2 3 4 3" xfId="16291"/>
    <cellStyle name="Normal 7 5 2 3 4 4" xfId="21397"/>
    <cellStyle name="Normal 7 5 2 3 5" xfId="5894"/>
    <cellStyle name="Normal 7 5 2 3 5 2" xfId="24037"/>
    <cellStyle name="Normal 7 5 2 3 6" xfId="11183"/>
    <cellStyle name="Normal 7 5 2 3 7" xfId="13827"/>
    <cellStyle name="Normal 7 5 2 3 8" xfId="18757"/>
    <cellStyle name="Normal 7 5 2 4" xfId="964"/>
    <cellStyle name="Normal 7 5 2 4 2" xfId="2196"/>
    <cellStyle name="Normal 7 5 2 4 2 2" xfId="4838"/>
    <cellStyle name="Normal 7 5 2 4 2 2 2" xfId="10119"/>
    <cellStyle name="Normal 7 5 2 4 2 2 2 2" xfId="28261"/>
    <cellStyle name="Normal 7 5 2 4 2 2 3" xfId="17875"/>
    <cellStyle name="Normal 7 5 2 4 2 2 4" xfId="22981"/>
    <cellStyle name="Normal 7 5 2 4 2 3" xfId="7478"/>
    <cellStyle name="Normal 7 5 2 4 2 3 2" xfId="25621"/>
    <cellStyle name="Normal 7 5 2 4 2 4" xfId="12767"/>
    <cellStyle name="Normal 7 5 2 4 2 5" xfId="15411"/>
    <cellStyle name="Normal 7 5 2 4 2 6" xfId="20341"/>
    <cellStyle name="Normal 7 5 2 4 3" xfId="3606"/>
    <cellStyle name="Normal 7 5 2 4 3 2" xfId="8887"/>
    <cellStyle name="Normal 7 5 2 4 3 2 2" xfId="27029"/>
    <cellStyle name="Normal 7 5 2 4 3 3" xfId="16643"/>
    <cellStyle name="Normal 7 5 2 4 3 4" xfId="21749"/>
    <cellStyle name="Normal 7 5 2 4 4" xfId="6246"/>
    <cellStyle name="Normal 7 5 2 4 4 2" xfId="24389"/>
    <cellStyle name="Normal 7 5 2 4 5" xfId="11535"/>
    <cellStyle name="Normal 7 5 2 4 6" xfId="14179"/>
    <cellStyle name="Normal 7 5 2 4 7" xfId="19109"/>
    <cellStyle name="Normal 7 5 2 5" xfId="1492"/>
    <cellStyle name="Normal 7 5 2 5 2" xfId="4134"/>
    <cellStyle name="Normal 7 5 2 5 2 2" xfId="9415"/>
    <cellStyle name="Normal 7 5 2 5 2 2 2" xfId="27557"/>
    <cellStyle name="Normal 7 5 2 5 2 3" xfId="17171"/>
    <cellStyle name="Normal 7 5 2 5 2 4" xfId="22277"/>
    <cellStyle name="Normal 7 5 2 5 3" xfId="6774"/>
    <cellStyle name="Normal 7 5 2 5 3 2" xfId="24917"/>
    <cellStyle name="Normal 7 5 2 5 4" xfId="12063"/>
    <cellStyle name="Normal 7 5 2 5 5" xfId="14707"/>
    <cellStyle name="Normal 7 5 2 5 6" xfId="19637"/>
    <cellStyle name="Normal 7 5 2 6" xfId="2724"/>
    <cellStyle name="Normal 7 5 2 6 2" xfId="5366"/>
    <cellStyle name="Normal 7 5 2 6 2 2" xfId="10647"/>
    <cellStyle name="Normal 7 5 2 6 2 2 2" xfId="28789"/>
    <cellStyle name="Normal 7 5 2 6 2 3" xfId="23509"/>
    <cellStyle name="Normal 7 5 2 6 3" xfId="8006"/>
    <cellStyle name="Normal 7 5 2 6 3 2" xfId="26149"/>
    <cellStyle name="Normal 7 5 2 6 4" xfId="13295"/>
    <cellStyle name="Normal 7 5 2 6 5" xfId="15939"/>
    <cellStyle name="Normal 7 5 2 6 6" xfId="20869"/>
    <cellStyle name="Normal 7 5 2 7" xfId="2901"/>
    <cellStyle name="Normal 7 5 2 7 2" xfId="8183"/>
    <cellStyle name="Normal 7 5 2 7 2 2" xfId="26325"/>
    <cellStyle name="Normal 7 5 2 7 3" xfId="21045"/>
    <cellStyle name="Normal 7 5 2 8" xfId="5542"/>
    <cellStyle name="Normal 7 5 2 8 2" xfId="23685"/>
    <cellStyle name="Normal 7 5 2 9" xfId="10835"/>
    <cellStyle name="Normal 7 5 3" xfId="348"/>
    <cellStyle name="Normal 7 5 3 2" xfId="701"/>
    <cellStyle name="Normal 7 5 3 2 2" xfId="1933"/>
    <cellStyle name="Normal 7 5 3 2 2 2" xfId="4575"/>
    <cellStyle name="Normal 7 5 3 2 2 2 2" xfId="9856"/>
    <cellStyle name="Normal 7 5 3 2 2 2 2 2" xfId="27998"/>
    <cellStyle name="Normal 7 5 3 2 2 2 3" xfId="17612"/>
    <cellStyle name="Normal 7 5 3 2 2 2 4" xfId="22718"/>
    <cellStyle name="Normal 7 5 3 2 2 3" xfId="7215"/>
    <cellStyle name="Normal 7 5 3 2 2 3 2" xfId="25358"/>
    <cellStyle name="Normal 7 5 3 2 2 4" xfId="12504"/>
    <cellStyle name="Normal 7 5 3 2 2 5" xfId="15148"/>
    <cellStyle name="Normal 7 5 3 2 2 6" xfId="20078"/>
    <cellStyle name="Normal 7 5 3 2 3" xfId="3343"/>
    <cellStyle name="Normal 7 5 3 2 3 2" xfId="8624"/>
    <cellStyle name="Normal 7 5 3 2 3 2 2" xfId="26766"/>
    <cellStyle name="Normal 7 5 3 2 3 3" xfId="16380"/>
    <cellStyle name="Normal 7 5 3 2 3 4" xfId="21486"/>
    <cellStyle name="Normal 7 5 3 2 4" xfId="5983"/>
    <cellStyle name="Normal 7 5 3 2 4 2" xfId="24126"/>
    <cellStyle name="Normal 7 5 3 2 5" xfId="11272"/>
    <cellStyle name="Normal 7 5 3 2 6" xfId="13916"/>
    <cellStyle name="Normal 7 5 3 2 7" xfId="18846"/>
    <cellStyle name="Normal 7 5 3 3" xfId="1053"/>
    <cellStyle name="Normal 7 5 3 3 2" xfId="2285"/>
    <cellStyle name="Normal 7 5 3 3 2 2" xfId="4927"/>
    <cellStyle name="Normal 7 5 3 3 2 2 2" xfId="10208"/>
    <cellStyle name="Normal 7 5 3 3 2 2 2 2" xfId="28350"/>
    <cellStyle name="Normal 7 5 3 3 2 2 3" xfId="17964"/>
    <cellStyle name="Normal 7 5 3 3 2 2 4" xfId="23070"/>
    <cellStyle name="Normal 7 5 3 3 2 3" xfId="7567"/>
    <cellStyle name="Normal 7 5 3 3 2 3 2" xfId="25710"/>
    <cellStyle name="Normal 7 5 3 3 2 4" xfId="12856"/>
    <cellStyle name="Normal 7 5 3 3 2 5" xfId="15500"/>
    <cellStyle name="Normal 7 5 3 3 2 6" xfId="20430"/>
    <cellStyle name="Normal 7 5 3 3 3" xfId="3695"/>
    <cellStyle name="Normal 7 5 3 3 3 2" xfId="8976"/>
    <cellStyle name="Normal 7 5 3 3 3 2 2" xfId="27118"/>
    <cellStyle name="Normal 7 5 3 3 3 3" xfId="16732"/>
    <cellStyle name="Normal 7 5 3 3 3 4" xfId="21838"/>
    <cellStyle name="Normal 7 5 3 3 4" xfId="6335"/>
    <cellStyle name="Normal 7 5 3 3 4 2" xfId="24478"/>
    <cellStyle name="Normal 7 5 3 3 5" xfId="11624"/>
    <cellStyle name="Normal 7 5 3 3 6" xfId="14268"/>
    <cellStyle name="Normal 7 5 3 3 7" xfId="19198"/>
    <cellStyle name="Normal 7 5 3 4" xfId="1581"/>
    <cellStyle name="Normal 7 5 3 4 2" xfId="4223"/>
    <cellStyle name="Normal 7 5 3 4 2 2" xfId="9504"/>
    <cellStyle name="Normal 7 5 3 4 2 2 2" xfId="27646"/>
    <cellStyle name="Normal 7 5 3 4 2 3" xfId="17260"/>
    <cellStyle name="Normal 7 5 3 4 2 4" xfId="22366"/>
    <cellStyle name="Normal 7 5 3 4 3" xfId="6863"/>
    <cellStyle name="Normal 7 5 3 4 3 2" xfId="25006"/>
    <cellStyle name="Normal 7 5 3 4 4" xfId="12152"/>
    <cellStyle name="Normal 7 5 3 4 5" xfId="14796"/>
    <cellStyle name="Normal 7 5 3 4 6" xfId="19726"/>
    <cellStyle name="Normal 7 5 3 5" xfId="2990"/>
    <cellStyle name="Normal 7 5 3 5 2" xfId="8272"/>
    <cellStyle name="Normal 7 5 3 5 2 2" xfId="26414"/>
    <cellStyle name="Normal 7 5 3 5 3" xfId="16028"/>
    <cellStyle name="Normal 7 5 3 5 4" xfId="21134"/>
    <cellStyle name="Normal 7 5 3 6" xfId="5631"/>
    <cellStyle name="Normal 7 5 3 6 2" xfId="23774"/>
    <cellStyle name="Normal 7 5 3 7" xfId="10926"/>
    <cellStyle name="Normal 7 5 3 8" xfId="13564"/>
    <cellStyle name="Normal 7 5 3 9" xfId="18494"/>
    <cellStyle name="Normal 7 5 4" xfId="524"/>
    <cellStyle name="Normal 7 5 4 2" xfId="1229"/>
    <cellStyle name="Normal 7 5 4 2 2" xfId="2461"/>
    <cellStyle name="Normal 7 5 4 2 2 2" xfId="5103"/>
    <cellStyle name="Normal 7 5 4 2 2 2 2" xfId="10384"/>
    <cellStyle name="Normal 7 5 4 2 2 2 2 2" xfId="28526"/>
    <cellStyle name="Normal 7 5 4 2 2 2 3" xfId="18140"/>
    <cellStyle name="Normal 7 5 4 2 2 2 4" xfId="23246"/>
    <cellStyle name="Normal 7 5 4 2 2 3" xfId="7743"/>
    <cellStyle name="Normal 7 5 4 2 2 3 2" xfId="25886"/>
    <cellStyle name="Normal 7 5 4 2 2 4" xfId="13032"/>
    <cellStyle name="Normal 7 5 4 2 2 5" xfId="15676"/>
    <cellStyle name="Normal 7 5 4 2 2 6" xfId="20606"/>
    <cellStyle name="Normal 7 5 4 2 3" xfId="3871"/>
    <cellStyle name="Normal 7 5 4 2 3 2" xfId="9152"/>
    <cellStyle name="Normal 7 5 4 2 3 2 2" xfId="27294"/>
    <cellStyle name="Normal 7 5 4 2 3 3" xfId="16908"/>
    <cellStyle name="Normal 7 5 4 2 3 4" xfId="22014"/>
    <cellStyle name="Normal 7 5 4 2 4" xfId="6511"/>
    <cellStyle name="Normal 7 5 4 2 4 2" xfId="24654"/>
    <cellStyle name="Normal 7 5 4 2 5" xfId="11800"/>
    <cellStyle name="Normal 7 5 4 2 6" xfId="14444"/>
    <cellStyle name="Normal 7 5 4 2 7" xfId="19374"/>
    <cellStyle name="Normal 7 5 4 3" xfId="1757"/>
    <cellStyle name="Normal 7 5 4 3 2" xfId="4399"/>
    <cellStyle name="Normal 7 5 4 3 2 2" xfId="9680"/>
    <cellStyle name="Normal 7 5 4 3 2 2 2" xfId="27822"/>
    <cellStyle name="Normal 7 5 4 3 2 3" xfId="17436"/>
    <cellStyle name="Normal 7 5 4 3 2 4" xfId="22542"/>
    <cellStyle name="Normal 7 5 4 3 3" xfId="7039"/>
    <cellStyle name="Normal 7 5 4 3 3 2" xfId="25182"/>
    <cellStyle name="Normal 7 5 4 3 4" xfId="12328"/>
    <cellStyle name="Normal 7 5 4 3 5" xfId="14972"/>
    <cellStyle name="Normal 7 5 4 3 6" xfId="19902"/>
    <cellStyle name="Normal 7 5 4 4" xfId="3166"/>
    <cellStyle name="Normal 7 5 4 4 2" xfId="8448"/>
    <cellStyle name="Normal 7 5 4 4 2 2" xfId="26590"/>
    <cellStyle name="Normal 7 5 4 4 3" xfId="16204"/>
    <cellStyle name="Normal 7 5 4 4 4" xfId="21310"/>
    <cellStyle name="Normal 7 5 4 5" xfId="5807"/>
    <cellStyle name="Normal 7 5 4 5 2" xfId="23950"/>
    <cellStyle name="Normal 7 5 4 6" xfId="11098"/>
    <cellStyle name="Normal 7 5 4 7" xfId="13740"/>
    <cellStyle name="Normal 7 5 4 8" xfId="18670"/>
    <cellStyle name="Normal 7 5 5" xfId="877"/>
    <cellStyle name="Normal 7 5 5 2" xfId="2109"/>
    <cellStyle name="Normal 7 5 5 2 2" xfId="4751"/>
    <cellStyle name="Normal 7 5 5 2 2 2" xfId="10032"/>
    <cellStyle name="Normal 7 5 5 2 2 2 2" xfId="28174"/>
    <cellStyle name="Normal 7 5 5 2 2 3" xfId="17788"/>
    <cellStyle name="Normal 7 5 5 2 2 4" xfId="22894"/>
    <cellStyle name="Normal 7 5 5 2 3" xfId="7391"/>
    <cellStyle name="Normal 7 5 5 2 3 2" xfId="25534"/>
    <cellStyle name="Normal 7 5 5 2 4" xfId="12680"/>
    <cellStyle name="Normal 7 5 5 2 5" xfId="15324"/>
    <cellStyle name="Normal 7 5 5 2 6" xfId="20254"/>
    <cellStyle name="Normal 7 5 5 3" xfId="3519"/>
    <cellStyle name="Normal 7 5 5 3 2" xfId="8800"/>
    <cellStyle name="Normal 7 5 5 3 2 2" xfId="26942"/>
    <cellStyle name="Normal 7 5 5 3 3" xfId="16556"/>
    <cellStyle name="Normal 7 5 5 3 4" xfId="21662"/>
    <cellStyle name="Normal 7 5 5 4" xfId="6159"/>
    <cellStyle name="Normal 7 5 5 4 2" xfId="24302"/>
    <cellStyle name="Normal 7 5 5 5" xfId="11448"/>
    <cellStyle name="Normal 7 5 5 6" xfId="14092"/>
    <cellStyle name="Normal 7 5 5 7" xfId="19022"/>
    <cellStyle name="Normal 7 5 6" xfId="1405"/>
    <cellStyle name="Normal 7 5 6 2" xfId="4047"/>
    <cellStyle name="Normal 7 5 6 2 2" xfId="9328"/>
    <cellStyle name="Normal 7 5 6 2 2 2" xfId="27470"/>
    <cellStyle name="Normal 7 5 6 2 3" xfId="17084"/>
    <cellStyle name="Normal 7 5 6 2 4" xfId="22190"/>
    <cellStyle name="Normal 7 5 6 3" xfId="6687"/>
    <cellStyle name="Normal 7 5 6 3 2" xfId="24830"/>
    <cellStyle name="Normal 7 5 6 4" xfId="11976"/>
    <cellStyle name="Normal 7 5 6 5" xfId="14620"/>
    <cellStyle name="Normal 7 5 6 6" xfId="19550"/>
    <cellStyle name="Normal 7 5 7" xfId="2637"/>
    <cellStyle name="Normal 7 5 7 2" xfId="5279"/>
    <cellStyle name="Normal 7 5 7 2 2" xfId="10560"/>
    <cellStyle name="Normal 7 5 7 2 2 2" xfId="28702"/>
    <cellStyle name="Normal 7 5 7 2 3" xfId="23422"/>
    <cellStyle name="Normal 7 5 7 3" xfId="7919"/>
    <cellStyle name="Normal 7 5 7 3 2" xfId="26062"/>
    <cellStyle name="Normal 7 5 7 4" xfId="13208"/>
    <cellStyle name="Normal 7 5 7 5" xfId="15852"/>
    <cellStyle name="Normal 7 5 7 6" xfId="20782"/>
    <cellStyle name="Normal 7 5 8" xfId="2814"/>
    <cellStyle name="Normal 7 5 8 2" xfId="8096"/>
    <cellStyle name="Normal 7 5 8 2 2" xfId="26238"/>
    <cellStyle name="Normal 7 5 8 3" xfId="20958"/>
    <cellStyle name="Normal 7 5 9" xfId="5455"/>
    <cellStyle name="Normal 7 5 9 2" xfId="23598"/>
    <cellStyle name="Normal 7 6" xfId="184"/>
    <cellStyle name="Normal 7 6 10" xfId="10682"/>
    <cellStyle name="Normal 7 6 11" xfId="13410"/>
    <cellStyle name="Normal 7 6 12" xfId="18340"/>
    <cellStyle name="Normal 7 6 2" xfId="257"/>
    <cellStyle name="Normal 7 6 2 2" xfId="723"/>
    <cellStyle name="Normal 7 6 2 2 2" xfId="1955"/>
    <cellStyle name="Normal 7 6 2 2 2 2" xfId="4597"/>
    <cellStyle name="Normal 7 6 2 2 2 2 2" xfId="9878"/>
    <cellStyle name="Normal 7 6 2 2 2 2 2 2" xfId="28020"/>
    <cellStyle name="Normal 7 6 2 2 2 2 3" xfId="17634"/>
    <cellStyle name="Normal 7 6 2 2 2 2 4" xfId="22740"/>
    <cellStyle name="Normal 7 6 2 2 2 3" xfId="7237"/>
    <cellStyle name="Normal 7 6 2 2 2 3 2" xfId="25380"/>
    <cellStyle name="Normal 7 6 2 2 2 4" xfId="12526"/>
    <cellStyle name="Normal 7 6 2 2 2 5" xfId="15170"/>
    <cellStyle name="Normal 7 6 2 2 2 6" xfId="20100"/>
    <cellStyle name="Normal 7 6 2 2 3" xfId="3365"/>
    <cellStyle name="Normal 7 6 2 2 3 2" xfId="8646"/>
    <cellStyle name="Normal 7 6 2 2 3 2 2" xfId="26788"/>
    <cellStyle name="Normal 7 6 2 2 3 3" xfId="16402"/>
    <cellStyle name="Normal 7 6 2 2 3 4" xfId="21508"/>
    <cellStyle name="Normal 7 6 2 2 4" xfId="6005"/>
    <cellStyle name="Normal 7 6 2 2 4 2" xfId="24148"/>
    <cellStyle name="Normal 7 6 2 2 5" xfId="11294"/>
    <cellStyle name="Normal 7 6 2 2 6" xfId="13938"/>
    <cellStyle name="Normal 7 6 2 2 7" xfId="18868"/>
    <cellStyle name="Normal 7 6 2 3" xfId="1075"/>
    <cellStyle name="Normal 7 6 2 3 2" xfId="2307"/>
    <cellStyle name="Normal 7 6 2 3 2 2" xfId="4949"/>
    <cellStyle name="Normal 7 6 2 3 2 2 2" xfId="10230"/>
    <cellStyle name="Normal 7 6 2 3 2 2 2 2" xfId="28372"/>
    <cellStyle name="Normal 7 6 2 3 2 2 3" xfId="17986"/>
    <cellStyle name="Normal 7 6 2 3 2 2 4" xfId="23092"/>
    <cellStyle name="Normal 7 6 2 3 2 3" xfId="7589"/>
    <cellStyle name="Normal 7 6 2 3 2 3 2" xfId="25732"/>
    <cellStyle name="Normal 7 6 2 3 2 4" xfId="12878"/>
    <cellStyle name="Normal 7 6 2 3 2 5" xfId="15522"/>
    <cellStyle name="Normal 7 6 2 3 2 6" xfId="20452"/>
    <cellStyle name="Normal 7 6 2 3 3" xfId="3717"/>
    <cellStyle name="Normal 7 6 2 3 3 2" xfId="8998"/>
    <cellStyle name="Normal 7 6 2 3 3 2 2" xfId="27140"/>
    <cellStyle name="Normal 7 6 2 3 3 3" xfId="16754"/>
    <cellStyle name="Normal 7 6 2 3 3 4" xfId="21860"/>
    <cellStyle name="Normal 7 6 2 3 4" xfId="6357"/>
    <cellStyle name="Normal 7 6 2 3 4 2" xfId="24500"/>
    <cellStyle name="Normal 7 6 2 3 5" xfId="11646"/>
    <cellStyle name="Normal 7 6 2 3 6" xfId="14290"/>
    <cellStyle name="Normal 7 6 2 3 7" xfId="19220"/>
    <cellStyle name="Normal 7 6 2 4" xfId="1603"/>
    <cellStyle name="Normal 7 6 2 4 2" xfId="4245"/>
    <cellStyle name="Normal 7 6 2 4 2 2" xfId="9526"/>
    <cellStyle name="Normal 7 6 2 4 2 2 2" xfId="27668"/>
    <cellStyle name="Normal 7 6 2 4 2 3" xfId="17282"/>
    <cellStyle name="Normal 7 6 2 4 2 4" xfId="22388"/>
    <cellStyle name="Normal 7 6 2 4 3" xfId="6885"/>
    <cellStyle name="Normal 7 6 2 4 3 2" xfId="25028"/>
    <cellStyle name="Normal 7 6 2 4 4" xfId="12174"/>
    <cellStyle name="Normal 7 6 2 4 5" xfId="14818"/>
    <cellStyle name="Normal 7 6 2 4 6" xfId="19748"/>
    <cellStyle name="Normal 7 6 2 5" xfId="3012"/>
    <cellStyle name="Normal 7 6 2 5 2" xfId="8294"/>
    <cellStyle name="Normal 7 6 2 5 2 2" xfId="26436"/>
    <cellStyle name="Normal 7 6 2 5 3" xfId="16050"/>
    <cellStyle name="Normal 7 6 2 5 4" xfId="21156"/>
    <cellStyle name="Normal 7 6 2 6" xfId="5653"/>
    <cellStyle name="Normal 7 6 2 6 2" xfId="23796"/>
    <cellStyle name="Normal 7 6 2 7" xfId="370"/>
    <cellStyle name="Normal 7 6 2 7 2" xfId="18516"/>
    <cellStyle name="Normal 7 6 2 8" xfId="10836"/>
    <cellStyle name="Normal 7 6 2 9" xfId="13586"/>
    <cellStyle name="Normal 7 6 3" xfId="546"/>
    <cellStyle name="Normal 7 6 3 2" xfId="1251"/>
    <cellStyle name="Normal 7 6 3 2 2" xfId="2483"/>
    <cellStyle name="Normal 7 6 3 2 2 2" xfId="5125"/>
    <cellStyle name="Normal 7 6 3 2 2 2 2" xfId="10406"/>
    <cellStyle name="Normal 7 6 3 2 2 2 2 2" xfId="28548"/>
    <cellStyle name="Normal 7 6 3 2 2 2 3" xfId="18162"/>
    <cellStyle name="Normal 7 6 3 2 2 2 4" xfId="23268"/>
    <cellStyle name="Normal 7 6 3 2 2 3" xfId="7765"/>
    <cellStyle name="Normal 7 6 3 2 2 3 2" xfId="25908"/>
    <cellStyle name="Normal 7 6 3 2 2 4" xfId="13054"/>
    <cellStyle name="Normal 7 6 3 2 2 5" xfId="15698"/>
    <cellStyle name="Normal 7 6 3 2 2 6" xfId="20628"/>
    <cellStyle name="Normal 7 6 3 2 3" xfId="3893"/>
    <cellStyle name="Normal 7 6 3 2 3 2" xfId="9174"/>
    <cellStyle name="Normal 7 6 3 2 3 2 2" xfId="27316"/>
    <cellStyle name="Normal 7 6 3 2 3 3" xfId="16930"/>
    <cellStyle name="Normal 7 6 3 2 3 4" xfId="22036"/>
    <cellStyle name="Normal 7 6 3 2 4" xfId="6533"/>
    <cellStyle name="Normal 7 6 3 2 4 2" xfId="24676"/>
    <cellStyle name="Normal 7 6 3 2 5" xfId="11822"/>
    <cellStyle name="Normal 7 6 3 2 6" xfId="14466"/>
    <cellStyle name="Normal 7 6 3 2 7" xfId="19396"/>
    <cellStyle name="Normal 7 6 3 3" xfId="1779"/>
    <cellStyle name="Normal 7 6 3 3 2" xfId="4421"/>
    <cellStyle name="Normal 7 6 3 3 2 2" xfId="9702"/>
    <cellStyle name="Normal 7 6 3 3 2 2 2" xfId="27844"/>
    <cellStyle name="Normal 7 6 3 3 2 3" xfId="17458"/>
    <cellStyle name="Normal 7 6 3 3 2 4" xfId="22564"/>
    <cellStyle name="Normal 7 6 3 3 3" xfId="7061"/>
    <cellStyle name="Normal 7 6 3 3 3 2" xfId="25204"/>
    <cellStyle name="Normal 7 6 3 3 4" xfId="12350"/>
    <cellStyle name="Normal 7 6 3 3 5" xfId="14994"/>
    <cellStyle name="Normal 7 6 3 3 6" xfId="19924"/>
    <cellStyle name="Normal 7 6 3 4" xfId="3188"/>
    <cellStyle name="Normal 7 6 3 4 2" xfId="8470"/>
    <cellStyle name="Normal 7 6 3 4 2 2" xfId="26612"/>
    <cellStyle name="Normal 7 6 3 4 3" xfId="16226"/>
    <cellStyle name="Normal 7 6 3 4 4" xfId="21332"/>
    <cellStyle name="Normal 7 6 3 5" xfId="5829"/>
    <cellStyle name="Normal 7 6 3 5 2" xfId="23972"/>
    <cellStyle name="Normal 7 6 3 6" xfId="10770"/>
    <cellStyle name="Normal 7 6 3 7" xfId="13762"/>
    <cellStyle name="Normal 7 6 3 8" xfId="18692"/>
    <cellStyle name="Normal 7 6 4" xfId="899"/>
    <cellStyle name="Normal 7 6 4 2" xfId="2131"/>
    <cellStyle name="Normal 7 6 4 2 2" xfId="4773"/>
    <cellStyle name="Normal 7 6 4 2 2 2" xfId="10054"/>
    <cellStyle name="Normal 7 6 4 2 2 2 2" xfId="28196"/>
    <cellStyle name="Normal 7 6 4 2 2 3" xfId="17810"/>
    <cellStyle name="Normal 7 6 4 2 2 4" xfId="22916"/>
    <cellStyle name="Normal 7 6 4 2 3" xfId="7413"/>
    <cellStyle name="Normal 7 6 4 2 3 2" xfId="25556"/>
    <cellStyle name="Normal 7 6 4 2 4" xfId="12702"/>
    <cellStyle name="Normal 7 6 4 2 5" xfId="15346"/>
    <cellStyle name="Normal 7 6 4 2 6" xfId="20276"/>
    <cellStyle name="Normal 7 6 4 3" xfId="3541"/>
    <cellStyle name="Normal 7 6 4 3 2" xfId="8822"/>
    <cellStyle name="Normal 7 6 4 3 2 2" xfId="26964"/>
    <cellStyle name="Normal 7 6 4 3 3" xfId="16578"/>
    <cellStyle name="Normal 7 6 4 3 4" xfId="21684"/>
    <cellStyle name="Normal 7 6 4 4" xfId="6181"/>
    <cellStyle name="Normal 7 6 4 4 2" xfId="24324"/>
    <cellStyle name="Normal 7 6 4 5" xfId="11470"/>
    <cellStyle name="Normal 7 6 4 6" xfId="14114"/>
    <cellStyle name="Normal 7 6 4 7" xfId="19044"/>
    <cellStyle name="Normal 7 6 5" xfId="1427"/>
    <cellStyle name="Normal 7 6 5 2" xfId="4069"/>
    <cellStyle name="Normal 7 6 5 2 2" xfId="9350"/>
    <cellStyle name="Normal 7 6 5 2 2 2" xfId="27492"/>
    <cellStyle name="Normal 7 6 5 2 3" xfId="17106"/>
    <cellStyle name="Normal 7 6 5 2 4" xfId="22212"/>
    <cellStyle name="Normal 7 6 5 3" xfId="6709"/>
    <cellStyle name="Normal 7 6 5 3 2" xfId="24852"/>
    <cellStyle name="Normal 7 6 5 4" xfId="11998"/>
    <cellStyle name="Normal 7 6 5 5" xfId="14642"/>
    <cellStyle name="Normal 7 6 5 6" xfId="19572"/>
    <cellStyle name="Normal 7 6 6" xfId="2659"/>
    <cellStyle name="Normal 7 6 6 2" xfId="5301"/>
    <cellStyle name="Normal 7 6 6 2 2" xfId="10582"/>
    <cellStyle name="Normal 7 6 6 2 2 2" xfId="28724"/>
    <cellStyle name="Normal 7 6 6 2 3" xfId="23444"/>
    <cellStyle name="Normal 7 6 6 3" xfId="7941"/>
    <cellStyle name="Normal 7 6 6 3 2" xfId="26084"/>
    <cellStyle name="Normal 7 6 6 4" xfId="13230"/>
    <cellStyle name="Normal 7 6 6 5" xfId="15874"/>
    <cellStyle name="Normal 7 6 6 6" xfId="20804"/>
    <cellStyle name="Normal 7 6 7" xfId="2836"/>
    <cellStyle name="Normal 7 6 7 2" xfId="8118"/>
    <cellStyle name="Normal 7 6 7 2 2" xfId="26260"/>
    <cellStyle name="Normal 7 6 7 3" xfId="20980"/>
    <cellStyle name="Normal 7 6 8" xfId="5477"/>
    <cellStyle name="Normal 7 6 8 2" xfId="23620"/>
    <cellStyle name="Normal 7 6 9" xfId="13298"/>
    <cellStyle name="Normal 7 7" xfId="282"/>
    <cellStyle name="Normal 7 7 10" xfId="18428"/>
    <cellStyle name="Normal 7 7 2" xfId="634"/>
    <cellStyle name="Normal 7 7 2 2" xfId="1866"/>
    <cellStyle name="Normal 7 7 2 2 2" xfId="4508"/>
    <cellStyle name="Normal 7 7 2 2 2 2" xfId="9789"/>
    <cellStyle name="Normal 7 7 2 2 2 2 2" xfId="27931"/>
    <cellStyle name="Normal 7 7 2 2 2 3" xfId="17545"/>
    <cellStyle name="Normal 7 7 2 2 2 4" xfId="22651"/>
    <cellStyle name="Normal 7 7 2 2 3" xfId="7148"/>
    <cellStyle name="Normal 7 7 2 2 3 2" xfId="25291"/>
    <cellStyle name="Normal 7 7 2 2 4" xfId="12437"/>
    <cellStyle name="Normal 7 7 2 2 5" xfId="15081"/>
    <cellStyle name="Normal 7 7 2 2 6" xfId="20011"/>
    <cellStyle name="Normal 7 7 2 3" xfId="3276"/>
    <cellStyle name="Normal 7 7 2 3 2" xfId="8557"/>
    <cellStyle name="Normal 7 7 2 3 2 2" xfId="26699"/>
    <cellStyle name="Normal 7 7 2 3 3" xfId="16313"/>
    <cellStyle name="Normal 7 7 2 3 4" xfId="21419"/>
    <cellStyle name="Normal 7 7 2 4" xfId="5916"/>
    <cellStyle name="Normal 7 7 2 4 2" xfId="24059"/>
    <cellStyle name="Normal 7 7 2 5" xfId="11205"/>
    <cellStyle name="Normal 7 7 2 6" xfId="13849"/>
    <cellStyle name="Normal 7 7 2 7" xfId="18779"/>
    <cellStyle name="Normal 7 7 3" xfId="986"/>
    <cellStyle name="Normal 7 7 3 2" xfId="2218"/>
    <cellStyle name="Normal 7 7 3 2 2" xfId="4860"/>
    <cellStyle name="Normal 7 7 3 2 2 2" xfId="10141"/>
    <cellStyle name="Normal 7 7 3 2 2 2 2" xfId="28283"/>
    <cellStyle name="Normal 7 7 3 2 2 3" xfId="17897"/>
    <cellStyle name="Normal 7 7 3 2 2 4" xfId="23003"/>
    <cellStyle name="Normal 7 7 3 2 3" xfId="7500"/>
    <cellStyle name="Normal 7 7 3 2 3 2" xfId="25643"/>
    <cellStyle name="Normal 7 7 3 2 4" xfId="12789"/>
    <cellStyle name="Normal 7 7 3 2 5" xfId="15433"/>
    <cellStyle name="Normal 7 7 3 2 6" xfId="20363"/>
    <cellStyle name="Normal 7 7 3 3" xfId="3628"/>
    <cellStyle name="Normal 7 7 3 3 2" xfId="8909"/>
    <cellStyle name="Normal 7 7 3 3 2 2" xfId="27051"/>
    <cellStyle name="Normal 7 7 3 3 3" xfId="16665"/>
    <cellStyle name="Normal 7 7 3 3 4" xfId="21771"/>
    <cellStyle name="Normal 7 7 3 4" xfId="6268"/>
    <cellStyle name="Normal 7 7 3 4 2" xfId="24411"/>
    <cellStyle name="Normal 7 7 3 5" xfId="11557"/>
    <cellStyle name="Normal 7 7 3 6" xfId="14201"/>
    <cellStyle name="Normal 7 7 3 7" xfId="19131"/>
    <cellStyle name="Normal 7 7 4" xfId="1514"/>
    <cellStyle name="Normal 7 7 4 2" xfId="4156"/>
    <cellStyle name="Normal 7 7 4 2 2" xfId="9437"/>
    <cellStyle name="Normal 7 7 4 2 2 2" xfId="27579"/>
    <cellStyle name="Normal 7 7 4 2 3" xfId="17193"/>
    <cellStyle name="Normal 7 7 4 2 4" xfId="22299"/>
    <cellStyle name="Normal 7 7 4 3" xfId="6796"/>
    <cellStyle name="Normal 7 7 4 3 2" xfId="24939"/>
    <cellStyle name="Normal 7 7 4 4" xfId="12085"/>
    <cellStyle name="Normal 7 7 4 5" xfId="14729"/>
    <cellStyle name="Normal 7 7 4 6" xfId="19659"/>
    <cellStyle name="Normal 7 7 5" xfId="2923"/>
    <cellStyle name="Normal 7 7 5 2" xfId="8205"/>
    <cellStyle name="Normal 7 7 5 2 2" xfId="26347"/>
    <cellStyle name="Normal 7 7 5 3" xfId="15961"/>
    <cellStyle name="Normal 7 7 5 4" xfId="21067"/>
    <cellStyle name="Normal 7 7 6" xfId="5564"/>
    <cellStyle name="Normal 7 7 6 2" xfId="23707"/>
    <cellStyle name="Normal 7 7 7" xfId="10654"/>
    <cellStyle name="Normal 7 7 8" xfId="10862"/>
    <cellStyle name="Normal 7 7 9" xfId="13497"/>
    <cellStyle name="Normal 7 8" xfId="457"/>
    <cellStyle name="Normal 7 8 2" xfId="1162"/>
    <cellStyle name="Normal 7 8 2 2" xfId="2394"/>
    <cellStyle name="Normal 7 8 2 2 2" xfId="5036"/>
    <cellStyle name="Normal 7 8 2 2 2 2" xfId="10317"/>
    <cellStyle name="Normal 7 8 2 2 2 2 2" xfId="28459"/>
    <cellStyle name="Normal 7 8 2 2 2 3" xfId="18073"/>
    <cellStyle name="Normal 7 8 2 2 2 4" xfId="23179"/>
    <cellStyle name="Normal 7 8 2 2 3" xfId="7676"/>
    <cellStyle name="Normal 7 8 2 2 3 2" xfId="25819"/>
    <cellStyle name="Normal 7 8 2 2 4" xfId="12965"/>
    <cellStyle name="Normal 7 8 2 2 5" xfId="15609"/>
    <cellStyle name="Normal 7 8 2 2 6" xfId="20539"/>
    <cellStyle name="Normal 7 8 2 3" xfId="3804"/>
    <cellStyle name="Normal 7 8 2 3 2" xfId="9085"/>
    <cellStyle name="Normal 7 8 2 3 2 2" xfId="27227"/>
    <cellStyle name="Normal 7 8 2 3 3" xfId="16841"/>
    <cellStyle name="Normal 7 8 2 3 4" xfId="21947"/>
    <cellStyle name="Normal 7 8 2 4" xfId="6444"/>
    <cellStyle name="Normal 7 8 2 4 2" xfId="24587"/>
    <cellStyle name="Normal 7 8 2 5" xfId="11733"/>
    <cellStyle name="Normal 7 8 2 6" xfId="14377"/>
    <cellStyle name="Normal 7 8 2 7" xfId="19307"/>
    <cellStyle name="Normal 7 8 3" xfId="1690"/>
    <cellStyle name="Normal 7 8 3 2" xfId="4332"/>
    <cellStyle name="Normal 7 8 3 2 2" xfId="9613"/>
    <cellStyle name="Normal 7 8 3 2 2 2" xfId="27755"/>
    <cellStyle name="Normal 7 8 3 2 3" xfId="17369"/>
    <cellStyle name="Normal 7 8 3 2 4" xfId="22475"/>
    <cellStyle name="Normal 7 8 3 3" xfId="6972"/>
    <cellStyle name="Normal 7 8 3 3 2" xfId="25115"/>
    <cellStyle name="Normal 7 8 3 4" xfId="12261"/>
    <cellStyle name="Normal 7 8 3 5" xfId="14905"/>
    <cellStyle name="Normal 7 8 3 6" xfId="19835"/>
    <cellStyle name="Normal 7 8 4" xfId="3099"/>
    <cellStyle name="Normal 7 8 4 2" xfId="8381"/>
    <cellStyle name="Normal 7 8 4 2 2" xfId="26523"/>
    <cellStyle name="Normal 7 8 4 3" xfId="16137"/>
    <cellStyle name="Normal 7 8 4 4" xfId="21243"/>
    <cellStyle name="Normal 7 8 5" xfId="5740"/>
    <cellStyle name="Normal 7 8 5 2" xfId="23883"/>
    <cellStyle name="Normal 7 8 6" xfId="11033"/>
    <cellStyle name="Normal 7 8 7" xfId="13673"/>
    <cellStyle name="Normal 7 8 8" xfId="18603"/>
    <cellStyle name="Normal 7 9" xfId="810"/>
    <cellStyle name="Normal 7 9 2" xfId="2042"/>
    <cellStyle name="Normal 7 9 2 2" xfId="4684"/>
    <cellStyle name="Normal 7 9 2 2 2" xfId="9965"/>
    <cellStyle name="Normal 7 9 2 2 2 2" xfId="28107"/>
    <cellStyle name="Normal 7 9 2 2 3" xfId="17721"/>
    <cellStyle name="Normal 7 9 2 2 4" xfId="22827"/>
    <cellStyle name="Normal 7 9 2 3" xfId="7324"/>
    <cellStyle name="Normal 7 9 2 3 2" xfId="25467"/>
    <cellStyle name="Normal 7 9 2 4" xfId="12613"/>
    <cellStyle name="Normal 7 9 2 5" xfId="15257"/>
    <cellStyle name="Normal 7 9 2 6" xfId="20187"/>
    <cellStyle name="Normal 7 9 3" xfId="3452"/>
    <cellStyle name="Normal 7 9 3 2" xfId="8733"/>
    <cellStyle name="Normal 7 9 3 2 2" xfId="26875"/>
    <cellStyle name="Normal 7 9 3 3" xfId="16489"/>
    <cellStyle name="Normal 7 9 3 4" xfId="21595"/>
    <cellStyle name="Normal 7 9 4" xfId="6092"/>
    <cellStyle name="Normal 7 9 4 2" xfId="24235"/>
    <cellStyle name="Normal 7 9 5" xfId="11381"/>
    <cellStyle name="Normal 7 9 6" xfId="14025"/>
    <cellStyle name="Normal 7 9 7" xfId="18955"/>
    <cellStyle name="Normal 8" xfId="60"/>
    <cellStyle name="Normal 8 10" xfId="10675"/>
    <cellStyle name="Normal 8 11" xfId="13328"/>
    <cellStyle name="Normal 8 12" xfId="18257"/>
    <cellStyle name="Normal 8 2" xfId="192"/>
    <cellStyle name="Normal 8 2 10" xfId="13417"/>
    <cellStyle name="Normal 8 2 11" xfId="18347"/>
    <cellStyle name="Normal 8 2 2" xfId="377"/>
    <cellStyle name="Normal 8 2 2 2" xfId="730"/>
    <cellStyle name="Normal 8 2 2 2 2" xfId="1962"/>
    <cellStyle name="Normal 8 2 2 2 2 2" xfId="4604"/>
    <cellStyle name="Normal 8 2 2 2 2 2 2" xfId="9885"/>
    <cellStyle name="Normal 8 2 2 2 2 2 2 2" xfId="28027"/>
    <cellStyle name="Normal 8 2 2 2 2 2 3" xfId="17641"/>
    <cellStyle name="Normal 8 2 2 2 2 2 4" xfId="22747"/>
    <cellStyle name="Normal 8 2 2 2 2 3" xfId="7244"/>
    <cellStyle name="Normal 8 2 2 2 2 3 2" xfId="25387"/>
    <cellStyle name="Normal 8 2 2 2 2 4" xfId="12533"/>
    <cellStyle name="Normal 8 2 2 2 2 5" xfId="15177"/>
    <cellStyle name="Normal 8 2 2 2 2 6" xfId="20107"/>
    <cellStyle name="Normal 8 2 2 2 3" xfId="3372"/>
    <cellStyle name="Normal 8 2 2 2 3 2" xfId="8653"/>
    <cellStyle name="Normal 8 2 2 2 3 2 2" xfId="26795"/>
    <cellStyle name="Normal 8 2 2 2 3 3" xfId="16409"/>
    <cellStyle name="Normal 8 2 2 2 3 4" xfId="21515"/>
    <cellStyle name="Normal 8 2 2 2 4" xfId="6012"/>
    <cellStyle name="Normal 8 2 2 2 4 2" xfId="24155"/>
    <cellStyle name="Normal 8 2 2 2 5" xfId="11301"/>
    <cellStyle name="Normal 8 2 2 2 6" xfId="13945"/>
    <cellStyle name="Normal 8 2 2 2 7" xfId="18875"/>
    <cellStyle name="Normal 8 2 2 3" xfId="1082"/>
    <cellStyle name="Normal 8 2 2 3 2" xfId="2314"/>
    <cellStyle name="Normal 8 2 2 3 2 2" xfId="4956"/>
    <cellStyle name="Normal 8 2 2 3 2 2 2" xfId="10237"/>
    <cellStyle name="Normal 8 2 2 3 2 2 2 2" xfId="28379"/>
    <cellStyle name="Normal 8 2 2 3 2 2 3" xfId="17993"/>
    <cellStyle name="Normal 8 2 2 3 2 2 4" xfId="23099"/>
    <cellStyle name="Normal 8 2 2 3 2 3" xfId="7596"/>
    <cellStyle name="Normal 8 2 2 3 2 3 2" xfId="25739"/>
    <cellStyle name="Normal 8 2 2 3 2 4" xfId="12885"/>
    <cellStyle name="Normal 8 2 2 3 2 5" xfId="15529"/>
    <cellStyle name="Normal 8 2 2 3 2 6" xfId="20459"/>
    <cellStyle name="Normal 8 2 2 3 3" xfId="3724"/>
    <cellStyle name="Normal 8 2 2 3 3 2" xfId="9005"/>
    <cellStyle name="Normal 8 2 2 3 3 2 2" xfId="27147"/>
    <cellStyle name="Normal 8 2 2 3 3 3" xfId="16761"/>
    <cellStyle name="Normal 8 2 2 3 3 4" xfId="21867"/>
    <cellStyle name="Normal 8 2 2 3 4" xfId="6364"/>
    <cellStyle name="Normal 8 2 2 3 4 2" xfId="24507"/>
    <cellStyle name="Normal 8 2 2 3 5" xfId="11653"/>
    <cellStyle name="Normal 8 2 2 3 6" xfId="14297"/>
    <cellStyle name="Normal 8 2 2 3 7" xfId="19227"/>
    <cellStyle name="Normal 8 2 2 4" xfId="1610"/>
    <cellStyle name="Normal 8 2 2 4 2" xfId="4252"/>
    <cellStyle name="Normal 8 2 2 4 2 2" xfId="9533"/>
    <cellStyle name="Normal 8 2 2 4 2 2 2" xfId="27675"/>
    <cellStyle name="Normal 8 2 2 4 2 3" xfId="17289"/>
    <cellStyle name="Normal 8 2 2 4 2 4" xfId="22395"/>
    <cellStyle name="Normal 8 2 2 4 3" xfId="6892"/>
    <cellStyle name="Normal 8 2 2 4 3 2" xfId="25035"/>
    <cellStyle name="Normal 8 2 2 4 4" xfId="12181"/>
    <cellStyle name="Normal 8 2 2 4 5" xfId="14825"/>
    <cellStyle name="Normal 8 2 2 4 6" xfId="19755"/>
    <cellStyle name="Normal 8 2 2 5" xfId="3019"/>
    <cellStyle name="Normal 8 2 2 5 2" xfId="8301"/>
    <cellStyle name="Normal 8 2 2 5 2 2" xfId="26443"/>
    <cellStyle name="Normal 8 2 2 5 3" xfId="16057"/>
    <cellStyle name="Normal 8 2 2 5 4" xfId="21163"/>
    <cellStyle name="Normal 8 2 2 6" xfId="5660"/>
    <cellStyle name="Normal 8 2 2 6 2" xfId="23803"/>
    <cellStyle name="Normal 8 2 2 7" xfId="10954"/>
    <cellStyle name="Normal 8 2 2 8" xfId="13593"/>
    <cellStyle name="Normal 8 2 2 9" xfId="18523"/>
    <cellStyle name="Normal 8 2 3" xfId="553"/>
    <cellStyle name="Normal 8 2 3 2" xfId="1258"/>
    <cellStyle name="Normal 8 2 3 2 2" xfId="2490"/>
    <cellStyle name="Normal 8 2 3 2 2 2" xfId="5132"/>
    <cellStyle name="Normal 8 2 3 2 2 2 2" xfId="10413"/>
    <cellStyle name="Normal 8 2 3 2 2 2 2 2" xfId="28555"/>
    <cellStyle name="Normal 8 2 3 2 2 2 3" xfId="18169"/>
    <cellStyle name="Normal 8 2 3 2 2 2 4" xfId="23275"/>
    <cellStyle name="Normal 8 2 3 2 2 3" xfId="7772"/>
    <cellStyle name="Normal 8 2 3 2 2 3 2" xfId="25915"/>
    <cellStyle name="Normal 8 2 3 2 2 4" xfId="13061"/>
    <cellStyle name="Normal 8 2 3 2 2 5" xfId="15705"/>
    <cellStyle name="Normal 8 2 3 2 2 6" xfId="20635"/>
    <cellStyle name="Normal 8 2 3 2 3" xfId="3900"/>
    <cellStyle name="Normal 8 2 3 2 3 2" xfId="9181"/>
    <cellStyle name="Normal 8 2 3 2 3 2 2" xfId="27323"/>
    <cellStyle name="Normal 8 2 3 2 3 3" xfId="16937"/>
    <cellStyle name="Normal 8 2 3 2 3 4" xfId="22043"/>
    <cellStyle name="Normal 8 2 3 2 4" xfId="6540"/>
    <cellStyle name="Normal 8 2 3 2 4 2" xfId="24683"/>
    <cellStyle name="Normal 8 2 3 2 5" xfId="11829"/>
    <cellStyle name="Normal 8 2 3 2 6" xfId="14473"/>
    <cellStyle name="Normal 8 2 3 2 7" xfId="19403"/>
    <cellStyle name="Normal 8 2 3 3" xfId="1786"/>
    <cellStyle name="Normal 8 2 3 3 2" xfId="4428"/>
    <cellStyle name="Normal 8 2 3 3 2 2" xfId="9709"/>
    <cellStyle name="Normal 8 2 3 3 2 2 2" xfId="27851"/>
    <cellStyle name="Normal 8 2 3 3 2 3" xfId="17465"/>
    <cellStyle name="Normal 8 2 3 3 2 4" xfId="22571"/>
    <cellStyle name="Normal 8 2 3 3 3" xfId="7068"/>
    <cellStyle name="Normal 8 2 3 3 3 2" xfId="25211"/>
    <cellStyle name="Normal 8 2 3 3 4" xfId="12357"/>
    <cellStyle name="Normal 8 2 3 3 5" xfId="15001"/>
    <cellStyle name="Normal 8 2 3 3 6" xfId="19931"/>
    <cellStyle name="Normal 8 2 3 4" xfId="3195"/>
    <cellStyle name="Normal 8 2 3 4 2" xfId="8477"/>
    <cellStyle name="Normal 8 2 3 4 2 2" xfId="26619"/>
    <cellStyle name="Normal 8 2 3 4 3" xfId="16233"/>
    <cellStyle name="Normal 8 2 3 4 4" xfId="21339"/>
    <cellStyle name="Normal 8 2 3 5" xfId="5836"/>
    <cellStyle name="Normal 8 2 3 5 2" xfId="23979"/>
    <cellStyle name="Normal 8 2 3 6" xfId="11126"/>
    <cellStyle name="Normal 8 2 3 7" xfId="13769"/>
    <cellStyle name="Normal 8 2 3 8" xfId="18699"/>
    <cellStyle name="Normal 8 2 4" xfId="906"/>
    <cellStyle name="Normal 8 2 4 2" xfId="2138"/>
    <cellStyle name="Normal 8 2 4 2 2" xfId="4780"/>
    <cellStyle name="Normal 8 2 4 2 2 2" xfId="10061"/>
    <cellStyle name="Normal 8 2 4 2 2 2 2" xfId="28203"/>
    <cellStyle name="Normal 8 2 4 2 2 3" xfId="17817"/>
    <cellStyle name="Normal 8 2 4 2 2 4" xfId="22923"/>
    <cellStyle name="Normal 8 2 4 2 3" xfId="7420"/>
    <cellStyle name="Normal 8 2 4 2 3 2" xfId="25563"/>
    <cellStyle name="Normal 8 2 4 2 4" xfId="12709"/>
    <cellStyle name="Normal 8 2 4 2 5" xfId="15353"/>
    <cellStyle name="Normal 8 2 4 2 6" xfId="20283"/>
    <cellStyle name="Normal 8 2 4 3" xfId="3548"/>
    <cellStyle name="Normal 8 2 4 3 2" xfId="8829"/>
    <cellStyle name="Normal 8 2 4 3 2 2" xfId="26971"/>
    <cellStyle name="Normal 8 2 4 3 3" xfId="16585"/>
    <cellStyle name="Normal 8 2 4 3 4" xfId="21691"/>
    <cellStyle name="Normal 8 2 4 4" xfId="6188"/>
    <cellStyle name="Normal 8 2 4 4 2" xfId="24331"/>
    <cellStyle name="Normal 8 2 4 5" xfId="11477"/>
    <cellStyle name="Normal 8 2 4 6" xfId="14121"/>
    <cellStyle name="Normal 8 2 4 7" xfId="19051"/>
    <cellStyle name="Normal 8 2 5" xfId="1434"/>
    <cellStyle name="Normal 8 2 5 2" xfId="4076"/>
    <cellStyle name="Normal 8 2 5 2 2" xfId="9357"/>
    <cellStyle name="Normal 8 2 5 2 2 2" xfId="27499"/>
    <cellStyle name="Normal 8 2 5 2 3" xfId="17113"/>
    <cellStyle name="Normal 8 2 5 2 4" xfId="22219"/>
    <cellStyle name="Normal 8 2 5 3" xfId="6716"/>
    <cellStyle name="Normal 8 2 5 3 2" xfId="24859"/>
    <cellStyle name="Normal 8 2 5 4" xfId="12005"/>
    <cellStyle name="Normal 8 2 5 5" xfId="14649"/>
    <cellStyle name="Normal 8 2 5 6" xfId="19579"/>
    <cellStyle name="Normal 8 2 6" xfId="2666"/>
    <cellStyle name="Normal 8 2 6 2" xfId="5308"/>
    <cellStyle name="Normal 8 2 6 2 2" xfId="10589"/>
    <cellStyle name="Normal 8 2 6 2 2 2" xfId="28731"/>
    <cellStyle name="Normal 8 2 6 2 3" xfId="23451"/>
    <cellStyle name="Normal 8 2 6 3" xfId="7948"/>
    <cellStyle name="Normal 8 2 6 3 2" xfId="26091"/>
    <cellStyle name="Normal 8 2 6 4" xfId="13237"/>
    <cellStyle name="Normal 8 2 6 5" xfId="15881"/>
    <cellStyle name="Normal 8 2 6 6" xfId="20811"/>
    <cellStyle name="Normal 8 2 7" xfId="2843"/>
    <cellStyle name="Normal 8 2 7 2" xfId="8125"/>
    <cellStyle name="Normal 8 2 7 2 2" xfId="26267"/>
    <cellStyle name="Normal 8 2 7 3" xfId="20987"/>
    <cellStyle name="Normal 8 2 8" xfId="5484"/>
    <cellStyle name="Normal 8 2 8 2" xfId="23627"/>
    <cellStyle name="Normal 8 2 9" xfId="10777"/>
    <cellStyle name="Normal 8 3" xfId="289"/>
    <cellStyle name="Normal 8 3 2" xfId="641"/>
    <cellStyle name="Normal 8 3 2 2" xfId="1873"/>
    <cellStyle name="Normal 8 3 2 2 2" xfId="4515"/>
    <cellStyle name="Normal 8 3 2 2 2 2" xfId="9796"/>
    <cellStyle name="Normal 8 3 2 2 2 2 2" xfId="27938"/>
    <cellStyle name="Normal 8 3 2 2 2 3" xfId="17552"/>
    <cellStyle name="Normal 8 3 2 2 2 4" xfId="22658"/>
    <cellStyle name="Normal 8 3 2 2 3" xfId="7155"/>
    <cellStyle name="Normal 8 3 2 2 3 2" xfId="25298"/>
    <cellStyle name="Normal 8 3 2 2 4" xfId="12444"/>
    <cellStyle name="Normal 8 3 2 2 5" xfId="15088"/>
    <cellStyle name="Normal 8 3 2 2 6" xfId="20018"/>
    <cellStyle name="Normal 8 3 2 3" xfId="3283"/>
    <cellStyle name="Normal 8 3 2 3 2" xfId="8564"/>
    <cellStyle name="Normal 8 3 2 3 2 2" xfId="26706"/>
    <cellStyle name="Normal 8 3 2 3 3" xfId="16320"/>
    <cellStyle name="Normal 8 3 2 3 4" xfId="21426"/>
    <cellStyle name="Normal 8 3 2 4" xfId="5923"/>
    <cellStyle name="Normal 8 3 2 4 2" xfId="24066"/>
    <cellStyle name="Normal 8 3 2 5" xfId="11212"/>
    <cellStyle name="Normal 8 3 2 6" xfId="13856"/>
    <cellStyle name="Normal 8 3 2 7" xfId="18786"/>
    <cellStyle name="Normal 8 3 3" xfId="993"/>
    <cellStyle name="Normal 8 3 3 2" xfId="2225"/>
    <cellStyle name="Normal 8 3 3 2 2" xfId="4867"/>
    <cellStyle name="Normal 8 3 3 2 2 2" xfId="10148"/>
    <cellStyle name="Normal 8 3 3 2 2 2 2" xfId="28290"/>
    <cellStyle name="Normal 8 3 3 2 2 3" xfId="17904"/>
    <cellStyle name="Normal 8 3 3 2 2 4" xfId="23010"/>
    <cellStyle name="Normal 8 3 3 2 3" xfId="7507"/>
    <cellStyle name="Normal 8 3 3 2 3 2" xfId="25650"/>
    <cellStyle name="Normal 8 3 3 2 4" xfId="12796"/>
    <cellStyle name="Normal 8 3 3 2 5" xfId="15440"/>
    <cellStyle name="Normal 8 3 3 2 6" xfId="20370"/>
    <cellStyle name="Normal 8 3 3 3" xfId="3635"/>
    <cellStyle name="Normal 8 3 3 3 2" xfId="8916"/>
    <cellStyle name="Normal 8 3 3 3 2 2" xfId="27058"/>
    <cellStyle name="Normal 8 3 3 3 3" xfId="16672"/>
    <cellStyle name="Normal 8 3 3 3 4" xfId="21778"/>
    <cellStyle name="Normal 8 3 3 4" xfId="6275"/>
    <cellStyle name="Normal 8 3 3 4 2" xfId="24418"/>
    <cellStyle name="Normal 8 3 3 5" xfId="11564"/>
    <cellStyle name="Normal 8 3 3 6" xfId="14208"/>
    <cellStyle name="Normal 8 3 3 7" xfId="19138"/>
    <cellStyle name="Normal 8 3 4" xfId="1521"/>
    <cellStyle name="Normal 8 3 4 2" xfId="4163"/>
    <cellStyle name="Normal 8 3 4 2 2" xfId="9444"/>
    <cellStyle name="Normal 8 3 4 2 2 2" xfId="27586"/>
    <cellStyle name="Normal 8 3 4 2 3" xfId="17200"/>
    <cellStyle name="Normal 8 3 4 2 4" xfId="22306"/>
    <cellStyle name="Normal 8 3 4 3" xfId="6803"/>
    <cellStyle name="Normal 8 3 4 3 2" xfId="24946"/>
    <cellStyle name="Normal 8 3 4 4" xfId="12092"/>
    <cellStyle name="Normal 8 3 4 5" xfId="14736"/>
    <cellStyle name="Normal 8 3 4 6" xfId="19666"/>
    <cellStyle name="Normal 8 3 5" xfId="2930"/>
    <cellStyle name="Normal 8 3 5 2" xfId="8212"/>
    <cellStyle name="Normal 8 3 5 2 2" xfId="26354"/>
    <cellStyle name="Normal 8 3 5 3" xfId="15968"/>
    <cellStyle name="Normal 8 3 5 4" xfId="21074"/>
    <cellStyle name="Normal 8 3 6" xfId="5571"/>
    <cellStyle name="Normal 8 3 6 2" xfId="23714"/>
    <cellStyle name="Normal 8 3 7" xfId="10869"/>
    <cellStyle name="Normal 8 3 8" xfId="13504"/>
    <cellStyle name="Normal 8 3 9" xfId="18435"/>
    <cellStyle name="Normal 8 4" xfId="466"/>
    <cellStyle name="Normal 8 4 2" xfId="1171"/>
    <cellStyle name="Normal 8 4 2 2" xfId="2403"/>
    <cellStyle name="Normal 8 4 2 2 2" xfId="5045"/>
    <cellStyle name="Normal 8 4 2 2 2 2" xfId="10326"/>
    <cellStyle name="Normal 8 4 2 2 2 2 2" xfId="28468"/>
    <cellStyle name="Normal 8 4 2 2 2 3" xfId="18082"/>
    <cellStyle name="Normal 8 4 2 2 2 4" xfId="23188"/>
    <cellStyle name="Normal 8 4 2 2 3" xfId="7685"/>
    <cellStyle name="Normal 8 4 2 2 3 2" xfId="25828"/>
    <cellStyle name="Normal 8 4 2 2 4" xfId="12974"/>
    <cellStyle name="Normal 8 4 2 2 5" xfId="15618"/>
    <cellStyle name="Normal 8 4 2 2 6" xfId="20548"/>
    <cellStyle name="Normal 8 4 2 3" xfId="3813"/>
    <cellStyle name="Normal 8 4 2 3 2" xfId="9094"/>
    <cellStyle name="Normal 8 4 2 3 2 2" xfId="27236"/>
    <cellStyle name="Normal 8 4 2 3 3" xfId="16850"/>
    <cellStyle name="Normal 8 4 2 3 4" xfId="21956"/>
    <cellStyle name="Normal 8 4 2 4" xfId="6453"/>
    <cellStyle name="Normal 8 4 2 4 2" xfId="24596"/>
    <cellStyle name="Normal 8 4 2 5" xfId="11742"/>
    <cellStyle name="Normal 8 4 2 6" xfId="14386"/>
    <cellStyle name="Normal 8 4 2 7" xfId="19316"/>
    <cellStyle name="Normal 8 4 3" xfId="1699"/>
    <cellStyle name="Normal 8 4 3 2" xfId="4341"/>
    <cellStyle name="Normal 8 4 3 2 2" xfId="9622"/>
    <cellStyle name="Normal 8 4 3 2 2 2" xfId="27764"/>
    <cellStyle name="Normal 8 4 3 2 3" xfId="17378"/>
    <cellStyle name="Normal 8 4 3 2 4" xfId="22484"/>
    <cellStyle name="Normal 8 4 3 3" xfId="6981"/>
    <cellStyle name="Normal 8 4 3 3 2" xfId="25124"/>
    <cellStyle name="Normal 8 4 3 4" xfId="12270"/>
    <cellStyle name="Normal 8 4 3 5" xfId="14914"/>
    <cellStyle name="Normal 8 4 3 6" xfId="19844"/>
    <cellStyle name="Normal 8 4 4" xfId="3108"/>
    <cellStyle name="Normal 8 4 4 2" xfId="8390"/>
    <cellStyle name="Normal 8 4 4 2 2" xfId="26532"/>
    <cellStyle name="Normal 8 4 4 3" xfId="16146"/>
    <cellStyle name="Normal 8 4 4 4" xfId="21252"/>
    <cellStyle name="Normal 8 4 5" xfId="5749"/>
    <cellStyle name="Normal 8 4 5 2" xfId="23892"/>
    <cellStyle name="Normal 8 4 6" xfId="11042"/>
    <cellStyle name="Normal 8 4 7" xfId="13682"/>
    <cellStyle name="Normal 8 4 8" xfId="18612"/>
    <cellStyle name="Normal 8 5" xfId="819"/>
    <cellStyle name="Normal 8 5 2" xfId="2051"/>
    <cellStyle name="Normal 8 5 2 2" xfId="4693"/>
    <cellStyle name="Normal 8 5 2 2 2" xfId="9974"/>
    <cellStyle name="Normal 8 5 2 2 2 2" xfId="28116"/>
    <cellStyle name="Normal 8 5 2 2 3" xfId="17730"/>
    <cellStyle name="Normal 8 5 2 2 4" xfId="22836"/>
    <cellStyle name="Normal 8 5 2 3" xfId="7333"/>
    <cellStyle name="Normal 8 5 2 3 2" xfId="25476"/>
    <cellStyle name="Normal 8 5 2 4" xfId="12622"/>
    <cellStyle name="Normal 8 5 2 5" xfId="15266"/>
    <cellStyle name="Normal 8 5 2 6" xfId="20196"/>
    <cellStyle name="Normal 8 5 3" xfId="3461"/>
    <cellStyle name="Normal 8 5 3 2" xfId="8742"/>
    <cellStyle name="Normal 8 5 3 2 2" xfId="26884"/>
    <cellStyle name="Normal 8 5 3 3" xfId="16498"/>
    <cellStyle name="Normal 8 5 3 4" xfId="21604"/>
    <cellStyle name="Normal 8 5 4" xfId="6101"/>
    <cellStyle name="Normal 8 5 4 2" xfId="24244"/>
    <cellStyle name="Normal 8 5 5" xfId="11390"/>
    <cellStyle name="Normal 8 5 6" xfId="14034"/>
    <cellStyle name="Normal 8 5 7" xfId="18964"/>
    <cellStyle name="Normal 8 6" xfId="1345"/>
    <cellStyle name="Normal 8 6 2" xfId="3987"/>
    <cellStyle name="Normal 8 6 2 2" xfId="9268"/>
    <cellStyle name="Normal 8 6 2 2 2" xfId="27410"/>
    <cellStyle name="Normal 8 6 2 3" xfId="17024"/>
    <cellStyle name="Normal 8 6 2 4" xfId="22130"/>
    <cellStyle name="Normal 8 6 3" xfId="6627"/>
    <cellStyle name="Normal 8 6 3 2" xfId="24770"/>
    <cellStyle name="Normal 8 6 4" xfId="11916"/>
    <cellStyle name="Normal 8 6 5" xfId="14560"/>
    <cellStyle name="Normal 8 6 6" xfId="19490"/>
    <cellStyle name="Normal 8 7" xfId="2577"/>
    <cellStyle name="Normal 8 7 2" xfId="5219"/>
    <cellStyle name="Normal 8 7 2 2" xfId="10500"/>
    <cellStyle name="Normal 8 7 2 2 2" xfId="28642"/>
    <cellStyle name="Normal 8 7 2 3" xfId="23362"/>
    <cellStyle name="Normal 8 7 3" xfId="7859"/>
    <cellStyle name="Normal 8 7 3 2" xfId="26002"/>
    <cellStyle name="Normal 8 7 4" xfId="13148"/>
    <cellStyle name="Normal 8 7 5" xfId="15792"/>
    <cellStyle name="Normal 8 7 6" xfId="20722"/>
    <cellStyle name="Normal 8 8" xfId="2756"/>
    <cellStyle name="Normal 8 8 2" xfId="8038"/>
    <cellStyle name="Normal 8 8 2 2" xfId="26180"/>
    <cellStyle name="Normal 8 8 3" xfId="20900"/>
    <cellStyle name="Normal 8 9" xfId="5397"/>
    <cellStyle name="Normal 8 9 2" xfId="23540"/>
    <cellStyle name="Normal 9" xfId="76"/>
    <cellStyle name="Normal 9 10" xfId="10721"/>
    <cellStyle name="Normal 9 11" xfId="13344"/>
    <cellStyle name="Normal 9 12" xfId="18273"/>
    <cellStyle name="Normal 9 2" xfId="206"/>
    <cellStyle name="Normal 9 2 10" xfId="13431"/>
    <cellStyle name="Normal 9 2 11" xfId="18361"/>
    <cellStyle name="Normal 9 2 2" xfId="391"/>
    <cellStyle name="Normal 9 2 2 2" xfId="744"/>
    <cellStyle name="Normal 9 2 2 2 2" xfId="1976"/>
    <cellStyle name="Normal 9 2 2 2 2 2" xfId="4618"/>
    <cellStyle name="Normal 9 2 2 2 2 2 2" xfId="9899"/>
    <cellStyle name="Normal 9 2 2 2 2 2 2 2" xfId="28041"/>
    <cellStyle name="Normal 9 2 2 2 2 2 3" xfId="17655"/>
    <cellStyle name="Normal 9 2 2 2 2 2 4" xfId="22761"/>
    <cellStyle name="Normal 9 2 2 2 2 3" xfId="7258"/>
    <cellStyle name="Normal 9 2 2 2 2 3 2" xfId="25401"/>
    <cellStyle name="Normal 9 2 2 2 2 4" xfId="12547"/>
    <cellStyle name="Normal 9 2 2 2 2 5" xfId="15191"/>
    <cellStyle name="Normal 9 2 2 2 2 6" xfId="20121"/>
    <cellStyle name="Normal 9 2 2 2 3" xfId="3386"/>
    <cellStyle name="Normal 9 2 2 2 3 2" xfId="8667"/>
    <cellStyle name="Normal 9 2 2 2 3 2 2" xfId="26809"/>
    <cellStyle name="Normal 9 2 2 2 3 3" xfId="16423"/>
    <cellStyle name="Normal 9 2 2 2 3 4" xfId="21529"/>
    <cellStyle name="Normal 9 2 2 2 4" xfId="6026"/>
    <cellStyle name="Normal 9 2 2 2 4 2" xfId="24169"/>
    <cellStyle name="Normal 9 2 2 2 5" xfId="11315"/>
    <cellStyle name="Normal 9 2 2 2 6" xfId="13959"/>
    <cellStyle name="Normal 9 2 2 2 7" xfId="18889"/>
    <cellStyle name="Normal 9 2 2 3" xfId="1096"/>
    <cellStyle name="Normal 9 2 2 3 2" xfId="2328"/>
    <cellStyle name="Normal 9 2 2 3 2 2" xfId="4970"/>
    <cellStyle name="Normal 9 2 2 3 2 2 2" xfId="10251"/>
    <cellStyle name="Normal 9 2 2 3 2 2 2 2" xfId="28393"/>
    <cellStyle name="Normal 9 2 2 3 2 2 3" xfId="18007"/>
    <cellStyle name="Normal 9 2 2 3 2 2 4" xfId="23113"/>
    <cellStyle name="Normal 9 2 2 3 2 3" xfId="7610"/>
    <cellStyle name="Normal 9 2 2 3 2 3 2" xfId="25753"/>
    <cellStyle name="Normal 9 2 2 3 2 4" xfId="12899"/>
    <cellStyle name="Normal 9 2 2 3 2 5" xfId="15543"/>
    <cellStyle name="Normal 9 2 2 3 2 6" xfId="20473"/>
    <cellStyle name="Normal 9 2 2 3 3" xfId="3738"/>
    <cellStyle name="Normal 9 2 2 3 3 2" xfId="9019"/>
    <cellStyle name="Normal 9 2 2 3 3 2 2" xfId="27161"/>
    <cellStyle name="Normal 9 2 2 3 3 3" xfId="16775"/>
    <cellStyle name="Normal 9 2 2 3 3 4" xfId="21881"/>
    <cellStyle name="Normal 9 2 2 3 4" xfId="6378"/>
    <cellStyle name="Normal 9 2 2 3 4 2" xfId="24521"/>
    <cellStyle name="Normal 9 2 2 3 5" xfId="11667"/>
    <cellStyle name="Normal 9 2 2 3 6" xfId="14311"/>
    <cellStyle name="Normal 9 2 2 3 7" xfId="19241"/>
    <cellStyle name="Normal 9 2 2 4" xfId="1624"/>
    <cellStyle name="Normal 9 2 2 4 2" xfId="4266"/>
    <cellStyle name="Normal 9 2 2 4 2 2" xfId="9547"/>
    <cellStyle name="Normal 9 2 2 4 2 2 2" xfId="27689"/>
    <cellStyle name="Normal 9 2 2 4 2 3" xfId="17303"/>
    <cellStyle name="Normal 9 2 2 4 2 4" xfId="22409"/>
    <cellStyle name="Normal 9 2 2 4 3" xfId="6906"/>
    <cellStyle name="Normal 9 2 2 4 3 2" xfId="25049"/>
    <cellStyle name="Normal 9 2 2 4 4" xfId="12195"/>
    <cellStyle name="Normal 9 2 2 4 5" xfId="14839"/>
    <cellStyle name="Normal 9 2 2 4 6" xfId="19769"/>
    <cellStyle name="Normal 9 2 2 5" xfId="3033"/>
    <cellStyle name="Normal 9 2 2 5 2" xfId="8315"/>
    <cellStyle name="Normal 9 2 2 5 2 2" xfId="26457"/>
    <cellStyle name="Normal 9 2 2 5 3" xfId="16071"/>
    <cellStyle name="Normal 9 2 2 5 4" xfId="21177"/>
    <cellStyle name="Normal 9 2 2 6" xfId="5674"/>
    <cellStyle name="Normal 9 2 2 6 2" xfId="23817"/>
    <cellStyle name="Normal 9 2 2 7" xfId="10967"/>
    <cellStyle name="Normal 9 2 2 8" xfId="13607"/>
    <cellStyle name="Normal 9 2 2 9" xfId="18537"/>
    <cellStyle name="Normal 9 2 3" xfId="567"/>
    <cellStyle name="Normal 9 2 3 2" xfId="1272"/>
    <cellStyle name="Normal 9 2 3 2 2" xfId="2504"/>
    <cellStyle name="Normal 9 2 3 2 2 2" xfId="5146"/>
    <cellStyle name="Normal 9 2 3 2 2 2 2" xfId="10427"/>
    <cellStyle name="Normal 9 2 3 2 2 2 2 2" xfId="28569"/>
    <cellStyle name="Normal 9 2 3 2 2 2 3" xfId="18183"/>
    <cellStyle name="Normal 9 2 3 2 2 2 4" xfId="23289"/>
    <cellStyle name="Normal 9 2 3 2 2 3" xfId="7786"/>
    <cellStyle name="Normal 9 2 3 2 2 3 2" xfId="25929"/>
    <cellStyle name="Normal 9 2 3 2 2 4" xfId="13075"/>
    <cellStyle name="Normal 9 2 3 2 2 5" xfId="15719"/>
    <cellStyle name="Normal 9 2 3 2 2 6" xfId="20649"/>
    <cellStyle name="Normal 9 2 3 2 3" xfId="3914"/>
    <cellStyle name="Normal 9 2 3 2 3 2" xfId="9195"/>
    <cellStyle name="Normal 9 2 3 2 3 2 2" xfId="27337"/>
    <cellStyle name="Normal 9 2 3 2 3 3" xfId="16951"/>
    <cellStyle name="Normal 9 2 3 2 3 4" xfId="22057"/>
    <cellStyle name="Normal 9 2 3 2 4" xfId="6554"/>
    <cellStyle name="Normal 9 2 3 2 4 2" xfId="24697"/>
    <cellStyle name="Normal 9 2 3 2 5" xfId="11843"/>
    <cellStyle name="Normal 9 2 3 2 6" xfId="14487"/>
    <cellStyle name="Normal 9 2 3 2 7" xfId="19417"/>
    <cellStyle name="Normal 9 2 3 3" xfId="1800"/>
    <cellStyle name="Normal 9 2 3 3 2" xfId="4442"/>
    <cellStyle name="Normal 9 2 3 3 2 2" xfId="9723"/>
    <cellStyle name="Normal 9 2 3 3 2 2 2" xfId="27865"/>
    <cellStyle name="Normal 9 2 3 3 2 3" xfId="17479"/>
    <cellStyle name="Normal 9 2 3 3 2 4" xfId="22585"/>
    <cellStyle name="Normal 9 2 3 3 3" xfId="7082"/>
    <cellStyle name="Normal 9 2 3 3 3 2" xfId="25225"/>
    <cellStyle name="Normal 9 2 3 3 4" xfId="12371"/>
    <cellStyle name="Normal 9 2 3 3 5" xfId="15015"/>
    <cellStyle name="Normal 9 2 3 3 6" xfId="19945"/>
    <cellStyle name="Normal 9 2 3 4" xfId="3209"/>
    <cellStyle name="Normal 9 2 3 4 2" xfId="8491"/>
    <cellStyle name="Normal 9 2 3 4 2 2" xfId="26633"/>
    <cellStyle name="Normal 9 2 3 4 3" xfId="16247"/>
    <cellStyle name="Normal 9 2 3 4 4" xfId="21353"/>
    <cellStyle name="Normal 9 2 3 5" xfId="5850"/>
    <cellStyle name="Normal 9 2 3 5 2" xfId="23993"/>
    <cellStyle name="Normal 9 2 3 6" xfId="11139"/>
    <cellStyle name="Normal 9 2 3 7" xfId="13783"/>
    <cellStyle name="Normal 9 2 3 8" xfId="18713"/>
    <cellStyle name="Normal 9 2 4" xfId="920"/>
    <cellStyle name="Normal 9 2 4 2" xfId="2152"/>
    <cellStyle name="Normal 9 2 4 2 2" xfId="4794"/>
    <cellStyle name="Normal 9 2 4 2 2 2" xfId="10075"/>
    <cellStyle name="Normal 9 2 4 2 2 2 2" xfId="28217"/>
    <cellStyle name="Normal 9 2 4 2 2 3" xfId="17831"/>
    <cellStyle name="Normal 9 2 4 2 2 4" xfId="22937"/>
    <cellStyle name="Normal 9 2 4 2 3" xfId="7434"/>
    <cellStyle name="Normal 9 2 4 2 3 2" xfId="25577"/>
    <cellStyle name="Normal 9 2 4 2 4" xfId="12723"/>
    <cellStyle name="Normal 9 2 4 2 5" xfId="15367"/>
    <cellStyle name="Normal 9 2 4 2 6" xfId="20297"/>
    <cellStyle name="Normal 9 2 4 3" xfId="3562"/>
    <cellStyle name="Normal 9 2 4 3 2" xfId="8843"/>
    <cellStyle name="Normal 9 2 4 3 2 2" xfId="26985"/>
    <cellStyle name="Normal 9 2 4 3 3" xfId="16599"/>
    <cellStyle name="Normal 9 2 4 3 4" xfId="21705"/>
    <cellStyle name="Normal 9 2 4 4" xfId="6202"/>
    <cellStyle name="Normal 9 2 4 4 2" xfId="24345"/>
    <cellStyle name="Normal 9 2 4 5" xfId="11491"/>
    <cellStyle name="Normal 9 2 4 6" xfId="14135"/>
    <cellStyle name="Normal 9 2 4 7" xfId="19065"/>
    <cellStyle name="Normal 9 2 5" xfId="1448"/>
    <cellStyle name="Normal 9 2 5 2" xfId="4090"/>
    <cellStyle name="Normal 9 2 5 2 2" xfId="9371"/>
    <cellStyle name="Normal 9 2 5 2 2 2" xfId="27513"/>
    <cellStyle name="Normal 9 2 5 2 3" xfId="17127"/>
    <cellStyle name="Normal 9 2 5 2 4" xfId="22233"/>
    <cellStyle name="Normal 9 2 5 3" xfId="6730"/>
    <cellStyle name="Normal 9 2 5 3 2" xfId="24873"/>
    <cellStyle name="Normal 9 2 5 4" xfId="12019"/>
    <cellStyle name="Normal 9 2 5 5" xfId="14663"/>
    <cellStyle name="Normal 9 2 5 6" xfId="19593"/>
    <cellStyle name="Normal 9 2 6" xfId="2680"/>
    <cellStyle name="Normal 9 2 6 2" xfId="5322"/>
    <cellStyle name="Normal 9 2 6 2 2" xfId="10603"/>
    <cellStyle name="Normal 9 2 6 2 2 2" xfId="28745"/>
    <cellStyle name="Normal 9 2 6 2 3" xfId="23465"/>
    <cellStyle name="Normal 9 2 6 3" xfId="7962"/>
    <cellStyle name="Normal 9 2 6 3 2" xfId="26105"/>
    <cellStyle name="Normal 9 2 6 4" xfId="13251"/>
    <cellStyle name="Normal 9 2 6 5" xfId="15895"/>
    <cellStyle name="Normal 9 2 6 6" xfId="20825"/>
    <cellStyle name="Normal 9 2 7" xfId="2857"/>
    <cellStyle name="Normal 9 2 7 2" xfId="8139"/>
    <cellStyle name="Normal 9 2 7 2 2" xfId="26281"/>
    <cellStyle name="Normal 9 2 7 3" xfId="21001"/>
    <cellStyle name="Normal 9 2 8" xfId="5498"/>
    <cellStyle name="Normal 9 2 8 2" xfId="23641"/>
    <cellStyle name="Normal 9 2 9" xfId="10791"/>
    <cellStyle name="Normal 9 3" xfId="304"/>
    <cellStyle name="Normal 9 3 2" xfId="657"/>
    <cellStyle name="Normal 9 3 2 2" xfId="1889"/>
    <cellStyle name="Normal 9 3 2 2 2" xfId="4531"/>
    <cellStyle name="Normal 9 3 2 2 2 2" xfId="9812"/>
    <cellStyle name="Normal 9 3 2 2 2 2 2" xfId="27954"/>
    <cellStyle name="Normal 9 3 2 2 2 3" xfId="17568"/>
    <cellStyle name="Normal 9 3 2 2 2 4" xfId="22674"/>
    <cellStyle name="Normal 9 3 2 2 3" xfId="7171"/>
    <cellStyle name="Normal 9 3 2 2 3 2" xfId="25314"/>
    <cellStyle name="Normal 9 3 2 2 4" xfId="12460"/>
    <cellStyle name="Normal 9 3 2 2 5" xfId="15104"/>
    <cellStyle name="Normal 9 3 2 2 6" xfId="20034"/>
    <cellStyle name="Normal 9 3 2 3" xfId="3299"/>
    <cellStyle name="Normal 9 3 2 3 2" xfId="8580"/>
    <cellStyle name="Normal 9 3 2 3 2 2" xfId="26722"/>
    <cellStyle name="Normal 9 3 2 3 3" xfId="16336"/>
    <cellStyle name="Normal 9 3 2 3 4" xfId="21442"/>
    <cellStyle name="Normal 9 3 2 4" xfId="5939"/>
    <cellStyle name="Normal 9 3 2 4 2" xfId="24082"/>
    <cellStyle name="Normal 9 3 2 5" xfId="11228"/>
    <cellStyle name="Normal 9 3 2 6" xfId="13872"/>
    <cellStyle name="Normal 9 3 2 7" xfId="18802"/>
    <cellStyle name="Normal 9 3 3" xfId="1009"/>
    <cellStyle name="Normal 9 3 3 2" xfId="2241"/>
    <cellStyle name="Normal 9 3 3 2 2" xfId="4883"/>
    <cellStyle name="Normal 9 3 3 2 2 2" xfId="10164"/>
    <cellStyle name="Normal 9 3 3 2 2 2 2" xfId="28306"/>
    <cellStyle name="Normal 9 3 3 2 2 3" xfId="17920"/>
    <cellStyle name="Normal 9 3 3 2 2 4" xfId="23026"/>
    <cellStyle name="Normal 9 3 3 2 3" xfId="7523"/>
    <cellStyle name="Normal 9 3 3 2 3 2" xfId="25666"/>
    <cellStyle name="Normal 9 3 3 2 4" xfId="12812"/>
    <cellStyle name="Normal 9 3 3 2 5" xfId="15456"/>
    <cellStyle name="Normal 9 3 3 2 6" xfId="20386"/>
    <cellStyle name="Normal 9 3 3 3" xfId="3651"/>
    <cellStyle name="Normal 9 3 3 3 2" xfId="8932"/>
    <cellStyle name="Normal 9 3 3 3 2 2" xfId="27074"/>
    <cellStyle name="Normal 9 3 3 3 3" xfId="16688"/>
    <cellStyle name="Normal 9 3 3 3 4" xfId="21794"/>
    <cellStyle name="Normal 9 3 3 4" xfId="6291"/>
    <cellStyle name="Normal 9 3 3 4 2" xfId="24434"/>
    <cellStyle name="Normal 9 3 3 5" xfId="11580"/>
    <cellStyle name="Normal 9 3 3 6" xfId="14224"/>
    <cellStyle name="Normal 9 3 3 7" xfId="19154"/>
    <cellStyle name="Normal 9 3 4" xfId="1537"/>
    <cellStyle name="Normal 9 3 4 2" xfId="4179"/>
    <cellStyle name="Normal 9 3 4 2 2" xfId="9460"/>
    <cellStyle name="Normal 9 3 4 2 2 2" xfId="27602"/>
    <cellStyle name="Normal 9 3 4 2 3" xfId="17216"/>
    <cellStyle name="Normal 9 3 4 2 4" xfId="22322"/>
    <cellStyle name="Normal 9 3 4 3" xfId="6819"/>
    <cellStyle name="Normal 9 3 4 3 2" xfId="24962"/>
    <cellStyle name="Normal 9 3 4 4" xfId="12108"/>
    <cellStyle name="Normal 9 3 4 5" xfId="14752"/>
    <cellStyle name="Normal 9 3 4 6" xfId="19682"/>
    <cellStyle name="Normal 9 3 5" xfId="2946"/>
    <cellStyle name="Normal 9 3 5 2" xfId="8228"/>
    <cellStyle name="Normal 9 3 5 2 2" xfId="26370"/>
    <cellStyle name="Normal 9 3 5 3" xfId="15984"/>
    <cellStyle name="Normal 9 3 5 4" xfId="21090"/>
    <cellStyle name="Normal 9 3 6" xfId="5587"/>
    <cellStyle name="Normal 9 3 6 2" xfId="23730"/>
    <cellStyle name="Normal 9 3 7" xfId="10882"/>
    <cellStyle name="Normal 9 3 8" xfId="13520"/>
    <cellStyle name="Normal 9 3 9" xfId="18450"/>
    <cellStyle name="Normal 9 4" xfId="482"/>
    <cellStyle name="Normal 9 4 2" xfId="1187"/>
    <cellStyle name="Normal 9 4 2 2" xfId="2419"/>
    <cellStyle name="Normal 9 4 2 2 2" xfId="5061"/>
    <cellStyle name="Normal 9 4 2 2 2 2" xfId="10342"/>
    <cellStyle name="Normal 9 4 2 2 2 2 2" xfId="28484"/>
    <cellStyle name="Normal 9 4 2 2 2 3" xfId="18098"/>
    <cellStyle name="Normal 9 4 2 2 2 4" xfId="23204"/>
    <cellStyle name="Normal 9 4 2 2 3" xfId="7701"/>
    <cellStyle name="Normal 9 4 2 2 3 2" xfId="25844"/>
    <cellStyle name="Normal 9 4 2 2 4" xfId="12990"/>
    <cellStyle name="Normal 9 4 2 2 5" xfId="15634"/>
    <cellStyle name="Normal 9 4 2 2 6" xfId="20564"/>
    <cellStyle name="Normal 9 4 2 3" xfId="3829"/>
    <cellStyle name="Normal 9 4 2 3 2" xfId="9110"/>
    <cellStyle name="Normal 9 4 2 3 2 2" xfId="27252"/>
    <cellStyle name="Normal 9 4 2 3 3" xfId="16866"/>
    <cellStyle name="Normal 9 4 2 3 4" xfId="21972"/>
    <cellStyle name="Normal 9 4 2 4" xfId="6469"/>
    <cellStyle name="Normal 9 4 2 4 2" xfId="24612"/>
    <cellStyle name="Normal 9 4 2 5" xfId="11758"/>
    <cellStyle name="Normal 9 4 2 6" xfId="14402"/>
    <cellStyle name="Normal 9 4 2 7" xfId="19332"/>
    <cellStyle name="Normal 9 4 3" xfId="1715"/>
    <cellStyle name="Normal 9 4 3 2" xfId="4357"/>
    <cellStyle name="Normal 9 4 3 2 2" xfId="9638"/>
    <cellStyle name="Normal 9 4 3 2 2 2" xfId="27780"/>
    <cellStyle name="Normal 9 4 3 2 3" xfId="17394"/>
    <cellStyle name="Normal 9 4 3 2 4" xfId="22500"/>
    <cellStyle name="Normal 9 4 3 3" xfId="6997"/>
    <cellStyle name="Normal 9 4 3 3 2" xfId="25140"/>
    <cellStyle name="Normal 9 4 3 4" xfId="12286"/>
    <cellStyle name="Normal 9 4 3 5" xfId="14930"/>
    <cellStyle name="Normal 9 4 3 6" xfId="19860"/>
    <cellStyle name="Normal 9 4 4" xfId="3124"/>
    <cellStyle name="Normal 9 4 4 2" xfId="8406"/>
    <cellStyle name="Normal 9 4 4 2 2" xfId="26548"/>
    <cellStyle name="Normal 9 4 4 3" xfId="16162"/>
    <cellStyle name="Normal 9 4 4 4" xfId="21268"/>
    <cellStyle name="Normal 9 4 5" xfId="5765"/>
    <cellStyle name="Normal 9 4 5 2" xfId="23908"/>
    <cellStyle name="Normal 9 4 6" xfId="11056"/>
    <cellStyle name="Normal 9 4 7" xfId="13698"/>
    <cellStyle name="Normal 9 4 8" xfId="18628"/>
    <cellStyle name="Normal 9 5" xfId="835"/>
    <cellStyle name="Normal 9 5 2" xfId="2067"/>
    <cellStyle name="Normal 9 5 2 2" xfId="4709"/>
    <cellStyle name="Normal 9 5 2 2 2" xfId="9990"/>
    <cellStyle name="Normal 9 5 2 2 2 2" xfId="28132"/>
    <cellStyle name="Normal 9 5 2 2 3" xfId="17746"/>
    <cellStyle name="Normal 9 5 2 2 4" xfId="22852"/>
    <cellStyle name="Normal 9 5 2 3" xfId="7349"/>
    <cellStyle name="Normal 9 5 2 3 2" xfId="25492"/>
    <cellStyle name="Normal 9 5 2 4" xfId="12638"/>
    <cellStyle name="Normal 9 5 2 5" xfId="15282"/>
    <cellStyle name="Normal 9 5 2 6" xfId="20212"/>
    <cellStyle name="Normal 9 5 3" xfId="3477"/>
    <cellStyle name="Normal 9 5 3 2" xfId="8758"/>
    <cellStyle name="Normal 9 5 3 2 2" xfId="26900"/>
    <cellStyle name="Normal 9 5 3 3" xfId="16514"/>
    <cellStyle name="Normal 9 5 3 4" xfId="21620"/>
    <cellStyle name="Normal 9 5 4" xfId="6117"/>
    <cellStyle name="Normal 9 5 4 2" xfId="24260"/>
    <cellStyle name="Normal 9 5 5" xfId="11406"/>
    <cellStyle name="Normal 9 5 6" xfId="14050"/>
    <cellStyle name="Normal 9 5 7" xfId="18980"/>
    <cellStyle name="Normal 9 6" xfId="1361"/>
    <cellStyle name="Normal 9 6 2" xfId="4003"/>
    <cellStyle name="Normal 9 6 2 2" xfId="9284"/>
    <cellStyle name="Normal 9 6 2 2 2" xfId="27426"/>
    <cellStyle name="Normal 9 6 2 3" xfId="17040"/>
    <cellStyle name="Normal 9 6 2 4" xfId="22146"/>
    <cellStyle name="Normal 9 6 3" xfId="6643"/>
    <cellStyle name="Normal 9 6 3 2" xfId="24786"/>
    <cellStyle name="Normal 9 6 4" xfId="11932"/>
    <cellStyle name="Normal 9 6 5" xfId="14576"/>
    <cellStyle name="Normal 9 6 6" xfId="19506"/>
    <cellStyle name="Normal 9 7" xfId="2593"/>
    <cellStyle name="Normal 9 7 2" xfId="5235"/>
    <cellStyle name="Normal 9 7 2 2" xfId="10516"/>
    <cellStyle name="Normal 9 7 2 2 2" xfId="28658"/>
    <cellStyle name="Normal 9 7 2 3" xfId="23378"/>
    <cellStyle name="Normal 9 7 3" xfId="7875"/>
    <cellStyle name="Normal 9 7 3 2" xfId="26018"/>
    <cellStyle name="Normal 9 7 4" xfId="13164"/>
    <cellStyle name="Normal 9 7 5" xfId="15808"/>
    <cellStyle name="Normal 9 7 6" xfId="20738"/>
    <cellStyle name="Normal 9 8" xfId="2772"/>
    <cellStyle name="Normal 9 8 2" xfId="8054"/>
    <cellStyle name="Normal 9 8 2 2" xfId="26196"/>
    <cellStyle name="Normal 9 8 3" xfId="20916"/>
    <cellStyle name="Normal 9 9" xfId="5413"/>
    <cellStyle name="Normal 9 9 2" xfId="23556"/>
    <cellStyle name="Note" xfId="157" builtinId="10" customBuiltin="1"/>
    <cellStyle name="Pourcentage 2" xfId="108"/>
    <cellStyle name="Pourcentage 3" xfId="109"/>
    <cellStyle name="Pourcentage 4" xfId="144"/>
    <cellStyle name="Pourcentage 4 10" xfId="10685"/>
    <cellStyle name="Pourcentage 4 11" xfId="13383"/>
    <cellStyle name="Pourcentage 4 12" xfId="18312"/>
    <cellStyle name="Pourcentage 4 2" xfId="245"/>
    <cellStyle name="Pourcentage 4 2 10" xfId="13470"/>
    <cellStyle name="Pourcentage 4 2 11" xfId="18400"/>
    <cellStyle name="Pourcentage 4 2 2" xfId="430"/>
    <cellStyle name="Pourcentage 4 2 2 2" xfId="783"/>
    <cellStyle name="Pourcentage 4 2 2 2 2" xfId="2015"/>
    <cellStyle name="Pourcentage 4 2 2 2 2 2" xfId="4657"/>
    <cellStyle name="Pourcentage 4 2 2 2 2 2 2" xfId="9938"/>
    <cellStyle name="Pourcentage 4 2 2 2 2 2 2 2" xfId="28080"/>
    <cellStyle name="Pourcentage 4 2 2 2 2 2 3" xfId="17694"/>
    <cellStyle name="Pourcentage 4 2 2 2 2 2 4" xfId="22800"/>
    <cellStyle name="Pourcentage 4 2 2 2 2 3" xfId="7297"/>
    <cellStyle name="Pourcentage 4 2 2 2 2 3 2" xfId="25440"/>
    <cellStyle name="Pourcentage 4 2 2 2 2 4" xfId="12586"/>
    <cellStyle name="Pourcentage 4 2 2 2 2 5" xfId="15230"/>
    <cellStyle name="Pourcentage 4 2 2 2 2 6" xfId="20160"/>
    <cellStyle name="Pourcentage 4 2 2 2 3" xfId="3425"/>
    <cellStyle name="Pourcentage 4 2 2 2 3 2" xfId="8706"/>
    <cellStyle name="Pourcentage 4 2 2 2 3 2 2" xfId="26848"/>
    <cellStyle name="Pourcentage 4 2 2 2 3 3" xfId="16462"/>
    <cellStyle name="Pourcentage 4 2 2 2 3 4" xfId="21568"/>
    <cellStyle name="Pourcentage 4 2 2 2 4" xfId="6065"/>
    <cellStyle name="Pourcentage 4 2 2 2 4 2" xfId="24208"/>
    <cellStyle name="Pourcentage 4 2 2 2 5" xfId="11354"/>
    <cellStyle name="Pourcentage 4 2 2 2 6" xfId="13998"/>
    <cellStyle name="Pourcentage 4 2 2 2 7" xfId="18928"/>
    <cellStyle name="Pourcentage 4 2 2 3" xfId="1135"/>
    <cellStyle name="Pourcentage 4 2 2 3 2" xfId="2367"/>
    <cellStyle name="Pourcentage 4 2 2 3 2 2" xfId="5009"/>
    <cellStyle name="Pourcentage 4 2 2 3 2 2 2" xfId="10290"/>
    <cellStyle name="Pourcentage 4 2 2 3 2 2 2 2" xfId="28432"/>
    <cellStyle name="Pourcentage 4 2 2 3 2 2 3" xfId="18046"/>
    <cellStyle name="Pourcentage 4 2 2 3 2 2 4" xfId="23152"/>
    <cellStyle name="Pourcentage 4 2 2 3 2 3" xfId="7649"/>
    <cellStyle name="Pourcentage 4 2 2 3 2 3 2" xfId="25792"/>
    <cellStyle name="Pourcentage 4 2 2 3 2 4" xfId="12938"/>
    <cellStyle name="Pourcentage 4 2 2 3 2 5" xfId="15582"/>
    <cellStyle name="Pourcentage 4 2 2 3 2 6" xfId="20512"/>
    <cellStyle name="Pourcentage 4 2 2 3 3" xfId="3777"/>
    <cellStyle name="Pourcentage 4 2 2 3 3 2" xfId="9058"/>
    <cellStyle name="Pourcentage 4 2 2 3 3 2 2" xfId="27200"/>
    <cellStyle name="Pourcentage 4 2 2 3 3 3" xfId="16814"/>
    <cellStyle name="Pourcentage 4 2 2 3 3 4" xfId="21920"/>
    <cellStyle name="Pourcentage 4 2 2 3 4" xfId="6417"/>
    <cellStyle name="Pourcentage 4 2 2 3 4 2" xfId="24560"/>
    <cellStyle name="Pourcentage 4 2 2 3 5" xfId="11706"/>
    <cellStyle name="Pourcentage 4 2 2 3 6" xfId="14350"/>
    <cellStyle name="Pourcentage 4 2 2 3 7" xfId="19280"/>
    <cellStyle name="Pourcentage 4 2 2 4" xfId="1663"/>
    <cellStyle name="Pourcentage 4 2 2 4 2" xfId="4305"/>
    <cellStyle name="Pourcentage 4 2 2 4 2 2" xfId="9586"/>
    <cellStyle name="Pourcentage 4 2 2 4 2 2 2" xfId="27728"/>
    <cellStyle name="Pourcentage 4 2 2 4 2 3" xfId="17342"/>
    <cellStyle name="Pourcentage 4 2 2 4 2 4" xfId="22448"/>
    <cellStyle name="Pourcentage 4 2 2 4 3" xfId="6945"/>
    <cellStyle name="Pourcentage 4 2 2 4 3 2" xfId="25088"/>
    <cellStyle name="Pourcentage 4 2 2 4 4" xfId="12234"/>
    <cellStyle name="Pourcentage 4 2 2 4 5" xfId="14878"/>
    <cellStyle name="Pourcentage 4 2 2 4 6" xfId="19808"/>
    <cellStyle name="Pourcentage 4 2 2 5" xfId="3072"/>
    <cellStyle name="Pourcentage 4 2 2 5 2" xfId="8354"/>
    <cellStyle name="Pourcentage 4 2 2 5 2 2" xfId="26496"/>
    <cellStyle name="Pourcentage 4 2 2 5 3" xfId="16110"/>
    <cellStyle name="Pourcentage 4 2 2 5 4" xfId="21216"/>
    <cellStyle name="Pourcentage 4 2 2 6" xfId="5713"/>
    <cellStyle name="Pourcentage 4 2 2 6 2" xfId="23856"/>
    <cellStyle name="Pourcentage 4 2 2 7" xfId="11006"/>
    <cellStyle name="Pourcentage 4 2 2 8" xfId="13646"/>
    <cellStyle name="Pourcentage 4 2 2 9" xfId="18576"/>
    <cellStyle name="Pourcentage 4 2 3" xfId="606"/>
    <cellStyle name="Pourcentage 4 2 3 2" xfId="1311"/>
    <cellStyle name="Pourcentage 4 2 3 2 2" xfId="2543"/>
    <cellStyle name="Pourcentage 4 2 3 2 2 2" xfId="5185"/>
    <cellStyle name="Pourcentage 4 2 3 2 2 2 2" xfId="10466"/>
    <cellStyle name="Pourcentage 4 2 3 2 2 2 2 2" xfId="28608"/>
    <cellStyle name="Pourcentage 4 2 3 2 2 2 3" xfId="18222"/>
    <cellStyle name="Pourcentage 4 2 3 2 2 2 4" xfId="23328"/>
    <cellStyle name="Pourcentage 4 2 3 2 2 3" xfId="7825"/>
    <cellStyle name="Pourcentage 4 2 3 2 2 3 2" xfId="25968"/>
    <cellStyle name="Pourcentage 4 2 3 2 2 4" xfId="13114"/>
    <cellStyle name="Pourcentage 4 2 3 2 2 5" xfId="15758"/>
    <cellStyle name="Pourcentage 4 2 3 2 2 6" xfId="20688"/>
    <cellStyle name="Pourcentage 4 2 3 2 3" xfId="3953"/>
    <cellStyle name="Pourcentage 4 2 3 2 3 2" xfId="9234"/>
    <cellStyle name="Pourcentage 4 2 3 2 3 2 2" xfId="27376"/>
    <cellStyle name="Pourcentage 4 2 3 2 3 3" xfId="16990"/>
    <cellStyle name="Pourcentage 4 2 3 2 3 4" xfId="22096"/>
    <cellStyle name="Pourcentage 4 2 3 2 4" xfId="6593"/>
    <cellStyle name="Pourcentage 4 2 3 2 4 2" xfId="24736"/>
    <cellStyle name="Pourcentage 4 2 3 2 5" xfId="11882"/>
    <cellStyle name="Pourcentage 4 2 3 2 6" xfId="14526"/>
    <cellStyle name="Pourcentage 4 2 3 2 7" xfId="19456"/>
    <cellStyle name="Pourcentage 4 2 3 3" xfId="1839"/>
    <cellStyle name="Pourcentage 4 2 3 3 2" xfId="4481"/>
    <cellStyle name="Pourcentage 4 2 3 3 2 2" xfId="9762"/>
    <cellStyle name="Pourcentage 4 2 3 3 2 2 2" xfId="27904"/>
    <cellStyle name="Pourcentage 4 2 3 3 2 3" xfId="17518"/>
    <cellStyle name="Pourcentage 4 2 3 3 2 4" xfId="22624"/>
    <cellStyle name="Pourcentage 4 2 3 3 3" xfId="7121"/>
    <cellStyle name="Pourcentage 4 2 3 3 3 2" xfId="25264"/>
    <cellStyle name="Pourcentage 4 2 3 3 4" xfId="12410"/>
    <cellStyle name="Pourcentage 4 2 3 3 5" xfId="15054"/>
    <cellStyle name="Pourcentage 4 2 3 3 6" xfId="19984"/>
    <cellStyle name="Pourcentage 4 2 3 4" xfId="3248"/>
    <cellStyle name="Pourcentage 4 2 3 4 2" xfId="8530"/>
    <cellStyle name="Pourcentage 4 2 3 4 2 2" xfId="26672"/>
    <cellStyle name="Pourcentage 4 2 3 4 3" xfId="16286"/>
    <cellStyle name="Pourcentage 4 2 3 4 4" xfId="21392"/>
    <cellStyle name="Pourcentage 4 2 3 5" xfId="5889"/>
    <cellStyle name="Pourcentage 4 2 3 5 2" xfId="24032"/>
    <cellStyle name="Pourcentage 4 2 3 6" xfId="11178"/>
    <cellStyle name="Pourcentage 4 2 3 7" xfId="13822"/>
    <cellStyle name="Pourcentage 4 2 3 8" xfId="18752"/>
    <cellStyle name="Pourcentage 4 2 4" xfId="959"/>
    <cellStyle name="Pourcentage 4 2 4 2" xfId="2191"/>
    <cellStyle name="Pourcentage 4 2 4 2 2" xfId="4833"/>
    <cellStyle name="Pourcentage 4 2 4 2 2 2" xfId="10114"/>
    <cellStyle name="Pourcentage 4 2 4 2 2 2 2" xfId="28256"/>
    <cellStyle name="Pourcentage 4 2 4 2 2 3" xfId="17870"/>
    <cellStyle name="Pourcentage 4 2 4 2 2 4" xfId="22976"/>
    <cellStyle name="Pourcentage 4 2 4 2 3" xfId="7473"/>
    <cellStyle name="Pourcentage 4 2 4 2 3 2" xfId="25616"/>
    <cellStyle name="Pourcentage 4 2 4 2 4" xfId="12762"/>
    <cellStyle name="Pourcentage 4 2 4 2 5" xfId="15406"/>
    <cellStyle name="Pourcentage 4 2 4 2 6" xfId="20336"/>
    <cellStyle name="Pourcentage 4 2 4 3" xfId="3601"/>
    <cellStyle name="Pourcentage 4 2 4 3 2" xfId="8882"/>
    <cellStyle name="Pourcentage 4 2 4 3 2 2" xfId="27024"/>
    <cellStyle name="Pourcentage 4 2 4 3 3" xfId="16638"/>
    <cellStyle name="Pourcentage 4 2 4 3 4" xfId="21744"/>
    <cellStyle name="Pourcentage 4 2 4 4" xfId="6241"/>
    <cellStyle name="Pourcentage 4 2 4 4 2" xfId="24384"/>
    <cellStyle name="Pourcentage 4 2 4 5" xfId="11530"/>
    <cellStyle name="Pourcentage 4 2 4 6" xfId="14174"/>
    <cellStyle name="Pourcentage 4 2 4 7" xfId="19104"/>
    <cellStyle name="Pourcentage 4 2 5" xfId="1487"/>
    <cellStyle name="Pourcentage 4 2 5 2" xfId="4129"/>
    <cellStyle name="Pourcentage 4 2 5 2 2" xfId="9410"/>
    <cellStyle name="Pourcentage 4 2 5 2 2 2" xfId="27552"/>
    <cellStyle name="Pourcentage 4 2 5 2 3" xfId="17166"/>
    <cellStyle name="Pourcentage 4 2 5 2 4" xfId="22272"/>
    <cellStyle name="Pourcentage 4 2 5 3" xfId="6769"/>
    <cellStyle name="Pourcentage 4 2 5 3 2" xfId="24912"/>
    <cellStyle name="Pourcentage 4 2 5 4" xfId="12058"/>
    <cellStyle name="Pourcentage 4 2 5 5" xfId="14702"/>
    <cellStyle name="Pourcentage 4 2 5 6" xfId="19632"/>
    <cellStyle name="Pourcentage 4 2 6" xfId="2719"/>
    <cellStyle name="Pourcentage 4 2 6 2" xfId="5361"/>
    <cellStyle name="Pourcentage 4 2 6 2 2" xfId="10642"/>
    <cellStyle name="Pourcentage 4 2 6 2 2 2" xfId="28784"/>
    <cellStyle name="Pourcentage 4 2 6 2 3" xfId="23504"/>
    <cellStyle name="Pourcentage 4 2 6 3" xfId="8001"/>
    <cellStyle name="Pourcentage 4 2 6 3 2" xfId="26144"/>
    <cellStyle name="Pourcentage 4 2 6 4" xfId="13290"/>
    <cellStyle name="Pourcentage 4 2 6 5" xfId="15934"/>
    <cellStyle name="Pourcentage 4 2 6 6" xfId="20864"/>
    <cellStyle name="Pourcentage 4 2 7" xfId="2896"/>
    <cellStyle name="Pourcentage 4 2 7 2" xfId="8178"/>
    <cellStyle name="Pourcentage 4 2 7 2 2" xfId="26320"/>
    <cellStyle name="Pourcentage 4 2 7 3" xfId="21040"/>
    <cellStyle name="Pourcentage 4 2 8" xfId="5537"/>
    <cellStyle name="Pourcentage 4 2 8 2" xfId="23680"/>
    <cellStyle name="Pourcentage 4 2 9" xfId="10830"/>
    <cellStyle name="Pourcentage 4 3" xfId="343"/>
    <cellStyle name="Pourcentage 4 3 2" xfId="696"/>
    <cellStyle name="Pourcentage 4 3 2 2" xfId="1928"/>
    <cellStyle name="Pourcentage 4 3 2 2 2" xfId="4570"/>
    <cellStyle name="Pourcentage 4 3 2 2 2 2" xfId="9851"/>
    <cellStyle name="Pourcentage 4 3 2 2 2 2 2" xfId="27993"/>
    <cellStyle name="Pourcentage 4 3 2 2 2 3" xfId="17607"/>
    <cellStyle name="Pourcentage 4 3 2 2 2 4" xfId="22713"/>
    <cellStyle name="Pourcentage 4 3 2 2 3" xfId="7210"/>
    <cellStyle name="Pourcentage 4 3 2 2 3 2" xfId="25353"/>
    <cellStyle name="Pourcentage 4 3 2 2 4" xfId="12499"/>
    <cellStyle name="Pourcentage 4 3 2 2 5" xfId="15143"/>
    <cellStyle name="Pourcentage 4 3 2 2 6" xfId="20073"/>
    <cellStyle name="Pourcentage 4 3 2 3" xfId="3338"/>
    <cellStyle name="Pourcentage 4 3 2 3 2" xfId="8619"/>
    <cellStyle name="Pourcentage 4 3 2 3 2 2" xfId="26761"/>
    <cellStyle name="Pourcentage 4 3 2 3 3" xfId="16375"/>
    <cellStyle name="Pourcentage 4 3 2 3 4" xfId="21481"/>
    <cellStyle name="Pourcentage 4 3 2 4" xfId="5978"/>
    <cellStyle name="Pourcentage 4 3 2 4 2" xfId="24121"/>
    <cellStyle name="Pourcentage 4 3 2 5" xfId="11267"/>
    <cellStyle name="Pourcentage 4 3 2 6" xfId="13911"/>
    <cellStyle name="Pourcentage 4 3 2 7" xfId="18841"/>
    <cellStyle name="Pourcentage 4 3 3" xfId="1048"/>
    <cellStyle name="Pourcentage 4 3 3 2" xfId="2280"/>
    <cellStyle name="Pourcentage 4 3 3 2 2" xfId="4922"/>
    <cellStyle name="Pourcentage 4 3 3 2 2 2" xfId="10203"/>
    <cellStyle name="Pourcentage 4 3 3 2 2 2 2" xfId="28345"/>
    <cellStyle name="Pourcentage 4 3 3 2 2 3" xfId="17959"/>
    <cellStyle name="Pourcentage 4 3 3 2 2 4" xfId="23065"/>
    <cellStyle name="Pourcentage 4 3 3 2 3" xfId="7562"/>
    <cellStyle name="Pourcentage 4 3 3 2 3 2" xfId="25705"/>
    <cellStyle name="Pourcentage 4 3 3 2 4" xfId="12851"/>
    <cellStyle name="Pourcentage 4 3 3 2 5" xfId="15495"/>
    <cellStyle name="Pourcentage 4 3 3 2 6" xfId="20425"/>
    <cellStyle name="Pourcentage 4 3 3 3" xfId="3690"/>
    <cellStyle name="Pourcentage 4 3 3 3 2" xfId="8971"/>
    <cellStyle name="Pourcentage 4 3 3 3 2 2" xfId="27113"/>
    <cellStyle name="Pourcentage 4 3 3 3 3" xfId="16727"/>
    <cellStyle name="Pourcentage 4 3 3 3 4" xfId="21833"/>
    <cellStyle name="Pourcentage 4 3 3 4" xfId="6330"/>
    <cellStyle name="Pourcentage 4 3 3 4 2" xfId="24473"/>
    <cellStyle name="Pourcentage 4 3 3 5" xfId="11619"/>
    <cellStyle name="Pourcentage 4 3 3 6" xfId="14263"/>
    <cellStyle name="Pourcentage 4 3 3 7" xfId="19193"/>
    <cellStyle name="Pourcentage 4 3 4" xfId="1576"/>
    <cellStyle name="Pourcentage 4 3 4 2" xfId="4218"/>
    <cellStyle name="Pourcentage 4 3 4 2 2" xfId="9499"/>
    <cellStyle name="Pourcentage 4 3 4 2 2 2" xfId="27641"/>
    <cellStyle name="Pourcentage 4 3 4 2 3" xfId="17255"/>
    <cellStyle name="Pourcentage 4 3 4 2 4" xfId="22361"/>
    <cellStyle name="Pourcentage 4 3 4 3" xfId="6858"/>
    <cellStyle name="Pourcentage 4 3 4 3 2" xfId="25001"/>
    <cellStyle name="Pourcentage 4 3 4 4" xfId="12147"/>
    <cellStyle name="Pourcentage 4 3 4 5" xfId="14791"/>
    <cellStyle name="Pourcentage 4 3 4 6" xfId="19721"/>
    <cellStyle name="Pourcentage 4 3 5" xfId="2985"/>
    <cellStyle name="Pourcentage 4 3 5 2" xfId="8267"/>
    <cellStyle name="Pourcentage 4 3 5 2 2" xfId="26409"/>
    <cellStyle name="Pourcentage 4 3 5 3" xfId="16023"/>
    <cellStyle name="Pourcentage 4 3 5 4" xfId="21129"/>
    <cellStyle name="Pourcentage 4 3 6" xfId="5626"/>
    <cellStyle name="Pourcentage 4 3 6 2" xfId="23769"/>
    <cellStyle name="Pourcentage 4 3 7" xfId="10921"/>
    <cellStyle name="Pourcentage 4 3 8" xfId="13559"/>
    <cellStyle name="Pourcentage 4 3 9" xfId="18489"/>
    <cellStyle name="Pourcentage 4 4" xfId="519"/>
    <cellStyle name="Pourcentage 4 4 2" xfId="1224"/>
    <cellStyle name="Pourcentage 4 4 2 2" xfId="2456"/>
    <cellStyle name="Pourcentage 4 4 2 2 2" xfId="5098"/>
    <cellStyle name="Pourcentage 4 4 2 2 2 2" xfId="10379"/>
    <cellStyle name="Pourcentage 4 4 2 2 2 2 2" xfId="28521"/>
    <cellStyle name="Pourcentage 4 4 2 2 2 3" xfId="18135"/>
    <cellStyle name="Pourcentage 4 4 2 2 2 4" xfId="23241"/>
    <cellStyle name="Pourcentage 4 4 2 2 3" xfId="7738"/>
    <cellStyle name="Pourcentage 4 4 2 2 3 2" xfId="25881"/>
    <cellStyle name="Pourcentage 4 4 2 2 4" xfId="13027"/>
    <cellStyle name="Pourcentage 4 4 2 2 5" xfId="15671"/>
    <cellStyle name="Pourcentage 4 4 2 2 6" xfId="20601"/>
    <cellStyle name="Pourcentage 4 4 2 3" xfId="3866"/>
    <cellStyle name="Pourcentage 4 4 2 3 2" xfId="9147"/>
    <cellStyle name="Pourcentage 4 4 2 3 2 2" xfId="27289"/>
    <cellStyle name="Pourcentage 4 4 2 3 3" xfId="16903"/>
    <cellStyle name="Pourcentage 4 4 2 3 4" xfId="22009"/>
    <cellStyle name="Pourcentage 4 4 2 4" xfId="6506"/>
    <cellStyle name="Pourcentage 4 4 2 4 2" xfId="24649"/>
    <cellStyle name="Pourcentage 4 4 2 5" xfId="11795"/>
    <cellStyle name="Pourcentage 4 4 2 6" xfId="14439"/>
    <cellStyle name="Pourcentage 4 4 2 7" xfId="19369"/>
    <cellStyle name="Pourcentage 4 4 3" xfId="1752"/>
    <cellStyle name="Pourcentage 4 4 3 2" xfId="4394"/>
    <cellStyle name="Pourcentage 4 4 3 2 2" xfId="9675"/>
    <cellStyle name="Pourcentage 4 4 3 2 2 2" xfId="27817"/>
    <cellStyle name="Pourcentage 4 4 3 2 3" xfId="17431"/>
    <cellStyle name="Pourcentage 4 4 3 2 4" xfId="22537"/>
    <cellStyle name="Pourcentage 4 4 3 3" xfId="7034"/>
    <cellStyle name="Pourcentage 4 4 3 3 2" xfId="25177"/>
    <cellStyle name="Pourcentage 4 4 3 4" xfId="12323"/>
    <cellStyle name="Pourcentage 4 4 3 5" xfId="14967"/>
    <cellStyle name="Pourcentage 4 4 3 6" xfId="19897"/>
    <cellStyle name="Pourcentage 4 4 4" xfId="3161"/>
    <cellStyle name="Pourcentage 4 4 4 2" xfId="8443"/>
    <cellStyle name="Pourcentage 4 4 4 2 2" xfId="26585"/>
    <cellStyle name="Pourcentage 4 4 4 3" xfId="16199"/>
    <cellStyle name="Pourcentage 4 4 4 4" xfId="21305"/>
    <cellStyle name="Pourcentage 4 4 5" xfId="5802"/>
    <cellStyle name="Pourcentage 4 4 5 2" xfId="23945"/>
    <cellStyle name="Pourcentage 4 4 6" xfId="11093"/>
    <cellStyle name="Pourcentage 4 4 7" xfId="13735"/>
    <cellStyle name="Pourcentage 4 4 8" xfId="18665"/>
    <cellStyle name="Pourcentage 4 5" xfId="872"/>
    <cellStyle name="Pourcentage 4 5 2" xfId="2104"/>
    <cellStyle name="Pourcentage 4 5 2 2" xfId="4746"/>
    <cellStyle name="Pourcentage 4 5 2 2 2" xfId="10027"/>
    <cellStyle name="Pourcentage 4 5 2 2 2 2" xfId="28169"/>
    <cellStyle name="Pourcentage 4 5 2 2 3" xfId="17783"/>
    <cellStyle name="Pourcentage 4 5 2 2 4" xfId="22889"/>
    <cellStyle name="Pourcentage 4 5 2 3" xfId="7386"/>
    <cellStyle name="Pourcentage 4 5 2 3 2" xfId="25529"/>
    <cellStyle name="Pourcentage 4 5 2 4" xfId="12675"/>
    <cellStyle name="Pourcentage 4 5 2 5" xfId="15319"/>
    <cellStyle name="Pourcentage 4 5 2 6" xfId="20249"/>
    <cellStyle name="Pourcentage 4 5 3" xfId="3514"/>
    <cellStyle name="Pourcentage 4 5 3 2" xfId="8795"/>
    <cellStyle name="Pourcentage 4 5 3 2 2" xfId="26937"/>
    <cellStyle name="Pourcentage 4 5 3 3" xfId="16551"/>
    <cellStyle name="Pourcentage 4 5 3 4" xfId="21657"/>
    <cellStyle name="Pourcentage 4 5 4" xfId="6154"/>
    <cellStyle name="Pourcentage 4 5 4 2" xfId="24297"/>
    <cellStyle name="Pourcentage 4 5 5" xfId="11443"/>
    <cellStyle name="Pourcentage 4 5 6" xfId="14087"/>
    <cellStyle name="Pourcentage 4 5 7" xfId="19017"/>
    <cellStyle name="Pourcentage 4 6" xfId="1400"/>
    <cellStyle name="Pourcentage 4 6 2" xfId="4042"/>
    <cellStyle name="Pourcentage 4 6 2 2" xfId="9323"/>
    <cellStyle name="Pourcentage 4 6 2 2 2" xfId="27465"/>
    <cellStyle name="Pourcentage 4 6 2 3" xfId="17079"/>
    <cellStyle name="Pourcentage 4 6 2 4" xfId="22185"/>
    <cellStyle name="Pourcentage 4 6 3" xfId="6682"/>
    <cellStyle name="Pourcentage 4 6 3 2" xfId="24825"/>
    <cellStyle name="Pourcentage 4 6 4" xfId="11971"/>
    <cellStyle name="Pourcentage 4 6 5" xfId="14615"/>
    <cellStyle name="Pourcentage 4 6 6" xfId="19545"/>
    <cellStyle name="Pourcentage 4 7" xfId="2632"/>
    <cellStyle name="Pourcentage 4 7 2" xfId="5274"/>
    <cellStyle name="Pourcentage 4 7 2 2" xfId="10555"/>
    <cellStyle name="Pourcentage 4 7 2 2 2" xfId="28697"/>
    <cellStyle name="Pourcentage 4 7 2 3" xfId="23417"/>
    <cellStyle name="Pourcentage 4 7 3" xfId="7914"/>
    <cellStyle name="Pourcentage 4 7 3 2" xfId="26057"/>
    <cellStyle name="Pourcentage 4 7 4" xfId="13203"/>
    <cellStyle name="Pourcentage 4 7 5" xfId="15847"/>
    <cellStyle name="Pourcentage 4 7 6" xfId="20777"/>
    <cellStyle name="Pourcentage 4 8" xfId="2809"/>
    <cellStyle name="Pourcentage 4 8 2" xfId="8091"/>
    <cellStyle name="Pourcentage 4 8 2 2" xfId="26233"/>
    <cellStyle name="Pourcentage 4 8 3" xfId="20953"/>
    <cellStyle name="Pourcentage 4 9" xfId="5450"/>
    <cellStyle name="Pourcentage 4 9 2" xfId="23593"/>
    <cellStyle name="Pourcentage 5" xfId="162"/>
    <cellStyle name="Pourcentage 6" xfId="10661"/>
    <cellStyle name="Pourcentage 7" xfId="28792"/>
    <cellStyle name="Satisfaisant" xfId="7" builtinId="26" customBuiltin="1"/>
    <cellStyle name="Satisfaisant 2" xfId="141"/>
    <cellStyle name="Sortie" xfId="11" builtinId="21" customBuiltin="1"/>
    <cellStyle name="TableStyleLight1" xfId="110"/>
    <cellStyle name="Texte explicatif" xfId="16" builtinId="53" customBuiltin="1"/>
    <cellStyle name="Texte explicatif 2" xfId="137"/>
    <cellStyle name="Titre" xfId="2" builtinId="15" customBuiltin="1"/>
    <cellStyle name="Titre 2" xfId="143"/>
    <cellStyle name="Titre 2 2" xfId="255"/>
    <cellStyle name="Titre 1" xfId="3" builtinId="16" customBuiltin="1"/>
    <cellStyle name="Titre 2" xfId="4" builtinId="17" customBuiltin="1"/>
    <cellStyle name="Titre 3" xfId="5" builtinId="18" customBuiltin="1"/>
    <cellStyle name="Titre 4" xfId="6" builtinId="19" customBuiltin="1"/>
    <cellStyle name="Titre 4 2" xfId="142"/>
    <cellStyle name="Total" xfId="17" builtinId="25" customBuiltin="1"/>
    <cellStyle name="Vérification" xfId="14" builtinId="23" customBuiltin="1"/>
  </cellStyles>
  <dxfs count="0"/>
  <tableStyles count="4" defaultTableStyle="TableStyleMedium9" defaultPivotStyle="PivotStyleLight16">
    <tableStyle name="Style de tableau 1" pivot="0" count="0"/>
    <tableStyle name="Style de tableau croisé dynamique 1" table="0" count="0"/>
    <tableStyle name="Style de tableau croisé dynamique 2" table="0" count="0"/>
    <tableStyle name="Style de tableau croisé dynamique 3" table="0" count="0"/>
  </tableStyles>
  <colors>
    <mruColors>
      <color rgb="FFCCCCFF"/>
      <color rgb="FFFF6600"/>
      <color rgb="FF66FF99"/>
      <color rgb="FFCCFFFF"/>
      <color rgb="FF0000FF"/>
      <color rgb="FFFFCCFF"/>
      <color rgb="FFFF00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IRECTION-CFVU\DIRECTION\Secr&#233;tariat%20POLE%20AVENIR\MODALITES%20DE%20CONTROLE%20DES%20CONNAISSANCES\MCC%202018-2019\LP%20-%20IUT%2018\MCC_2018-2019%20LP%20DP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FI\Direction%20de%20la%20formation%20initiale\Contrat%202018-2022-%20retour%20composantes\Licence%20g&#233;n&#233;rale\Arts,%20lettres,%20langues\Licence%20Lettres\description%20Licence%20Lett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RECTION-CFVU\DIRECTION\Secr&#233;tariat%20POLE%20AVENIR\MODALITES%20DE%20CONTROLE%20DES%20CONNAISSANCES\MCC%202018-2019\LP%20-%20DEG\MCC%202018-2019_LP%20Assurance,%20Banque,%20Finance_version%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el régle.-dates conseils"/>
      <sheetName val="MCC_maquettes2018-2019"/>
      <sheetName val="cout maquette apres MCC"/>
      <sheetName val="Liste de valeurs"/>
    </sheetNames>
    <sheetDataSet>
      <sheetData sheetId="0"/>
      <sheetData sheetId="1"/>
      <sheetData sheetId="2"/>
      <sheetData sheetId="3">
        <row r="2">
          <cell r="A2" t="str">
            <v>CC</v>
          </cell>
          <cell r="B2" t="str">
            <v>écrit</v>
          </cell>
        </row>
        <row r="3">
          <cell r="A3" t="str">
            <v>CT</v>
          </cell>
          <cell r="B3" t="str">
            <v>oral</v>
          </cell>
        </row>
        <row r="4">
          <cell r="A4" t="str">
            <v>mixte</v>
          </cell>
          <cell r="B4" t="str">
            <v>dossier</v>
          </cell>
        </row>
        <row r="5">
          <cell r="B5" t="str">
            <v>mémoire</v>
          </cell>
        </row>
        <row r="6">
          <cell r="B6" t="str">
            <v>rapport de visite</v>
          </cell>
        </row>
        <row r="7">
          <cell r="B7" t="str">
            <v>écrit et oral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nitions_aide à la saisie"/>
      <sheetName val="Description"/>
      <sheetName val="Equipe pédagogique"/>
      <sheetName val="Feuil1"/>
      <sheetName val="Exemples"/>
      <sheetName val="valeurs listes déroulantes"/>
    </sheetNames>
    <sheetDataSet>
      <sheetData sheetId="0"/>
      <sheetData sheetId="1"/>
      <sheetData sheetId="2"/>
      <sheetData sheetId="3"/>
      <sheetData sheetId="4"/>
      <sheetData sheetId="5">
        <row r="1">
          <cell r="E1" t="str">
            <v>oui</v>
          </cell>
          <cell r="G1" t="str">
            <v>O : obligatoire</v>
          </cell>
          <cell r="K1" t="str">
            <v>01 : Droit privé et sciences criminelles</v>
          </cell>
          <cell r="M1" t="str">
            <v>UE de tronc commun</v>
          </cell>
        </row>
        <row r="2">
          <cell r="E2" t="str">
            <v>non</v>
          </cell>
          <cell r="G2" t="str">
            <v>C : à choix</v>
          </cell>
          <cell r="K2" t="str">
            <v>02 : Droit public</v>
          </cell>
          <cell r="M2" t="str">
            <v>UE de spécialisation</v>
          </cell>
        </row>
        <row r="3">
          <cell r="K3" t="str">
            <v>03 : Histoire du droit et des institutions</v>
          </cell>
        </row>
        <row r="4">
          <cell r="K4" t="str">
            <v>05 : Sciences économiques</v>
          </cell>
        </row>
        <row r="5">
          <cell r="K5" t="str">
            <v>06 : Sciences de gestion</v>
          </cell>
        </row>
        <row r="6">
          <cell r="K6" t="str">
            <v>07 : Sciences du langage : linguistique et phonétique générales</v>
          </cell>
        </row>
        <row r="7">
          <cell r="K7" t="str">
            <v>08 : Langue et littérature anciennes</v>
          </cell>
        </row>
        <row r="8">
          <cell r="K8" t="str">
            <v>09 : Langue et littérature françaises</v>
          </cell>
        </row>
        <row r="9">
          <cell r="K9" t="str">
            <v>10 : Littératures comparées</v>
          </cell>
        </row>
        <row r="10">
          <cell r="K10" t="str">
            <v>11 : Langues et littératures anglaises et anglo-saxonnes</v>
          </cell>
        </row>
        <row r="11">
          <cell r="K11" t="str">
            <v>12 : Langues et littératures germaniques et scandinaves</v>
          </cell>
        </row>
        <row r="12">
          <cell r="K12" t="str">
            <v>14 : Langues et littératures romanes : espagnol, italien, portugais…</v>
          </cell>
        </row>
        <row r="13">
          <cell r="K13" t="str">
            <v>15 : Langues et littératures arables, chinoises, japonaises, hébraïques…</v>
          </cell>
        </row>
        <row r="14">
          <cell r="K14" t="str">
            <v>16 : Psychologie, psychologie clinique, psychologie sociale</v>
          </cell>
        </row>
        <row r="15">
          <cell r="K15" t="str">
            <v>17 :Philosophie</v>
          </cell>
        </row>
        <row r="16">
          <cell r="K16" t="str">
            <v>18 : Architecture, arts appliqués, arts plastiques, arts du spectacle….</v>
          </cell>
        </row>
        <row r="17">
          <cell r="K17" t="str">
            <v>19 : Sociologie, démographie</v>
          </cell>
        </row>
        <row r="18">
          <cell r="K18" t="str">
            <v>20 : Ethnologie, préhistoire, anthropologie biologique</v>
          </cell>
        </row>
        <row r="19">
          <cell r="K19" t="str">
            <v>21 : Histoire , civilisations, archéologie et art des mondes anciens et médiévaux</v>
          </cell>
        </row>
        <row r="20">
          <cell r="K20" t="str">
            <v>22 : Histoire , civilisations : histoire des mondes modernes, histoire du monde contemporain</v>
          </cell>
        </row>
        <row r="21">
          <cell r="K21" t="str">
            <v>23 : Géographie physique, humaine, économique et régionale</v>
          </cell>
        </row>
        <row r="22">
          <cell r="K22" t="str">
            <v>25 : Mathématiques</v>
          </cell>
        </row>
        <row r="23">
          <cell r="K23" t="str">
            <v>27 : Informatique</v>
          </cell>
        </row>
        <row r="24">
          <cell r="K24" t="str">
            <v>28 : Milieux denses et matériaux</v>
          </cell>
        </row>
        <row r="25">
          <cell r="K25" t="str">
            <v>30 : Milieux dilués et optique</v>
          </cell>
        </row>
        <row r="26">
          <cell r="K26" t="str">
            <v>31 : Chimie théorique, physique et analytique</v>
          </cell>
        </row>
        <row r="27">
          <cell r="K27" t="str">
            <v>32 : Chimie organique, minérale, industrielle</v>
          </cell>
        </row>
        <row r="28">
          <cell r="K28" t="str">
            <v>33 : Chimie des matériaux</v>
          </cell>
        </row>
        <row r="29">
          <cell r="K29" t="str">
            <v>34 : Astronomie, astrophysique</v>
          </cell>
        </row>
        <row r="30">
          <cell r="K30" t="str">
            <v>35 : Structure et évolution de la terre et des autres planètes</v>
          </cell>
        </row>
        <row r="31">
          <cell r="K31" t="str">
            <v>36 : Terre solide : géodynamique des enveloppes supérieures, paléobiosphère</v>
          </cell>
        </row>
        <row r="32">
          <cell r="K32" t="str">
            <v>37 : Météorologie, océanographie physique de l'environnement</v>
          </cell>
        </row>
        <row r="33">
          <cell r="K33" t="str">
            <v>60 : Mécanique, génie mécanique, génie civil</v>
          </cell>
        </row>
        <row r="34">
          <cell r="K34" t="str">
            <v>61 : Génie informatique, automatique et traitement du signal</v>
          </cell>
        </row>
        <row r="35">
          <cell r="K35" t="str">
            <v>62 : Energétique, génie des procédés</v>
          </cell>
        </row>
        <row r="36">
          <cell r="K36" t="str">
            <v>63 : Génie électrique, électronique, photonique et systèmes</v>
          </cell>
        </row>
        <row r="37">
          <cell r="K37" t="str">
            <v>64 : Biochimie et biologie moléculaire</v>
          </cell>
        </row>
        <row r="38">
          <cell r="K38" t="str">
            <v>65 : Biologie cellulaire</v>
          </cell>
        </row>
        <row r="39">
          <cell r="K39" t="str">
            <v>66 : Physiologie</v>
          </cell>
        </row>
        <row r="40">
          <cell r="K40" t="str">
            <v>67 :Biologie des populations et écologie</v>
          </cell>
        </row>
        <row r="41">
          <cell r="K41" t="str">
            <v>68 : Biologie des organismes</v>
          </cell>
        </row>
        <row r="42">
          <cell r="K42" t="str">
            <v>69 : Neurosciences</v>
          </cell>
        </row>
        <row r="43">
          <cell r="K43" t="str">
            <v>70 : Sciences de l'éducation</v>
          </cell>
        </row>
        <row r="44">
          <cell r="K44" t="str">
            <v>71 : Sciences de l'information et de la communication</v>
          </cell>
        </row>
        <row r="45">
          <cell r="K45" t="str">
            <v>72 : Epistémologie, histoire des sciences et des techniques</v>
          </cell>
        </row>
        <row r="46">
          <cell r="K46" t="str">
            <v>74 : Sciences et techniques des activités physiques et sportives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el régle.-dates conseils"/>
      <sheetName val="MCC_maquettes2018-2019"/>
      <sheetName val="cout maquette apres MCC"/>
      <sheetName val="Liste de valeurs"/>
    </sheetNames>
    <sheetDataSet>
      <sheetData sheetId="0">
        <row r="2">
          <cell r="B2" t="str">
            <v>écrit</v>
          </cell>
        </row>
      </sheetData>
      <sheetData sheetId="1"/>
      <sheetData sheetId="2"/>
      <sheetData sheetId="3">
        <row r="2">
          <cell r="B2" t="str">
            <v>écrit</v>
          </cell>
        </row>
        <row r="3">
          <cell r="B3" t="str">
            <v>oral</v>
          </cell>
        </row>
        <row r="4">
          <cell r="B4" t="str">
            <v>dossier</v>
          </cell>
        </row>
        <row r="5">
          <cell r="B5" t="str">
            <v>mémoire</v>
          </cell>
        </row>
        <row r="6">
          <cell r="B6" t="str">
            <v>rapport de visite</v>
          </cell>
        </row>
        <row r="7">
          <cell r="B7" t="str">
            <v>écrit et oral</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election activeCell="B8" sqref="B8"/>
    </sheetView>
  </sheetViews>
  <sheetFormatPr baseColWidth="10" defaultRowHeight="15" x14ac:dyDescent="0.25"/>
  <cols>
    <col min="1" max="1" width="50.7109375" customWidth="1"/>
    <col min="2" max="2" width="46.85546875" customWidth="1"/>
    <col min="3" max="3" width="11" customWidth="1"/>
    <col min="4" max="4" width="33.140625" bestFit="1" customWidth="1"/>
  </cols>
  <sheetData>
    <row r="1" spans="1:4" x14ac:dyDescent="0.25">
      <c r="A1" s="118" t="s">
        <v>158</v>
      </c>
      <c r="B1" s="118" t="s">
        <v>62</v>
      </c>
      <c r="C1" s="118" t="s">
        <v>216</v>
      </c>
      <c r="D1" s="563" t="s">
        <v>213</v>
      </c>
    </row>
    <row r="2" spans="1:4" ht="30.75" thickBot="1" x14ac:dyDescent="0.3">
      <c r="A2" s="119" t="s">
        <v>159</v>
      </c>
      <c r="B2" s="120">
        <v>43363</v>
      </c>
      <c r="D2" s="564" t="s">
        <v>214</v>
      </c>
    </row>
    <row r="3" spans="1:4" ht="30.75" thickBot="1" x14ac:dyDescent="0.3">
      <c r="A3" s="121"/>
      <c r="D3" s="565" t="s">
        <v>215</v>
      </c>
    </row>
    <row r="4" spans="1:4" x14ac:dyDescent="0.25">
      <c r="A4" s="118" t="s">
        <v>160</v>
      </c>
      <c r="B4" s="122">
        <v>43367</v>
      </c>
    </row>
    <row r="5" spans="1:4" x14ac:dyDescent="0.25">
      <c r="A5" s="123"/>
    </row>
    <row r="6" spans="1:4" x14ac:dyDescent="0.25">
      <c r="A6" s="118" t="s">
        <v>161</v>
      </c>
      <c r="B6" s="124" t="s">
        <v>319</v>
      </c>
    </row>
    <row r="7" spans="1:4" x14ac:dyDescent="0.25">
      <c r="A7" s="118" t="s">
        <v>162</v>
      </c>
      <c r="B7" s="124" t="s">
        <v>320</v>
      </c>
    </row>
    <row r="8" spans="1:4" x14ac:dyDescent="0.25">
      <c r="A8" s="125"/>
      <c r="B8" s="126"/>
    </row>
    <row r="9" spans="1:4" x14ac:dyDescent="0.25">
      <c r="A9" s="121" t="s">
        <v>163</v>
      </c>
    </row>
    <row r="10" spans="1:4" ht="30" x14ac:dyDescent="0.25">
      <c r="A10" s="127" t="s">
        <v>164</v>
      </c>
    </row>
    <row r="12" spans="1:4" ht="180" x14ac:dyDescent="0.25">
      <c r="A12" s="128" t="s">
        <v>165</v>
      </c>
      <c r="B12" s="128"/>
    </row>
    <row r="13" spans="1:4" ht="60" x14ac:dyDescent="0.25">
      <c r="A13" s="129" t="s">
        <v>166</v>
      </c>
    </row>
    <row r="14" spans="1:4" ht="60" x14ac:dyDescent="0.25">
      <c r="A14" s="130" t="s">
        <v>167</v>
      </c>
    </row>
    <row r="15" spans="1:4" x14ac:dyDescent="0.25">
      <c r="A15" s="131"/>
    </row>
    <row r="16" spans="1:4" ht="60" x14ac:dyDescent="0.25">
      <c r="A16" s="131" t="s">
        <v>168</v>
      </c>
    </row>
    <row r="17" spans="1:1" x14ac:dyDescent="0.25">
      <c r="A17" s="131"/>
    </row>
    <row r="18" spans="1:1" x14ac:dyDescent="0.25">
      <c r="A18" s="131"/>
    </row>
    <row r="19" spans="1:1" x14ac:dyDescent="0.25">
      <c r="A19" s="131"/>
    </row>
    <row r="20" spans="1:1" x14ac:dyDescent="0.25">
      <c r="A20" s="131"/>
    </row>
    <row r="21" spans="1:1" x14ac:dyDescent="0.25">
      <c r="A21" s="131"/>
    </row>
    <row r="22" spans="1:1" x14ac:dyDescent="0.25">
      <c r="A22" s="131"/>
    </row>
    <row r="24" spans="1:1" x14ac:dyDescent="0.25">
      <c r="A24" s="13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209"/>
  <sheetViews>
    <sheetView tabSelected="1" view="pageBreakPreview" zoomScale="65" zoomScaleNormal="80" zoomScaleSheetLayoutView="65" workbookViewId="0">
      <pane xSplit="16" ySplit="86" topLeftCell="Q143" activePane="bottomRight" state="frozen"/>
      <selection pane="topRight" activeCell="M1" sqref="M1"/>
      <selection pane="bottomLeft" activeCell="A87" sqref="A87"/>
      <selection pane="bottomRight" activeCell="AA145" sqref="AA145"/>
    </sheetView>
  </sheetViews>
  <sheetFormatPr baseColWidth="10" defaultColWidth="11.42578125" defaultRowHeight="15" x14ac:dyDescent="0.25"/>
  <cols>
    <col min="1" max="1" width="14.28515625" style="669" customWidth="1"/>
    <col min="2" max="2" width="13.42578125" style="669" customWidth="1"/>
    <col min="3" max="3" width="42.42578125" style="669" customWidth="1"/>
    <col min="4" max="4" width="11.85546875" style="762" customWidth="1"/>
    <col min="5" max="5" width="20" style="762" customWidth="1"/>
    <col min="6" max="6" width="30.7109375" style="669" customWidth="1"/>
    <col min="7" max="7" width="9.140625" style="669" customWidth="1"/>
    <col min="8" max="8" width="16.7109375" style="669" customWidth="1"/>
    <col min="9" max="9" width="10.5703125" style="762" customWidth="1"/>
    <col min="10" max="10" width="7.42578125" style="762" customWidth="1"/>
    <col min="11" max="11" width="14.85546875" style="822" customWidth="1"/>
    <col min="12" max="13" width="12.85546875" style="822" customWidth="1"/>
    <col min="14" max="16" width="19" style="762" customWidth="1"/>
    <col min="17" max="18" width="36.140625" style="669" customWidth="1"/>
    <col min="19" max="19" width="12.42578125" style="669" customWidth="1"/>
    <col min="20" max="20" width="11.5703125" style="669" customWidth="1"/>
    <col min="21" max="21" width="12.7109375" style="669" customWidth="1"/>
    <col min="22" max="22" width="15.7109375" style="669" customWidth="1"/>
    <col min="23" max="24" width="11.5703125" style="669" customWidth="1"/>
    <col min="25" max="25" width="13" style="669" customWidth="1"/>
    <col min="26" max="26" width="15" style="669" customWidth="1"/>
    <col min="27" max="28" width="36.140625" style="669" customWidth="1"/>
    <col min="29" max="29" width="12" style="669" customWidth="1"/>
    <col min="30" max="30" width="11.5703125" style="669" customWidth="1"/>
    <col min="31" max="31" width="12.42578125" style="669" customWidth="1"/>
    <col min="32" max="32" width="14.7109375" style="669" customWidth="1"/>
    <col min="33" max="34" width="11.5703125" style="669" customWidth="1"/>
    <col min="35" max="35" width="12.42578125" style="669" customWidth="1"/>
    <col min="36" max="36" width="14.7109375" style="669" customWidth="1"/>
    <col min="37" max="37" width="77.85546875" style="873" customWidth="1"/>
    <col min="38" max="244" width="11.5703125" style="669" customWidth="1"/>
    <col min="245" max="16384" width="11.42578125" style="670"/>
  </cols>
  <sheetData>
    <row r="1" spans="1:37" ht="123" customHeight="1" x14ac:dyDescent="0.25">
      <c r="A1" s="1379" t="s">
        <v>286</v>
      </c>
      <c r="B1" s="1379" t="s">
        <v>210</v>
      </c>
      <c r="C1" s="1380" t="s">
        <v>1</v>
      </c>
      <c r="D1" s="1379" t="s">
        <v>317</v>
      </c>
      <c r="E1" s="1379" t="s">
        <v>211</v>
      </c>
      <c r="F1" s="1379" t="s">
        <v>212</v>
      </c>
      <c r="G1" s="1379" t="s">
        <v>4</v>
      </c>
      <c r="H1" s="1379" t="s">
        <v>5</v>
      </c>
      <c r="I1" s="1369" t="s">
        <v>6</v>
      </c>
      <c r="J1" s="1369" t="s">
        <v>7</v>
      </c>
      <c r="K1" s="1394" t="s">
        <v>345</v>
      </c>
      <c r="L1" s="1394" t="s">
        <v>344</v>
      </c>
      <c r="M1" s="1391" t="s">
        <v>183</v>
      </c>
      <c r="N1" s="1384" t="s">
        <v>677</v>
      </c>
      <c r="O1" s="1385"/>
      <c r="P1" s="1386"/>
      <c r="Q1" s="1426" t="s">
        <v>734</v>
      </c>
      <c r="R1" s="1427"/>
      <c r="S1" s="1377" t="s">
        <v>149</v>
      </c>
      <c r="T1" s="1372"/>
      <c r="U1" s="1372"/>
      <c r="V1" s="1372"/>
      <c r="W1" s="1372"/>
      <c r="X1" s="1372"/>
      <c r="Y1" s="1372"/>
      <c r="Z1" s="1378"/>
      <c r="AA1" s="1426" t="s">
        <v>734</v>
      </c>
      <c r="AB1" s="1427"/>
      <c r="AC1" s="1371" t="s">
        <v>150</v>
      </c>
      <c r="AD1" s="1372"/>
      <c r="AE1" s="1372"/>
      <c r="AF1" s="1372"/>
      <c r="AG1" s="1372"/>
      <c r="AH1" s="1372"/>
      <c r="AI1" s="1372"/>
      <c r="AJ1" s="1373"/>
      <c r="AK1" s="1397" t="s">
        <v>490</v>
      </c>
    </row>
    <row r="2" spans="1:37" ht="51" customHeight="1" x14ac:dyDescent="0.25">
      <c r="A2" s="1369"/>
      <c r="B2" s="1369"/>
      <c r="C2" s="1380"/>
      <c r="D2" s="1369"/>
      <c r="E2" s="1369"/>
      <c r="F2" s="1369"/>
      <c r="G2" s="1369"/>
      <c r="H2" s="1369"/>
      <c r="I2" s="1369"/>
      <c r="J2" s="1369"/>
      <c r="K2" s="1394"/>
      <c r="L2" s="1394"/>
      <c r="M2" s="1392"/>
      <c r="N2" s="1382" t="s">
        <v>9</v>
      </c>
      <c r="O2" s="1387" t="s">
        <v>10</v>
      </c>
      <c r="P2" s="1389" t="s">
        <v>11</v>
      </c>
      <c r="Q2" s="1428"/>
      <c r="R2" s="1429"/>
      <c r="S2" s="1374" t="s">
        <v>151</v>
      </c>
      <c r="T2" s="1375"/>
      <c r="U2" s="1375"/>
      <c r="V2" s="1375"/>
      <c r="W2" s="1376" t="s">
        <v>152</v>
      </c>
      <c r="X2" s="1376"/>
      <c r="Y2" s="1376"/>
      <c r="Z2" s="1376"/>
      <c r="AA2" s="1428"/>
      <c r="AB2" s="1429"/>
      <c r="AC2" s="1375" t="s">
        <v>151</v>
      </c>
      <c r="AD2" s="1375"/>
      <c r="AE2" s="1375"/>
      <c r="AF2" s="1375"/>
      <c r="AG2" s="1376" t="s">
        <v>152</v>
      </c>
      <c r="AH2" s="1376"/>
      <c r="AI2" s="1376"/>
      <c r="AJ2" s="1376"/>
      <c r="AK2" s="1398"/>
    </row>
    <row r="3" spans="1:37" ht="33" customHeight="1" x14ac:dyDescent="0.25">
      <c r="A3" s="1370"/>
      <c r="B3" s="1370"/>
      <c r="C3" s="1381"/>
      <c r="D3" s="1370"/>
      <c r="E3" s="1370"/>
      <c r="F3" s="1370"/>
      <c r="G3" s="1370"/>
      <c r="H3" s="1370"/>
      <c r="I3" s="1370"/>
      <c r="J3" s="1370"/>
      <c r="K3" s="1394"/>
      <c r="L3" s="1394"/>
      <c r="M3" s="1393"/>
      <c r="N3" s="1383"/>
      <c r="O3" s="1388"/>
      <c r="P3" s="1390"/>
      <c r="Q3" s="1192" t="s">
        <v>151</v>
      </c>
      <c r="R3" s="1193" t="s">
        <v>152</v>
      </c>
      <c r="S3" s="909" t="s">
        <v>153</v>
      </c>
      <c r="T3" s="910" t="s">
        <v>154</v>
      </c>
      <c r="U3" s="910" t="s">
        <v>155</v>
      </c>
      <c r="V3" s="910" t="s">
        <v>156</v>
      </c>
      <c r="W3" s="660" t="s">
        <v>157</v>
      </c>
      <c r="X3" s="660" t="s">
        <v>154</v>
      </c>
      <c r="Y3" s="660" t="s">
        <v>155</v>
      </c>
      <c r="Z3" s="660" t="s">
        <v>156</v>
      </c>
      <c r="AA3" s="1192" t="s">
        <v>151</v>
      </c>
      <c r="AB3" s="1193" t="s">
        <v>152</v>
      </c>
      <c r="AC3" s="910" t="s">
        <v>153</v>
      </c>
      <c r="AD3" s="910" t="s">
        <v>154</v>
      </c>
      <c r="AE3" s="910" t="s">
        <v>155</v>
      </c>
      <c r="AF3" s="910" t="s">
        <v>156</v>
      </c>
      <c r="AG3" s="660" t="s">
        <v>157</v>
      </c>
      <c r="AH3" s="660" t="s">
        <v>154</v>
      </c>
      <c r="AI3" s="660" t="s">
        <v>155</v>
      </c>
      <c r="AJ3" s="660" t="s">
        <v>156</v>
      </c>
      <c r="AK3" s="1399"/>
    </row>
    <row r="4" spans="1:37" ht="17.100000000000001" hidden="1" customHeight="1" x14ac:dyDescent="0.25">
      <c r="A4" s="566"/>
      <c r="B4" s="566"/>
      <c r="C4" s="567" t="s">
        <v>12</v>
      </c>
      <c r="D4" s="825" t="s">
        <v>13</v>
      </c>
      <c r="E4" s="831"/>
      <c r="F4" s="566"/>
      <c r="G4" s="566"/>
      <c r="H4" s="566"/>
      <c r="I4" s="644"/>
      <c r="J4" s="644"/>
      <c r="K4" s="802"/>
      <c r="L4" s="802"/>
      <c r="M4" s="839"/>
      <c r="N4" s="988"/>
      <c r="O4" s="936"/>
      <c r="P4" s="968"/>
      <c r="Q4" s="1259"/>
      <c r="R4" s="1260"/>
      <c r="S4" s="568"/>
      <c r="T4" s="568"/>
      <c r="U4" s="568"/>
      <c r="V4" s="568"/>
      <c r="W4" s="568"/>
      <c r="X4" s="568"/>
      <c r="Y4" s="568"/>
      <c r="Z4" s="568"/>
      <c r="AA4" s="1259"/>
      <c r="AB4" s="1260"/>
      <c r="AC4" s="568"/>
      <c r="AD4" s="568"/>
      <c r="AE4" s="568"/>
      <c r="AF4" s="568"/>
      <c r="AG4" s="568"/>
      <c r="AH4" s="568"/>
      <c r="AI4" s="568"/>
      <c r="AJ4" s="568"/>
      <c r="AK4" s="849"/>
    </row>
    <row r="5" spans="1:37" ht="16.5" hidden="1" customHeight="1" x14ac:dyDescent="0.25">
      <c r="A5" s="566"/>
      <c r="B5" s="566"/>
      <c r="C5" s="569" t="s">
        <v>23</v>
      </c>
      <c r="D5" s="831"/>
      <c r="E5" s="831"/>
      <c r="F5" s="566"/>
      <c r="G5" s="566"/>
      <c r="H5" s="570"/>
      <c r="I5" s="644"/>
      <c r="J5" s="644"/>
      <c r="K5" s="803"/>
      <c r="L5" s="803"/>
      <c r="M5" s="840"/>
      <c r="N5" s="988"/>
      <c r="O5" s="936"/>
      <c r="P5" s="968"/>
      <c r="Q5" s="1259"/>
      <c r="R5" s="1260"/>
      <c r="S5" s="568"/>
      <c r="T5" s="568"/>
      <c r="U5" s="568"/>
      <c r="V5" s="568"/>
      <c r="W5" s="568"/>
      <c r="X5" s="568"/>
      <c r="Y5" s="568"/>
      <c r="Z5" s="568"/>
      <c r="AA5" s="1259"/>
      <c r="AB5" s="1260"/>
      <c r="AC5" s="568"/>
      <c r="AD5" s="568"/>
      <c r="AE5" s="568"/>
      <c r="AF5" s="568"/>
      <c r="AG5" s="568"/>
      <c r="AH5" s="568"/>
      <c r="AI5" s="568"/>
      <c r="AJ5" s="568"/>
      <c r="AK5" s="850"/>
    </row>
    <row r="6" spans="1:37" ht="23.25" hidden="1" customHeight="1" x14ac:dyDescent="0.25">
      <c r="A6" s="671"/>
      <c r="B6" s="671"/>
      <c r="C6" s="672" t="s">
        <v>24</v>
      </c>
      <c r="D6" s="834"/>
      <c r="E6" s="877" t="s">
        <v>32</v>
      </c>
      <c r="F6" s="10" t="s">
        <v>34</v>
      </c>
      <c r="G6" s="571"/>
      <c r="H6" s="572"/>
      <c r="I6" s="14" t="s">
        <v>36</v>
      </c>
      <c r="J6" s="14" t="s">
        <v>36</v>
      </c>
      <c r="K6" s="804"/>
      <c r="L6" s="804"/>
      <c r="M6" s="811"/>
      <c r="N6" s="107">
        <v>15</v>
      </c>
      <c r="O6" s="107">
        <v>15</v>
      </c>
      <c r="P6" s="973"/>
      <c r="Q6" s="1261"/>
      <c r="R6" s="1262"/>
      <c r="S6" s="1395"/>
      <c r="T6" s="1396"/>
      <c r="U6" s="1396"/>
      <c r="V6" s="1396"/>
      <c r="W6" s="1396"/>
      <c r="X6" s="1396"/>
      <c r="Y6" s="1396"/>
      <c r="Z6" s="1396"/>
      <c r="AA6" s="1261"/>
      <c r="AB6" s="1262"/>
      <c r="AC6" s="1396"/>
      <c r="AD6" s="1396"/>
      <c r="AE6" s="1396"/>
      <c r="AF6" s="1396"/>
      <c r="AG6" s="659"/>
      <c r="AH6" s="659"/>
      <c r="AI6" s="659"/>
      <c r="AJ6" s="659"/>
      <c r="AK6" s="851"/>
    </row>
    <row r="7" spans="1:37" ht="23.25" hidden="1" customHeight="1" x14ac:dyDescent="0.25">
      <c r="A7" s="671"/>
      <c r="B7" s="671"/>
      <c r="C7" s="673" t="s">
        <v>25</v>
      </c>
      <c r="D7" s="834"/>
      <c r="E7" s="878" t="s">
        <v>32</v>
      </c>
      <c r="F7" s="11" t="s">
        <v>34</v>
      </c>
      <c r="G7" s="571"/>
      <c r="H7" s="572"/>
      <c r="I7" s="643" t="s">
        <v>37</v>
      </c>
      <c r="J7" s="643" t="s">
        <v>37</v>
      </c>
      <c r="K7" s="805"/>
      <c r="L7" s="805"/>
      <c r="M7" s="805"/>
      <c r="N7" s="978">
        <v>24</v>
      </c>
      <c r="O7" s="978">
        <v>24</v>
      </c>
      <c r="P7" s="973"/>
      <c r="Q7" s="1263"/>
      <c r="R7" s="1264"/>
      <c r="S7" s="674"/>
      <c r="T7" s="674"/>
      <c r="U7" s="674"/>
      <c r="V7" s="674"/>
      <c r="W7" s="675"/>
      <c r="X7" s="675"/>
      <c r="Y7" s="675"/>
      <c r="Z7" s="675"/>
      <c r="AA7" s="1263"/>
      <c r="AB7" s="1264"/>
      <c r="AC7" s="674"/>
      <c r="AD7" s="674"/>
      <c r="AE7" s="674"/>
      <c r="AF7" s="674"/>
      <c r="AG7" s="675"/>
      <c r="AH7" s="675"/>
      <c r="AI7" s="675"/>
      <c r="AJ7" s="675"/>
      <c r="AK7" s="852"/>
    </row>
    <row r="8" spans="1:37" ht="23.25" hidden="1" customHeight="1" x14ac:dyDescent="0.25">
      <c r="A8" s="671"/>
      <c r="B8" s="671"/>
      <c r="C8" s="676" t="s">
        <v>26</v>
      </c>
      <c r="D8" s="834"/>
      <c r="E8" s="879" t="s">
        <v>32</v>
      </c>
      <c r="F8" s="11" t="s">
        <v>34</v>
      </c>
      <c r="G8" s="571"/>
      <c r="H8" s="572"/>
      <c r="I8" s="643" t="s">
        <v>36</v>
      </c>
      <c r="J8" s="643" t="s">
        <v>36</v>
      </c>
      <c r="K8" s="805"/>
      <c r="L8" s="805"/>
      <c r="M8" s="805"/>
      <c r="N8" s="978">
        <v>15</v>
      </c>
      <c r="O8" s="978">
        <v>15</v>
      </c>
      <c r="P8" s="973"/>
      <c r="Q8" s="1263"/>
      <c r="R8" s="1264"/>
      <c r="S8" s="674"/>
      <c r="T8" s="674"/>
      <c r="U8" s="674"/>
      <c r="V8" s="674"/>
      <c r="W8" s="675"/>
      <c r="X8" s="675"/>
      <c r="Y8" s="675"/>
      <c r="Z8" s="675"/>
      <c r="AA8" s="1263"/>
      <c r="AB8" s="1264"/>
      <c r="AC8" s="674"/>
      <c r="AD8" s="674"/>
      <c r="AE8" s="674"/>
      <c r="AF8" s="674"/>
      <c r="AG8" s="675"/>
      <c r="AH8" s="675"/>
      <c r="AI8" s="675"/>
      <c r="AJ8" s="675"/>
      <c r="AK8" s="852"/>
    </row>
    <row r="9" spans="1:37" ht="23.25" hidden="1" customHeight="1" x14ac:dyDescent="0.25">
      <c r="A9" s="671"/>
      <c r="B9" s="671"/>
      <c r="C9" s="677" t="s">
        <v>27</v>
      </c>
      <c r="D9" s="834"/>
      <c r="E9" s="880" t="s">
        <v>32</v>
      </c>
      <c r="F9" s="12" t="s">
        <v>35</v>
      </c>
      <c r="G9" s="571"/>
      <c r="H9" s="572"/>
      <c r="I9" s="642" t="s">
        <v>36</v>
      </c>
      <c r="J9" s="642" t="s">
        <v>36</v>
      </c>
      <c r="K9" s="805"/>
      <c r="L9" s="805"/>
      <c r="M9" s="805"/>
      <c r="N9" s="986"/>
      <c r="O9" s="986">
        <v>24</v>
      </c>
      <c r="P9" s="973"/>
      <c r="Q9" s="1263"/>
      <c r="R9" s="1264"/>
      <c r="S9" s="674"/>
      <c r="T9" s="674"/>
      <c r="U9" s="674"/>
      <c r="V9" s="674"/>
      <c r="W9" s="675"/>
      <c r="X9" s="675"/>
      <c r="Y9" s="675"/>
      <c r="Z9" s="675"/>
      <c r="AA9" s="1263"/>
      <c r="AB9" s="1264"/>
      <c r="AC9" s="674"/>
      <c r="AD9" s="674"/>
      <c r="AE9" s="674"/>
      <c r="AF9" s="674"/>
      <c r="AG9" s="675"/>
      <c r="AH9" s="675"/>
      <c r="AI9" s="675"/>
      <c r="AJ9" s="675"/>
      <c r="AK9" s="852"/>
    </row>
    <row r="10" spans="1:37" ht="23.25" hidden="1" customHeight="1" x14ac:dyDescent="0.25">
      <c r="A10" s="671"/>
      <c r="B10" s="671"/>
      <c r="C10" s="678" t="s">
        <v>28</v>
      </c>
      <c r="D10" s="834"/>
      <c r="E10" s="880" t="s">
        <v>32</v>
      </c>
      <c r="F10" s="12" t="s">
        <v>35</v>
      </c>
      <c r="G10" s="571"/>
      <c r="H10" s="572"/>
      <c r="I10" s="641" t="s">
        <v>38</v>
      </c>
      <c r="J10" s="641" t="s">
        <v>38</v>
      </c>
      <c r="K10" s="805"/>
      <c r="L10" s="805"/>
      <c r="M10" s="805"/>
      <c r="N10" s="980">
        <v>18</v>
      </c>
      <c r="O10" s="980">
        <v>18</v>
      </c>
      <c r="P10" s="973"/>
      <c r="Q10" s="1263"/>
      <c r="R10" s="1264"/>
      <c r="S10" s="674"/>
      <c r="T10" s="674"/>
      <c r="U10" s="674"/>
      <c r="V10" s="674"/>
      <c r="W10" s="675"/>
      <c r="X10" s="675"/>
      <c r="Y10" s="675"/>
      <c r="Z10" s="675"/>
      <c r="AA10" s="1263"/>
      <c r="AB10" s="1264"/>
      <c r="AC10" s="674"/>
      <c r="AD10" s="674"/>
      <c r="AE10" s="674"/>
      <c r="AF10" s="674"/>
      <c r="AG10" s="675"/>
      <c r="AH10" s="675"/>
      <c r="AI10" s="675"/>
      <c r="AJ10" s="675"/>
      <c r="AK10" s="852"/>
    </row>
    <row r="11" spans="1:37" ht="23.25" hidden="1" customHeight="1" x14ac:dyDescent="0.25">
      <c r="A11" s="671"/>
      <c r="B11" s="671"/>
      <c r="C11" s="679" t="s">
        <v>29</v>
      </c>
      <c r="D11" s="834"/>
      <c r="E11" s="880" t="s">
        <v>32</v>
      </c>
      <c r="F11" s="12" t="s">
        <v>35</v>
      </c>
      <c r="G11" s="571"/>
      <c r="H11" s="572"/>
      <c r="I11" s="640" t="s">
        <v>39</v>
      </c>
      <c r="J11" s="640" t="s">
        <v>39</v>
      </c>
      <c r="K11" s="804"/>
      <c r="L11" s="804"/>
      <c r="M11" s="811"/>
      <c r="N11" s="980"/>
      <c r="O11" s="980">
        <v>18</v>
      </c>
      <c r="P11" s="973"/>
      <c r="Q11" s="1261"/>
      <c r="R11" s="1262"/>
      <c r="S11" s="1395"/>
      <c r="T11" s="1396"/>
      <c r="U11" s="1396"/>
      <c r="V11" s="1396"/>
      <c r="W11" s="1396"/>
      <c r="X11" s="1396"/>
      <c r="Y11" s="1396"/>
      <c r="Z11" s="1396"/>
      <c r="AA11" s="1261"/>
      <c r="AB11" s="1262"/>
      <c r="AC11" s="1395"/>
      <c r="AD11" s="1396"/>
      <c r="AE11" s="1396"/>
      <c r="AF11" s="1396"/>
      <c r="AG11" s="1396"/>
      <c r="AH11" s="1396"/>
      <c r="AI11" s="1396"/>
      <c r="AJ11" s="1396"/>
      <c r="AK11" s="851"/>
    </row>
    <row r="12" spans="1:37" ht="23.25" hidden="1" customHeight="1" x14ac:dyDescent="0.25">
      <c r="A12" s="671"/>
      <c r="B12" s="671"/>
      <c r="C12" s="678" t="s">
        <v>30</v>
      </c>
      <c r="D12" s="834"/>
      <c r="E12" s="880" t="s">
        <v>32</v>
      </c>
      <c r="F12" s="13" t="s">
        <v>35</v>
      </c>
      <c r="G12" s="571"/>
      <c r="H12" s="572"/>
      <c r="I12" s="641" t="s">
        <v>39</v>
      </c>
      <c r="J12" s="641" t="s">
        <v>39</v>
      </c>
      <c r="K12" s="805"/>
      <c r="L12" s="805"/>
      <c r="M12" s="805"/>
      <c r="N12" s="980">
        <v>18</v>
      </c>
      <c r="O12" s="980"/>
      <c r="P12" s="973"/>
      <c r="Q12" s="1263"/>
      <c r="R12" s="1264"/>
      <c r="S12" s="674"/>
      <c r="T12" s="674"/>
      <c r="U12" s="674"/>
      <c r="V12" s="674"/>
      <c r="W12" s="675"/>
      <c r="X12" s="675"/>
      <c r="Y12" s="675"/>
      <c r="Z12" s="675"/>
      <c r="AA12" s="1263"/>
      <c r="AB12" s="1264"/>
      <c r="AC12" s="674"/>
      <c r="AD12" s="674"/>
      <c r="AE12" s="674"/>
      <c r="AF12" s="674"/>
      <c r="AG12" s="675"/>
      <c r="AH12" s="675"/>
      <c r="AI12" s="675"/>
      <c r="AJ12" s="675"/>
      <c r="AK12" s="852"/>
    </row>
    <row r="13" spans="1:37" ht="23.25" hidden="1" customHeight="1" x14ac:dyDescent="0.25">
      <c r="A13" s="671"/>
      <c r="B13" s="671"/>
      <c r="C13" s="680" t="s">
        <v>31</v>
      </c>
      <c r="D13" s="834"/>
      <c r="E13" s="881" t="s">
        <v>33</v>
      </c>
      <c r="F13" s="571"/>
      <c r="G13" s="571"/>
      <c r="H13" s="572"/>
      <c r="I13" s="639" t="s">
        <v>39</v>
      </c>
      <c r="J13" s="639" t="s">
        <v>39</v>
      </c>
      <c r="K13" s="805"/>
      <c r="L13" s="805"/>
      <c r="M13" s="805"/>
      <c r="N13" s="951"/>
      <c r="O13" s="951"/>
      <c r="P13" s="973"/>
      <c r="Q13" s="1263"/>
      <c r="R13" s="1264"/>
      <c r="S13" s="674"/>
      <c r="T13" s="674"/>
      <c r="U13" s="674"/>
      <c r="V13" s="674"/>
      <c r="W13" s="675"/>
      <c r="X13" s="675"/>
      <c r="Y13" s="675"/>
      <c r="Z13" s="675"/>
      <c r="AA13" s="1263"/>
      <c r="AB13" s="1264"/>
      <c r="AC13" s="674"/>
      <c r="AD13" s="674"/>
      <c r="AE13" s="674"/>
      <c r="AF13" s="674"/>
      <c r="AG13" s="675"/>
      <c r="AH13" s="675"/>
      <c r="AI13" s="675"/>
      <c r="AJ13" s="675"/>
      <c r="AK13" s="852"/>
    </row>
    <row r="14" spans="1:37" ht="23.25" hidden="1" customHeight="1" x14ac:dyDescent="0.25">
      <c r="A14" s="681"/>
      <c r="B14" s="681" t="s">
        <v>102</v>
      </c>
      <c r="C14" s="573" t="s">
        <v>103</v>
      </c>
      <c r="D14" s="638" t="s">
        <v>104</v>
      </c>
      <c r="E14" s="882"/>
      <c r="F14" s="574" t="s">
        <v>105</v>
      </c>
      <c r="G14" s="574" t="s">
        <v>106</v>
      </c>
      <c r="H14" s="575"/>
      <c r="I14" s="638" t="s">
        <v>39</v>
      </c>
      <c r="J14" s="638" t="s">
        <v>39</v>
      </c>
      <c r="K14" s="805"/>
      <c r="L14" s="805"/>
      <c r="M14" s="811"/>
      <c r="N14" s="1000"/>
      <c r="O14" s="948">
        <v>18</v>
      </c>
      <c r="P14" s="973"/>
      <c r="Q14" s="1263"/>
      <c r="R14" s="1264"/>
      <c r="S14" s="674"/>
      <c r="T14" s="674"/>
      <c r="U14" s="674"/>
      <c r="V14" s="674"/>
      <c r="W14" s="675"/>
      <c r="X14" s="675"/>
      <c r="Y14" s="675"/>
      <c r="Z14" s="675"/>
      <c r="AA14" s="1263"/>
      <c r="AB14" s="1264"/>
      <c r="AC14" s="674"/>
      <c r="AD14" s="674"/>
      <c r="AE14" s="674"/>
      <c r="AF14" s="674"/>
      <c r="AG14" s="675"/>
      <c r="AH14" s="675"/>
      <c r="AI14" s="675"/>
      <c r="AJ14" s="675"/>
      <c r="AK14" s="852"/>
    </row>
    <row r="15" spans="1:37" ht="23.25" hidden="1" customHeight="1" x14ac:dyDescent="0.25">
      <c r="A15" s="681"/>
      <c r="B15" s="681" t="s">
        <v>107</v>
      </c>
      <c r="C15" s="573" t="s">
        <v>108</v>
      </c>
      <c r="D15" s="638" t="s">
        <v>109</v>
      </c>
      <c r="E15" s="882"/>
      <c r="F15" s="574" t="s">
        <v>105</v>
      </c>
      <c r="G15" s="574" t="s">
        <v>106</v>
      </c>
      <c r="H15" s="575"/>
      <c r="I15" s="638" t="s">
        <v>39</v>
      </c>
      <c r="J15" s="638" t="s">
        <v>39</v>
      </c>
      <c r="K15" s="804"/>
      <c r="L15" s="804"/>
      <c r="M15" s="841"/>
      <c r="N15" s="1000"/>
      <c r="O15" s="948">
        <v>18</v>
      </c>
      <c r="P15" s="973"/>
      <c r="Q15" s="1261"/>
      <c r="R15" s="1262"/>
      <c r="S15" s="1395"/>
      <c r="T15" s="1396"/>
      <c r="U15" s="1396"/>
      <c r="V15" s="1396"/>
      <c r="W15" s="1396"/>
      <c r="X15" s="1396"/>
      <c r="Y15" s="1396"/>
      <c r="Z15" s="1396"/>
      <c r="AA15" s="1261"/>
      <c r="AB15" s="1262"/>
      <c r="AC15" s="1395"/>
      <c r="AD15" s="1396"/>
      <c r="AE15" s="1396"/>
      <c r="AF15" s="1396"/>
      <c r="AG15" s="1396"/>
      <c r="AH15" s="1396"/>
      <c r="AI15" s="1396"/>
      <c r="AJ15" s="1396"/>
      <c r="AK15" s="851"/>
    </row>
    <row r="16" spans="1:37" ht="23.25" hidden="1" customHeight="1" x14ac:dyDescent="0.25">
      <c r="A16" s="681"/>
      <c r="B16" s="681" t="s">
        <v>110</v>
      </c>
      <c r="C16" s="573" t="s">
        <v>111</v>
      </c>
      <c r="D16" s="638" t="s">
        <v>112</v>
      </c>
      <c r="E16" s="882"/>
      <c r="F16" s="574" t="s">
        <v>105</v>
      </c>
      <c r="G16" s="574" t="s">
        <v>106</v>
      </c>
      <c r="H16" s="575"/>
      <c r="I16" s="638" t="s">
        <v>39</v>
      </c>
      <c r="J16" s="638" t="s">
        <v>39</v>
      </c>
      <c r="K16" s="805"/>
      <c r="L16" s="805"/>
      <c r="M16" s="811"/>
      <c r="N16" s="1000"/>
      <c r="O16" s="948">
        <v>18</v>
      </c>
      <c r="P16" s="973"/>
      <c r="Q16" s="1263"/>
      <c r="R16" s="1264"/>
      <c r="S16" s="674"/>
      <c r="T16" s="674"/>
      <c r="U16" s="674"/>
      <c r="V16" s="674"/>
      <c r="W16" s="675"/>
      <c r="X16" s="675"/>
      <c r="Y16" s="675"/>
      <c r="Z16" s="675"/>
      <c r="AA16" s="1263"/>
      <c r="AB16" s="1264"/>
      <c r="AC16" s="674"/>
      <c r="AD16" s="674"/>
      <c r="AE16" s="674"/>
      <c r="AF16" s="674"/>
      <c r="AG16" s="675"/>
      <c r="AH16" s="675"/>
      <c r="AI16" s="675"/>
      <c r="AJ16" s="675"/>
      <c r="AK16" s="852"/>
    </row>
    <row r="17" spans="1:37" ht="23.25" hidden="1" customHeight="1" x14ac:dyDescent="0.25">
      <c r="A17" s="576"/>
      <c r="B17" s="576"/>
      <c r="C17" s="682"/>
      <c r="D17" s="751"/>
      <c r="E17" s="751"/>
      <c r="F17" s="683"/>
      <c r="G17" s="683"/>
      <c r="H17" s="684" t="s">
        <v>66</v>
      </c>
      <c r="I17" s="685"/>
      <c r="J17" s="685"/>
      <c r="K17" s="806"/>
      <c r="L17" s="806"/>
      <c r="M17" s="812"/>
      <c r="N17" s="952">
        <f>SUM(N6:N13)</f>
        <v>90</v>
      </c>
      <c r="O17" s="931">
        <f>SUM(O6:O13)</f>
        <v>114</v>
      </c>
      <c r="P17" s="985">
        <f>SUM(P6:P13)</f>
        <v>0</v>
      </c>
      <c r="Q17" s="1263"/>
      <c r="R17" s="1264"/>
      <c r="S17" s="674"/>
      <c r="T17" s="674"/>
      <c r="U17" s="674"/>
      <c r="V17" s="674"/>
      <c r="W17" s="675"/>
      <c r="X17" s="675"/>
      <c r="Y17" s="675"/>
      <c r="Z17" s="675"/>
      <c r="AA17" s="1263"/>
      <c r="AB17" s="1264"/>
      <c r="AC17" s="674"/>
      <c r="AD17" s="674"/>
      <c r="AE17" s="674"/>
      <c r="AF17" s="674"/>
      <c r="AG17" s="675"/>
      <c r="AH17" s="675"/>
      <c r="AI17" s="675"/>
      <c r="AJ17" s="675"/>
      <c r="AK17" s="853"/>
    </row>
    <row r="18" spans="1:37" ht="16.5" hidden="1" customHeight="1" x14ac:dyDescent="0.25">
      <c r="A18" s="566"/>
      <c r="B18" s="566"/>
      <c r="C18" s="577" t="s">
        <v>68</v>
      </c>
      <c r="D18" s="830"/>
      <c r="E18" s="830"/>
      <c r="F18" s="578"/>
      <c r="G18" s="578"/>
      <c r="H18" s="579"/>
      <c r="I18" s="637"/>
      <c r="J18" s="637"/>
      <c r="K18" s="807"/>
      <c r="L18" s="807"/>
      <c r="M18" s="842"/>
      <c r="N18" s="957"/>
      <c r="O18" s="939"/>
      <c r="P18" s="968"/>
      <c r="Q18" s="1263"/>
      <c r="R18" s="1264"/>
      <c r="S18" s="674"/>
      <c r="T18" s="674"/>
      <c r="U18" s="674"/>
      <c r="V18" s="674"/>
      <c r="W18" s="675"/>
      <c r="X18" s="675"/>
      <c r="Y18" s="675"/>
      <c r="Z18" s="675"/>
      <c r="AA18" s="1263"/>
      <c r="AB18" s="1264"/>
      <c r="AC18" s="674"/>
      <c r="AD18" s="674"/>
      <c r="AE18" s="674"/>
      <c r="AF18" s="674"/>
      <c r="AG18" s="675"/>
      <c r="AH18" s="675"/>
      <c r="AI18" s="675"/>
      <c r="AJ18" s="675"/>
      <c r="AK18" s="854"/>
    </row>
    <row r="19" spans="1:37" ht="23.25" hidden="1" customHeight="1" x14ac:dyDescent="0.25">
      <c r="A19" s="686"/>
      <c r="B19" s="686"/>
      <c r="C19" s="687" t="s">
        <v>27</v>
      </c>
      <c r="D19" s="828"/>
      <c r="E19" s="32" t="s">
        <v>32</v>
      </c>
      <c r="F19" s="27" t="s">
        <v>61</v>
      </c>
      <c r="G19" s="580"/>
      <c r="H19" s="581"/>
      <c r="I19" s="636" t="s">
        <v>36</v>
      </c>
      <c r="J19" s="33">
        <v>4</v>
      </c>
      <c r="K19" s="805"/>
      <c r="L19" s="805"/>
      <c r="M19" s="805"/>
      <c r="N19" s="990"/>
      <c r="O19" s="990">
        <v>24</v>
      </c>
      <c r="P19" s="976"/>
      <c r="Q19" s="1263"/>
      <c r="R19" s="1264"/>
      <c r="S19" s="674"/>
      <c r="T19" s="674"/>
      <c r="U19" s="674"/>
      <c r="V19" s="674"/>
      <c r="W19" s="675"/>
      <c r="X19" s="675"/>
      <c r="Y19" s="675"/>
      <c r="Z19" s="675"/>
      <c r="AA19" s="1263"/>
      <c r="AB19" s="1264"/>
      <c r="AC19" s="674"/>
      <c r="AD19" s="674"/>
      <c r="AE19" s="674"/>
      <c r="AF19" s="674"/>
      <c r="AG19" s="675"/>
      <c r="AH19" s="675"/>
      <c r="AI19" s="675"/>
      <c r="AJ19" s="675"/>
      <c r="AK19" s="852"/>
    </row>
    <row r="20" spans="1:37" ht="23.25" hidden="1" customHeight="1" x14ac:dyDescent="0.25">
      <c r="A20" s="686"/>
      <c r="B20" s="686"/>
      <c r="C20" s="687" t="s">
        <v>28</v>
      </c>
      <c r="D20" s="828"/>
      <c r="E20" s="32" t="s">
        <v>32</v>
      </c>
      <c r="F20" s="27" t="s">
        <v>61</v>
      </c>
      <c r="G20" s="580"/>
      <c r="H20" s="581"/>
      <c r="I20" s="636" t="s">
        <v>38</v>
      </c>
      <c r="J20" s="33">
        <v>5</v>
      </c>
      <c r="K20" s="805"/>
      <c r="L20" s="805"/>
      <c r="M20" s="805"/>
      <c r="N20" s="990">
        <v>18</v>
      </c>
      <c r="O20" s="990">
        <v>18</v>
      </c>
      <c r="P20" s="976"/>
      <c r="Q20" s="1263"/>
      <c r="R20" s="1264"/>
      <c r="S20" s="674"/>
      <c r="T20" s="674"/>
      <c r="U20" s="674"/>
      <c r="V20" s="674"/>
      <c r="W20" s="675"/>
      <c r="X20" s="675"/>
      <c r="Y20" s="675"/>
      <c r="Z20" s="675"/>
      <c r="AA20" s="1263"/>
      <c r="AB20" s="1264"/>
      <c r="AC20" s="674"/>
      <c r="AD20" s="674"/>
      <c r="AE20" s="674"/>
      <c r="AF20" s="674"/>
      <c r="AG20" s="675"/>
      <c r="AH20" s="675"/>
      <c r="AI20" s="675"/>
      <c r="AJ20" s="675"/>
      <c r="AK20" s="852"/>
    </row>
    <row r="21" spans="1:37" ht="23.25" hidden="1" customHeight="1" x14ac:dyDescent="0.25">
      <c r="A21" s="686"/>
      <c r="B21" s="686"/>
      <c r="C21" s="687" t="s">
        <v>29</v>
      </c>
      <c r="D21" s="828"/>
      <c r="E21" s="32" t="s">
        <v>32</v>
      </c>
      <c r="F21" s="27" t="s">
        <v>61</v>
      </c>
      <c r="G21" s="580"/>
      <c r="H21" s="581"/>
      <c r="I21" s="636" t="s">
        <v>39</v>
      </c>
      <c r="J21" s="33">
        <v>2</v>
      </c>
      <c r="K21" s="805"/>
      <c r="L21" s="805"/>
      <c r="M21" s="805"/>
      <c r="N21" s="990"/>
      <c r="O21" s="990">
        <v>18</v>
      </c>
      <c r="P21" s="976"/>
      <c r="Q21" s="1263"/>
      <c r="R21" s="1264"/>
      <c r="S21" s="674"/>
      <c r="T21" s="674"/>
      <c r="U21" s="674"/>
      <c r="V21" s="674"/>
      <c r="W21" s="675"/>
      <c r="X21" s="675"/>
      <c r="Y21" s="675"/>
      <c r="Z21" s="675"/>
      <c r="AA21" s="1263"/>
      <c r="AB21" s="1264"/>
      <c r="AC21" s="674"/>
      <c r="AD21" s="674"/>
      <c r="AE21" s="674"/>
      <c r="AF21" s="674"/>
      <c r="AG21" s="675"/>
      <c r="AH21" s="675"/>
      <c r="AI21" s="675"/>
      <c r="AJ21" s="675"/>
      <c r="AK21" s="852"/>
    </row>
    <row r="22" spans="1:37" ht="23.25" hidden="1" customHeight="1" x14ac:dyDescent="0.25">
      <c r="A22" s="686"/>
      <c r="B22" s="686"/>
      <c r="C22" s="687" t="s">
        <v>30</v>
      </c>
      <c r="D22" s="828"/>
      <c r="E22" s="32" t="s">
        <v>32</v>
      </c>
      <c r="F22" s="27" t="s">
        <v>61</v>
      </c>
      <c r="G22" s="580"/>
      <c r="H22" s="581"/>
      <c r="I22" s="636" t="s">
        <v>39</v>
      </c>
      <c r="J22" s="33">
        <v>2</v>
      </c>
      <c r="K22" s="808"/>
      <c r="L22" s="808"/>
      <c r="M22" s="811"/>
      <c r="N22" s="990">
        <v>18</v>
      </c>
      <c r="O22" s="990"/>
      <c r="P22" s="976"/>
      <c r="Q22" s="1261"/>
      <c r="R22" s="1262"/>
      <c r="S22" s="1395"/>
      <c r="T22" s="1396"/>
      <c r="U22" s="1396"/>
      <c r="V22" s="1396"/>
      <c r="W22" s="1396"/>
      <c r="X22" s="1396"/>
      <c r="Y22" s="1396"/>
      <c r="Z22" s="1396"/>
      <c r="AA22" s="1261"/>
      <c r="AB22" s="1262"/>
      <c r="AC22" s="1395"/>
      <c r="AD22" s="1396"/>
      <c r="AE22" s="1396"/>
      <c r="AF22" s="1396"/>
      <c r="AG22" s="1396"/>
      <c r="AH22" s="1396"/>
      <c r="AI22" s="1396"/>
      <c r="AJ22" s="1396"/>
      <c r="AK22" s="855"/>
    </row>
    <row r="23" spans="1:37" ht="23.25" hidden="1" customHeight="1" x14ac:dyDescent="0.25">
      <c r="A23" s="686"/>
      <c r="B23" s="686"/>
      <c r="C23" s="687" t="s">
        <v>48</v>
      </c>
      <c r="D23" s="828"/>
      <c r="E23" s="32" t="s">
        <v>32</v>
      </c>
      <c r="F23" s="27" t="s">
        <v>62</v>
      </c>
      <c r="G23" s="580"/>
      <c r="H23" s="581"/>
      <c r="I23" s="636" t="s">
        <v>39</v>
      </c>
      <c r="J23" s="33">
        <v>2</v>
      </c>
      <c r="K23" s="805"/>
      <c r="L23" s="805"/>
      <c r="M23" s="805"/>
      <c r="N23" s="990"/>
      <c r="O23" s="990">
        <v>18</v>
      </c>
      <c r="P23" s="976"/>
      <c r="Q23" s="1263"/>
      <c r="R23" s="1264"/>
      <c r="S23" s="674"/>
      <c r="T23" s="674"/>
      <c r="U23" s="674"/>
      <c r="V23" s="674"/>
      <c r="W23" s="675"/>
      <c r="X23" s="675"/>
      <c r="Y23" s="675"/>
      <c r="Z23" s="675"/>
      <c r="AA23" s="1263"/>
      <c r="AB23" s="1264"/>
      <c r="AC23" s="674"/>
      <c r="AD23" s="674"/>
      <c r="AE23" s="674"/>
      <c r="AF23" s="674"/>
      <c r="AG23" s="675"/>
      <c r="AH23" s="675"/>
      <c r="AI23" s="675"/>
      <c r="AJ23" s="675"/>
      <c r="AK23" s="852"/>
    </row>
    <row r="24" spans="1:37" ht="23.25" hidden="1" customHeight="1" x14ac:dyDescent="0.25">
      <c r="A24" s="686"/>
      <c r="B24" s="686"/>
      <c r="C24" s="688" t="s">
        <v>55</v>
      </c>
      <c r="D24" s="828"/>
      <c r="E24" s="101" t="s">
        <v>32</v>
      </c>
      <c r="F24" s="689" t="s">
        <v>63</v>
      </c>
      <c r="G24" s="580"/>
      <c r="H24" s="581"/>
      <c r="I24" s="690">
        <v>2</v>
      </c>
      <c r="J24" s="690">
        <v>2</v>
      </c>
      <c r="K24" s="805"/>
      <c r="L24" s="805"/>
      <c r="M24" s="805"/>
      <c r="N24" s="690">
        <v>6</v>
      </c>
      <c r="O24" s="690">
        <v>12</v>
      </c>
      <c r="P24" s="976"/>
      <c r="Q24" s="1263"/>
      <c r="R24" s="1264"/>
      <c r="S24" s="674"/>
      <c r="T24" s="674"/>
      <c r="U24" s="674"/>
      <c r="V24" s="674"/>
      <c r="W24" s="675"/>
      <c r="X24" s="675"/>
      <c r="Y24" s="675"/>
      <c r="Z24" s="675"/>
      <c r="AA24" s="1263"/>
      <c r="AB24" s="1264"/>
      <c r="AC24" s="674"/>
      <c r="AD24" s="674"/>
      <c r="AE24" s="674"/>
      <c r="AF24" s="674"/>
      <c r="AG24" s="675"/>
      <c r="AH24" s="675"/>
      <c r="AI24" s="675"/>
      <c r="AJ24" s="675"/>
      <c r="AK24" s="852"/>
    </row>
    <row r="25" spans="1:37" ht="23.25" hidden="1" customHeight="1" x14ac:dyDescent="0.25">
      <c r="A25" s="686"/>
      <c r="B25" s="686"/>
      <c r="C25" s="691" t="s">
        <v>56</v>
      </c>
      <c r="D25" s="828"/>
      <c r="E25" s="101" t="s">
        <v>32</v>
      </c>
      <c r="F25" s="689" t="s">
        <v>64</v>
      </c>
      <c r="G25" s="580"/>
      <c r="H25" s="581"/>
      <c r="I25" s="690">
        <v>2</v>
      </c>
      <c r="J25" s="690">
        <v>2</v>
      </c>
      <c r="K25" s="805"/>
      <c r="L25" s="805"/>
      <c r="M25" s="805"/>
      <c r="N25" s="690">
        <v>6</v>
      </c>
      <c r="O25" s="690">
        <v>12</v>
      </c>
      <c r="P25" s="976"/>
      <c r="Q25" s="1263"/>
      <c r="R25" s="1264"/>
      <c r="S25" s="674"/>
      <c r="T25" s="674"/>
      <c r="U25" s="674"/>
      <c r="V25" s="674"/>
      <c r="W25" s="675"/>
      <c r="X25" s="675"/>
      <c r="Y25" s="675"/>
      <c r="Z25" s="675"/>
      <c r="AA25" s="1263"/>
      <c r="AB25" s="1264"/>
      <c r="AC25" s="674"/>
      <c r="AD25" s="674"/>
      <c r="AE25" s="674"/>
      <c r="AF25" s="674"/>
      <c r="AG25" s="675"/>
      <c r="AH25" s="675"/>
      <c r="AI25" s="675"/>
      <c r="AJ25" s="675"/>
      <c r="AK25" s="852"/>
    </row>
    <row r="26" spans="1:37" ht="23.25" hidden="1" customHeight="1" x14ac:dyDescent="0.25">
      <c r="A26" s="686"/>
      <c r="B26" s="686"/>
      <c r="C26" s="692" t="s">
        <v>49</v>
      </c>
      <c r="D26" s="828"/>
      <c r="E26" s="101" t="s">
        <v>32</v>
      </c>
      <c r="F26" s="689" t="s">
        <v>64</v>
      </c>
      <c r="G26" s="580"/>
      <c r="H26" s="581"/>
      <c r="I26" s="693">
        <v>2</v>
      </c>
      <c r="J26" s="693">
        <v>2</v>
      </c>
      <c r="K26" s="805"/>
      <c r="L26" s="805"/>
      <c r="M26" s="805"/>
      <c r="N26" s="693">
        <v>6</v>
      </c>
      <c r="O26" s="693">
        <v>12</v>
      </c>
      <c r="P26" s="976"/>
      <c r="Q26" s="1263"/>
      <c r="R26" s="1264"/>
      <c r="S26" s="674"/>
      <c r="T26" s="674"/>
      <c r="U26" s="674"/>
      <c r="V26" s="674"/>
      <c r="W26" s="675"/>
      <c r="X26" s="675"/>
      <c r="Y26" s="675"/>
      <c r="Z26" s="675"/>
      <c r="AA26" s="1263"/>
      <c r="AB26" s="1264"/>
      <c r="AC26" s="674"/>
      <c r="AD26" s="674"/>
      <c r="AE26" s="674"/>
      <c r="AF26" s="674"/>
      <c r="AG26" s="675"/>
      <c r="AH26" s="675"/>
      <c r="AI26" s="675"/>
      <c r="AJ26" s="675"/>
      <c r="AK26" s="852"/>
    </row>
    <row r="27" spans="1:37" ht="23.25" hidden="1" customHeight="1" x14ac:dyDescent="0.25">
      <c r="A27" s="686"/>
      <c r="B27" s="686"/>
      <c r="C27" s="692" t="s">
        <v>57</v>
      </c>
      <c r="D27" s="828"/>
      <c r="E27" s="101" t="s">
        <v>32</v>
      </c>
      <c r="F27" s="689" t="s">
        <v>64</v>
      </c>
      <c r="G27" s="580"/>
      <c r="H27" s="581"/>
      <c r="I27" s="693">
        <v>3</v>
      </c>
      <c r="J27" s="693">
        <v>3</v>
      </c>
      <c r="K27" s="809"/>
      <c r="L27" s="809"/>
      <c r="M27" s="811"/>
      <c r="N27" s="693"/>
      <c r="O27" s="693">
        <v>18</v>
      </c>
      <c r="P27" s="976"/>
      <c r="Q27" s="1259"/>
      <c r="R27" s="1260"/>
      <c r="S27" s="568"/>
      <c r="T27" s="568"/>
      <c r="U27" s="568"/>
      <c r="V27" s="568"/>
      <c r="W27" s="568"/>
      <c r="X27" s="568"/>
      <c r="Y27" s="568"/>
      <c r="Z27" s="568"/>
      <c r="AA27" s="1259"/>
      <c r="AB27" s="1260"/>
      <c r="AC27" s="568"/>
      <c r="AD27" s="568"/>
      <c r="AE27" s="568"/>
      <c r="AF27" s="568"/>
      <c r="AG27" s="568"/>
      <c r="AH27" s="568"/>
      <c r="AI27" s="568"/>
      <c r="AJ27" s="568"/>
      <c r="AK27" s="856"/>
    </row>
    <row r="28" spans="1:37" ht="23.25" hidden="1" customHeight="1" x14ac:dyDescent="0.25">
      <c r="A28" s="686"/>
      <c r="B28" s="686"/>
      <c r="C28" s="692" t="s">
        <v>58</v>
      </c>
      <c r="D28" s="828"/>
      <c r="E28" s="101" t="s">
        <v>32</v>
      </c>
      <c r="F28" s="689" t="s">
        <v>64</v>
      </c>
      <c r="G28" s="580"/>
      <c r="H28" s="581"/>
      <c r="I28" s="693">
        <v>2</v>
      </c>
      <c r="J28" s="693">
        <v>2</v>
      </c>
      <c r="K28" s="809"/>
      <c r="L28" s="809"/>
      <c r="M28" s="811"/>
      <c r="N28" s="693"/>
      <c r="O28" s="693">
        <v>18</v>
      </c>
      <c r="P28" s="976"/>
      <c r="Q28" s="1259"/>
      <c r="R28" s="1260"/>
      <c r="S28" s="568"/>
      <c r="T28" s="568"/>
      <c r="U28" s="568"/>
      <c r="V28" s="568"/>
      <c r="W28" s="568"/>
      <c r="X28" s="568"/>
      <c r="Y28" s="568"/>
      <c r="Z28" s="568"/>
      <c r="AA28" s="1259"/>
      <c r="AB28" s="1260"/>
      <c r="AC28" s="568"/>
      <c r="AD28" s="568"/>
      <c r="AE28" s="568"/>
      <c r="AF28" s="568"/>
      <c r="AG28" s="568"/>
      <c r="AH28" s="568"/>
      <c r="AI28" s="568"/>
      <c r="AJ28" s="568"/>
      <c r="AK28" s="856"/>
    </row>
    <row r="29" spans="1:37" ht="23.25" hidden="1" customHeight="1" x14ac:dyDescent="0.25">
      <c r="A29" s="686"/>
      <c r="B29" s="686"/>
      <c r="C29" s="692" t="s">
        <v>59</v>
      </c>
      <c r="D29" s="828"/>
      <c r="E29" s="101" t="s">
        <v>32</v>
      </c>
      <c r="F29" s="689" t="s">
        <v>65</v>
      </c>
      <c r="G29" s="580"/>
      <c r="H29" s="581"/>
      <c r="I29" s="693">
        <v>2</v>
      </c>
      <c r="J29" s="693">
        <v>2</v>
      </c>
      <c r="K29" s="808"/>
      <c r="L29" s="808"/>
      <c r="M29" s="811"/>
      <c r="N29" s="693"/>
      <c r="O29" s="693">
        <v>12</v>
      </c>
      <c r="P29" s="976"/>
      <c r="Q29" s="1261"/>
      <c r="R29" s="1262"/>
      <c r="S29" s="1395"/>
      <c r="T29" s="1396"/>
      <c r="U29" s="1396"/>
      <c r="V29" s="1396"/>
      <c r="W29" s="1395"/>
      <c r="X29" s="1396"/>
      <c r="Y29" s="1396"/>
      <c r="Z29" s="1396"/>
      <c r="AA29" s="1261"/>
      <c r="AB29" s="1262"/>
      <c r="AC29" s="1395"/>
      <c r="AD29" s="1396"/>
      <c r="AE29" s="1396"/>
      <c r="AF29" s="1396"/>
      <c r="AG29" s="1395"/>
      <c r="AH29" s="1396"/>
      <c r="AI29" s="1396"/>
      <c r="AJ29" s="1396"/>
      <c r="AK29" s="855"/>
    </row>
    <row r="30" spans="1:37" ht="51.75" hidden="1" customHeight="1" x14ac:dyDescent="0.25">
      <c r="A30" s="686"/>
      <c r="B30" s="686"/>
      <c r="C30" s="694" t="s">
        <v>343</v>
      </c>
      <c r="D30" s="828"/>
      <c r="E30" s="101" t="s">
        <v>32</v>
      </c>
      <c r="F30" s="689" t="s">
        <v>64</v>
      </c>
      <c r="G30" s="580"/>
      <c r="H30" s="581"/>
      <c r="I30" s="693">
        <v>2</v>
      </c>
      <c r="J30" s="693">
        <v>2</v>
      </c>
      <c r="K30" s="805"/>
      <c r="L30" s="805"/>
      <c r="M30" s="805"/>
      <c r="N30" s="693"/>
      <c r="O30" s="693"/>
      <c r="P30" s="976"/>
      <c r="Q30" s="1263"/>
      <c r="R30" s="1264"/>
      <c r="S30" s="674"/>
      <c r="T30" s="674"/>
      <c r="U30" s="674"/>
      <c r="V30" s="674"/>
      <c r="W30" s="675"/>
      <c r="X30" s="675"/>
      <c r="Y30" s="675"/>
      <c r="Z30" s="675"/>
      <c r="AA30" s="1263"/>
      <c r="AB30" s="1264"/>
      <c r="AC30" s="674"/>
      <c r="AD30" s="674"/>
      <c r="AE30" s="674"/>
      <c r="AF30" s="674"/>
      <c r="AG30" s="695"/>
      <c r="AH30" s="695"/>
      <c r="AI30" s="695"/>
      <c r="AJ30" s="695"/>
      <c r="AK30" s="852"/>
    </row>
    <row r="31" spans="1:37" ht="23.25" hidden="1" customHeight="1" x14ac:dyDescent="0.25">
      <c r="A31" s="681"/>
      <c r="B31" s="681" t="s">
        <v>102</v>
      </c>
      <c r="C31" s="573" t="s">
        <v>103</v>
      </c>
      <c r="D31" s="638" t="s">
        <v>104</v>
      </c>
      <c r="E31" s="882"/>
      <c r="F31" s="574" t="s">
        <v>105</v>
      </c>
      <c r="G31" s="574" t="s">
        <v>106</v>
      </c>
      <c r="H31" s="575"/>
      <c r="I31" s="638" t="s">
        <v>39</v>
      </c>
      <c r="J31" s="638" t="s">
        <v>39</v>
      </c>
      <c r="K31" s="805"/>
      <c r="L31" s="805"/>
      <c r="M31" s="811"/>
      <c r="N31" s="1000"/>
      <c r="O31" s="948">
        <v>18</v>
      </c>
      <c r="P31" s="973"/>
      <c r="Q31" s="1263"/>
      <c r="R31" s="1264"/>
      <c r="S31" s="674"/>
      <c r="T31" s="674"/>
      <c r="U31" s="674"/>
      <c r="V31" s="674"/>
      <c r="W31" s="675"/>
      <c r="X31" s="675"/>
      <c r="Y31" s="675"/>
      <c r="Z31" s="675"/>
      <c r="AA31" s="1263"/>
      <c r="AB31" s="1264"/>
      <c r="AC31" s="674"/>
      <c r="AD31" s="674"/>
      <c r="AE31" s="674"/>
      <c r="AF31" s="674"/>
      <c r="AG31" s="695"/>
      <c r="AH31" s="695"/>
      <c r="AI31" s="695"/>
      <c r="AJ31" s="695"/>
      <c r="AK31" s="852"/>
    </row>
    <row r="32" spans="1:37" ht="23.25" hidden="1" customHeight="1" x14ac:dyDescent="0.25">
      <c r="A32" s="681"/>
      <c r="B32" s="681" t="s">
        <v>107</v>
      </c>
      <c r="C32" s="573" t="s">
        <v>108</v>
      </c>
      <c r="D32" s="638" t="s">
        <v>109</v>
      </c>
      <c r="E32" s="882"/>
      <c r="F32" s="574" t="s">
        <v>105</v>
      </c>
      <c r="G32" s="574" t="s">
        <v>106</v>
      </c>
      <c r="H32" s="575"/>
      <c r="I32" s="638" t="s">
        <v>39</v>
      </c>
      <c r="J32" s="638" t="s">
        <v>39</v>
      </c>
      <c r="K32" s="805"/>
      <c r="L32" s="805"/>
      <c r="M32" s="811"/>
      <c r="N32" s="1000"/>
      <c r="O32" s="948">
        <v>18</v>
      </c>
      <c r="P32" s="973"/>
      <c r="Q32" s="1263"/>
      <c r="R32" s="1264"/>
      <c r="S32" s="674"/>
      <c r="T32" s="674"/>
      <c r="U32" s="674"/>
      <c r="V32" s="674"/>
      <c r="W32" s="675"/>
      <c r="X32" s="675"/>
      <c r="Y32" s="675"/>
      <c r="Z32" s="675"/>
      <c r="AA32" s="1263"/>
      <c r="AB32" s="1264"/>
      <c r="AC32" s="674"/>
      <c r="AD32" s="674"/>
      <c r="AE32" s="674"/>
      <c r="AF32" s="674"/>
      <c r="AG32" s="695"/>
      <c r="AH32" s="695"/>
      <c r="AI32" s="695"/>
      <c r="AJ32" s="695"/>
      <c r="AK32" s="852"/>
    </row>
    <row r="33" spans="1:37" ht="23.25" hidden="1" customHeight="1" x14ac:dyDescent="0.25">
      <c r="A33" s="681"/>
      <c r="B33" s="681" t="s">
        <v>110</v>
      </c>
      <c r="C33" s="573" t="s">
        <v>111</v>
      </c>
      <c r="D33" s="638" t="s">
        <v>112</v>
      </c>
      <c r="E33" s="882"/>
      <c r="F33" s="574" t="s">
        <v>105</v>
      </c>
      <c r="G33" s="574" t="s">
        <v>106</v>
      </c>
      <c r="H33" s="575"/>
      <c r="I33" s="638" t="s">
        <v>39</v>
      </c>
      <c r="J33" s="638" t="s">
        <v>39</v>
      </c>
      <c r="K33" s="805"/>
      <c r="L33" s="805"/>
      <c r="M33" s="811"/>
      <c r="N33" s="1000"/>
      <c r="O33" s="948">
        <v>18</v>
      </c>
      <c r="P33" s="973"/>
      <c r="Q33" s="1263"/>
      <c r="R33" s="1264"/>
      <c r="S33" s="674"/>
      <c r="T33" s="674"/>
      <c r="U33" s="674"/>
      <c r="V33" s="674"/>
      <c r="W33" s="675"/>
      <c r="X33" s="675"/>
      <c r="Y33" s="675"/>
      <c r="Z33" s="675"/>
      <c r="AA33" s="1263"/>
      <c r="AB33" s="1264"/>
      <c r="AC33" s="674"/>
      <c r="AD33" s="674"/>
      <c r="AE33" s="674"/>
      <c r="AF33" s="674"/>
      <c r="AG33" s="695"/>
      <c r="AH33" s="695"/>
      <c r="AI33" s="695"/>
      <c r="AJ33" s="695"/>
      <c r="AK33" s="852"/>
    </row>
    <row r="34" spans="1:37" ht="23.25" hidden="1" customHeight="1" x14ac:dyDescent="0.25">
      <c r="A34" s="576"/>
      <c r="B34" s="576"/>
      <c r="C34" s="696"/>
      <c r="D34" s="832"/>
      <c r="E34" s="832"/>
      <c r="F34" s="697"/>
      <c r="G34" s="697"/>
      <c r="H34" s="698" t="s">
        <v>67</v>
      </c>
      <c r="I34" s="699"/>
      <c r="J34" s="699"/>
      <c r="K34" s="810"/>
      <c r="L34" s="810"/>
      <c r="M34" s="812"/>
      <c r="N34" s="998">
        <f>SUM(N19:N30)</f>
        <v>54</v>
      </c>
      <c r="O34" s="943">
        <f>SUM(O19:O30)</f>
        <v>162</v>
      </c>
      <c r="P34" s="985">
        <f>SUM(P1:P13)</f>
        <v>0</v>
      </c>
      <c r="Q34" s="1261"/>
      <c r="R34" s="1262"/>
      <c r="S34" s="1395"/>
      <c r="T34" s="1396"/>
      <c r="U34" s="1396"/>
      <c r="V34" s="1396"/>
      <c r="W34" s="1396"/>
      <c r="X34" s="1396"/>
      <c r="Y34" s="1396"/>
      <c r="Z34" s="1396"/>
      <c r="AA34" s="1261"/>
      <c r="AB34" s="1262"/>
      <c r="AC34" s="1395"/>
      <c r="AD34" s="1396"/>
      <c r="AE34" s="1396"/>
      <c r="AF34" s="1396"/>
      <c r="AG34" s="659"/>
      <c r="AH34" s="659"/>
      <c r="AI34" s="659"/>
      <c r="AJ34" s="659"/>
      <c r="AK34" s="857"/>
    </row>
    <row r="35" spans="1:37" ht="16.5" hidden="1" customHeight="1" x14ac:dyDescent="0.25">
      <c r="A35" s="566"/>
      <c r="B35" s="566"/>
      <c r="C35" s="577" t="s">
        <v>69</v>
      </c>
      <c r="D35" s="830"/>
      <c r="E35" s="830"/>
      <c r="F35" s="578"/>
      <c r="G35" s="578"/>
      <c r="H35" s="579"/>
      <c r="I35" s="637"/>
      <c r="J35" s="637"/>
      <c r="K35" s="807"/>
      <c r="L35" s="807"/>
      <c r="M35" s="842"/>
      <c r="N35" s="957"/>
      <c r="O35" s="939"/>
      <c r="P35" s="968"/>
      <c r="Q35" s="1263"/>
      <c r="R35" s="1264"/>
      <c r="S35" s="674"/>
      <c r="T35" s="674"/>
      <c r="U35" s="674"/>
      <c r="V35" s="674"/>
      <c r="W35" s="675"/>
      <c r="X35" s="675"/>
      <c r="Y35" s="675"/>
      <c r="Z35" s="675"/>
      <c r="AA35" s="1263"/>
      <c r="AB35" s="1264"/>
      <c r="AC35" s="674"/>
      <c r="AD35" s="674"/>
      <c r="AE35" s="674"/>
      <c r="AF35" s="674"/>
      <c r="AG35" s="695"/>
      <c r="AH35" s="695"/>
      <c r="AI35" s="695"/>
      <c r="AJ35" s="695"/>
      <c r="AK35" s="854"/>
    </row>
    <row r="36" spans="1:37" ht="23.25" hidden="1" customHeight="1" x14ac:dyDescent="0.25">
      <c r="A36" s="686"/>
      <c r="B36" s="686"/>
      <c r="C36" s="700" t="s">
        <v>70</v>
      </c>
      <c r="D36" s="828"/>
      <c r="E36" s="883" t="s">
        <v>32</v>
      </c>
      <c r="F36" s="582" t="s">
        <v>76</v>
      </c>
      <c r="G36" s="580"/>
      <c r="H36" s="581"/>
      <c r="I36" s="635" t="s">
        <v>79</v>
      </c>
      <c r="J36" s="635" t="s">
        <v>79</v>
      </c>
      <c r="K36" s="805"/>
      <c r="L36" s="805"/>
      <c r="M36" s="805"/>
      <c r="N36" s="941">
        <v>24</v>
      </c>
      <c r="O36" s="941">
        <v>24</v>
      </c>
      <c r="P36" s="973"/>
      <c r="Q36" s="1263"/>
      <c r="R36" s="1264"/>
      <c r="S36" s="674"/>
      <c r="T36" s="674"/>
      <c r="U36" s="674"/>
      <c r="V36" s="674"/>
      <c r="W36" s="675"/>
      <c r="X36" s="675"/>
      <c r="Y36" s="675"/>
      <c r="Z36" s="675"/>
      <c r="AA36" s="1263"/>
      <c r="AB36" s="1264"/>
      <c r="AC36" s="674"/>
      <c r="AD36" s="674"/>
      <c r="AE36" s="674"/>
      <c r="AF36" s="674"/>
      <c r="AG36" s="695"/>
      <c r="AH36" s="695"/>
      <c r="AI36" s="695"/>
      <c r="AJ36" s="695"/>
      <c r="AK36" s="852"/>
    </row>
    <row r="37" spans="1:37" ht="23.25" hidden="1" customHeight="1" x14ac:dyDescent="0.25">
      <c r="A37" s="686"/>
      <c r="B37" s="686"/>
      <c r="C37" s="700" t="s">
        <v>71</v>
      </c>
      <c r="D37" s="828"/>
      <c r="E37" s="883" t="s">
        <v>32</v>
      </c>
      <c r="F37" s="582" t="s">
        <v>76</v>
      </c>
      <c r="G37" s="580"/>
      <c r="H37" s="581"/>
      <c r="I37" s="635" t="s">
        <v>80</v>
      </c>
      <c r="J37" s="635" t="s">
        <v>80</v>
      </c>
      <c r="K37" s="805"/>
      <c r="L37" s="805"/>
      <c r="M37" s="805"/>
      <c r="N37" s="941">
        <v>20</v>
      </c>
      <c r="O37" s="941"/>
      <c r="P37" s="973"/>
      <c r="Q37" s="1263"/>
      <c r="R37" s="1264"/>
      <c r="S37" s="674"/>
      <c r="T37" s="674"/>
      <c r="U37" s="674"/>
      <c r="V37" s="674"/>
      <c r="W37" s="675"/>
      <c r="X37" s="675"/>
      <c r="Y37" s="675"/>
      <c r="Z37" s="675"/>
      <c r="AA37" s="1263"/>
      <c r="AB37" s="1264"/>
      <c r="AC37" s="674"/>
      <c r="AD37" s="674"/>
      <c r="AE37" s="674"/>
      <c r="AF37" s="674"/>
      <c r="AG37" s="695"/>
      <c r="AH37" s="695"/>
      <c r="AI37" s="695"/>
      <c r="AJ37" s="695"/>
      <c r="AK37" s="852"/>
    </row>
    <row r="38" spans="1:37" ht="23.25" hidden="1" customHeight="1" x14ac:dyDescent="0.25">
      <c r="A38" s="686"/>
      <c r="B38" s="686"/>
      <c r="C38" s="701" t="s">
        <v>72</v>
      </c>
      <c r="D38" s="828"/>
      <c r="E38" s="883" t="s">
        <v>32</v>
      </c>
      <c r="F38" s="582" t="s">
        <v>76</v>
      </c>
      <c r="G38" s="580"/>
      <c r="H38" s="581"/>
      <c r="I38" s="635">
        <v>4</v>
      </c>
      <c r="J38" s="635">
        <v>4</v>
      </c>
      <c r="K38" s="811"/>
      <c r="L38" s="811"/>
      <c r="M38" s="811"/>
      <c r="N38" s="941"/>
      <c r="O38" s="935">
        <v>30</v>
      </c>
      <c r="P38" s="973"/>
      <c r="Q38" s="1265"/>
      <c r="R38" s="1266"/>
      <c r="AA38" s="1265"/>
      <c r="AB38" s="1266"/>
      <c r="AK38" s="858"/>
    </row>
    <row r="39" spans="1:37" ht="23.25" hidden="1" customHeight="1" x14ac:dyDescent="0.25">
      <c r="A39" s="686"/>
      <c r="B39" s="686"/>
      <c r="C39" s="702" t="s">
        <v>73</v>
      </c>
      <c r="D39" s="828"/>
      <c r="E39" s="884" t="s">
        <v>32</v>
      </c>
      <c r="F39" s="41" t="s">
        <v>77</v>
      </c>
      <c r="G39" s="580"/>
      <c r="H39" s="581"/>
      <c r="I39" s="634" t="s">
        <v>39</v>
      </c>
      <c r="J39" s="634" t="s">
        <v>39</v>
      </c>
      <c r="K39" s="811"/>
      <c r="L39" s="811"/>
      <c r="M39" s="811"/>
      <c r="N39" s="977"/>
      <c r="O39" s="963">
        <v>18</v>
      </c>
      <c r="P39" s="973"/>
      <c r="Q39" s="1265"/>
      <c r="R39" s="1266"/>
      <c r="AA39" s="1265"/>
      <c r="AB39" s="1266"/>
      <c r="AK39" s="858"/>
    </row>
    <row r="40" spans="1:37" ht="23.25" hidden="1" customHeight="1" x14ac:dyDescent="0.25">
      <c r="A40" s="686"/>
      <c r="B40" s="686"/>
      <c r="C40" s="703" t="s">
        <v>28</v>
      </c>
      <c r="D40" s="828"/>
      <c r="E40" s="32" t="s">
        <v>32</v>
      </c>
      <c r="F40" s="27" t="s">
        <v>78</v>
      </c>
      <c r="G40" s="580"/>
      <c r="H40" s="581"/>
      <c r="I40" s="633" t="s">
        <v>38</v>
      </c>
      <c r="J40" s="633" t="s">
        <v>38</v>
      </c>
      <c r="K40" s="811"/>
      <c r="L40" s="811"/>
      <c r="M40" s="811"/>
      <c r="N40" s="962">
        <v>18</v>
      </c>
      <c r="O40" s="962">
        <v>18</v>
      </c>
      <c r="P40" s="973"/>
      <c r="Q40" s="1265"/>
      <c r="R40" s="1266"/>
      <c r="AA40" s="1265"/>
      <c r="AB40" s="1266"/>
      <c r="AK40" s="858"/>
    </row>
    <row r="41" spans="1:37" ht="23.25" hidden="1" customHeight="1" x14ac:dyDescent="0.25">
      <c r="A41" s="686"/>
      <c r="B41" s="686"/>
      <c r="C41" s="703" t="s">
        <v>74</v>
      </c>
      <c r="D41" s="828"/>
      <c r="E41" s="32" t="s">
        <v>32</v>
      </c>
      <c r="F41" s="27" t="s">
        <v>78</v>
      </c>
      <c r="G41" s="580"/>
      <c r="H41" s="581"/>
      <c r="I41" s="633" t="s">
        <v>39</v>
      </c>
      <c r="J41" s="633" t="s">
        <v>39</v>
      </c>
      <c r="K41" s="811"/>
      <c r="L41" s="811"/>
      <c r="M41" s="811"/>
      <c r="N41" s="962">
        <v>18</v>
      </c>
      <c r="O41" s="962"/>
      <c r="P41" s="973"/>
      <c r="Q41" s="1265"/>
      <c r="R41" s="1266"/>
      <c r="AA41" s="1265"/>
      <c r="AB41" s="1266"/>
      <c r="AK41" s="858"/>
    </row>
    <row r="42" spans="1:37" ht="23.25" hidden="1" customHeight="1" x14ac:dyDescent="0.25">
      <c r="A42" s="686"/>
      <c r="B42" s="686"/>
      <c r="C42" s="703" t="s">
        <v>75</v>
      </c>
      <c r="D42" s="828"/>
      <c r="E42" s="32" t="s">
        <v>32</v>
      </c>
      <c r="F42" s="27" t="s">
        <v>78</v>
      </c>
      <c r="G42" s="580"/>
      <c r="H42" s="581"/>
      <c r="I42" s="633" t="s">
        <v>39</v>
      </c>
      <c r="J42" s="633" t="s">
        <v>39</v>
      </c>
      <c r="K42" s="811"/>
      <c r="L42" s="811"/>
      <c r="M42" s="811"/>
      <c r="N42" s="962"/>
      <c r="O42" s="962">
        <v>18</v>
      </c>
      <c r="P42" s="973"/>
      <c r="Q42" s="1265"/>
      <c r="R42" s="1266"/>
      <c r="AA42" s="1265"/>
      <c r="AB42" s="1266"/>
      <c r="AK42" s="858"/>
    </row>
    <row r="43" spans="1:37" ht="23.25" hidden="1" customHeight="1" x14ac:dyDescent="0.25">
      <c r="A43" s="686"/>
      <c r="B43" s="686"/>
      <c r="C43" s="703" t="s">
        <v>27</v>
      </c>
      <c r="D43" s="828"/>
      <c r="E43" s="32" t="s">
        <v>32</v>
      </c>
      <c r="F43" s="27" t="s">
        <v>78</v>
      </c>
      <c r="G43" s="580"/>
      <c r="H43" s="581"/>
      <c r="I43" s="633" t="s">
        <v>36</v>
      </c>
      <c r="J43" s="633" t="s">
        <v>36</v>
      </c>
      <c r="K43" s="811"/>
      <c r="L43" s="811"/>
      <c r="M43" s="811"/>
      <c r="N43" s="962"/>
      <c r="O43" s="962">
        <v>24</v>
      </c>
      <c r="P43" s="973"/>
      <c r="Q43" s="1265"/>
      <c r="R43" s="1266"/>
      <c r="AA43" s="1265"/>
      <c r="AB43" s="1266"/>
      <c r="AK43" s="858"/>
    </row>
    <row r="44" spans="1:37" ht="23.25" hidden="1" customHeight="1" x14ac:dyDescent="0.25">
      <c r="A44" s="686"/>
      <c r="B44" s="686"/>
      <c r="C44" s="704" t="s">
        <v>31</v>
      </c>
      <c r="D44" s="828"/>
      <c r="E44" s="885" t="s">
        <v>33</v>
      </c>
      <c r="F44" s="689" t="s">
        <v>64</v>
      </c>
      <c r="G44" s="580"/>
      <c r="H44" s="581"/>
      <c r="I44" s="632">
        <v>2</v>
      </c>
      <c r="J44" s="632">
        <v>2</v>
      </c>
      <c r="K44" s="811"/>
      <c r="L44" s="811"/>
      <c r="M44" s="811"/>
      <c r="N44" s="946"/>
      <c r="O44" s="975">
        <v>18</v>
      </c>
      <c r="P44" s="973"/>
      <c r="Q44" s="1265"/>
      <c r="R44" s="1266"/>
      <c r="AA44" s="1265"/>
      <c r="AB44" s="1266"/>
      <c r="AK44" s="858"/>
    </row>
    <row r="45" spans="1:37" ht="23.25" hidden="1" customHeight="1" x14ac:dyDescent="0.25">
      <c r="A45" s="576"/>
      <c r="B45" s="576"/>
      <c r="C45" s="696"/>
      <c r="D45" s="832"/>
      <c r="E45" s="832"/>
      <c r="F45" s="697"/>
      <c r="G45" s="697"/>
      <c r="H45" s="698" t="s">
        <v>67</v>
      </c>
      <c r="I45" s="699"/>
      <c r="J45" s="699"/>
      <c r="K45" s="812"/>
      <c r="L45" s="812"/>
      <c r="M45" s="812"/>
      <c r="N45" s="998">
        <f>SUM(N36:N44)</f>
        <v>80</v>
      </c>
      <c r="O45" s="943">
        <f>SUM(O36:O44)</f>
        <v>150</v>
      </c>
      <c r="P45" s="985">
        <f>SUM(P18:P30)</f>
        <v>0</v>
      </c>
      <c r="Q45" s="1265"/>
      <c r="R45" s="1266"/>
      <c r="AA45" s="1265"/>
      <c r="AB45" s="1266"/>
      <c r="AK45" s="859"/>
    </row>
    <row r="46" spans="1:37" ht="23.25" hidden="1" customHeight="1" x14ac:dyDescent="0.25">
      <c r="A46" s="705"/>
      <c r="B46" s="705"/>
      <c r="C46" s="583"/>
      <c r="D46" s="838"/>
      <c r="E46" s="886"/>
      <c r="F46" s="584"/>
      <c r="G46" s="585"/>
      <c r="H46" s="586"/>
      <c r="I46" s="631"/>
      <c r="J46" s="630"/>
      <c r="K46" s="813"/>
      <c r="L46" s="813"/>
      <c r="M46" s="813"/>
      <c r="N46" s="956"/>
      <c r="O46" s="954"/>
      <c r="P46" s="938"/>
      <c r="Q46" s="1265"/>
      <c r="R46" s="1266"/>
      <c r="AA46" s="1265"/>
      <c r="AB46" s="1266"/>
      <c r="AK46" s="860"/>
    </row>
    <row r="47" spans="1:37" ht="23.25" hidden="1" customHeight="1" x14ac:dyDescent="0.25">
      <c r="A47" s="587"/>
      <c r="B47" s="587"/>
      <c r="C47" s="588" t="s">
        <v>14</v>
      </c>
      <c r="D47" s="837"/>
      <c r="E47" s="837"/>
      <c r="F47" s="587"/>
      <c r="G47" s="587"/>
      <c r="H47" s="589"/>
      <c r="I47" s="629"/>
      <c r="J47" s="629"/>
      <c r="K47" s="814"/>
      <c r="L47" s="814"/>
      <c r="M47" s="814"/>
      <c r="N47" s="955"/>
      <c r="O47" s="953"/>
      <c r="P47" s="953"/>
      <c r="Q47" s="1265"/>
      <c r="R47" s="1266"/>
      <c r="AA47" s="1265"/>
      <c r="AB47" s="1266"/>
      <c r="AK47" s="861"/>
    </row>
    <row r="48" spans="1:37" ht="23.25" hidden="1" customHeight="1" x14ac:dyDescent="0.25">
      <c r="A48" s="587"/>
      <c r="B48" s="587"/>
      <c r="C48" s="590" t="s">
        <v>81</v>
      </c>
      <c r="D48" s="628"/>
      <c r="E48" s="628"/>
      <c r="F48" s="591"/>
      <c r="G48" s="591"/>
      <c r="H48" s="591"/>
      <c r="I48" s="628"/>
      <c r="J48" s="628"/>
      <c r="K48" s="814"/>
      <c r="L48" s="814"/>
      <c r="M48" s="814"/>
      <c r="N48" s="953"/>
      <c r="O48" s="964"/>
      <c r="P48" s="953"/>
      <c r="Q48" s="1265"/>
      <c r="R48" s="1266"/>
      <c r="AA48" s="1265"/>
      <c r="AB48" s="1266"/>
      <c r="AK48" s="861"/>
    </row>
    <row r="49" spans="1:37" ht="27.75" hidden="1" customHeight="1" x14ac:dyDescent="0.25">
      <c r="A49" s="706"/>
      <c r="B49" s="706"/>
      <c r="C49" s="707" t="s">
        <v>49</v>
      </c>
      <c r="D49" s="824"/>
      <c r="E49" s="76" t="s">
        <v>32</v>
      </c>
      <c r="F49" s="72" t="s">
        <v>34</v>
      </c>
      <c r="G49" s="580"/>
      <c r="H49" s="581"/>
      <c r="I49" s="627" t="s">
        <v>38</v>
      </c>
      <c r="J49" s="76">
        <v>5</v>
      </c>
      <c r="K49" s="811"/>
      <c r="L49" s="811"/>
      <c r="M49" s="811"/>
      <c r="N49" s="107">
        <v>18</v>
      </c>
      <c r="O49" s="107">
        <v>24</v>
      </c>
      <c r="P49" s="995"/>
      <c r="Q49" s="1265"/>
      <c r="R49" s="1266"/>
      <c r="AA49" s="1265"/>
      <c r="AB49" s="1266"/>
      <c r="AK49" s="858"/>
    </row>
    <row r="50" spans="1:37" ht="27.75" hidden="1" customHeight="1" x14ac:dyDescent="0.25">
      <c r="A50" s="706"/>
      <c r="B50" s="706"/>
      <c r="C50" s="708" t="s">
        <v>40</v>
      </c>
      <c r="D50" s="824"/>
      <c r="E50" s="32" t="s">
        <v>32</v>
      </c>
      <c r="F50" s="27" t="s">
        <v>51</v>
      </c>
      <c r="G50" s="580"/>
      <c r="H50" s="581"/>
      <c r="I50" s="636" t="s">
        <v>38</v>
      </c>
      <c r="J50" s="32">
        <v>5</v>
      </c>
      <c r="K50" s="811"/>
      <c r="L50" s="811"/>
      <c r="M50" s="811"/>
      <c r="N50" s="996">
        <v>18</v>
      </c>
      <c r="O50" s="996">
        <v>18</v>
      </c>
      <c r="P50" s="995"/>
      <c r="Q50" s="1265"/>
      <c r="R50" s="1266"/>
      <c r="AA50" s="1265"/>
      <c r="AB50" s="1266"/>
      <c r="AK50" s="858"/>
    </row>
    <row r="51" spans="1:37" ht="27.75" hidden="1" customHeight="1" x14ac:dyDescent="0.25">
      <c r="A51" s="709"/>
      <c r="B51" s="709"/>
      <c r="C51" s="710" t="s">
        <v>41</v>
      </c>
      <c r="D51" s="833"/>
      <c r="E51" s="887" t="s">
        <v>50</v>
      </c>
      <c r="F51" s="18" t="s">
        <v>52</v>
      </c>
      <c r="G51" s="592"/>
      <c r="H51" s="593"/>
      <c r="I51" s="711">
        <v>2</v>
      </c>
      <c r="J51" s="711">
        <v>2</v>
      </c>
      <c r="K51" s="811"/>
      <c r="L51" s="811"/>
      <c r="M51" s="811"/>
      <c r="N51" s="711"/>
      <c r="O51" s="711">
        <v>18</v>
      </c>
      <c r="P51" s="995"/>
      <c r="Q51" s="1265"/>
      <c r="R51" s="1266"/>
      <c r="AA51" s="1265"/>
      <c r="AB51" s="1266"/>
      <c r="AK51" s="858"/>
    </row>
    <row r="52" spans="1:37" ht="27.75" hidden="1" customHeight="1" x14ac:dyDescent="0.25">
      <c r="A52" s="709"/>
      <c r="B52" s="709"/>
      <c r="C52" s="712" t="s">
        <v>42</v>
      </c>
      <c r="D52" s="833"/>
      <c r="E52" s="888" t="s">
        <v>50</v>
      </c>
      <c r="F52" s="19" t="s">
        <v>52</v>
      </c>
      <c r="G52" s="594"/>
      <c r="H52" s="593"/>
      <c r="I52" s="713">
        <v>2</v>
      </c>
      <c r="J52" s="713">
        <v>2</v>
      </c>
      <c r="K52" s="811"/>
      <c r="L52" s="811"/>
      <c r="M52" s="811"/>
      <c r="N52" s="735"/>
      <c r="O52" s="735">
        <v>18</v>
      </c>
      <c r="P52" s="995"/>
      <c r="Q52" s="1265"/>
      <c r="R52" s="1266"/>
      <c r="AA52" s="1265"/>
      <c r="AB52" s="1266"/>
      <c r="AK52" s="858"/>
    </row>
    <row r="53" spans="1:37" ht="27.75" hidden="1" customHeight="1" x14ac:dyDescent="0.25">
      <c r="A53" s="709"/>
      <c r="B53" s="709"/>
      <c r="C53" s="712" t="s">
        <v>43</v>
      </c>
      <c r="D53" s="833"/>
      <c r="E53" s="888" t="s">
        <v>50</v>
      </c>
      <c r="F53" s="18" t="s">
        <v>53</v>
      </c>
      <c r="G53" s="594"/>
      <c r="H53" s="593"/>
      <c r="I53" s="713">
        <v>1</v>
      </c>
      <c r="J53" s="713">
        <v>1</v>
      </c>
      <c r="K53" s="811"/>
      <c r="L53" s="811"/>
      <c r="M53" s="811"/>
      <c r="N53" s="735">
        <v>4</v>
      </c>
      <c r="O53" s="735"/>
      <c r="P53" s="995"/>
      <c r="Q53" s="1265"/>
      <c r="R53" s="1266"/>
      <c r="AA53" s="1265"/>
      <c r="AB53" s="1266"/>
      <c r="AK53" s="858"/>
    </row>
    <row r="54" spans="1:37" ht="27.75" hidden="1" customHeight="1" x14ac:dyDescent="0.25">
      <c r="A54" s="709"/>
      <c r="B54" s="709"/>
      <c r="C54" s="712" t="s">
        <v>44</v>
      </c>
      <c r="D54" s="833"/>
      <c r="E54" s="888" t="s">
        <v>50</v>
      </c>
      <c r="F54" s="19" t="s">
        <v>54</v>
      </c>
      <c r="G54" s="594"/>
      <c r="H54" s="593"/>
      <c r="I54" s="713">
        <v>5</v>
      </c>
      <c r="J54" s="713">
        <v>5</v>
      </c>
      <c r="K54" s="811"/>
      <c r="L54" s="811"/>
      <c r="M54" s="811"/>
      <c r="N54" s="735">
        <v>18</v>
      </c>
      <c r="O54" s="735">
        <v>18</v>
      </c>
      <c r="P54" s="995"/>
      <c r="Q54" s="1265"/>
      <c r="R54" s="1266"/>
      <c r="AA54" s="1265"/>
      <c r="AB54" s="1266"/>
      <c r="AK54" s="858"/>
    </row>
    <row r="55" spans="1:37" ht="27.75" hidden="1" customHeight="1" x14ac:dyDescent="0.25">
      <c r="A55" s="714"/>
      <c r="B55" s="714"/>
      <c r="C55" s="712" t="s">
        <v>45</v>
      </c>
      <c r="D55" s="611"/>
      <c r="E55" s="888" t="s">
        <v>50</v>
      </c>
      <c r="F55" s="18" t="s">
        <v>54</v>
      </c>
      <c r="G55" s="571"/>
      <c r="H55" s="572"/>
      <c r="I55" s="713">
        <v>3</v>
      </c>
      <c r="J55" s="713">
        <v>3</v>
      </c>
      <c r="K55" s="811"/>
      <c r="L55" s="811"/>
      <c r="M55" s="811"/>
      <c r="N55" s="735"/>
      <c r="O55" s="735">
        <v>24</v>
      </c>
      <c r="P55" s="973"/>
      <c r="Q55" s="1265"/>
      <c r="R55" s="1266"/>
      <c r="AA55" s="1265"/>
      <c r="AB55" s="1266"/>
      <c r="AK55" s="858"/>
    </row>
    <row r="56" spans="1:37" ht="27.75" hidden="1" customHeight="1" x14ac:dyDescent="0.25">
      <c r="A56" s="714"/>
      <c r="B56" s="714"/>
      <c r="C56" s="712" t="s">
        <v>46</v>
      </c>
      <c r="D56" s="611"/>
      <c r="E56" s="888" t="s">
        <v>50</v>
      </c>
      <c r="F56" s="19" t="s">
        <v>54</v>
      </c>
      <c r="G56" s="571"/>
      <c r="H56" s="572"/>
      <c r="I56" s="713">
        <v>2</v>
      </c>
      <c r="J56" s="713">
        <v>2</v>
      </c>
      <c r="K56" s="811"/>
      <c r="L56" s="811"/>
      <c r="M56" s="811"/>
      <c r="N56" s="735"/>
      <c r="O56" s="735">
        <v>18</v>
      </c>
      <c r="P56" s="973"/>
      <c r="Q56" s="1265"/>
      <c r="R56" s="1266"/>
      <c r="AA56" s="1265"/>
      <c r="AB56" s="1266"/>
      <c r="AK56" s="858"/>
    </row>
    <row r="57" spans="1:37" ht="27.75" hidden="1" customHeight="1" x14ac:dyDescent="0.25">
      <c r="A57" s="714"/>
      <c r="B57" s="714"/>
      <c r="C57" s="712" t="s">
        <v>47</v>
      </c>
      <c r="D57" s="611"/>
      <c r="E57" s="888" t="s">
        <v>50</v>
      </c>
      <c r="F57" s="18" t="s">
        <v>54</v>
      </c>
      <c r="G57" s="571"/>
      <c r="H57" s="572"/>
      <c r="I57" s="713">
        <v>1</v>
      </c>
      <c r="J57" s="713">
        <v>1</v>
      </c>
      <c r="K57" s="811"/>
      <c r="L57" s="811"/>
      <c r="M57" s="811"/>
      <c r="N57" s="735"/>
      <c r="O57" s="735">
        <v>10</v>
      </c>
      <c r="P57" s="973"/>
      <c r="Q57" s="1265"/>
      <c r="R57" s="1266"/>
      <c r="AA57" s="1265"/>
      <c r="AB57" s="1266"/>
      <c r="AK57" s="858"/>
    </row>
    <row r="58" spans="1:37" ht="23.25" hidden="1" customHeight="1" x14ac:dyDescent="0.25">
      <c r="A58" s="671"/>
      <c r="B58" s="671"/>
      <c r="C58" s="712" t="s">
        <v>48</v>
      </c>
      <c r="D58" s="611"/>
      <c r="E58" s="888" t="s">
        <v>50</v>
      </c>
      <c r="F58" s="19"/>
      <c r="G58" s="571"/>
      <c r="H58" s="572"/>
      <c r="I58" s="713">
        <v>2</v>
      </c>
      <c r="J58" s="713">
        <v>2</v>
      </c>
      <c r="K58" s="811"/>
      <c r="L58" s="811"/>
      <c r="M58" s="811"/>
      <c r="N58" s="735"/>
      <c r="O58" s="735">
        <v>18</v>
      </c>
      <c r="P58" s="973"/>
      <c r="Q58" s="1265"/>
      <c r="R58" s="1266"/>
      <c r="AA58" s="1265"/>
      <c r="AB58" s="1266"/>
      <c r="AK58" s="858"/>
    </row>
    <row r="59" spans="1:37" ht="23.25" hidden="1" customHeight="1" x14ac:dyDescent="0.25">
      <c r="A59" s="671"/>
      <c r="B59" s="671"/>
      <c r="C59" s="715" t="s">
        <v>31</v>
      </c>
      <c r="D59" s="611"/>
      <c r="E59" s="889" t="s">
        <v>33</v>
      </c>
      <c r="F59" s="20"/>
      <c r="G59" s="571"/>
      <c r="H59" s="572"/>
      <c r="I59" s="716">
        <v>2</v>
      </c>
      <c r="J59" s="716">
        <v>2</v>
      </c>
      <c r="K59" s="811"/>
      <c r="L59" s="811"/>
      <c r="M59" s="811"/>
      <c r="N59" s="932"/>
      <c r="O59" s="932">
        <v>18</v>
      </c>
      <c r="P59" s="973"/>
      <c r="Q59" s="1265"/>
      <c r="R59" s="1266"/>
      <c r="AA59" s="1265"/>
      <c r="AB59" s="1266"/>
      <c r="AK59" s="858"/>
    </row>
    <row r="60" spans="1:37" ht="23.25" hidden="1" customHeight="1" x14ac:dyDescent="0.25">
      <c r="A60" s="576"/>
      <c r="B60" s="576"/>
      <c r="C60" s="682"/>
      <c r="D60" s="751"/>
      <c r="E60" s="751"/>
      <c r="F60" s="683"/>
      <c r="G60" s="683"/>
      <c r="H60" s="684" t="s">
        <v>82</v>
      </c>
      <c r="I60" s="685"/>
      <c r="J60" s="685"/>
      <c r="K60" s="812"/>
      <c r="L60" s="812"/>
      <c r="M60" s="812"/>
      <c r="N60" s="952">
        <f>SUM(N49:N59)</f>
        <v>58</v>
      </c>
      <c r="O60" s="931">
        <f>SUM(O49:O59)</f>
        <v>184</v>
      </c>
      <c r="P60" s="985">
        <f>SUM(P54:P59)</f>
        <v>0</v>
      </c>
      <c r="Q60" s="1265"/>
      <c r="R60" s="1266"/>
      <c r="AA60" s="1265"/>
      <c r="AB60" s="1266"/>
      <c r="AK60" s="859"/>
    </row>
    <row r="61" spans="1:37" ht="23.25" hidden="1" customHeight="1" x14ac:dyDescent="0.25">
      <c r="A61" s="587"/>
      <c r="B61" s="587"/>
      <c r="C61" s="590" t="s">
        <v>85</v>
      </c>
      <c r="D61" s="628"/>
      <c r="E61" s="628"/>
      <c r="F61" s="591"/>
      <c r="G61" s="591"/>
      <c r="H61" s="591"/>
      <c r="I61" s="628"/>
      <c r="J61" s="628"/>
      <c r="K61" s="814"/>
      <c r="L61" s="814"/>
      <c r="M61" s="814"/>
      <c r="N61" s="953"/>
      <c r="O61" s="964"/>
      <c r="P61" s="953"/>
      <c r="Q61" s="1265"/>
      <c r="R61" s="1266"/>
      <c r="AA61" s="1265"/>
      <c r="AB61" s="1266"/>
      <c r="AK61" s="861"/>
    </row>
    <row r="62" spans="1:37" ht="27.75" hidden="1" customHeight="1" x14ac:dyDescent="0.25">
      <c r="A62" s="706"/>
      <c r="B62" s="706"/>
      <c r="C62" s="717" t="s">
        <v>40</v>
      </c>
      <c r="D62" s="823"/>
      <c r="E62" s="890" t="s">
        <v>32</v>
      </c>
      <c r="F62" s="68" t="s">
        <v>78</v>
      </c>
      <c r="G62" s="596"/>
      <c r="H62" s="597"/>
      <c r="I62" s="626" t="s">
        <v>38</v>
      </c>
      <c r="J62" s="625">
        <v>5</v>
      </c>
      <c r="K62" s="811"/>
      <c r="L62" s="811"/>
      <c r="M62" s="811"/>
      <c r="N62" s="107">
        <v>18</v>
      </c>
      <c r="O62" s="107">
        <v>24</v>
      </c>
      <c r="P62" s="995"/>
      <c r="Q62" s="1265"/>
      <c r="R62" s="1266"/>
      <c r="AA62" s="1265"/>
      <c r="AB62" s="1266"/>
      <c r="AK62" s="858"/>
    </row>
    <row r="63" spans="1:37" ht="27.75" hidden="1" customHeight="1" x14ac:dyDescent="0.25">
      <c r="A63" s="706"/>
      <c r="B63" s="706"/>
      <c r="C63" s="718" t="s">
        <v>83</v>
      </c>
      <c r="D63" s="823"/>
      <c r="E63" s="891" t="s">
        <v>32</v>
      </c>
      <c r="F63" s="719" t="s">
        <v>84</v>
      </c>
      <c r="G63" s="596"/>
      <c r="H63" s="597"/>
      <c r="I63" s="624" t="s">
        <v>79</v>
      </c>
      <c r="J63" s="623">
        <v>6</v>
      </c>
      <c r="K63" s="811"/>
      <c r="L63" s="811"/>
      <c r="M63" s="811"/>
      <c r="N63" s="996">
        <v>18</v>
      </c>
      <c r="O63" s="996">
        <v>18</v>
      </c>
      <c r="P63" s="995"/>
      <c r="Q63" s="1265"/>
      <c r="R63" s="1266"/>
      <c r="AA63" s="1265"/>
      <c r="AB63" s="1266"/>
      <c r="AK63" s="858"/>
    </row>
    <row r="64" spans="1:37" ht="27.75" hidden="1" customHeight="1" x14ac:dyDescent="0.25">
      <c r="A64" s="706"/>
      <c r="B64" s="706"/>
      <c r="C64" s="718" t="s">
        <v>41</v>
      </c>
      <c r="D64" s="823"/>
      <c r="E64" s="892" t="s">
        <v>50</v>
      </c>
      <c r="F64" s="719" t="s">
        <v>88</v>
      </c>
      <c r="G64" s="596"/>
      <c r="H64" s="597"/>
      <c r="I64" s="624" t="s">
        <v>39</v>
      </c>
      <c r="J64" s="623">
        <v>2</v>
      </c>
      <c r="K64" s="811"/>
      <c r="L64" s="811"/>
      <c r="M64" s="811"/>
      <c r="N64" s="711"/>
      <c r="O64" s="711">
        <v>18</v>
      </c>
      <c r="P64" s="995"/>
      <c r="Q64" s="1265"/>
      <c r="R64" s="1266"/>
      <c r="AA64" s="1265"/>
      <c r="AB64" s="1266"/>
      <c r="AK64" s="858"/>
    </row>
    <row r="65" spans="1:37" ht="27.75" hidden="1" customHeight="1" x14ac:dyDescent="0.25">
      <c r="A65" s="706"/>
      <c r="B65" s="706"/>
      <c r="C65" s="720" t="s">
        <v>31</v>
      </c>
      <c r="D65" s="823"/>
      <c r="E65" s="892" t="s">
        <v>50</v>
      </c>
      <c r="F65" s="598"/>
      <c r="G65" s="596"/>
      <c r="H65" s="597"/>
      <c r="I65" s="622">
        <v>2</v>
      </c>
      <c r="J65" s="622">
        <v>2</v>
      </c>
      <c r="K65" s="811"/>
      <c r="L65" s="811"/>
      <c r="M65" s="811"/>
      <c r="N65" s="735"/>
      <c r="O65" s="735">
        <v>18</v>
      </c>
      <c r="P65" s="995"/>
      <c r="Q65" s="1265"/>
      <c r="R65" s="1266"/>
      <c r="AA65" s="1265"/>
      <c r="AB65" s="1266"/>
      <c r="AK65" s="858"/>
    </row>
    <row r="66" spans="1:37" ht="27.75" hidden="1" customHeight="1" x14ac:dyDescent="0.25">
      <c r="A66" s="706"/>
      <c r="B66" s="706"/>
      <c r="C66" s="720" t="s">
        <v>43</v>
      </c>
      <c r="D66" s="823"/>
      <c r="E66" s="892" t="s">
        <v>50</v>
      </c>
      <c r="F66" s="58" t="s">
        <v>89</v>
      </c>
      <c r="G66" s="596"/>
      <c r="H66" s="597"/>
      <c r="I66" s="621" t="s">
        <v>91</v>
      </c>
      <c r="J66" s="620">
        <v>1</v>
      </c>
      <c r="K66" s="811"/>
      <c r="L66" s="811"/>
      <c r="M66" s="811"/>
      <c r="N66" s="735">
        <v>4</v>
      </c>
      <c r="O66" s="735"/>
      <c r="P66" s="995"/>
      <c r="Q66" s="1265"/>
      <c r="R66" s="1266"/>
      <c r="AA66" s="1265"/>
      <c r="AB66" s="1266"/>
      <c r="AK66" s="858"/>
    </row>
    <row r="67" spans="1:37" ht="27.75" hidden="1" customHeight="1" x14ac:dyDescent="0.25">
      <c r="A67" s="709"/>
      <c r="B67" s="709"/>
      <c r="C67" s="721" t="s">
        <v>44</v>
      </c>
      <c r="D67" s="833"/>
      <c r="E67" s="893" t="s">
        <v>50</v>
      </c>
      <c r="F67" s="59" t="s">
        <v>90</v>
      </c>
      <c r="G67" s="592"/>
      <c r="H67" s="593"/>
      <c r="I67" s="619" t="s">
        <v>38</v>
      </c>
      <c r="J67" s="618">
        <v>5</v>
      </c>
      <c r="K67" s="811"/>
      <c r="L67" s="811"/>
      <c r="M67" s="811"/>
      <c r="N67" s="735">
        <v>18</v>
      </c>
      <c r="O67" s="735">
        <v>18</v>
      </c>
      <c r="P67" s="995"/>
      <c r="Q67" s="1265"/>
      <c r="R67" s="1266"/>
      <c r="AA67" s="1265"/>
      <c r="AB67" s="1266"/>
      <c r="AK67" s="858"/>
    </row>
    <row r="68" spans="1:37" ht="27.75" hidden="1" customHeight="1" x14ac:dyDescent="0.25">
      <c r="A68" s="714"/>
      <c r="B68" s="714"/>
      <c r="C68" s="722" t="s">
        <v>86</v>
      </c>
      <c r="D68" s="611"/>
      <c r="E68" s="888" t="s">
        <v>50</v>
      </c>
      <c r="F68" s="723" t="s">
        <v>52</v>
      </c>
      <c r="G68" s="571"/>
      <c r="H68" s="572"/>
      <c r="I68" s="617" t="s">
        <v>80</v>
      </c>
      <c r="J68" s="616">
        <v>3</v>
      </c>
      <c r="K68" s="811"/>
      <c r="L68" s="811"/>
      <c r="M68" s="811"/>
      <c r="N68" s="735"/>
      <c r="O68" s="735">
        <v>24</v>
      </c>
      <c r="P68" s="973"/>
      <c r="Q68" s="1265"/>
      <c r="R68" s="1266"/>
      <c r="AA68" s="1265"/>
      <c r="AB68" s="1266"/>
      <c r="AK68" s="858"/>
    </row>
    <row r="69" spans="1:37" ht="27.75" hidden="1" customHeight="1" x14ac:dyDescent="0.25">
      <c r="A69" s="714"/>
      <c r="B69" s="714"/>
      <c r="C69" s="724" t="s">
        <v>87</v>
      </c>
      <c r="D69" s="611"/>
      <c r="E69" s="888" t="s">
        <v>50</v>
      </c>
      <c r="F69" s="18" t="s">
        <v>90</v>
      </c>
      <c r="G69" s="571"/>
      <c r="H69" s="572"/>
      <c r="I69" s="619" t="s">
        <v>80</v>
      </c>
      <c r="J69" s="618">
        <v>3</v>
      </c>
      <c r="K69" s="811"/>
      <c r="L69" s="811"/>
      <c r="M69" s="811"/>
      <c r="N69" s="735"/>
      <c r="O69" s="735">
        <v>18</v>
      </c>
      <c r="P69" s="973"/>
      <c r="Q69" s="1265"/>
      <c r="R69" s="1266"/>
      <c r="AA69" s="1265"/>
      <c r="AB69" s="1266"/>
      <c r="AK69" s="858"/>
    </row>
    <row r="70" spans="1:37" ht="27.75" hidden="1" customHeight="1" x14ac:dyDescent="0.25">
      <c r="A70" s="714"/>
      <c r="B70" s="714"/>
      <c r="C70" s="725" t="s">
        <v>46</v>
      </c>
      <c r="D70" s="611"/>
      <c r="E70" s="888" t="s">
        <v>50</v>
      </c>
      <c r="F70" s="18" t="s">
        <v>90</v>
      </c>
      <c r="G70" s="571"/>
      <c r="H70" s="572"/>
      <c r="I70" s="617" t="s">
        <v>39</v>
      </c>
      <c r="J70" s="616">
        <v>2</v>
      </c>
      <c r="K70" s="811"/>
      <c r="L70" s="811"/>
      <c r="M70" s="811"/>
      <c r="N70" s="735"/>
      <c r="O70" s="735">
        <v>10</v>
      </c>
      <c r="P70" s="973"/>
      <c r="Q70" s="1265"/>
      <c r="R70" s="1266"/>
      <c r="AA70" s="1265"/>
      <c r="AB70" s="1266"/>
      <c r="AK70" s="858"/>
    </row>
    <row r="71" spans="1:37" ht="23.25" hidden="1" customHeight="1" x14ac:dyDescent="0.25">
      <c r="A71" s="671"/>
      <c r="B71" s="671"/>
      <c r="C71" s="725" t="s">
        <v>47</v>
      </c>
      <c r="D71" s="611"/>
      <c r="E71" s="888" t="s">
        <v>50</v>
      </c>
      <c r="F71" s="18" t="s">
        <v>90</v>
      </c>
      <c r="G71" s="571"/>
      <c r="H71" s="572"/>
      <c r="I71" s="617" t="s">
        <v>91</v>
      </c>
      <c r="J71" s="616">
        <v>1</v>
      </c>
      <c r="K71" s="811"/>
      <c r="L71" s="811"/>
      <c r="M71" s="811"/>
      <c r="N71" s="735"/>
      <c r="O71" s="735">
        <v>18</v>
      </c>
      <c r="P71" s="973"/>
      <c r="Q71" s="1265"/>
      <c r="R71" s="1266"/>
      <c r="AA71" s="1265"/>
      <c r="AB71" s="1266"/>
      <c r="AK71" s="858"/>
    </row>
    <row r="72" spans="1:37" ht="23.25" hidden="1" customHeight="1" x14ac:dyDescent="0.25">
      <c r="A72" s="576"/>
      <c r="B72" s="576"/>
      <c r="C72" s="682"/>
      <c r="D72" s="751"/>
      <c r="E72" s="751"/>
      <c r="F72" s="683"/>
      <c r="G72" s="683"/>
      <c r="H72" s="684" t="s">
        <v>92</v>
      </c>
      <c r="I72" s="685"/>
      <c r="J72" s="685"/>
      <c r="K72" s="812"/>
      <c r="L72" s="812"/>
      <c r="M72" s="812"/>
      <c r="N72" s="952">
        <f>SUM(N61:N71)</f>
        <v>58</v>
      </c>
      <c r="O72" s="931">
        <f>SUM(O61:O71)</f>
        <v>166</v>
      </c>
      <c r="P72" s="985">
        <f>SUM(P66:P71)</f>
        <v>0</v>
      </c>
      <c r="Q72" s="1265"/>
      <c r="R72" s="1266"/>
      <c r="AA72" s="1265"/>
      <c r="AB72" s="1266"/>
      <c r="AK72" s="859"/>
    </row>
    <row r="73" spans="1:37" ht="23.25" hidden="1" customHeight="1" x14ac:dyDescent="0.25">
      <c r="A73" s="587"/>
      <c r="B73" s="587"/>
      <c r="C73" s="599" t="s">
        <v>93</v>
      </c>
      <c r="D73" s="629"/>
      <c r="E73" s="615"/>
      <c r="F73" s="600"/>
      <c r="G73" s="600"/>
      <c r="H73" s="587"/>
      <c r="I73" s="629"/>
      <c r="J73" s="615"/>
      <c r="K73" s="814"/>
      <c r="L73" s="814"/>
      <c r="M73" s="814"/>
      <c r="N73" s="953"/>
      <c r="O73" s="964"/>
      <c r="P73" s="953"/>
      <c r="Q73" s="1265"/>
      <c r="R73" s="1266"/>
      <c r="AA73" s="1265"/>
      <c r="AB73" s="1266"/>
      <c r="AK73" s="861"/>
    </row>
    <row r="74" spans="1:37" ht="27.75" hidden="1" customHeight="1" x14ac:dyDescent="0.25">
      <c r="A74" s="709"/>
      <c r="B74" s="709"/>
      <c r="C74" s="726" t="s">
        <v>443</v>
      </c>
      <c r="D74" s="833"/>
      <c r="E74" s="894" t="s">
        <v>32</v>
      </c>
      <c r="F74" s="727" t="s">
        <v>98</v>
      </c>
      <c r="G74" s="594"/>
      <c r="H74" s="593"/>
      <c r="I74" s="728">
        <v>2</v>
      </c>
      <c r="J74" s="728">
        <v>2</v>
      </c>
      <c r="K74" s="811"/>
      <c r="L74" s="811"/>
      <c r="M74" s="811"/>
      <c r="N74" s="728"/>
      <c r="O74" s="728">
        <v>15</v>
      </c>
      <c r="P74" s="995"/>
      <c r="Q74" s="1265"/>
      <c r="R74" s="1266"/>
      <c r="AA74" s="1265"/>
      <c r="AB74" s="1266"/>
      <c r="AK74" s="858"/>
    </row>
    <row r="75" spans="1:37" ht="27.75" hidden="1" customHeight="1" x14ac:dyDescent="0.25">
      <c r="A75" s="709"/>
      <c r="B75" s="709"/>
      <c r="C75" s="729" t="s">
        <v>95</v>
      </c>
      <c r="D75" s="833"/>
      <c r="E75" s="895" t="s">
        <v>32</v>
      </c>
      <c r="F75" s="730" t="s">
        <v>98</v>
      </c>
      <c r="G75" s="594"/>
      <c r="H75" s="593"/>
      <c r="I75" s="731">
        <v>3</v>
      </c>
      <c r="J75" s="731">
        <v>3</v>
      </c>
      <c r="K75" s="811"/>
      <c r="L75" s="811"/>
      <c r="M75" s="811"/>
      <c r="N75" s="690">
        <v>6</v>
      </c>
      <c r="O75" s="690">
        <v>12</v>
      </c>
      <c r="P75" s="995"/>
      <c r="Q75" s="1265"/>
      <c r="R75" s="1266"/>
      <c r="AA75" s="1265"/>
      <c r="AB75" s="1266"/>
      <c r="AK75" s="858"/>
    </row>
    <row r="76" spans="1:37" ht="27.75" hidden="1" customHeight="1" x14ac:dyDescent="0.25">
      <c r="A76" s="709"/>
      <c r="B76" s="709"/>
      <c r="C76" s="732" t="s">
        <v>40</v>
      </c>
      <c r="D76" s="833"/>
      <c r="E76" s="896" t="s">
        <v>32</v>
      </c>
      <c r="F76" s="57" t="s">
        <v>99</v>
      </c>
      <c r="G76" s="594"/>
      <c r="H76" s="601"/>
      <c r="I76" s="636" t="s">
        <v>38</v>
      </c>
      <c r="J76" s="636">
        <v>5</v>
      </c>
      <c r="K76" s="811"/>
      <c r="L76" s="811"/>
      <c r="M76" s="811"/>
      <c r="N76" s="999">
        <v>18</v>
      </c>
      <c r="O76" s="999">
        <v>18</v>
      </c>
      <c r="P76" s="995"/>
      <c r="Q76" s="1265"/>
      <c r="R76" s="1266"/>
      <c r="AA76" s="1265"/>
      <c r="AB76" s="1266"/>
      <c r="AK76" s="858"/>
    </row>
    <row r="77" spans="1:37" ht="27.75" hidden="1" customHeight="1" x14ac:dyDescent="0.25">
      <c r="A77" s="709"/>
      <c r="B77" s="709"/>
      <c r="C77" s="733" t="s">
        <v>96</v>
      </c>
      <c r="D77" s="833"/>
      <c r="E77" s="893" t="s">
        <v>50</v>
      </c>
      <c r="F77" s="734" t="s">
        <v>100</v>
      </c>
      <c r="G77" s="594"/>
      <c r="H77" s="601"/>
      <c r="I77" s="735">
        <v>2</v>
      </c>
      <c r="J77" s="735">
        <v>2</v>
      </c>
      <c r="K77" s="811"/>
      <c r="L77" s="811"/>
      <c r="M77" s="811"/>
      <c r="N77" s="983"/>
      <c r="O77" s="983">
        <v>18</v>
      </c>
      <c r="P77" s="995"/>
      <c r="Q77" s="1265"/>
      <c r="R77" s="1266"/>
      <c r="AA77" s="1265"/>
      <c r="AB77" s="1266"/>
      <c r="AK77" s="858"/>
    </row>
    <row r="78" spans="1:37" ht="27.75" hidden="1" customHeight="1" x14ac:dyDescent="0.25">
      <c r="A78" s="709"/>
      <c r="B78" s="709"/>
      <c r="C78" s="736" t="s">
        <v>44</v>
      </c>
      <c r="D78" s="833"/>
      <c r="E78" s="892" t="s">
        <v>50</v>
      </c>
      <c r="F78" s="58" t="s">
        <v>101</v>
      </c>
      <c r="G78" s="594"/>
      <c r="H78" s="593"/>
      <c r="I78" s="614" t="s">
        <v>38</v>
      </c>
      <c r="J78" s="614">
        <v>5</v>
      </c>
      <c r="K78" s="811"/>
      <c r="L78" s="811"/>
      <c r="M78" s="811"/>
      <c r="N78" s="987">
        <v>18</v>
      </c>
      <c r="O78" s="987">
        <v>18</v>
      </c>
      <c r="P78" s="995"/>
      <c r="Q78" s="1265"/>
      <c r="R78" s="1266"/>
      <c r="AA78" s="1265"/>
      <c r="AB78" s="1266"/>
      <c r="AK78" s="858"/>
    </row>
    <row r="79" spans="1:37" ht="27.75" hidden="1" customHeight="1" x14ac:dyDescent="0.25">
      <c r="A79" s="709"/>
      <c r="B79" s="709"/>
      <c r="C79" s="737" t="s">
        <v>87</v>
      </c>
      <c r="D79" s="833"/>
      <c r="E79" s="892" t="s">
        <v>50</v>
      </c>
      <c r="F79" s="59" t="s">
        <v>101</v>
      </c>
      <c r="G79" s="594"/>
      <c r="H79" s="593"/>
      <c r="I79" s="613" t="s">
        <v>80</v>
      </c>
      <c r="J79" s="613">
        <v>3</v>
      </c>
      <c r="K79" s="811"/>
      <c r="L79" s="811"/>
      <c r="M79" s="811"/>
      <c r="N79" s="987"/>
      <c r="O79" s="987">
        <v>24</v>
      </c>
      <c r="P79" s="995"/>
      <c r="Q79" s="1265"/>
      <c r="R79" s="1266"/>
      <c r="AA79" s="1265"/>
      <c r="AB79" s="1266"/>
      <c r="AK79" s="858"/>
    </row>
    <row r="80" spans="1:37" ht="27.75" hidden="1" customHeight="1" x14ac:dyDescent="0.25">
      <c r="A80" s="714"/>
      <c r="B80" s="714"/>
      <c r="C80" s="736" t="s">
        <v>46</v>
      </c>
      <c r="D80" s="611"/>
      <c r="E80" s="892" t="s">
        <v>50</v>
      </c>
      <c r="F80" s="58" t="s">
        <v>101</v>
      </c>
      <c r="G80" s="571"/>
      <c r="H80" s="572"/>
      <c r="I80" s="613" t="s">
        <v>39</v>
      </c>
      <c r="J80" s="613">
        <v>2</v>
      </c>
      <c r="K80" s="811"/>
      <c r="L80" s="811"/>
      <c r="M80" s="811"/>
      <c r="N80" s="987"/>
      <c r="O80" s="987">
        <v>18</v>
      </c>
      <c r="P80" s="973"/>
      <c r="Q80" s="1265"/>
      <c r="R80" s="1266"/>
      <c r="AA80" s="1265"/>
      <c r="AB80" s="1266"/>
      <c r="AK80" s="858"/>
    </row>
    <row r="81" spans="1:244" ht="27.75" hidden="1" customHeight="1" x14ac:dyDescent="0.25">
      <c r="A81" s="714"/>
      <c r="B81" s="714"/>
      <c r="C81" s="737" t="s">
        <v>47</v>
      </c>
      <c r="D81" s="611"/>
      <c r="E81" s="897" t="s">
        <v>50</v>
      </c>
      <c r="F81" s="59" t="s">
        <v>101</v>
      </c>
      <c r="G81" s="571"/>
      <c r="H81" s="572"/>
      <c r="I81" s="612" t="s">
        <v>91</v>
      </c>
      <c r="J81" s="612">
        <v>1</v>
      </c>
      <c r="K81" s="811"/>
      <c r="L81" s="811"/>
      <c r="M81" s="811"/>
      <c r="N81" s="992"/>
      <c r="O81" s="992">
        <v>10</v>
      </c>
      <c r="P81" s="958"/>
      <c r="Q81" s="1265"/>
      <c r="R81" s="1266"/>
      <c r="AA81" s="1265"/>
      <c r="AB81" s="1266"/>
      <c r="AK81" s="858"/>
    </row>
    <row r="82" spans="1:244" ht="27.75" hidden="1" customHeight="1" x14ac:dyDescent="0.25">
      <c r="A82" s="714"/>
      <c r="B82" s="714"/>
      <c r="C82" s="725" t="s">
        <v>41</v>
      </c>
      <c r="D82" s="611"/>
      <c r="E82" s="897" t="s">
        <v>50</v>
      </c>
      <c r="F82" s="738" t="s">
        <v>89</v>
      </c>
      <c r="G82" s="571"/>
      <c r="H82" s="572"/>
      <c r="I82" s="739">
        <v>2</v>
      </c>
      <c r="J82" s="739">
        <v>2</v>
      </c>
      <c r="K82" s="811"/>
      <c r="L82" s="811"/>
      <c r="M82" s="811"/>
      <c r="N82" s="933"/>
      <c r="O82" s="933">
        <v>18</v>
      </c>
      <c r="P82" s="958"/>
      <c r="Q82" s="1265"/>
      <c r="R82" s="1266"/>
      <c r="AA82" s="1265"/>
      <c r="AB82" s="1266"/>
      <c r="AK82" s="858"/>
    </row>
    <row r="83" spans="1:244" ht="23.25" hidden="1" customHeight="1" x14ac:dyDescent="0.25">
      <c r="A83" s="671"/>
      <c r="B83" s="671"/>
      <c r="C83" s="725" t="s">
        <v>86</v>
      </c>
      <c r="D83" s="611"/>
      <c r="E83" s="897" t="s">
        <v>50</v>
      </c>
      <c r="F83" s="738" t="s">
        <v>53</v>
      </c>
      <c r="G83" s="571"/>
      <c r="H83" s="572"/>
      <c r="I83" s="739">
        <v>3</v>
      </c>
      <c r="J83" s="739">
        <v>3</v>
      </c>
      <c r="K83" s="811"/>
      <c r="L83" s="811"/>
      <c r="M83" s="811"/>
      <c r="N83" s="933">
        <v>12</v>
      </c>
      <c r="O83" s="933">
        <v>12</v>
      </c>
      <c r="P83" s="958"/>
      <c r="Q83" s="1265"/>
      <c r="R83" s="1266"/>
      <c r="AA83" s="1265"/>
      <c r="AB83" s="1266"/>
      <c r="AK83" s="858"/>
    </row>
    <row r="84" spans="1:244" ht="5.25" hidden="1" customHeight="1" x14ac:dyDescent="0.25">
      <c r="A84" s="740"/>
      <c r="B84" s="671"/>
      <c r="C84" s="725" t="s">
        <v>97</v>
      </c>
      <c r="D84" s="611"/>
      <c r="E84" s="897" t="s">
        <v>50</v>
      </c>
      <c r="F84" s="738" t="s">
        <v>89</v>
      </c>
      <c r="G84" s="571"/>
      <c r="H84" s="572"/>
      <c r="I84" s="739">
        <v>2</v>
      </c>
      <c r="J84" s="739">
        <v>2</v>
      </c>
      <c r="K84" s="811"/>
      <c r="L84" s="811"/>
      <c r="M84" s="811"/>
      <c r="N84" s="933"/>
      <c r="O84" s="933">
        <v>18</v>
      </c>
      <c r="P84" s="958"/>
      <c r="Q84" s="1265"/>
      <c r="R84" s="1266"/>
      <c r="AA84" s="1265"/>
      <c r="AB84" s="1266"/>
      <c r="AK84" s="858"/>
    </row>
    <row r="85" spans="1:244" s="746" customFormat="1" ht="23.25" customHeight="1" x14ac:dyDescent="0.25">
      <c r="A85" s="1054" t="s">
        <v>338</v>
      </c>
      <c r="B85" s="1055" t="s">
        <v>587</v>
      </c>
      <c r="C85" s="1056" t="s">
        <v>339</v>
      </c>
      <c r="D85" s="1057"/>
      <c r="E85" s="1057"/>
      <c r="F85" s="1058"/>
      <c r="G85" s="1058"/>
      <c r="H85" s="1058"/>
      <c r="I85" s="1058"/>
      <c r="J85" s="1058"/>
      <c r="K85" s="1058"/>
      <c r="L85" s="1058"/>
      <c r="M85" s="1058"/>
      <c r="N85" s="1057"/>
      <c r="O85" s="1057"/>
      <c r="P85" s="1057"/>
      <c r="Q85" s="1222"/>
      <c r="R85" s="1267"/>
      <c r="S85" s="1058"/>
      <c r="T85" s="1058"/>
      <c r="U85" s="1058"/>
      <c r="V85" s="1058"/>
      <c r="W85" s="1058"/>
      <c r="X85" s="1058"/>
      <c r="Y85" s="743"/>
      <c r="Z85" s="743"/>
      <c r="AA85" s="1222"/>
      <c r="AB85" s="1267"/>
      <c r="AC85" s="743"/>
      <c r="AD85" s="743"/>
      <c r="AE85" s="743"/>
      <c r="AF85" s="743"/>
      <c r="AG85" s="743"/>
      <c r="AH85" s="743"/>
      <c r="AI85" s="743"/>
      <c r="AJ85" s="743"/>
      <c r="AK85" s="862"/>
      <c r="AL85" s="745"/>
      <c r="AM85" s="745"/>
      <c r="AN85" s="745"/>
      <c r="AO85" s="745"/>
      <c r="AP85" s="745"/>
      <c r="AQ85" s="745"/>
      <c r="AR85" s="745"/>
      <c r="AS85" s="745"/>
      <c r="AT85" s="745"/>
      <c r="AU85" s="745"/>
      <c r="AV85" s="745"/>
      <c r="AW85" s="745"/>
      <c r="AX85" s="745"/>
      <c r="AY85" s="745"/>
      <c r="AZ85" s="745"/>
      <c r="BA85" s="745"/>
      <c r="BB85" s="745"/>
      <c r="BC85" s="745"/>
      <c r="BD85" s="745"/>
      <c r="BE85" s="745"/>
      <c r="BF85" s="745"/>
      <c r="BG85" s="745"/>
      <c r="BH85" s="745"/>
      <c r="BI85" s="745"/>
      <c r="BJ85" s="745"/>
      <c r="BK85" s="745"/>
      <c r="BL85" s="745"/>
      <c r="BM85" s="745"/>
      <c r="BN85" s="745"/>
      <c r="BO85" s="745"/>
      <c r="BP85" s="745"/>
      <c r="BQ85" s="745"/>
      <c r="BR85" s="745"/>
      <c r="BS85" s="745"/>
      <c r="BT85" s="745"/>
      <c r="BU85" s="745"/>
      <c r="BV85" s="745"/>
      <c r="BW85" s="745"/>
      <c r="BX85" s="745"/>
      <c r="BY85" s="745"/>
      <c r="BZ85" s="745"/>
      <c r="CA85" s="745"/>
      <c r="CB85" s="745"/>
      <c r="CC85" s="745"/>
      <c r="CD85" s="745"/>
      <c r="CE85" s="745"/>
      <c r="CF85" s="745"/>
      <c r="CG85" s="745"/>
      <c r="CH85" s="745"/>
      <c r="CI85" s="745"/>
      <c r="CJ85" s="745"/>
      <c r="CK85" s="745"/>
      <c r="CL85" s="745"/>
      <c r="CM85" s="745"/>
      <c r="CN85" s="745"/>
      <c r="CO85" s="745"/>
      <c r="CP85" s="745"/>
      <c r="CQ85" s="745"/>
      <c r="CR85" s="745"/>
      <c r="CS85" s="745"/>
      <c r="CT85" s="745"/>
      <c r="CU85" s="745"/>
      <c r="CV85" s="745"/>
      <c r="CW85" s="745"/>
      <c r="CX85" s="745"/>
      <c r="CY85" s="745"/>
      <c r="CZ85" s="745"/>
      <c r="DA85" s="745"/>
      <c r="DB85" s="745"/>
      <c r="DC85" s="745"/>
      <c r="DD85" s="745"/>
      <c r="DE85" s="745"/>
      <c r="DF85" s="745"/>
      <c r="DG85" s="745"/>
      <c r="DH85" s="745"/>
      <c r="DI85" s="745"/>
      <c r="DJ85" s="745"/>
      <c r="DK85" s="745"/>
      <c r="DL85" s="745"/>
      <c r="DM85" s="745"/>
      <c r="DN85" s="745"/>
      <c r="DO85" s="745"/>
      <c r="DP85" s="745"/>
      <c r="DQ85" s="745"/>
      <c r="DR85" s="745"/>
      <c r="DS85" s="745"/>
      <c r="DT85" s="745"/>
      <c r="DU85" s="745"/>
      <c r="DV85" s="745"/>
      <c r="DW85" s="745"/>
      <c r="DX85" s="745"/>
      <c r="DY85" s="745"/>
      <c r="DZ85" s="745"/>
      <c r="EA85" s="745"/>
      <c r="EB85" s="745"/>
      <c r="EC85" s="745"/>
      <c r="ED85" s="745"/>
      <c r="EE85" s="745"/>
      <c r="EF85" s="745"/>
      <c r="EG85" s="745"/>
      <c r="EH85" s="745"/>
      <c r="EI85" s="745"/>
      <c r="EJ85" s="745"/>
      <c r="EK85" s="745"/>
      <c r="EL85" s="745"/>
      <c r="EM85" s="745"/>
      <c r="EN85" s="745"/>
      <c r="EO85" s="745"/>
      <c r="EP85" s="745"/>
      <c r="EQ85" s="745"/>
      <c r="ER85" s="745"/>
      <c r="ES85" s="745"/>
      <c r="ET85" s="745"/>
      <c r="EU85" s="745"/>
      <c r="EV85" s="745"/>
      <c r="EW85" s="745"/>
      <c r="EX85" s="745"/>
      <c r="EY85" s="745"/>
      <c r="EZ85" s="745"/>
      <c r="FA85" s="745"/>
      <c r="FB85" s="745"/>
      <c r="FC85" s="745"/>
      <c r="FD85" s="745"/>
      <c r="FE85" s="745"/>
      <c r="FF85" s="745"/>
      <c r="FG85" s="745"/>
      <c r="FH85" s="745"/>
      <c r="FI85" s="745"/>
      <c r="FJ85" s="745"/>
      <c r="FK85" s="745"/>
      <c r="FL85" s="745"/>
      <c r="FM85" s="745"/>
      <c r="FN85" s="745"/>
      <c r="FO85" s="745"/>
      <c r="FP85" s="745"/>
      <c r="FQ85" s="745"/>
      <c r="FR85" s="745"/>
      <c r="FS85" s="745"/>
      <c r="FT85" s="745"/>
      <c r="FU85" s="745"/>
      <c r="FV85" s="745"/>
      <c r="FW85" s="745"/>
      <c r="FX85" s="745"/>
      <c r="FY85" s="745"/>
      <c r="FZ85" s="745"/>
      <c r="GA85" s="745"/>
      <c r="GB85" s="745"/>
      <c r="GC85" s="745"/>
      <c r="GD85" s="745"/>
      <c r="GE85" s="745"/>
      <c r="GF85" s="745"/>
      <c r="GG85" s="745"/>
      <c r="GH85" s="745"/>
      <c r="GI85" s="745"/>
      <c r="GJ85" s="745"/>
      <c r="GK85" s="745"/>
      <c r="GL85" s="745"/>
      <c r="GM85" s="745"/>
      <c r="GN85" s="745"/>
      <c r="GO85" s="745"/>
      <c r="GP85" s="745"/>
      <c r="GQ85" s="745"/>
      <c r="GR85" s="745"/>
      <c r="GS85" s="745"/>
      <c r="GT85" s="745"/>
      <c r="GU85" s="745"/>
      <c r="GV85" s="745"/>
      <c r="GW85" s="745"/>
      <c r="GX85" s="745"/>
      <c r="GY85" s="745"/>
      <c r="GZ85" s="745"/>
      <c r="HA85" s="745"/>
      <c r="HB85" s="745"/>
      <c r="HC85" s="745"/>
      <c r="HD85" s="745"/>
      <c r="HE85" s="745"/>
      <c r="HF85" s="745"/>
      <c r="HG85" s="745"/>
      <c r="HH85" s="745"/>
      <c r="HI85" s="745"/>
      <c r="HJ85" s="745"/>
      <c r="HK85" s="745"/>
      <c r="HL85" s="745"/>
      <c r="HM85" s="745"/>
      <c r="HN85" s="745"/>
      <c r="HO85" s="745"/>
      <c r="HP85" s="745"/>
      <c r="HQ85" s="745"/>
      <c r="HR85" s="745"/>
      <c r="HS85" s="745"/>
      <c r="HT85" s="745"/>
      <c r="HU85" s="745"/>
      <c r="HV85" s="745"/>
      <c r="HW85" s="745"/>
      <c r="HX85" s="745"/>
      <c r="HY85" s="745"/>
      <c r="HZ85" s="745"/>
      <c r="IA85" s="745"/>
      <c r="IB85" s="745"/>
      <c r="IC85" s="745"/>
      <c r="ID85" s="745"/>
      <c r="IE85" s="745"/>
      <c r="IF85" s="745"/>
      <c r="IG85" s="745"/>
      <c r="IH85" s="745"/>
      <c r="II85" s="745"/>
      <c r="IJ85" s="745"/>
    </row>
    <row r="86" spans="1:244" ht="23.25" customHeight="1" x14ac:dyDescent="0.25">
      <c r="A86" s="1059" t="s">
        <v>586</v>
      </c>
      <c r="B86" s="1059" t="s">
        <v>285</v>
      </c>
      <c r="C86" s="1060" t="s">
        <v>15</v>
      </c>
      <c r="D86" s="1061" t="s">
        <v>446</v>
      </c>
      <c r="E86" s="1061"/>
      <c r="F86" s="1062"/>
      <c r="G86" s="1062"/>
      <c r="H86" s="1062"/>
      <c r="I86" s="1061">
        <f>+SUM(I87:I93)+I96+I99+I102+I106</f>
        <v>30</v>
      </c>
      <c r="J86" s="1061">
        <f>+SUM(J87:J93)+J96+J99+J102+J106</f>
        <v>30</v>
      </c>
      <c r="K86" s="815"/>
      <c r="L86" s="815"/>
      <c r="M86" s="815"/>
      <c r="N86" s="1061"/>
      <c r="O86" s="1061"/>
      <c r="P86" s="1061"/>
      <c r="Q86" s="1224"/>
      <c r="R86" s="1268"/>
      <c r="S86" s="1062"/>
      <c r="T86" s="1062"/>
      <c r="U86" s="1062"/>
      <c r="V86" s="1062"/>
      <c r="W86" s="1062"/>
      <c r="X86" s="1062"/>
      <c r="Y86" s="797"/>
      <c r="Z86" s="796"/>
      <c r="AA86" s="1224"/>
      <c r="AB86" s="1268"/>
      <c r="AC86" s="796"/>
      <c r="AD86" s="796"/>
      <c r="AE86" s="796"/>
      <c r="AF86" s="796"/>
      <c r="AG86" s="796"/>
      <c r="AH86" s="796"/>
      <c r="AI86" s="796"/>
      <c r="AJ86" s="796"/>
      <c r="AK86" s="863"/>
      <c r="AL86" s="798"/>
      <c r="AM86" s="798"/>
      <c r="AN86" s="798"/>
      <c r="AO86" s="798"/>
      <c r="AP86" s="798"/>
      <c r="AQ86" s="798"/>
      <c r="AR86" s="798"/>
      <c r="AS86" s="798"/>
      <c r="AT86" s="798"/>
      <c r="AU86" s="798"/>
      <c r="AV86" s="798"/>
      <c r="AW86" s="798"/>
      <c r="AX86" s="798"/>
      <c r="AY86" s="798"/>
      <c r="AZ86" s="798"/>
      <c r="BA86" s="798"/>
      <c r="BB86" s="798"/>
      <c r="BC86" s="798"/>
      <c r="BD86" s="798"/>
      <c r="BE86" s="798"/>
      <c r="BF86" s="798"/>
      <c r="BG86" s="798"/>
      <c r="BH86" s="798"/>
      <c r="BI86" s="798"/>
      <c r="BJ86" s="798"/>
      <c r="BK86" s="798"/>
      <c r="BL86" s="798"/>
      <c r="BM86" s="798"/>
      <c r="BN86" s="798"/>
      <c r="BO86" s="798"/>
      <c r="BP86" s="798"/>
      <c r="BQ86" s="798"/>
      <c r="BR86" s="798"/>
      <c r="BS86" s="798"/>
      <c r="BT86" s="798"/>
      <c r="BU86" s="798"/>
      <c r="BV86" s="798"/>
      <c r="BW86" s="798"/>
      <c r="BX86" s="798"/>
      <c r="BY86" s="798"/>
      <c r="BZ86" s="798"/>
      <c r="CA86" s="798"/>
      <c r="CB86" s="798"/>
      <c r="CC86" s="798"/>
      <c r="CD86" s="798"/>
      <c r="CE86" s="798"/>
      <c r="CF86" s="798"/>
      <c r="CG86" s="798"/>
      <c r="CH86" s="798"/>
      <c r="CI86" s="798"/>
      <c r="CJ86" s="798"/>
      <c r="CK86" s="798"/>
      <c r="CL86" s="798"/>
      <c r="CM86" s="798"/>
      <c r="CN86" s="798"/>
      <c r="CO86" s="798"/>
      <c r="CP86" s="798"/>
      <c r="CQ86" s="798"/>
      <c r="CR86" s="798"/>
      <c r="CS86" s="798"/>
      <c r="CT86" s="798"/>
      <c r="CU86" s="798"/>
      <c r="CV86" s="798"/>
      <c r="CW86" s="798"/>
      <c r="CX86" s="798"/>
      <c r="CY86" s="798"/>
      <c r="CZ86" s="798"/>
      <c r="DA86" s="798"/>
      <c r="DB86" s="798"/>
      <c r="DC86" s="798"/>
      <c r="DD86" s="798"/>
      <c r="DE86" s="798"/>
      <c r="DF86" s="798"/>
      <c r="DG86" s="798"/>
      <c r="DH86" s="798"/>
      <c r="DI86" s="798"/>
      <c r="DJ86" s="798"/>
      <c r="DK86" s="798"/>
      <c r="DL86" s="798"/>
      <c r="DM86" s="798"/>
      <c r="DN86" s="798"/>
      <c r="DO86" s="798"/>
      <c r="DP86" s="798"/>
      <c r="DQ86" s="798"/>
      <c r="DR86" s="798"/>
      <c r="DS86" s="798"/>
      <c r="DT86" s="798"/>
      <c r="DU86" s="798"/>
      <c r="DV86" s="798"/>
      <c r="DW86" s="798"/>
      <c r="DX86" s="798"/>
      <c r="DY86" s="798"/>
      <c r="DZ86" s="798"/>
      <c r="EA86" s="798"/>
      <c r="EB86" s="798"/>
      <c r="EC86" s="798"/>
      <c r="ED86" s="798"/>
      <c r="EE86" s="798"/>
      <c r="EF86" s="798"/>
      <c r="EG86" s="798"/>
      <c r="EH86" s="798"/>
      <c r="EI86" s="798"/>
      <c r="EJ86" s="798"/>
      <c r="EK86" s="798"/>
      <c r="EL86" s="798"/>
      <c r="EM86" s="798"/>
      <c r="EN86" s="798"/>
      <c r="EO86" s="798"/>
      <c r="EP86" s="798"/>
      <c r="EQ86" s="798"/>
      <c r="ER86" s="798"/>
      <c r="ES86" s="798"/>
      <c r="ET86" s="798"/>
      <c r="EU86" s="798"/>
      <c r="EV86" s="798"/>
      <c r="EW86" s="798"/>
      <c r="EX86" s="798"/>
      <c r="EY86" s="798"/>
      <c r="EZ86" s="798"/>
      <c r="FA86" s="798"/>
      <c r="FB86" s="798"/>
      <c r="FC86" s="798"/>
      <c r="FD86" s="798"/>
      <c r="FE86" s="798"/>
      <c r="FF86" s="798"/>
      <c r="FG86" s="798"/>
      <c r="FH86" s="798"/>
      <c r="FI86" s="798"/>
      <c r="FJ86" s="798"/>
      <c r="FK86" s="798"/>
      <c r="FL86" s="798"/>
      <c r="FM86" s="798"/>
      <c r="FN86" s="798"/>
      <c r="FO86" s="798"/>
      <c r="FP86" s="798"/>
      <c r="FQ86" s="798"/>
      <c r="FR86" s="798"/>
      <c r="FS86" s="798"/>
      <c r="FT86" s="798"/>
      <c r="FU86" s="798"/>
      <c r="FV86" s="798"/>
      <c r="FW86" s="798"/>
      <c r="FX86" s="798"/>
      <c r="FY86" s="798"/>
      <c r="FZ86" s="798"/>
      <c r="GA86" s="798"/>
      <c r="GB86" s="798"/>
      <c r="GC86" s="798"/>
      <c r="GD86" s="798"/>
      <c r="GE86" s="798"/>
      <c r="GF86" s="798"/>
      <c r="GG86" s="798"/>
      <c r="GH86" s="798"/>
      <c r="GI86" s="798"/>
      <c r="GJ86" s="798"/>
      <c r="GK86" s="798"/>
      <c r="GL86" s="798"/>
      <c r="GM86" s="798"/>
      <c r="GN86" s="798"/>
      <c r="GO86" s="798"/>
      <c r="GP86" s="798"/>
      <c r="GQ86" s="798"/>
      <c r="GR86" s="798"/>
      <c r="GS86" s="798"/>
      <c r="GT86" s="798"/>
      <c r="GU86" s="798"/>
      <c r="GV86" s="798"/>
      <c r="GW86" s="798"/>
      <c r="GX86" s="798"/>
      <c r="GY86" s="798"/>
      <c r="GZ86" s="798"/>
      <c r="HA86" s="798"/>
      <c r="HB86" s="798"/>
      <c r="HC86" s="798"/>
      <c r="HD86" s="798"/>
      <c r="HE86" s="798"/>
      <c r="HF86" s="798"/>
      <c r="HG86" s="798"/>
      <c r="HH86" s="798"/>
      <c r="HI86" s="798"/>
      <c r="HJ86" s="798"/>
      <c r="HK86" s="798"/>
      <c r="HL86" s="798"/>
      <c r="HM86" s="798"/>
      <c r="HN86" s="798"/>
      <c r="HO86" s="798"/>
      <c r="HP86" s="798"/>
      <c r="HQ86" s="798"/>
      <c r="HR86" s="798"/>
      <c r="HS86" s="798"/>
      <c r="HT86" s="798"/>
      <c r="HU86" s="798"/>
      <c r="HV86" s="798"/>
      <c r="HW86" s="798"/>
      <c r="HX86" s="798"/>
      <c r="HY86" s="798"/>
      <c r="HZ86" s="798"/>
      <c r="IA86" s="798"/>
      <c r="IB86" s="798"/>
      <c r="IC86" s="798"/>
      <c r="ID86" s="798"/>
      <c r="IE86" s="798"/>
      <c r="IF86" s="798"/>
      <c r="IG86" s="798"/>
      <c r="IH86" s="798"/>
      <c r="II86" s="798"/>
      <c r="IJ86" s="798"/>
    </row>
    <row r="87" spans="1:244" s="750" customFormat="1" ht="43.5" customHeight="1" x14ac:dyDescent="0.25">
      <c r="A87" s="1070"/>
      <c r="B87" s="1070" t="s">
        <v>217</v>
      </c>
      <c r="C87" s="1071" t="s">
        <v>113</v>
      </c>
      <c r="D87" s="1026" t="s">
        <v>447</v>
      </c>
      <c r="E87" s="1072" t="s">
        <v>115</v>
      </c>
      <c r="F87" s="1073"/>
      <c r="G87" s="1074" t="s">
        <v>541</v>
      </c>
      <c r="H87" s="1075" t="s">
        <v>346</v>
      </c>
      <c r="I87" s="1026">
        <v>5</v>
      </c>
      <c r="J87" s="1026">
        <v>5</v>
      </c>
      <c r="K87" s="966" t="s">
        <v>428</v>
      </c>
      <c r="L87" s="966" t="str">
        <f>"09"</f>
        <v>09</v>
      </c>
      <c r="M87" s="817"/>
      <c r="N87" s="1017">
        <v>18</v>
      </c>
      <c r="O87" s="1017">
        <v>24</v>
      </c>
      <c r="P87" s="1063"/>
      <c r="Q87" s="1213"/>
      <c r="R87" s="1476"/>
      <c r="S87" s="1052">
        <v>1</v>
      </c>
      <c r="T87" s="1053" t="s">
        <v>171</v>
      </c>
      <c r="U87" s="1053"/>
      <c r="V87" s="1053"/>
      <c r="W87" s="1046">
        <v>1</v>
      </c>
      <c r="X87" s="1045" t="s">
        <v>174</v>
      </c>
      <c r="Y87" s="646" t="s">
        <v>172</v>
      </c>
      <c r="Z87" s="646" t="s">
        <v>235</v>
      </c>
      <c r="AA87" s="1213"/>
      <c r="AB87" s="1476"/>
      <c r="AC87" s="918">
        <v>1</v>
      </c>
      <c r="AD87" s="912" t="s">
        <v>174</v>
      </c>
      <c r="AE87" s="912" t="s">
        <v>172</v>
      </c>
      <c r="AF87" s="912" t="s">
        <v>235</v>
      </c>
      <c r="AG87" s="650">
        <v>1</v>
      </c>
      <c r="AH87" s="646" t="s">
        <v>174</v>
      </c>
      <c r="AI87" s="646" t="s">
        <v>172</v>
      </c>
      <c r="AJ87" s="646" t="s">
        <v>235</v>
      </c>
      <c r="AK87" s="866" t="s">
        <v>494</v>
      </c>
      <c r="AL87" s="749"/>
      <c r="AM87" s="749"/>
      <c r="AN87" s="749"/>
      <c r="AO87" s="749"/>
      <c r="AP87" s="749"/>
      <c r="AQ87" s="749"/>
      <c r="AR87" s="749"/>
      <c r="AS87" s="749"/>
      <c r="AT87" s="749"/>
      <c r="AU87" s="749"/>
      <c r="AV87" s="749"/>
      <c r="AW87" s="749"/>
      <c r="AX87" s="749"/>
      <c r="AY87" s="749"/>
      <c r="AZ87" s="749"/>
      <c r="BA87" s="749"/>
      <c r="BB87" s="749"/>
      <c r="BC87" s="749"/>
      <c r="BD87" s="749"/>
      <c r="BE87" s="749"/>
      <c r="BF87" s="749"/>
      <c r="BG87" s="749"/>
      <c r="BH87" s="749"/>
      <c r="BI87" s="749"/>
      <c r="BJ87" s="749"/>
      <c r="BK87" s="749"/>
      <c r="BL87" s="749"/>
      <c r="BM87" s="749"/>
      <c r="BN87" s="749"/>
      <c r="BO87" s="749"/>
      <c r="BP87" s="749"/>
      <c r="BQ87" s="749"/>
      <c r="BR87" s="749"/>
      <c r="BS87" s="749"/>
      <c r="BT87" s="749"/>
      <c r="BU87" s="749"/>
      <c r="BV87" s="749"/>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749"/>
      <c r="CY87" s="749"/>
      <c r="CZ87" s="749"/>
      <c r="DA87" s="749"/>
      <c r="DB87" s="749"/>
      <c r="DC87" s="749"/>
      <c r="DD87" s="749"/>
      <c r="DE87" s="749"/>
      <c r="DF87" s="749"/>
      <c r="DG87" s="749"/>
      <c r="DH87" s="749"/>
      <c r="DI87" s="749"/>
      <c r="DJ87" s="749"/>
      <c r="DK87" s="749"/>
      <c r="DL87" s="749"/>
      <c r="DM87" s="749"/>
      <c r="DN87" s="749"/>
      <c r="DO87" s="749"/>
      <c r="DP87" s="749"/>
      <c r="DQ87" s="749"/>
      <c r="DR87" s="749"/>
      <c r="DS87" s="749"/>
      <c r="DT87" s="749"/>
      <c r="DU87" s="749"/>
      <c r="DV87" s="749"/>
      <c r="DW87" s="749"/>
      <c r="DX87" s="749"/>
      <c r="DY87" s="749"/>
      <c r="DZ87" s="749"/>
      <c r="EA87" s="749"/>
      <c r="EB87" s="749"/>
      <c r="EC87" s="749"/>
      <c r="ED87" s="749"/>
      <c r="EE87" s="749"/>
      <c r="EF87" s="749"/>
      <c r="EG87" s="749"/>
      <c r="EH87" s="749"/>
      <c r="EI87" s="749"/>
      <c r="EJ87" s="749"/>
      <c r="EK87" s="749"/>
      <c r="EL87" s="749"/>
      <c r="EM87" s="749"/>
      <c r="EN87" s="749"/>
      <c r="EO87" s="749"/>
      <c r="EP87" s="749"/>
      <c r="EQ87" s="749"/>
      <c r="ER87" s="749"/>
      <c r="ES87" s="749"/>
      <c r="ET87" s="749"/>
      <c r="EU87" s="749"/>
      <c r="EV87" s="749"/>
      <c r="EW87" s="749"/>
      <c r="EX87" s="749"/>
      <c r="EY87" s="749"/>
      <c r="EZ87" s="749"/>
      <c r="FA87" s="749"/>
      <c r="FB87" s="749"/>
      <c r="FC87" s="749"/>
      <c r="FD87" s="749"/>
      <c r="FE87" s="749"/>
      <c r="FF87" s="749"/>
      <c r="FG87" s="749"/>
      <c r="FH87" s="749"/>
      <c r="FI87" s="749"/>
      <c r="FJ87" s="749"/>
      <c r="FK87" s="749"/>
      <c r="FL87" s="749"/>
      <c r="FM87" s="749"/>
      <c r="FN87" s="749"/>
      <c r="FO87" s="749"/>
      <c r="FP87" s="749"/>
      <c r="FQ87" s="749"/>
      <c r="FR87" s="749"/>
      <c r="FS87" s="749"/>
      <c r="FT87" s="749"/>
      <c r="FU87" s="749"/>
      <c r="FV87" s="749"/>
      <c r="FW87" s="749"/>
      <c r="FX87" s="749"/>
      <c r="FY87" s="749"/>
      <c r="FZ87" s="749"/>
      <c r="GA87" s="749"/>
      <c r="GB87" s="749"/>
      <c r="GC87" s="749"/>
      <c r="GD87" s="749"/>
      <c r="GE87" s="749"/>
      <c r="GF87" s="749"/>
      <c r="GG87" s="749"/>
      <c r="GH87" s="749"/>
      <c r="GI87" s="749"/>
      <c r="GJ87" s="749"/>
      <c r="GK87" s="749"/>
      <c r="GL87" s="749"/>
      <c r="GM87" s="749"/>
      <c r="GN87" s="749"/>
      <c r="GO87" s="749"/>
      <c r="GP87" s="749"/>
      <c r="GQ87" s="749"/>
      <c r="GR87" s="749"/>
      <c r="GS87" s="749"/>
      <c r="GT87" s="749"/>
      <c r="GU87" s="749"/>
      <c r="GV87" s="749"/>
      <c r="GW87" s="749"/>
      <c r="GX87" s="749"/>
      <c r="GY87" s="749"/>
      <c r="GZ87" s="749"/>
      <c r="HA87" s="749"/>
      <c r="HB87" s="749"/>
      <c r="HC87" s="749"/>
      <c r="HD87" s="749"/>
      <c r="HE87" s="749"/>
      <c r="HF87" s="749"/>
      <c r="HG87" s="749"/>
      <c r="HH87" s="749"/>
      <c r="HI87" s="749"/>
      <c r="HJ87" s="749"/>
      <c r="HK87" s="749"/>
      <c r="HL87" s="749"/>
      <c r="HM87" s="749"/>
      <c r="HN87" s="749"/>
      <c r="HO87" s="749"/>
      <c r="HP87" s="749"/>
      <c r="HQ87" s="749"/>
      <c r="HR87" s="749"/>
      <c r="HS87" s="749"/>
      <c r="HT87" s="749"/>
      <c r="HU87" s="749"/>
      <c r="HV87" s="749"/>
      <c r="HW87" s="749"/>
      <c r="HX87" s="749"/>
      <c r="HY87" s="749"/>
      <c r="HZ87" s="749"/>
      <c r="IA87" s="749"/>
      <c r="IB87" s="749"/>
      <c r="IC87" s="749"/>
      <c r="ID87" s="749"/>
      <c r="IE87" s="749"/>
      <c r="IF87" s="749"/>
      <c r="IG87" s="749"/>
      <c r="IH87" s="749"/>
      <c r="II87" s="749"/>
      <c r="IJ87" s="749"/>
    </row>
    <row r="88" spans="1:244" s="748" customFormat="1" ht="33" customHeight="1" x14ac:dyDescent="0.25">
      <c r="A88" s="1048"/>
      <c r="B88" s="1048" t="s">
        <v>292</v>
      </c>
      <c r="C88" s="1064" t="s">
        <v>565</v>
      </c>
      <c r="D88" s="1065" t="s">
        <v>448</v>
      </c>
      <c r="E88" s="1066" t="s">
        <v>115</v>
      </c>
      <c r="F88" s="1067"/>
      <c r="G88" s="1065" t="s">
        <v>541</v>
      </c>
      <c r="H88" s="1050" t="s">
        <v>346</v>
      </c>
      <c r="I88" s="1049">
        <v>5</v>
      </c>
      <c r="J88" s="1049">
        <v>5</v>
      </c>
      <c r="K88" s="1289" t="s">
        <v>651</v>
      </c>
      <c r="L88" s="1068" t="str">
        <f t="shared" ref="L88:L90" si="0">"09"</f>
        <v>09</v>
      </c>
      <c r="M88" s="1069"/>
      <c r="N88" s="1051">
        <v>18</v>
      </c>
      <c r="O88" s="1051">
        <v>24</v>
      </c>
      <c r="P88" s="958"/>
      <c r="Q88" s="1213"/>
      <c r="R88" s="1476"/>
      <c r="S88" s="911">
        <v>1</v>
      </c>
      <c r="T88" s="912" t="s">
        <v>171</v>
      </c>
      <c r="U88" s="912"/>
      <c r="V88" s="912"/>
      <c r="W88" s="650">
        <v>1</v>
      </c>
      <c r="X88" s="646" t="s">
        <v>174</v>
      </c>
      <c r="Y88" s="646" t="s">
        <v>172</v>
      </c>
      <c r="Z88" s="646" t="s">
        <v>235</v>
      </c>
      <c r="AA88" s="1213"/>
      <c r="AB88" s="1476"/>
      <c r="AC88" s="918">
        <v>1</v>
      </c>
      <c r="AD88" s="912" t="s">
        <v>174</v>
      </c>
      <c r="AE88" s="912" t="s">
        <v>172</v>
      </c>
      <c r="AF88" s="912" t="s">
        <v>235</v>
      </c>
      <c r="AG88" s="650">
        <v>1</v>
      </c>
      <c r="AH88" s="646" t="s">
        <v>174</v>
      </c>
      <c r="AI88" s="646" t="s">
        <v>172</v>
      </c>
      <c r="AJ88" s="646" t="s">
        <v>235</v>
      </c>
      <c r="AK88" s="864"/>
      <c r="AL88" s="747"/>
      <c r="AM88" s="747"/>
      <c r="AN88" s="747"/>
      <c r="AO88" s="747"/>
      <c r="AP88" s="747"/>
      <c r="AQ88" s="747"/>
      <c r="AR88" s="747"/>
      <c r="AS88" s="747"/>
      <c r="AT88" s="747"/>
      <c r="AU88" s="747"/>
      <c r="AV88" s="747"/>
      <c r="AW88" s="747"/>
      <c r="AX88" s="747"/>
      <c r="AY88" s="747"/>
      <c r="AZ88" s="747"/>
      <c r="BA88" s="747"/>
      <c r="BB88" s="747"/>
      <c r="BC88" s="747"/>
      <c r="BD88" s="747"/>
      <c r="BE88" s="747"/>
      <c r="BF88" s="747"/>
      <c r="BG88" s="747"/>
      <c r="BH88" s="747"/>
      <c r="BI88" s="747"/>
      <c r="BJ88" s="747"/>
      <c r="BK88" s="747"/>
      <c r="BL88" s="747"/>
      <c r="BM88" s="747"/>
      <c r="BN88" s="747"/>
      <c r="BO88" s="747"/>
      <c r="BP88" s="747"/>
      <c r="BQ88" s="747"/>
      <c r="BR88" s="747"/>
      <c r="BS88" s="747"/>
      <c r="BT88" s="747"/>
      <c r="BU88" s="747"/>
      <c r="BV88" s="747"/>
      <c r="BW88" s="747"/>
      <c r="BX88" s="747"/>
      <c r="BY88" s="747"/>
      <c r="BZ88" s="747"/>
      <c r="CA88" s="747"/>
      <c r="CB88" s="747"/>
      <c r="CC88" s="747"/>
      <c r="CD88" s="747"/>
      <c r="CE88" s="747"/>
      <c r="CF88" s="747"/>
      <c r="CG88" s="747"/>
      <c r="CH88" s="747"/>
      <c r="CI88" s="747"/>
      <c r="CJ88" s="747"/>
      <c r="CK88" s="747"/>
      <c r="CL88" s="747"/>
      <c r="CM88" s="747"/>
      <c r="CN88" s="747"/>
      <c r="CO88" s="747"/>
      <c r="CP88" s="747"/>
      <c r="CQ88" s="747"/>
      <c r="CR88" s="747"/>
      <c r="CS88" s="747"/>
      <c r="CT88" s="747"/>
      <c r="CU88" s="747"/>
      <c r="CV88" s="747"/>
      <c r="CW88" s="747"/>
      <c r="CX88" s="747"/>
      <c r="CY88" s="747"/>
      <c r="CZ88" s="747"/>
      <c r="DA88" s="747"/>
      <c r="DB88" s="747"/>
      <c r="DC88" s="747"/>
      <c r="DD88" s="747"/>
      <c r="DE88" s="747"/>
      <c r="DF88" s="747"/>
      <c r="DG88" s="747"/>
      <c r="DH88" s="747"/>
      <c r="DI88" s="747"/>
      <c r="DJ88" s="747"/>
      <c r="DK88" s="747"/>
      <c r="DL88" s="747"/>
      <c r="DM88" s="747"/>
      <c r="DN88" s="747"/>
      <c r="DO88" s="747"/>
      <c r="DP88" s="747"/>
      <c r="DQ88" s="747"/>
      <c r="DR88" s="747"/>
      <c r="DS88" s="747"/>
      <c r="DT88" s="747"/>
      <c r="DU88" s="747"/>
      <c r="DV88" s="747"/>
      <c r="DW88" s="747"/>
      <c r="DX88" s="747"/>
      <c r="DY88" s="747"/>
      <c r="DZ88" s="747"/>
      <c r="EA88" s="747"/>
      <c r="EB88" s="747"/>
      <c r="EC88" s="747"/>
      <c r="ED88" s="747"/>
      <c r="EE88" s="747"/>
      <c r="EF88" s="747"/>
      <c r="EG88" s="747"/>
      <c r="EH88" s="747"/>
      <c r="EI88" s="747"/>
      <c r="EJ88" s="747"/>
      <c r="EK88" s="747"/>
      <c r="EL88" s="747"/>
      <c r="EM88" s="747"/>
      <c r="EN88" s="747"/>
      <c r="EO88" s="747"/>
      <c r="EP88" s="747"/>
      <c r="EQ88" s="747"/>
      <c r="ER88" s="747"/>
      <c r="ES88" s="747"/>
      <c r="ET88" s="747"/>
      <c r="EU88" s="747"/>
      <c r="EV88" s="747"/>
      <c r="EW88" s="747"/>
      <c r="EX88" s="747"/>
      <c r="EY88" s="747"/>
      <c r="EZ88" s="747"/>
      <c r="FA88" s="747"/>
      <c r="FB88" s="747"/>
      <c r="FC88" s="747"/>
      <c r="FD88" s="747"/>
      <c r="FE88" s="747"/>
      <c r="FF88" s="747"/>
      <c r="FG88" s="747"/>
      <c r="FH88" s="747"/>
      <c r="FI88" s="747"/>
      <c r="FJ88" s="747"/>
      <c r="FK88" s="747"/>
      <c r="FL88" s="747"/>
      <c r="FM88" s="747"/>
      <c r="FN88" s="747"/>
      <c r="FO88" s="747"/>
      <c r="FP88" s="747"/>
      <c r="FQ88" s="747"/>
      <c r="FR88" s="747"/>
      <c r="FS88" s="747"/>
      <c r="FT88" s="747"/>
      <c r="FU88" s="747"/>
      <c r="FV88" s="747"/>
      <c r="FW88" s="747"/>
      <c r="FX88" s="747"/>
      <c r="FY88" s="747"/>
      <c r="FZ88" s="747"/>
      <c r="GA88" s="747"/>
      <c r="GB88" s="747"/>
      <c r="GC88" s="747"/>
      <c r="GD88" s="747"/>
      <c r="GE88" s="747"/>
      <c r="GF88" s="747"/>
      <c r="GG88" s="747"/>
      <c r="GH88" s="747"/>
      <c r="GI88" s="747"/>
      <c r="GJ88" s="747"/>
      <c r="GK88" s="747"/>
      <c r="GL88" s="747"/>
      <c r="GM88" s="747"/>
      <c r="GN88" s="747"/>
      <c r="GO88" s="747"/>
      <c r="GP88" s="747"/>
      <c r="GQ88" s="747"/>
      <c r="GR88" s="747"/>
      <c r="GS88" s="747"/>
      <c r="GT88" s="747"/>
      <c r="GU88" s="747"/>
      <c r="GV88" s="747"/>
      <c r="GW88" s="747"/>
      <c r="GX88" s="747"/>
      <c r="GY88" s="747"/>
      <c r="GZ88" s="747"/>
      <c r="HA88" s="747"/>
      <c r="HB88" s="747"/>
      <c r="HC88" s="747"/>
      <c r="HD88" s="747"/>
      <c r="HE88" s="747"/>
      <c r="HF88" s="747"/>
      <c r="HG88" s="747"/>
      <c r="HH88" s="747"/>
      <c r="HI88" s="747"/>
      <c r="HJ88" s="747"/>
      <c r="HK88" s="747"/>
      <c r="HL88" s="747"/>
      <c r="HM88" s="747"/>
      <c r="HN88" s="747"/>
      <c r="HO88" s="747"/>
      <c r="HP88" s="747"/>
      <c r="HQ88" s="747"/>
      <c r="HR88" s="747"/>
      <c r="HS88" s="747"/>
      <c r="HT88" s="747"/>
      <c r="HU88" s="747"/>
      <c r="HV88" s="747"/>
      <c r="HW88" s="747"/>
      <c r="HX88" s="747"/>
      <c r="HY88" s="747"/>
      <c r="HZ88" s="747"/>
      <c r="IA88" s="747"/>
      <c r="IB88" s="747"/>
      <c r="IC88" s="747"/>
      <c r="ID88" s="747"/>
      <c r="IE88" s="747"/>
      <c r="IF88" s="747"/>
      <c r="IG88" s="747"/>
      <c r="IH88" s="747"/>
      <c r="II88" s="747"/>
      <c r="IJ88" s="747"/>
    </row>
    <row r="89" spans="1:244" s="748" customFormat="1" ht="33" customHeight="1" x14ac:dyDescent="0.25">
      <c r="A89" s="608"/>
      <c r="B89" s="608" t="s">
        <v>588</v>
      </c>
      <c r="C89" s="772" t="s">
        <v>589</v>
      </c>
      <c r="D89" s="774" t="s">
        <v>590</v>
      </c>
      <c r="E89" s="960" t="s">
        <v>115</v>
      </c>
      <c r="F89" s="770"/>
      <c r="G89" s="774" t="s">
        <v>541</v>
      </c>
      <c r="H89" s="775" t="s">
        <v>346</v>
      </c>
      <c r="I89" s="610">
        <v>4</v>
      </c>
      <c r="J89" s="610">
        <v>4</v>
      </c>
      <c r="K89" s="1027" t="s">
        <v>430</v>
      </c>
      <c r="L89" s="1027" t="s">
        <v>366</v>
      </c>
      <c r="M89" s="818"/>
      <c r="N89" s="967">
        <v>18</v>
      </c>
      <c r="O89" s="967">
        <v>18</v>
      </c>
      <c r="P89" s="958"/>
      <c r="Q89" s="1213"/>
      <c r="R89" s="1476"/>
      <c r="S89" s="911">
        <v>1</v>
      </c>
      <c r="T89" s="912" t="s">
        <v>171</v>
      </c>
      <c r="U89" s="912"/>
      <c r="V89" s="912"/>
      <c r="W89" s="650">
        <v>1</v>
      </c>
      <c r="X89" s="646" t="s">
        <v>174</v>
      </c>
      <c r="Y89" s="646" t="s">
        <v>172</v>
      </c>
      <c r="Z89" s="646" t="s">
        <v>235</v>
      </c>
      <c r="AA89" s="1213"/>
      <c r="AB89" s="1476"/>
      <c r="AC89" s="918">
        <v>1</v>
      </c>
      <c r="AD89" s="912" t="s">
        <v>174</v>
      </c>
      <c r="AE89" s="912" t="s">
        <v>172</v>
      </c>
      <c r="AF89" s="912" t="s">
        <v>235</v>
      </c>
      <c r="AG89" s="650">
        <v>1</v>
      </c>
      <c r="AH89" s="646" t="s">
        <v>174</v>
      </c>
      <c r="AI89" s="646" t="s">
        <v>172</v>
      </c>
      <c r="AJ89" s="646" t="s">
        <v>235</v>
      </c>
      <c r="AK89" s="864" t="s">
        <v>591</v>
      </c>
      <c r="AL89" s="747"/>
      <c r="AM89" s="747"/>
      <c r="AN89" s="747"/>
      <c r="AO89" s="747"/>
      <c r="AP89" s="747"/>
      <c r="AQ89" s="747"/>
      <c r="AR89" s="747"/>
      <c r="AS89" s="747"/>
      <c r="AT89" s="747"/>
      <c r="AU89" s="747"/>
      <c r="AV89" s="747"/>
      <c r="AW89" s="747"/>
      <c r="AX89" s="747"/>
      <c r="AY89" s="747"/>
      <c r="AZ89" s="747"/>
      <c r="BA89" s="747"/>
      <c r="BB89" s="747"/>
      <c r="BC89" s="747"/>
      <c r="BD89" s="747"/>
      <c r="BE89" s="747"/>
      <c r="BF89" s="747"/>
      <c r="BG89" s="747"/>
      <c r="BH89" s="747"/>
      <c r="BI89" s="747"/>
      <c r="BJ89" s="747"/>
      <c r="BK89" s="747"/>
      <c r="BL89" s="747"/>
      <c r="BM89" s="747"/>
      <c r="BN89" s="747"/>
      <c r="BO89" s="747"/>
      <c r="BP89" s="747"/>
      <c r="BQ89" s="747"/>
      <c r="BR89" s="747"/>
      <c r="BS89" s="747"/>
      <c r="BT89" s="747"/>
      <c r="BU89" s="747"/>
      <c r="BV89" s="747"/>
      <c r="BW89" s="747"/>
      <c r="BX89" s="747"/>
      <c r="BY89" s="747"/>
      <c r="BZ89" s="747"/>
      <c r="CA89" s="747"/>
      <c r="CB89" s="747"/>
      <c r="CC89" s="747"/>
      <c r="CD89" s="747"/>
      <c r="CE89" s="747"/>
      <c r="CF89" s="747"/>
      <c r="CG89" s="747"/>
      <c r="CH89" s="747"/>
      <c r="CI89" s="747"/>
      <c r="CJ89" s="747"/>
      <c r="CK89" s="747"/>
      <c r="CL89" s="747"/>
      <c r="CM89" s="747"/>
      <c r="CN89" s="747"/>
      <c r="CO89" s="747"/>
      <c r="CP89" s="747"/>
      <c r="CQ89" s="747"/>
      <c r="CR89" s="747"/>
      <c r="CS89" s="747"/>
      <c r="CT89" s="747"/>
      <c r="CU89" s="747"/>
      <c r="CV89" s="747"/>
      <c r="CW89" s="747"/>
      <c r="CX89" s="747"/>
      <c r="CY89" s="747"/>
      <c r="CZ89" s="747"/>
      <c r="DA89" s="747"/>
      <c r="DB89" s="747"/>
      <c r="DC89" s="747"/>
      <c r="DD89" s="747"/>
      <c r="DE89" s="747"/>
      <c r="DF89" s="747"/>
      <c r="DG89" s="747"/>
      <c r="DH89" s="747"/>
      <c r="DI89" s="747"/>
      <c r="DJ89" s="747"/>
      <c r="DK89" s="747"/>
      <c r="DL89" s="747"/>
      <c r="DM89" s="747"/>
      <c r="DN89" s="747"/>
      <c r="DO89" s="747"/>
      <c r="DP89" s="747"/>
      <c r="DQ89" s="747"/>
      <c r="DR89" s="747"/>
      <c r="DS89" s="747"/>
      <c r="DT89" s="747"/>
      <c r="DU89" s="747"/>
      <c r="DV89" s="747"/>
      <c r="DW89" s="747"/>
      <c r="DX89" s="747"/>
      <c r="DY89" s="747"/>
      <c r="DZ89" s="747"/>
      <c r="EA89" s="747"/>
      <c r="EB89" s="747"/>
      <c r="EC89" s="747"/>
      <c r="ED89" s="747"/>
      <c r="EE89" s="747"/>
      <c r="EF89" s="747"/>
      <c r="EG89" s="747"/>
      <c r="EH89" s="747"/>
      <c r="EI89" s="747"/>
      <c r="EJ89" s="747"/>
      <c r="EK89" s="747"/>
      <c r="EL89" s="747"/>
      <c r="EM89" s="747"/>
      <c r="EN89" s="747"/>
      <c r="EO89" s="747"/>
      <c r="EP89" s="747"/>
      <c r="EQ89" s="747"/>
      <c r="ER89" s="747"/>
      <c r="ES89" s="747"/>
      <c r="ET89" s="747"/>
      <c r="EU89" s="747"/>
      <c r="EV89" s="747"/>
      <c r="EW89" s="747"/>
      <c r="EX89" s="747"/>
      <c r="EY89" s="747"/>
      <c r="EZ89" s="747"/>
      <c r="FA89" s="747"/>
      <c r="FB89" s="747"/>
      <c r="FC89" s="747"/>
      <c r="FD89" s="747"/>
      <c r="FE89" s="747"/>
      <c r="FF89" s="747"/>
      <c r="FG89" s="747"/>
      <c r="FH89" s="747"/>
      <c r="FI89" s="747"/>
      <c r="FJ89" s="747"/>
      <c r="FK89" s="747"/>
      <c r="FL89" s="747"/>
      <c r="FM89" s="747"/>
      <c r="FN89" s="747"/>
      <c r="FO89" s="747"/>
      <c r="FP89" s="747"/>
      <c r="FQ89" s="747"/>
      <c r="FR89" s="747"/>
      <c r="FS89" s="747"/>
      <c r="FT89" s="747"/>
      <c r="FU89" s="747"/>
      <c r="FV89" s="747"/>
      <c r="FW89" s="747"/>
      <c r="FX89" s="747"/>
      <c r="FY89" s="747"/>
      <c r="FZ89" s="747"/>
      <c r="GA89" s="747"/>
      <c r="GB89" s="747"/>
      <c r="GC89" s="747"/>
      <c r="GD89" s="747"/>
      <c r="GE89" s="747"/>
      <c r="GF89" s="747"/>
      <c r="GG89" s="747"/>
      <c r="GH89" s="747"/>
      <c r="GI89" s="747"/>
      <c r="GJ89" s="747"/>
      <c r="GK89" s="747"/>
      <c r="GL89" s="747"/>
      <c r="GM89" s="747"/>
      <c r="GN89" s="747"/>
      <c r="GO89" s="747"/>
      <c r="GP89" s="747"/>
      <c r="GQ89" s="747"/>
      <c r="GR89" s="747"/>
      <c r="GS89" s="747"/>
      <c r="GT89" s="747"/>
      <c r="GU89" s="747"/>
      <c r="GV89" s="747"/>
      <c r="GW89" s="747"/>
      <c r="GX89" s="747"/>
      <c r="GY89" s="747"/>
      <c r="GZ89" s="747"/>
      <c r="HA89" s="747"/>
      <c r="HB89" s="747"/>
      <c r="HC89" s="747"/>
      <c r="HD89" s="747"/>
      <c r="HE89" s="747"/>
      <c r="HF89" s="747"/>
      <c r="HG89" s="747"/>
      <c r="HH89" s="747"/>
      <c r="HI89" s="747"/>
      <c r="HJ89" s="747"/>
      <c r="HK89" s="747"/>
      <c r="HL89" s="747"/>
      <c r="HM89" s="747"/>
      <c r="HN89" s="747"/>
      <c r="HO89" s="747"/>
      <c r="HP89" s="747"/>
      <c r="HQ89" s="747"/>
      <c r="HR89" s="747"/>
      <c r="HS89" s="747"/>
      <c r="HT89" s="747"/>
      <c r="HU89" s="747"/>
      <c r="HV89" s="747"/>
      <c r="HW89" s="747"/>
      <c r="HX89" s="747"/>
      <c r="HY89" s="747"/>
      <c r="HZ89" s="747"/>
      <c r="IA89" s="747"/>
      <c r="IB89" s="747"/>
      <c r="IC89" s="747"/>
      <c r="ID89" s="747"/>
      <c r="IE89" s="747"/>
      <c r="IF89" s="747"/>
      <c r="IG89" s="747"/>
      <c r="IH89" s="747"/>
      <c r="II89" s="747"/>
      <c r="IJ89" s="747"/>
    </row>
    <row r="90" spans="1:244" s="750" customFormat="1" ht="38.25" x14ac:dyDescent="0.25">
      <c r="A90" s="608"/>
      <c r="B90" s="608" t="s">
        <v>218</v>
      </c>
      <c r="C90" s="768" t="s">
        <v>114</v>
      </c>
      <c r="D90" s="610" t="s">
        <v>449</v>
      </c>
      <c r="E90" s="848" t="s">
        <v>115</v>
      </c>
      <c r="F90" s="782"/>
      <c r="G90" s="1022" t="s">
        <v>541</v>
      </c>
      <c r="H90" s="775" t="s">
        <v>346</v>
      </c>
      <c r="I90" s="610">
        <v>3</v>
      </c>
      <c r="J90" s="610">
        <v>3</v>
      </c>
      <c r="K90" s="1290" t="s">
        <v>681</v>
      </c>
      <c r="L90" s="966" t="str">
        <f t="shared" si="0"/>
        <v>09</v>
      </c>
      <c r="M90" s="817"/>
      <c r="N90" s="967"/>
      <c r="O90" s="967">
        <v>24</v>
      </c>
      <c r="P90" s="958"/>
      <c r="Q90" s="1213"/>
      <c r="R90" s="1476"/>
      <c r="S90" s="911">
        <v>1</v>
      </c>
      <c r="T90" s="912" t="s">
        <v>171</v>
      </c>
      <c r="U90" s="912"/>
      <c r="V90" s="912"/>
      <c r="W90" s="650">
        <v>1</v>
      </c>
      <c r="X90" s="646" t="s">
        <v>174</v>
      </c>
      <c r="Y90" s="646" t="s">
        <v>172</v>
      </c>
      <c r="Z90" s="646" t="s">
        <v>235</v>
      </c>
      <c r="AA90" s="1213"/>
      <c r="AB90" s="1476"/>
      <c r="AC90" s="918">
        <v>1</v>
      </c>
      <c r="AD90" s="912" t="s">
        <v>174</v>
      </c>
      <c r="AE90" s="912" t="s">
        <v>172</v>
      </c>
      <c r="AF90" s="912" t="s">
        <v>235</v>
      </c>
      <c r="AG90" s="650">
        <v>1</v>
      </c>
      <c r="AH90" s="646" t="s">
        <v>174</v>
      </c>
      <c r="AI90" s="646" t="s">
        <v>172</v>
      </c>
      <c r="AJ90" s="646" t="s">
        <v>235</v>
      </c>
      <c r="AK90" s="866" t="s">
        <v>495</v>
      </c>
      <c r="AL90" s="749"/>
      <c r="AM90" s="749"/>
      <c r="AN90" s="749"/>
      <c r="AO90" s="749"/>
      <c r="AP90" s="749"/>
      <c r="AQ90" s="749"/>
      <c r="AR90" s="749"/>
      <c r="AS90" s="749"/>
      <c r="AT90" s="749"/>
      <c r="AU90" s="749"/>
      <c r="AV90" s="749"/>
      <c r="AW90" s="749"/>
      <c r="AX90" s="749"/>
      <c r="AY90" s="749"/>
      <c r="AZ90" s="749"/>
      <c r="BA90" s="749"/>
      <c r="BB90" s="749"/>
      <c r="BC90" s="749"/>
      <c r="BD90" s="749"/>
      <c r="BE90" s="749"/>
      <c r="BF90" s="749"/>
      <c r="BG90" s="749"/>
      <c r="BH90" s="749"/>
      <c r="BI90" s="749"/>
      <c r="BJ90" s="749"/>
      <c r="BK90" s="749"/>
      <c r="BL90" s="749"/>
      <c r="BM90" s="749"/>
      <c r="BN90" s="749"/>
      <c r="BO90" s="749"/>
      <c r="BP90" s="749"/>
      <c r="BQ90" s="749"/>
      <c r="BR90" s="749"/>
      <c r="BS90" s="749"/>
      <c r="BT90" s="749"/>
      <c r="BU90" s="749"/>
      <c r="BV90" s="749"/>
      <c r="BW90" s="749"/>
      <c r="BX90" s="749"/>
      <c r="BY90" s="749"/>
      <c r="BZ90" s="749"/>
      <c r="CA90" s="749"/>
      <c r="CB90" s="749"/>
      <c r="CC90" s="749"/>
      <c r="CD90" s="749"/>
      <c r="CE90" s="749"/>
      <c r="CF90" s="749"/>
      <c r="CG90" s="749"/>
      <c r="CH90" s="749"/>
      <c r="CI90" s="749"/>
      <c r="CJ90" s="749"/>
      <c r="CK90" s="749"/>
      <c r="CL90" s="749"/>
      <c r="CM90" s="749"/>
      <c r="CN90" s="749"/>
      <c r="CO90" s="749"/>
      <c r="CP90" s="749"/>
      <c r="CQ90" s="749"/>
      <c r="CR90" s="749"/>
      <c r="CS90" s="749"/>
      <c r="CT90" s="749"/>
      <c r="CU90" s="749"/>
      <c r="CV90" s="749"/>
      <c r="CW90" s="749"/>
      <c r="CX90" s="749"/>
      <c r="CY90" s="749"/>
      <c r="CZ90" s="749"/>
      <c r="DA90" s="749"/>
      <c r="DB90" s="749"/>
      <c r="DC90" s="749"/>
      <c r="DD90" s="749"/>
      <c r="DE90" s="749"/>
      <c r="DF90" s="749"/>
      <c r="DG90" s="749"/>
      <c r="DH90" s="749"/>
      <c r="DI90" s="749"/>
      <c r="DJ90" s="749"/>
      <c r="DK90" s="749"/>
      <c r="DL90" s="749"/>
      <c r="DM90" s="749"/>
      <c r="DN90" s="749"/>
      <c r="DO90" s="749"/>
      <c r="DP90" s="749"/>
      <c r="DQ90" s="749"/>
      <c r="DR90" s="749"/>
      <c r="DS90" s="749"/>
      <c r="DT90" s="749"/>
      <c r="DU90" s="749"/>
      <c r="DV90" s="749"/>
      <c r="DW90" s="749"/>
      <c r="DX90" s="749"/>
      <c r="DY90" s="749"/>
      <c r="DZ90" s="749"/>
      <c r="EA90" s="749"/>
      <c r="EB90" s="749"/>
      <c r="EC90" s="749"/>
      <c r="ED90" s="749"/>
      <c r="EE90" s="749"/>
      <c r="EF90" s="749"/>
      <c r="EG90" s="749"/>
      <c r="EH90" s="749"/>
      <c r="EI90" s="749"/>
      <c r="EJ90" s="749"/>
      <c r="EK90" s="749"/>
      <c r="EL90" s="749"/>
      <c r="EM90" s="749"/>
      <c r="EN90" s="749"/>
      <c r="EO90" s="749"/>
      <c r="EP90" s="749"/>
      <c r="EQ90" s="749"/>
      <c r="ER90" s="749"/>
      <c r="ES90" s="749"/>
      <c r="ET90" s="749"/>
      <c r="EU90" s="749"/>
      <c r="EV90" s="749"/>
      <c r="EW90" s="749"/>
      <c r="EX90" s="749"/>
      <c r="EY90" s="749"/>
      <c r="EZ90" s="749"/>
      <c r="FA90" s="749"/>
      <c r="FB90" s="749"/>
      <c r="FC90" s="749"/>
      <c r="FD90" s="749"/>
      <c r="FE90" s="749"/>
      <c r="FF90" s="749"/>
      <c r="FG90" s="749"/>
      <c r="FH90" s="749"/>
      <c r="FI90" s="749"/>
      <c r="FJ90" s="749"/>
      <c r="FK90" s="749"/>
      <c r="FL90" s="749"/>
      <c r="FM90" s="749"/>
      <c r="FN90" s="749"/>
      <c r="FO90" s="749"/>
      <c r="FP90" s="749"/>
      <c r="FQ90" s="749"/>
      <c r="FR90" s="749"/>
      <c r="FS90" s="749"/>
      <c r="FT90" s="749"/>
      <c r="FU90" s="749"/>
      <c r="FV90" s="749"/>
      <c r="FW90" s="749"/>
      <c r="FX90" s="749"/>
      <c r="FY90" s="749"/>
      <c r="FZ90" s="749"/>
      <c r="GA90" s="749"/>
      <c r="GB90" s="749"/>
      <c r="GC90" s="749"/>
      <c r="GD90" s="749"/>
      <c r="GE90" s="749"/>
      <c r="GF90" s="749"/>
      <c r="GG90" s="749"/>
      <c r="GH90" s="749"/>
      <c r="GI90" s="749"/>
      <c r="GJ90" s="749"/>
      <c r="GK90" s="749"/>
      <c r="GL90" s="749"/>
      <c r="GM90" s="749"/>
      <c r="GN90" s="749"/>
      <c r="GO90" s="749"/>
      <c r="GP90" s="749"/>
      <c r="GQ90" s="749"/>
      <c r="GR90" s="749"/>
      <c r="GS90" s="749"/>
      <c r="GT90" s="749"/>
      <c r="GU90" s="749"/>
      <c r="GV90" s="749"/>
      <c r="GW90" s="749"/>
      <c r="GX90" s="749"/>
      <c r="GY90" s="749"/>
      <c r="GZ90" s="749"/>
      <c r="HA90" s="749"/>
      <c r="HB90" s="749"/>
      <c r="HC90" s="749"/>
      <c r="HD90" s="749"/>
      <c r="HE90" s="749"/>
      <c r="HF90" s="749"/>
      <c r="HG90" s="749"/>
      <c r="HH90" s="749"/>
      <c r="HI90" s="749"/>
      <c r="HJ90" s="749"/>
      <c r="HK90" s="749"/>
      <c r="HL90" s="749"/>
      <c r="HM90" s="749"/>
      <c r="HN90" s="749"/>
      <c r="HO90" s="749"/>
      <c r="HP90" s="749"/>
      <c r="HQ90" s="749"/>
      <c r="HR90" s="749"/>
      <c r="HS90" s="749"/>
      <c r="HT90" s="749"/>
      <c r="HU90" s="749"/>
      <c r="HV90" s="749"/>
      <c r="HW90" s="749"/>
      <c r="HX90" s="749"/>
      <c r="HY90" s="749"/>
      <c r="HZ90" s="749"/>
      <c r="IA90" s="749"/>
      <c r="IB90" s="749"/>
      <c r="IC90" s="749"/>
      <c r="ID90" s="749"/>
      <c r="IE90" s="749"/>
      <c r="IF90" s="749"/>
      <c r="IG90" s="749"/>
      <c r="IH90" s="749"/>
      <c r="II90" s="749"/>
      <c r="IJ90" s="749"/>
    </row>
    <row r="91" spans="1:244" s="750" customFormat="1" ht="43.5" customHeight="1" x14ac:dyDescent="0.25">
      <c r="A91" s="608"/>
      <c r="B91" s="608" t="s">
        <v>576</v>
      </c>
      <c r="C91" s="768" t="s">
        <v>577</v>
      </c>
      <c r="D91" s="610" t="s">
        <v>451</v>
      </c>
      <c r="E91" s="960" t="s">
        <v>115</v>
      </c>
      <c r="F91" s="770"/>
      <c r="G91" s="1022" t="s">
        <v>541</v>
      </c>
      <c r="H91" s="775" t="s">
        <v>346</v>
      </c>
      <c r="I91" s="1030">
        <v>1</v>
      </c>
      <c r="J91" s="1030">
        <v>1</v>
      </c>
      <c r="K91" s="966" t="s">
        <v>433</v>
      </c>
      <c r="L91" s="966" t="str">
        <f>"08"</f>
        <v>08</v>
      </c>
      <c r="M91" s="817"/>
      <c r="N91" s="967"/>
      <c r="O91" s="971">
        <v>12</v>
      </c>
      <c r="P91" s="958"/>
      <c r="Q91" s="1213"/>
      <c r="R91" s="1476"/>
      <c r="S91" s="911">
        <v>1</v>
      </c>
      <c r="T91" s="912" t="s">
        <v>171</v>
      </c>
      <c r="U91" s="912"/>
      <c r="V91" s="912"/>
      <c r="W91" s="650">
        <v>1</v>
      </c>
      <c r="X91" s="646" t="s">
        <v>174</v>
      </c>
      <c r="Y91" s="646" t="s">
        <v>172</v>
      </c>
      <c r="Z91" s="646" t="s">
        <v>242</v>
      </c>
      <c r="AA91" s="1213"/>
      <c r="AB91" s="1476"/>
      <c r="AC91" s="918">
        <v>1</v>
      </c>
      <c r="AD91" s="912" t="s">
        <v>174</v>
      </c>
      <c r="AE91" s="912" t="s">
        <v>172</v>
      </c>
      <c r="AF91" s="912" t="s">
        <v>242</v>
      </c>
      <c r="AG91" s="650">
        <v>1</v>
      </c>
      <c r="AH91" s="646" t="s">
        <v>174</v>
      </c>
      <c r="AI91" s="646" t="s">
        <v>172</v>
      </c>
      <c r="AJ91" s="646" t="s">
        <v>242</v>
      </c>
      <c r="AK91" s="866" t="s">
        <v>498</v>
      </c>
      <c r="AL91" s="749"/>
      <c r="AM91" s="749"/>
      <c r="AN91" s="749"/>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49"/>
      <c r="BO91" s="749"/>
      <c r="BP91" s="749"/>
      <c r="BQ91" s="749"/>
      <c r="BR91" s="749"/>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749"/>
      <c r="CY91" s="749"/>
      <c r="CZ91" s="749"/>
      <c r="DA91" s="749"/>
      <c r="DB91" s="749"/>
      <c r="DC91" s="749"/>
      <c r="DD91" s="749"/>
      <c r="DE91" s="749"/>
      <c r="DF91" s="749"/>
      <c r="DG91" s="749"/>
      <c r="DH91" s="749"/>
      <c r="DI91" s="749"/>
      <c r="DJ91" s="749"/>
      <c r="DK91" s="749"/>
      <c r="DL91" s="749"/>
      <c r="DM91" s="749"/>
      <c r="DN91" s="749"/>
      <c r="DO91" s="749"/>
      <c r="DP91" s="749"/>
      <c r="DQ91" s="749"/>
      <c r="DR91" s="749"/>
      <c r="DS91" s="749"/>
      <c r="DT91" s="749"/>
      <c r="DU91" s="749"/>
      <c r="DV91" s="749"/>
      <c r="DW91" s="749"/>
      <c r="DX91" s="749"/>
      <c r="DY91" s="749"/>
      <c r="DZ91" s="749"/>
      <c r="EA91" s="749"/>
      <c r="EB91" s="749"/>
      <c r="EC91" s="749"/>
      <c r="ED91" s="749"/>
      <c r="EE91" s="749"/>
      <c r="EF91" s="749"/>
      <c r="EG91" s="749"/>
      <c r="EH91" s="749"/>
      <c r="EI91" s="749"/>
      <c r="EJ91" s="749"/>
      <c r="EK91" s="749"/>
      <c r="EL91" s="749"/>
      <c r="EM91" s="749"/>
      <c r="EN91" s="749"/>
      <c r="EO91" s="749"/>
      <c r="EP91" s="749"/>
      <c r="EQ91" s="749"/>
      <c r="ER91" s="749"/>
      <c r="ES91" s="749"/>
      <c r="ET91" s="749"/>
      <c r="EU91" s="749"/>
      <c r="EV91" s="749"/>
      <c r="EW91" s="749"/>
      <c r="EX91" s="749"/>
      <c r="EY91" s="749"/>
      <c r="EZ91" s="749"/>
      <c r="FA91" s="749"/>
      <c r="FB91" s="749"/>
      <c r="FC91" s="749"/>
      <c r="FD91" s="749"/>
      <c r="FE91" s="749"/>
      <c r="FF91" s="749"/>
      <c r="FG91" s="749"/>
      <c r="FH91" s="749"/>
      <c r="FI91" s="749"/>
      <c r="FJ91" s="749"/>
      <c r="FK91" s="749"/>
      <c r="FL91" s="749"/>
      <c r="FM91" s="749"/>
      <c r="FN91" s="749"/>
      <c r="FO91" s="749"/>
      <c r="FP91" s="749"/>
      <c r="FQ91" s="749"/>
      <c r="FR91" s="749"/>
      <c r="FS91" s="749"/>
      <c r="FT91" s="749"/>
      <c r="FU91" s="749"/>
      <c r="FV91" s="749"/>
      <c r="FW91" s="749"/>
      <c r="FX91" s="749"/>
      <c r="FY91" s="749"/>
      <c r="FZ91" s="749"/>
      <c r="GA91" s="749"/>
      <c r="GB91" s="749"/>
      <c r="GC91" s="749"/>
      <c r="GD91" s="749"/>
      <c r="GE91" s="749"/>
      <c r="GF91" s="749"/>
      <c r="GG91" s="749"/>
      <c r="GH91" s="749"/>
      <c r="GI91" s="749"/>
      <c r="GJ91" s="749"/>
      <c r="GK91" s="749"/>
      <c r="GL91" s="749"/>
      <c r="GM91" s="749"/>
      <c r="GN91" s="749"/>
      <c r="GO91" s="749"/>
      <c r="GP91" s="749"/>
      <c r="GQ91" s="749"/>
      <c r="GR91" s="749"/>
      <c r="GS91" s="749"/>
      <c r="GT91" s="749"/>
      <c r="GU91" s="749"/>
      <c r="GV91" s="749"/>
      <c r="GW91" s="749"/>
      <c r="GX91" s="749"/>
      <c r="GY91" s="749"/>
      <c r="GZ91" s="749"/>
      <c r="HA91" s="749"/>
      <c r="HB91" s="749"/>
      <c r="HC91" s="749"/>
      <c r="HD91" s="749"/>
      <c r="HE91" s="749"/>
      <c r="HF91" s="749"/>
      <c r="HG91" s="749"/>
      <c r="HH91" s="749"/>
      <c r="HI91" s="749"/>
      <c r="HJ91" s="749"/>
      <c r="HK91" s="749"/>
      <c r="HL91" s="749"/>
      <c r="HM91" s="749"/>
      <c r="HN91" s="749"/>
      <c r="HO91" s="749"/>
      <c r="HP91" s="749"/>
      <c r="HQ91" s="749"/>
      <c r="HR91" s="749"/>
      <c r="HS91" s="749"/>
      <c r="HT91" s="749"/>
      <c r="HU91" s="749"/>
      <c r="HV91" s="749"/>
      <c r="HW91" s="749"/>
      <c r="HX91" s="749"/>
      <c r="HY91" s="749"/>
      <c r="HZ91" s="749"/>
      <c r="IA91" s="749"/>
      <c r="IB91" s="749"/>
      <c r="IC91" s="749"/>
      <c r="ID91" s="749"/>
      <c r="IE91" s="749"/>
      <c r="IF91" s="749"/>
      <c r="IG91" s="749"/>
      <c r="IH91" s="749"/>
      <c r="II91" s="749"/>
      <c r="IJ91" s="749"/>
    </row>
    <row r="92" spans="1:244" s="750" customFormat="1" x14ac:dyDescent="0.25">
      <c r="A92" s="930"/>
      <c r="B92" s="930"/>
      <c r="C92" s="1012"/>
      <c r="D92" s="875"/>
      <c r="E92" s="1013"/>
      <c r="F92" s="1014"/>
      <c r="G92" s="1015"/>
      <c r="H92" s="1016"/>
      <c r="I92" s="875"/>
      <c r="J92" s="875"/>
      <c r="K92" s="966"/>
      <c r="L92" s="966"/>
      <c r="M92" s="817"/>
      <c r="N92" s="1017"/>
      <c r="O92" s="1017"/>
      <c r="P92" s="973"/>
      <c r="Q92" s="1216"/>
      <c r="R92" s="1269"/>
      <c r="S92" s="911"/>
      <c r="T92" s="1018"/>
      <c r="U92" s="1018"/>
      <c r="V92" s="1018"/>
      <c r="W92" s="1019"/>
      <c r="X92" s="1020"/>
      <c r="Y92" s="1020"/>
      <c r="Z92" s="1020"/>
      <c r="AA92" s="1216"/>
      <c r="AB92" s="1269"/>
      <c r="AC92" s="1021"/>
      <c r="AD92" s="1018"/>
      <c r="AE92" s="1018"/>
      <c r="AF92" s="1018"/>
      <c r="AG92" s="1019"/>
      <c r="AH92" s="1020"/>
      <c r="AI92" s="1020"/>
      <c r="AJ92" s="1020"/>
      <c r="AK92" s="866"/>
      <c r="AL92" s="749"/>
      <c r="AM92" s="749"/>
      <c r="AN92" s="749"/>
      <c r="AO92" s="749"/>
      <c r="AP92" s="749"/>
      <c r="AQ92" s="749"/>
      <c r="AR92" s="749"/>
      <c r="AS92" s="749"/>
      <c r="AT92" s="749"/>
      <c r="AU92" s="749"/>
      <c r="AV92" s="749"/>
      <c r="AW92" s="749"/>
      <c r="AX92" s="749"/>
      <c r="AY92" s="749"/>
      <c r="AZ92" s="749"/>
      <c r="BA92" s="749"/>
      <c r="BB92" s="749"/>
      <c r="BC92" s="749"/>
      <c r="BD92" s="749"/>
      <c r="BE92" s="749"/>
      <c r="BF92" s="749"/>
      <c r="BG92" s="749"/>
      <c r="BH92" s="749"/>
      <c r="BI92" s="749"/>
      <c r="BJ92" s="749"/>
      <c r="BK92" s="749"/>
      <c r="BL92" s="749"/>
      <c r="BM92" s="749"/>
      <c r="BN92" s="749"/>
      <c r="BO92" s="749"/>
      <c r="BP92" s="749"/>
      <c r="BQ92" s="749"/>
      <c r="BR92" s="749"/>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749"/>
      <c r="CY92" s="749"/>
      <c r="CZ92" s="749"/>
      <c r="DA92" s="749"/>
      <c r="DB92" s="749"/>
      <c r="DC92" s="749"/>
      <c r="DD92" s="749"/>
      <c r="DE92" s="749"/>
      <c r="DF92" s="749"/>
      <c r="DG92" s="749"/>
      <c r="DH92" s="749"/>
      <c r="DI92" s="749"/>
      <c r="DJ92" s="749"/>
      <c r="DK92" s="749"/>
      <c r="DL92" s="749"/>
      <c r="DM92" s="749"/>
      <c r="DN92" s="749"/>
      <c r="DO92" s="749"/>
      <c r="DP92" s="749"/>
      <c r="DQ92" s="749"/>
      <c r="DR92" s="749"/>
      <c r="DS92" s="749"/>
      <c r="DT92" s="749"/>
      <c r="DU92" s="749"/>
      <c r="DV92" s="749"/>
      <c r="DW92" s="749"/>
      <c r="DX92" s="749"/>
      <c r="DY92" s="749"/>
      <c r="DZ92" s="749"/>
      <c r="EA92" s="749"/>
      <c r="EB92" s="749"/>
      <c r="EC92" s="749"/>
      <c r="ED92" s="749"/>
      <c r="EE92" s="749"/>
      <c r="EF92" s="749"/>
      <c r="EG92" s="749"/>
      <c r="EH92" s="749"/>
      <c r="EI92" s="749"/>
      <c r="EJ92" s="749"/>
      <c r="EK92" s="749"/>
      <c r="EL92" s="749"/>
      <c r="EM92" s="749"/>
      <c r="EN92" s="749"/>
      <c r="EO92" s="749"/>
      <c r="EP92" s="749"/>
      <c r="EQ92" s="749"/>
      <c r="ER92" s="749"/>
      <c r="ES92" s="749"/>
      <c r="ET92" s="749"/>
      <c r="EU92" s="749"/>
      <c r="EV92" s="749"/>
      <c r="EW92" s="749"/>
      <c r="EX92" s="749"/>
      <c r="EY92" s="749"/>
      <c r="EZ92" s="749"/>
      <c r="FA92" s="749"/>
      <c r="FB92" s="749"/>
      <c r="FC92" s="749"/>
      <c r="FD92" s="749"/>
      <c r="FE92" s="749"/>
      <c r="FF92" s="749"/>
      <c r="FG92" s="749"/>
      <c r="FH92" s="749"/>
      <c r="FI92" s="749"/>
      <c r="FJ92" s="749"/>
      <c r="FK92" s="749"/>
      <c r="FL92" s="749"/>
      <c r="FM92" s="749"/>
      <c r="FN92" s="749"/>
      <c r="FO92" s="749"/>
      <c r="FP92" s="749"/>
      <c r="FQ92" s="749"/>
      <c r="FR92" s="749"/>
      <c r="FS92" s="749"/>
      <c r="FT92" s="749"/>
      <c r="FU92" s="749"/>
      <c r="FV92" s="749"/>
      <c r="FW92" s="749"/>
      <c r="FX92" s="749"/>
      <c r="FY92" s="749"/>
      <c r="FZ92" s="749"/>
      <c r="GA92" s="749"/>
      <c r="GB92" s="749"/>
      <c r="GC92" s="749"/>
      <c r="GD92" s="749"/>
      <c r="GE92" s="749"/>
      <c r="GF92" s="749"/>
      <c r="GG92" s="749"/>
      <c r="GH92" s="749"/>
      <c r="GI92" s="749"/>
      <c r="GJ92" s="749"/>
      <c r="GK92" s="749"/>
      <c r="GL92" s="749"/>
      <c r="GM92" s="749"/>
      <c r="GN92" s="749"/>
      <c r="GO92" s="749"/>
      <c r="GP92" s="749"/>
      <c r="GQ92" s="749"/>
      <c r="GR92" s="749"/>
      <c r="GS92" s="749"/>
      <c r="GT92" s="749"/>
      <c r="GU92" s="749"/>
      <c r="GV92" s="749"/>
      <c r="GW92" s="749"/>
      <c r="GX92" s="749"/>
      <c r="GY92" s="749"/>
      <c r="GZ92" s="749"/>
      <c r="HA92" s="749"/>
      <c r="HB92" s="749"/>
      <c r="HC92" s="749"/>
      <c r="HD92" s="749"/>
      <c r="HE92" s="749"/>
      <c r="HF92" s="749"/>
      <c r="HG92" s="749"/>
      <c r="HH92" s="749"/>
      <c r="HI92" s="749"/>
      <c r="HJ92" s="749"/>
      <c r="HK92" s="749"/>
      <c r="HL92" s="749"/>
      <c r="HM92" s="749"/>
      <c r="HN92" s="749"/>
      <c r="HO92" s="749"/>
      <c r="HP92" s="749"/>
      <c r="HQ92" s="749"/>
      <c r="HR92" s="749"/>
      <c r="HS92" s="749"/>
      <c r="HT92" s="749"/>
      <c r="HU92" s="749"/>
      <c r="HV92" s="749"/>
      <c r="HW92" s="749"/>
      <c r="HX92" s="749"/>
      <c r="HY92" s="749"/>
      <c r="HZ92" s="749"/>
      <c r="IA92" s="749"/>
      <c r="IB92" s="749"/>
      <c r="IC92" s="749"/>
      <c r="ID92" s="749"/>
      <c r="IE92" s="749"/>
      <c r="IF92" s="749"/>
      <c r="IG92" s="749"/>
      <c r="IH92" s="749"/>
      <c r="II92" s="749"/>
      <c r="IJ92" s="749"/>
    </row>
    <row r="93" spans="1:244" s="748" customFormat="1" ht="36" customHeight="1" x14ac:dyDescent="0.25">
      <c r="A93" s="661" t="s">
        <v>291</v>
      </c>
      <c r="B93" s="661" t="s">
        <v>290</v>
      </c>
      <c r="C93" s="662" t="s">
        <v>324</v>
      </c>
      <c r="D93" s="835"/>
      <c r="E93" s="898" t="s">
        <v>118</v>
      </c>
      <c r="F93" s="663"/>
      <c r="G93" s="664"/>
      <c r="H93" s="777" t="s">
        <v>342</v>
      </c>
      <c r="I93" s="666">
        <v>3</v>
      </c>
      <c r="J93" s="666">
        <v>3</v>
      </c>
      <c r="K93" s="949"/>
      <c r="L93" s="949"/>
      <c r="M93" s="816"/>
      <c r="N93" s="959"/>
      <c r="O93" s="959"/>
      <c r="P93" s="947"/>
      <c r="Q93" s="1227"/>
      <c r="R93" s="1270"/>
      <c r="S93" s="765"/>
      <c r="T93" s="668"/>
      <c r="U93" s="668"/>
      <c r="V93" s="668"/>
      <c r="W93" s="667"/>
      <c r="X93" s="668"/>
      <c r="Y93" s="668"/>
      <c r="Z93" s="668"/>
      <c r="AA93" s="1227"/>
      <c r="AB93" s="1270"/>
      <c r="AC93" s="667"/>
      <c r="AD93" s="668"/>
      <c r="AE93" s="668"/>
      <c r="AF93" s="668"/>
      <c r="AG93" s="667"/>
      <c r="AH93" s="668"/>
      <c r="AI93" s="668"/>
      <c r="AJ93" s="668"/>
      <c r="AK93" s="865"/>
      <c r="AL93" s="747"/>
      <c r="AM93" s="747"/>
      <c r="AN93" s="747"/>
      <c r="AO93" s="747"/>
      <c r="AP93" s="747"/>
      <c r="AQ93" s="747"/>
      <c r="AR93" s="747"/>
      <c r="AS93" s="747"/>
      <c r="AT93" s="747"/>
      <c r="AU93" s="747"/>
      <c r="AV93" s="747"/>
      <c r="AW93" s="747"/>
      <c r="AX93" s="747"/>
      <c r="AY93" s="747"/>
      <c r="AZ93" s="747"/>
      <c r="BA93" s="747"/>
      <c r="BB93" s="747"/>
      <c r="BC93" s="747"/>
      <c r="BD93" s="747"/>
      <c r="BE93" s="747"/>
      <c r="BF93" s="747"/>
      <c r="BG93" s="747"/>
      <c r="BH93" s="747"/>
      <c r="BI93" s="747"/>
      <c r="BJ93" s="747"/>
      <c r="BK93" s="747"/>
      <c r="BL93" s="747"/>
      <c r="BM93" s="747"/>
      <c r="BN93" s="747"/>
      <c r="BO93" s="747"/>
      <c r="BP93" s="747"/>
      <c r="BQ93" s="747"/>
      <c r="BR93" s="747"/>
      <c r="BS93" s="747"/>
      <c r="BT93" s="747"/>
      <c r="BU93" s="747"/>
      <c r="BV93" s="747"/>
      <c r="BW93" s="747"/>
      <c r="BX93" s="747"/>
      <c r="BY93" s="747"/>
      <c r="BZ93" s="747"/>
      <c r="CA93" s="747"/>
      <c r="CB93" s="747"/>
      <c r="CC93" s="747"/>
      <c r="CD93" s="747"/>
      <c r="CE93" s="747"/>
      <c r="CF93" s="747"/>
      <c r="CG93" s="747"/>
      <c r="CH93" s="747"/>
      <c r="CI93" s="747"/>
      <c r="CJ93" s="747"/>
      <c r="CK93" s="747"/>
      <c r="CL93" s="747"/>
      <c r="CM93" s="747"/>
      <c r="CN93" s="747"/>
      <c r="CO93" s="747"/>
      <c r="CP93" s="747"/>
      <c r="CQ93" s="747"/>
      <c r="CR93" s="747"/>
      <c r="CS93" s="747"/>
      <c r="CT93" s="747"/>
      <c r="CU93" s="747"/>
      <c r="CV93" s="747"/>
      <c r="CW93" s="747"/>
      <c r="CX93" s="747"/>
      <c r="CY93" s="747"/>
      <c r="CZ93" s="747"/>
      <c r="DA93" s="747"/>
      <c r="DB93" s="747"/>
      <c r="DC93" s="747"/>
      <c r="DD93" s="747"/>
      <c r="DE93" s="747"/>
      <c r="DF93" s="747"/>
      <c r="DG93" s="747"/>
      <c r="DH93" s="747"/>
      <c r="DI93" s="747"/>
      <c r="DJ93" s="747"/>
      <c r="DK93" s="747"/>
      <c r="DL93" s="747"/>
      <c r="DM93" s="747"/>
      <c r="DN93" s="747"/>
      <c r="DO93" s="747"/>
      <c r="DP93" s="747"/>
      <c r="DQ93" s="747"/>
      <c r="DR93" s="747"/>
      <c r="DS93" s="747"/>
      <c r="DT93" s="747"/>
      <c r="DU93" s="747"/>
      <c r="DV93" s="747"/>
      <c r="DW93" s="747"/>
      <c r="DX93" s="747"/>
      <c r="DY93" s="747"/>
      <c r="DZ93" s="747"/>
      <c r="EA93" s="747"/>
      <c r="EB93" s="747"/>
      <c r="EC93" s="747"/>
      <c r="ED93" s="747"/>
      <c r="EE93" s="747"/>
      <c r="EF93" s="747"/>
      <c r="EG93" s="747"/>
      <c r="EH93" s="747"/>
      <c r="EI93" s="747"/>
      <c r="EJ93" s="747"/>
      <c r="EK93" s="747"/>
      <c r="EL93" s="747"/>
      <c r="EM93" s="747"/>
      <c r="EN93" s="747"/>
      <c r="EO93" s="747"/>
      <c r="EP93" s="747"/>
      <c r="EQ93" s="747"/>
      <c r="ER93" s="747"/>
      <c r="ES93" s="747"/>
      <c r="ET93" s="747"/>
      <c r="EU93" s="747"/>
      <c r="EV93" s="747"/>
      <c r="EW93" s="747"/>
      <c r="EX93" s="747"/>
      <c r="EY93" s="747"/>
      <c r="EZ93" s="747"/>
      <c r="FA93" s="747"/>
      <c r="FB93" s="747"/>
      <c r="FC93" s="747"/>
      <c r="FD93" s="747"/>
      <c r="FE93" s="747"/>
      <c r="FF93" s="747"/>
      <c r="FG93" s="747"/>
      <c r="FH93" s="747"/>
      <c r="FI93" s="747"/>
      <c r="FJ93" s="747"/>
      <c r="FK93" s="747"/>
      <c r="FL93" s="747"/>
      <c r="FM93" s="747"/>
      <c r="FN93" s="747"/>
      <c r="FO93" s="747"/>
      <c r="FP93" s="747"/>
      <c r="FQ93" s="747"/>
      <c r="FR93" s="747"/>
      <c r="FS93" s="747"/>
      <c r="FT93" s="747"/>
      <c r="FU93" s="747"/>
      <c r="FV93" s="747"/>
      <c r="FW93" s="747"/>
      <c r="FX93" s="747"/>
      <c r="FY93" s="747"/>
      <c r="FZ93" s="747"/>
      <c r="GA93" s="747"/>
      <c r="GB93" s="747"/>
      <c r="GC93" s="747"/>
      <c r="GD93" s="747"/>
      <c r="GE93" s="747"/>
      <c r="GF93" s="747"/>
      <c r="GG93" s="747"/>
      <c r="GH93" s="747"/>
      <c r="GI93" s="747"/>
      <c r="GJ93" s="747"/>
      <c r="GK93" s="747"/>
      <c r="GL93" s="747"/>
      <c r="GM93" s="747"/>
      <c r="GN93" s="747"/>
      <c r="GO93" s="747"/>
      <c r="GP93" s="747"/>
      <c r="GQ93" s="747"/>
      <c r="GR93" s="747"/>
      <c r="GS93" s="747"/>
      <c r="GT93" s="747"/>
      <c r="GU93" s="747"/>
      <c r="GV93" s="747"/>
      <c r="GW93" s="747"/>
      <c r="GX93" s="747"/>
      <c r="GY93" s="747"/>
      <c r="GZ93" s="747"/>
      <c r="HA93" s="747"/>
      <c r="HB93" s="747"/>
      <c r="HC93" s="747"/>
      <c r="HD93" s="747"/>
      <c r="HE93" s="747"/>
      <c r="HF93" s="747"/>
      <c r="HG93" s="747"/>
      <c r="HH93" s="747"/>
      <c r="HI93" s="747"/>
      <c r="HJ93" s="747"/>
      <c r="HK93" s="747"/>
      <c r="HL93" s="747"/>
      <c r="HM93" s="747"/>
      <c r="HN93" s="747"/>
      <c r="HO93" s="747"/>
      <c r="HP93" s="747"/>
      <c r="HQ93" s="747"/>
      <c r="HR93" s="747"/>
      <c r="HS93" s="747"/>
      <c r="HT93" s="747"/>
      <c r="HU93" s="747"/>
      <c r="HV93" s="747"/>
      <c r="HW93" s="747"/>
      <c r="HX93" s="747"/>
      <c r="HY93" s="747"/>
      <c r="HZ93" s="747"/>
      <c r="IA93" s="747"/>
      <c r="IB93" s="747"/>
      <c r="IC93" s="747"/>
      <c r="ID93" s="747"/>
      <c r="IE93" s="747"/>
      <c r="IF93" s="747"/>
      <c r="IG93" s="747"/>
      <c r="IH93" s="747"/>
      <c r="II93" s="747"/>
      <c r="IJ93" s="747"/>
    </row>
    <row r="94" spans="1:244" s="750" customFormat="1" ht="76.5" x14ac:dyDescent="0.25">
      <c r="A94" s="608"/>
      <c r="B94" s="608" t="s">
        <v>289</v>
      </c>
      <c r="C94" s="768" t="s">
        <v>558</v>
      </c>
      <c r="D94" s="610" t="s">
        <v>452</v>
      </c>
      <c r="E94" s="960" t="s">
        <v>493</v>
      </c>
      <c r="F94" s="782" t="s">
        <v>491</v>
      </c>
      <c r="G94" s="611" t="s">
        <v>596</v>
      </c>
      <c r="H94" s="775" t="s">
        <v>347</v>
      </c>
      <c r="I94" s="1030">
        <v>3</v>
      </c>
      <c r="J94" s="1030">
        <v>3</v>
      </c>
      <c r="K94" s="966" t="s">
        <v>438</v>
      </c>
      <c r="L94" s="966">
        <v>70</v>
      </c>
      <c r="M94" s="817"/>
      <c r="N94" s="967">
        <v>20</v>
      </c>
      <c r="O94" s="971"/>
      <c r="P94" s="958"/>
      <c r="Q94" s="1213"/>
      <c r="R94" s="1476"/>
      <c r="S94" s="911">
        <v>1</v>
      </c>
      <c r="T94" s="912" t="s">
        <v>171</v>
      </c>
      <c r="U94" s="912" t="s">
        <v>243</v>
      </c>
      <c r="V94" s="912"/>
      <c r="W94" s="650">
        <v>1</v>
      </c>
      <c r="X94" s="646" t="s">
        <v>174</v>
      </c>
      <c r="Y94" s="646" t="s">
        <v>243</v>
      </c>
      <c r="Z94" s="646" t="s">
        <v>238</v>
      </c>
      <c r="AA94" s="1213"/>
      <c r="AB94" s="1476"/>
      <c r="AC94" s="918">
        <v>1</v>
      </c>
      <c r="AD94" s="912" t="s">
        <v>174</v>
      </c>
      <c r="AE94" s="912" t="s">
        <v>243</v>
      </c>
      <c r="AF94" s="912" t="s">
        <v>238</v>
      </c>
      <c r="AG94" s="650">
        <v>1</v>
      </c>
      <c r="AH94" s="646" t="s">
        <v>174</v>
      </c>
      <c r="AI94" s="646" t="s">
        <v>243</v>
      </c>
      <c r="AJ94" s="646" t="s">
        <v>238</v>
      </c>
      <c r="AK94" s="866" t="s">
        <v>500</v>
      </c>
      <c r="AL94" s="749"/>
      <c r="AM94" s="749"/>
      <c r="AN94" s="749"/>
      <c r="AO94" s="749"/>
      <c r="AP94" s="749"/>
      <c r="AQ94" s="749"/>
      <c r="AR94" s="749"/>
      <c r="AS94" s="749"/>
      <c r="AT94" s="749"/>
      <c r="AU94" s="749"/>
      <c r="AV94" s="749"/>
      <c r="AW94" s="749"/>
      <c r="AX94" s="749"/>
      <c r="AY94" s="749"/>
      <c r="AZ94" s="749"/>
      <c r="BA94" s="749"/>
      <c r="BB94" s="749"/>
      <c r="BC94" s="749"/>
      <c r="BD94" s="749"/>
      <c r="BE94" s="749"/>
      <c r="BF94" s="749"/>
      <c r="BG94" s="749"/>
      <c r="BH94" s="749"/>
      <c r="BI94" s="749"/>
      <c r="BJ94" s="749"/>
      <c r="BK94" s="749"/>
      <c r="BL94" s="749"/>
      <c r="BM94" s="749"/>
      <c r="BN94" s="749"/>
      <c r="BO94" s="749"/>
      <c r="BP94" s="749"/>
      <c r="BQ94" s="749"/>
      <c r="BR94" s="749"/>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749"/>
      <c r="CY94" s="749"/>
      <c r="CZ94" s="749"/>
      <c r="DA94" s="749"/>
      <c r="DB94" s="749"/>
      <c r="DC94" s="749"/>
      <c r="DD94" s="749"/>
      <c r="DE94" s="749"/>
      <c r="DF94" s="749"/>
      <c r="DG94" s="749"/>
      <c r="DH94" s="749"/>
      <c r="DI94" s="749"/>
      <c r="DJ94" s="749"/>
      <c r="DK94" s="749"/>
      <c r="DL94" s="749"/>
      <c r="DM94" s="749"/>
      <c r="DN94" s="749"/>
      <c r="DO94" s="749"/>
      <c r="DP94" s="749"/>
      <c r="DQ94" s="749"/>
      <c r="DR94" s="749"/>
      <c r="DS94" s="749"/>
      <c r="DT94" s="749"/>
      <c r="DU94" s="749"/>
      <c r="DV94" s="749"/>
      <c r="DW94" s="749"/>
      <c r="DX94" s="749"/>
      <c r="DY94" s="749"/>
      <c r="DZ94" s="749"/>
      <c r="EA94" s="749"/>
      <c r="EB94" s="749"/>
      <c r="EC94" s="749"/>
      <c r="ED94" s="749"/>
      <c r="EE94" s="749"/>
      <c r="EF94" s="749"/>
      <c r="EG94" s="749"/>
      <c r="EH94" s="749"/>
      <c r="EI94" s="749"/>
      <c r="EJ94" s="749"/>
      <c r="EK94" s="749"/>
      <c r="EL94" s="749"/>
      <c r="EM94" s="749"/>
      <c r="EN94" s="749"/>
      <c r="EO94" s="749"/>
      <c r="EP94" s="749"/>
      <c r="EQ94" s="749"/>
      <c r="ER94" s="749"/>
      <c r="ES94" s="749"/>
      <c r="ET94" s="749"/>
      <c r="EU94" s="749"/>
      <c r="EV94" s="749"/>
      <c r="EW94" s="749"/>
      <c r="EX94" s="749"/>
      <c r="EY94" s="749"/>
      <c r="EZ94" s="749"/>
      <c r="FA94" s="749"/>
      <c r="FB94" s="749"/>
      <c r="FC94" s="749"/>
      <c r="FD94" s="749"/>
      <c r="FE94" s="749"/>
      <c r="FF94" s="749"/>
      <c r="FG94" s="749"/>
      <c r="FH94" s="749"/>
      <c r="FI94" s="749"/>
      <c r="FJ94" s="749"/>
      <c r="FK94" s="749"/>
      <c r="FL94" s="749"/>
      <c r="FM94" s="749"/>
      <c r="FN94" s="749"/>
      <c r="FO94" s="749"/>
      <c r="FP94" s="749"/>
      <c r="FQ94" s="749"/>
      <c r="FR94" s="749"/>
      <c r="FS94" s="749"/>
      <c r="FT94" s="749"/>
      <c r="FU94" s="749"/>
      <c r="FV94" s="749"/>
      <c r="FW94" s="749"/>
      <c r="FX94" s="749"/>
      <c r="FY94" s="749"/>
      <c r="FZ94" s="749"/>
      <c r="GA94" s="749"/>
      <c r="GB94" s="749"/>
      <c r="GC94" s="749"/>
      <c r="GD94" s="749"/>
      <c r="GE94" s="749"/>
      <c r="GF94" s="749"/>
      <c r="GG94" s="749"/>
      <c r="GH94" s="749"/>
      <c r="GI94" s="749"/>
      <c r="GJ94" s="749"/>
      <c r="GK94" s="749"/>
      <c r="GL94" s="749"/>
      <c r="GM94" s="749"/>
      <c r="GN94" s="749"/>
      <c r="GO94" s="749"/>
      <c r="GP94" s="749"/>
      <c r="GQ94" s="749"/>
      <c r="GR94" s="749"/>
      <c r="GS94" s="749"/>
      <c r="GT94" s="749"/>
      <c r="GU94" s="749"/>
      <c r="GV94" s="749"/>
      <c r="GW94" s="749"/>
      <c r="GX94" s="749"/>
      <c r="GY94" s="749"/>
      <c r="GZ94" s="749"/>
      <c r="HA94" s="749"/>
      <c r="HB94" s="749"/>
      <c r="HC94" s="749"/>
      <c r="HD94" s="749"/>
      <c r="HE94" s="749"/>
      <c r="HF94" s="749"/>
      <c r="HG94" s="749"/>
      <c r="HH94" s="749"/>
      <c r="HI94" s="749"/>
      <c r="HJ94" s="749"/>
      <c r="HK94" s="749"/>
      <c r="HL94" s="749"/>
      <c r="HM94" s="749"/>
      <c r="HN94" s="749"/>
      <c r="HO94" s="749"/>
      <c r="HP94" s="749"/>
      <c r="HQ94" s="749"/>
      <c r="HR94" s="749"/>
      <c r="HS94" s="749"/>
      <c r="HT94" s="749"/>
      <c r="HU94" s="749"/>
      <c r="HV94" s="749"/>
      <c r="HW94" s="749"/>
      <c r="HX94" s="749"/>
      <c r="HY94" s="749"/>
      <c r="HZ94" s="749"/>
      <c r="IA94" s="749"/>
      <c r="IB94" s="749"/>
      <c r="IC94" s="749"/>
      <c r="ID94" s="749"/>
      <c r="IE94" s="749"/>
      <c r="IF94" s="749"/>
      <c r="IG94" s="749"/>
      <c r="IH94" s="749"/>
      <c r="II94" s="749"/>
      <c r="IJ94" s="749"/>
    </row>
    <row r="95" spans="1:244" s="750" customFormat="1" ht="51" x14ac:dyDescent="0.25">
      <c r="A95" s="608"/>
      <c r="B95" s="608" t="s">
        <v>240</v>
      </c>
      <c r="C95" s="768" t="s">
        <v>559</v>
      </c>
      <c r="D95" s="610" t="s">
        <v>450</v>
      </c>
      <c r="E95" s="848" t="s">
        <v>493</v>
      </c>
      <c r="F95" s="782" t="s">
        <v>391</v>
      </c>
      <c r="G95" s="1023" t="s">
        <v>541</v>
      </c>
      <c r="H95" s="775" t="s">
        <v>347</v>
      </c>
      <c r="I95" s="610">
        <v>3</v>
      </c>
      <c r="J95" s="610">
        <v>3</v>
      </c>
      <c r="K95" s="966" t="s">
        <v>432</v>
      </c>
      <c r="L95" s="966" t="str">
        <f>"09"</f>
        <v>09</v>
      </c>
      <c r="M95" s="817"/>
      <c r="N95" s="967"/>
      <c r="O95" s="967">
        <v>24</v>
      </c>
      <c r="P95" s="958"/>
      <c r="Q95" s="1213"/>
      <c r="R95" s="1476"/>
      <c r="S95" s="911">
        <v>1</v>
      </c>
      <c r="T95" s="912" t="s">
        <v>171</v>
      </c>
      <c r="U95" s="912"/>
      <c r="V95" s="912"/>
      <c r="W95" s="650">
        <v>1</v>
      </c>
      <c r="X95" s="646" t="s">
        <v>174</v>
      </c>
      <c r="Y95" s="646" t="s">
        <v>172</v>
      </c>
      <c r="Z95" s="646" t="s">
        <v>236</v>
      </c>
      <c r="AA95" s="1213"/>
      <c r="AB95" s="1476"/>
      <c r="AC95" s="918">
        <v>1</v>
      </c>
      <c r="AD95" s="912" t="s">
        <v>174</v>
      </c>
      <c r="AE95" s="912" t="s">
        <v>172</v>
      </c>
      <c r="AF95" s="912" t="s">
        <v>236</v>
      </c>
      <c r="AG95" s="650">
        <v>1</v>
      </c>
      <c r="AH95" s="646" t="s">
        <v>174</v>
      </c>
      <c r="AI95" s="646" t="s">
        <v>172</v>
      </c>
      <c r="AJ95" s="646" t="s">
        <v>236</v>
      </c>
      <c r="AK95" s="866" t="s">
        <v>501</v>
      </c>
      <c r="AL95" s="749"/>
      <c r="AM95" s="749"/>
      <c r="AN95" s="749"/>
      <c r="AO95" s="749"/>
      <c r="AP95" s="749"/>
      <c r="AQ95" s="749"/>
      <c r="AR95" s="749"/>
      <c r="AS95" s="749"/>
      <c r="AT95" s="749"/>
      <c r="AU95" s="749"/>
      <c r="AV95" s="749"/>
      <c r="AW95" s="749"/>
      <c r="AX95" s="749"/>
      <c r="AY95" s="749"/>
      <c r="AZ95" s="749"/>
      <c r="BA95" s="749"/>
      <c r="BB95" s="749"/>
      <c r="BC95" s="749"/>
      <c r="BD95" s="749"/>
      <c r="BE95" s="749"/>
      <c r="BF95" s="749"/>
      <c r="BG95" s="749"/>
      <c r="BH95" s="749"/>
      <c r="BI95" s="749"/>
      <c r="BJ95" s="749"/>
      <c r="BK95" s="749"/>
      <c r="BL95" s="749"/>
      <c r="BM95" s="749"/>
      <c r="BN95" s="749"/>
      <c r="BO95" s="749"/>
      <c r="BP95" s="749"/>
      <c r="BQ95" s="749"/>
      <c r="BR95" s="749"/>
      <c r="BS95" s="749"/>
      <c r="BT95" s="749"/>
      <c r="BU95" s="749"/>
      <c r="BV95" s="749"/>
      <c r="BW95" s="749"/>
      <c r="BX95" s="749"/>
      <c r="BY95" s="749"/>
      <c r="BZ95" s="749"/>
      <c r="CA95" s="749"/>
      <c r="CB95" s="749"/>
      <c r="CC95" s="749"/>
      <c r="CD95" s="749"/>
      <c r="CE95" s="749"/>
      <c r="CF95" s="749"/>
      <c r="CG95" s="749"/>
      <c r="CH95" s="749"/>
      <c r="CI95" s="749"/>
      <c r="CJ95" s="749"/>
      <c r="CK95" s="749"/>
      <c r="CL95" s="749"/>
      <c r="CM95" s="749"/>
      <c r="CN95" s="749"/>
      <c r="CO95" s="749"/>
      <c r="CP95" s="749"/>
      <c r="CQ95" s="749"/>
      <c r="CR95" s="749"/>
      <c r="CS95" s="749"/>
      <c r="CT95" s="749"/>
      <c r="CU95" s="749"/>
      <c r="CV95" s="749"/>
      <c r="CW95" s="749"/>
      <c r="CX95" s="749"/>
      <c r="CY95" s="749"/>
      <c r="CZ95" s="749"/>
      <c r="DA95" s="749"/>
      <c r="DB95" s="749"/>
      <c r="DC95" s="749"/>
      <c r="DD95" s="749"/>
      <c r="DE95" s="749"/>
      <c r="DF95" s="749"/>
      <c r="DG95" s="749"/>
      <c r="DH95" s="749"/>
      <c r="DI95" s="749"/>
      <c r="DJ95" s="749"/>
      <c r="DK95" s="749"/>
      <c r="DL95" s="749"/>
      <c r="DM95" s="749"/>
      <c r="DN95" s="749"/>
      <c r="DO95" s="749"/>
      <c r="DP95" s="749"/>
      <c r="DQ95" s="749"/>
      <c r="DR95" s="749"/>
      <c r="DS95" s="749"/>
      <c r="DT95" s="749"/>
      <c r="DU95" s="749"/>
      <c r="DV95" s="749"/>
      <c r="DW95" s="749"/>
      <c r="DX95" s="749"/>
      <c r="DY95" s="749"/>
      <c r="DZ95" s="749"/>
      <c r="EA95" s="749"/>
      <c r="EB95" s="749"/>
      <c r="EC95" s="749"/>
      <c r="ED95" s="749"/>
      <c r="EE95" s="749"/>
      <c r="EF95" s="749"/>
      <c r="EG95" s="749"/>
      <c r="EH95" s="749"/>
      <c r="EI95" s="749"/>
      <c r="EJ95" s="749"/>
      <c r="EK95" s="749"/>
      <c r="EL95" s="749"/>
      <c r="EM95" s="749"/>
      <c r="EN95" s="749"/>
      <c r="EO95" s="749"/>
      <c r="EP95" s="749"/>
      <c r="EQ95" s="749"/>
      <c r="ER95" s="749"/>
      <c r="ES95" s="749"/>
      <c r="ET95" s="749"/>
      <c r="EU95" s="749"/>
      <c r="EV95" s="749"/>
      <c r="EW95" s="749"/>
      <c r="EX95" s="749"/>
      <c r="EY95" s="749"/>
      <c r="EZ95" s="749"/>
      <c r="FA95" s="749"/>
      <c r="FB95" s="749"/>
      <c r="FC95" s="749"/>
      <c r="FD95" s="749"/>
      <c r="FE95" s="749"/>
      <c r="FF95" s="749"/>
      <c r="FG95" s="749"/>
      <c r="FH95" s="749"/>
      <c r="FI95" s="749"/>
      <c r="FJ95" s="749"/>
      <c r="FK95" s="749"/>
      <c r="FL95" s="749"/>
      <c r="FM95" s="749"/>
      <c r="FN95" s="749"/>
      <c r="FO95" s="749"/>
      <c r="FP95" s="749"/>
      <c r="FQ95" s="749"/>
      <c r="FR95" s="749"/>
      <c r="FS95" s="749"/>
      <c r="FT95" s="749"/>
      <c r="FU95" s="749"/>
      <c r="FV95" s="749"/>
      <c r="FW95" s="749"/>
      <c r="FX95" s="749"/>
      <c r="FY95" s="749"/>
      <c r="FZ95" s="749"/>
      <c r="GA95" s="749"/>
      <c r="GB95" s="749"/>
      <c r="GC95" s="749"/>
      <c r="GD95" s="749"/>
      <c r="GE95" s="749"/>
      <c r="GF95" s="749"/>
      <c r="GG95" s="749"/>
      <c r="GH95" s="749"/>
      <c r="GI95" s="749"/>
      <c r="GJ95" s="749"/>
      <c r="GK95" s="749"/>
      <c r="GL95" s="749"/>
      <c r="GM95" s="749"/>
      <c r="GN95" s="749"/>
      <c r="GO95" s="749"/>
      <c r="GP95" s="749"/>
      <c r="GQ95" s="749"/>
      <c r="GR95" s="749"/>
      <c r="GS95" s="749"/>
      <c r="GT95" s="749"/>
      <c r="GU95" s="749"/>
      <c r="GV95" s="749"/>
      <c r="GW95" s="749"/>
      <c r="GX95" s="749"/>
      <c r="GY95" s="749"/>
      <c r="GZ95" s="749"/>
      <c r="HA95" s="749"/>
      <c r="HB95" s="749"/>
      <c r="HC95" s="749"/>
      <c r="HD95" s="749"/>
      <c r="HE95" s="749"/>
      <c r="HF95" s="749"/>
      <c r="HG95" s="749"/>
      <c r="HH95" s="749"/>
      <c r="HI95" s="749"/>
      <c r="HJ95" s="749"/>
      <c r="HK95" s="749"/>
      <c r="HL95" s="749"/>
      <c r="HM95" s="749"/>
      <c r="HN95" s="749"/>
      <c r="HO95" s="749"/>
      <c r="HP95" s="749"/>
      <c r="HQ95" s="749"/>
      <c r="HR95" s="749"/>
      <c r="HS95" s="749"/>
      <c r="HT95" s="749"/>
      <c r="HU95" s="749"/>
      <c r="HV95" s="749"/>
      <c r="HW95" s="749"/>
      <c r="HX95" s="749"/>
      <c r="HY95" s="749"/>
      <c r="HZ95" s="749"/>
      <c r="IA95" s="749"/>
      <c r="IB95" s="749"/>
      <c r="IC95" s="749"/>
      <c r="ID95" s="749"/>
      <c r="IE95" s="749"/>
      <c r="IF95" s="749"/>
      <c r="IG95" s="749"/>
      <c r="IH95" s="749"/>
      <c r="II95" s="749"/>
      <c r="IJ95" s="749"/>
    </row>
    <row r="96" spans="1:244" s="748" customFormat="1" ht="36" customHeight="1" x14ac:dyDescent="0.25">
      <c r="A96" s="661" t="s">
        <v>585</v>
      </c>
      <c r="B96" s="661" t="s">
        <v>579</v>
      </c>
      <c r="C96" s="662" t="s">
        <v>298</v>
      </c>
      <c r="D96" s="835"/>
      <c r="E96" s="898" t="s">
        <v>118</v>
      </c>
      <c r="F96" s="663"/>
      <c r="G96" s="664"/>
      <c r="H96" s="665" t="s">
        <v>342</v>
      </c>
      <c r="I96" s="666">
        <v>3</v>
      </c>
      <c r="J96" s="666">
        <v>3</v>
      </c>
      <c r="K96" s="816"/>
      <c r="L96" s="816"/>
      <c r="M96" s="816"/>
      <c r="N96" s="959"/>
      <c r="O96" s="959"/>
      <c r="P96" s="947"/>
      <c r="Q96" s="1227"/>
      <c r="R96" s="1270"/>
      <c r="S96" s="765"/>
      <c r="T96" s="668"/>
      <c r="U96" s="668"/>
      <c r="V96" s="668"/>
      <c r="W96" s="667"/>
      <c r="X96" s="668"/>
      <c r="Y96" s="668"/>
      <c r="Z96" s="668"/>
      <c r="AA96" s="1227"/>
      <c r="AB96" s="1270"/>
      <c r="AC96" s="667"/>
      <c r="AD96" s="668"/>
      <c r="AE96" s="668"/>
      <c r="AF96" s="668"/>
      <c r="AG96" s="667"/>
      <c r="AH96" s="668"/>
      <c r="AI96" s="668"/>
      <c r="AJ96" s="668"/>
      <c r="AK96" s="865"/>
      <c r="AL96" s="747"/>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47"/>
      <c r="BJ96" s="747"/>
      <c r="BK96" s="747"/>
      <c r="BL96" s="747"/>
      <c r="BM96" s="747"/>
      <c r="BN96" s="747"/>
      <c r="BO96" s="747"/>
      <c r="BP96" s="747"/>
      <c r="BQ96" s="747"/>
      <c r="BR96" s="747"/>
      <c r="BS96" s="747"/>
      <c r="BT96" s="747"/>
      <c r="BU96" s="747"/>
      <c r="BV96" s="747"/>
      <c r="BW96" s="747"/>
      <c r="BX96" s="747"/>
      <c r="BY96" s="747"/>
      <c r="BZ96" s="747"/>
      <c r="CA96" s="747"/>
      <c r="CB96" s="747"/>
      <c r="CC96" s="747"/>
      <c r="CD96" s="747"/>
      <c r="CE96" s="747"/>
      <c r="CF96" s="747"/>
      <c r="CG96" s="747"/>
      <c r="CH96" s="747"/>
      <c r="CI96" s="747"/>
      <c r="CJ96" s="747"/>
      <c r="CK96" s="747"/>
      <c r="CL96" s="747"/>
      <c r="CM96" s="747"/>
      <c r="CN96" s="747"/>
      <c r="CO96" s="747"/>
      <c r="CP96" s="747"/>
      <c r="CQ96" s="747"/>
      <c r="CR96" s="747"/>
      <c r="CS96" s="747"/>
      <c r="CT96" s="747"/>
      <c r="CU96" s="747"/>
      <c r="CV96" s="747"/>
      <c r="CW96" s="747"/>
      <c r="CX96" s="747"/>
      <c r="CY96" s="747"/>
      <c r="CZ96" s="747"/>
      <c r="DA96" s="747"/>
      <c r="DB96" s="747"/>
      <c r="DC96" s="747"/>
      <c r="DD96" s="747"/>
      <c r="DE96" s="747"/>
      <c r="DF96" s="747"/>
      <c r="DG96" s="747"/>
      <c r="DH96" s="747"/>
      <c r="DI96" s="747"/>
      <c r="DJ96" s="747"/>
      <c r="DK96" s="747"/>
      <c r="DL96" s="747"/>
      <c r="DM96" s="747"/>
      <c r="DN96" s="747"/>
      <c r="DO96" s="747"/>
      <c r="DP96" s="747"/>
      <c r="DQ96" s="747"/>
      <c r="DR96" s="747"/>
      <c r="DS96" s="747"/>
      <c r="DT96" s="747"/>
      <c r="DU96" s="747"/>
      <c r="DV96" s="747"/>
      <c r="DW96" s="747"/>
      <c r="DX96" s="747"/>
      <c r="DY96" s="747"/>
      <c r="DZ96" s="747"/>
      <c r="EA96" s="747"/>
      <c r="EB96" s="747"/>
      <c r="EC96" s="747"/>
      <c r="ED96" s="747"/>
      <c r="EE96" s="747"/>
      <c r="EF96" s="747"/>
      <c r="EG96" s="747"/>
      <c r="EH96" s="747"/>
      <c r="EI96" s="747"/>
      <c r="EJ96" s="747"/>
      <c r="EK96" s="747"/>
      <c r="EL96" s="747"/>
      <c r="EM96" s="747"/>
      <c r="EN96" s="747"/>
      <c r="EO96" s="747"/>
      <c r="EP96" s="747"/>
      <c r="EQ96" s="747"/>
      <c r="ER96" s="747"/>
      <c r="ES96" s="747"/>
      <c r="ET96" s="747"/>
      <c r="EU96" s="747"/>
      <c r="EV96" s="747"/>
      <c r="EW96" s="747"/>
      <c r="EX96" s="747"/>
      <c r="EY96" s="747"/>
      <c r="EZ96" s="747"/>
      <c r="FA96" s="747"/>
      <c r="FB96" s="747"/>
      <c r="FC96" s="747"/>
      <c r="FD96" s="747"/>
      <c r="FE96" s="747"/>
      <c r="FF96" s="747"/>
      <c r="FG96" s="747"/>
      <c r="FH96" s="747"/>
      <c r="FI96" s="747"/>
      <c r="FJ96" s="747"/>
      <c r="FK96" s="747"/>
      <c r="FL96" s="747"/>
      <c r="FM96" s="747"/>
      <c r="FN96" s="747"/>
      <c r="FO96" s="747"/>
      <c r="FP96" s="747"/>
      <c r="FQ96" s="747"/>
      <c r="FR96" s="747"/>
      <c r="FS96" s="747"/>
      <c r="FT96" s="747"/>
      <c r="FU96" s="747"/>
      <c r="FV96" s="747"/>
      <c r="FW96" s="747"/>
      <c r="FX96" s="747"/>
      <c r="FY96" s="747"/>
      <c r="FZ96" s="747"/>
      <c r="GA96" s="747"/>
      <c r="GB96" s="747"/>
      <c r="GC96" s="747"/>
      <c r="GD96" s="747"/>
      <c r="GE96" s="747"/>
      <c r="GF96" s="747"/>
      <c r="GG96" s="747"/>
      <c r="GH96" s="747"/>
      <c r="GI96" s="747"/>
      <c r="GJ96" s="747"/>
      <c r="GK96" s="747"/>
      <c r="GL96" s="747"/>
      <c r="GM96" s="747"/>
      <c r="GN96" s="747"/>
      <c r="GO96" s="747"/>
      <c r="GP96" s="747"/>
      <c r="GQ96" s="747"/>
      <c r="GR96" s="747"/>
      <c r="GS96" s="747"/>
      <c r="GT96" s="747"/>
      <c r="GU96" s="747"/>
      <c r="GV96" s="747"/>
      <c r="GW96" s="747"/>
      <c r="GX96" s="747"/>
      <c r="GY96" s="747"/>
      <c r="GZ96" s="747"/>
      <c r="HA96" s="747"/>
      <c r="HB96" s="747"/>
      <c r="HC96" s="747"/>
      <c r="HD96" s="747"/>
      <c r="HE96" s="747"/>
      <c r="HF96" s="747"/>
      <c r="HG96" s="747"/>
      <c r="HH96" s="747"/>
      <c r="HI96" s="747"/>
      <c r="HJ96" s="747"/>
      <c r="HK96" s="747"/>
      <c r="HL96" s="747"/>
      <c r="HM96" s="747"/>
      <c r="HN96" s="747"/>
      <c r="HO96" s="747"/>
      <c r="HP96" s="747"/>
      <c r="HQ96" s="747"/>
      <c r="HR96" s="747"/>
      <c r="HS96" s="747"/>
      <c r="HT96" s="747"/>
      <c r="HU96" s="747"/>
      <c r="HV96" s="747"/>
      <c r="HW96" s="747"/>
      <c r="HX96" s="747"/>
      <c r="HY96" s="747"/>
      <c r="HZ96" s="747"/>
      <c r="IA96" s="747"/>
      <c r="IB96" s="747"/>
      <c r="IC96" s="747"/>
      <c r="ID96" s="747"/>
      <c r="IE96" s="747"/>
      <c r="IF96" s="747"/>
      <c r="IG96" s="747"/>
      <c r="IH96" s="747"/>
      <c r="II96" s="747"/>
      <c r="IJ96" s="747"/>
    </row>
    <row r="97" spans="1:244" s="750" customFormat="1" ht="49.5" customHeight="1" x14ac:dyDescent="0.25">
      <c r="A97" s="608"/>
      <c r="B97" s="608" t="s">
        <v>578</v>
      </c>
      <c r="C97" s="769" t="s">
        <v>575</v>
      </c>
      <c r="D97" s="610" t="s">
        <v>451</v>
      </c>
      <c r="E97" s="848" t="s">
        <v>493</v>
      </c>
      <c r="F97" s="770"/>
      <c r="G97" s="1022" t="s">
        <v>541</v>
      </c>
      <c r="H97" s="775" t="s">
        <v>347</v>
      </c>
      <c r="I97" s="1030">
        <v>3</v>
      </c>
      <c r="J97" s="1030">
        <v>3</v>
      </c>
      <c r="K97" s="966" t="s">
        <v>433</v>
      </c>
      <c r="L97" s="966" t="str">
        <f>"08"</f>
        <v>08</v>
      </c>
      <c r="M97" s="817"/>
      <c r="N97" s="967"/>
      <c r="O97" s="967">
        <v>18</v>
      </c>
      <c r="P97" s="958"/>
      <c r="Q97" s="1213"/>
      <c r="R97" s="1476"/>
      <c r="S97" s="911">
        <v>1</v>
      </c>
      <c r="T97" s="912" t="s">
        <v>171</v>
      </c>
      <c r="U97" s="912"/>
      <c r="V97" s="912"/>
      <c r="W97" s="650">
        <v>1</v>
      </c>
      <c r="X97" s="646" t="s">
        <v>174</v>
      </c>
      <c r="Y97" s="646" t="s">
        <v>172</v>
      </c>
      <c r="Z97" s="646" t="s">
        <v>236</v>
      </c>
      <c r="AA97" s="1213"/>
      <c r="AB97" s="1476"/>
      <c r="AC97" s="918">
        <v>1</v>
      </c>
      <c r="AD97" s="912" t="s">
        <v>174</v>
      </c>
      <c r="AE97" s="912" t="s">
        <v>172</v>
      </c>
      <c r="AF97" s="912" t="s">
        <v>236</v>
      </c>
      <c r="AG97" s="650">
        <v>1</v>
      </c>
      <c r="AH97" s="646" t="s">
        <v>174</v>
      </c>
      <c r="AI97" s="646" t="s">
        <v>172</v>
      </c>
      <c r="AJ97" s="646" t="s">
        <v>236</v>
      </c>
      <c r="AK97" s="866" t="s">
        <v>498</v>
      </c>
      <c r="AL97" s="749"/>
      <c r="AM97" s="749"/>
      <c r="AN97" s="749"/>
      <c r="AO97" s="749"/>
      <c r="AP97" s="749"/>
      <c r="AQ97" s="749"/>
      <c r="AR97" s="749"/>
      <c r="AS97" s="749"/>
      <c r="AT97" s="749"/>
      <c r="AU97" s="749"/>
      <c r="AV97" s="749"/>
      <c r="AW97" s="749"/>
      <c r="AX97" s="749"/>
      <c r="AY97" s="749"/>
      <c r="AZ97" s="749"/>
      <c r="BA97" s="749"/>
      <c r="BB97" s="749"/>
      <c r="BC97" s="749"/>
      <c r="BD97" s="749"/>
      <c r="BE97" s="749"/>
      <c r="BF97" s="749"/>
      <c r="BG97" s="749"/>
      <c r="BH97" s="749"/>
      <c r="BI97" s="749"/>
      <c r="BJ97" s="749"/>
      <c r="BK97" s="749"/>
      <c r="BL97" s="749"/>
      <c r="BM97" s="749"/>
      <c r="BN97" s="749"/>
      <c r="BO97" s="749"/>
      <c r="BP97" s="749"/>
      <c r="BQ97" s="749"/>
      <c r="BR97" s="749"/>
      <c r="BS97" s="749"/>
      <c r="BT97" s="749"/>
      <c r="BU97" s="749"/>
      <c r="BV97" s="749"/>
      <c r="BW97" s="749"/>
      <c r="BX97" s="749"/>
      <c r="BY97" s="749"/>
      <c r="BZ97" s="749"/>
      <c r="CA97" s="749"/>
      <c r="CB97" s="749"/>
      <c r="CC97" s="749"/>
      <c r="CD97" s="749"/>
      <c r="CE97" s="749"/>
      <c r="CF97" s="749"/>
      <c r="CG97" s="749"/>
      <c r="CH97" s="749"/>
      <c r="CI97" s="749"/>
      <c r="CJ97" s="749"/>
      <c r="CK97" s="749"/>
      <c r="CL97" s="749"/>
      <c r="CM97" s="749"/>
      <c r="CN97" s="749"/>
      <c r="CO97" s="749"/>
      <c r="CP97" s="749"/>
      <c r="CQ97" s="749"/>
      <c r="CR97" s="749"/>
      <c r="CS97" s="749"/>
      <c r="CT97" s="749"/>
      <c r="CU97" s="749"/>
      <c r="CV97" s="749"/>
      <c r="CW97" s="749"/>
      <c r="CX97" s="749"/>
      <c r="CY97" s="749"/>
      <c r="CZ97" s="749"/>
      <c r="DA97" s="749"/>
      <c r="DB97" s="749"/>
      <c r="DC97" s="749"/>
      <c r="DD97" s="749"/>
      <c r="DE97" s="749"/>
      <c r="DF97" s="749"/>
      <c r="DG97" s="749"/>
      <c r="DH97" s="749"/>
      <c r="DI97" s="749"/>
      <c r="DJ97" s="749"/>
      <c r="DK97" s="749"/>
      <c r="DL97" s="749"/>
      <c r="DM97" s="749"/>
      <c r="DN97" s="749"/>
      <c r="DO97" s="749"/>
      <c r="DP97" s="749"/>
      <c r="DQ97" s="749"/>
      <c r="DR97" s="749"/>
      <c r="DS97" s="749"/>
      <c r="DT97" s="749"/>
      <c r="DU97" s="749"/>
      <c r="DV97" s="749"/>
      <c r="DW97" s="749"/>
      <c r="DX97" s="749"/>
      <c r="DY97" s="749"/>
      <c r="DZ97" s="749"/>
      <c r="EA97" s="749"/>
      <c r="EB97" s="749"/>
      <c r="EC97" s="749"/>
      <c r="ED97" s="749"/>
      <c r="EE97" s="749"/>
      <c r="EF97" s="749"/>
      <c r="EG97" s="749"/>
      <c r="EH97" s="749"/>
      <c r="EI97" s="749"/>
      <c r="EJ97" s="749"/>
      <c r="EK97" s="749"/>
      <c r="EL97" s="749"/>
      <c r="EM97" s="749"/>
      <c r="EN97" s="749"/>
      <c r="EO97" s="749"/>
      <c r="EP97" s="749"/>
      <c r="EQ97" s="749"/>
      <c r="ER97" s="749"/>
      <c r="ES97" s="749"/>
      <c r="ET97" s="749"/>
      <c r="EU97" s="749"/>
      <c r="EV97" s="749"/>
      <c r="EW97" s="749"/>
      <c r="EX97" s="749"/>
      <c r="EY97" s="749"/>
      <c r="EZ97" s="749"/>
      <c r="FA97" s="749"/>
      <c r="FB97" s="749"/>
      <c r="FC97" s="749"/>
      <c r="FD97" s="749"/>
      <c r="FE97" s="749"/>
      <c r="FF97" s="749"/>
      <c r="FG97" s="749"/>
      <c r="FH97" s="749"/>
      <c r="FI97" s="749"/>
      <c r="FJ97" s="749"/>
      <c r="FK97" s="749"/>
      <c r="FL97" s="749"/>
      <c r="FM97" s="749"/>
      <c r="FN97" s="749"/>
      <c r="FO97" s="749"/>
      <c r="FP97" s="749"/>
      <c r="FQ97" s="749"/>
      <c r="FR97" s="749"/>
      <c r="FS97" s="749"/>
      <c r="FT97" s="749"/>
      <c r="FU97" s="749"/>
      <c r="FV97" s="749"/>
      <c r="FW97" s="749"/>
      <c r="FX97" s="749"/>
      <c r="FY97" s="749"/>
      <c r="FZ97" s="749"/>
      <c r="GA97" s="749"/>
      <c r="GB97" s="749"/>
      <c r="GC97" s="749"/>
      <c r="GD97" s="749"/>
      <c r="GE97" s="749"/>
      <c r="GF97" s="749"/>
      <c r="GG97" s="749"/>
      <c r="GH97" s="749"/>
      <c r="GI97" s="749"/>
      <c r="GJ97" s="749"/>
      <c r="GK97" s="749"/>
      <c r="GL97" s="749"/>
      <c r="GM97" s="749"/>
      <c r="GN97" s="749"/>
      <c r="GO97" s="749"/>
      <c r="GP97" s="749"/>
      <c r="GQ97" s="749"/>
      <c r="GR97" s="749"/>
      <c r="GS97" s="749"/>
      <c r="GT97" s="749"/>
      <c r="GU97" s="749"/>
      <c r="GV97" s="749"/>
      <c r="GW97" s="749"/>
      <c r="GX97" s="749"/>
      <c r="GY97" s="749"/>
      <c r="GZ97" s="749"/>
      <c r="HA97" s="749"/>
      <c r="HB97" s="749"/>
      <c r="HC97" s="749"/>
      <c r="HD97" s="749"/>
      <c r="HE97" s="749"/>
      <c r="HF97" s="749"/>
      <c r="HG97" s="749"/>
      <c r="HH97" s="749"/>
      <c r="HI97" s="749"/>
      <c r="HJ97" s="749"/>
      <c r="HK97" s="749"/>
      <c r="HL97" s="749"/>
      <c r="HM97" s="749"/>
      <c r="HN97" s="749"/>
      <c r="HO97" s="749"/>
      <c r="HP97" s="749"/>
      <c r="HQ97" s="749"/>
      <c r="HR97" s="749"/>
      <c r="HS97" s="749"/>
      <c r="HT97" s="749"/>
      <c r="HU97" s="749"/>
      <c r="HV97" s="749"/>
      <c r="HW97" s="749"/>
      <c r="HX97" s="749"/>
      <c r="HY97" s="749"/>
      <c r="HZ97" s="749"/>
      <c r="IA97" s="749"/>
      <c r="IB97" s="749"/>
      <c r="IC97" s="749"/>
      <c r="ID97" s="749"/>
      <c r="IE97" s="749"/>
      <c r="IF97" s="749"/>
      <c r="IG97" s="749"/>
      <c r="IH97" s="749"/>
      <c r="II97" s="749"/>
      <c r="IJ97" s="749"/>
    </row>
    <row r="98" spans="1:244" ht="49.5" customHeight="1" x14ac:dyDescent="0.25">
      <c r="A98" s="671"/>
      <c r="B98" s="1035" t="s">
        <v>584</v>
      </c>
      <c r="C98" s="769" t="s">
        <v>560</v>
      </c>
      <c r="D98" s="611"/>
      <c r="E98" s="848" t="s">
        <v>493</v>
      </c>
      <c r="F98" s="783" t="s">
        <v>337</v>
      </c>
      <c r="G98" s="1024" t="s">
        <v>120</v>
      </c>
      <c r="H98" s="775" t="s">
        <v>347</v>
      </c>
      <c r="I98" s="1030">
        <v>3</v>
      </c>
      <c r="J98" s="1030">
        <v>3</v>
      </c>
      <c r="K98" s="966" t="s">
        <v>120</v>
      </c>
      <c r="L98" s="966" t="str">
        <f>"06"</f>
        <v>06</v>
      </c>
      <c r="M98" s="817"/>
      <c r="N98" s="967">
        <v>30</v>
      </c>
      <c r="O98" s="967"/>
      <c r="P98" s="1039"/>
      <c r="Q98" s="1213" t="s">
        <v>670</v>
      </c>
      <c r="R98" s="1476" t="str">
        <f t="shared" ref="R97:R99" si="1">+Q98</f>
        <v>VOIR MODALITES UFR DEG</v>
      </c>
      <c r="S98" s="911">
        <v>1</v>
      </c>
      <c r="T98" s="912" t="s">
        <v>174</v>
      </c>
      <c r="U98" s="912" t="s">
        <v>172</v>
      </c>
      <c r="V98" s="912" t="s">
        <v>242</v>
      </c>
      <c r="W98" s="650">
        <v>1</v>
      </c>
      <c r="X98" s="646" t="s">
        <v>174</v>
      </c>
      <c r="Y98" s="646" t="s">
        <v>172</v>
      </c>
      <c r="Z98" s="646" t="s">
        <v>242</v>
      </c>
      <c r="AA98" s="1213" t="s">
        <v>670</v>
      </c>
      <c r="AB98" s="1476" t="str">
        <f t="shared" ref="AB97:AB99" si="2">+AA98</f>
        <v>VOIR MODALITES UFR DEG</v>
      </c>
      <c r="AC98" s="918">
        <v>1</v>
      </c>
      <c r="AD98" s="912" t="s">
        <v>174</v>
      </c>
      <c r="AE98" s="912" t="s">
        <v>172</v>
      </c>
      <c r="AF98" s="912" t="s">
        <v>242</v>
      </c>
      <c r="AG98" s="650">
        <v>1</v>
      </c>
      <c r="AH98" s="646" t="s">
        <v>174</v>
      </c>
      <c r="AI98" s="646" t="s">
        <v>172</v>
      </c>
      <c r="AJ98" s="646" t="s">
        <v>242</v>
      </c>
      <c r="AK98" s="866" t="s">
        <v>499</v>
      </c>
    </row>
    <row r="99" spans="1:244" s="748" customFormat="1" ht="42.75" customHeight="1" x14ac:dyDescent="0.25">
      <c r="A99" s="661" t="s">
        <v>297</v>
      </c>
      <c r="B99" s="661" t="s">
        <v>220</v>
      </c>
      <c r="C99" s="662" t="s">
        <v>321</v>
      </c>
      <c r="D99" s="835" t="s">
        <v>453</v>
      </c>
      <c r="E99" s="661" t="s">
        <v>554</v>
      </c>
      <c r="F99" s="661" t="s">
        <v>349</v>
      </c>
      <c r="G99" s="835" t="s">
        <v>561</v>
      </c>
      <c r="H99" s="665"/>
      <c r="I99" s="1409">
        <v>2</v>
      </c>
      <c r="J99" s="1415">
        <v>2</v>
      </c>
      <c r="K99" s="949" t="s">
        <v>439</v>
      </c>
      <c r="L99" s="949">
        <v>27</v>
      </c>
      <c r="M99" s="816"/>
      <c r="N99" s="949">
        <v>12</v>
      </c>
      <c r="O99" s="949">
        <v>12</v>
      </c>
      <c r="P99" s="949"/>
      <c r="Q99" s="1229"/>
      <c r="R99" s="1476"/>
      <c r="S99" s="1418">
        <v>1</v>
      </c>
      <c r="T99" s="1406" t="s">
        <v>171</v>
      </c>
      <c r="U99" s="1406" t="s">
        <v>283</v>
      </c>
      <c r="V99" s="1406" t="s">
        <v>284</v>
      </c>
      <c r="W99" s="1403">
        <v>1</v>
      </c>
      <c r="X99" s="1400" t="s">
        <v>174</v>
      </c>
      <c r="Y99" s="1400" t="s">
        <v>283</v>
      </c>
      <c r="Z99" s="1400" t="s">
        <v>284</v>
      </c>
      <c r="AA99" s="1229"/>
      <c r="AB99" s="1476"/>
      <c r="AC99" s="1412" t="s">
        <v>237</v>
      </c>
      <c r="AD99" s="1406" t="s">
        <v>174</v>
      </c>
      <c r="AE99" s="1406" t="s">
        <v>283</v>
      </c>
      <c r="AF99" s="1406" t="s">
        <v>284</v>
      </c>
      <c r="AG99" s="1403" t="s">
        <v>237</v>
      </c>
      <c r="AH99" s="1400" t="s">
        <v>174</v>
      </c>
      <c r="AI99" s="1400" t="s">
        <v>283</v>
      </c>
      <c r="AJ99" s="1400" t="s">
        <v>284</v>
      </c>
      <c r="AK99" s="865"/>
      <c r="AL99" s="747"/>
      <c r="AM99" s="747"/>
      <c r="AN99" s="747"/>
      <c r="AO99" s="747"/>
      <c r="AP99" s="747"/>
      <c r="AQ99" s="747"/>
      <c r="AR99" s="747"/>
      <c r="AS99" s="747"/>
      <c r="AT99" s="747"/>
      <c r="AU99" s="747"/>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47"/>
      <c r="BR99" s="747"/>
      <c r="BS99" s="747"/>
      <c r="BT99" s="747"/>
      <c r="BU99" s="747"/>
      <c r="BV99" s="747"/>
      <c r="BW99" s="747"/>
      <c r="BX99" s="747"/>
      <c r="BY99" s="747"/>
      <c r="BZ99" s="747"/>
      <c r="CA99" s="747"/>
      <c r="CB99" s="747"/>
      <c r="CC99" s="747"/>
      <c r="CD99" s="747"/>
      <c r="CE99" s="747"/>
      <c r="CF99" s="747"/>
      <c r="CG99" s="747"/>
      <c r="CH99" s="747"/>
      <c r="CI99" s="747"/>
      <c r="CJ99" s="747"/>
      <c r="CK99" s="747"/>
      <c r="CL99" s="747"/>
      <c r="CM99" s="747"/>
      <c r="CN99" s="747"/>
      <c r="CO99" s="747"/>
      <c r="CP99" s="747"/>
      <c r="CQ99" s="747"/>
      <c r="CR99" s="747"/>
      <c r="CS99" s="747"/>
      <c r="CT99" s="747"/>
      <c r="CU99" s="747"/>
      <c r="CV99" s="747"/>
      <c r="CW99" s="747"/>
      <c r="CX99" s="747"/>
      <c r="CY99" s="747"/>
      <c r="CZ99" s="747"/>
      <c r="DA99" s="747"/>
      <c r="DB99" s="747"/>
      <c r="DC99" s="747"/>
      <c r="DD99" s="747"/>
      <c r="DE99" s="747"/>
      <c r="DF99" s="747"/>
      <c r="DG99" s="747"/>
      <c r="DH99" s="747"/>
      <c r="DI99" s="747"/>
      <c r="DJ99" s="747"/>
      <c r="DK99" s="747"/>
      <c r="DL99" s="747"/>
      <c r="DM99" s="747"/>
      <c r="DN99" s="747"/>
      <c r="DO99" s="747"/>
      <c r="DP99" s="747"/>
      <c r="DQ99" s="747"/>
      <c r="DR99" s="747"/>
      <c r="DS99" s="747"/>
      <c r="DT99" s="747"/>
      <c r="DU99" s="747"/>
      <c r="DV99" s="747"/>
      <c r="DW99" s="747"/>
      <c r="DX99" s="747"/>
      <c r="DY99" s="747"/>
      <c r="DZ99" s="747"/>
      <c r="EA99" s="747"/>
      <c r="EB99" s="747"/>
      <c r="EC99" s="747"/>
      <c r="ED99" s="747"/>
      <c r="EE99" s="747"/>
      <c r="EF99" s="747"/>
      <c r="EG99" s="747"/>
      <c r="EH99" s="747"/>
      <c r="EI99" s="747"/>
      <c r="EJ99" s="747"/>
      <c r="EK99" s="747"/>
      <c r="EL99" s="747"/>
      <c r="EM99" s="747"/>
      <c r="EN99" s="747"/>
      <c r="EO99" s="747"/>
      <c r="EP99" s="747"/>
      <c r="EQ99" s="747"/>
      <c r="ER99" s="747"/>
      <c r="ES99" s="747"/>
      <c r="ET99" s="747"/>
      <c r="EU99" s="747"/>
      <c r="EV99" s="747"/>
      <c r="EW99" s="747"/>
      <c r="EX99" s="747"/>
      <c r="EY99" s="747"/>
      <c r="EZ99" s="747"/>
      <c r="FA99" s="747"/>
      <c r="FB99" s="747"/>
      <c r="FC99" s="747"/>
      <c r="FD99" s="747"/>
      <c r="FE99" s="747"/>
      <c r="FF99" s="747"/>
      <c r="FG99" s="747"/>
      <c r="FH99" s="747"/>
      <c r="FI99" s="747"/>
      <c r="FJ99" s="747"/>
      <c r="FK99" s="747"/>
      <c r="FL99" s="747"/>
      <c r="FM99" s="747"/>
      <c r="FN99" s="747"/>
      <c r="FO99" s="747"/>
      <c r="FP99" s="747"/>
      <c r="FQ99" s="747"/>
      <c r="FR99" s="747"/>
      <c r="FS99" s="747"/>
      <c r="FT99" s="747"/>
      <c r="FU99" s="747"/>
      <c r="FV99" s="747"/>
      <c r="FW99" s="747"/>
      <c r="FX99" s="747"/>
      <c r="FY99" s="747"/>
      <c r="FZ99" s="747"/>
      <c r="GA99" s="747"/>
      <c r="GB99" s="747"/>
      <c r="GC99" s="747"/>
      <c r="GD99" s="747"/>
      <c r="GE99" s="747"/>
      <c r="GF99" s="747"/>
      <c r="GG99" s="747"/>
      <c r="GH99" s="747"/>
      <c r="GI99" s="747"/>
      <c r="GJ99" s="747"/>
      <c r="GK99" s="747"/>
      <c r="GL99" s="747"/>
      <c r="GM99" s="747"/>
      <c r="GN99" s="747"/>
      <c r="GO99" s="747"/>
      <c r="GP99" s="747"/>
      <c r="GQ99" s="747"/>
      <c r="GR99" s="747"/>
      <c r="GS99" s="747"/>
      <c r="GT99" s="747"/>
      <c r="GU99" s="747"/>
      <c r="GV99" s="747"/>
      <c r="GW99" s="747"/>
      <c r="GX99" s="747"/>
      <c r="GY99" s="747"/>
      <c r="GZ99" s="747"/>
      <c r="HA99" s="747"/>
      <c r="HB99" s="747"/>
      <c r="HC99" s="747"/>
      <c r="HD99" s="747"/>
      <c r="HE99" s="747"/>
      <c r="HF99" s="747"/>
      <c r="HG99" s="747"/>
      <c r="HH99" s="747"/>
      <c r="HI99" s="747"/>
      <c r="HJ99" s="747"/>
      <c r="HK99" s="747"/>
      <c r="HL99" s="747"/>
      <c r="HM99" s="747"/>
      <c r="HN99" s="747"/>
      <c r="HO99" s="747"/>
      <c r="HP99" s="747"/>
      <c r="HQ99" s="747"/>
      <c r="HR99" s="747"/>
      <c r="HS99" s="747"/>
      <c r="HT99" s="747"/>
      <c r="HU99" s="747"/>
      <c r="HV99" s="747"/>
      <c r="HW99" s="747"/>
      <c r="HX99" s="747"/>
      <c r="HY99" s="747"/>
      <c r="HZ99" s="747"/>
      <c r="IA99" s="747"/>
      <c r="IB99" s="747"/>
      <c r="IC99" s="747"/>
      <c r="ID99" s="747"/>
      <c r="IE99" s="747"/>
      <c r="IF99" s="747"/>
      <c r="IG99" s="747"/>
      <c r="IH99" s="747"/>
      <c r="II99" s="747"/>
      <c r="IJ99" s="747"/>
    </row>
    <row r="100" spans="1:244" s="748" customFormat="1" ht="25.5" x14ac:dyDescent="0.25">
      <c r="A100" s="608"/>
      <c r="B100" s="608" t="s">
        <v>294</v>
      </c>
      <c r="C100" s="776" t="s">
        <v>293</v>
      </c>
      <c r="D100" s="827"/>
      <c r="E100" s="608" t="s">
        <v>348</v>
      </c>
      <c r="F100" s="602" t="s">
        <v>350</v>
      </c>
      <c r="G100" s="827" t="s">
        <v>561</v>
      </c>
      <c r="H100" s="773"/>
      <c r="I100" s="1410"/>
      <c r="J100" s="1416"/>
      <c r="K100" s="924" t="s">
        <v>439</v>
      </c>
      <c r="L100" s="924">
        <v>27</v>
      </c>
      <c r="M100" s="818"/>
      <c r="N100" s="608">
        <v>12</v>
      </c>
      <c r="O100" s="608"/>
      <c r="P100" s="608"/>
      <c r="Q100" s="1231"/>
      <c r="R100" s="1232"/>
      <c r="S100" s="1419"/>
      <c r="T100" s="1407"/>
      <c r="U100" s="1407"/>
      <c r="V100" s="1407"/>
      <c r="W100" s="1404"/>
      <c r="X100" s="1401"/>
      <c r="Y100" s="1401"/>
      <c r="Z100" s="1401"/>
      <c r="AA100" s="1231"/>
      <c r="AB100" s="1232"/>
      <c r="AC100" s="1413"/>
      <c r="AD100" s="1407"/>
      <c r="AE100" s="1407"/>
      <c r="AF100" s="1407"/>
      <c r="AG100" s="1404"/>
      <c r="AH100" s="1401"/>
      <c r="AI100" s="1401"/>
      <c r="AJ100" s="1401"/>
      <c r="AK100" s="867" t="s">
        <v>535</v>
      </c>
      <c r="AL100" s="747"/>
      <c r="AM100" s="747"/>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47"/>
      <c r="BJ100" s="747"/>
      <c r="BK100" s="747"/>
      <c r="BL100" s="747"/>
      <c r="BM100" s="747"/>
      <c r="BN100" s="747"/>
      <c r="BO100" s="747"/>
      <c r="BP100" s="747"/>
      <c r="BQ100" s="747"/>
      <c r="BR100" s="747"/>
      <c r="BS100" s="747"/>
      <c r="BT100" s="747"/>
      <c r="BU100" s="747"/>
      <c r="BV100" s="747"/>
      <c r="BW100" s="747"/>
      <c r="BX100" s="747"/>
      <c r="BY100" s="747"/>
      <c r="BZ100" s="747"/>
      <c r="CA100" s="747"/>
      <c r="CB100" s="747"/>
      <c r="CC100" s="747"/>
      <c r="CD100" s="747"/>
      <c r="CE100" s="747"/>
      <c r="CF100" s="747"/>
      <c r="CG100" s="747"/>
      <c r="CH100" s="747"/>
      <c r="CI100" s="747"/>
      <c r="CJ100" s="747"/>
      <c r="CK100" s="747"/>
      <c r="CL100" s="747"/>
      <c r="CM100" s="747"/>
      <c r="CN100" s="747"/>
      <c r="CO100" s="747"/>
      <c r="CP100" s="747"/>
      <c r="CQ100" s="747"/>
      <c r="CR100" s="747"/>
      <c r="CS100" s="747"/>
      <c r="CT100" s="747"/>
      <c r="CU100" s="747"/>
      <c r="CV100" s="747"/>
      <c r="CW100" s="747"/>
      <c r="CX100" s="747"/>
      <c r="CY100" s="747"/>
      <c r="CZ100" s="747"/>
      <c r="DA100" s="747"/>
      <c r="DB100" s="747"/>
      <c r="DC100" s="747"/>
      <c r="DD100" s="747"/>
      <c r="DE100" s="747"/>
      <c r="DF100" s="747"/>
      <c r="DG100" s="747"/>
      <c r="DH100" s="747"/>
      <c r="DI100" s="747"/>
      <c r="DJ100" s="747"/>
      <c r="DK100" s="747"/>
      <c r="DL100" s="747"/>
      <c r="DM100" s="747"/>
      <c r="DN100" s="747"/>
      <c r="DO100" s="747"/>
      <c r="DP100" s="747"/>
      <c r="DQ100" s="747"/>
      <c r="DR100" s="747"/>
      <c r="DS100" s="747"/>
      <c r="DT100" s="747"/>
      <c r="DU100" s="747"/>
      <c r="DV100" s="747"/>
      <c r="DW100" s="747"/>
      <c r="DX100" s="747"/>
      <c r="DY100" s="747"/>
      <c r="DZ100" s="747"/>
      <c r="EA100" s="747"/>
      <c r="EB100" s="747"/>
      <c r="EC100" s="747"/>
      <c r="ED100" s="747"/>
      <c r="EE100" s="747"/>
      <c r="EF100" s="747"/>
      <c r="EG100" s="747"/>
      <c r="EH100" s="747"/>
      <c r="EI100" s="747"/>
      <c r="EJ100" s="747"/>
      <c r="EK100" s="747"/>
      <c r="EL100" s="747"/>
      <c r="EM100" s="747"/>
      <c r="EN100" s="747"/>
      <c r="EO100" s="747"/>
      <c r="EP100" s="747"/>
      <c r="EQ100" s="747"/>
      <c r="ER100" s="747"/>
      <c r="ES100" s="747"/>
      <c r="ET100" s="747"/>
      <c r="EU100" s="747"/>
      <c r="EV100" s="747"/>
      <c r="EW100" s="747"/>
      <c r="EX100" s="747"/>
      <c r="EY100" s="747"/>
      <c r="EZ100" s="747"/>
      <c r="FA100" s="747"/>
      <c r="FB100" s="747"/>
      <c r="FC100" s="747"/>
      <c r="FD100" s="747"/>
      <c r="FE100" s="747"/>
      <c r="FF100" s="747"/>
      <c r="FG100" s="747"/>
      <c r="FH100" s="747"/>
      <c r="FI100" s="747"/>
      <c r="FJ100" s="747"/>
      <c r="FK100" s="747"/>
      <c r="FL100" s="747"/>
      <c r="FM100" s="747"/>
      <c r="FN100" s="747"/>
      <c r="FO100" s="747"/>
      <c r="FP100" s="747"/>
      <c r="FQ100" s="747"/>
      <c r="FR100" s="747"/>
      <c r="FS100" s="747"/>
      <c r="FT100" s="747"/>
      <c r="FU100" s="747"/>
      <c r="FV100" s="747"/>
      <c r="FW100" s="747"/>
      <c r="FX100" s="747"/>
      <c r="FY100" s="747"/>
      <c r="FZ100" s="747"/>
      <c r="GA100" s="747"/>
      <c r="GB100" s="747"/>
      <c r="GC100" s="747"/>
      <c r="GD100" s="747"/>
      <c r="GE100" s="747"/>
      <c r="GF100" s="747"/>
      <c r="GG100" s="747"/>
      <c r="GH100" s="747"/>
      <c r="GI100" s="747"/>
      <c r="GJ100" s="747"/>
      <c r="GK100" s="747"/>
      <c r="GL100" s="747"/>
      <c r="GM100" s="747"/>
      <c r="GN100" s="747"/>
      <c r="GO100" s="747"/>
      <c r="GP100" s="747"/>
      <c r="GQ100" s="747"/>
      <c r="GR100" s="747"/>
      <c r="GS100" s="747"/>
      <c r="GT100" s="747"/>
      <c r="GU100" s="747"/>
      <c r="GV100" s="747"/>
      <c r="GW100" s="747"/>
      <c r="GX100" s="747"/>
      <c r="GY100" s="747"/>
      <c r="GZ100" s="747"/>
      <c r="HA100" s="747"/>
      <c r="HB100" s="747"/>
      <c r="HC100" s="747"/>
      <c r="HD100" s="747"/>
      <c r="HE100" s="747"/>
      <c r="HF100" s="747"/>
      <c r="HG100" s="747"/>
      <c r="HH100" s="747"/>
      <c r="HI100" s="747"/>
      <c r="HJ100" s="747"/>
      <c r="HK100" s="747"/>
      <c r="HL100" s="747"/>
      <c r="HM100" s="747"/>
      <c r="HN100" s="747"/>
      <c r="HO100" s="747"/>
      <c r="HP100" s="747"/>
      <c r="HQ100" s="747"/>
      <c r="HR100" s="747"/>
      <c r="HS100" s="747"/>
      <c r="HT100" s="747"/>
      <c r="HU100" s="747"/>
      <c r="HV100" s="747"/>
      <c r="HW100" s="747"/>
      <c r="HX100" s="747"/>
      <c r="HY100" s="747"/>
      <c r="HZ100" s="747"/>
      <c r="IA100" s="747"/>
      <c r="IB100" s="747"/>
      <c r="IC100" s="747"/>
      <c r="ID100" s="747"/>
      <c r="IE100" s="747"/>
      <c r="IF100" s="747"/>
      <c r="IG100" s="747"/>
      <c r="IH100" s="747"/>
      <c r="II100" s="747"/>
      <c r="IJ100" s="747"/>
    </row>
    <row r="101" spans="1:244" s="748" customFormat="1" ht="25.5" x14ac:dyDescent="0.25">
      <c r="A101" s="608"/>
      <c r="B101" s="608" t="s">
        <v>295</v>
      </c>
      <c r="C101" s="776" t="s">
        <v>296</v>
      </c>
      <c r="D101" s="827"/>
      <c r="E101" s="608" t="s">
        <v>348</v>
      </c>
      <c r="F101" s="602" t="s">
        <v>349</v>
      </c>
      <c r="G101" s="827" t="s">
        <v>561</v>
      </c>
      <c r="H101" s="773"/>
      <c r="I101" s="1411"/>
      <c r="J101" s="1417"/>
      <c r="K101" s="924" t="s">
        <v>439</v>
      </c>
      <c r="L101" s="924">
        <v>27</v>
      </c>
      <c r="M101" s="818"/>
      <c r="N101" s="608"/>
      <c r="O101" s="608">
        <v>12</v>
      </c>
      <c r="P101" s="608"/>
      <c r="Q101" s="1231"/>
      <c r="R101" s="1232"/>
      <c r="S101" s="1420"/>
      <c r="T101" s="1408"/>
      <c r="U101" s="1408"/>
      <c r="V101" s="1408"/>
      <c r="W101" s="1405"/>
      <c r="X101" s="1402"/>
      <c r="Y101" s="1402"/>
      <c r="Z101" s="1402"/>
      <c r="AA101" s="1231"/>
      <c r="AB101" s="1232"/>
      <c r="AC101" s="1414"/>
      <c r="AD101" s="1408"/>
      <c r="AE101" s="1408"/>
      <c r="AF101" s="1408"/>
      <c r="AG101" s="1405"/>
      <c r="AH101" s="1402"/>
      <c r="AI101" s="1402"/>
      <c r="AJ101" s="1402"/>
      <c r="AK101" s="867" t="s">
        <v>536</v>
      </c>
      <c r="AL101" s="747"/>
      <c r="AM101" s="747"/>
      <c r="AN101" s="747"/>
      <c r="AO101" s="747"/>
      <c r="AP101" s="747"/>
      <c r="AQ101" s="747"/>
      <c r="AR101" s="747"/>
      <c r="AS101" s="747"/>
      <c r="AT101" s="747"/>
      <c r="AU101" s="747"/>
      <c r="AV101" s="747"/>
      <c r="AW101" s="747"/>
      <c r="AX101" s="747"/>
      <c r="AY101" s="747"/>
      <c r="AZ101" s="747"/>
      <c r="BA101" s="747"/>
      <c r="BB101" s="747"/>
      <c r="BC101" s="747"/>
      <c r="BD101" s="747"/>
      <c r="BE101" s="747"/>
      <c r="BF101" s="747"/>
      <c r="BG101" s="747"/>
      <c r="BH101" s="747"/>
      <c r="BI101" s="747"/>
      <c r="BJ101" s="747"/>
      <c r="BK101" s="747"/>
      <c r="BL101" s="747"/>
      <c r="BM101" s="747"/>
      <c r="BN101" s="747"/>
      <c r="BO101" s="747"/>
      <c r="BP101" s="747"/>
      <c r="BQ101" s="747"/>
      <c r="BR101" s="747"/>
      <c r="BS101" s="747"/>
      <c r="BT101" s="747"/>
      <c r="BU101" s="747"/>
      <c r="BV101" s="747"/>
      <c r="BW101" s="747"/>
      <c r="BX101" s="747"/>
      <c r="BY101" s="747"/>
      <c r="BZ101" s="747"/>
      <c r="CA101" s="747"/>
      <c r="CB101" s="747"/>
      <c r="CC101" s="747"/>
      <c r="CD101" s="747"/>
      <c r="CE101" s="747"/>
      <c r="CF101" s="747"/>
      <c r="CG101" s="747"/>
      <c r="CH101" s="747"/>
      <c r="CI101" s="747"/>
      <c r="CJ101" s="747"/>
      <c r="CK101" s="747"/>
      <c r="CL101" s="747"/>
      <c r="CM101" s="747"/>
      <c r="CN101" s="747"/>
      <c r="CO101" s="747"/>
      <c r="CP101" s="747"/>
      <c r="CQ101" s="747"/>
      <c r="CR101" s="747"/>
      <c r="CS101" s="747"/>
      <c r="CT101" s="747"/>
      <c r="CU101" s="747"/>
      <c r="CV101" s="747"/>
      <c r="CW101" s="747"/>
      <c r="CX101" s="747"/>
      <c r="CY101" s="747"/>
      <c r="CZ101" s="747"/>
      <c r="DA101" s="747"/>
      <c r="DB101" s="747"/>
      <c r="DC101" s="747"/>
      <c r="DD101" s="747"/>
      <c r="DE101" s="747"/>
      <c r="DF101" s="747"/>
      <c r="DG101" s="747"/>
      <c r="DH101" s="747"/>
      <c r="DI101" s="747"/>
      <c r="DJ101" s="747"/>
      <c r="DK101" s="747"/>
      <c r="DL101" s="747"/>
      <c r="DM101" s="747"/>
      <c r="DN101" s="747"/>
      <c r="DO101" s="747"/>
      <c r="DP101" s="747"/>
      <c r="DQ101" s="747"/>
      <c r="DR101" s="747"/>
      <c r="DS101" s="747"/>
      <c r="DT101" s="747"/>
      <c r="DU101" s="747"/>
      <c r="DV101" s="747"/>
      <c r="DW101" s="747"/>
      <c r="DX101" s="747"/>
      <c r="DY101" s="747"/>
      <c r="DZ101" s="747"/>
      <c r="EA101" s="747"/>
      <c r="EB101" s="747"/>
      <c r="EC101" s="747"/>
      <c r="ED101" s="747"/>
      <c r="EE101" s="747"/>
      <c r="EF101" s="747"/>
      <c r="EG101" s="747"/>
      <c r="EH101" s="747"/>
      <c r="EI101" s="747"/>
      <c r="EJ101" s="747"/>
      <c r="EK101" s="747"/>
      <c r="EL101" s="747"/>
      <c r="EM101" s="747"/>
      <c r="EN101" s="747"/>
      <c r="EO101" s="747"/>
      <c r="EP101" s="747"/>
      <c r="EQ101" s="747"/>
      <c r="ER101" s="747"/>
      <c r="ES101" s="747"/>
      <c r="ET101" s="747"/>
      <c r="EU101" s="747"/>
      <c r="EV101" s="747"/>
      <c r="EW101" s="747"/>
      <c r="EX101" s="747"/>
      <c r="EY101" s="747"/>
      <c r="EZ101" s="747"/>
      <c r="FA101" s="747"/>
      <c r="FB101" s="747"/>
      <c r="FC101" s="747"/>
      <c r="FD101" s="747"/>
      <c r="FE101" s="747"/>
      <c r="FF101" s="747"/>
      <c r="FG101" s="747"/>
      <c r="FH101" s="747"/>
      <c r="FI101" s="747"/>
      <c r="FJ101" s="747"/>
      <c r="FK101" s="747"/>
      <c r="FL101" s="747"/>
      <c r="FM101" s="747"/>
      <c r="FN101" s="747"/>
      <c r="FO101" s="747"/>
      <c r="FP101" s="747"/>
      <c r="FQ101" s="747"/>
      <c r="FR101" s="747"/>
      <c r="FS101" s="747"/>
      <c r="FT101" s="747"/>
      <c r="FU101" s="747"/>
      <c r="FV101" s="747"/>
      <c r="FW101" s="747"/>
      <c r="FX101" s="747"/>
      <c r="FY101" s="747"/>
      <c r="FZ101" s="747"/>
      <c r="GA101" s="747"/>
      <c r="GB101" s="747"/>
      <c r="GC101" s="747"/>
      <c r="GD101" s="747"/>
      <c r="GE101" s="747"/>
      <c r="GF101" s="747"/>
      <c r="GG101" s="747"/>
      <c r="GH101" s="747"/>
      <c r="GI101" s="747"/>
      <c r="GJ101" s="747"/>
      <c r="GK101" s="747"/>
      <c r="GL101" s="747"/>
      <c r="GM101" s="747"/>
      <c r="GN101" s="747"/>
      <c r="GO101" s="747"/>
      <c r="GP101" s="747"/>
      <c r="GQ101" s="747"/>
      <c r="GR101" s="747"/>
      <c r="GS101" s="747"/>
      <c r="GT101" s="747"/>
      <c r="GU101" s="747"/>
      <c r="GV101" s="747"/>
      <c r="GW101" s="747"/>
      <c r="GX101" s="747"/>
      <c r="GY101" s="747"/>
      <c r="GZ101" s="747"/>
      <c r="HA101" s="747"/>
      <c r="HB101" s="747"/>
      <c r="HC101" s="747"/>
      <c r="HD101" s="747"/>
      <c r="HE101" s="747"/>
      <c r="HF101" s="747"/>
      <c r="HG101" s="747"/>
      <c r="HH101" s="747"/>
      <c r="HI101" s="747"/>
      <c r="HJ101" s="747"/>
      <c r="HK101" s="747"/>
      <c r="HL101" s="747"/>
      <c r="HM101" s="747"/>
      <c r="HN101" s="747"/>
      <c r="HO101" s="747"/>
      <c r="HP101" s="747"/>
      <c r="HQ101" s="747"/>
      <c r="HR101" s="747"/>
      <c r="HS101" s="747"/>
      <c r="HT101" s="747"/>
      <c r="HU101" s="747"/>
      <c r="HV101" s="747"/>
      <c r="HW101" s="747"/>
      <c r="HX101" s="747"/>
      <c r="HY101" s="747"/>
      <c r="HZ101" s="747"/>
      <c r="IA101" s="747"/>
      <c r="IB101" s="747"/>
      <c r="IC101" s="747"/>
      <c r="ID101" s="747"/>
      <c r="IE101" s="747"/>
      <c r="IF101" s="747"/>
      <c r="IG101" s="747"/>
      <c r="IH101" s="747"/>
      <c r="II101" s="747"/>
      <c r="IJ101" s="747"/>
    </row>
    <row r="102" spans="1:244" s="748" customFormat="1" ht="36" customHeight="1" x14ac:dyDescent="0.25">
      <c r="A102" s="661" t="s">
        <v>288</v>
      </c>
      <c r="B102" s="661" t="s">
        <v>221</v>
      </c>
      <c r="C102" s="662" t="s">
        <v>351</v>
      </c>
      <c r="D102" s="835"/>
      <c r="E102" s="898" t="s">
        <v>115</v>
      </c>
      <c r="F102" s="663"/>
      <c r="G102" s="664"/>
      <c r="H102" s="777" t="s">
        <v>352</v>
      </c>
      <c r="I102" s="666">
        <v>2</v>
      </c>
      <c r="J102" s="666">
        <v>2</v>
      </c>
      <c r="K102" s="816"/>
      <c r="L102" s="816"/>
      <c r="M102" s="816"/>
      <c r="N102" s="959"/>
      <c r="O102" s="959"/>
      <c r="P102" s="1040"/>
      <c r="Q102" s="1227"/>
      <c r="R102" s="1270"/>
      <c r="S102" s="765"/>
      <c r="T102" s="668"/>
      <c r="U102" s="668"/>
      <c r="V102" s="668"/>
      <c r="W102" s="667"/>
      <c r="X102" s="668"/>
      <c r="Y102" s="668"/>
      <c r="Z102" s="668"/>
      <c r="AA102" s="1227"/>
      <c r="AB102" s="1270"/>
      <c r="AC102" s="667"/>
      <c r="AD102" s="668"/>
      <c r="AE102" s="668"/>
      <c r="AF102" s="668"/>
      <c r="AG102" s="667"/>
      <c r="AH102" s="668"/>
      <c r="AI102" s="668"/>
      <c r="AJ102" s="668"/>
      <c r="AK102" s="865"/>
      <c r="AL102" s="747"/>
      <c r="AM102" s="747"/>
      <c r="AN102" s="747"/>
      <c r="AO102" s="747"/>
      <c r="AP102" s="747"/>
      <c r="AQ102" s="747"/>
      <c r="AR102" s="747"/>
      <c r="AS102" s="747"/>
      <c r="AT102" s="747"/>
      <c r="AU102" s="747"/>
      <c r="AV102" s="747"/>
      <c r="AW102" s="747"/>
      <c r="AX102" s="747"/>
      <c r="AY102" s="747"/>
      <c r="AZ102" s="747"/>
      <c r="BA102" s="747"/>
      <c r="BB102" s="747"/>
      <c r="BC102" s="747"/>
      <c r="BD102" s="747"/>
      <c r="BE102" s="747"/>
      <c r="BF102" s="747"/>
      <c r="BG102" s="747"/>
      <c r="BH102" s="747"/>
      <c r="BI102" s="747"/>
      <c r="BJ102" s="747"/>
      <c r="BK102" s="747"/>
      <c r="BL102" s="747"/>
      <c r="BM102" s="747"/>
      <c r="BN102" s="747"/>
      <c r="BO102" s="747"/>
      <c r="BP102" s="747"/>
      <c r="BQ102" s="747"/>
      <c r="BR102" s="747"/>
      <c r="BS102" s="747"/>
      <c r="BT102" s="747"/>
      <c r="BU102" s="747"/>
      <c r="BV102" s="747"/>
      <c r="BW102" s="747"/>
      <c r="BX102" s="747"/>
      <c r="BY102" s="747"/>
      <c r="BZ102" s="747"/>
      <c r="CA102" s="747"/>
      <c r="CB102" s="747"/>
      <c r="CC102" s="747"/>
      <c r="CD102" s="747"/>
      <c r="CE102" s="747"/>
      <c r="CF102" s="747"/>
      <c r="CG102" s="747"/>
      <c r="CH102" s="747"/>
      <c r="CI102" s="747"/>
      <c r="CJ102" s="747"/>
      <c r="CK102" s="747"/>
      <c r="CL102" s="747"/>
      <c r="CM102" s="747"/>
      <c r="CN102" s="747"/>
      <c r="CO102" s="747"/>
      <c r="CP102" s="747"/>
      <c r="CQ102" s="747"/>
      <c r="CR102" s="747"/>
      <c r="CS102" s="747"/>
      <c r="CT102" s="747"/>
      <c r="CU102" s="747"/>
      <c r="CV102" s="747"/>
      <c r="CW102" s="747"/>
      <c r="CX102" s="747"/>
      <c r="CY102" s="747"/>
      <c r="CZ102" s="747"/>
      <c r="DA102" s="747"/>
      <c r="DB102" s="747"/>
      <c r="DC102" s="747"/>
      <c r="DD102" s="747"/>
      <c r="DE102" s="747"/>
      <c r="DF102" s="747"/>
      <c r="DG102" s="747"/>
      <c r="DH102" s="747"/>
      <c r="DI102" s="747"/>
      <c r="DJ102" s="747"/>
      <c r="DK102" s="747"/>
      <c r="DL102" s="747"/>
      <c r="DM102" s="747"/>
      <c r="DN102" s="747"/>
      <c r="DO102" s="747"/>
      <c r="DP102" s="747"/>
      <c r="DQ102" s="747"/>
      <c r="DR102" s="747"/>
      <c r="DS102" s="747"/>
      <c r="DT102" s="747"/>
      <c r="DU102" s="747"/>
      <c r="DV102" s="747"/>
      <c r="DW102" s="747"/>
      <c r="DX102" s="747"/>
      <c r="DY102" s="747"/>
      <c r="DZ102" s="747"/>
      <c r="EA102" s="747"/>
      <c r="EB102" s="747"/>
      <c r="EC102" s="747"/>
      <c r="ED102" s="747"/>
      <c r="EE102" s="747"/>
      <c r="EF102" s="747"/>
      <c r="EG102" s="747"/>
      <c r="EH102" s="747"/>
      <c r="EI102" s="747"/>
      <c r="EJ102" s="747"/>
      <c r="EK102" s="747"/>
      <c r="EL102" s="747"/>
      <c r="EM102" s="747"/>
      <c r="EN102" s="747"/>
      <c r="EO102" s="747"/>
      <c r="EP102" s="747"/>
      <c r="EQ102" s="747"/>
      <c r="ER102" s="747"/>
      <c r="ES102" s="747"/>
      <c r="ET102" s="747"/>
      <c r="EU102" s="747"/>
      <c r="EV102" s="747"/>
      <c r="EW102" s="747"/>
      <c r="EX102" s="747"/>
      <c r="EY102" s="747"/>
      <c r="EZ102" s="747"/>
      <c r="FA102" s="747"/>
      <c r="FB102" s="747"/>
      <c r="FC102" s="747"/>
      <c r="FD102" s="747"/>
      <c r="FE102" s="747"/>
      <c r="FF102" s="747"/>
      <c r="FG102" s="747"/>
      <c r="FH102" s="747"/>
      <c r="FI102" s="747"/>
      <c r="FJ102" s="747"/>
      <c r="FK102" s="747"/>
      <c r="FL102" s="747"/>
      <c r="FM102" s="747"/>
      <c r="FN102" s="747"/>
      <c r="FO102" s="747"/>
      <c r="FP102" s="747"/>
      <c r="FQ102" s="747"/>
      <c r="FR102" s="747"/>
      <c r="FS102" s="747"/>
      <c r="FT102" s="747"/>
      <c r="FU102" s="747"/>
      <c r="FV102" s="747"/>
      <c r="FW102" s="747"/>
      <c r="FX102" s="747"/>
      <c r="FY102" s="747"/>
      <c r="FZ102" s="747"/>
      <c r="GA102" s="747"/>
      <c r="GB102" s="747"/>
      <c r="GC102" s="747"/>
      <c r="GD102" s="747"/>
      <c r="GE102" s="747"/>
      <c r="GF102" s="747"/>
      <c r="GG102" s="747"/>
      <c r="GH102" s="747"/>
      <c r="GI102" s="747"/>
      <c r="GJ102" s="747"/>
      <c r="GK102" s="747"/>
      <c r="GL102" s="747"/>
      <c r="GM102" s="747"/>
      <c r="GN102" s="747"/>
      <c r="GO102" s="747"/>
      <c r="GP102" s="747"/>
      <c r="GQ102" s="747"/>
      <c r="GR102" s="747"/>
      <c r="GS102" s="747"/>
      <c r="GT102" s="747"/>
      <c r="GU102" s="747"/>
      <c r="GV102" s="747"/>
      <c r="GW102" s="747"/>
      <c r="GX102" s="747"/>
      <c r="GY102" s="747"/>
      <c r="GZ102" s="747"/>
      <c r="HA102" s="747"/>
      <c r="HB102" s="747"/>
      <c r="HC102" s="747"/>
      <c r="HD102" s="747"/>
      <c r="HE102" s="747"/>
      <c r="HF102" s="747"/>
      <c r="HG102" s="747"/>
      <c r="HH102" s="747"/>
      <c r="HI102" s="747"/>
      <c r="HJ102" s="747"/>
      <c r="HK102" s="747"/>
      <c r="HL102" s="747"/>
      <c r="HM102" s="747"/>
      <c r="HN102" s="747"/>
      <c r="HO102" s="747"/>
      <c r="HP102" s="747"/>
      <c r="HQ102" s="747"/>
      <c r="HR102" s="747"/>
      <c r="HS102" s="747"/>
      <c r="HT102" s="747"/>
      <c r="HU102" s="747"/>
      <c r="HV102" s="747"/>
      <c r="HW102" s="747"/>
      <c r="HX102" s="747"/>
      <c r="HY102" s="747"/>
      <c r="HZ102" s="747"/>
      <c r="IA102" s="747"/>
      <c r="IB102" s="747"/>
      <c r="IC102" s="747"/>
      <c r="ID102" s="747"/>
      <c r="IE102" s="747"/>
      <c r="IF102" s="747"/>
      <c r="IG102" s="747"/>
      <c r="IH102" s="747"/>
      <c r="II102" s="747"/>
      <c r="IJ102" s="747"/>
    </row>
    <row r="103" spans="1:244" s="748" customFormat="1" ht="51" customHeight="1" x14ac:dyDescent="0.25">
      <c r="A103" s="608"/>
      <c r="B103" s="608" t="s">
        <v>354</v>
      </c>
      <c r="C103" s="769" t="s">
        <v>353</v>
      </c>
      <c r="D103" s="774" t="s">
        <v>454</v>
      </c>
      <c r="E103" s="899"/>
      <c r="F103" s="1028" t="s">
        <v>543</v>
      </c>
      <c r="G103" s="774" t="s">
        <v>539</v>
      </c>
      <c r="H103" s="771"/>
      <c r="I103" s="774">
        <v>2</v>
      </c>
      <c r="J103" s="774">
        <v>2</v>
      </c>
      <c r="K103" s="924" t="s">
        <v>420</v>
      </c>
      <c r="L103" s="924">
        <v>12</v>
      </c>
      <c r="M103" s="818"/>
      <c r="N103" s="971"/>
      <c r="O103" s="971">
        <v>18</v>
      </c>
      <c r="P103" s="982"/>
      <c r="Q103" s="1229"/>
      <c r="R103" s="1476"/>
      <c r="S103" s="911">
        <v>1</v>
      </c>
      <c r="T103" s="912" t="s">
        <v>171</v>
      </c>
      <c r="U103" s="912" t="s">
        <v>444</v>
      </c>
      <c r="V103" s="912" t="s">
        <v>238</v>
      </c>
      <c r="W103" s="650">
        <v>1</v>
      </c>
      <c r="X103" s="646" t="s">
        <v>174</v>
      </c>
      <c r="Y103" s="646" t="s">
        <v>172</v>
      </c>
      <c r="Z103" s="646" t="s">
        <v>236</v>
      </c>
      <c r="AA103" s="1229"/>
      <c r="AB103" s="1476"/>
      <c r="AC103" s="918">
        <v>1</v>
      </c>
      <c r="AD103" s="912" t="s">
        <v>174</v>
      </c>
      <c r="AE103" s="912" t="s">
        <v>255</v>
      </c>
      <c r="AF103" s="912" t="s">
        <v>239</v>
      </c>
      <c r="AG103" s="650">
        <v>1</v>
      </c>
      <c r="AH103" s="646" t="s">
        <v>174</v>
      </c>
      <c r="AI103" s="646" t="s">
        <v>255</v>
      </c>
      <c r="AJ103" s="646" t="s">
        <v>239</v>
      </c>
      <c r="AK103" s="867" t="s">
        <v>497</v>
      </c>
      <c r="AL103" s="747"/>
      <c r="AM103" s="747"/>
      <c r="AN103" s="747"/>
      <c r="AO103" s="747"/>
      <c r="AP103" s="747"/>
      <c r="AQ103" s="747"/>
      <c r="AR103" s="747"/>
      <c r="AS103" s="747"/>
      <c r="AT103" s="747"/>
      <c r="AU103" s="747"/>
      <c r="AV103" s="747"/>
      <c r="AW103" s="747"/>
      <c r="AX103" s="747"/>
      <c r="AY103" s="747"/>
      <c r="AZ103" s="747"/>
      <c r="BA103" s="747"/>
      <c r="BB103" s="747"/>
      <c r="BC103" s="747"/>
      <c r="BD103" s="747"/>
      <c r="BE103" s="747"/>
      <c r="BF103" s="747"/>
      <c r="BG103" s="747"/>
      <c r="BH103" s="747"/>
      <c r="BI103" s="747"/>
      <c r="BJ103" s="747"/>
      <c r="BK103" s="747"/>
      <c r="BL103" s="747"/>
      <c r="BM103" s="747"/>
      <c r="BN103" s="747"/>
      <c r="BO103" s="747"/>
      <c r="BP103" s="747"/>
      <c r="BQ103" s="747"/>
      <c r="BR103" s="747"/>
      <c r="BS103" s="747"/>
      <c r="BT103" s="747"/>
      <c r="BU103" s="747"/>
      <c r="BV103" s="747"/>
      <c r="BW103" s="747"/>
      <c r="BX103" s="747"/>
      <c r="BY103" s="747"/>
      <c r="BZ103" s="747"/>
      <c r="CA103" s="747"/>
      <c r="CB103" s="747"/>
      <c r="CC103" s="747"/>
      <c r="CD103" s="747"/>
      <c r="CE103" s="747"/>
      <c r="CF103" s="747"/>
      <c r="CG103" s="747"/>
      <c r="CH103" s="747"/>
      <c r="CI103" s="747"/>
      <c r="CJ103" s="747"/>
      <c r="CK103" s="747"/>
      <c r="CL103" s="747"/>
      <c r="CM103" s="747"/>
      <c r="CN103" s="747"/>
      <c r="CO103" s="747"/>
      <c r="CP103" s="747"/>
      <c r="CQ103" s="747"/>
      <c r="CR103" s="747"/>
      <c r="CS103" s="747"/>
      <c r="CT103" s="747"/>
      <c r="CU103" s="747"/>
      <c r="CV103" s="747"/>
      <c r="CW103" s="747"/>
      <c r="CX103" s="747"/>
      <c r="CY103" s="747"/>
      <c r="CZ103" s="747"/>
      <c r="DA103" s="747"/>
      <c r="DB103" s="747"/>
      <c r="DC103" s="747"/>
      <c r="DD103" s="747"/>
      <c r="DE103" s="747"/>
      <c r="DF103" s="747"/>
      <c r="DG103" s="747"/>
      <c r="DH103" s="747"/>
      <c r="DI103" s="747"/>
      <c r="DJ103" s="747"/>
      <c r="DK103" s="747"/>
      <c r="DL103" s="747"/>
      <c r="DM103" s="747"/>
      <c r="DN103" s="747"/>
      <c r="DO103" s="747"/>
      <c r="DP103" s="747"/>
      <c r="DQ103" s="747"/>
      <c r="DR103" s="747"/>
      <c r="DS103" s="747"/>
      <c r="DT103" s="747"/>
      <c r="DU103" s="747"/>
      <c r="DV103" s="747"/>
      <c r="DW103" s="747"/>
      <c r="DX103" s="747"/>
      <c r="DY103" s="747"/>
      <c r="DZ103" s="747"/>
      <c r="EA103" s="747"/>
      <c r="EB103" s="747"/>
      <c r="EC103" s="747"/>
      <c r="ED103" s="747"/>
      <c r="EE103" s="747"/>
      <c r="EF103" s="747"/>
      <c r="EG103" s="747"/>
      <c r="EH103" s="747"/>
      <c r="EI103" s="747"/>
      <c r="EJ103" s="747"/>
      <c r="EK103" s="747"/>
      <c r="EL103" s="747"/>
      <c r="EM103" s="747"/>
      <c r="EN103" s="747"/>
      <c r="EO103" s="747"/>
      <c r="EP103" s="747"/>
      <c r="EQ103" s="747"/>
      <c r="ER103" s="747"/>
      <c r="ES103" s="747"/>
      <c r="ET103" s="747"/>
      <c r="EU103" s="747"/>
      <c r="EV103" s="747"/>
      <c r="EW103" s="747"/>
      <c r="EX103" s="747"/>
      <c r="EY103" s="747"/>
      <c r="EZ103" s="747"/>
      <c r="FA103" s="747"/>
      <c r="FB103" s="747"/>
      <c r="FC103" s="747"/>
      <c r="FD103" s="747"/>
      <c r="FE103" s="747"/>
      <c r="FF103" s="747"/>
      <c r="FG103" s="747"/>
      <c r="FH103" s="747"/>
      <c r="FI103" s="747"/>
      <c r="FJ103" s="747"/>
      <c r="FK103" s="747"/>
      <c r="FL103" s="747"/>
      <c r="FM103" s="747"/>
      <c r="FN103" s="747"/>
      <c r="FO103" s="747"/>
      <c r="FP103" s="747"/>
      <c r="FQ103" s="747"/>
      <c r="FR103" s="747"/>
      <c r="FS103" s="747"/>
      <c r="FT103" s="747"/>
      <c r="FU103" s="747"/>
      <c r="FV103" s="747"/>
      <c r="FW103" s="747"/>
      <c r="FX103" s="747"/>
      <c r="FY103" s="747"/>
      <c r="FZ103" s="747"/>
      <c r="GA103" s="747"/>
      <c r="GB103" s="747"/>
      <c r="GC103" s="747"/>
      <c r="GD103" s="747"/>
      <c r="GE103" s="747"/>
      <c r="GF103" s="747"/>
      <c r="GG103" s="747"/>
      <c r="GH103" s="747"/>
      <c r="GI103" s="747"/>
      <c r="GJ103" s="747"/>
      <c r="GK103" s="747"/>
      <c r="GL103" s="747"/>
      <c r="GM103" s="747"/>
      <c r="GN103" s="747"/>
      <c r="GO103" s="747"/>
      <c r="GP103" s="747"/>
      <c r="GQ103" s="747"/>
      <c r="GR103" s="747"/>
      <c r="GS103" s="747"/>
      <c r="GT103" s="747"/>
      <c r="GU103" s="747"/>
      <c r="GV103" s="747"/>
      <c r="GW103" s="747"/>
      <c r="GX103" s="747"/>
      <c r="GY103" s="747"/>
      <c r="GZ103" s="747"/>
      <c r="HA103" s="747"/>
      <c r="HB103" s="747"/>
      <c r="HC103" s="747"/>
      <c r="HD103" s="747"/>
      <c r="HE103" s="747"/>
      <c r="HF103" s="747"/>
      <c r="HG103" s="747"/>
      <c r="HH103" s="747"/>
      <c r="HI103" s="747"/>
      <c r="HJ103" s="747"/>
      <c r="HK103" s="747"/>
      <c r="HL103" s="747"/>
      <c r="HM103" s="747"/>
      <c r="HN103" s="747"/>
      <c r="HO103" s="747"/>
      <c r="HP103" s="747"/>
      <c r="HQ103" s="747"/>
      <c r="HR103" s="747"/>
      <c r="HS103" s="747"/>
      <c r="HT103" s="747"/>
      <c r="HU103" s="747"/>
      <c r="HV103" s="747"/>
      <c r="HW103" s="747"/>
      <c r="HX103" s="747"/>
      <c r="HY103" s="747"/>
      <c r="HZ103" s="747"/>
      <c r="IA103" s="747"/>
      <c r="IB103" s="747"/>
      <c r="IC103" s="747"/>
      <c r="ID103" s="747"/>
      <c r="IE103" s="747"/>
      <c r="IF103" s="747"/>
      <c r="IG103" s="747"/>
      <c r="IH103" s="747"/>
      <c r="II103" s="747"/>
      <c r="IJ103" s="747"/>
    </row>
    <row r="104" spans="1:244" s="748" customFormat="1" ht="51" customHeight="1" x14ac:dyDescent="0.25">
      <c r="A104" s="608"/>
      <c r="B104" s="608" t="s">
        <v>222</v>
      </c>
      <c r="C104" s="769" t="s">
        <v>322</v>
      </c>
      <c r="D104" s="774" t="s">
        <v>455</v>
      </c>
      <c r="E104" s="899"/>
      <c r="F104" s="1028" t="s">
        <v>543</v>
      </c>
      <c r="G104" s="774" t="s">
        <v>540</v>
      </c>
      <c r="H104" s="771"/>
      <c r="I104" s="774">
        <v>2</v>
      </c>
      <c r="J104" s="774">
        <v>2</v>
      </c>
      <c r="K104" s="1027" t="s">
        <v>564</v>
      </c>
      <c r="L104" s="924">
        <v>11</v>
      </c>
      <c r="M104" s="818"/>
      <c r="N104" s="971"/>
      <c r="O104" s="971">
        <v>18</v>
      </c>
      <c r="P104" s="982"/>
      <c r="Q104" s="1229"/>
      <c r="R104" s="1476"/>
      <c r="S104" s="911">
        <v>1</v>
      </c>
      <c r="T104" s="912" t="s">
        <v>171</v>
      </c>
      <c r="U104" s="912" t="s">
        <v>180</v>
      </c>
      <c r="V104" s="912" t="s">
        <v>605</v>
      </c>
      <c r="W104" s="650">
        <v>1</v>
      </c>
      <c r="X104" s="646" t="s">
        <v>174</v>
      </c>
      <c r="Y104" s="646" t="s">
        <v>172</v>
      </c>
      <c r="Z104" s="646" t="s">
        <v>236</v>
      </c>
      <c r="AA104" s="1229"/>
      <c r="AB104" s="1476"/>
      <c r="AC104" s="918">
        <v>1</v>
      </c>
      <c r="AD104" s="912" t="s">
        <v>174</v>
      </c>
      <c r="AE104" s="912" t="s">
        <v>172</v>
      </c>
      <c r="AF104" s="912" t="s">
        <v>236</v>
      </c>
      <c r="AG104" s="650">
        <v>1</v>
      </c>
      <c r="AH104" s="646" t="s">
        <v>174</v>
      </c>
      <c r="AI104" s="646" t="s">
        <v>172</v>
      </c>
      <c r="AJ104" s="646" t="s">
        <v>236</v>
      </c>
      <c r="AK104" s="867" t="s">
        <v>496</v>
      </c>
      <c r="AL104" s="747"/>
      <c r="AM104" s="747"/>
      <c r="AN104" s="747"/>
      <c r="AO104" s="747"/>
      <c r="AP104" s="747"/>
      <c r="AQ104" s="747"/>
      <c r="AR104" s="747"/>
      <c r="AS104" s="747"/>
      <c r="AT104" s="747"/>
      <c r="AU104" s="747"/>
      <c r="AV104" s="747"/>
      <c r="AW104" s="747"/>
      <c r="AX104" s="747"/>
      <c r="AY104" s="747"/>
      <c r="AZ104" s="747"/>
      <c r="BA104" s="747"/>
      <c r="BB104" s="747"/>
      <c r="BC104" s="747"/>
      <c r="BD104" s="747"/>
      <c r="BE104" s="747"/>
      <c r="BF104" s="747"/>
      <c r="BG104" s="747"/>
      <c r="BH104" s="747"/>
      <c r="BI104" s="747"/>
      <c r="BJ104" s="747"/>
      <c r="BK104" s="747"/>
      <c r="BL104" s="747"/>
      <c r="BM104" s="747"/>
      <c r="BN104" s="747"/>
      <c r="BO104" s="747"/>
      <c r="BP104" s="747"/>
      <c r="BQ104" s="747"/>
      <c r="BR104" s="747"/>
      <c r="BS104" s="747"/>
      <c r="BT104" s="747"/>
      <c r="BU104" s="747"/>
      <c r="BV104" s="747"/>
      <c r="BW104" s="747"/>
      <c r="BX104" s="747"/>
      <c r="BY104" s="747"/>
      <c r="BZ104" s="747"/>
      <c r="CA104" s="747"/>
      <c r="CB104" s="747"/>
      <c r="CC104" s="747"/>
      <c r="CD104" s="747"/>
      <c r="CE104" s="747"/>
      <c r="CF104" s="747"/>
      <c r="CG104" s="747"/>
      <c r="CH104" s="747"/>
      <c r="CI104" s="747"/>
      <c r="CJ104" s="747"/>
      <c r="CK104" s="747"/>
      <c r="CL104" s="747"/>
      <c r="CM104" s="747"/>
      <c r="CN104" s="747"/>
      <c r="CO104" s="747"/>
      <c r="CP104" s="747"/>
      <c r="CQ104" s="747"/>
      <c r="CR104" s="747"/>
      <c r="CS104" s="747"/>
      <c r="CT104" s="747"/>
      <c r="CU104" s="747"/>
      <c r="CV104" s="747"/>
      <c r="CW104" s="747"/>
      <c r="CX104" s="747"/>
      <c r="CY104" s="747"/>
      <c r="CZ104" s="747"/>
      <c r="DA104" s="747"/>
      <c r="DB104" s="747"/>
      <c r="DC104" s="747"/>
      <c r="DD104" s="747"/>
      <c r="DE104" s="747"/>
      <c r="DF104" s="747"/>
      <c r="DG104" s="747"/>
      <c r="DH104" s="747"/>
      <c r="DI104" s="747"/>
      <c r="DJ104" s="747"/>
      <c r="DK104" s="747"/>
      <c r="DL104" s="747"/>
      <c r="DM104" s="747"/>
      <c r="DN104" s="747"/>
      <c r="DO104" s="747"/>
      <c r="DP104" s="747"/>
      <c r="DQ104" s="747"/>
      <c r="DR104" s="747"/>
      <c r="DS104" s="747"/>
      <c r="DT104" s="747"/>
      <c r="DU104" s="747"/>
      <c r="DV104" s="747"/>
      <c r="DW104" s="747"/>
      <c r="DX104" s="747"/>
      <c r="DY104" s="747"/>
      <c r="DZ104" s="747"/>
      <c r="EA104" s="747"/>
      <c r="EB104" s="747"/>
      <c r="EC104" s="747"/>
      <c r="ED104" s="747"/>
      <c r="EE104" s="747"/>
      <c r="EF104" s="747"/>
      <c r="EG104" s="747"/>
      <c r="EH104" s="747"/>
      <c r="EI104" s="747"/>
      <c r="EJ104" s="747"/>
      <c r="EK104" s="747"/>
      <c r="EL104" s="747"/>
      <c r="EM104" s="747"/>
      <c r="EN104" s="747"/>
      <c r="EO104" s="747"/>
      <c r="EP104" s="747"/>
      <c r="EQ104" s="747"/>
      <c r="ER104" s="747"/>
      <c r="ES104" s="747"/>
      <c r="ET104" s="747"/>
      <c r="EU104" s="747"/>
      <c r="EV104" s="747"/>
      <c r="EW104" s="747"/>
      <c r="EX104" s="747"/>
      <c r="EY104" s="747"/>
      <c r="EZ104" s="747"/>
      <c r="FA104" s="747"/>
      <c r="FB104" s="747"/>
      <c r="FC104" s="747"/>
      <c r="FD104" s="747"/>
      <c r="FE104" s="747"/>
      <c r="FF104" s="747"/>
      <c r="FG104" s="747"/>
      <c r="FH104" s="747"/>
      <c r="FI104" s="747"/>
      <c r="FJ104" s="747"/>
      <c r="FK104" s="747"/>
      <c r="FL104" s="747"/>
      <c r="FM104" s="747"/>
      <c r="FN104" s="747"/>
      <c r="FO104" s="747"/>
      <c r="FP104" s="747"/>
      <c r="FQ104" s="747"/>
      <c r="FR104" s="747"/>
      <c r="FS104" s="747"/>
      <c r="FT104" s="747"/>
      <c r="FU104" s="747"/>
      <c r="FV104" s="747"/>
      <c r="FW104" s="747"/>
      <c r="FX104" s="747"/>
      <c r="FY104" s="747"/>
      <c r="FZ104" s="747"/>
      <c r="GA104" s="747"/>
      <c r="GB104" s="747"/>
      <c r="GC104" s="747"/>
      <c r="GD104" s="747"/>
      <c r="GE104" s="747"/>
      <c r="GF104" s="747"/>
      <c r="GG104" s="747"/>
      <c r="GH104" s="747"/>
      <c r="GI104" s="747"/>
      <c r="GJ104" s="747"/>
      <c r="GK104" s="747"/>
      <c r="GL104" s="747"/>
      <c r="GM104" s="747"/>
      <c r="GN104" s="747"/>
      <c r="GO104" s="747"/>
      <c r="GP104" s="747"/>
      <c r="GQ104" s="747"/>
      <c r="GR104" s="747"/>
      <c r="GS104" s="747"/>
      <c r="GT104" s="747"/>
      <c r="GU104" s="747"/>
      <c r="GV104" s="747"/>
      <c r="GW104" s="747"/>
      <c r="GX104" s="747"/>
      <c r="GY104" s="747"/>
      <c r="GZ104" s="747"/>
      <c r="HA104" s="747"/>
      <c r="HB104" s="747"/>
      <c r="HC104" s="747"/>
      <c r="HD104" s="747"/>
      <c r="HE104" s="747"/>
      <c r="HF104" s="747"/>
      <c r="HG104" s="747"/>
      <c r="HH104" s="747"/>
      <c r="HI104" s="747"/>
      <c r="HJ104" s="747"/>
      <c r="HK104" s="747"/>
      <c r="HL104" s="747"/>
      <c r="HM104" s="747"/>
      <c r="HN104" s="747"/>
      <c r="HO104" s="747"/>
      <c r="HP104" s="747"/>
      <c r="HQ104" s="747"/>
      <c r="HR104" s="747"/>
      <c r="HS104" s="747"/>
      <c r="HT104" s="747"/>
      <c r="HU104" s="747"/>
      <c r="HV104" s="747"/>
      <c r="HW104" s="747"/>
      <c r="HX104" s="747"/>
      <c r="HY104" s="747"/>
      <c r="HZ104" s="747"/>
      <c r="IA104" s="747"/>
      <c r="IB104" s="747"/>
      <c r="IC104" s="747"/>
      <c r="ID104" s="747"/>
      <c r="IE104" s="747"/>
      <c r="IF104" s="747"/>
      <c r="IG104" s="747"/>
      <c r="IH104" s="747"/>
      <c r="II104" s="747"/>
      <c r="IJ104" s="747"/>
    </row>
    <row r="105" spans="1:244" s="748" customFormat="1" ht="51" customHeight="1" x14ac:dyDescent="0.25">
      <c r="A105" s="608"/>
      <c r="B105" s="608" t="s">
        <v>223</v>
      </c>
      <c r="C105" s="769" t="s">
        <v>323</v>
      </c>
      <c r="D105" s="774" t="s">
        <v>456</v>
      </c>
      <c r="E105" s="899"/>
      <c r="F105" s="1028" t="s">
        <v>543</v>
      </c>
      <c r="G105" s="774" t="s">
        <v>540</v>
      </c>
      <c r="H105" s="771"/>
      <c r="I105" s="774">
        <v>2</v>
      </c>
      <c r="J105" s="774">
        <v>2</v>
      </c>
      <c r="K105" s="924" t="s">
        <v>604</v>
      </c>
      <c r="L105" s="924">
        <v>14</v>
      </c>
      <c r="M105" s="818"/>
      <c r="N105" s="971"/>
      <c r="O105" s="971">
        <v>18</v>
      </c>
      <c r="P105" s="982"/>
      <c r="Q105" s="1229"/>
      <c r="R105" s="1476"/>
      <c r="S105" s="911">
        <v>1</v>
      </c>
      <c r="T105" s="912" t="s">
        <v>171</v>
      </c>
      <c r="U105" s="912" t="s">
        <v>180</v>
      </c>
      <c r="V105" s="912" t="s">
        <v>605</v>
      </c>
      <c r="W105" s="650">
        <v>1</v>
      </c>
      <c r="X105" s="646" t="s">
        <v>174</v>
      </c>
      <c r="Y105" s="646" t="s">
        <v>172</v>
      </c>
      <c r="Z105" s="646" t="s">
        <v>236</v>
      </c>
      <c r="AA105" s="1229"/>
      <c r="AB105" s="1476"/>
      <c r="AC105" s="918">
        <v>1</v>
      </c>
      <c r="AD105" s="912" t="s">
        <v>174</v>
      </c>
      <c r="AE105" s="912" t="s">
        <v>172</v>
      </c>
      <c r="AF105" s="912" t="s">
        <v>236</v>
      </c>
      <c r="AG105" s="650">
        <v>1</v>
      </c>
      <c r="AH105" s="646" t="s">
        <v>174</v>
      </c>
      <c r="AI105" s="646" t="s">
        <v>172</v>
      </c>
      <c r="AJ105" s="646" t="s">
        <v>236</v>
      </c>
      <c r="AK105" s="867" t="s">
        <v>496</v>
      </c>
      <c r="AL105" s="747"/>
      <c r="AM105" s="747"/>
      <c r="AN105" s="747"/>
      <c r="AO105" s="747"/>
      <c r="AP105" s="747"/>
      <c r="AQ105" s="747"/>
      <c r="AR105" s="747"/>
      <c r="AS105" s="747"/>
      <c r="AT105" s="747"/>
      <c r="AU105" s="747"/>
      <c r="AV105" s="747"/>
      <c r="AW105" s="747"/>
      <c r="AX105" s="747"/>
      <c r="AY105" s="747"/>
      <c r="AZ105" s="747"/>
      <c r="BA105" s="747"/>
      <c r="BB105" s="747"/>
      <c r="BC105" s="747"/>
      <c r="BD105" s="747"/>
      <c r="BE105" s="747"/>
      <c r="BF105" s="747"/>
      <c r="BG105" s="747"/>
      <c r="BH105" s="747"/>
      <c r="BI105" s="747"/>
      <c r="BJ105" s="747"/>
      <c r="BK105" s="747"/>
      <c r="BL105" s="747"/>
      <c r="BM105" s="747"/>
      <c r="BN105" s="747"/>
      <c r="BO105" s="747"/>
      <c r="BP105" s="747"/>
      <c r="BQ105" s="747"/>
      <c r="BR105" s="747"/>
      <c r="BS105" s="747"/>
      <c r="BT105" s="747"/>
      <c r="BU105" s="747"/>
      <c r="BV105" s="747"/>
      <c r="BW105" s="747"/>
      <c r="BX105" s="747"/>
      <c r="BY105" s="747"/>
      <c r="BZ105" s="747"/>
      <c r="CA105" s="747"/>
      <c r="CB105" s="747"/>
      <c r="CC105" s="747"/>
      <c r="CD105" s="747"/>
      <c r="CE105" s="747"/>
      <c r="CF105" s="747"/>
      <c r="CG105" s="747"/>
      <c r="CH105" s="747"/>
      <c r="CI105" s="747"/>
      <c r="CJ105" s="747"/>
      <c r="CK105" s="747"/>
      <c r="CL105" s="747"/>
      <c r="CM105" s="747"/>
      <c r="CN105" s="747"/>
      <c r="CO105" s="747"/>
      <c r="CP105" s="747"/>
      <c r="CQ105" s="747"/>
      <c r="CR105" s="747"/>
      <c r="CS105" s="747"/>
      <c r="CT105" s="747"/>
      <c r="CU105" s="747"/>
      <c r="CV105" s="747"/>
      <c r="CW105" s="747"/>
      <c r="CX105" s="747"/>
      <c r="CY105" s="747"/>
      <c r="CZ105" s="747"/>
      <c r="DA105" s="747"/>
      <c r="DB105" s="747"/>
      <c r="DC105" s="747"/>
      <c r="DD105" s="747"/>
      <c r="DE105" s="747"/>
      <c r="DF105" s="747"/>
      <c r="DG105" s="747"/>
      <c r="DH105" s="747"/>
      <c r="DI105" s="747"/>
      <c r="DJ105" s="747"/>
      <c r="DK105" s="747"/>
      <c r="DL105" s="747"/>
      <c r="DM105" s="747"/>
      <c r="DN105" s="747"/>
      <c r="DO105" s="747"/>
      <c r="DP105" s="747"/>
      <c r="DQ105" s="747"/>
      <c r="DR105" s="747"/>
      <c r="DS105" s="747"/>
      <c r="DT105" s="747"/>
      <c r="DU105" s="747"/>
      <c r="DV105" s="747"/>
      <c r="DW105" s="747"/>
      <c r="DX105" s="747"/>
      <c r="DY105" s="747"/>
      <c r="DZ105" s="747"/>
      <c r="EA105" s="747"/>
      <c r="EB105" s="747"/>
      <c r="EC105" s="747"/>
      <c r="ED105" s="747"/>
      <c r="EE105" s="747"/>
      <c r="EF105" s="747"/>
      <c r="EG105" s="747"/>
      <c r="EH105" s="747"/>
      <c r="EI105" s="747"/>
      <c r="EJ105" s="747"/>
      <c r="EK105" s="747"/>
      <c r="EL105" s="747"/>
      <c r="EM105" s="747"/>
      <c r="EN105" s="747"/>
      <c r="EO105" s="747"/>
      <c r="EP105" s="747"/>
      <c r="EQ105" s="747"/>
      <c r="ER105" s="747"/>
      <c r="ES105" s="747"/>
      <c r="ET105" s="747"/>
      <c r="EU105" s="747"/>
      <c r="EV105" s="747"/>
      <c r="EW105" s="747"/>
      <c r="EX105" s="747"/>
      <c r="EY105" s="747"/>
      <c r="EZ105" s="747"/>
      <c r="FA105" s="747"/>
      <c r="FB105" s="747"/>
      <c r="FC105" s="747"/>
      <c r="FD105" s="747"/>
      <c r="FE105" s="747"/>
      <c r="FF105" s="747"/>
      <c r="FG105" s="747"/>
      <c r="FH105" s="747"/>
      <c r="FI105" s="747"/>
      <c r="FJ105" s="747"/>
      <c r="FK105" s="747"/>
      <c r="FL105" s="747"/>
      <c r="FM105" s="747"/>
      <c r="FN105" s="747"/>
      <c r="FO105" s="747"/>
      <c r="FP105" s="747"/>
      <c r="FQ105" s="747"/>
      <c r="FR105" s="747"/>
      <c r="FS105" s="747"/>
      <c r="FT105" s="747"/>
      <c r="FU105" s="747"/>
      <c r="FV105" s="747"/>
      <c r="FW105" s="747"/>
      <c r="FX105" s="747"/>
      <c r="FY105" s="747"/>
      <c r="FZ105" s="747"/>
      <c r="GA105" s="747"/>
      <c r="GB105" s="747"/>
      <c r="GC105" s="747"/>
      <c r="GD105" s="747"/>
      <c r="GE105" s="747"/>
      <c r="GF105" s="747"/>
      <c r="GG105" s="747"/>
      <c r="GH105" s="747"/>
      <c r="GI105" s="747"/>
      <c r="GJ105" s="747"/>
      <c r="GK105" s="747"/>
      <c r="GL105" s="747"/>
      <c r="GM105" s="747"/>
      <c r="GN105" s="747"/>
      <c r="GO105" s="747"/>
      <c r="GP105" s="747"/>
      <c r="GQ105" s="747"/>
      <c r="GR105" s="747"/>
      <c r="GS105" s="747"/>
      <c r="GT105" s="747"/>
      <c r="GU105" s="747"/>
      <c r="GV105" s="747"/>
      <c r="GW105" s="747"/>
      <c r="GX105" s="747"/>
      <c r="GY105" s="747"/>
      <c r="GZ105" s="747"/>
      <c r="HA105" s="747"/>
      <c r="HB105" s="747"/>
      <c r="HC105" s="747"/>
      <c r="HD105" s="747"/>
      <c r="HE105" s="747"/>
      <c r="HF105" s="747"/>
      <c r="HG105" s="747"/>
      <c r="HH105" s="747"/>
      <c r="HI105" s="747"/>
      <c r="HJ105" s="747"/>
      <c r="HK105" s="747"/>
      <c r="HL105" s="747"/>
      <c r="HM105" s="747"/>
      <c r="HN105" s="747"/>
      <c r="HO105" s="747"/>
      <c r="HP105" s="747"/>
      <c r="HQ105" s="747"/>
      <c r="HR105" s="747"/>
      <c r="HS105" s="747"/>
      <c r="HT105" s="747"/>
      <c r="HU105" s="747"/>
      <c r="HV105" s="747"/>
      <c r="HW105" s="747"/>
      <c r="HX105" s="747"/>
      <c r="HY105" s="747"/>
      <c r="HZ105" s="747"/>
      <c r="IA105" s="747"/>
      <c r="IB105" s="747"/>
      <c r="IC105" s="747"/>
      <c r="ID105" s="747"/>
      <c r="IE105" s="747"/>
      <c r="IF105" s="747"/>
      <c r="IG105" s="747"/>
      <c r="IH105" s="747"/>
      <c r="II105" s="747"/>
      <c r="IJ105" s="747"/>
    </row>
    <row r="106" spans="1:244" s="748" customFormat="1" ht="36" customHeight="1" x14ac:dyDescent="0.25">
      <c r="A106" s="661" t="s">
        <v>287</v>
      </c>
      <c r="B106" s="661" t="s">
        <v>219</v>
      </c>
      <c r="C106" s="662" t="s">
        <v>355</v>
      </c>
      <c r="D106" s="835" t="s">
        <v>457</v>
      </c>
      <c r="E106" s="898" t="s">
        <v>115</v>
      </c>
      <c r="F106" s="662" t="s">
        <v>356</v>
      </c>
      <c r="G106" s="664"/>
      <c r="H106" s="777" t="s">
        <v>352</v>
      </c>
      <c r="I106" s="666">
        <v>2</v>
      </c>
      <c r="J106" s="666">
        <v>2</v>
      </c>
      <c r="K106" s="816"/>
      <c r="L106" s="816"/>
      <c r="M106" s="816"/>
      <c r="N106" s="959">
        <v>15</v>
      </c>
      <c r="O106" s="959"/>
      <c r="P106" s="947"/>
      <c r="Q106" s="1227"/>
      <c r="R106" s="1270"/>
      <c r="S106" s="765"/>
      <c r="T106" s="668"/>
      <c r="U106" s="668"/>
      <c r="V106" s="668"/>
      <c r="W106" s="667"/>
      <c r="X106" s="668"/>
      <c r="Y106" s="668"/>
      <c r="Z106" s="668"/>
      <c r="AA106" s="1227"/>
      <c r="AB106" s="1270"/>
      <c r="AC106" s="667"/>
      <c r="AD106" s="668"/>
      <c r="AE106" s="668"/>
      <c r="AF106" s="668"/>
      <c r="AG106" s="667"/>
      <c r="AH106" s="668"/>
      <c r="AI106" s="668"/>
      <c r="AJ106" s="668"/>
      <c r="AK106" s="865"/>
      <c r="AL106" s="747"/>
      <c r="AM106" s="747"/>
      <c r="AN106" s="747"/>
      <c r="AO106" s="747"/>
      <c r="AP106" s="747"/>
      <c r="AQ106" s="747"/>
      <c r="AR106" s="747"/>
      <c r="AS106" s="747"/>
      <c r="AT106" s="747"/>
      <c r="AU106" s="747"/>
      <c r="AV106" s="747"/>
      <c r="AW106" s="747"/>
      <c r="AX106" s="747"/>
      <c r="AY106" s="747"/>
      <c r="AZ106" s="747"/>
      <c r="BA106" s="747"/>
      <c r="BB106" s="747"/>
      <c r="BC106" s="747"/>
      <c r="BD106" s="747"/>
      <c r="BE106" s="747"/>
      <c r="BF106" s="747"/>
      <c r="BG106" s="747"/>
      <c r="BH106" s="747"/>
      <c r="BI106" s="747"/>
      <c r="BJ106" s="747"/>
      <c r="BK106" s="747"/>
      <c r="BL106" s="747"/>
      <c r="BM106" s="747"/>
      <c r="BN106" s="747"/>
      <c r="BO106" s="747"/>
      <c r="BP106" s="747"/>
      <c r="BQ106" s="747"/>
      <c r="BR106" s="747"/>
      <c r="BS106" s="747"/>
      <c r="BT106" s="747"/>
      <c r="BU106" s="747"/>
      <c r="BV106" s="747"/>
      <c r="BW106" s="747"/>
      <c r="BX106" s="747"/>
      <c r="BY106" s="747"/>
      <c r="BZ106" s="747"/>
      <c r="CA106" s="747"/>
      <c r="CB106" s="747"/>
      <c r="CC106" s="747"/>
      <c r="CD106" s="747"/>
      <c r="CE106" s="747"/>
      <c r="CF106" s="747"/>
      <c r="CG106" s="747"/>
      <c r="CH106" s="747"/>
      <c r="CI106" s="747"/>
      <c r="CJ106" s="747"/>
      <c r="CK106" s="747"/>
      <c r="CL106" s="747"/>
      <c r="CM106" s="747"/>
      <c r="CN106" s="747"/>
      <c r="CO106" s="747"/>
      <c r="CP106" s="747"/>
      <c r="CQ106" s="747"/>
      <c r="CR106" s="747"/>
      <c r="CS106" s="747"/>
      <c r="CT106" s="747"/>
      <c r="CU106" s="747"/>
      <c r="CV106" s="747"/>
      <c r="CW106" s="747"/>
      <c r="CX106" s="747"/>
      <c r="CY106" s="747"/>
      <c r="CZ106" s="747"/>
      <c r="DA106" s="747"/>
      <c r="DB106" s="747"/>
      <c r="DC106" s="747"/>
      <c r="DD106" s="747"/>
      <c r="DE106" s="747"/>
      <c r="DF106" s="747"/>
      <c r="DG106" s="747"/>
      <c r="DH106" s="747"/>
      <c r="DI106" s="747"/>
      <c r="DJ106" s="747"/>
      <c r="DK106" s="747"/>
      <c r="DL106" s="747"/>
      <c r="DM106" s="747"/>
      <c r="DN106" s="747"/>
      <c r="DO106" s="747"/>
      <c r="DP106" s="747"/>
      <c r="DQ106" s="747"/>
      <c r="DR106" s="747"/>
      <c r="DS106" s="747"/>
      <c r="DT106" s="747"/>
      <c r="DU106" s="747"/>
      <c r="DV106" s="747"/>
      <c r="DW106" s="747"/>
      <c r="DX106" s="747"/>
      <c r="DY106" s="747"/>
      <c r="DZ106" s="747"/>
      <c r="EA106" s="747"/>
      <c r="EB106" s="747"/>
      <c r="EC106" s="747"/>
      <c r="ED106" s="747"/>
      <c r="EE106" s="747"/>
      <c r="EF106" s="747"/>
      <c r="EG106" s="747"/>
      <c r="EH106" s="747"/>
      <c r="EI106" s="747"/>
      <c r="EJ106" s="747"/>
      <c r="EK106" s="747"/>
      <c r="EL106" s="747"/>
      <c r="EM106" s="747"/>
      <c r="EN106" s="747"/>
      <c r="EO106" s="747"/>
      <c r="EP106" s="747"/>
      <c r="EQ106" s="747"/>
      <c r="ER106" s="747"/>
      <c r="ES106" s="747"/>
      <c r="ET106" s="747"/>
      <c r="EU106" s="747"/>
      <c r="EV106" s="747"/>
      <c r="EW106" s="747"/>
      <c r="EX106" s="747"/>
      <c r="EY106" s="747"/>
      <c r="EZ106" s="747"/>
      <c r="FA106" s="747"/>
      <c r="FB106" s="747"/>
      <c r="FC106" s="747"/>
      <c r="FD106" s="747"/>
      <c r="FE106" s="747"/>
      <c r="FF106" s="747"/>
      <c r="FG106" s="747"/>
      <c r="FH106" s="747"/>
      <c r="FI106" s="747"/>
      <c r="FJ106" s="747"/>
      <c r="FK106" s="747"/>
      <c r="FL106" s="747"/>
      <c r="FM106" s="747"/>
      <c r="FN106" s="747"/>
      <c r="FO106" s="747"/>
      <c r="FP106" s="747"/>
      <c r="FQ106" s="747"/>
      <c r="FR106" s="747"/>
      <c r="FS106" s="747"/>
      <c r="FT106" s="747"/>
      <c r="FU106" s="747"/>
      <c r="FV106" s="747"/>
      <c r="FW106" s="747"/>
      <c r="FX106" s="747"/>
      <c r="FY106" s="747"/>
      <c r="FZ106" s="747"/>
      <c r="GA106" s="747"/>
      <c r="GB106" s="747"/>
      <c r="GC106" s="747"/>
      <c r="GD106" s="747"/>
      <c r="GE106" s="747"/>
      <c r="GF106" s="747"/>
      <c r="GG106" s="747"/>
      <c r="GH106" s="747"/>
      <c r="GI106" s="747"/>
      <c r="GJ106" s="747"/>
      <c r="GK106" s="747"/>
      <c r="GL106" s="747"/>
      <c r="GM106" s="747"/>
      <c r="GN106" s="747"/>
      <c r="GO106" s="747"/>
      <c r="GP106" s="747"/>
      <c r="GQ106" s="747"/>
      <c r="GR106" s="747"/>
      <c r="GS106" s="747"/>
      <c r="GT106" s="747"/>
      <c r="GU106" s="747"/>
      <c r="GV106" s="747"/>
      <c r="GW106" s="747"/>
      <c r="GX106" s="747"/>
      <c r="GY106" s="747"/>
      <c r="GZ106" s="747"/>
      <c r="HA106" s="747"/>
      <c r="HB106" s="747"/>
      <c r="HC106" s="747"/>
      <c r="HD106" s="747"/>
      <c r="HE106" s="747"/>
      <c r="HF106" s="747"/>
      <c r="HG106" s="747"/>
      <c r="HH106" s="747"/>
      <c r="HI106" s="747"/>
      <c r="HJ106" s="747"/>
      <c r="HK106" s="747"/>
      <c r="HL106" s="747"/>
      <c r="HM106" s="747"/>
      <c r="HN106" s="747"/>
      <c r="HO106" s="747"/>
      <c r="HP106" s="747"/>
      <c r="HQ106" s="747"/>
      <c r="HR106" s="747"/>
      <c r="HS106" s="747"/>
      <c r="HT106" s="747"/>
      <c r="HU106" s="747"/>
      <c r="HV106" s="747"/>
      <c r="HW106" s="747"/>
      <c r="HX106" s="747"/>
      <c r="HY106" s="747"/>
      <c r="HZ106" s="747"/>
      <c r="IA106" s="747"/>
      <c r="IB106" s="747"/>
      <c r="IC106" s="747"/>
      <c r="ID106" s="747"/>
      <c r="IE106" s="747"/>
      <c r="IF106" s="747"/>
      <c r="IG106" s="747"/>
      <c r="IH106" s="747"/>
      <c r="II106" s="747"/>
      <c r="IJ106" s="747"/>
    </row>
    <row r="107" spans="1:244" ht="23.25" customHeight="1" x14ac:dyDescent="0.25">
      <c r="A107" s="576"/>
      <c r="B107" s="576"/>
      <c r="C107" s="682"/>
      <c r="D107" s="751"/>
      <c r="E107" s="751"/>
      <c r="F107" s="683"/>
      <c r="G107" s="683"/>
      <c r="H107" s="683"/>
      <c r="I107" s="751"/>
      <c r="J107" s="752" t="s">
        <v>16</v>
      </c>
      <c r="K107" s="819"/>
      <c r="L107" s="819"/>
      <c r="M107" s="844"/>
      <c r="N107" s="950">
        <f>SUM(N87:N106)</f>
        <v>143</v>
      </c>
      <c r="O107" s="989">
        <f>SUM(O87:O106)</f>
        <v>222</v>
      </c>
      <c r="P107" s="940">
        <f>SUM(P87:P106)</f>
        <v>0</v>
      </c>
      <c r="Q107" s="1218"/>
      <c r="R107" s="1271"/>
      <c r="S107" s="763"/>
      <c r="T107" s="753"/>
      <c r="U107" s="753"/>
      <c r="V107" s="753"/>
      <c r="W107" s="753"/>
      <c r="X107" s="753"/>
      <c r="Y107" s="753"/>
      <c r="Z107" s="753"/>
      <c r="AA107" s="1218"/>
      <c r="AB107" s="1271"/>
      <c r="AC107" s="753"/>
      <c r="AD107" s="753"/>
      <c r="AE107" s="753"/>
      <c r="AF107" s="753"/>
      <c r="AG107" s="753"/>
      <c r="AH107" s="753"/>
      <c r="AI107" s="753"/>
      <c r="AJ107" s="753"/>
      <c r="AK107" s="868"/>
    </row>
    <row r="108" spans="1:244" ht="23.25" customHeight="1" x14ac:dyDescent="0.25">
      <c r="A108" s="754"/>
      <c r="B108" s="754"/>
      <c r="C108" s="755"/>
      <c r="D108" s="756"/>
      <c r="E108" s="756"/>
      <c r="F108" s="755"/>
      <c r="G108" s="755"/>
      <c r="H108" s="755"/>
      <c r="I108" s="756"/>
      <c r="J108" s="756"/>
      <c r="K108" s="820"/>
      <c r="L108" s="820"/>
      <c r="M108" s="845"/>
      <c r="N108" s="972"/>
      <c r="O108" s="965"/>
      <c r="P108" s="969"/>
      <c r="Q108" s="1233"/>
      <c r="R108" s="1272"/>
      <c r="S108" s="764"/>
      <c r="T108" s="757"/>
      <c r="U108" s="757"/>
      <c r="V108" s="757"/>
      <c r="W108" s="757"/>
      <c r="X108" s="757"/>
      <c r="Y108" s="757"/>
      <c r="Z108" s="757"/>
      <c r="AA108" s="1233"/>
      <c r="AB108" s="1272"/>
      <c r="AC108" s="757"/>
      <c r="AD108" s="757"/>
      <c r="AE108" s="757"/>
      <c r="AF108" s="757"/>
      <c r="AG108" s="757"/>
      <c r="AH108" s="757"/>
      <c r="AI108" s="757"/>
      <c r="AJ108" s="757"/>
      <c r="AK108" s="869"/>
    </row>
    <row r="109" spans="1:244" ht="23.25" customHeight="1" x14ac:dyDescent="0.25">
      <c r="A109" s="791" t="s">
        <v>341</v>
      </c>
      <c r="B109" s="792" t="s">
        <v>340</v>
      </c>
      <c r="C109" s="793" t="s">
        <v>17</v>
      </c>
      <c r="D109" s="795" t="s">
        <v>461</v>
      </c>
      <c r="E109" s="795"/>
      <c r="F109" s="794"/>
      <c r="G109" s="794"/>
      <c r="H109" s="794"/>
      <c r="I109" s="792">
        <f>SUM(I110:I116)+I120+I123+I127</f>
        <v>30</v>
      </c>
      <c r="J109" s="792">
        <f>SUM(J110:J116)+J120+J123+J127</f>
        <v>30</v>
      </c>
      <c r="K109" s="815"/>
      <c r="L109" s="815"/>
      <c r="M109" s="843"/>
      <c r="N109" s="970"/>
      <c r="O109" s="961"/>
      <c r="P109" s="991"/>
      <c r="Q109" s="1224"/>
      <c r="R109" s="1268"/>
      <c r="S109" s="797"/>
      <c r="T109" s="796"/>
      <c r="U109" s="796"/>
      <c r="V109" s="796"/>
      <c r="W109" s="796"/>
      <c r="X109" s="796"/>
      <c r="Y109" s="796"/>
      <c r="Z109" s="796"/>
      <c r="AA109" s="1224"/>
      <c r="AB109" s="1268"/>
      <c r="AC109" s="796"/>
      <c r="AD109" s="796"/>
      <c r="AE109" s="796"/>
      <c r="AF109" s="796"/>
      <c r="AG109" s="796"/>
      <c r="AH109" s="796"/>
      <c r="AI109" s="796"/>
      <c r="AJ109" s="796"/>
      <c r="AK109" s="863"/>
      <c r="AL109" s="798"/>
      <c r="AM109" s="798"/>
      <c r="AN109" s="798"/>
      <c r="AO109" s="798"/>
      <c r="AP109" s="798"/>
      <c r="AQ109" s="798"/>
      <c r="AR109" s="798"/>
      <c r="AS109" s="798"/>
      <c r="AT109" s="798"/>
      <c r="AU109" s="798"/>
      <c r="AV109" s="798"/>
      <c r="AW109" s="798"/>
      <c r="AX109" s="798"/>
      <c r="AY109" s="798"/>
      <c r="AZ109" s="798"/>
      <c r="BA109" s="798"/>
      <c r="BB109" s="798"/>
      <c r="BC109" s="798"/>
      <c r="BD109" s="798"/>
      <c r="BE109" s="798"/>
      <c r="BF109" s="798"/>
      <c r="BG109" s="798"/>
      <c r="BH109" s="798"/>
      <c r="BI109" s="798"/>
      <c r="BJ109" s="798"/>
      <c r="BK109" s="798"/>
      <c r="BL109" s="798"/>
      <c r="BM109" s="798"/>
      <c r="BN109" s="798"/>
      <c r="BO109" s="798"/>
      <c r="BP109" s="798"/>
      <c r="BQ109" s="798"/>
      <c r="BR109" s="798"/>
      <c r="BS109" s="798"/>
      <c r="BT109" s="798"/>
      <c r="BU109" s="798"/>
      <c r="BV109" s="798"/>
      <c r="BW109" s="798"/>
      <c r="BX109" s="798"/>
      <c r="BY109" s="798"/>
      <c r="BZ109" s="798"/>
      <c r="CA109" s="798"/>
      <c r="CB109" s="798"/>
      <c r="CC109" s="798"/>
      <c r="CD109" s="798"/>
      <c r="CE109" s="798"/>
      <c r="CF109" s="798"/>
      <c r="CG109" s="798"/>
      <c r="CH109" s="798"/>
      <c r="CI109" s="798"/>
      <c r="CJ109" s="798"/>
      <c r="CK109" s="798"/>
      <c r="CL109" s="798"/>
      <c r="CM109" s="798"/>
      <c r="CN109" s="798"/>
      <c r="CO109" s="798"/>
      <c r="CP109" s="798"/>
      <c r="CQ109" s="798"/>
      <c r="CR109" s="798"/>
      <c r="CS109" s="798"/>
      <c r="CT109" s="798"/>
      <c r="CU109" s="798"/>
      <c r="CV109" s="798"/>
      <c r="CW109" s="798"/>
      <c r="CX109" s="798"/>
      <c r="CY109" s="798"/>
      <c r="CZ109" s="798"/>
      <c r="DA109" s="798"/>
      <c r="DB109" s="798"/>
      <c r="DC109" s="798"/>
      <c r="DD109" s="798"/>
      <c r="DE109" s="798"/>
      <c r="DF109" s="798"/>
      <c r="DG109" s="798"/>
      <c r="DH109" s="798"/>
      <c r="DI109" s="798"/>
      <c r="DJ109" s="798"/>
      <c r="DK109" s="798"/>
      <c r="DL109" s="798"/>
      <c r="DM109" s="798"/>
      <c r="DN109" s="798"/>
      <c r="DO109" s="798"/>
      <c r="DP109" s="798"/>
      <c r="DQ109" s="798"/>
      <c r="DR109" s="798"/>
      <c r="DS109" s="798"/>
      <c r="DT109" s="798"/>
      <c r="DU109" s="798"/>
      <c r="DV109" s="798"/>
      <c r="DW109" s="798"/>
      <c r="DX109" s="798"/>
      <c r="DY109" s="798"/>
      <c r="DZ109" s="798"/>
      <c r="EA109" s="798"/>
      <c r="EB109" s="798"/>
      <c r="EC109" s="798"/>
      <c r="ED109" s="798"/>
      <c r="EE109" s="798"/>
      <c r="EF109" s="798"/>
      <c r="EG109" s="798"/>
      <c r="EH109" s="798"/>
      <c r="EI109" s="798"/>
      <c r="EJ109" s="798"/>
      <c r="EK109" s="798"/>
      <c r="EL109" s="798"/>
      <c r="EM109" s="798"/>
      <c r="EN109" s="798"/>
      <c r="EO109" s="798"/>
      <c r="EP109" s="798"/>
      <c r="EQ109" s="798"/>
      <c r="ER109" s="798"/>
      <c r="ES109" s="798"/>
      <c r="ET109" s="798"/>
      <c r="EU109" s="798"/>
      <c r="EV109" s="798"/>
      <c r="EW109" s="798"/>
      <c r="EX109" s="798"/>
      <c r="EY109" s="798"/>
      <c r="EZ109" s="798"/>
      <c r="FA109" s="798"/>
      <c r="FB109" s="798"/>
      <c r="FC109" s="798"/>
      <c r="FD109" s="798"/>
      <c r="FE109" s="798"/>
      <c r="FF109" s="798"/>
      <c r="FG109" s="798"/>
      <c r="FH109" s="798"/>
      <c r="FI109" s="798"/>
      <c r="FJ109" s="798"/>
      <c r="FK109" s="798"/>
      <c r="FL109" s="798"/>
      <c r="FM109" s="798"/>
      <c r="FN109" s="798"/>
      <c r="FO109" s="798"/>
      <c r="FP109" s="798"/>
      <c r="FQ109" s="798"/>
      <c r="FR109" s="798"/>
      <c r="FS109" s="798"/>
      <c r="FT109" s="798"/>
      <c r="FU109" s="798"/>
      <c r="FV109" s="798"/>
      <c r="FW109" s="798"/>
      <c r="FX109" s="798"/>
      <c r="FY109" s="798"/>
      <c r="FZ109" s="798"/>
      <c r="GA109" s="798"/>
      <c r="GB109" s="798"/>
      <c r="GC109" s="798"/>
      <c r="GD109" s="798"/>
      <c r="GE109" s="798"/>
      <c r="GF109" s="798"/>
      <c r="GG109" s="798"/>
      <c r="GH109" s="798"/>
      <c r="GI109" s="798"/>
      <c r="GJ109" s="798"/>
      <c r="GK109" s="798"/>
      <c r="GL109" s="798"/>
      <c r="GM109" s="798"/>
      <c r="GN109" s="798"/>
      <c r="GO109" s="798"/>
      <c r="GP109" s="798"/>
      <c r="GQ109" s="798"/>
      <c r="GR109" s="798"/>
      <c r="GS109" s="798"/>
      <c r="GT109" s="798"/>
      <c r="GU109" s="798"/>
      <c r="GV109" s="798"/>
      <c r="GW109" s="798"/>
      <c r="GX109" s="798"/>
      <c r="GY109" s="798"/>
      <c r="GZ109" s="798"/>
      <c r="HA109" s="798"/>
      <c r="HB109" s="798"/>
      <c r="HC109" s="798"/>
      <c r="HD109" s="798"/>
      <c r="HE109" s="798"/>
      <c r="HF109" s="798"/>
      <c r="HG109" s="798"/>
      <c r="HH109" s="798"/>
      <c r="HI109" s="798"/>
      <c r="HJ109" s="798"/>
      <c r="HK109" s="798"/>
      <c r="HL109" s="798"/>
      <c r="HM109" s="798"/>
      <c r="HN109" s="798"/>
      <c r="HO109" s="798"/>
      <c r="HP109" s="798"/>
      <c r="HQ109" s="798"/>
      <c r="HR109" s="798"/>
      <c r="HS109" s="798"/>
      <c r="HT109" s="798"/>
      <c r="HU109" s="798"/>
      <c r="HV109" s="798"/>
      <c r="HW109" s="798"/>
      <c r="HX109" s="798"/>
      <c r="HY109" s="798"/>
      <c r="HZ109" s="798"/>
      <c r="IA109" s="798"/>
      <c r="IB109" s="798"/>
      <c r="IC109" s="798"/>
      <c r="ID109" s="798"/>
      <c r="IE109" s="798"/>
      <c r="IF109" s="798"/>
      <c r="IG109" s="798"/>
      <c r="IH109" s="798"/>
      <c r="II109" s="798"/>
      <c r="IJ109" s="798"/>
    </row>
    <row r="110" spans="1:244" ht="36.75" customHeight="1" x14ac:dyDescent="0.25">
      <c r="A110" s="608"/>
      <c r="B110" s="608" t="s">
        <v>244</v>
      </c>
      <c r="C110" s="769" t="s">
        <v>121</v>
      </c>
      <c r="D110" s="781"/>
      <c r="E110" s="900" t="s">
        <v>115</v>
      </c>
      <c r="F110" s="779"/>
      <c r="G110" s="595" t="s">
        <v>541</v>
      </c>
      <c r="H110" s="572"/>
      <c r="I110" s="1036">
        <v>5</v>
      </c>
      <c r="J110" s="1036">
        <v>5</v>
      </c>
      <c r="K110" s="1002" t="s">
        <v>435</v>
      </c>
      <c r="L110" s="966" t="s">
        <v>366</v>
      </c>
      <c r="M110" s="817"/>
      <c r="N110" s="967">
        <v>18</v>
      </c>
      <c r="O110" s="967">
        <v>24</v>
      </c>
      <c r="P110" s="958"/>
      <c r="Q110" s="1213"/>
      <c r="R110" s="1476"/>
      <c r="S110" s="911">
        <v>1</v>
      </c>
      <c r="T110" s="912" t="s">
        <v>171</v>
      </c>
      <c r="U110" s="912"/>
      <c r="V110" s="912"/>
      <c r="W110" s="650">
        <v>1</v>
      </c>
      <c r="X110" s="646" t="s">
        <v>174</v>
      </c>
      <c r="Y110" s="646" t="s">
        <v>172</v>
      </c>
      <c r="Z110" s="646" t="s">
        <v>235</v>
      </c>
      <c r="AA110" s="1213"/>
      <c r="AB110" s="1476"/>
      <c r="AC110" s="918">
        <v>1</v>
      </c>
      <c r="AD110" s="912" t="s">
        <v>174</v>
      </c>
      <c r="AE110" s="912" t="s">
        <v>172</v>
      </c>
      <c r="AF110" s="912" t="s">
        <v>235</v>
      </c>
      <c r="AG110" s="650">
        <v>1</v>
      </c>
      <c r="AH110" s="646" t="s">
        <v>174</v>
      </c>
      <c r="AI110" s="646" t="s">
        <v>172</v>
      </c>
      <c r="AJ110" s="646" t="s">
        <v>235</v>
      </c>
      <c r="AK110" s="866" t="s">
        <v>502</v>
      </c>
    </row>
    <row r="111" spans="1:244" s="1033" customFormat="1" ht="25.5" x14ac:dyDescent="0.25">
      <c r="A111" s="608"/>
      <c r="B111" s="608" t="s">
        <v>311</v>
      </c>
      <c r="C111" s="772" t="s">
        <v>566</v>
      </c>
      <c r="D111" s="608"/>
      <c r="E111" s="960" t="s">
        <v>115</v>
      </c>
      <c r="F111" s="782"/>
      <c r="G111" s="1031" t="s">
        <v>541</v>
      </c>
      <c r="H111" s="771"/>
      <c r="I111" s="1037">
        <v>5</v>
      </c>
      <c r="J111" s="1037">
        <v>5</v>
      </c>
      <c r="K111" s="960" t="s">
        <v>435</v>
      </c>
      <c r="L111" s="1027" t="s">
        <v>366</v>
      </c>
      <c r="M111" s="818"/>
      <c r="N111" s="971">
        <v>18</v>
      </c>
      <c r="O111" s="971">
        <v>24</v>
      </c>
      <c r="P111" s="982"/>
      <c r="Q111" s="1229"/>
      <c r="R111" s="1476"/>
      <c r="S111" s="911">
        <v>1</v>
      </c>
      <c r="T111" s="912" t="s">
        <v>171</v>
      </c>
      <c r="U111" s="912"/>
      <c r="V111" s="912"/>
      <c r="W111" s="650">
        <v>1</v>
      </c>
      <c r="X111" s="646" t="s">
        <v>174</v>
      </c>
      <c r="Y111" s="646" t="s">
        <v>172</v>
      </c>
      <c r="Z111" s="646" t="s">
        <v>235</v>
      </c>
      <c r="AA111" s="1229"/>
      <c r="AB111" s="1476"/>
      <c r="AC111" s="918">
        <v>1</v>
      </c>
      <c r="AD111" s="912" t="s">
        <v>174</v>
      </c>
      <c r="AE111" s="912" t="s">
        <v>172</v>
      </c>
      <c r="AF111" s="912" t="s">
        <v>235</v>
      </c>
      <c r="AG111" s="650">
        <v>1</v>
      </c>
      <c r="AH111" s="646" t="s">
        <v>174</v>
      </c>
      <c r="AI111" s="646" t="s">
        <v>172</v>
      </c>
      <c r="AJ111" s="646" t="s">
        <v>235</v>
      </c>
      <c r="AK111" s="867"/>
      <c r="AL111" s="1032"/>
      <c r="AM111" s="1032"/>
      <c r="AN111" s="1032"/>
      <c r="AO111" s="1032"/>
      <c r="AP111" s="1032"/>
      <c r="AQ111" s="1032"/>
      <c r="AR111" s="1032"/>
      <c r="AS111" s="1032"/>
      <c r="AT111" s="1032"/>
      <c r="AU111" s="1032"/>
      <c r="AV111" s="1032"/>
      <c r="AW111" s="1032"/>
      <c r="AX111" s="1032"/>
      <c r="AY111" s="1032"/>
      <c r="AZ111" s="1032"/>
      <c r="BA111" s="1032"/>
      <c r="BB111" s="1032"/>
      <c r="BC111" s="1032"/>
      <c r="BD111" s="1032"/>
      <c r="BE111" s="1032"/>
      <c r="BF111" s="1032"/>
      <c r="BG111" s="1032"/>
      <c r="BH111" s="1032"/>
      <c r="BI111" s="1032"/>
      <c r="BJ111" s="1032"/>
      <c r="BK111" s="1032"/>
      <c r="BL111" s="1032"/>
      <c r="BM111" s="1032"/>
      <c r="BN111" s="1032"/>
      <c r="BO111" s="1032"/>
      <c r="BP111" s="1032"/>
      <c r="BQ111" s="1032"/>
      <c r="BR111" s="1032"/>
      <c r="BS111" s="1032"/>
      <c r="BT111" s="1032"/>
      <c r="BU111" s="1032"/>
      <c r="BV111" s="1032"/>
      <c r="BW111" s="1032"/>
      <c r="BX111" s="1032"/>
      <c r="BY111" s="1032"/>
      <c r="BZ111" s="1032"/>
      <c r="CA111" s="1032"/>
      <c r="CB111" s="1032"/>
      <c r="CC111" s="1032"/>
      <c r="CD111" s="1032"/>
      <c r="CE111" s="1032"/>
      <c r="CF111" s="1032"/>
      <c r="CG111" s="1032"/>
      <c r="CH111" s="1032"/>
      <c r="CI111" s="1032"/>
      <c r="CJ111" s="1032"/>
      <c r="CK111" s="1032"/>
      <c r="CL111" s="1032"/>
      <c r="CM111" s="1032"/>
      <c r="CN111" s="1032"/>
      <c r="CO111" s="1032"/>
      <c r="CP111" s="1032"/>
      <c r="CQ111" s="1032"/>
      <c r="CR111" s="1032"/>
      <c r="CS111" s="1032"/>
      <c r="CT111" s="1032"/>
      <c r="CU111" s="1032"/>
      <c r="CV111" s="1032"/>
      <c r="CW111" s="1032"/>
      <c r="CX111" s="1032"/>
      <c r="CY111" s="1032"/>
      <c r="CZ111" s="1032"/>
      <c r="DA111" s="1032"/>
      <c r="DB111" s="1032"/>
      <c r="DC111" s="1032"/>
      <c r="DD111" s="1032"/>
      <c r="DE111" s="1032"/>
      <c r="DF111" s="1032"/>
      <c r="DG111" s="1032"/>
      <c r="DH111" s="1032"/>
      <c r="DI111" s="1032"/>
      <c r="DJ111" s="1032"/>
      <c r="DK111" s="1032"/>
      <c r="DL111" s="1032"/>
      <c r="DM111" s="1032"/>
      <c r="DN111" s="1032"/>
      <c r="DO111" s="1032"/>
      <c r="DP111" s="1032"/>
      <c r="DQ111" s="1032"/>
      <c r="DR111" s="1032"/>
      <c r="DS111" s="1032"/>
      <c r="DT111" s="1032"/>
      <c r="DU111" s="1032"/>
      <c r="DV111" s="1032"/>
      <c r="DW111" s="1032"/>
      <c r="DX111" s="1032"/>
      <c r="DY111" s="1032"/>
      <c r="DZ111" s="1032"/>
      <c r="EA111" s="1032"/>
      <c r="EB111" s="1032"/>
      <c r="EC111" s="1032"/>
      <c r="ED111" s="1032"/>
      <c r="EE111" s="1032"/>
      <c r="EF111" s="1032"/>
      <c r="EG111" s="1032"/>
      <c r="EH111" s="1032"/>
      <c r="EI111" s="1032"/>
      <c r="EJ111" s="1032"/>
      <c r="EK111" s="1032"/>
      <c r="EL111" s="1032"/>
      <c r="EM111" s="1032"/>
      <c r="EN111" s="1032"/>
      <c r="EO111" s="1032"/>
      <c r="EP111" s="1032"/>
      <c r="EQ111" s="1032"/>
      <c r="ER111" s="1032"/>
      <c r="ES111" s="1032"/>
      <c r="ET111" s="1032"/>
      <c r="EU111" s="1032"/>
      <c r="EV111" s="1032"/>
      <c r="EW111" s="1032"/>
      <c r="EX111" s="1032"/>
      <c r="EY111" s="1032"/>
      <c r="EZ111" s="1032"/>
      <c r="FA111" s="1032"/>
      <c r="FB111" s="1032"/>
      <c r="FC111" s="1032"/>
      <c r="FD111" s="1032"/>
      <c r="FE111" s="1032"/>
      <c r="FF111" s="1032"/>
      <c r="FG111" s="1032"/>
      <c r="FH111" s="1032"/>
      <c r="FI111" s="1032"/>
      <c r="FJ111" s="1032"/>
      <c r="FK111" s="1032"/>
      <c r="FL111" s="1032"/>
      <c r="FM111" s="1032"/>
      <c r="FN111" s="1032"/>
      <c r="FO111" s="1032"/>
      <c r="FP111" s="1032"/>
      <c r="FQ111" s="1032"/>
      <c r="FR111" s="1032"/>
      <c r="FS111" s="1032"/>
      <c r="FT111" s="1032"/>
      <c r="FU111" s="1032"/>
      <c r="FV111" s="1032"/>
      <c r="FW111" s="1032"/>
      <c r="FX111" s="1032"/>
      <c r="FY111" s="1032"/>
      <c r="FZ111" s="1032"/>
      <c r="GA111" s="1032"/>
      <c r="GB111" s="1032"/>
      <c r="GC111" s="1032"/>
      <c r="GD111" s="1032"/>
      <c r="GE111" s="1032"/>
      <c r="GF111" s="1032"/>
      <c r="GG111" s="1032"/>
      <c r="GH111" s="1032"/>
      <c r="GI111" s="1032"/>
      <c r="GJ111" s="1032"/>
      <c r="GK111" s="1032"/>
      <c r="GL111" s="1032"/>
      <c r="GM111" s="1032"/>
      <c r="GN111" s="1032"/>
      <c r="GO111" s="1032"/>
      <c r="GP111" s="1032"/>
      <c r="GQ111" s="1032"/>
      <c r="GR111" s="1032"/>
      <c r="GS111" s="1032"/>
      <c r="GT111" s="1032"/>
      <c r="GU111" s="1032"/>
      <c r="GV111" s="1032"/>
      <c r="GW111" s="1032"/>
      <c r="GX111" s="1032"/>
      <c r="GY111" s="1032"/>
      <c r="GZ111" s="1032"/>
      <c r="HA111" s="1032"/>
      <c r="HB111" s="1032"/>
      <c r="HC111" s="1032"/>
      <c r="HD111" s="1032"/>
      <c r="HE111" s="1032"/>
      <c r="HF111" s="1032"/>
      <c r="HG111" s="1032"/>
      <c r="HH111" s="1032"/>
      <c r="HI111" s="1032"/>
      <c r="HJ111" s="1032"/>
      <c r="HK111" s="1032"/>
      <c r="HL111" s="1032"/>
      <c r="HM111" s="1032"/>
      <c r="HN111" s="1032"/>
      <c r="HO111" s="1032"/>
      <c r="HP111" s="1032"/>
      <c r="HQ111" s="1032"/>
      <c r="HR111" s="1032"/>
      <c r="HS111" s="1032"/>
      <c r="HT111" s="1032"/>
      <c r="HU111" s="1032"/>
      <c r="HV111" s="1032"/>
      <c r="HW111" s="1032"/>
      <c r="HX111" s="1032"/>
      <c r="HY111" s="1032"/>
      <c r="HZ111" s="1032"/>
      <c r="IA111" s="1032"/>
      <c r="IB111" s="1032"/>
      <c r="IC111" s="1032"/>
      <c r="ID111" s="1032"/>
      <c r="IE111" s="1032"/>
      <c r="IF111" s="1032"/>
      <c r="IG111" s="1032"/>
      <c r="IH111" s="1032"/>
      <c r="II111" s="1032"/>
      <c r="IJ111" s="1032"/>
    </row>
    <row r="112" spans="1:244" ht="38.25" x14ac:dyDescent="0.25">
      <c r="A112" s="608"/>
      <c r="B112" s="608" t="s">
        <v>245</v>
      </c>
      <c r="C112" s="769" t="s">
        <v>122</v>
      </c>
      <c r="D112" s="781" t="s">
        <v>458</v>
      </c>
      <c r="E112" s="900" t="s">
        <v>115</v>
      </c>
      <c r="F112" s="778" t="s">
        <v>357</v>
      </c>
      <c r="G112" s="603" t="s">
        <v>541</v>
      </c>
      <c r="H112" s="572"/>
      <c r="I112" s="1036">
        <v>2</v>
      </c>
      <c r="J112" s="1036">
        <v>2</v>
      </c>
      <c r="K112" s="1291" t="s">
        <v>433</v>
      </c>
      <c r="L112" s="966" t="s">
        <v>366</v>
      </c>
      <c r="M112" s="817"/>
      <c r="N112" s="967"/>
      <c r="O112" s="967">
        <v>18</v>
      </c>
      <c r="P112" s="958"/>
      <c r="Q112" s="1213"/>
      <c r="R112" s="1476"/>
      <c r="S112" s="911">
        <v>1</v>
      </c>
      <c r="T112" s="912" t="s">
        <v>171</v>
      </c>
      <c r="U112" s="912"/>
      <c r="V112" s="912"/>
      <c r="W112" s="650">
        <v>1</v>
      </c>
      <c r="X112" s="646" t="s">
        <v>174</v>
      </c>
      <c r="Y112" s="646" t="s">
        <v>172</v>
      </c>
      <c r="Z112" s="646" t="s">
        <v>236</v>
      </c>
      <c r="AA112" s="1213"/>
      <c r="AB112" s="1476"/>
      <c r="AC112" s="918">
        <v>1</v>
      </c>
      <c r="AD112" s="912" t="s">
        <v>174</v>
      </c>
      <c r="AE112" s="912" t="s">
        <v>172</v>
      </c>
      <c r="AF112" s="912" t="s">
        <v>236</v>
      </c>
      <c r="AG112" s="650">
        <v>1</v>
      </c>
      <c r="AH112" s="646" t="s">
        <v>174</v>
      </c>
      <c r="AI112" s="646" t="s">
        <v>172</v>
      </c>
      <c r="AJ112" s="646" t="s">
        <v>236</v>
      </c>
      <c r="AK112" s="866" t="s">
        <v>503</v>
      </c>
    </row>
    <row r="113" spans="1:244" ht="42" customHeight="1" x14ac:dyDescent="0.25">
      <c r="A113" s="608"/>
      <c r="B113" s="608" t="s">
        <v>246</v>
      </c>
      <c r="C113" s="769" t="s">
        <v>123</v>
      </c>
      <c r="D113" s="781" t="s">
        <v>458</v>
      </c>
      <c r="E113" s="900" t="s">
        <v>115</v>
      </c>
      <c r="F113" s="779"/>
      <c r="G113" s="595" t="s">
        <v>541</v>
      </c>
      <c r="H113" s="572"/>
      <c r="I113" s="1036">
        <v>2</v>
      </c>
      <c r="J113" s="1036">
        <v>2</v>
      </c>
      <c r="K113" s="1003" t="s">
        <v>435</v>
      </c>
      <c r="L113" s="966" t="s">
        <v>366</v>
      </c>
      <c r="M113" s="817"/>
      <c r="N113" s="967"/>
      <c r="O113" s="967">
        <v>18</v>
      </c>
      <c r="P113" s="958"/>
      <c r="Q113" s="1213"/>
      <c r="R113" s="1476"/>
      <c r="S113" s="911">
        <v>1</v>
      </c>
      <c r="T113" s="912" t="s">
        <v>171</v>
      </c>
      <c r="U113" s="912"/>
      <c r="V113" s="912"/>
      <c r="W113" s="650">
        <v>1</v>
      </c>
      <c r="X113" s="646" t="s">
        <v>174</v>
      </c>
      <c r="Y113" s="646" t="s">
        <v>172</v>
      </c>
      <c r="Z113" s="646" t="s">
        <v>235</v>
      </c>
      <c r="AA113" s="1213"/>
      <c r="AB113" s="1476"/>
      <c r="AC113" s="918">
        <v>1</v>
      </c>
      <c r="AD113" s="912" t="s">
        <v>174</v>
      </c>
      <c r="AE113" s="912" t="s">
        <v>172</v>
      </c>
      <c r="AF113" s="912" t="s">
        <v>235</v>
      </c>
      <c r="AG113" s="650">
        <v>1</v>
      </c>
      <c r="AH113" s="646" t="s">
        <v>174</v>
      </c>
      <c r="AI113" s="646" t="s">
        <v>172</v>
      </c>
      <c r="AJ113" s="646" t="s">
        <v>235</v>
      </c>
      <c r="AK113" s="866" t="s">
        <v>504</v>
      </c>
    </row>
    <row r="114" spans="1:244" ht="30.75" customHeight="1" x14ac:dyDescent="0.25">
      <c r="A114" s="608"/>
      <c r="B114" s="608" t="s">
        <v>247</v>
      </c>
      <c r="C114" s="769" t="s">
        <v>124</v>
      </c>
      <c r="D114" s="781" t="s">
        <v>459</v>
      </c>
      <c r="E114" s="900" t="s">
        <v>115</v>
      </c>
      <c r="F114" s="779"/>
      <c r="G114" s="595" t="s">
        <v>541</v>
      </c>
      <c r="H114" s="572"/>
      <c r="I114" s="1036">
        <v>3</v>
      </c>
      <c r="J114" s="1036">
        <v>3</v>
      </c>
      <c r="K114" s="1005" t="s">
        <v>572</v>
      </c>
      <c r="L114" s="1027" t="s">
        <v>573</v>
      </c>
      <c r="M114" s="817"/>
      <c r="N114" s="967"/>
      <c r="O114" s="967">
        <v>24</v>
      </c>
      <c r="P114" s="958"/>
      <c r="Q114" s="1213"/>
      <c r="R114" s="1476"/>
      <c r="S114" s="911">
        <v>1</v>
      </c>
      <c r="T114" s="912" t="s">
        <v>171</v>
      </c>
      <c r="U114" s="912"/>
      <c r="V114" s="912"/>
      <c r="W114" s="650">
        <v>1</v>
      </c>
      <c r="X114" s="646" t="s">
        <v>174</v>
      </c>
      <c r="Y114" s="646" t="s">
        <v>172</v>
      </c>
      <c r="Z114" s="646" t="s">
        <v>236</v>
      </c>
      <c r="AA114" s="1213"/>
      <c r="AB114" s="1476"/>
      <c r="AC114" s="918">
        <v>1</v>
      </c>
      <c r="AD114" s="912" t="s">
        <v>174</v>
      </c>
      <c r="AE114" s="912" t="s">
        <v>172</v>
      </c>
      <c r="AF114" s="912" t="s">
        <v>236</v>
      </c>
      <c r="AG114" s="650">
        <v>1</v>
      </c>
      <c r="AH114" s="646" t="s">
        <v>174</v>
      </c>
      <c r="AI114" s="646" t="s">
        <v>172</v>
      </c>
      <c r="AJ114" s="646" t="s">
        <v>236</v>
      </c>
      <c r="AK114" s="866" t="s">
        <v>505</v>
      </c>
    </row>
    <row r="115" spans="1:244" ht="42" customHeight="1" x14ac:dyDescent="0.25">
      <c r="A115" s="608"/>
      <c r="B115" s="608" t="s">
        <v>248</v>
      </c>
      <c r="C115" s="769" t="s">
        <v>125</v>
      </c>
      <c r="D115" s="781"/>
      <c r="E115" s="900" t="s">
        <v>115</v>
      </c>
      <c r="F115" s="779"/>
      <c r="G115" s="595" t="s">
        <v>541</v>
      </c>
      <c r="H115" s="572"/>
      <c r="I115" s="1036">
        <v>3</v>
      </c>
      <c r="J115" s="1036">
        <v>3</v>
      </c>
      <c r="K115" s="1003" t="s">
        <v>434</v>
      </c>
      <c r="L115" s="966" t="s">
        <v>366</v>
      </c>
      <c r="M115" s="817"/>
      <c r="N115" s="967"/>
      <c r="O115" s="967">
        <v>24</v>
      </c>
      <c r="P115" s="958"/>
      <c r="Q115" s="1213"/>
      <c r="R115" s="1476"/>
      <c r="S115" s="911">
        <v>1</v>
      </c>
      <c r="T115" s="912" t="s">
        <v>171</v>
      </c>
      <c r="U115" s="912"/>
      <c r="V115" s="912"/>
      <c r="W115" s="650">
        <v>1</v>
      </c>
      <c r="X115" s="646" t="s">
        <v>174</v>
      </c>
      <c r="Y115" s="646" t="s">
        <v>172</v>
      </c>
      <c r="Z115" s="646" t="s">
        <v>235</v>
      </c>
      <c r="AA115" s="1213"/>
      <c r="AB115" s="1476"/>
      <c r="AC115" s="918">
        <v>1</v>
      </c>
      <c r="AD115" s="912" t="s">
        <v>174</v>
      </c>
      <c r="AE115" s="912" t="s">
        <v>172</v>
      </c>
      <c r="AF115" s="912" t="s">
        <v>235</v>
      </c>
      <c r="AG115" s="650">
        <v>1</v>
      </c>
      <c r="AH115" s="646" t="s">
        <v>174</v>
      </c>
      <c r="AI115" s="646" t="s">
        <v>172</v>
      </c>
      <c r="AJ115" s="646" t="s">
        <v>235</v>
      </c>
      <c r="AK115" s="866" t="s">
        <v>506</v>
      </c>
    </row>
    <row r="116" spans="1:244" s="748" customFormat="1" ht="36" customHeight="1" x14ac:dyDescent="0.25">
      <c r="A116" s="661" t="s">
        <v>599</v>
      </c>
      <c r="B116" s="661" t="s">
        <v>252</v>
      </c>
      <c r="C116" s="662" t="s">
        <v>313</v>
      </c>
      <c r="D116" s="835"/>
      <c r="E116" s="661" t="s">
        <v>553</v>
      </c>
      <c r="F116" s="663"/>
      <c r="G116" s="664"/>
      <c r="H116" s="777" t="s">
        <v>300</v>
      </c>
      <c r="I116" s="666">
        <v>3</v>
      </c>
      <c r="J116" s="666">
        <v>3</v>
      </c>
      <c r="K116" s="816"/>
      <c r="L116" s="816"/>
      <c r="M116" s="816"/>
      <c r="N116" s="959"/>
      <c r="O116" s="959"/>
      <c r="P116" s="947"/>
      <c r="Q116" s="1227"/>
      <c r="R116" s="1270"/>
      <c r="S116" s="765"/>
      <c r="T116" s="668"/>
      <c r="U116" s="668"/>
      <c r="V116" s="668"/>
      <c r="W116" s="667"/>
      <c r="X116" s="668"/>
      <c r="Y116" s="668"/>
      <c r="Z116" s="668"/>
      <c r="AA116" s="1227"/>
      <c r="AB116" s="1270"/>
      <c r="AC116" s="667"/>
      <c r="AD116" s="668"/>
      <c r="AE116" s="668"/>
      <c r="AF116" s="668"/>
      <c r="AG116" s="667"/>
      <c r="AH116" s="668"/>
      <c r="AI116" s="668"/>
      <c r="AJ116" s="668"/>
      <c r="AK116" s="865"/>
      <c r="AL116" s="747"/>
      <c r="AM116" s="747"/>
      <c r="AN116" s="747"/>
      <c r="AO116" s="747"/>
      <c r="AP116" s="747"/>
      <c r="AQ116" s="747"/>
      <c r="AR116" s="747"/>
      <c r="AS116" s="747"/>
      <c r="AT116" s="747"/>
      <c r="AU116" s="747"/>
      <c r="AV116" s="747"/>
      <c r="AW116" s="747"/>
      <c r="AX116" s="747"/>
      <c r="AY116" s="747"/>
      <c r="AZ116" s="747"/>
      <c r="BA116" s="747"/>
      <c r="BB116" s="747"/>
      <c r="BC116" s="747"/>
      <c r="BD116" s="747"/>
      <c r="BE116" s="747"/>
      <c r="BF116" s="747"/>
      <c r="BG116" s="747"/>
      <c r="BH116" s="747"/>
      <c r="BI116" s="747"/>
      <c r="BJ116" s="747"/>
      <c r="BK116" s="747"/>
      <c r="BL116" s="747"/>
      <c r="BM116" s="747"/>
      <c r="BN116" s="747"/>
      <c r="BO116" s="747"/>
      <c r="BP116" s="747"/>
      <c r="BQ116" s="747"/>
      <c r="BR116" s="747"/>
      <c r="BS116" s="747"/>
      <c r="BT116" s="747"/>
      <c r="BU116" s="747"/>
      <c r="BV116" s="747"/>
      <c r="BW116" s="747"/>
      <c r="BX116" s="747"/>
      <c r="BY116" s="747"/>
      <c r="BZ116" s="747"/>
      <c r="CA116" s="747"/>
      <c r="CB116" s="747"/>
      <c r="CC116" s="747"/>
      <c r="CD116" s="747"/>
      <c r="CE116" s="747"/>
      <c r="CF116" s="747"/>
      <c r="CG116" s="747"/>
      <c r="CH116" s="747"/>
      <c r="CI116" s="747"/>
      <c r="CJ116" s="747"/>
      <c r="CK116" s="747"/>
      <c r="CL116" s="747"/>
      <c r="CM116" s="747"/>
      <c r="CN116" s="747"/>
      <c r="CO116" s="747"/>
      <c r="CP116" s="747"/>
      <c r="CQ116" s="747"/>
      <c r="CR116" s="747"/>
      <c r="CS116" s="747"/>
      <c r="CT116" s="747"/>
      <c r="CU116" s="747"/>
      <c r="CV116" s="747"/>
      <c r="CW116" s="747"/>
      <c r="CX116" s="747"/>
      <c r="CY116" s="747"/>
      <c r="CZ116" s="747"/>
      <c r="DA116" s="747"/>
      <c r="DB116" s="747"/>
      <c r="DC116" s="747"/>
      <c r="DD116" s="747"/>
      <c r="DE116" s="747"/>
      <c r="DF116" s="747"/>
      <c r="DG116" s="747"/>
      <c r="DH116" s="747"/>
      <c r="DI116" s="747"/>
      <c r="DJ116" s="747"/>
      <c r="DK116" s="747"/>
      <c r="DL116" s="747"/>
      <c r="DM116" s="747"/>
      <c r="DN116" s="747"/>
      <c r="DO116" s="747"/>
      <c r="DP116" s="747"/>
      <c r="DQ116" s="747"/>
      <c r="DR116" s="747"/>
      <c r="DS116" s="747"/>
      <c r="DT116" s="747"/>
      <c r="DU116" s="747"/>
      <c r="DV116" s="747"/>
      <c r="DW116" s="747"/>
      <c r="DX116" s="747"/>
      <c r="DY116" s="747"/>
      <c r="DZ116" s="747"/>
      <c r="EA116" s="747"/>
      <c r="EB116" s="747"/>
      <c r="EC116" s="747"/>
      <c r="ED116" s="747"/>
      <c r="EE116" s="747"/>
      <c r="EF116" s="747"/>
      <c r="EG116" s="747"/>
      <c r="EH116" s="747"/>
      <c r="EI116" s="747"/>
      <c r="EJ116" s="747"/>
      <c r="EK116" s="747"/>
      <c r="EL116" s="747"/>
      <c r="EM116" s="747"/>
      <c r="EN116" s="747"/>
      <c r="EO116" s="747"/>
      <c r="EP116" s="747"/>
      <c r="EQ116" s="747"/>
      <c r="ER116" s="747"/>
      <c r="ES116" s="747"/>
      <c r="ET116" s="747"/>
      <c r="EU116" s="747"/>
      <c r="EV116" s="747"/>
      <c r="EW116" s="747"/>
      <c r="EX116" s="747"/>
      <c r="EY116" s="747"/>
      <c r="EZ116" s="747"/>
      <c r="FA116" s="747"/>
      <c r="FB116" s="747"/>
      <c r="FC116" s="747"/>
      <c r="FD116" s="747"/>
      <c r="FE116" s="747"/>
      <c r="FF116" s="747"/>
      <c r="FG116" s="747"/>
      <c r="FH116" s="747"/>
      <c r="FI116" s="747"/>
      <c r="FJ116" s="747"/>
      <c r="FK116" s="747"/>
      <c r="FL116" s="747"/>
      <c r="FM116" s="747"/>
      <c r="FN116" s="747"/>
      <c r="FO116" s="747"/>
      <c r="FP116" s="747"/>
      <c r="FQ116" s="747"/>
      <c r="FR116" s="747"/>
      <c r="FS116" s="747"/>
      <c r="FT116" s="747"/>
      <c r="FU116" s="747"/>
      <c r="FV116" s="747"/>
      <c r="FW116" s="747"/>
      <c r="FX116" s="747"/>
      <c r="FY116" s="747"/>
      <c r="FZ116" s="747"/>
      <c r="GA116" s="747"/>
      <c r="GB116" s="747"/>
      <c r="GC116" s="747"/>
      <c r="GD116" s="747"/>
      <c r="GE116" s="747"/>
      <c r="GF116" s="747"/>
      <c r="GG116" s="747"/>
      <c r="GH116" s="747"/>
      <c r="GI116" s="747"/>
      <c r="GJ116" s="747"/>
      <c r="GK116" s="747"/>
      <c r="GL116" s="747"/>
      <c r="GM116" s="747"/>
      <c r="GN116" s="747"/>
      <c r="GO116" s="747"/>
      <c r="GP116" s="747"/>
      <c r="GQ116" s="747"/>
      <c r="GR116" s="747"/>
      <c r="GS116" s="747"/>
      <c r="GT116" s="747"/>
      <c r="GU116" s="747"/>
      <c r="GV116" s="747"/>
      <c r="GW116" s="747"/>
      <c r="GX116" s="747"/>
      <c r="GY116" s="747"/>
      <c r="GZ116" s="747"/>
      <c r="HA116" s="747"/>
      <c r="HB116" s="747"/>
      <c r="HC116" s="747"/>
      <c r="HD116" s="747"/>
      <c r="HE116" s="747"/>
      <c r="HF116" s="747"/>
      <c r="HG116" s="747"/>
      <c r="HH116" s="747"/>
      <c r="HI116" s="747"/>
      <c r="HJ116" s="747"/>
      <c r="HK116" s="747"/>
      <c r="HL116" s="747"/>
      <c r="HM116" s="747"/>
      <c r="HN116" s="747"/>
      <c r="HO116" s="747"/>
      <c r="HP116" s="747"/>
      <c r="HQ116" s="747"/>
      <c r="HR116" s="747"/>
      <c r="HS116" s="747"/>
      <c r="HT116" s="747"/>
      <c r="HU116" s="747"/>
      <c r="HV116" s="747"/>
      <c r="HW116" s="747"/>
      <c r="HX116" s="747"/>
      <c r="HY116" s="747"/>
      <c r="HZ116" s="747"/>
      <c r="IA116" s="747"/>
      <c r="IB116" s="747"/>
      <c r="IC116" s="747"/>
      <c r="ID116" s="747"/>
      <c r="IE116" s="747"/>
      <c r="IF116" s="747"/>
      <c r="IG116" s="747"/>
      <c r="IH116" s="747"/>
      <c r="II116" s="747"/>
      <c r="IJ116" s="747"/>
    </row>
    <row r="117" spans="1:244" ht="32.25" customHeight="1" x14ac:dyDescent="0.25">
      <c r="A117" s="608"/>
      <c r="B117" s="608" t="s">
        <v>250</v>
      </c>
      <c r="C117" s="769" t="s">
        <v>597</v>
      </c>
      <c r="D117" s="781" t="s">
        <v>250</v>
      </c>
      <c r="E117" s="781" t="s">
        <v>361</v>
      </c>
      <c r="F117" s="778" t="s">
        <v>592</v>
      </c>
      <c r="G117" s="611" t="s">
        <v>541</v>
      </c>
      <c r="H117" s="572"/>
      <c r="I117" s="1036" t="s">
        <v>80</v>
      </c>
      <c r="J117" s="1036" t="s">
        <v>80</v>
      </c>
      <c r="K117" s="1004" t="s">
        <v>433</v>
      </c>
      <c r="L117" s="966" t="str">
        <f>"08"</f>
        <v>08</v>
      </c>
      <c r="M117" s="817"/>
      <c r="N117" s="967"/>
      <c r="O117" s="967">
        <v>24</v>
      </c>
      <c r="P117" s="958"/>
      <c r="Q117" s="1213"/>
      <c r="R117" s="1476"/>
      <c r="S117" s="911">
        <v>1</v>
      </c>
      <c r="T117" s="912" t="s">
        <v>171</v>
      </c>
      <c r="U117" s="912"/>
      <c r="V117" s="912"/>
      <c r="W117" s="650">
        <v>1</v>
      </c>
      <c r="X117" s="646" t="s">
        <v>174</v>
      </c>
      <c r="Y117" s="646" t="s">
        <v>172</v>
      </c>
      <c r="Z117" s="646" t="s">
        <v>236</v>
      </c>
      <c r="AA117" s="1213"/>
      <c r="AB117" s="1476"/>
      <c r="AC117" s="918">
        <v>1</v>
      </c>
      <c r="AD117" s="912" t="s">
        <v>174</v>
      </c>
      <c r="AE117" s="912" t="s">
        <v>172</v>
      </c>
      <c r="AF117" s="912" t="s">
        <v>236</v>
      </c>
      <c r="AG117" s="650">
        <v>1</v>
      </c>
      <c r="AH117" s="646" t="s">
        <v>174</v>
      </c>
      <c r="AI117" s="646" t="s">
        <v>172</v>
      </c>
      <c r="AJ117" s="646" t="s">
        <v>236</v>
      </c>
      <c r="AK117" s="866" t="s">
        <v>507</v>
      </c>
    </row>
    <row r="118" spans="1:244" ht="32.25" customHeight="1" x14ac:dyDescent="0.25">
      <c r="A118" s="608"/>
      <c r="B118" s="608" t="s">
        <v>358</v>
      </c>
      <c r="C118" s="768" t="s">
        <v>552</v>
      </c>
      <c r="D118" s="781" t="s">
        <v>462</v>
      </c>
      <c r="E118" s="781" t="s">
        <v>361</v>
      </c>
      <c r="F118" s="778" t="s">
        <v>557</v>
      </c>
      <c r="G118" s="611" t="s">
        <v>562</v>
      </c>
      <c r="H118" s="1041" t="s">
        <v>598</v>
      </c>
      <c r="I118" s="1036" t="s">
        <v>80</v>
      </c>
      <c r="J118" s="1036" t="s">
        <v>80</v>
      </c>
      <c r="K118" s="1008" t="s">
        <v>549</v>
      </c>
      <c r="L118" s="966">
        <v>22</v>
      </c>
      <c r="M118" s="817"/>
      <c r="N118" s="967">
        <v>18</v>
      </c>
      <c r="O118" s="934"/>
      <c r="P118" s="958"/>
      <c r="Q118" s="1213"/>
      <c r="R118" s="1476"/>
      <c r="S118" s="913" t="s">
        <v>550</v>
      </c>
      <c r="T118" s="912" t="s">
        <v>251</v>
      </c>
      <c r="U118" s="912" t="s">
        <v>172</v>
      </c>
      <c r="V118" s="912" t="s">
        <v>551</v>
      </c>
      <c r="W118" s="650">
        <v>1</v>
      </c>
      <c r="X118" s="646" t="s">
        <v>174</v>
      </c>
      <c r="Y118" s="646" t="s">
        <v>241</v>
      </c>
      <c r="Z118" s="646" t="s">
        <v>235</v>
      </c>
      <c r="AA118" s="1213"/>
      <c r="AB118" s="1476"/>
      <c r="AC118" s="912" t="s">
        <v>237</v>
      </c>
      <c r="AD118" s="912" t="s">
        <v>174</v>
      </c>
      <c r="AE118" s="912" t="s">
        <v>241</v>
      </c>
      <c r="AF118" s="912" t="s">
        <v>235</v>
      </c>
      <c r="AG118" s="646" t="s">
        <v>237</v>
      </c>
      <c r="AH118" s="646" t="s">
        <v>174</v>
      </c>
      <c r="AI118" s="646" t="s">
        <v>241</v>
      </c>
      <c r="AJ118" s="646" t="s">
        <v>235</v>
      </c>
      <c r="AK118" s="866" t="s">
        <v>509</v>
      </c>
    </row>
    <row r="119" spans="1:244" ht="41.25" customHeight="1" x14ac:dyDescent="0.25">
      <c r="A119" s="608"/>
      <c r="B119" s="1042" t="s">
        <v>594</v>
      </c>
      <c r="C119" s="1043" t="s">
        <v>595</v>
      </c>
      <c r="D119" s="781"/>
      <c r="E119" s="781" t="s">
        <v>361</v>
      </c>
      <c r="F119" s="778" t="s">
        <v>359</v>
      </c>
      <c r="G119" s="610" t="s">
        <v>541</v>
      </c>
      <c r="H119" s="1041" t="s">
        <v>600</v>
      </c>
      <c r="I119" s="1036" t="s">
        <v>80</v>
      </c>
      <c r="J119" s="1036" t="s">
        <v>80</v>
      </c>
      <c r="K119" s="966" t="s">
        <v>434</v>
      </c>
      <c r="L119" s="966" t="s">
        <v>367</v>
      </c>
      <c r="M119" s="817"/>
      <c r="N119" s="967"/>
      <c r="O119" s="967">
        <v>18</v>
      </c>
      <c r="P119" s="958"/>
      <c r="Q119" s="1213"/>
      <c r="R119" s="1476"/>
      <c r="S119" s="911">
        <v>1</v>
      </c>
      <c r="T119" s="914" t="s">
        <v>171</v>
      </c>
      <c r="U119" s="914"/>
      <c r="V119" s="914"/>
      <c r="W119" s="650">
        <v>1</v>
      </c>
      <c r="X119" s="648" t="s">
        <v>174</v>
      </c>
      <c r="Y119" s="648" t="s">
        <v>241</v>
      </c>
      <c r="Z119" s="648" t="s">
        <v>236</v>
      </c>
      <c r="AA119" s="1213"/>
      <c r="AB119" s="1476"/>
      <c r="AC119" s="918">
        <v>1</v>
      </c>
      <c r="AD119" s="914" t="s">
        <v>174</v>
      </c>
      <c r="AE119" s="914" t="s">
        <v>241</v>
      </c>
      <c r="AF119" s="914" t="s">
        <v>236</v>
      </c>
      <c r="AG119" s="650">
        <v>1</v>
      </c>
      <c r="AH119" s="648" t="s">
        <v>174</v>
      </c>
      <c r="AI119" s="648" t="s">
        <v>241</v>
      </c>
      <c r="AJ119" s="648" t="s">
        <v>236</v>
      </c>
      <c r="AK119" s="866" t="s">
        <v>510</v>
      </c>
    </row>
    <row r="120" spans="1:244" s="748" customFormat="1" ht="36" customHeight="1" x14ac:dyDescent="0.25">
      <c r="A120" s="661" t="s">
        <v>593</v>
      </c>
      <c r="B120" s="661" t="s">
        <v>315</v>
      </c>
      <c r="C120" s="662" t="s">
        <v>314</v>
      </c>
      <c r="D120" s="835"/>
      <c r="E120" s="661" t="s">
        <v>553</v>
      </c>
      <c r="F120" s="663"/>
      <c r="G120" s="664"/>
      <c r="H120" s="777" t="s">
        <v>300</v>
      </c>
      <c r="I120" s="666">
        <v>3</v>
      </c>
      <c r="J120" s="666">
        <v>3</v>
      </c>
      <c r="K120" s="816"/>
      <c r="L120" s="816"/>
      <c r="M120" s="816"/>
      <c r="N120" s="959"/>
      <c r="O120" s="959"/>
      <c r="P120" s="947"/>
      <c r="Q120" s="1227"/>
      <c r="R120" s="1270"/>
      <c r="S120" s="765"/>
      <c r="T120" s="668"/>
      <c r="U120" s="668"/>
      <c r="V120" s="668"/>
      <c r="W120" s="667"/>
      <c r="X120" s="668"/>
      <c r="Y120" s="668"/>
      <c r="Z120" s="668"/>
      <c r="AA120" s="1227"/>
      <c r="AB120" s="1270"/>
      <c r="AC120" s="667"/>
      <c r="AD120" s="668"/>
      <c r="AE120" s="668"/>
      <c r="AF120" s="668"/>
      <c r="AG120" s="667"/>
      <c r="AH120" s="668"/>
      <c r="AI120" s="668"/>
      <c r="AJ120" s="668"/>
      <c r="AK120" s="865"/>
      <c r="AL120" s="747"/>
      <c r="AM120" s="747"/>
      <c r="AN120" s="747"/>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47"/>
      <c r="BR120" s="747"/>
      <c r="BS120" s="747"/>
      <c r="BT120" s="747"/>
      <c r="BU120" s="747"/>
      <c r="BV120" s="747"/>
      <c r="BW120" s="747"/>
      <c r="BX120" s="747"/>
      <c r="BY120" s="747"/>
      <c r="BZ120" s="747"/>
      <c r="CA120" s="747"/>
      <c r="CB120" s="747"/>
      <c r="CC120" s="747"/>
      <c r="CD120" s="747"/>
      <c r="CE120" s="747"/>
      <c r="CF120" s="747"/>
      <c r="CG120" s="747"/>
      <c r="CH120" s="747"/>
      <c r="CI120" s="747"/>
      <c r="CJ120" s="747"/>
      <c r="CK120" s="747"/>
      <c r="CL120" s="747"/>
      <c r="CM120" s="747"/>
      <c r="CN120" s="747"/>
      <c r="CO120" s="747"/>
      <c r="CP120" s="747"/>
      <c r="CQ120" s="747"/>
      <c r="CR120" s="747"/>
      <c r="CS120" s="747"/>
      <c r="CT120" s="747"/>
      <c r="CU120" s="747"/>
      <c r="CV120" s="747"/>
      <c r="CW120" s="747"/>
      <c r="CX120" s="747"/>
      <c r="CY120" s="747"/>
      <c r="CZ120" s="747"/>
      <c r="DA120" s="747"/>
      <c r="DB120" s="747"/>
      <c r="DC120" s="747"/>
      <c r="DD120" s="747"/>
      <c r="DE120" s="747"/>
      <c r="DF120" s="747"/>
      <c r="DG120" s="747"/>
      <c r="DH120" s="747"/>
      <c r="DI120" s="747"/>
      <c r="DJ120" s="747"/>
      <c r="DK120" s="747"/>
      <c r="DL120" s="747"/>
      <c r="DM120" s="747"/>
      <c r="DN120" s="747"/>
      <c r="DO120" s="747"/>
      <c r="DP120" s="747"/>
      <c r="DQ120" s="747"/>
      <c r="DR120" s="747"/>
      <c r="DS120" s="747"/>
      <c r="DT120" s="747"/>
      <c r="DU120" s="747"/>
      <c r="DV120" s="747"/>
      <c r="DW120" s="747"/>
      <c r="DX120" s="747"/>
      <c r="DY120" s="747"/>
      <c r="DZ120" s="747"/>
      <c r="EA120" s="747"/>
      <c r="EB120" s="747"/>
      <c r="EC120" s="747"/>
      <c r="ED120" s="747"/>
      <c r="EE120" s="747"/>
      <c r="EF120" s="747"/>
      <c r="EG120" s="747"/>
      <c r="EH120" s="747"/>
      <c r="EI120" s="747"/>
      <c r="EJ120" s="747"/>
      <c r="EK120" s="747"/>
      <c r="EL120" s="747"/>
      <c r="EM120" s="747"/>
      <c r="EN120" s="747"/>
      <c r="EO120" s="747"/>
      <c r="EP120" s="747"/>
      <c r="EQ120" s="747"/>
      <c r="ER120" s="747"/>
      <c r="ES120" s="747"/>
      <c r="ET120" s="747"/>
      <c r="EU120" s="747"/>
      <c r="EV120" s="747"/>
      <c r="EW120" s="747"/>
      <c r="EX120" s="747"/>
      <c r="EY120" s="747"/>
      <c r="EZ120" s="747"/>
      <c r="FA120" s="747"/>
      <c r="FB120" s="747"/>
      <c r="FC120" s="747"/>
      <c r="FD120" s="747"/>
      <c r="FE120" s="747"/>
      <c r="FF120" s="747"/>
      <c r="FG120" s="747"/>
      <c r="FH120" s="747"/>
      <c r="FI120" s="747"/>
      <c r="FJ120" s="747"/>
      <c r="FK120" s="747"/>
      <c r="FL120" s="747"/>
      <c r="FM120" s="747"/>
      <c r="FN120" s="747"/>
      <c r="FO120" s="747"/>
      <c r="FP120" s="747"/>
      <c r="FQ120" s="747"/>
      <c r="FR120" s="747"/>
      <c r="FS120" s="747"/>
      <c r="FT120" s="747"/>
      <c r="FU120" s="747"/>
      <c r="FV120" s="747"/>
      <c r="FW120" s="747"/>
      <c r="FX120" s="747"/>
      <c r="FY120" s="747"/>
      <c r="FZ120" s="747"/>
      <c r="GA120" s="747"/>
      <c r="GB120" s="747"/>
      <c r="GC120" s="747"/>
      <c r="GD120" s="747"/>
      <c r="GE120" s="747"/>
      <c r="GF120" s="747"/>
      <c r="GG120" s="747"/>
      <c r="GH120" s="747"/>
      <c r="GI120" s="747"/>
      <c r="GJ120" s="747"/>
      <c r="GK120" s="747"/>
      <c r="GL120" s="747"/>
      <c r="GM120" s="747"/>
      <c r="GN120" s="747"/>
      <c r="GO120" s="747"/>
      <c r="GP120" s="747"/>
      <c r="GQ120" s="747"/>
      <c r="GR120" s="747"/>
      <c r="GS120" s="747"/>
      <c r="GT120" s="747"/>
      <c r="GU120" s="747"/>
      <c r="GV120" s="747"/>
      <c r="GW120" s="747"/>
      <c r="GX120" s="747"/>
      <c r="GY120" s="747"/>
      <c r="GZ120" s="747"/>
      <c r="HA120" s="747"/>
      <c r="HB120" s="747"/>
      <c r="HC120" s="747"/>
      <c r="HD120" s="747"/>
      <c r="HE120" s="747"/>
      <c r="HF120" s="747"/>
      <c r="HG120" s="747"/>
      <c r="HH120" s="747"/>
      <c r="HI120" s="747"/>
      <c r="HJ120" s="747"/>
      <c r="HK120" s="747"/>
      <c r="HL120" s="747"/>
      <c r="HM120" s="747"/>
      <c r="HN120" s="747"/>
      <c r="HO120" s="747"/>
      <c r="HP120" s="747"/>
      <c r="HQ120" s="747"/>
      <c r="HR120" s="747"/>
      <c r="HS120" s="747"/>
      <c r="HT120" s="747"/>
      <c r="HU120" s="747"/>
      <c r="HV120" s="747"/>
      <c r="HW120" s="747"/>
      <c r="HX120" s="747"/>
      <c r="HY120" s="747"/>
      <c r="HZ120" s="747"/>
      <c r="IA120" s="747"/>
      <c r="IB120" s="747"/>
      <c r="IC120" s="747"/>
      <c r="ID120" s="747"/>
      <c r="IE120" s="747"/>
      <c r="IF120" s="747"/>
      <c r="IG120" s="747"/>
      <c r="IH120" s="747"/>
      <c r="II120" s="747"/>
      <c r="IJ120" s="747"/>
    </row>
    <row r="121" spans="1:244" ht="43.5" customHeight="1" x14ac:dyDescent="0.25">
      <c r="A121" s="649"/>
      <c r="B121" s="649" t="s">
        <v>253</v>
      </c>
      <c r="C121" s="768" t="s">
        <v>555</v>
      </c>
      <c r="D121" s="781" t="s">
        <v>460</v>
      </c>
      <c r="E121" s="781" t="s">
        <v>361</v>
      </c>
      <c r="F121" s="595" t="s">
        <v>360</v>
      </c>
      <c r="G121" s="611" t="s">
        <v>541</v>
      </c>
      <c r="H121" s="572"/>
      <c r="I121" s="1036" t="s">
        <v>80</v>
      </c>
      <c r="J121" s="1036" t="s">
        <v>80</v>
      </c>
      <c r="K121" s="1005" t="s">
        <v>428</v>
      </c>
      <c r="L121" s="966">
        <v>80</v>
      </c>
      <c r="M121" s="1044"/>
      <c r="N121" s="993"/>
      <c r="O121" s="1001">
        <v>0.5</v>
      </c>
      <c r="P121" s="958"/>
      <c r="Q121" s="1213"/>
      <c r="R121" s="1476"/>
      <c r="S121" s="915">
        <v>1</v>
      </c>
      <c r="T121" s="912" t="s">
        <v>174</v>
      </c>
      <c r="U121" s="912" t="s">
        <v>257</v>
      </c>
      <c r="V121" s="912"/>
      <c r="W121" s="645">
        <v>1</v>
      </c>
      <c r="X121" s="646" t="s">
        <v>174</v>
      </c>
      <c r="Y121" s="646" t="s">
        <v>257</v>
      </c>
      <c r="Z121" s="646"/>
      <c r="AA121" s="1213"/>
      <c r="AB121" s="1476"/>
      <c r="AC121" s="1010">
        <v>1</v>
      </c>
      <c r="AD121" s="912" t="s">
        <v>174</v>
      </c>
      <c r="AE121" s="912" t="s">
        <v>257</v>
      </c>
      <c r="AF121" s="912"/>
      <c r="AG121" s="645">
        <v>1</v>
      </c>
      <c r="AH121" s="646" t="s">
        <v>174</v>
      </c>
      <c r="AI121" s="646" t="s">
        <v>257</v>
      </c>
      <c r="AJ121" s="646"/>
      <c r="AK121" s="866" t="s">
        <v>508</v>
      </c>
    </row>
    <row r="122" spans="1:244" s="1009" customFormat="1" ht="43.5" customHeight="1" x14ac:dyDescent="0.25">
      <c r="A122" s="649" t="s">
        <v>545</v>
      </c>
      <c r="B122" s="649" t="s">
        <v>567</v>
      </c>
      <c r="C122" s="768" t="s">
        <v>254</v>
      </c>
      <c r="D122" s="781" t="s">
        <v>568</v>
      </c>
      <c r="E122" s="781" t="s">
        <v>118</v>
      </c>
      <c r="F122" s="595" t="s">
        <v>571</v>
      </c>
      <c r="G122" s="611" t="s">
        <v>596</v>
      </c>
      <c r="H122" s="572"/>
      <c r="I122" s="1036">
        <v>3</v>
      </c>
      <c r="J122" s="1036">
        <v>3</v>
      </c>
      <c r="K122" s="1005" t="s">
        <v>438</v>
      </c>
      <c r="L122" s="966">
        <v>80</v>
      </c>
      <c r="M122" s="1044" t="s">
        <v>545</v>
      </c>
      <c r="N122" s="993">
        <v>12</v>
      </c>
      <c r="O122" s="1001" t="s">
        <v>545</v>
      </c>
      <c r="P122" s="958" t="s">
        <v>545</v>
      </c>
      <c r="Q122" s="1213"/>
      <c r="R122" s="1476"/>
      <c r="S122" s="915">
        <v>1</v>
      </c>
      <c r="T122" s="912" t="s">
        <v>171</v>
      </c>
      <c r="U122" s="912" t="s">
        <v>545</v>
      </c>
      <c r="V122" s="912" t="s">
        <v>545</v>
      </c>
      <c r="W122" s="645">
        <v>1</v>
      </c>
      <c r="X122" s="646" t="s">
        <v>174</v>
      </c>
      <c r="Y122" s="646" t="s">
        <v>569</v>
      </c>
      <c r="Z122" s="646" t="s">
        <v>545</v>
      </c>
      <c r="AA122" s="1213"/>
      <c r="AB122" s="1476"/>
      <c r="AC122" s="1010">
        <v>1</v>
      </c>
      <c r="AD122" s="912" t="s">
        <v>174</v>
      </c>
      <c r="AE122" s="912" t="s">
        <v>243</v>
      </c>
      <c r="AF122" s="912" t="s">
        <v>238</v>
      </c>
      <c r="AG122" s="645">
        <v>1</v>
      </c>
      <c r="AH122" s="646" t="s">
        <v>174</v>
      </c>
      <c r="AI122" s="646" t="s">
        <v>243</v>
      </c>
      <c r="AJ122" s="646" t="s">
        <v>238</v>
      </c>
      <c r="AK122" s="866" t="s">
        <v>570</v>
      </c>
      <c r="AL122" s="669"/>
      <c r="AM122" s="669"/>
      <c r="AN122" s="669"/>
      <c r="AO122" s="669"/>
      <c r="AP122" s="669"/>
      <c r="AQ122" s="669"/>
      <c r="AR122" s="669"/>
      <c r="AS122" s="669"/>
      <c r="AT122" s="669"/>
      <c r="AU122" s="669"/>
      <c r="AV122" s="669"/>
      <c r="AW122" s="669"/>
      <c r="AX122" s="669"/>
      <c r="AY122" s="669"/>
      <c r="AZ122" s="669"/>
      <c r="BA122" s="669"/>
      <c r="BB122" s="669"/>
      <c r="BC122" s="669"/>
      <c r="BD122" s="669"/>
      <c r="BE122" s="669"/>
      <c r="BF122" s="669"/>
      <c r="BG122" s="669"/>
      <c r="BH122" s="669"/>
      <c r="BI122" s="669"/>
      <c r="BJ122" s="669"/>
      <c r="BK122" s="669"/>
      <c r="BL122" s="669"/>
      <c r="BM122" s="669"/>
      <c r="BN122" s="669"/>
      <c r="BO122" s="669"/>
      <c r="BP122" s="669"/>
      <c r="BQ122" s="669"/>
      <c r="BR122" s="669"/>
      <c r="BS122" s="669"/>
      <c r="BT122" s="669"/>
      <c r="BU122" s="669"/>
      <c r="BV122" s="669"/>
      <c r="BW122" s="669"/>
      <c r="BX122" s="669"/>
      <c r="BY122" s="669"/>
      <c r="BZ122" s="669"/>
      <c r="CA122" s="669"/>
      <c r="CB122" s="669"/>
      <c r="CC122" s="669"/>
      <c r="CD122" s="669"/>
      <c r="CE122" s="669"/>
      <c r="CF122" s="669"/>
      <c r="CG122" s="669"/>
      <c r="CH122" s="669"/>
      <c r="CI122" s="669"/>
      <c r="CJ122" s="669"/>
      <c r="CK122" s="669"/>
      <c r="CL122" s="669"/>
      <c r="CM122" s="669"/>
      <c r="CN122" s="669"/>
      <c r="CO122" s="669"/>
      <c r="CP122" s="669"/>
      <c r="CQ122" s="669"/>
      <c r="CR122" s="669"/>
      <c r="CS122" s="669"/>
      <c r="CT122" s="669"/>
      <c r="CU122" s="669"/>
      <c r="CV122" s="669"/>
      <c r="CW122" s="669"/>
      <c r="CX122" s="669"/>
      <c r="CY122" s="669"/>
      <c r="CZ122" s="669"/>
      <c r="DA122" s="669"/>
      <c r="DB122" s="669"/>
      <c r="DC122" s="669"/>
      <c r="DD122" s="669"/>
      <c r="DE122" s="669"/>
      <c r="DF122" s="669"/>
      <c r="DG122" s="669"/>
      <c r="DH122" s="669"/>
      <c r="DI122" s="669"/>
      <c r="DJ122" s="669"/>
      <c r="DK122" s="669"/>
      <c r="DL122" s="669"/>
      <c r="DM122" s="669"/>
      <c r="DN122" s="669"/>
      <c r="DO122" s="669"/>
      <c r="DP122" s="669"/>
      <c r="DQ122" s="669"/>
      <c r="DR122" s="669"/>
      <c r="DS122" s="669"/>
      <c r="DT122" s="669"/>
      <c r="DU122" s="669"/>
      <c r="DV122" s="669"/>
      <c r="DW122" s="669"/>
      <c r="DX122" s="669"/>
      <c r="DY122" s="669"/>
      <c r="DZ122" s="669"/>
      <c r="EA122" s="669"/>
      <c r="EB122" s="669"/>
      <c r="EC122" s="669"/>
      <c r="ED122" s="669"/>
      <c r="EE122" s="669"/>
      <c r="EF122" s="669"/>
      <c r="EG122" s="669"/>
      <c r="EH122" s="669"/>
      <c r="EI122" s="669"/>
      <c r="EJ122" s="669"/>
      <c r="EK122" s="669"/>
      <c r="EL122" s="669"/>
      <c r="EM122" s="669"/>
      <c r="EN122" s="669"/>
      <c r="EO122" s="669"/>
      <c r="EP122" s="669"/>
      <c r="EQ122" s="669"/>
      <c r="ER122" s="669"/>
      <c r="ES122" s="669"/>
      <c r="ET122" s="669"/>
      <c r="EU122" s="669"/>
      <c r="EV122" s="669"/>
      <c r="EW122" s="669"/>
      <c r="EX122" s="669"/>
      <c r="EY122" s="669"/>
      <c r="EZ122" s="669"/>
      <c r="FA122" s="669"/>
      <c r="FB122" s="669"/>
      <c r="FC122" s="669"/>
      <c r="FD122" s="669"/>
      <c r="FE122" s="669"/>
      <c r="FF122" s="669"/>
      <c r="FG122" s="669"/>
      <c r="FH122" s="669"/>
      <c r="FI122" s="669"/>
      <c r="FJ122" s="669"/>
      <c r="FK122" s="669"/>
      <c r="FL122" s="669"/>
      <c r="FM122" s="669"/>
      <c r="FN122" s="669"/>
      <c r="FO122" s="669"/>
      <c r="FP122" s="669"/>
      <c r="FQ122" s="669"/>
      <c r="FR122" s="669"/>
      <c r="FS122" s="669"/>
      <c r="FT122" s="669"/>
      <c r="FU122" s="669"/>
      <c r="FV122" s="669"/>
      <c r="FW122" s="669"/>
      <c r="FX122" s="669"/>
      <c r="FY122" s="669"/>
      <c r="FZ122" s="669"/>
      <c r="GA122" s="669"/>
      <c r="GB122" s="669"/>
      <c r="GC122" s="669"/>
      <c r="GD122" s="669"/>
      <c r="GE122" s="669"/>
      <c r="GF122" s="669"/>
      <c r="GG122" s="669"/>
      <c r="GH122" s="669"/>
      <c r="GI122" s="669"/>
      <c r="GJ122" s="669"/>
      <c r="GK122" s="669"/>
      <c r="GL122" s="669"/>
      <c r="GM122" s="669"/>
      <c r="GN122" s="669"/>
      <c r="GO122" s="669"/>
      <c r="GP122" s="669"/>
      <c r="GQ122" s="669"/>
      <c r="GR122" s="669"/>
      <c r="GS122" s="669"/>
      <c r="GT122" s="669"/>
      <c r="GU122" s="669"/>
      <c r="GV122" s="669"/>
      <c r="GW122" s="669"/>
      <c r="GX122" s="669"/>
      <c r="GY122" s="669"/>
      <c r="GZ122" s="669"/>
      <c r="HA122" s="669"/>
      <c r="HB122" s="669"/>
      <c r="HC122" s="669"/>
      <c r="HD122" s="669"/>
      <c r="HE122" s="669"/>
      <c r="HF122" s="669"/>
      <c r="HG122" s="669"/>
      <c r="HH122" s="669"/>
      <c r="HI122" s="669"/>
      <c r="HJ122" s="669"/>
      <c r="HK122" s="669"/>
      <c r="HL122" s="669"/>
      <c r="HM122" s="669"/>
      <c r="HN122" s="669"/>
      <c r="HO122" s="669"/>
      <c r="HP122" s="669"/>
      <c r="HQ122" s="669"/>
      <c r="HR122" s="669"/>
      <c r="HS122" s="669"/>
      <c r="HT122" s="669"/>
      <c r="HU122" s="669"/>
      <c r="HV122" s="669"/>
      <c r="HW122" s="669"/>
      <c r="HX122" s="669"/>
      <c r="HY122" s="669"/>
      <c r="HZ122" s="669"/>
      <c r="IA122" s="669"/>
      <c r="IB122" s="669"/>
      <c r="IC122" s="669"/>
      <c r="ID122" s="669"/>
      <c r="IE122" s="669"/>
      <c r="IF122" s="669"/>
      <c r="IG122" s="669"/>
      <c r="IH122" s="669"/>
      <c r="II122" s="669"/>
      <c r="IJ122" s="669"/>
    </row>
    <row r="123" spans="1:244" s="748" customFormat="1" ht="36" customHeight="1" x14ac:dyDescent="0.25">
      <c r="A123" s="661" t="s">
        <v>362</v>
      </c>
      <c r="B123" s="661" t="s">
        <v>224</v>
      </c>
      <c r="C123" s="662" t="s">
        <v>312</v>
      </c>
      <c r="D123" s="835"/>
      <c r="E123" s="661" t="s">
        <v>553</v>
      </c>
      <c r="F123" s="663"/>
      <c r="G123" s="664"/>
      <c r="H123" s="777" t="s">
        <v>363</v>
      </c>
      <c r="I123" s="666">
        <v>2</v>
      </c>
      <c r="J123" s="666" t="s">
        <v>39</v>
      </c>
      <c r="K123" s="816"/>
      <c r="L123" s="816"/>
      <c r="M123" s="816"/>
      <c r="N123" s="959"/>
      <c r="O123" s="959"/>
      <c r="P123" s="947"/>
      <c r="Q123" s="1227"/>
      <c r="R123" s="1270"/>
      <c r="S123" s="765"/>
      <c r="T123" s="668"/>
      <c r="U123" s="668"/>
      <c r="V123" s="668"/>
      <c r="W123" s="667"/>
      <c r="X123" s="668"/>
      <c r="Y123" s="668"/>
      <c r="Z123" s="668"/>
      <c r="AA123" s="1227"/>
      <c r="AB123" s="1270"/>
      <c r="AC123" s="667"/>
      <c r="AD123" s="668"/>
      <c r="AE123" s="668"/>
      <c r="AF123" s="668"/>
      <c r="AG123" s="667"/>
      <c r="AH123" s="668"/>
      <c r="AI123" s="668"/>
      <c r="AJ123" s="668"/>
      <c r="AK123" s="865"/>
      <c r="AL123" s="747"/>
      <c r="AM123" s="747"/>
      <c r="AN123" s="747"/>
      <c r="AO123" s="747"/>
      <c r="AP123" s="747"/>
      <c r="AQ123" s="747"/>
      <c r="AR123" s="747"/>
      <c r="AS123" s="747"/>
      <c r="AT123" s="747"/>
      <c r="AU123" s="747"/>
      <c r="AV123" s="747"/>
      <c r="AW123" s="747"/>
      <c r="AX123" s="747"/>
      <c r="AY123" s="747"/>
      <c r="AZ123" s="747"/>
      <c r="BA123" s="747"/>
      <c r="BB123" s="747"/>
      <c r="BC123" s="747"/>
      <c r="BD123" s="747"/>
      <c r="BE123" s="747"/>
      <c r="BF123" s="747"/>
      <c r="BG123" s="747"/>
      <c r="BH123" s="747"/>
      <c r="BI123" s="747"/>
      <c r="BJ123" s="747"/>
      <c r="BK123" s="747"/>
      <c r="BL123" s="747"/>
      <c r="BM123" s="747"/>
      <c r="BN123" s="747"/>
      <c r="BO123" s="747"/>
      <c r="BP123" s="747"/>
      <c r="BQ123" s="747"/>
      <c r="BR123" s="747"/>
      <c r="BS123" s="747"/>
      <c r="BT123" s="747"/>
      <c r="BU123" s="747"/>
      <c r="BV123" s="747"/>
      <c r="BW123" s="747"/>
      <c r="BX123" s="747"/>
      <c r="BY123" s="747"/>
      <c r="BZ123" s="747"/>
      <c r="CA123" s="747"/>
      <c r="CB123" s="747"/>
      <c r="CC123" s="747"/>
      <c r="CD123" s="747"/>
      <c r="CE123" s="747"/>
      <c r="CF123" s="747"/>
      <c r="CG123" s="747"/>
      <c r="CH123" s="747"/>
      <c r="CI123" s="747"/>
      <c r="CJ123" s="747"/>
      <c r="CK123" s="747"/>
      <c r="CL123" s="747"/>
      <c r="CM123" s="747"/>
      <c r="CN123" s="747"/>
      <c r="CO123" s="747"/>
      <c r="CP123" s="747"/>
      <c r="CQ123" s="747"/>
      <c r="CR123" s="747"/>
      <c r="CS123" s="747"/>
      <c r="CT123" s="747"/>
      <c r="CU123" s="747"/>
      <c r="CV123" s="747"/>
      <c r="CW123" s="747"/>
      <c r="CX123" s="747"/>
      <c r="CY123" s="747"/>
      <c r="CZ123" s="747"/>
      <c r="DA123" s="747"/>
      <c r="DB123" s="747"/>
      <c r="DC123" s="747"/>
      <c r="DD123" s="747"/>
      <c r="DE123" s="747"/>
      <c r="DF123" s="747"/>
      <c r="DG123" s="747"/>
      <c r="DH123" s="747"/>
      <c r="DI123" s="747"/>
      <c r="DJ123" s="747"/>
      <c r="DK123" s="747"/>
      <c r="DL123" s="747"/>
      <c r="DM123" s="747"/>
      <c r="DN123" s="747"/>
      <c r="DO123" s="747"/>
      <c r="DP123" s="747"/>
      <c r="DQ123" s="747"/>
      <c r="DR123" s="747"/>
      <c r="DS123" s="747"/>
      <c r="DT123" s="747"/>
      <c r="DU123" s="747"/>
      <c r="DV123" s="747"/>
      <c r="DW123" s="747"/>
      <c r="DX123" s="747"/>
      <c r="DY123" s="747"/>
      <c r="DZ123" s="747"/>
      <c r="EA123" s="747"/>
      <c r="EB123" s="747"/>
      <c r="EC123" s="747"/>
      <c r="ED123" s="747"/>
      <c r="EE123" s="747"/>
      <c r="EF123" s="747"/>
      <c r="EG123" s="747"/>
      <c r="EH123" s="747"/>
      <c r="EI123" s="747"/>
      <c r="EJ123" s="747"/>
      <c r="EK123" s="747"/>
      <c r="EL123" s="747"/>
      <c r="EM123" s="747"/>
      <c r="EN123" s="747"/>
      <c r="EO123" s="747"/>
      <c r="EP123" s="747"/>
      <c r="EQ123" s="747"/>
      <c r="ER123" s="747"/>
      <c r="ES123" s="747"/>
      <c r="ET123" s="747"/>
      <c r="EU123" s="747"/>
      <c r="EV123" s="747"/>
      <c r="EW123" s="747"/>
      <c r="EX123" s="747"/>
      <c r="EY123" s="747"/>
      <c r="EZ123" s="747"/>
      <c r="FA123" s="747"/>
      <c r="FB123" s="747"/>
      <c r="FC123" s="747"/>
      <c r="FD123" s="747"/>
      <c r="FE123" s="747"/>
      <c r="FF123" s="747"/>
      <c r="FG123" s="747"/>
      <c r="FH123" s="747"/>
      <c r="FI123" s="747"/>
      <c r="FJ123" s="747"/>
      <c r="FK123" s="747"/>
      <c r="FL123" s="747"/>
      <c r="FM123" s="747"/>
      <c r="FN123" s="747"/>
      <c r="FO123" s="747"/>
      <c r="FP123" s="747"/>
      <c r="FQ123" s="747"/>
      <c r="FR123" s="747"/>
      <c r="FS123" s="747"/>
      <c r="FT123" s="747"/>
      <c r="FU123" s="747"/>
      <c r="FV123" s="747"/>
      <c r="FW123" s="747"/>
      <c r="FX123" s="747"/>
      <c r="FY123" s="747"/>
      <c r="FZ123" s="747"/>
      <c r="GA123" s="747"/>
      <c r="GB123" s="747"/>
      <c r="GC123" s="747"/>
      <c r="GD123" s="747"/>
      <c r="GE123" s="747"/>
      <c r="GF123" s="747"/>
      <c r="GG123" s="747"/>
      <c r="GH123" s="747"/>
      <c r="GI123" s="747"/>
      <c r="GJ123" s="747"/>
      <c r="GK123" s="747"/>
      <c r="GL123" s="747"/>
      <c r="GM123" s="747"/>
      <c r="GN123" s="747"/>
      <c r="GO123" s="747"/>
      <c r="GP123" s="747"/>
      <c r="GQ123" s="747"/>
      <c r="GR123" s="747"/>
      <c r="GS123" s="747"/>
      <c r="GT123" s="747"/>
      <c r="GU123" s="747"/>
      <c r="GV123" s="747"/>
      <c r="GW123" s="747"/>
      <c r="GX123" s="747"/>
      <c r="GY123" s="747"/>
      <c r="GZ123" s="747"/>
      <c r="HA123" s="747"/>
      <c r="HB123" s="747"/>
      <c r="HC123" s="747"/>
      <c r="HD123" s="747"/>
      <c r="HE123" s="747"/>
      <c r="HF123" s="747"/>
      <c r="HG123" s="747"/>
      <c r="HH123" s="747"/>
      <c r="HI123" s="747"/>
      <c r="HJ123" s="747"/>
      <c r="HK123" s="747"/>
      <c r="HL123" s="747"/>
      <c r="HM123" s="747"/>
      <c r="HN123" s="747"/>
      <c r="HO123" s="747"/>
      <c r="HP123" s="747"/>
      <c r="HQ123" s="747"/>
      <c r="HR123" s="747"/>
      <c r="HS123" s="747"/>
      <c r="HT123" s="747"/>
      <c r="HU123" s="747"/>
      <c r="HV123" s="747"/>
      <c r="HW123" s="747"/>
      <c r="HX123" s="747"/>
      <c r="HY123" s="747"/>
      <c r="HZ123" s="747"/>
      <c r="IA123" s="747"/>
      <c r="IB123" s="747"/>
      <c r="IC123" s="747"/>
      <c r="ID123" s="747"/>
      <c r="IE123" s="747"/>
      <c r="IF123" s="747"/>
      <c r="IG123" s="747"/>
      <c r="IH123" s="747"/>
      <c r="II123" s="747"/>
      <c r="IJ123" s="747"/>
    </row>
    <row r="124" spans="1:244" s="759" customFormat="1" ht="44.25" customHeight="1" x14ac:dyDescent="0.25">
      <c r="A124" s="649"/>
      <c r="B124" s="649" t="s">
        <v>227</v>
      </c>
      <c r="C124" s="768" t="s">
        <v>327</v>
      </c>
      <c r="D124" s="649" t="s">
        <v>463</v>
      </c>
      <c r="E124" s="907" t="s">
        <v>542</v>
      </c>
      <c r="F124" s="907" t="s">
        <v>543</v>
      </c>
      <c r="G124" s="908" t="s">
        <v>539</v>
      </c>
      <c r="H124" s="651"/>
      <c r="I124" s="1038" t="s">
        <v>39</v>
      </c>
      <c r="J124" s="1038" t="s">
        <v>39</v>
      </c>
      <c r="K124" s="1027" t="s">
        <v>420</v>
      </c>
      <c r="L124" s="1027">
        <v>12</v>
      </c>
      <c r="M124" s="818"/>
      <c r="N124" s="994"/>
      <c r="O124" s="994">
        <v>18</v>
      </c>
      <c r="P124" s="942"/>
      <c r="Q124" s="1229"/>
      <c r="R124" s="1476"/>
      <c r="S124" s="911">
        <v>1</v>
      </c>
      <c r="T124" s="912" t="s">
        <v>171</v>
      </c>
      <c r="U124" s="912" t="s">
        <v>444</v>
      </c>
      <c r="V124" s="912" t="s">
        <v>238</v>
      </c>
      <c r="W124" s="650">
        <v>1</v>
      </c>
      <c r="X124" s="646" t="s">
        <v>174</v>
      </c>
      <c r="Y124" s="646" t="s">
        <v>172</v>
      </c>
      <c r="Z124" s="646" t="s">
        <v>236</v>
      </c>
      <c r="AA124" s="1229"/>
      <c r="AB124" s="1476"/>
      <c r="AC124" s="918">
        <v>1</v>
      </c>
      <c r="AD124" s="912" t="s">
        <v>174</v>
      </c>
      <c r="AE124" s="912" t="s">
        <v>255</v>
      </c>
      <c r="AF124" s="912" t="s">
        <v>239</v>
      </c>
      <c r="AG124" s="650">
        <v>1</v>
      </c>
      <c r="AH124" s="646" t="s">
        <v>174</v>
      </c>
      <c r="AI124" s="646" t="s">
        <v>255</v>
      </c>
      <c r="AJ124" s="646" t="s">
        <v>239</v>
      </c>
      <c r="AK124" s="867" t="s">
        <v>497</v>
      </c>
      <c r="AL124" s="758"/>
      <c r="AM124" s="758"/>
      <c r="AN124" s="758"/>
      <c r="AO124" s="758"/>
      <c r="AP124" s="758"/>
      <c r="AQ124" s="758"/>
      <c r="AR124" s="758"/>
      <c r="AS124" s="758"/>
      <c r="AT124" s="758"/>
      <c r="AU124" s="758"/>
      <c r="AV124" s="758"/>
      <c r="AW124" s="758"/>
      <c r="AX124" s="758"/>
      <c r="AY124" s="758"/>
      <c r="AZ124" s="758"/>
      <c r="BA124" s="758"/>
      <c r="BB124" s="758"/>
      <c r="BC124" s="758"/>
      <c r="BD124" s="758"/>
      <c r="BE124" s="758"/>
      <c r="BF124" s="758"/>
      <c r="BG124" s="758"/>
      <c r="BH124" s="758"/>
      <c r="BI124" s="758"/>
      <c r="BJ124" s="758"/>
      <c r="BK124" s="758"/>
      <c r="BL124" s="758"/>
      <c r="BM124" s="758"/>
      <c r="BN124" s="758"/>
      <c r="BO124" s="758"/>
      <c r="BP124" s="758"/>
      <c r="BQ124" s="758"/>
      <c r="BR124" s="758"/>
      <c r="BS124" s="758"/>
      <c r="BT124" s="758"/>
      <c r="BU124" s="758"/>
      <c r="BV124" s="758"/>
      <c r="BW124" s="758"/>
      <c r="BX124" s="758"/>
      <c r="BY124" s="758"/>
      <c r="BZ124" s="758"/>
      <c r="CA124" s="758"/>
      <c r="CB124" s="758"/>
      <c r="CC124" s="758"/>
      <c r="CD124" s="758"/>
      <c r="CE124" s="758"/>
      <c r="CF124" s="758"/>
      <c r="CG124" s="758"/>
      <c r="CH124" s="758"/>
      <c r="CI124" s="758"/>
      <c r="CJ124" s="758"/>
      <c r="CK124" s="758"/>
      <c r="CL124" s="758"/>
      <c r="CM124" s="758"/>
      <c r="CN124" s="758"/>
      <c r="CO124" s="758"/>
      <c r="CP124" s="758"/>
      <c r="CQ124" s="758"/>
      <c r="CR124" s="758"/>
      <c r="CS124" s="758"/>
      <c r="CT124" s="758"/>
      <c r="CU124" s="758"/>
      <c r="CV124" s="758"/>
      <c r="CW124" s="758"/>
      <c r="CX124" s="758"/>
      <c r="CY124" s="758"/>
      <c r="CZ124" s="758"/>
      <c r="DA124" s="758"/>
      <c r="DB124" s="758"/>
      <c r="DC124" s="758"/>
      <c r="DD124" s="758"/>
      <c r="DE124" s="758"/>
      <c r="DF124" s="758"/>
      <c r="DG124" s="758"/>
      <c r="DH124" s="758"/>
      <c r="DI124" s="758"/>
      <c r="DJ124" s="758"/>
      <c r="DK124" s="758"/>
      <c r="DL124" s="758"/>
      <c r="DM124" s="758"/>
      <c r="DN124" s="758"/>
      <c r="DO124" s="758"/>
      <c r="DP124" s="758"/>
      <c r="DQ124" s="758"/>
      <c r="DR124" s="758"/>
      <c r="DS124" s="758"/>
      <c r="DT124" s="758"/>
      <c r="DU124" s="758"/>
      <c r="DV124" s="758"/>
      <c r="DW124" s="758"/>
      <c r="DX124" s="758"/>
      <c r="DY124" s="758"/>
      <c r="DZ124" s="758"/>
      <c r="EA124" s="758"/>
      <c r="EB124" s="758"/>
      <c r="EC124" s="758"/>
      <c r="ED124" s="758"/>
      <c r="EE124" s="758"/>
      <c r="EF124" s="758"/>
      <c r="EG124" s="758"/>
      <c r="EH124" s="758"/>
      <c r="EI124" s="758"/>
      <c r="EJ124" s="758"/>
      <c r="EK124" s="758"/>
      <c r="EL124" s="758"/>
      <c r="EM124" s="758"/>
      <c r="EN124" s="758"/>
      <c r="EO124" s="758"/>
      <c r="EP124" s="758"/>
      <c r="EQ124" s="758"/>
      <c r="ER124" s="758"/>
      <c r="ES124" s="758"/>
      <c r="ET124" s="758"/>
      <c r="EU124" s="758"/>
      <c r="EV124" s="758"/>
      <c r="EW124" s="758"/>
      <c r="EX124" s="758"/>
      <c r="EY124" s="758"/>
      <c r="EZ124" s="758"/>
      <c r="FA124" s="758"/>
      <c r="FB124" s="758"/>
      <c r="FC124" s="758"/>
      <c r="FD124" s="758"/>
      <c r="FE124" s="758"/>
      <c r="FF124" s="758"/>
      <c r="FG124" s="758"/>
      <c r="FH124" s="758"/>
      <c r="FI124" s="758"/>
      <c r="FJ124" s="758"/>
      <c r="FK124" s="758"/>
      <c r="FL124" s="758"/>
      <c r="FM124" s="758"/>
      <c r="FN124" s="758"/>
      <c r="FO124" s="758"/>
      <c r="FP124" s="758"/>
      <c r="FQ124" s="758"/>
      <c r="FR124" s="758"/>
      <c r="FS124" s="758"/>
      <c r="FT124" s="758"/>
      <c r="FU124" s="758"/>
      <c r="FV124" s="758"/>
      <c r="FW124" s="758"/>
      <c r="FX124" s="758"/>
      <c r="FY124" s="758"/>
      <c r="FZ124" s="758"/>
      <c r="GA124" s="758"/>
      <c r="GB124" s="758"/>
      <c r="GC124" s="758"/>
      <c r="GD124" s="758"/>
      <c r="GE124" s="758"/>
      <c r="GF124" s="758"/>
      <c r="GG124" s="758"/>
      <c r="GH124" s="758"/>
      <c r="GI124" s="758"/>
      <c r="GJ124" s="758"/>
      <c r="GK124" s="758"/>
      <c r="GL124" s="758"/>
      <c r="GM124" s="758"/>
      <c r="GN124" s="758"/>
      <c r="GO124" s="758"/>
      <c r="GP124" s="758"/>
      <c r="GQ124" s="758"/>
      <c r="GR124" s="758"/>
      <c r="GS124" s="758"/>
      <c r="GT124" s="758"/>
      <c r="GU124" s="758"/>
      <c r="GV124" s="758"/>
      <c r="GW124" s="758"/>
      <c r="GX124" s="758"/>
      <c r="GY124" s="758"/>
      <c r="GZ124" s="758"/>
      <c r="HA124" s="758"/>
      <c r="HB124" s="758"/>
      <c r="HC124" s="758"/>
      <c r="HD124" s="758"/>
      <c r="HE124" s="758"/>
      <c r="HF124" s="758"/>
      <c r="HG124" s="758"/>
      <c r="HH124" s="758"/>
      <c r="HI124" s="758"/>
      <c r="HJ124" s="758"/>
      <c r="HK124" s="758"/>
      <c r="HL124" s="758"/>
      <c r="HM124" s="758"/>
      <c r="HN124" s="758"/>
      <c r="HO124" s="758"/>
      <c r="HP124" s="758"/>
      <c r="HQ124" s="758"/>
      <c r="HR124" s="758"/>
      <c r="HS124" s="758"/>
      <c r="HT124" s="758"/>
      <c r="HU124" s="758"/>
      <c r="HV124" s="758"/>
      <c r="HW124" s="758"/>
      <c r="HX124" s="758"/>
      <c r="HY124" s="758"/>
      <c r="HZ124" s="758"/>
      <c r="IA124" s="758"/>
      <c r="IB124" s="758"/>
      <c r="IC124" s="758"/>
      <c r="ID124" s="758"/>
      <c r="IE124" s="758"/>
      <c r="IF124" s="758"/>
      <c r="IG124" s="758"/>
      <c r="IH124" s="758"/>
      <c r="II124" s="758"/>
      <c r="IJ124" s="758"/>
    </row>
    <row r="125" spans="1:244" s="759" customFormat="1" ht="44.25" customHeight="1" x14ac:dyDescent="0.25">
      <c r="A125" s="649"/>
      <c r="B125" s="649" t="s">
        <v>225</v>
      </c>
      <c r="C125" s="768" t="s">
        <v>325</v>
      </c>
      <c r="D125" s="649" t="s">
        <v>464</v>
      </c>
      <c r="E125" s="907" t="s">
        <v>542</v>
      </c>
      <c r="F125" s="907" t="s">
        <v>543</v>
      </c>
      <c r="G125" s="908" t="s">
        <v>540</v>
      </c>
      <c r="H125" s="651"/>
      <c r="I125" s="1038" t="s">
        <v>39</v>
      </c>
      <c r="J125" s="1038" t="s">
        <v>39</v>
      </c>
      <c r="K125" s="1027" t="s">
        <v>564</v>
      </c>
      <c r="L125" s="1027">
        <v>11</v>
      </c>
      <c r="M125" s="818"/>
      <c r="N125" s="994"/>
      <c r="O125" s="994">
        <v>18</v>
      </c>
      <c r="P125" s="942"/>
      <c r="Q125" s="1229"/>
      <c r="R125" s="1476"/>
      <c r="S125" s="911">
        <v>1</v>
      </c>
      <c r="T125" s="912" t="s">
        <v>171</v>
      </c>
      <c r="U125" s="912" t="s">
        <v>444</v>
      </c>
      <c r="V125" s="912"/>
      <c r="W125" s="650">
        <v>1</v>
      </c>
      <c r="X125" s="646" t="s">
        <v>174</v>
      </c>
      <c r="Y125" s="646" t="s">
        <v>172</v>
      </c>
      <c r="Z125" s="646" t="s">
        <v>236</v>
      </c>
      <c r="AA125" s="1229"/>
      <c r="AB125" s="1476"/>
      <c r="AC125" s="918">
        <v>1</v>
      </c>
      <c r="AD125" s="912" t="s">
        <v>174</v>
      </c>
      <c r="AE125" s="912" t="s">
        <v>172</v>
      </c>
      <c r="AF125" s="912" t="s">
        <v>236</v>
      </c>
      <c r="AG125" s="650">
        <v>1</v>
      </c>
      <c r="AH125" s="646" t="s">
        <v>174</v>
      </c>
      <c r="AI125" s="646" t="s">
        <v>172</v>
      </c>
      <c r="AJ125" s="646" t="s">
        <v>236</v>
      </c>
      <c r="AK125" s="867" t="s">
        <v>496</v>
      </c>
      <c r="AL125" s="758"/>
      <c r="AM125" s="758"/>
      <c r="AN125" s="758"/>
      <c r="AO125" s="758"/>
      <c r="AP125" s="758"/>
      <c r="AQ125" s="758"/>
      <c r="AR125" s="758"/>
      <c r="AS125" s="758"/>
      <c r="AT125" s="758"/>
      <c r="AU125" s="758"/>
      <c r="AV125" s="758"/>
      <c r="AW125" s="758"/>
      <c r="AX125" s="758"/>
      <c r="AY125" s="758"/>
      <c r="AZ125" s="758"/>
      <c r="BA125" s="758"/>
      <c r="BB125" s="758"/>
      <c r="BC125" s="758"/>
      <c r="BD125" s="758"/>
      <c r="BE125" s="758"/>
      <c r="BF125" s="758"/>
      <c r="BG125" s="758"/>
      <c r="BH125" s="758"/>
      <c r="BI125" s="758"/>
      <c r="BJ125" s="758"/>
      <c r="BK125" s="758"/>
      <c r="BL125" s="758"/>
      <c r="BM125" s="758"/>
      <c r="BN125" s="758"/>
      <c r="BO125" s="758"/>
      <c r="BP125" s="758"/>
      <c r="BQ125" s="758"/>
      <c r="BR125" s="758"/>
      <c r="BS125" s="758"/>
      <c r="BT125" s="758"/>
      <c r="BU125" s="758"/>
      <c r="BV125" s="758"/>
      <c r="BW125" s="758"/>
      <c r="BX125" s="758"/>
      <c r="BY125" s="758"/>
      <c r="BZ125" s="758"/>
      <c r="CA125" s="758"/>
      <c r="CB125" s="758"/>
      <c r="CC125" s="758"/>
      <c r="CD125" s="758"/>
      <c r="CE125" s="758"/>
      <c r="CF125" s="758"/>
      <c r="CG125" s="758"/>
      <c r="CH125" s="758"/>
      <c r="CI125" s="758"/>
      <c r="CJ125" s="758"/>
      <c r="CK125" s="758"/>
      <c r="CL125" s="758"/>
      <c r="CM125" s="758"/>
      <c r="CN125" s="758"/>
      <c r="CO125" s="758"/>
      <c r="CP125" s="758"/>
      <c r="CQ125" s="758"/>
      <c r="CR125" s="758"/>
      <c r="CS125" s="758"/>
      <c r="CT125" s="758"/>
      <c r="CU125" s="758"/>
      <c r="CV125" s="758"/>
      <c r="CW125" s="758"/>
      <c r="CX125" s="758"/>
      <c r="CY125" s="758"/>
      <c r="CZ125" s="758"/>
      <c r="DA125" s="758"/>
      <c r="DB125" s="758"/>
      <c r="DC125" s="758"/>
      <c r="DD125" s="758"/>
      <c r="DE125" s="758"/>
      <c r="DF125" s="758"/>
      <c r="DG125" s="758"/>
      <c r="DH125" s="758"/>
      <c r="DI125" s="758"/>
      <c r="DJ125" s="758"/>
      <c r="DK125" s="758"/>
      <c r="DL125" s="758"/>
      <c r="DM125" s="758"/>
      <c r="DN125" s="758"/>
      <c r="DO125" s="758"/>
      <c r="DP125" s="758"/>
      <c r="DQ125" s="758"/>
      <c r="DR125" s="758"/>
      <c r="DS125" s="758"/>
      <c r="DT125" s="758"/>
      <c r="DU125" s="758"/>
      <c r="DV125" s="758"/>
      <c r="DW125" s="758"/>
      <c r="DX125" s="758"/>
      <c r="DY125" s="758"/>
      <c r="DZ125" s="758"/>
      <c r="EA125" s="758"/>
      <c r="EB125" s="758"/>
      <c r="EC125" s="758"/>
      <c r="ED125" s="758"/>
      <c r="EE125" s="758"/>
      <c r="EF125" s="758"/>
      <c r="EG125" s="758"/>
      <c r="EH125" s="758"/>
      <c r="EI125" s="758"/>
      <c r="EJ125" s="758"/>
      <c r="EK125" s="758"/>
      <c r="EL125" s="758"/>
      <c r="EM125" s="758"/>
      <c r="EN125" s="758"/>
      <c r="EO125" s="758"/>
      <c r="EP125" s="758"/>
      <c r="EQ125" s="758"/>
      <c r="ER125" s="758"/>
      <c r="ES125" s="758"/>
      <c r="ET125" s="758"/>
      <c r="EU125" s="758"/>
      <c r="EV125" s="758"/>
      <c r="EW125" s="758"/>
      <c r="EX125" s="758"/>
      <c r="EY125" s="758"/>
      <c r="EZ125" s="758"/>
      <c r="FA125" s="758"/>
      <c r="FB125" s="758"/>
      <c r="FC125" s="758"/>
      <c r="FD125" s="758"/>
      <c r="FE125" s="758"/>
      <c r="FF125" s="758"/>
      <c r="FG125" s="758"/>
      <c r="FH125" s="758"/>
      <c r="FI125" s="758"/>
      <c r="FJ125" s="758"/>
      <c r="FK125" s="758"/>
      <c r="FL125" s="758"/>
      <c r="FM125" s="758"/>
      <c r="FN125" s="758"/>
      <c r="FO125" s="758"/>
      <c r="FP125" s="758"/>
      <c r="FQ125" s="758"/>
      <c r="FR125" s="758"/>
      <c r="FS125" s="758"/>
      <c r="FT125" s="758"/>
      <c r="FU125" s="758"/>
      <c r="FV125" s="758"/>
      <c r="FW125" s="758"/>
      <c r="FX125" s="758"/>
      <c r="FY125" s="758"/>
      <c r="FZ125" s="758"/>
      <c r="GA125" s="758"/>
      <c r="GB125" s="758"/>
      <c r="GC125" s="758"/>
      <c r="GD125" s="758"/>
      <c r="GE125" s="758"/>
      <c r="GF125" s="758"/>
      <c r="GG125" s="758"/>
      <c r="GH125" s="758"/>
      <c r="GI125" s="758"/>
      <c r="GJ125" s="758"/>
      <c r="GK125" s="758"/>
      <c r="GL125" s="758"/>
      <c r="GM125" s="758"/>
      <c r="GN125" s="758"/>
      <c r="GO125" s="758"/>
      <c r="GP125" s="758"/>
      <c r="GQ125" s="758"/>
      <c r="GR125" s="758"/>
      <c r="GS125" s="758"/>
      <c r="GT125" s="758"/>
      <c r="GU125" s="758"/>
      <c r="GV125" s="758"/>
      <c r="GW125" s="758"/>
      <c r="GX125" s="758"/>
      <c r="GY125" s="758"/>
      <c r="GZ125" s="758"/>
      <c r="HA125" s="758"/>
      <c r="HB125" s="758"/>
      <c r="HC125" s="758"/>
      <c r="HD125" s="758"/>
      <c r="HE125" s="758"/>
      <c r="HF125" s="758"/>
      <c r="HG125" s="758"/>
      <c r="HH125" s="758"/>
      <c r="HI125" s="758"/>
      <c r="HJ125" s="758"/>
      <c r="HK125" s="758"/>
      <c r="HL125" s="758"/>
      <c r="HM125" s="758"/>
      <c r="HN125" s="758"/>
      <c r="HO125" s="758"/>
      <c r="HP125" s="758"/>
      <c r="HQ125" s="758"/>
      <c r="HR125" s="758"/>
      <c r="HS125" s="758"/>
      <c r="HT125" s="758"/>
      <c r="HU125" s="758"/>
      <c r="HV125" s="758"/>
      <c r="HW125" s="758"/>
      <c r="HX125" s="758"/>
      <c r="HY125" s="758"/>
      <c r="HZ125" s="758"/>
      <c r="IA125" s="758"/>
      <c r="IB125" s="758"/>
      <c r="IC125" s="758"/>
      <c r="ID125" s="758"/>
      <c r="IE125" s="758"/>
      <c r="IF125" s="758"/>
      <c r="IG125" s="758"/>
      <c r="IH125" s="758"/>
      <c r="II125" s="758"/>
      <c r="IJ125" s="758"/>
    </row>
    <row r="126" spans="1:244" s="759" customFormat="1" ht="44.25" customHeight="1" x14ac:dyDescent="0.25">
      <c r="A126" s="649"/>
      <c r="B126" s="649" t="s">
        <v>226</v>
      </c>
      <c r="C126" s="768" t="s">
        <v>326</v>
      </c>
      <c r="D126" s="649" t="s">
        <v>465</v>
      </c>
      <c r="E126" s="907" t="s">
        <v>542</v>
      </c>
      <c r="F126" s="907" t="s">
        <v>543</v>
      </c>
      <c r="G126" s="908" t="s">
        <v>540</v>
      </c>
      <c r="H126" s="651"/>
      <c r="I126" s="1038" t="s">
        <v>39</v>
      </c>
      <c r="J126" s="1038" t="s">
        <v>39</v>
      </c>
      <c r="K126" s="1027" t="s">
        <v>604</v>
      </c>
      <c r="L126" s="1027">
        <v>14</v>
      </c>
      <c r="M126" s="818"/>
      <c r="N126" s="994"/>
      <c r="O126" s="994">
        <v>18</v>
      </c>
      <c r="P126" s="942"/>
      <c r="Q126" s="1229"/>
      <c r="R126" s="1476"/>
      <c r="S126" s="911">
        <v>1</v>
      </c>
      <c r="T126" s="912" t="s">
        <v>171</v>
      </c>
      <c r="U126" s="912" t="s">
        <v>444</v>
      </c>
      <c r="V126" s="912"/>
      <c r="W126" s="650">
        <v>1</v>
      </c>
      <c r="X126" s="646" t="s">
        <v>174</v>
      </c>
      <c r="Y126" s="646" t="s">
        <v>172</v>
      </c>
      <c r="Z126" s="646" t="s">
        <v>236</v>
      </c>
      <c r="AA126" s="1229"/>
      <c r="AB126" s="1476"/>
      <c r="AC126" s="918">
        <v>1</v>
      </c>
      <c r="AD126" s="912" t="s">
        <v>174</v>
      </c>
      <c r="AE126" s="912" t="s">
        <v>172</v>
      </c>
      <c r="AF126" s="912" t="s">
        <v>236</v>
      </c>
      <c r="AG126" s="650">
        <v>1</v>
      </c>
      <c r="AH126" s="646" t="s">
        <v>174</v>
      </c>
      <c r="AI126" s="646" t="s">
        <v>172</v>
      </c>
      <c r="AJ126" s="646" t="s">
        <v>236</v>
      </c>
      <c r="AK126" s="867" t="s">
        <v>496</v>
      </c>
      <c r="AL126" s="758"/>
      <c r="AM126" s="758"/>
      <c r="AN126" s="758"/>
      <c r="AO126" s="758"/>
      <c r="AP126" s="758"/>
      <c r="AQ126" s="758"/>
      <c r="AR126" s="758"/>
      <c r="AS126" s="758"/>
      <c r="AT126" s="758"/>
      <c r="AU126" s="758"/>
      <c r="AV126" s="758"/>
      <c r="AW126" s="758"/>
      <c r="AX126" s="758"/>
      <c r="AY126" s="758"/>
      <c r="AZ126" s="758"/>
      <c r="BA126" s="758"/>
      <c r="BB126" s="758"/>
      <c r="BC126" s="758"/>
      <c r="BD126" s="758"/>
      <c r="BE126" s="758"/>
      <c r="BF126" s="758"/>
      <c r="BG126" s="758"/>
      <c r="BH126" s="758"/>
      <c r="BI126" s="758"/>
      <c r="BJ126" s="758"/>
      <c r="BK126" s="758"/>
      <c r="BL126" s="758"/>
      <c r="BM126" s="758"/>
      <c r="BN126" s="758"/>
      <c r="BO126" s="758"/>
      <c r="BP126" s="758"/>
      <c r="BQ126" s="758"/>
      <c r="BR126" s="758"/>
      <c r="BS126" s="758"/>
      <c r="BT126" s="758"/>
      <c r="BU126" s="758"/>
      <c r="BV126" s="758"/>
      <c r="BW126" s="758"/>
      <c r="BX126" s="758"/>
      <c r="BY126" s="758"/>
      <c r="BZ126" s="758"/>
      <c r="CA126" s="758"/>
      <c r="CB126" s="758"/>
      <c r="CC126" s="758"/>
      <c r="CD126" s="758"/>
      <c r="CE126" s="758"/>
      <c r="CF126" s="758"/>
      <c r="CG126" s="758"/>
      <c r="CH126" s="758"/>
      <c r="CI126" s="758"/>
      <c r="CJ126" s="758"/>
      <c r="CK126" s="758"/>
      <c r="CL126" s="758"/>
      <c r="CM126" s="758"/>
      <c r="CN126" s="758"/>
      <c r="CO126" s="758"/>
      <c r="CP126" s="758"/>
      <c r="CQ126" s="758"/>
      <c r="CR126" s="758"/>
      <c r="CS126" s="758"/>
      <c r="CT126" s="758"/>
      <c r="CU126" s="758"/>
      <c r="CV126" s="758"/>
      <c r="CW126" s="758"/>
      <c r="CX126" s="758"/>
      <c r="CY126" s="758"/>
      <c r="CZ126" s="758"/>
      <c r="DA126" s="758"/>
      <c r="DB126" s="758"/>
      <c r="DC126" s="758"/>
      <c r="DD126" s="758"/>
      <c r="DE126" s="758"/>
      <c r="DF126" s="758"/>
      <c r="DG126" s="758"/>
      <c r="DH126" s="758"/>
      <c r="DI126" s="758"/>
      <c r="DJ126" s="758"/>
      <c r="DK126" s="758"/>
      <c r="DL126" s="758"/>
      <c r="DM126" s="758"/>
      <c r="DN126" s="758"/>
      <c r="DO126" s="758"/>
      <c r="DP126" s="758"/>
      <c r="DQ126" s="758"/>
      <c r="DR126" s="758"/>
      <c r="DS126" s="758"/>
      <c r="DT126" s="758"/>
      <c r="DU126" s="758"/>
      <c r="DV126" s="758"/>
      <c r="DW126" s="758"/>
      <c r="DX126" s="758"/>
      <c r="DY126" s="758"/>
      <c r="DZ126" s="758"/>
      <c r="EA126" s="758"/>
      <c r="EB126" s="758"/>
      <c r="EC126" s="758"/>
      <c r="ED126" s="758"/>
      <c r="EE126" s="758"/>
      <c r="EF126" s="758"/>
      <c r="EG126" s="758"/>
      <c r="EH126" s="758"/>
      <c r="EI126" s="758"/>
      <c r="EJ126" s="758"/>
      <c r="EK126" s="758"/>
      <c r="EL126" s="758"/>
      <c r="EM126" s="758"/>
      <c r="EN126" s="758"/>
      <c r="EO126" s="758"/>
      <c r="EP126" s="758"/>
      <c r="EQ126" s="758"/>
      <c r="ER126" s="758"/>
      <c r="ES126" s="758"/>
      <c r="ET126" s="758"/>
      <c r="EU126" s="758"/>
      <c r="EV126" s="758"/>
      <c r="EW126" s="758"/>
      <c r="EX126" s="758"/>
      <c r="EY126" s="758"/>
      <c r="EZ126" s="758"/>
      <c r="FA126" s="758"/>
      <c r="FB126" s="758"/>
      <c r="FC126" s="758"/>
      <c r="FD126" s="758"/>
      <c r="FE126" s="758"/>
      <c r="FF126" s="758"/>
      <c r="FG126" s="758"/>
      <c r="FH126" s="758"/>
      <c r="FI126" s="758"/>
      <c r="FJ126" s="758"/>
      <c r="FK126" s="758"/>
      <c r="FL126" s="758"/>
      <c r="FM126" s="758"/>
      <c r="FN126" s="758"/>
      <c r="FO126" s="758"/>
      <c r="FP126" s="758"/>
      <c r="FQ126" s="758"/>
      <c r="FR126" s="758"/>
      <c r="FS126" s="758"/>
      <c r="FT126" s="758"/>
      <c r="FU126" s="758"/>
      <c r="FV126" s="758"/>
      <c r="FW126" s="758"/>
      <c r="FX126" s="758"/>
      <c r="FY126" s="758"/>
      <c r="FZ126" s="758"/>
      <c r="GA126" s="758"/>
      <c r="GB126" s="758"/>
      <c r="GC126" s="758"/>
      <c r="GD126" s="758"/>
      <c r="GE126" s="758"/>
      <c r="GF126" s="758"/>
      <c r="GG126" s="758"/>
      <c r="GH126" s="758"/>
      <c r="GI126" s="758"/>
      <c r="GJ126" s="758"/>
      <c r="GK126" s="758"/>
      <c r="GL126" s="758"/>
      <c r="GM126" s="758"/>
      <c r="GN126" s="758"/>
      <c r="GO126" s="758"/>
      <c r="GP126" s="758"/>
      <c r="GQ126" s="758"/>
      <c r="GR126" s="758"/>
      <c r="GS126" s="758"/>
      <c r="GT126" s="758"/>
      <c r="GU126" s="758"/>
      <c r="GV126" s="758"/>
      <c r="GW126" s="758"/>
      <c r="GX126" s="758"/>
      <c r="GY126" s="758"/>
      <c r="GZ126" s="758"/>
      <c r="HA126" s="758"/>
      <c r="HB126" s="758"/>
      <c r="HC126" s="758"/>
      <c r="HD126" s="758"/>
      <c r="HE126" s="758"/>
      <c r="HF126" s="758"/>
      <c r="HG126" s="758"/>
      <c r="HH126" s="758"/>
      <c r="HI126" s="758"/>
      <c r="HJ126" s="758"/>
      <c r="HK126" s="758"/>
      <c r="HL126" s="758"/>
      <c r="HM126" s="758"/>
      <c r="HN126" s="758"/>
      <c r="HO126" s="758"/>
      <c r="HP126" s="758"/>
      <c r="HQ126" s="758"/>
      <c r="HR126" s="758"/>
      <c r="HS126" s="758"/>
      <c r="HT126" s="758"/>
      <c r="HU126" s="758"/>
      <c r="HV126" s="758"/>
      <c r="HW126" s="758"/>
      <c r="HX126" s="758"/>
      <c r="HY126" s="758"/>
      <c r="HZ126" s="758"/>
      <c r="IA126" s="758"/>
      <c r="IB126" s="758"/>
      <c r="IC126" s="758"/>
      <c r="ID126" s="758"/>
      <c r="IE126" s="758"/>
      <c r="IF126" s="758"/>
      <c r="IG126" s="758"/>
      <c r="IH126" s="758"/>
      <c r="II126" s="758"/>
      <c r="IJ126" s="758"/>
    </row>
    <row r="127" spans="1:244" s="748" customFormat="1" ht="36" customHeight="1" x14ac:dyDescent="0.25">
      <c r="A127" s="661" t="s">
        <v>365</v>
      </c>
      <c r="B127" s="661" t="s">
        <v>249</v>
      </c>
      <c r="C127" s="662" t="s">
        <v>364</v>
      </c>
      <c r="D127" s="666" t="s">
        <v>466</v>
      </c>
      <c r="E127" s="901" t="s">
        <v>115</v>
      </c>
      <c r="F127" s="662" t="s">
        <v>356</v>
      </c>
      <c r="G127" s="664"/>
      <c r="H127" s="777" t="s">
        <v>363</v>
      </c>
      <c r="I127" s="666">
        <v>2</v>
      </c>
      <c r="J127" s="666" t="s">
        <v>39</v>
      </c>
      <c r="K127" s="816"/>
      <c r="L127" s="816"/>
      <c r="M127" s="816"/>
      <c r="N127" s="959">
        <v>15</v>
      </c>
      <c r="O127" s="959"/>
      <c r="P127" s="947"/>
      <c r="Q127" s="1227"/>
      <c r="R127" s="1270"/>
      <c r="S127" s="765"/>
      <c r="T127" s="668"/>
      <c r="U127" s="668"/>
      <c r="V127" s="668"/>
      <c r="W127" s="667"/>
      <c r="X127" s="668"/>
      <c r="Y127" s="668"/>
      <c r="Z127" s="668"/>
      <c r="AA127" s="1227"/>
      <c r="AB127" s="1270"/>
      <c r="AC127" s="667"/>
      <c r="AD127" s="668"/>
      <c r="AE127" s="668"/>
      <c r="AF127" s="668"/>
      <c r="AG127" s="667"/>
      <c r="AH127" s="668"/>
      <c r="AI127" s="668"/>
      <c r="AJ127" s="668"/>
      <c r="AK127" s="865"/>
      <c r="AL127" s="747"/>
      <c r="AM127" s="747"/>
      <c r="AN127" s="747"/>
      <c r="AO127" s="747"/>
      <c r="AP127" s="747"/>
      <c r="AQ127" s="747"/>
      <c r="AR127" s="747"/>
      <c r="AS127" s="747"/>
      <c r="AT127" s="747"/>
      <c r="AU127" s="747"/>
      <c r="AV127" s="747"/>
      <c r="AW127" s="747"/>
      <c r="AX127" s="747"/>
      <c r="AY127" s="747"/>
      <c r="AZ127" s="747"/>
      <c r="BA127" s="747"/>
      <c r="BB127" s="747"/>
      <c r="BC127" s="747"/>
      <c r="BD127" s="747"/>
      <c r="BE127" s="747"/>
      <c r="BF127" s="747"/>
      <c r="BG127" s="747"/>
      <c r="BH127" s="747"/>
      <c r="BI127" s="747"/>
      <c r="BJ127" s="747"/>
      <c r="BK127" s="747"/>
      <c r="BL127" s="747"/>
      <c r="BM127" s="747"/>
      <c r="BN127" s="747"/>
      <c r="BO127" s="747"/>
      <c r="BP127" s="747"/>
      <c r="BQ127" s="747"/>
      <c r="BR127" s="747"/>
      <c r="BS127" s="747"/>
      <c r="BT127" s="747"/>
      <c r="BU127" s="747"/>
      <c r="BV127" s="747"/>
      <c r="BW127" s="747"/>
      <c r="BX127" s="747"/>
      <c r="BY127" s="747"/>
      <c r="BZ127" s="747"/>
      <c r="CA127" s="747"/>
      <c r="CB127" s="747"/>
      <c r="CC127" s="747"/>
      <c r="CD127" s="747"/>
      <c r="CE127" s="747"/>
      <c r="CF127" s="747"/>
      <c r="CG127" s="747"/>
      <c r="CH127" s="747"/>
      <c r="CI127" s="747"/>
      <c r="CJ127" s="747"/>
      <c r="CK127" s="747"/>
      <c r="CL127" s="747"/>
      <c r="CM127" s="747"/>
      <c r="CN127" s="747"/>
      <c r="CO127" s="747"/>
      <c r="CP127" s="747"/>
      <c r="CQ127" s="747"/>
      <c r="CR127" s="747"/>
      <c r="CS127" s="747"/>
      <c r="CT127" s="747"/>
      <c r="CU127" s="747"/>
      <c r="CV127" s="747"/>
      <c r="CW127" s="747"/>
      <c r="CX127" s="747"/>
      <c r="CY127" s="747"/>
      <c r="CZ127" s="747"/>
      <c r="DA127" s="747"/>
      <c r="DB127" s="747"/>
      <c r="DC127" s="747"/>
      <c r="DD127" s="747"/>
      <c r="DE127" s="747"/>
      <c r="DF127" s="747"/>
      <c r="DG127" s="747"/>
      <c r="DH127" s="747"/>
      <c r="DI127" s="747"/>
      <c r="DJ127" s="747"/>
      <c r="DK127" s="747"/>
      <c r="DL127" s="747"/>
      <c r="DM127" s="747"/>
      <c r="DN127" s="747"/>
      <c r="DO127" s="747"/>
      <c r="DP127" s="747"/>
      <c r="DQ127" s="747"/>
      <c r="DR127" s="747"/>
      <c r="DS127" s="747"/>
      <c r="DT127" s="747"/>
      <c r="DU127" s="747"/>
      <c r="DV127" s="747"/>
      <c r="DW127" s="747"/>
      <c r="DX127" s="747"/>
      <c r="DY127" s="747"/>
      <c r="DZ127" s="747"/>
      <c r="EA127" s="747"/>
      <c r="EB127" s="747"/>
      <c r="EC127" s="747"/>
      <c r="ED127" s="747"/>
      <c r="EE127" s="747"/>
      <c r="EF127" s="747"/>
      <c r="EG127" s="747"/>
      <c r="EH127" s="747"/>
      <c r="EI127" s="747"/>
      <c r="EJ127" s="747"/>
      <c r="EK127" s="747"/>
      <c r="EL127" s="747"/>
      <c r="EM127" s="747"/>
      <c r="EN127" s="747"/>
      <c r="EO127" s="747"/>
      <c r="EP127" s="747"/>
      <c r="EQ127" s="747"/>
      <c r="ER127" s="747"/>
      <c r="ES127" s="747"/>
      <c r="ET127" s="747"/>
      <c r="EU127" s="747"/>
      <c r="EV127" s="747"/>
      <c r="EW127" s="747"/>
      <c r="EX127" s="747"/>
      <c r="EY127" s="747"/>
      <c r="EZ127" s="747"/>
      <c r="FA127" s="747"/>
      <c r="FB127" s="747"/>
      <c r="FC127" s="747"/>
      <c r="FD127" s="747"/>
      <c r="FE127" s="747"/>
      <c r="FF127" s="747"/>
      <c r="FG127" s="747"/>
      <c r="FH127" s="747"/>
      <c r="FI127" s="747"/>
      <c r="FJ127" s="747"/>
      <c r="FK127" s="747"/>
      <c r="FL127" s="747"/>
      <c r="FM127" s="747"/>
      <c r="FN127" s="747"/>
      <c r="FO127" s="747"/>
      <c r="FP127" s="747"/>
      <c r="FQ127" s="747"/>
      <c r="FR127" s="747"/>
      <c r="FS127" s="747"/>
      <c r="FT127" s="747"/>
      <c r="FU127" s="747"/>
      <c r="FV127" s="747"/>
      <c r="FW127" s="747"/>
      <c r="FX127" s="747"/>
      <c r="FY127" s="747"/>
      <c r="FZ127" s="747"/>
      <c r="GA127" s="747"/>
      <c r="GB127" s="747"/>
      <c r="GC127" s="747"/>
      <c r="GD127" s="747"/>
      <c r="GE127" s="747"/>
      <c r="GF127" s="747"/>
      <c r="GG127" s="747"/>
      <c r="GH127" s="747"/>
      <c r="GI127" s="747"/>
      <c r="GJ127" s="747"/>
      <c r="GK127" s="747"/>
      <c r="GL127" s="747"/>
      <c r="GM127" s="747"/>
      <c r="GN127" s="747"/>
      <c r="GO127" s="747"/>
      <c r="GP127" s="747"/>
      <c r="GQ127" s="747"/>
      <c r="GR127" s="747"/>
      <c r="GS127" s="747"/>
      <c r="GT127" s="747"/>
      <c r="GU127" s="747"/>
      <c r="GV127" s="747"/>
      <c r="GW127" s="747"/>
      <c r="GX127" s="747"/>
      <c r="GY127" s="747"/>
      <c r="GZ127" s="747"/>
      <c r="HA127" s="747"/>
      <c r="HB127" s="747"/>
      <c r="HC127" s="747"/>
      <c r="HD127" s="747"/>
      <c r="HE127" s="747"/>
      <c r="HF127" s="747"/>
      <c r="HG127" s="747"/>
      <c r="HH127" s="747"/>
      <c r="HI127" s="747"/>
      <c r="HJ127" s="747"/>
      <c r="HK127" s="747"/>
      <c r="HL127" s="747"/>
      <c r="HM127" s="747"/>
      <c r="HN127" s="747"/>
      <c r="HO127" s="747"/>
      <c r="HP127" s="747"/>
      <c r="HQ127" s="747"/>
      <c r="HR127" s="747"/>
      <c r="HS127" s="747"/>
      <c r="HT127" s="747"/>
      <c r="HU127" s="747"/>
      <c r="HV127" s="747"/>
      <c r="HW127" s="747"/>
      <c r="HX127" s="747"/>
      <c r="HY127" s="747"/>
      <c r="HZ127" s="747"/>
      <c r="IA127" s="747"/>
      <c r="IB127" s="747"/>
      <c r="IC127" s="747"/>
      <c r="ID127" s="747"/>
      <c r="IE127" s="747"/>
      <c r="IF127" s="747"/>
      <c r="IG127" s="747"/>
      <c r="IH127" s="747"/>
      <c r="II127" s="747"/>
      <c r="IJ127" s="747"/>
    </row>
    <row r="128" spans="1:244" ht="30.75" customHeight="1" x14ac:dyDescent="0.25">
      <c r="A128" s="576"/>
      <c r="B128" s="576"/>
      <c r="C128" s="682"/>
      <c r="D128" s="751"/>
      <c r="E128" s="902"/>
      <c r="F128" s="683"/>
      <c r="G128" s="683"/>
      <c r="H128" s="683"/>
      <c r="I128" s="751"/>
      <c r="J128" s="752" t="s">
        <v>18</v>
      </c>
      <c r="K128" s="819"/>
      <c r="L128" s="819"/>
      <c r="M128" s="844"/>
      <c r="N128" s="950">
        <f>SUM(N110:N127)</f>
        <v>81</v>
      </c>
      <c r="O128" s="989">
        <f>SUM(O110:O127)</f>
        <v>228.5</v>
      </c>
      <c r="P128" s="940">
        <f>SUM(P110:P127)</f>
        <v>0</v>
      </c>
      <c r="Q128" s="1218"/>
      <c r="R128" s="1271"/>
      <c r="S128" s="763"/>
      <c r="T128" s="753"/>
      <c r="U128" s="753"/>
      <c r="V128" s="753"/>
      <c r="W128" s="753"/>
      <c r="X128" s="753"/>
      <c r="Y128" s="753"/>
      <c r="Z128" s="753"/>
      <c r="AA128" s="1218"/>
      <c r="AB128" s="1271"/>
      <c r="AC128" s="753"/>
      <c r="AD128" s="753"/>
      <c r="AE128" s="753"/>
      <c r="AF128" s="753"/>
      <c r="AG128" s="753"/>
      <c r="AH128" s="753"/>
      <c r="AI128" s="753"/>
      <c r="AJ128" s="753"/>
      <c r="AK128" s="868"/>
    </row>
    <row r="129" spans="1:244" s="746" customFormat="1" ht="23.25" customHeight="1" x14ac:dyDescent="0.25">
      <c r="A129" s="767" t="s">
        <v>369</v>
      </c>
      <c r="B129" s="741"/>
      <c r="C129" s="742" t="s">
        <v>368</v>
      </c>
      <c r="D129" s="744"/>
      <c r="E129" s="903"/>
      <c r="F129" s="836"/>
      <c r="G129" s="836"/>
      <c r="H129" s="836"/>
      <c r="I129" s="836"/>
      <c r="J129" s="836"/>
      <c r="K129" s="836"/>
      <c r="L129" s="836"/>
      <c r="M129" s="742"/>
      <c r="N129" s="903"/>
      <c r="O129" s="903"/>
      <c r="P129" s="903"/>
      <c r="Q129" s="1222"/>
      <c r="R129" s="1273"/>
      <c r="S129" s="836"/>
      <c r="T129" s="836"/>
      <c r="U129" s="836"/>
      <c r="V129" s="836"/>
      <c r="W129" s="836"/>
      <c r="X129" s="836"/>
      <c r="Y129" s="836"/>
      <c r="Z129" s="836"/>
      <c r="AA129" s="1222"/>
      <c r="AB129" s="1273"/>
      <c r="AC129" s="836"/>
      <c r="AD129" s="836"/>
      <c r="AE129" s="836"/>
      <c r="AF129" s="836"/>
      <c r="AG129" s="836"/>
      <c r="AH129" s="836"/>
      <c r="AI129" s="836"/>
      <c r="AJ129" s="836"/>
      <c r="AK129" s="870"/>
      <c r="AL129" s="745"/>
      <c r="AM129" s="745"/>
      <c r="AN129" s="745"/>
      <c r="AO129" s="745"/>
      <c r="AP129" s="745"/>
      <c r="AQ129" s="745"/>
      <c r="AR129" s="745"/>
      <c r="AS129" s="745"/>
      <c r="AT129" s="745"/>
      <c r="AU129" s="745"/>
      <c r="AV129" s="745"/>
      <c r="AW129" s="745"/>
      <c r="AX129" s="745"/>
      <c r="AY129" s="745"/>
      <c r="AZ129" s="745"/>
      <c r="BA129" s="745"/>
      <c r="BB129" s="745"/>
      <c r="BC129" s="745"/>
      <c r="BD129" s="745"/>
      <c r="BE129" s="745"/>
      <c r="BF129" s="745"/>
      <c r="BG129" s="745"/>
      <c r="BH129" s="745"/>
      <c r="BI129" s="745"/>
      <c r="BJ129" s="745"/>
      <c r="BK129" s="745"/>
      <c r="BL129" s="745"/>
      <c r="BM129" s="745"/>
      <c r="BN129" s="745"/>
      <c r="BO129" s="745"/>
      <c r="BP129" s="745"/>
      <c r="BQ129" s="745"/>
      <c r="BR129" s="745"/>
      <c r="BS129" s="745"/>
      <c r="BT129" s="745"/>
      <c r="BU129" s="745"/>
      <c r="BV129" s="745"/>
      <c r="BW129" s="745"/>
      <c r="BX129" s="745"/>
      <c r="BY129" s="745"/>
      <c r="BZ129" s="745"/>
      <c r="CA129" s="745"/>
      <c r="CB129" s="745"/>
      <c r="CC129" s="745"/>
      <c r="CD129" s="745"/>
      <c r="CE129" s="745"/>
      <c r="CF129" s="745"/>
      <c r="CG129" s="745"/>
      <c r="CH129" s="745"/>
      <c r="CI129" s="745"/>
      <c r="CJ129" s="745"/>
      <c r="CK129" s="745"/>
      <c r="CL129" s="745"/>
      <c r="CM129" s="745"/>
      <c r="CN129" s="745"/>
      <c r="CO129" s="745"/>
      <c r="CP129" s="745"/>
      <c r="CQ129" s="745"/>
      <c r="CR129" s="745"/>
      <c r="CS129" s="745"/>
      <c r="CT129" s="745"/>
      <c r="CU129" s="745"/>
      <c r="CV129" s="745"/>
      <c r="CW129" s="745"/>
      <c r="CX129" s="745"/>
      <c r="CY129" s="745"/>
      <c r="CZ129" s="745"/>
      <c r="DA129" s="745"/>
      <c r="DB129" s="745"/>
      <c r="DC129" s="745"/>
      <c r="DD129" s="745"/>
      <c r="DE129" s="745"/>
      <c r="DF129" s="745"/>
      <c r="DG129" s="745"/>
      <c r="DH129" s="745"/>
      <c r="DI129" s="745"/>
      <c r="DJ129" s="745"/>
      <c r="DK129" s="745"/>
      <c r="DL129" s="745"/>
      <c r="DM129" s="745"/>
      <c r="DN129" s="745"/>
      <c r="DO129" s="745"/>
      <c r="DP129" s="745"/>
      <c r="DQ129" s="745"/>
      <c r="DR129" s="745"/>
      <c r="DS129" s="745"/>
      <c r="DT129" s="745"/>
      <c r="DU129" s="745"/>
      <c r="DV129" s="745"/>
      <c r="DW129" s="745"/>
      <c r="DX129" s="745"/>
      <c r="DY129" s="745"/>
      <c r="DZ129" s="745"/>
      <c r="EA129" s="745"/>
      <c r="EB129" s="745"/>
      <c r="EC129" s="745"/>
      <c r="ED129" s="745"/>
      <c r="EE129" s="745"/>
      <c r="EF129" s="745"/>
      <c r="EG129" s="745"/>
      <c r="EH129" s="745"/>
      <c r="EI129" s="745"/>
      <c r="EJ129" s="745"/>
      <c r="EK129" s="745"/>
      <c r="EL129" s="745"/>
      <c r="EM129" s="745"/>
      <c r="EN129" s="745"/>
      <c r="EO129" s="745"/>
      <c r="EP129" s="745"/>
      <c r="EQ129" s="745"/>
      <c r="ER129" s="745"/>
      <c r="ES129" s="745"/>
      <c r="ET129" s="745"/>
      <c r="EU129" s="745"/>
      <c r="EV129" s="745"/>
      <c r="EW129" s="745"/>
      <c r="EX129" s="745"/>
      <c r="EY129" s="745"/>
      <c r="EZ129" s="745"/>
      <c r="FA129" s="745"/>
      <c r="FB129" s="745"/>
      <c r="FC129" s="745"/>
      <c r="FD129" s="745"/>
      <c r="FE129" s="745"/>
      <c r="FF129" s="745"/>
      <c r="FG129" s="745"/>
      <c r="FH129" s="745"/>
      <c r="FI129" s="745"/>
      <c r="FJ129" s="745"/>
      <c r="FK129" s="745"/>
      <c r="FL129" s="745"/>
      <c r="FM129" s="745"/>
      <c r="FN129" s="745"/>
      <c r="FO129" s="745"/>
      <c r="FP129" s="745"/>
      <c r="FQ129" s="745"/>
      <c r="FR129" s="745"/>
      <c r="FS129" s="745"/>
      <c r="FT129" s="745"/>
      <c r="FU129" s="745"/>
      <c r="FV129" s="745"/>
      <c r="FW129" s="745"/>
      <c r="FX129" s="745"/>
      <c r="FY129" s="745"/>
      <c r="FZ129" s="745"/>
      <c r="GA129" s="745"/>
      <c r="GB129" s="745"/>
      <c r="GC129" s="745"/>
      <c r="GD129" s="745"/>
      <c r="GE129" s="745"/>
      <c r="GF129" s="745"/>
      <c r="GG129" s="745"/>
      <c r="GH129" s="745"/>
      <c r="GI129" s="745"/>
      <c r="GJ129" s="745"/>
      <c r="GK129" s="745"/>
      <c r="GL129" s="745"/>
      <c r="GM129" s="745"/>
      <c r="GN129" s="745"/>
      <c r="GO129" s="745"/>
      <c r="GP129" s="745"/>
      <c r="GQ129" s="745"/>
      <c r="GR129" s="745"/>
      <c r="GS129" s="745"/>
      <c r="GT129" s="745"/>
      <c r="GU129" s="745"/>
      <c r="GV129" s="745"/>
      <c r="GW129" s="745"/>
      <c r="GX129" s="745"/>
      <c r="GY129" s="745"/>
      <c r="GZ129" s="745"/>
      <c r="HA129" s="745"/>
      <c r="HB129" s="745"/>
      <c r="HC129" s="745"/>
      <c r="HD129" s="745"/>
      <c r="HE129" s="745"/>
      <c r="HF129" s="745"/>
      <c r="HG129" s="745"/>
      <c r="HH129" s="745"/>
      <c r="HI129" s="745"/>
      <c r="HJ129" s="745"/>
      <c r="HK129" s="745"/>
      <c r="HL129" s="745"/>
      <c r="HM129" s="745"/>
      <c r="HN129" s="745"/>
      <c r="HO129" s="745"/>
      <c r="HP129" s="745"/>
      <c r="HQ129" s="745"/>
      <c r="HR129" s="745"/>
      <c r="HS129" s="745"/>
      <c r="HT129" s="745"/>
      <c r="HU129" s="745"/>
      <c r="HV129" s="745"/>
      <c r="HW129" s="745"/>
      <c r="HX129" s="745"/>
      <c r="HY129" s="745"/>
      <c r="HZ129" s="745"/>
      <c r="IA129" s="745"/>
      <c r="IB129" s="745"/>
      <c r="IC129" s="745"/>
      <c r="ID129" s="745"/>
      <c r="IE129" s="745"/>
      <c r="IF129" s="745"/>
      <c r="IG129" s="745"/>
      <c r="IH129" s="745"/>
      <c r="II129" s="745"/>
      <c r="IJ129" s="745"/>
    </row>
    <row r="130" spans="1:244" ht="23.25" customHeight="1" x14ac:dyDescent="0.25">
      <c r="A130" s="1137" t="s">
        <v>652</v>
      </c>
      <c r="B130" s="792" t="s">
        <v>370</v>
      </c>
      <c r="C130" s="793" t="s">
        <v>19</v>
      </c>
      <c r="D130" s="795"/>
      <c r="E130" s="904"/>
      <c r="F130" s="794"/>
      <c r="G130" s="794"/>
      <c r="H130" s="794"/>
      <c r="I130" s="795">
        <v>30</v>
      </c>
      <c r="J130" s="795">
        <v>30</v>
      </c>
      <c r="K130" s="815"/>
      <c r="L130" s="815"/>
      <c r="M130" s="843"/>
      <c r="N130" s="970"/>
      <c r="O130" s="961"/>
      <c r="P130" s="991"/>
      <c r="Q130" s="1224"/>
      <c r="R130" s="1268"/>
      <c r="S130" s="797"/>
      <c r="T130" s="796"/>
      <c r="U130" s="796"/>
      <c r="V130" s="796"/>
      <c r="W130" s="796"/>
      <c r="X130" s="796"/>
      <c r="Y130" s="796"/>
      <c r="Z130" s="796"/>
      <c r="AA130" s="1224"/>
      <c r="AB130" s="1268"/>
      <c r="AC130" s="796"/>
      <c r="AD130" s="796"/>
      <c r="AE130" s="796"/>
      <c r="AF130" s="796"/>
      <c r="AG130" s="796"/>
      <c r="AH130" s="796"/>
      <c r="AI130" s="796"/>
      <c r="AJ130" s="796"/>
      <c r="AK130" s="863"/>
      <c r="AL130" s="798"/>
      <c r="AM130" s="798"/>
      <c r="AN130" s="798"/>
      <c r="AO130" s="798"/>
      <c r="AP130" s="798"/>
      <c r="AQ130" s="798"/>
      <c r="AR130" s="798"/>
      <c r="AS130" s="798"/>
      <c r="AT130" s="798"/>
      <c r="AU130" s="798"/>
      <c r="AV130" s="798"/>
      <c r="AW130" s="798"/>
      <c r="AX130" s="798"/>
      <c r="AY130" s="798"/>
      <c r="AZ130" s="798"/>
      <c r="BA130" s="798"/>
      <c r="BB130" s="798"/>
      <c r="BC130" s="798"/>
      <c r="BD130" s="798"/>
      <c r="BE130" s="798"/>
      <c r="BF130" s="798"/>
      <c r="BG130" s="798"/>
      <c r="BH130" s="798"/>
      <c r="BI130" s="798"/>
      <c r="BJ130" s="798"/>
      <c r="BK130" s="798"/>
      <c r="BL130" s="798"/>
      <c r="BM130" s="798"/>
      <c r="BN130" s="798"/>
      <c r="BO130" s="798"/>
      <c r="BP130" s="798"/>
      <c r="BQ130" s="798"/>
      <c r="BR130" s="798"/>
      <c r="BS130" s="798"/>
      <c r="BT130" s="798"/>
      <c r="BU130" s="798"/>
      <c r="BV130" s="798"/>
      <c r="BW130" s="798"/>
      <c r="BX130" s="798"/>
      <c r="BY130" s="798"/>
      <c r="BZ130" s="798"/>
      <c r="CA130" s="798"/>
      <c r="CB130" s="798"/>
      <c r="CC130" s="798"/>
      <c r="CD130" s="798"/>
      <c r="CE130" s="798"/>
      <c r="CF130" s="798"/>
      <c r="CG130" s="798"/>
      <c r="CH130" s="798"/>
      <c r="CI130" s="798"/>
      <c r="CJ130" s="798"/>
      <c r="CK130" s="798"/>
      <c r="CL130" s="798"/>
      <c r="CM130" s="798"/>
      <c r="CN130" s="798"/>
      <c r="CO130" s="798"/>
      <c r="CP130" s="798"/>
      <c r="CQ130" s="798"/>
      <c r="CR130" s="798"/>
      <c r="CS130" s="798"/>
      <c r="CT130" s="798"/>
      <c r="CU130" s="798"/>
      <c r="CV130" s="798"/>
      <c r="CW130" s="798"/>
      <c r="CX130" s="798"/>
      <c r="CY130" s="798"/>
      <c r="CZ130" s="798"/>
      <c r="DA130" s="798"/>
      <c r="DB130" s="798"/>
      <c r="DC130" s="798"/>
      <c r="DD130" s="798"/>
      <c r="DE130" s="798"/>
      <c r="DF130" s="798"/>
      <c r="DG130" s="798"/>
      <c r="DH130" s="798"/>
      <c r="DI130" s="798"/>
      <c r="DJ130" s="798"/>
      <c r="DK130" s="798"/>
      <c r="DL130" s="798"/>
      <c r="DM130" s="798"/>
      <c r="DN130" s="798"/>
      <c r="DO130" s="798"/>
      <c r="DP130" s="798"/>
      <c r="DQ130" s="798"/>
      <c r="DR130" s="798"/>
      <c r="DS130" s="798"/>
      <c r="DT130" s="798"/>
      <c r="DU130" s="798"/>
      <c r="DV130" s="798"/>
      <c r="DW130" s="798"/>
      <c r="DX130" s="798"/>
      <c r="DY130" s="798"/>
      <c r="DZ130" s="798"/>
      <c r="EA130" s="798"/>
      <c r="EB130" s="798"/>
      <c r="EC130" s="798"/>
      <c r="ED130" s="798"/>
      <c r="EE130" s="798"/>
      <c r="EF130" s="798"/>
      <c r="EG130" s="798"/>
      <c r="EH130" s="798"/>
      <c r="EI130" s="798"/>
      <c r="EJ130" s="798"/>
      <c r="EK130" s="798"/>
      <c r="EL130" s="798"/>
      <c r="EM130" s="798"/>
      <c r="EN130" s="798"/>
      <c r="EO130" s="798"/>
      <c r="EP130" s="798"/>
      <c r="EQ130" s="798"/>
      <c r="ER130" s="798"/>
      <c r="ES130" s="798"/>
      <c r="ET130" s="798"/>
      <c r="EU130" s="798"/>
      <c r="EV130" s="798"/>
      <c r="EW130" s="798"/>
      <c r="EX130" s="798"/>
      <c r="EY130" s="798"/>
      <c r="EZ130" s="798"/>
      <c r="FA130" s="798"/>
      <c r="FB130" s="798"/>
      <c r="FC130" s="798"/>
      <c r="FD130" s="798"/>
      <c r="FE130" s="798"/>
      <c r="FF130" s="798"/>
      <c r="FG130" s="798"/>
      <c r="FH130" s="798"/>
      <c r="FI130" s="798"/>
      <c r="FJ130" s="798"/>
      <c r="FK130" s="798"/>
      <c r="FL130" s="798"/>
      <c r="FM130" s="798"/>
      <c r="FN130" s="798"/>
      <c r="FO130" s="798"/>
      <c r="FP130" s="798"/>
      <c r="FQ130" s="798"/>
      <c r="FR130" s="798"/>
      <c r="FS130" s="798"/>
      <c r="FT130" s="798"/>
      <c r="FU130" s="798"/>
      <c r="FV130" s="798"/>
      <c r="FW130" s="798"/>
      <c r="FX130" s="798"/>
      <c r="FY130" s="798"/>
      <c r="FZ130" s="798"/>
      <c r="GA130" s="798"/>
      <c r="GB130" s="798"/>
      <c r="GC130" s="798"/>
      <c r="GD130" s="798"/>
      <c r="GE130" s="798"/>
      <c r="GF130" s="798"/>
      <c r="GG130" s="798"/>
      <c r="GH130" s="798"/>
      <c r="GI130" s="798"/>
      <c r="GJ130" s="798"/>
      <c r="GK130" s="798"/>
      <c r="GL130" s="798"/>
      <c r="GM130" s="798"/>
      <c r="GN130" s="798"/>
      <c r="GO130" s="798"/>
      <c r="GP130" s="798"/>
      <c r="GQ130" s="798"/>
      <c r="GR130" s="798"/>
      <c r="GS130" s="798"/>
      <c r="GT130" s="798"/>
      <c r="GU130" s="798"/>
      <c r="GV130" s="798"/>
      <c r="GW130" s="798"/>
      <c r="GX130" s="798"/>
      <c r="GY130" s="798"/>
      <c r="GZ130" s="798"/>
      <c r="HA130" s="798"/>
      <c r="HB130" s="798"/>
      <c r="HC130" s="798"/>
      <c r="HD130" s="798"/>
      <c r="HE130" s="798"/>
      <c r="HF130" s="798"/>
      <c r="HG130" s="798"/>
      <c r="HH130" s="798"/>
      <c r="HI130" s="798"/>
      <c r="HJ130" s="798"/>
      <c r="HK130" s="798"/>
      <c r="HL130" s="798"/>
      <c r="HM130" s="798"/>
      <c r="HN130" s="798"/>
      <c r="HO130" s="798"/>
      <c r="HP130" s="798"/>
      <c r="HQ130" s="798"/>
      <c r="HR130" s="798"/>
      <c r="HS130" s="798"/>
      <c r="HT130" s="798"/>
      <c r="HU130" s="798"/>
      <c r="HV130" s="798"/>
      <c r="HW130" s="798"/>
      <c r="HX130" s="798"/>
      <c r="HY130" s="798"/>
      <c r="HZ130" s="798"/>
      <c r="IA130" s="798"/>
      <c r="IB130" s="798"/>
      <c r="IC130" s="798"/>
      <c r="ID130" s="798"/>
      <c r="IE130" s="798"/>
      <c r="IF130" s="798"/>
      <c r="IG130" s="798"/>
      <c r="IH130" s="798"/>
      <c r="II130" s="798"/>
      <c r="IJ130" s="798"/>
    </row>
    <row r="131" spans="1:244" ht="30.75" customHeight="1" x14ac:dyDescent="0.25">
      <c r="A131" s="789"/>
      <c r="B131" s="789"/>
      <c r="C131" s="790" t="s">
        <v>371</v>
      </c>
      <c r="D131" s="784"/>
      <c r="E131" s="784"/>
      <c r="F131" s="784"/>
      <c r="G131" s="784"/>
      <c r="H131" s="784"/>
      <c r="I131" s="784">
        <f>+I132+I133+I134+I140+I143+I146</f>
        <v>22</v>
      </c>
      <c r="J131" s="784">
        <f>+J132+J133+J134+J140+J143+J146</f>
        <v>22</v>
      </c>
      <c r="K131" s="784"/>
      <c r="L131" s="784"/>
      <c r="M131" s="784"/>
      <c r="N131" s="784"/>
      <c r="O131" s="784"/>
      <c r="P131" s="784"/>
      <c r="Q131" s="1235"/>
      <c r="R131" s="1236"/>
      <c r="S131" s="784"/>
      <c r="T131" s="784"/>
      <c r="U131" s="784"/>
      <c r="V131" s="784"/>
      <c r="W131" s="784"/>
      <c r="X131" s="784"/>
      <c r="Y131" s="784"/>
      <c r="Z131" s="784"/>
      <c r="AA131" s="1235"/>
      <c r="AB131" s="1236"/>
      <c r="AC131" s="784"/>
      <c r="AD131" s="784"/>
      <c r="AE131" s="784"/>
      <c r="AF131" s="784"/>
      <c r="AG131" s="784"/>
      <c r="AH131" s="784"/>
      <c r="AI131" s="784"/>
      <c r="AJ131" s="784"/>
      <c r="AK131" s="871"/>
    </row>
    <row r="132" spans="1:244" ht="123" customHeight="1" x14ac:dyDescent="0.25">
      <c r="A132" s="785"/>
      <c r="B132" s="785" t="s">
        <v>258</v>
      </c>
      <c r="C132" s="1034" t="s">
        <v>580</v>
      </c>
      <c r="D132" s="829" t="s">
        <v>467</v>
      </c>
      <c r="E132" s="905" t="s">
        <v>115</v>
      </c>
      <c r="F132" s="786"/>
      <c r="G132" s="610" t="s">
        <v>541</v>
      </c>
      <c r="H132" s="787"/>
      <c r="I132" s="788" t="s">
        <v>38</v>
      </c>
      <c r="J132" s="788" t="s">
        <v>38</v>
      </c>
      <c r="K132" s="1290" t="s">
        <v>701</v>
      </c>
      <c r="L132" s="966" t="str">
        <f>"09"</f>
        <v>09</v>
      </c>
      <c r="M132" s="846"/>
      <c r="N132" s="945">
        <v>18</v>
      </c>
      <c r="O132" s="945">
        <v>24</v>
      </c>
      <c r="P132" s="979"/>
      <c r="Q132" s="1213"/>
      <c r="R132" s="1476"/>
      <c r="S132" s="911">
        <v>1</v>
      </c>
      <c r="T132" s="912" t="s">
        <v>171</v>
      </c>
      <c r="U132" s="912"/>
      <c r="V132" s="912"/>
      <c r="W132" s="650">
        <v>1</v>
      </c>
      <c r="X132" s="646" t="s">
        <v>174</v>
      </c>
      <c r="Y132" s="646" t="s">
        <v>241</v>
      </c>
      <c r="Z132" s="646" t="s">
        <v>236</v>
      </c>
      <c r="AA132" s="1213"/>
      <c r="AB132" s="1476"/>
      <c r="AC132" s="918">
        <v>1</v>
      </c>
      <c r="AD132" s="912" t="s">
        <v>174</v>
      </c>
      <c r="AE132" s="912" t="s">
        <v>241</v>
      </c>
      <c r="AF132" s="912" t="s">
        <v>236</v>
      </c>
      <c r="AG132" s="650">
        <v>1</v>
      </c>
      <c r="AH132" s="646" t="s">
        <v>174</v>
      </c>
      <c r="AI132" s="646" t="s">
        <v>241</v>
      </c>
      <c r="AJ132" s="646" t="s">
        <v>236</v>
      </c>
      <c r="AK132" s="866" t="s">
        <v>511</v>
      </c>
    </row>
    <row r="133" spans="1:244" ht="33" customHeight="1" x14ac:dyDescent="0.25">
      <c r="A133" s="608"/>
      <c r="B133" s="608" t="s">
        <v>259</v>
      </c>
      <c r="C133" s="769" t="s">
        <v>301</v>
      </c>
      <c r="D133" s="611"/>
      <c r="E133" s="900" t="s">
        <v>115</v>
      </c>
      <c r="F133" s="595"/>
      <c r="G133" s="610" t="s">
        <v>541</v>
      </c>
      <c r="H133" s="572"/>
      <c r="I133" s="609" t="s">
        <v>38</v>
      </c>
      <c r="J133" s="609" t="s">
        <v>38</v>
      </c>
      <c r="K133" s="966" t="s">
        <v>434</v>
      </c>
      <c r="L133" s="966" t="s">
        <v>581</v>
      </c>
      <c r="M133" s="817"/>
      <c r="N133" s="967">
        <v>18</v>
      </c>
      <c r="O133" s="967">
        <v>24</v>
      </c>
      <c r="P133" s="958"/>
      <c r="Q133" s="1213"/>
      <c r="R133" s="1476"/>
      <c r="S133" s="911">
        <v>1</v>
      </c>
      <c r="T133" s="912" t="s">
        <v>171</v>
      </c>
      <c r="U133" s="912"/>
      <c r="V133" s="912"/>
      <c r="W133" s="650">
        <v>1</v>
      </c>
      <c r="X133" s="646" t="s">
        <v>174</v>
      </c>
      <c r="Y133" s="646" t="s">
        <v>172</v>
      </c>
      <c r="Z133" s="646" t="s">
        <v>262</v>
      </c>
      <c r="AA133" s="1213"/>
      <c r="AB133" s="1476"/>
      <c r="AC133" s="918">
        <v>1</v>
      </c>
      <c r="AD133" s="912" t="s">
        <v>174</v>
      </c>
      <c r="AE133" s="912" t="s">
        <v>172</v>
      </c>
      <c r="AF133" s="912" t="s">
        <v>262</v>
      </c>
      <c r="AG133" s="650">
        <v>1</v>
      </c>
      <c r="AH133" s="646" t="s">
        <v>174</v>
      </c>
      <c r="AI133" s="646" t="s">
        <v>172</v>
      </c>
      <c r="AJ133" s="646" t="s">
        <v>262</v>
      </c>
      <c r="AK133" s="866" t="s">
        <v>512</v>
      </c>
    </row>
    <row r="134" spans="1:244" ht="33" customHeight="1" x14ac:dyDescent="0.25">
      <c r="A134" s="608"/>
      <c r="B134" s="608" t="s">
        <v>260</v>
      </c>
      <c r="C134" s="769" t="s">
        <v>302</v>
      </c>
      <c r="D134" s="611" t="s">
        <v>468</v>
      </c>
      <c r="E134" s="900" t="s">
        <v>115</v>
      </c>
      <c r="F134" s="595"/>
      <c r="G134" s="610" t="s">
        <v>541</v>
      </c>
      <c r="H134" s="572"/>
      <c r="I134" s="609" t="s">
        <v>36</v>
      </c>
      <c r="J134" s="609" t="s">
        <v>36</v>
      </c>
      <c r="K134" s="966" t="s">
        <v>430</v>
      </c>
      <c r="L134" s="966">
        <v>10</v>
      </c>
      <c r="M134" s="817"/>
      <c r="N134" s="967">
        <v>12</v>
      </c>
      <c r="O134" s="967">
        <v>24</v>
      </c>
      <c r="P134" s="958"/>
      <c r="Q134" s="1213"/>
      <c r="R134" s="1476"/>
      <c r="S134" s="911">
        <v>1</v>
      </c>
      <c r="T134" s="912" t="s">
        <v>171</v>
      </c>
      <c r="U134" s="912"/>
      <c r="V134" s="912"/>
      <c r="W134" s="650">
        <v>1</v>
      </c>
      <c r="X134" s="646" t="s">
        <v>174</v>
      </c>
      <c r="Y134" s="646" t="s">
        <v>172</v>
      </c>
      <c r="Z134" s="646" t="s">
        <v>235</v>
      </c>
      <c r="AA134" s="1213"/>
      <c r="AB134" s="1476"/>
      <c r="AC134" s="918">
        <v>1</v>
      </c>
      <c r="AD134" s="912" t="s">
        <v>174</v>
      </c>
      <c r="AE134" s="912" t="s">
        <v>172</v>
      </c>
      <c r="AF134" s="912" t="s">
        <v>235</v>
      </c>
      <c r="AG134" s="650">
        <v>1</v>
      </c>
      <c r="AH134" s="646" t="s">
        <v>174</v>
      </c>
      <c r="AI134" s="646" t="s">
        <v>172</v>
      </c>
      <c r="AJ134" s="646" t="s">
        <v>235</v>
      </c>
      <c r="AK134" s="866" t="s">
        <v>513</v>
      </c>
    </row>
    <row r="135" spans="1:244" s="750" customFormat="1" ht="39.75" customHeight="1" x14ac:dyDescent="0.25">
      <c r="A135" s="1090"/>
      <c r="B135" s="1090" t="s">
        <v>261</v>
      </c>
      <c r="C135" s="1091" t="s">
        <v>303</v>
      </c>
      <c r="D135" s="1079" t="s">
        <v>469</v>
      </c>
      <c r="E135" s="1092" t="s">
        <v>115</v>
      </c>
      <c r="F135" s="1093"/>
      <c r="G135" s="1079" t="s">
        <v>541</v>
      </c>
      <c r="H135" s="1094"/>
      <c r="I135" s="1095" t="s">
        <v>39</v>
      </c>
      <c r="J135" s="1095" t="s">
        <v>39</v>
      </c>
      <c r="K135" s="1083" t="s">
        <v>435</v>
      </c>
      <c r="L135" s="1083" t="str">
        <f>"09"</f>
        <v>09</v>
      </c>
      <c r="M135" s="1083"/>
      <c r="N135" s="1084"/>
      <c r="O135" s="1084">
        <v>18</v>
      </c>
      <c r="P135" s="1085"/>
      <c r="Q135" s="1237"/>
      <c r="R135" s="1274"/>
      <c r="S135" s="1086">
        <v>1</v>
      </c>
      <c r="T135" s="1087" t="s">
        <v>171</v>
      </c>
      <c r="U135" s="1087"/>
      <c r="V135" s="1087"/>
      <c r="W135" s="1088">
        <v>1</v>
      </c>
      <c r="X135" s="1087" t="s">
        <v>174</v>
      </c>
      <c r="Y135" s="1087" t="s">
        <v>241</v>
      </c>
      <c r="Z135" s="1087" t="s">
        <v>236</v>
      </c>
      <c r="AA135" s="1237"/>
      <c r="AB135" s="1274"/>
      <c r="AC135" s="1088">
        <v>1</v>
      </c>
      <c r="AD135" s="1087" t="s">
        <v>174</v>
      </c>
      <c r="AE135" s="1087" t="s">
        <v>241</v>
      </c>
      <c r="AF135" s="1087" t="s">
        <v>236</v>
      </c>
      <c r="AG135" s="1088">
        <v>1</v>
      </c>
      <c r="AH135" s="1087" t="s">
        <v>174</v>
      </c>
      <c r="AI135" s="1087" t="s">
        <v>241</v>
      </c>
      <c r="AJ135" s="1087" t="s">
        <v>236</v>
      </c>
      <c r="AK135" s="1089" t="s">
        <v>514</v>
      </c>
      <c r="AL135" s="760"/>
      <c r="AM135" s="760"/>
      <c r="AN135" s="760"/>
      <c r="AO135" s="760"/>
      <c r="AP135" s="760"/>
      <c r="AQ135" s="760"/>
      <c r="AR135" s="760"/>
      <c r="AS135" s="760"/>
      <c r="AT135" s="760"/>
      <c r="AU135" s="760"/>
      <c r="AV135" s="760"/>
      <c r="AW135" s="760"/>
      <c r="AX135" s="760"/>
      <c r="AY135" s="760"/>
      <c r="AZ135" s="760"/>
      <c r="BA135" s="760"/>
      <c r="BB135" s="760"/>
      <c r="BC135" s="760"/>
      <c r="BD135" s="760"/>
      <c r="BE135" s="760"/>
      <c r="BF135" s="760"/>
      <c r="BG135" s="760"/>
      <c r="BH135" s="760"/>
      <c r="BI135" s="760"/>
      <c r="BJ135" s="760"/>
      <c r="BK135" s="760"/>
      <c r="BL135" s="760"/>
      <c r="BM135" s="760"/>
      <c r="BN135" s="760"/>
      <c r="BO135" s="760"/>
      <c r="BP135" s="760"/>
      <c r="BQ135" s="760"/>
      <c r="BR135" s="760"/>
      <c r="BS135" s="760"/>
      <c r="BT135" s="760"/>
      <c r="BU135" s="760"/>
      <c r="BV135" s="760"/>
      <c r="BW135" s="760"/>
      <c r="BX135" s="760"/>
      <c r="BY135" s="760"/>
      <c r="BZ135" s="760"/>
      <c r="CA135" s="760"/>
      <c r="CB135" s="760"/>
      <c r="CC135" s="760"/>
      <c r="CD135" s="760"/>
      <c r="CE135" s="760"/>
      <c r="CF135" s="760"/>
      <c r="CG135" s="760"/>
      <c r="CH135" s="760"/>
      <c r="CI135" s="760"/>
      <c r="CJ135" s="760"/>
      <c r="CK135" s="760"/>
      <c r="CL135" s="760"/>
      <c r="CM135" s="760"/>
      <c r="CN135" s="760"/>
      <c r="CO135" s="760"/>
      <c r="CP135" s="760"/>
      <c r="CQ135" s="760"/>
      <c r="CR135" s="760"/>
      <c r="CS135" s="760"/>
      <c r="CT135" s="760"/>
      <c r="CU135" s="760"/>
      <c r="CV135" s="760"/>
      <c r="CW135" s="760"/>
      <c r="CX135" s="760"/>
      <c r="CY135" s="760"/>
      <c r="CZ135" s="760"/>
      <c r="DA135" s="760"/>
      <c r="DB135" s="760"/>
      <c r="DC135" s="760"/>
      <c r="DD135" s="760"/>
      <c r="DE135" s="760"/>
      <c r="DF135" s="760"/>
      <c r="DG135" s="760"/>
      <c r="DH135" s="760"/>
      <c r="DI135" s="760"/>
      <c r="DJ135" s="760"/>
      <c r="DK135" s="760"/>
      <c r="DL135" s="760"/>
      <c r="DM135" s="760"/>
      <c r="DN135" s="760"/>
      <c r="DO135" s="760"/>
      <c r="DP135" s="760"/>
      <c r="DQ135" s="760"/>
      <c r="DR135" s="760"/>
      <c r="DS135" s="760"/>
      <c r="DT135" s="760"/>
      <c r="DU135" s="760"/>
      <c r="DV135" s="760"/>
      <c r="DW135" s="760"/>
      <c r="DX135" s="760"/>
      <c r="DY135" s="760"/>
      <c r="DZ135" s="760"/>
      <c r="EA135" s="760"/>
      <c r="EB135" s="760"/>
      <c r="EC135" s="760"/>
      <c r="ED135" s="760"/>
      <c r="EE135" s="760"/>
      <c r="EF135" s="760"/>
      <c r="EG135" s="760"/>
      <c r="EH135" s="760"/>
      <c r="EI135" s="760"/>
      <c r="EJ135" s="760"/>
      <c r="EK135" s="760"/>
      <c r="EL135" s="760"/>
      <c r="EM135" s="760"/>
      <c r="EN135" s="760"/>
      <c r="EO135" s="760"/>
      <c r="EP135" s="760"/>
      <c r="EQ135" s="760"/>
      <c r="ER135" s="760"/>
      <c r="ES135" s="760"/>
      <c r="ET135" s="760"/>
      <c r="EU135" s="760"/>
      <c r="EV135" s="760"/>
      <c r="EW135" s="760"/>
      <c r="EX135" s="760"/>
      <c r="EY135" s="760"/>
      <c r="EZ135" s="760"/>
      <c r="FA135" s="760"/>
      <c r="FB135" s="760"/>
      <c r="FC135" s="760"/>
      <c r="FD135" s="760"/>
      <c r="FE135" s="760"/>
      <c r="FF135" s="760"/>
      <c r="FG135" s="760"/>
      <c r="FH135" s="760"/>
      <c r="FI135" s="760"/>
      <c r="FJ135" s="760"/>
      <c r="FK135" s="760"/>
      <c r="FL135" s="760"/>
      <c r="FM135" s="760"/>
      <c r="FN135" s="760"/>
      <c r="FO135" s="760"/>
      <c r="FP135" s="760"/>
      <c r="FQ135" s="760"/>
      <c r="FR135" s="760"/>
      <c r="FS135" s="760"/>
      <c r="FT135" s="760"/>
      <c r="FU135" s="760"/>
      <c r="FV135" s="760"/>
      <c r="FW135" s="760"/>
      <c r="FX135" s="760"/>
      <c r="FY135" s="760"/>
      <c r="FZ135" s="760"/>
      <c r="GA135" s="760"/>
      <c r="GB135" s="760"/>
      <c r="GC135" s="760"/>
      <c r="GD135" s="760"/>
      <c r="GE135" s="760"/>
      <c r="GF135" s="760"/>
      <c r="GG135" s="760"/>
      <c r="GH135" s="760"/>
      <c r="GI135" s="760"/>
      <c r="GJ135" s="760"/>
      <c r="GK135" s="760"/>
      <c r="GL135" s="760"/>
      <c r="GM135" s="760"/>
      <c r="GN135" s="760"/>
      <c r="GO135" s="760"/>
      <c r="GP135" s="760"/>
      <c r="GQ135" s="760"/>
      <c r="GR135" s="760"/>
      <c r="GS135" s="760"/>
      <c r="GT135" s="760"/>
      <c r="GU135" s="760"/>
      <c r="GV135" s="760"/>
      <c r="GW135" s="760"/>
      <c r="GX135" s="760"/>
      <c r="GY135" s="760"/>
      <c r="GZ135" s="760"/>
      <c r="HA135" s="760"/>
      <c r="HB135" s="760"/>
      <c r="HC135" s="760"/>
      <c r="HD135" s="760"/>
      <c r="HE135" s="760"/>
      <c r="HF135" s="760"/>
      <c r="HG135" s="760"/>
      <c r="HH135" s="760"/>
      <c r="HI135" s="760"/>
      <c r="HJ135" s="760"/>
      <c r="HK135" s="760"/>
      <c r="HL135" s="760"/>
      <c r="HM135" s="760"/>
      <c r="HN135" s="760"/>
      <c r="HO135" s="760"/>
      <c r="HP135" s="760"/>
      <c r="HQ135" s="760"/>
      <c r="HR135" s="760"/>
      <c r="HS135" s="760"/>
      <c r="HT135" s="760"/>
      <c r="HU135" s="760"/>
      <c r="HV135" s="760"/>
      <c r="HW135" s="760"/>
      <c r="HX135" s="760"/>
      <c r="HY135" s="760"/>
      <c r="HZ135" s="760"/>
      <c r="IA135" s="760"/>
      <c r="IB135" s="760"/>
      <c r="IC135" s="760"/>
      <c r="ID135" s="760"/>
      <c r="IE135" s="760"/>
      <c r="IF135" s="760"/>
      <c r="IG135" s="760"/>
      <c r="IH135" s="760"/>
      <c r="II135" s="760"/>
      <c r="IJ135" s="760"/>
    </row>
    <row r="136" spans="1:244" s="748" customFormat="1" ht="36" customHeight="1" x14ac:dyDescent="0.25">
      <c r="A136" s="1077" t="s">
        <v>376</v>
      </c>
      <c r="B136" s="1077" t="s">
        <v>263</v>
      </c>
      <c r="C136" s="1078" t="s">
        <v>373</v>
      </c>
      <c r="D136" s="1079"/>
      <c r="E136" s="1080" t="s">
        <v>118</v>
      </c>
      <c r="F136" s="1078"/>
      <c r="G136" s="1081"/>
      <c r="H136" s="1077" t="s">
        <v>300</v>
      </c>
      <c r="I136" s="1082">
        <v>3</v>
      </c>
      <c r="J136" s="1082">
        <v>3</v>
      </c>
      <c r="K136" s="1083"/>
      <c r="L136" s="1083"/>
      <c r="M136" s="1083"/>
      <c r="N136" s="1084"/>
      <c r="O136" s="1084"/>
      <c r="P136" s="1085"/>
      <c r="Q136" s="1237"/>
      <c r="R136" s="1274"/>
      <c r="S136" s="1086"/>
      <c r="T136" s="1087"/>
      <c r="U136" s="1087"/>
      <c r="V136" s="1087"/>
      <c r="W136" s="1088"/>
      <c r="X136" s="1087"/>
      <c r="Y136" s="1087"/>
      <c r="Z136" s="1087"/>
      <c r="AA136" s="1237"/>
      <c r="AB136" s="1274"/>
      <c r="AC136" s="1088"/>
      <c r="AD136" s="1087"/>
      <c r="AE136" s="1087"/>
      <c r="AF136" s="1087"/>
      <c r="AG136" s="1088"/>
      <c r="AH136" s="1087"/>
      <c r="AI136" s="1087"/>
      <c r="AJ136" s="1087"/>
      <c r="AK136" s="1089"/>
      <c r="AL136" s="747"/>
      <c r="AM136" s="747"/>
      <c r="AN136" s="747"/>
      <c r="AO136" s="747"/>
      <c r="AP136" s="747"/>
      <c r="AQ136" s="747"/>
      <c r="AR136" s="747"/>
      <c r="AS136" s="747"/>
      <c r="AT136" s="747"/>
      <c r="AU136" s="747"/>
      <c r="AV136" s="747"/>
      <c r="AW136" s="747"/>
      <c r="AX136" s="747"/>
      <c r="AY136" s="747"/>
      <c r="AZ136" s="747"/>
      <c r="BA136" s="747"/>
      <c r="BB136" s="747"/>
      <c r="BC136" s="747"/>
      <c r="BD136" s="747"/>
      <c r="BE136" s="747"/>
      <c r="BF136" s="747"/>
      <c r="BG136" s="747"/>
      <c r="BH136" s="747"/>
      <c r="BI136" s="747"/>
      <c r="BJ136" s="747"/>
      <c r="BK136" s="747"/>
      <c r="BL136" s="747"/>
      <c r="BM136" s="747"/>
      <c r="BN136" s="747"/>
      <c r="BO136" s="747"/>
      <c r="BP136" s="747"/>
      <c r="BQ136" s="747"/>
      <c r="BR136" s="747"/>
      <c r="BS136" s="747"/>
      <c r="BT136" s="747"/>
      <c r="BU136" s="747"/>
      <c r="BV136" s="747"/>
      <c r="BW136" s="747"/>
      <c r="BX136" s="747"/>
      <c r="BY136" s="747"/>
      <c r="BZ136" s="747"/>
      <c r="CA136" s="747"/>
      <c r="CB136" s="747"/>
      <c r="CC136" s="747"/>
      <c r="CD136" s="747"/>
      <c r="CE136" s="747"/>
      <c r="CF136" s="747"/>
      <c r="CG136" s="747"/>
      <c r="CH136" s="747"/>
      <c r="CI136" s="747"/>
      <c r="CJ136" s="747"/>
      <c r="CK136" s="747"/>
      <c r="CL136" s="747"/>
      <c r="CM136" s="747"/>
      <c r="CN136" s="747"/>
      <c r="CO136" s="747"/>
      <c r="CP136" s="747"/>
      <c r="CQ136" s="747"/>
      <c r="CR136" s="747"/>
      <c r="CS136" s="747"/>
      <c r="CT136" s="747"/>
      <c r="CU136" s="747"/>
      <c r="CV136" s="747"/>
      <c r="CW136" s="747"/>
      <c r="CX136" s="747"/>
      <c r="CY136" s="747"/>
      <c r="CZ136" s="747"/>
      <c r="DA136" s="747"/>
      <c r="DB136" s="747"/>
      <c r="DC136" s="747"/>
      <c r="DD136" s="747"/>
      <c r="DE136" s="747"/>
      <c r="DF136" s="747"/>
      <c r="DG136" s="747"/>
      <c r="DH136" s="747"/>
      <c r="DI136" s="747"/>
      <c r="DJ136" s="747"/>
      <c r="DK136" s="747"/>
      <c r="DL136" s="747"/>
      <c r="DM136" s="747"/>
      <c r="DN136" s="747"/>
      <c r="DO136" s="747"/>
      <c r="DP136" s="747"/>
      <c r="DQ136" s="747"/>
      <c r="DR136" s="747"/>
      <c r="DS136" s="747"/>
      <c r="DT136" s="747"/>
      <c r="DU136" s="747"/>
      <c r="DV136" s="747"/>
      <c r="DW136" s="747"/>
      <c r="DX136" s="747"/>
      <c r="DY136" s="747"/>
      <c r="DZ136" s="747"/>
      <c r="EA136" s="747"/>
      <c r="EB136" s="747"/>
      <c r="EC136" s="747"/>
      <c r="ED136" s="747"/>
      <c r="EE136" s="747"/>
      <c r="EF136" s="747"/>
      <c r="EG136" s="747"/>
      <c r="EH136" s="747"/>
      <c r="EI136" s="747"/>
      <c r="EJ136" s="747"/>
      <c r="EK136" s="747"/>
      <c r="EL136" s="747"/>
      <c r="EM136" s="747"/>
      <c r="EN136" s="747"/>
      <c r="EO136" s="747"/>
      <c r="EP136" s="747"/>
      <c r="EQ136" s="747"/>
      <c r="ER136" s="747"/>
      <c r="ES136" s="747"/>
      <c r="ET136" s="747"/>
      <c r="EU136" s="747"/>
      <c r="EV136" s="747"/>
      <c r="EW136" s="747"/>
      <c r="EX136" s="747"/>
      <c r="EY136" s="747"/>
      <c r="EZ136" s="747"/>
      <c r="FA136" s="747"/>
      <c r="FB136" s="747"/>
      <c r="FC136" s="747"/>
      <c r="FD136" s="747"/>
      <c r="FE136" s="747"/>
      <c r="FF136" s="747"/>
      <c r="FG136" s="747"/>
      <c r="FH136" s="747"/>
      <c r="FI136" s="747"/>
      <c r="FJ136" s="747"/>
      <c r="FK136" s="747"/>
      <c r="FL136" s="747"/>
      <c r="FM136" s="747"/>
      <c r="FN136" s="747"/>
      <c r="FO136" s="747"/>
      <c r="FP136" s="747"/>
      <c r="FQ136" s="747"/>
      <c r="FR136" s="747"/>
      <c r="FS136" s="747"/>
      <c r="FT136" s="747"/>
      <c r="FU136" s="747"/>
      <c r="FV136" s="747"/>
      <c r="FW136" s="747"/>
      <c r="FX136" s="747"/>
      <c r="FY136" s="747"/>
      <c r="FZ136" s="747"/>
      <c r="GA136" s="747"/>
      <c r="GB136" s="747"/>
      <c r="GC136" s="747"/>
      <c r="GD136" s="747"/>
      <c r="GE136" s="747"/>
      <c r="GF136" s="747"/>
      <c r="GG136" s="747"/>
      <c r="GH136" s="747"/>
      <c r="GI136" s="747"/>
      <c r="GJ136" s="747"/>
      <c r="GK136" s="747"/>
      <c r="GL136" s="747"/>
      <c r="GM136" s="747"/>
      <c r="GN136" s="747"/>
      <c r="GO136" s="747"/>
      <c r="GP136" s="747"/>
      <c r="GQ136" s="747"/>
      <c r="GR136" s="747"/>
      <c r="GS136" s="747"/>
      <c r="GT136" s="747"/>
      <c r="GU136" s="747"/>
      <c r="GV136" s="747"/>
      <c r="GW136" s="747"/>
      <c r="GX136" s="747"/>
      <c r="GY136" s="747"/>
      <c r="GZ136" s="747"/>
      <c r="HA136" s="747"/>
      <c r="HB136" s="747"/>
      <c r="HC136" s="747"/>
      <c r="HD136" s="747"/>
      <c r="HE136" s="747"/>
      <c r="HF136" s="747"/>
      <c r="HG136" s="747"/>
      <c r="HH136" s="747"/>
      <c r="HI136" s="747"/>
      <c r="HJ136" s="747"/>
      <c r="HK136" s="747"/>
      <c r="HL136" s="747"/>
      <c r="HM136" s="747"/>
      <c r="HN136" s="747"/>
      <c r="HO136" s="747"/>
      <c r="HP136" s="747"/>
      <c r="HQ136" s="747"/>
      <c r="HR136" s="747"/>
      <c r="HS136" s="747"/>
      <c r="HT136" s="747"/>
      <c r="HU136" s="747"/>
      <c r="HV136" s="747"/>
      <c r="HW136" s="747"/>
      <c r="HX136" s="747"/>
      <c r="HY136" s="747"/>
      <c r="HZ136" s="747"/>
      <c r="IA136" s="747"/>
      <c r="IB136" s="747"/>
      <c r="IC136" s="747"/>
      <c r="ID136" s="747"/>
      <c r="IE136" s="747"/>
      <c r="IF136" s="747"/>
      <c r="IG136" s="747"/>
      <c r="IH136" s="747"/>
      <c r="II136" s="747"/>
      <c r="IJ136" s="747"/>
    </row>
    <row r="137" spans="1:244" s="750" customFormat="1" ht="39.75" customHeight="1" x14ac:dyDescent="0.25">
      <c r="A137" s="1090"/>
      <c r="B137" s="1090" t="s">
        <v>264</v>
      </c>
      <c r="C137" s="1091" t="s">
        <v>582</v>
      </c>
      <c r="D137" s="1079" t="s">
        <v>470</v>
      </c>
      <c r="E137" s="1092" t="s">
        <v>118</v>
      </c>
      <c r="F137" s="1093" t="s">
        <v>606</v>
      </c>
      <c r="G137" s="1079" t="s">
        <v>541</v>
      </c>
      <c r="H137" s="1094"/>
      <c r="I137" s="1095" t="s">
        <v>80</v>
      </c>
      <c r="J137" s="1095" t="s">
        <v>80</v>
      </c>
      <c r="K137" s="1083" t="s">
        <v>433</v>
      </c>
      <c r="L137" s="1083" t="str">
        <f>"08"</f>
        <v>08</v>
      </c>
      <c r="M137" s="1083"/>
      <c r="N137" s="1084"/>
      <c r="O137" s="1084">
        <v>24</v>
      </c>
      <c r="P137" s="1085"/>
      <c r="Q137" s="1237"/>
      <c r="R137" s="1274"/>
      <c r="S137" s="1086">
        <v>1</v>
      </c>
      <c r="T137" s="1087" t="s">
        <v>171</v>
      </c>
      <c r="U137" s="1087"/>
      <c r="V137" s="1087"/>
      <c r="W137" s="1088">
        <v>1</v>
      </c>
      <c r="X137" s="1087" t="s">
        <v>174</v>
      </c>
      <c r="Y137" s="1087" t="s">
        <v>241</v>
      </c>
      <c r="Z137" s="1087" t="s">
        <v>236</v>
      </c>
      <c r="AA137" s="1237"/>
      <c r="AB137" s="1274"/>
      <c r="AC137" s="1088">
        <v>1</v>
      </c>
      <c r="AD137" s="1087" t="s">
        <v>174</v>
      </c>
      <c r="AE137" s="1087" t="s">
        <v>241</v>
      </c>
      <c r="AF137" s="1087" t="s">
        <v>236</v>
      </c>
      <c r="AG137" s="1088">
        <v>1</v>
      </c>
      <c r="AH137" s="1087" t="s">
        <v>174</v>
      </c>
      <c r="AI137" s="1087" t="s">
        <v>241</v>
      </c>
      <c r="AJ137" s="1087" t="s">
        <v>236</v>
      </c>
      <c r="AK137" s="1089" t="s">
        <v>515</v>
      </c>
      <c r="AL137" s="760"/>
      <c r="AM137" s="760"/>
      <c r="AN137" s="760"/>
      <c r="AO137" s="760"/>
      <c r="AP137" s="760"/>
      <c r="AQ137" s="760"/>
      <c r="AR137" s="760"/>
      <c r="AS137" s="760"/>
      <c r="AT137" s="760"/>
      <c r="AU137" s="760"/>
      <c r="AV137" s="760"/>
      <c r="AW137" s="760"/>
      <c r="AX137" s="760"/>
      <c r="AY137" s="760"/>
      <c r="AZ137" s="760"/>
      <c r="BA137" s="760"/>
      <c r="BB137" s="760"/>
      <c r="BC137" s="760"/>
      <c r="BD137" s="760"/>
      <c r="BE137" s="760"/>
      <c r="BF137" s="760"/>
      <c r="BG137" s="760"/>
      <c r="BH137" s="760"/>
      <c r="BI137" s="760"/>
      <c r="BJ137" s="760"/>
      <c r="BK137" s="760"/>
      <c r="BL137" s="760"/>
      <c r="BM137" s="760"/>
      <c r="BN137" s="760"/>
      <c r="BO137" s="760"/>
      <c r="BP137" s="760"/>
      <c r="BQ137" s="760"/>
      <c r="BR137" s="760"/>
      <c r="BS137" s="760"/>
      <c r="BT137" s="760"/>
      <c r="BU137" s="760"/>
      <c r="BV137" s="760"/>
      <c r="BW137" s="760"/>
      <c r="BX137" s="760"/>
      <c r="BY137" s="760"/>
      <c r="BZ137" s="760"/>
      <c r="CA137" s="760"/>
      <c r="CB137" s="760"/>
      <c r="CC137" s="760"/>
      <c r="CD137" s="760"/>
      <c r="CE137" s="760"/>
      <c r="CF137" s="760"/>
      <c r="CG137" s="760"/>
      <c r="CH137" s="760"/>
      <c r="CI137" s="760"/>
      <c r="CJ137" s="760"/>
      <c r="CK137" s="760"/>
      <c r="CL137" s="760"/>
      <c r="CM137" s="760"/>
      <c r="CN137" s="760"/>
      <c r="CO137" s="760"/>
      <c r="CP137" s="760"/>
      <c r="CQ137" s="760"/>
      <c r="CR137" s="760"/>
      <c r="CS137" s="760"/>
      <c r="CT137" s="760"/>
      <c r="CU137" s="760"/>
      <c r="CV137" s="760"/>
      <c r="CW137" s="760"/>
      <c r="CX137" s="760"/>
      <c r="CY137" s="760"/>
      <c r="CZ137" s="760"/>
      <c r="DA137" s="760"/>
      <c r="DB137" s="760"/>
      <c r="DC137" s="760"/>
      <c r="DD137" s="760"/>
      <c r="DE137" s="760"/>
      <c r="DF137" s="760"/>
      <c r="DG137" s="760"/>
      <c r="DH137" s="760"/>
      <c r="DI137" s="760"/>
      <c r="DJ137" s="760"/>
      <c r="DK137" s="760"/>
      <c r="DL137" s="760"/>
      <c r="DM137" s="760"/>
      <c r="DN137" s="760"/>
      <c r="DO137" s="760"/>
      <c r="DP137" s="760"/>
      <c r="DQ137" s="760"/>
      <c r="DR137" s="760"/>
      <c r="DS137" s="760"/>
      <c r="DT137" s="760"/>
      <c r="DU137" s="760"/>
      <c r="DV137" s="760"/>
      <c r="DW137" s="760"/>
      <c r="DX137" s="760"/>
      <c r="DY137" s="760"/>
      <c r="DZ137" s="760"/>
      <c r="EA137" s="760"/>
      <c r="EB137" s="760"/>
      <c r="EC137" s="760"/>
      <c r="ED137" s="760"/>
      <c r="EE137" s="760"/>
      <c r="EF137" s="760"/>
      <c r="EG137" s="760"/>
      <c r="EH137" s="760"/>
      <c r="EI137" s="760"/>
      <c r="EJ137" s="760"/>
      <c r="EK137" s="760"/>
      <c r="EL137" s="760"/>
      <c r="EM137" s="760"/>
      <c r="EN137" s="760"/>
      <c r="EO137" s="760"/>
      <c r="EP137" s="760"/>
      <c r="EQ137" s="760"/>
      <c r="ER137" s="760"/>
      <c r="ES137" s="760"/>
      <c r="ET137" s="760"/>
      <c r="EU137" s="760"/>
      <c r="EV137" s="760"/>
      <c r="EW137" s="760"/>
      <c r="EX137" s="760"/>
      <c r="EY137" s="760"/>
      <c r="EZ137" s="760"/>
      <c r="FA137" s="760"/>
      <c r="FB137" s="760"/>
      <c r="FC137" s="760"/>
      <c r="FD137" s="760"/>
      <c r="FE137" s="760"/>
      <c r="FF137" s="760"/>
      <c r="FG137" s="760"/>
      <c r="FH137" s="760"/>
      <c r="FI137" s="760"/>
      <c r="FJ137" s="760"/>
      <c r="FK137" s="760"/>
      <c r="FL137" s="760"/>
      <c r="FM137" s="760"/>
      <c r="FN137" s="760"/>
      <c r="FO137" s="760"/>
      <c r="FP137" s="760"/>
      <c r="FQ137" s="760"/>
      <c r="FR137" s="760"/>
      <c r="FS137" s="760"/>
      <c r="FT137" s="760"/>
      <c r="FU137" s="760"/>
      <c r="FV137" s="760"/>
      <c r="FW137" s="760"/>
      <c r="FX137" s="760"/>
      <c r="FY137" s="760"/>
      <c r="FZ137" s="760"/>
      <c r="GA137" s="760"/>
      <c r="GB137" s="760"/>
      <c r="GC137" s="760"/>
      <c r="GD137" s="760"/>
      <c r="GE137" s="760"/>
      <c r="GF137" s="760"/>
      <c r="GG137" s="760"/>
      <c r="GH137" s="760"/>
      <c r="GI137" s="760"/>
      <c r="GJ137" s="760"/>
      <c r="GK137" s="760"/>
      <c r="GL137" s="760"/>
      <c r="GM137" s="760"/>
      <c r="GN137" s="760"/>
      <c r="GO137" s="760"/>
      <c r="GP137" s="760"/>
      <c r="GQ137" s="760"/>
      <c r="GR137" s="760"/>
      <c r="GS137" s="760"/>
      <c r="GT137" s="760"/>
      <c r="GU137" s="760"/>
      <c r="GV137" s="760"/>
      <c r="GW137" s="760"/>
      <c r="GX137" s="760"/>
      <c r="GY137" s="760"/>
      <c r="GZ137" s="760"/>
      <c r="HA137" s="760"/>
      <c r="HB137" s="760"/>
      <c r="HC137" s="760"/>
      <c r="HD137" s="760"/>
      <c r="HE137" s="760"/>
      <c r="HF137" s="760"/>
      <c r="HG137" s="760"/>
      <c r="HH137" s="760"/>
      <c r="HI137" s="760"/>
      <c r="HJ137" s="760"/>
      <c r="HK137" s="760"/>
      <c r="HL137" s="760"/>
      <c r="HM137" s="760"/>
      <c r="HN137" s="760"/>
      <c r="HO137" s="760"/>
      <c r="HP137" s="760"/>
      <c r="HQ137" s="760"/>
      <c r="HR137" s="760"/>
      <c r="HS137" s="760"/>
      <c r="HT137" s="760"/>
      <c r="HU137" s="760"/>
      <c r="HV137" s="760"/>
      <c r="HW137" s="760"/>
      <c r="HX137" s="760"/>
      <c r="HY137" s="760"/>
      <c r="HZ137" s="760"/>
      <c r="IA137" s="760"/>
      <c r="IB137" s="760"/>
      <c r="IC137" s="760"/>
      <c r="ID137" s="760"/>
      <c r="IE137" s="760"/>
      <c r="IF137" s="760"/>
      <c r="IG137" s="760"/>
      <c r="IH137" s="760"/>
      <c r="II137" s="760"/>
      <c r="IJ137" s="760"/>
    </row>
    <row r="138" spans="1:244" s="750" customFormat="1" ht="24" customHeight="1" x14ac:dyDescent="0.25">
      <c r="A138" s="1090"/>
      <c r="B138" s="1090" t="s">
        <v>304</v>
      </c>
      <c r="C138" s="1096" t="s">
        <v>601</v>
      </c>
      <c r="D138" s="1079" t="s">
        <v>478</v>
      </c>
      <c r="E138" s="1092" t="s">
        <v>118</v>
      </c>
      <c r="F138" s="1091" t="s">
        <v>394</v>
      </c>
      <c r="G138" s="1092" t="s">
        <v>88</v>
      </c>
      <c r="H138" s="1097"/>
      <c r="I138" s="1095" t="s">
        <v>80</v>
      </c>
      <c r="J138" s="1095" t="s">
        <v>80</v>
      </c>
      <c r="K138" s="1083" t="s">
        <v>436</v>
      </c>
      <c r="L138" s="1083">
        <v>27</v>
      </c>
      <c r="M138" s="1083"/>
      <c r="N138" s="1084"/>
      <c r="O138" s="1084">
        <v>24</v>
      </c>
      <c r="P138" s="1085"/>
      <c r="Q138" s="1237"/>
      <c r="R138" s="1274"/>
      <c r="S138" s="1086">
        <v>1</v>
      </c>
      <c r="T138" s="1087" t="s">
        <v>282</v>
      </c>
      <c r="U138" s="1087"/>
      <c r="V138" s="1087"/>
      <c r="W138" s="1088">
        <v>1</v>
      </c>
      <c r="X138" s="1087" t="s">
        <v>174</v>
      </c>
      <c r="Y138" s="1087" t="s">
        <v>241</v>
      </c>
      <c r="Z138" s="1087" t="s">
        <v>236</v>
      </c>
      <c r="AA138" s="1237"/>
      <c r="AB138" s="1274"/>
      <c r="AC138" s="1088">
        <v>1</v>
      </c>
      <c r="AD138" s="1087" t="s">
        <v>174</v>
      </c>
      <c r="AE138" s="1087" t="s">
        <v>241</v>
      </c>
      <c r="AF138" s="1087" t="s">
        <v>236</v>
      </c>
      <c r="AG138" s="1088">
        <v>1</v>
      </c>
      <c r="AH138" s="1087" t="s">
        <v>174</v>
      </c>
      <c r="AI138" s="1087" t="s">
        <v>241</v>
      </c>
      <c r="AJ138" s="1087" t="s">
        <v>236</v>
      </c>
      <c r="AK138" s="1098" t="s">
        <v>520</v>
      </c>
      <c r="AL138" s="760"/>
      <c r="AM138" s="760"/>
      <c r="AN138" s="760"/>
      <c r="AO138" s="760"/>
      <c r="AP138" s="760"/>
      <c r="AQ138" s="760"/>
      <c r="AR138" s="760"/>
      <c r="AS138" s="760"/>
      <c r="AT138" s="760"/>
      <c r="AU138" s="760"/>
      <c r="AV138" s="760"/>
      <c r="AW138" s="760"/>
      <c r="AX138" s="760"/>
      <c r="AY138" s="760"/>
      <c r="AZ138" s="760"/>
      <c r="BA138" s="760"/>
      <c r="BB138" s="760"/>
      <c r="BC138" s="760"/>
      <c r="BD138" s="760"/>
      <c r="BE138" s="760"/>
      <c r="BF138" s="760"/>
      <c r="BG138" s="760"/>
      <c r="BH138" s="760"/>
      <c r="BI138" s="760"/>
      <c r="BJ138" s="760"/>
      <c r="BK138" s="760"/>
      <c r="BL138" s="760"/>
      <c r="BM138" s="760"/>
      <c r="BN138" s="760"/>
      <c r="BO138" s="760"/>
      <c r="BP138" s="760"/>
      <c r="BQ138" s="760"/>
      <c r="BR138" s="760"/>
      <c r="BS138" s="760"/>
      <c r="BT138" s="760"/>
      <c r="BU138" s="760"/>
      <c r="BV138" s="760"/>
      <c r="BW138" s="760"/>
      <c r="BX138" s="760"/>
      <c r="BY138" s="760"/>
      <c r="BZ138" s="760"/>
      <c r="CA138" s="760"/>
      <c r="CB138" s="760"/>
      <c r="CC138" s="760"/>
      <c r="CD138" s="760"/>
      <c r="CE138" s="760"/>
      <c r="CF138" s="760"/>
      <c r="CG138" s="760"/>
      <c r="CH138" s="760"/>
      <c r="CI138" s="760"/>
      <c r="CJ138" s="760"/>
      <c r="CK138" s="760"/>
      <c r="CL138" s="760"/>
      <c r="CM138" s="760"/>
      <c r="CN138" s="760"/>
      <c r="CO138" s="760"/>
      <c r="CP138" s="760"/>
      <c r="CQ138" s="760"/>
      <c r="CR138" s="760"/>
      <c r="CS138" s="760"/>
      <c r="CT138" s="760"/>
      <c r="CU138" s="760"/>
      <c r="CV138" s="760"/>
      <c r="CW138" s="760"/>
      <c r="CX138" s="760"/>
      <c r="CY138" s="760"/>
      <c r="CZ138" s="760"/>
      <c r="DA138" s="760"/>
      <c r="DB138" s="760"/>
      <c r="DC138" s="760"/>
      <c r="DD138" s="760"/>
      <c r="DE138" s="760"/>
      <c r="DF138" s="760"/>
      <c r="DG138" s="760"/>
      <c r="DH138" s="760"/>
      <c r="DI138" s="760"/>
      <c r="DJ138" s="760"/>
      <c r="DK138" s="760"/>
      <c r="DL138" s="760"/>
      <c r="DM138" s="760"/>
      <c r="DN138" s="760"/>
      <c r="DO138" s="760"/>
      <c r="DP138" s="760"/>
      <c r="DQ138" s="760"/>
      <c r="DR138" s="760"/>
      <c r="DS138" s="760"/>
      <c r="DT138" s="760"/>
      <c r="DU138" s="760"/>
      <c r="DV138" s="760"/>
      <c r="DW138" s="760"/>
      <c r="DX138" s="760"/>
      <c r="DY138" s="760"/>
      <c r="DZ138" s="760"/>
      <c r="EA138" s="760"/>
      <c r="EB138" s="760"/>
      <c r="EC138" s="760"/>
      <c r="ED138" s="760"/>
      <c r="EE138" s="760"/>
      <c r="EF138" s="760"/>
      <c r="EG138" s="760"/>
      <c r="EH138" s="760"/>
      <c r="EI138" s="760"/>
      <c r="EJ138" s="760"/>
      <c r="EK138" s="760"/>
      <c r="EL138" s="760"/>
      <c r="EM138" s="760"/>
      <c r="EN138" s="760"/>
      <c r="EO138" s="760"/>
      <c r="EP138" s="760"/>
      <c r="EQ138" s="760"/>
      <c r="ER138" s="760"/>
      <c r="ES138" s="760"/>
      <c r="ET138" s="760"/>
      <c r="EU138" s="760"/>
      <c r="EV138" s="760"/>
      <c r="EW138" s="760"/>
      <c r="EX138" s="760"/>
      <c r="EY138" s="760"/>
      <c r="EZ138" s="760"/>
      <c r="FA138" s="760"/>
      <c r="FB138" s="760"/>
      <c r="FC138" s="760"/>
      <c r="FD138" s="760"/>
      <c r="FE138" s="760"/>
      <c r="FF138" s="760"/>
      <c r="FG138" s="760"/>
      <c r="FH138" s="760"/>
      <c r="FI138" s="760"/>
      <c r="FJ138" s="760"/>
      <c r="FK138" s="760"/>
      <c r="FL138" s="760"/>
      <c r="FM138" s="760"/>
      <c r="FN138" s="760"/>
      <c r="FO138" s="760"/>
      <c r="FP138" s="760"/>
      <c r="FQ138" s="760"/>
      <c r="FR138" s="760"/>
      <c r="FS138" s="760"/>
      <c r="FT138" s="760"/>
      <c r="FU138" s="760"/>
      <c r="FV138" s="760"/>
      <c r="FW138" s="760"/>
      <c r="FX138" s="760"/>
      <c r="FY138" s="760"/>
      <c r="FZ138" s="760"/>
      <c r="GA138" s="760"/>
      <c r="GB138" s="760"/>
      <c r="GC138" s="760"/>
      <c r="GD138" s="760"/>
      <c r="GE138" s="760"/>
      <c r="GF138" s="760"/>
      <c r="GG138" s="760"/>
      <c r="GH138" s="760"/>
      <c r="GI138" s="760"/>
      <c r="GJ138" s="760"/>
      <c r="GK138" s="760"/>
      <c r="GL138" s="760"/>
      <c r="GM138" s="760"/>
      <c r="GN138" s="760"/>
      <c r="GO138" s="760"/>
      <c r="GP138" s="760"/>
      <c r="GQ138" s="760"/>
      <c r="GR138" s="760"/>
      <c r="GS138" s="760"/>
      <c r="GT138" s="760"/>
      <c r="GU138" s="760"/>
      <c r="GV138" s="760"/>
      <c r="GW138" s="760"/>
      <c r="GX138" s="760"/>
      <c r="GY138" s="760"/>
      <c r="GZ138" s="760"/>
      <c r="HA138" s="760"/>
      <c r="HB138" s="760"/>
      <c r="HC138" s="760"/>
      <c r="HD138" s="760"/>
      <c r="HE138" s="760"/>
      <c r="HF138" s="760"/>
      <c r="HG138" s="760"/>
      <c r="HH138" s="760"/>
      <c r="HI138" s="760"/>
      <c r="HJ138" s="760"/>
      <c r="HK138" s="760"/>
      <c r="HL138" s="760"/>
      <c r="HM138" s="760"/>
      <c r="HN138" s="760"/>
      <c r="HO138" s="760"/>
      <c r="HP138" s="760"/>
      <c r="HQ138" s="760"/>
      <c r="HR138" s="760"/>
      <c r="HS138" s="760"/>
      <c r="HT138" s="760"/>
      <c r="HU138" s="760"/>
      <c r="HV138" s="760"/>
      <c r="HW138" s="760"/>
      <c r="HX138" s="760"/>
      <c r="HY138" s="760"/>
      <c r="HZ138" s="760"/>
      <c r="IA138" s="760"/>
      <c r="IB138" s="760"/>
      <c r="IC138" s="760"/>
      <c r="ID138" s="760"/>
      <c r="IE138" s="760"/>
      <c r="IF138" s="760"/>
      <c r="IG138" s="760"/>
      <c r="IH138" s="760"/>
      <c r="II138" s="760"/>
      <c r="IJ138" s="760"/>
    </row>
    <row r="139" spans="1:244" s="750" customFormat="1" ht="24" customHeight="1" x14ac:dyDescent="0.25">
      <c r="A139" s="1090"/>
      <c r="B139" s="1090" t="s">
        <v>265</v>
      </c>
      <c r="C139" s="1091" t="s">
        <v>129</v>
      </c>
      <c r="D139" s="1079" t="s">
        <v>471</v>
      </c>
      <c r="E139" s="1079" t="s">
        <v>118</v>
      </c>
      <c r="F139" s="1099" t="s">
        <v>548</v>
      </c>
      <c r="G139" s="1079" t="s">
        <v>541</v>
      </c>
      <c r="H139" s="1097"/>
      <c r="I139" s="1095" t="s">
        <v>80</v>
      </c>
      <c r="J139" s="1095" t="s">
        <v>80</v>
      </c>
      <c r="K139" s="1083" t="s">
        <v>434</v>
      </c>
      <c r="L139" s="1083" t="str">
        <f>"09"</f>
        <v>09</v>
      </c>
      <c r="M139" s="1083"/>
      <c r="N139" s="1084"/>
      <c r="O139" s="1084">
        <v>18</v>
      </c>
      <c r="P139" s="1085"/>
      <c r="Q139" s="1237"/>
      <c r="R139" s="1274"/>
      <c r="S139" s="1086">
        <v>1</v>
      </c>
      <c r="T139" s="1087" t="s">
        <v>171</v>
      </c>
      <c r="U139" s="1087"/>
      <c r="V139" s="1087"/>
      <c r="W139" s="1088">
        <v>1</v>
      </c>
      <c r="X139" s="1087" t="s">
        <v>174</v>
      </c>
      <c r="Y139" s="1087" t="s">
        <v>241</v>
      </c>
      <c r="Z139" s="1087" t="s">
        <v>236</v>
      </c>
      <c r="AA139" s="1237"/>
      <c r="AB139" s="1274"/>
      <c r="AC139" s="1088">
        <v>1</v>
      </c>
      <c r="AD139" s="1087" t="s">
        <v>174</v>
      </c>
      <c r="AE139" s="1087" t="s">
        <v>241</v>
      </c>
      <c r="AF139" s="1087" t="s">
        <v>236</v>
      </c>
      <c r="AG139" s="1088">
        <v>1</v>
      </c>
      <c r="AH139" s="1087" t="s">
        <v>174</v>
      </c>
      <c r="AI139" s="1087" t="s">
        <v>241</v>
      </c>
      <c r="AJ139" s="1087" t="s">
        <v>236</v>
      </c>
      <c r="AK139" s="1089" t="s">
        <v>516</v>
      </c>
      <c r="AL139" s="760"/>
      <c r="AM139" s="760"/>
      <c r="AN139" s="760"/>
      <c r="AO139" s="760"/>
      <c r="AP139" s="760"/>
      <c r="AQ139" s="760"/>
      <c r="AR139" s="760"/>
      <c r="AS139" s="760"/>
      <c r="AT139" s="760"/>
      <c r="AU139" s="760"/>
      <c r="AV139" s="760"/>
      <c r="AW139" s="760"/>
      <c r="AX139" s="760"/>
      <c r="AY139" s="760"/>
      <c r="AZ139" s="760"/>
      <c r="BA139" s="760"/>
      <c r="BB139" s="760"/>
      <c r="BC139" s="760"/>
      <c r="BD139" s="760"/>
      <c r="BE139" s="760"/>
      <c r="BF139" s="760"/>
      <c r="BG139" s="760"/>
      <c r="BH139" s="760"/>
      <c r="BI139" s="760"/>
      <c r="BJ139" s="760"/>
      <c r="BK139" s="760"/>
      <c r="BL139" s="760"/>
      <c r="BM139" s="760"/>
      <c r="BN139" s="760"/>
      <c r="BO139" s="760"/>
      <c r="BP139" s="760"/>
      <c r="BQ139" s="760"/>
      <c r="BR139" s="760"/>
      <c r="BS139" s="760"/>
      <c r="BT139" s="760"/>
      <c r="BU139" s="760"/>
      <c r="BV139" s="760"/>
      <c r="BW139" s="760"/>
      <c r="BX139" s="760"/>
      <c r="BY139" s="760"/>
      <c r="BZ139" s="760"/>
      <c r="CA139" s="760"/>
      <c r="CB139" s="760"/>
      <c r="CC139" s="760"/>
      <c r="CD139" s="760"/>
      <c r="CE139" s="760"/>
      <c r="CF139" s="760"/>
      <c r="CG139" s="760"/>
      <c r="CH139" s="760"/>
      <c r="CI139" s="760"/>
      <c r="CJ139" s="760"/>
      <c r="CK139" s="760"/>
      <c r="CL139" s="760"/>
      <c r="CM139" s="760"/>
      <c r="CN139" s="760"/>
      <c r="CO139" s="760"/>
      <c r="CP139" s="760"/>
      <c r="CQ139" s="760"/>
      <c r="CR139" s="760"/>
      <c r="CS139" s="760"/>
      <c r="CT139" s="760"/>
      <c r="CU139" s="760"/>
      <c r="CV139" s="760"/>
      <c r="CW139" s="760"/>
      <c r="CX139" s="760"/>
      <c r="CY139" s="760"/>
      <c r="CZ139" s="760"/>
      <c r="DA139" s="760"/>
      <c r="DB139" s="760"/>
      <c r="DC139" s="760"/>
      <c r="DD139" s="760"/>
      <c r="DE139" s="760"/>
      <c r="DF139" s="760"/>
      <c r="DG139" s="760"/>
      <c r="DH139" s="760"/>
      <c r="DI139" s="760"/>
      <c r="DJ139" s="760"/>
      <c r="DK139" s="760"/>
      <c r="DL139" s="760"/>
      <c r="DM139" s="760"/>
      <c r="DN139" s="760"/>
      <c r="DO139" s="760"/>
      <c r="DP139" s="760"/>
      <c r="DQ139" s="760"/>
      <c r="DR139" s="760"/>
      <c r="DS139" s="760"/>
      <c r="DT139" s="760"/>
      <c r="DU139" s="760"/>
      <c r="DV139" s="760"/>
      <c r="DW139" s="760"/>
      <c r="DX139" s="760"/>
      <c r="DY139" s="760"/>
      <c r="DZ139" s="760"/>
      <c r="EA139" s="760"/>
      <c r="EB139" s="760"/>
      <c r="EC139" s="760"/>
      <c r="ED139" s="760"/>
      <c r="EE139" s="760"/>
      <c r="EF139" s="760"/>
      <c r="EG139" s="760"/>
      <c r="EH139" s="760"/>
      <c r="EI139" s="760"/>
      <c r="EJ139" s="760"/>
      <c r="EK139" s="760"/>
      <c r="EL139" s="760"/>
      <c r="EM139" s="760"/>
      <c r="EN139" s="760"/>
      <c r="EO139" s="760"/>
      <c r="EP139" s="760"/>
      <c r="EQ139" s="760"/>
      <c r="ER139" s="760"/>
      <c r="ES139" s="760"/>
      <c r="ET139" s="760"/>
      <c r="EU139" s="760"/>
      <c r="EV139" s="760"/>
      <c r="EW139" s="760"/>
      <c r="EX139" s="760"/>
      <c r="EY139" s="760"/>
      <c r="EZ139" s="760"/>
      <c r="FA139" s="760"/>
      <c r="FB139" s="760"/>
      <c r="FC139" s="760"/>
      <c r="FD139" s="760"/>
      <c r="FE139" s="760"/>
      <c r="FF139" s="760"/>
      <c r="FG139" s="760"/>
      <c r="FH139" s="760"/>
      <c r="FI139" s="760"/>
      <c r="FJ139" s="760"/>
      <c r="FK139" s="760"/>
      <c r="FL139" s="760"/>
      <c r="FM139" s="760"/>
      <c r="FN139" s="760"/>
      <c r="FO139" s="760"/>
      <c r="FP139" s="760"/>
      <c r="FQ139" s="760"/>
      <c r="FR139" s="760"/>
      <c r="FS139" s="760"/>
      <c r="FT139" s="760"/>
      <c r="FU139" s="760"/>
      <c r="FV139" s="760"/>
      <c r="FW139" s="760"/>
      <c r="FX139" s="760"/>
      <c r="FY139" s="760"/>
      <c r="FZ139" s="760"/>
      <c r="GA139" s="760"/>
      <c r="GB139" s="760"/>
      <c r="GC139" s="760"/>
      <c r="GD139" s="760"/>
      <c r="GE139" s="760"/>
      <c r="GF139" s="760"/>
      <c r="GG139" s="760"/>
      <c r="GH139" s="760"/>
      <c r="GI139" s="760"/>
      <c r="GJ139" s="760"/>
      <c r="GK139" s="760"/>
      <c r="GL139" s="760"/>
      <c r="GM139" s="760"/>
      <c r="GN139" s="760"/>
      <c r="GO139" s="760"/>
      <c r="GP139" s="760"/>
      <c r="GQ139" s="760"/>
      <c r="GR139" s="760"/>
      <c r="GS139" s="760"/>
      <c r="GT139" s="760"/>
      <c r="GU139" s="760"/>
      <c r="GV139" s="760"/>
      <c r="GW139" s="760"/>
      <c r="GX139" s="760"/>
      <c r="GY139" s="760"/>
      <c r="GZ139" s="760"/>
      <c r="HA139" s="760"/>
      <c r="HB139" s="760"/>
      <c r="HC139" s="760"/>
      <c r="HD139" s="760"/>
      <c r="HE139" s="760"/>
      <c r="HF139" s="760"/>
      <c r="HG139" s="760"/>
      <c r="HH139" s="760"/>
      <c r="HI139" s="760"/>
      <c r="HJ139" s="760"/>
      <c r="HK139" s="760"/>
      <c r="HL139" s="760"/>
      <c r="HM139" s="760"/>
      <c r="HN139" s="760"/>
      <c r="HO139" s="760"/>
      <c r="HP139" s="760"/>
      <c r="HQ139" s="760"/>
      <c r="HR139" s="760"/>
      <c r="HS139" s="760"/>
      <c r="HT139" s="760"/>
      <c r="HU139" s="760"/>
      <c r="HV139" s="760"/>
      <c r="HW139" s="760"/>
      <c r="HX139" s="760"/>
      <c r="HY139" s="760"/>
      <c r="HZ139" s="760"/>
      <c r="IA139" s="760"/>
      <c r="IB139" s="760"/>
      <c r="IC139" s="760"/>
      <c r="ID139" s="760"/>
      <c r="IE139" s="760"/>
      <c r="IF139" s="760"/>
      <c r="IG139" s="760"/>
      <c r="IH139" s="760"/>
      <c r="II139" s="760"/>
      <c r="IJ139" s="760"/>
    </row>
    <row r="140" spans="1:244" s="748" customFormat="1" ht="36" customHeight="1" x14ac:dyDescent="0.25">
      <c r="A140" s="1100" t="s">
        <v>653</v>
      </c>
      <c r="B140" s="1100" t="s">
        <v>611</v>
      </c>
      <c r="C140" s="1101" t="s">
        <v>612</v>
      </c>
      <c r="D140" s="1102"/>
      <c r="E140" s="1103" t="s">
        <v>118</v>
      </c>
      <c r="F140" s="1101"/>
      <c r="G140" s="1104"/>
      <c r="H140" s="1100" t="s">
        <v>300</v>
      </c>
      <c r="I140" s="1105">
        <v>3</v>
      </c>
      <c r="J140" s="1105">
        <v>3</v>
      </c>
      <c r="K140" s="1106"/>
      <c r="L140" s="1106"/>
      <c r="M140" s="1106"/>
      <c r="N140" s="1107"/>
      <c r="O140" s="1107"/>
      <c r="P140" s="1108"/>
      <c r="Q140" s="1239"/>
      <c r="R140" s="1275"/>
      <c r="S140" s="1109"/>
      <c r="T140" s="1110"/>
      <c r="U140" s="1110"/>
      <c r="V140" s="1110"/>
      <c r="W140" s="1111"/>
      <c r="X140" s="1110"/>
      <c r="Y140" s="1110"/>
      <c r="Z140" s="1110"/>
      <c r="AA140" s="1239"/>
      <c r="AB140" s="1275"/>
      <c r="AC140" s="1111"/>
      <c r="AD140" s="1110"/>
      <c r="AE140" s="1110"/>
      <c r="AF140" s="1110"/>
      <c r="AG140" s="1111"/>
      <c r="AH140" s="1110"/>
      <c r="AI140" s="1110"/>
      <c r="AJ140" s="1110"/>
      <c r="AK140" s="1112"/>
      <c r="AL140" s="747"/>
      <c r="AM140" s="747"/>
      <c r="AN140" s="747"/>
      <c r="AO140" s="747"/>
      <c r="AP140" s="747"/>
      <c r="AQ140" s="747"/>
      <c r="AR140" s="747"/>
      <c r="AS140" s="747"/>
      <c r="AT140" s="747"/>
      <c r="AU140" s="747"/>
      <c r="AV140" s="747"/>
      <c r="AW140" s="747"/>
      <c r="AX140" s="747"/>
      <c r="AY140" s="747"/>
      <c r="AZ140" s="747"/>
      <c r="BA140" s="747"/>
      <c r="BB140" s="747"/>
      <c r="BC140" s="747"/>
      <c r="BD140" s="747"/>
      <c r="BE140" s="747"/>
      <c r="BF140" s="747"/>
      <c r="BG140" s="747"/>
      <c r="BH140" s="747"/>
      <c r="BI140" s="747"/>
      <c r="BJ140" s="747"/>
      <c r="BK140" s="747"/>
      <c r="BL140" s="747"/>
      <c r="BM140" s="747"/>
      <c r="BN140" s="747"/>
      <c r="BO140" s="747"/>
      <c r="BP140" s="747"/>
      <c r="BQ140" s="747"/>
      <c r="BR140" s="747"/>
      <c r="BS140" s="747"/>
      <c r="BT140" s="747"/>
      <c r="BU140" s="747"/>
      <c r="BV140" s="747"/>
      <c r="BW140" s="747"/>
      <c r="BX140" s="747"/>
      <c r="BY140" s="747"/>
      <c r="BZ140" s="747"/>
      <c r="CA140" s="747"/>
      <c r="CB140" s="747"/>
      <c r="CC140" s="747"/>
      <c r="CD140" s="747"/>
      <c r="CE140" s="747"/>
      <c r="CF140" s="747"/>
      <c r="CG140" s="747"/>
      <c r="CH140" s="747"/>
      <c r="CI140" s="747"/>
      <c r="CJ140" s="747"/>
      <c r="CK140" s="747"/>
      <c r="CL140" s="747"/>
      <c r="CM140" s="747"/>
      <c r="CN140" s="747"/>
      <c r="CO140" s="747"/>
      <c r="CP140" s="747"/>
      <c r="CQ140" s="747"/>
      <c r="CR140" s="747"/>
      <c r="CS140" s="747"/>
      <c r="CT140" s="747"/>
      <c r="CU140" s="747"/>
      <c r="CV140" s="747"/>
      <c r="CW140" s="747"/>
      <c r="CX140" s="747"/>
      <c r="CY140" s="747"/>
      <c r="CZ140" s="747"/>
      <c r="DA140" s="747"/>
      <c r="DB140" s="747"/>
      <c r="DC140" s="747"/>
      <c r="DD140" s="747"/>
      <c r="DE140" s="747"/>
      <c r="DF140" s="747"/>
      <c r="DG140" s="747"/>
      <c r="DH140" s="747"/>
      <c r="DI140" s="747"/>
      <c r="DJ140" s="747"/>
      <c r="DK140" s="747"/>
      <c r="DL140" s="747"/>
      <c r="DM140" s="747"/>
      <c r="DN140" s="747"/>
      <c r="DO140" s="747"/>
      <c r="DP140" s="747"/>
      <c r="DQ140" s="747"/>
      <c r="DR140" s="747"/>
      <c r="DS140" s="747"/>
      <c r="DT140" s="747"/>
      <c r="DU140" s="747"/>
      <c r="DV140" s="747"/>
      <c r="DW140" s="747"/>
      <c r="DX140" s="747"/>
      <c r="DY140" s="747"/>
      <c r="DZ140" s="747"/>
      <c r="EA140" s="747"/>
      <c r="EB140" s="747"/>
      <c r="EC140" s="747"/>
      <c r="ED140" s="747"/>
      <c r="EE140" s="747"/>
      <c r="EF140" s="747"/>
      <c r="EG140" s="747"/>
      <c r="EH140" s="747"/>
      <c r="EI140" s="747"/>
      <c r="EJ140" s="747"/>
      <c r="EK140" s="747"/>
      <c r="EL140" s="747"/>
      <c r="EM140" s="747"/>
      <c r="EN140" s="747"/>
      <c r="EO140" s="747"/>
      <c r="EP140" s="747"/>
      <c r="EQ140" s="747"/>
      <c r="ER140" s="747"/>
      <c r="ES140" s="747"/>
      <c r="ET140" s="747"/>
      <c r="EU140" s="747"/>
      <c r="EV140" s="747"/>
      <c r="EW140" s="747"/>
      <c r="EX140" s="747"/>
      <c r="EY140" s="747"/>
      <c r="EZ140" s="747"/>
      <c r="FA140" s="747"/>
      <c r="FB140" s="747"/>
      <c r="FC140" s="747"/>
      <c r="FD140" s="747"/>
      <c r="FE140" s="747"/>
      <c r="FF140" s="747"/>
      <c r="FG140" s="747"/>
      <c r="FH140" s="747"/>
      <c r="FI140" s="747"/>
      <c r="FJ140" s="747"/>
      <c r="FK140" s="747"/>
      <c r="FL140" s="747"/>
      <c r="FM140" s="747"/>
      <c r="FN140" s="747"/>
      <c r="FO140" s="747"/>
      <c r="FP140" s="747"/>
      <c r="FQ140" s="747"/>
      <c r="FR140" s="747"/>
      <c r="FS140" s="747"/>
      <c r="FT140" s="747"/>
      <c r="FU140" s="747"/>
      <c r="FV140" s="747"/>
      <c r="FW140" s="747"/>
      <c r="FX140" s="747"/>
      <c r="FY140" s="747"/>
      <c r="FZ140" s="747"/>
      <c r="GA140" s="747"/>
      <c r="GB140" s="747"/>
      <c r="GC140" s="747"/>
      <c r="GD140" s="747"/>
      <c r="GE140" s="747"/>
      <c r="GF140" s="747"/>
      <c r="GG140" s="747"/>
      <c r="GH140" s="747"/>
      <c r="GI140" s="747"/>
      <c r="GJ140" s="747"/>
      <c r="GK140" s="747"/>
      <c r="GL140" s="747"/>
      <c r="GM140" s="747"/>
      <c r="GN140" s="747"/>
      <c r="GO140" s="747"/>
      <c r="GP140" s="747"/>
      <c r="GQ140" s="747"/>
      <c r="GR140" s="747"/>
      <c r="GS140" s="747"/>
      <c r="GT140" s="747"/>
      <c r="GU140" s="747"/>
      <c r="GV140" s="747"/>
      <c r="GW140" s="747"/>
      <c r="GX140" s="747"/>
      <c r="GY140" s="747"/>
      <c r="GZ140" s="747"/>
      <c r="HA140" s="747"/>
      <c r="HB140" s="747"/>
      <c r="HC140" s="747"/>
      <c r="HD140" s="747"/>
      <c r="HE140" s="747"/>
      <c r="HF140" s="747"/>
      <c r="HG140" s="747"/>
      <c r="HH140" s="747"/>
      <c r="HI140" s="747"/>
      <c r="HJ140" s="747"/>
      <c r="HK140" s="747"/>
      <c r="HL140" s="747"/>
      <c r="HM140" s="747"/>
      <c r="HN140" s="747"/>
      <c r="HO140" s="747"/>
      <c r="HP140" s="747"/>
      <c r="HQ140" s="747"/>
      <c r="HR140" s="747"/>
      <c r="HS140" s="747"/>
      <c r="HT140" s="747"/>
      <c r="HU140" s="747"/>
      <c r="HV140" s="747"/>
      <c r="HW140" s="747"/>
      <c r="HX140" s="747"/>
      <c r="HY140" s="747"/>
      <c r="HZ140" s="747"/>
      <c r="IA140" s="747"/>
      <c r="IB140" s="747"/>
      <c r="IC140" s="747"/>
      <c r="ID140" s="747"/>
      <c r="IE140" s="747"/>
      <c r="IF140" s="747"/>
      <c r="IG140" s="747"/>
      <c r="IH140" s="747"/>
      <c r="II140" s="747"/>
      <c r="IJ140" s="747"/>
    </row>
    <row r="141" spans="1:244" s="750" customFormat="1" ht="92.25" customHeight="1" x14ac:dyDescent="0.25">
      <c r="A141" s="1076"/>
      <c r="B141" s="1113" t="s">
        <v>615</v>
      </c>
      <c r="C141" s="1119" t="s">
        <v>303</v>
      </c>
      <c r="D141" s="1102" t="s">
        <v>627</v>
      </c>
      <c r="E141" s="1115" t="s">
        <v>115</v>
      </c>
      <c r="F141" s="1116"/>
      <c r="G141" s="1102" t="s">
        <v>541</v>
      </c>
      <c r="H141" s="1117"/>
      <c r="I141" s="1118" t="s">
        <v>80</v>
      </c>
      <c r="J141" s="1118" t="s">
        <v>80</v>
      </c>
      <c r="K141" s="1106" t="s">
        <v>651</v>
      </c>
      <c r="L141" s="1106" t="s">
        <v>366</v>
      </c>
      <c r="M141" s="1106"/>
      <c r="N141" s="1107"/>
      <c r="O141" s="1107">
        <v>18</v>
      </c>
      <c r="P141" s="1108"/>
      <c r="Q141" s="1229"/>
      <c r="R141" s="1476"/>
      <c r="S141" s="1109">
        <v>1</v>
      </c>
      <c r="T141" s="1110" t="s">
        <v>171</v>
      </c>
      <c r="U141" s="1110"/>
      <c r="V141" s="1110"/>
      <c r="W141" s="1111">
        <v>1</v>
      </c>
      <c r="X141" s="1110" t="s">
        <v>174</v>
      </c>
      <c r="Y141" s="1110" t="s">
        <v>241</v>
      </c>
      <c r="Z141" s="1110" t="s">
        <v>236</v>
      </c>
      <c r="AA141" s="1229"/>
      <c r="AB141" s="1476"/>
      <c r="AC141" s="1111">
        <v>1</v>
      </c>
      <c r="AD141" s="1110" t="s">
        <v>174</v>
      </c>
      <c r="AE141" s="1110" t="s">
        <v>241</v>
      </c>
      <c r="AF141" s="1110" t="s">
        <v>236</v>
      </c>
      <c r="AG141" s="1111">
        <v>1</v>
      </c>
      <c r="AH141" s="1110" t="s">
        <v>174</v>
      </c>
      <c r="AI141" s="1110" t="s">
        <v>241</v>
      </c>
      <c r="AJ141" s="1110" t="s">
        <v>236</v>
      </c>
      <c r="AK141" s="1112" t="s">
        <v>514</v>
      </c>
      <c r="AL141" s="760"/>
      <c r="AM141" s="760"/>
      <c r="AN141" s="760"/>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c r="CB141" s="760"/>
      <c r="CC141" s="760"/>
      <c r="CD141" s="760"/>
      <c r="CE141" s="760"/>
      <c r="CF141" s="760"/>
      <c r="CG141" s="760"/>
      <c r="CH141" s="760"/>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60"/>
      <c r="DD141" s="760"/>
      <c r="DE141" s="760"/>
      <c r="DF141" s="760"/>
      <c r="DG141" s="760"/>
      <c r="DH141" s="760"/>
      <c r="DI141" s="760"/>
      <c r="DJ141" s="760"/>
      <c r="DK141" s="760"/>
      <c r="DL141" s="760"/>
      <c r="DM141" s="760"/>
      <c r="DN141" s="760"/>
      <c r="DO141" s="760"/>
      <c r="DP141" s="760"/>
      <c r="DQ141" s="760"/>
      <c r="DR141" s="760"/>
      <c r="DS141" s="760"/>
      <c r="DT141" s="760"/>
      <c r="DU141" s="760"/>
      <c r="DV141" s="760"/>
      <c r="DW141" s="760"/>
      <c r="DX141" s="760"/>
      <c r="DY141" s="760"/>
      <c r="DZ141" s="760"/>
      <c r="EA141" s="760"/>
      <c r="EB141" s="760"/>
      <c r="EC141" s="760"/>
      <c r="ED141" s="760"/>
      <c r="EE141" s="760"/>
      <c r="EF141" s="760"/>
      <c r="EG141" s="760"/>
      <c r="EH141" s="760"/>
      <c r="EI141" s="760"/>
      <c r="EJ141" s="760"/>
      <c r="EK141" s="760"/>
      <c r="EL141" s="760"/>
      <c r="EM141" s="760"/>
      <c r="EN141" s="760"/>
      <c r="EO141" s="760"/>
      <c r="EP141" s="760"/>
      <c r="EQ141" s="760"/>
      <c r="ER141" s="760"/>
      <c r="ES141" s="760"/>
      <c r="ET141" s="760"/>
      <c r="EU141" s="760"/>
      <c r="EV141" s="760"/>
      <c r="EW141" s="760"/>
      <c r="EX141" s="760"/>
      <c r="EY141" s="760"/>
      <c r="EZ141" s="760"/>
      <c r="FA141" s="760"/>
      <c r="FB141" s="760"/>
      <c r="FC141" s="760"/>
      <c r="FD141" s="760"/>
      <c r="FE141" s="760"/>
      <c r="FF141" s="760"/>
      <c r="FG141" s="760"/>
      <c r="FH141" s="760"/>
      <c r="FI141" s="760"/>
      <c r="FJ141" s="760"/>
      <c r="FK141" s="760"/>
      <c r="FL141" s="760"/>
      <c r="FM141" s="760"/>
      <c r="FN141" s="760"/>
      <c r="FO141" s="760"/>
      <c r="FP141" s="760"/>
      <c r="FQ141" s="760"/>
      <c r="FR141" s="760"/>
      <c r="FS141" s="760"/>
      <c r="FT141" s="760"/>
      <c r="FU141" s="760"/>
      <c r="FV141" s="760"/>
      <c r="FW141" s="760"/>
      <c r="FX141" s="760"/>
      <c r="FY141" s="760"/>
      <c r="FZ141" s="760"/>
      <c r="GA141" s="760"/>
      <c r="GB141" s="760"/>
      <c r="GC141" s="760"/>
      <c r="GD141" s="760"/>
      <c r="GE141" s="760"/>
      <c r="GF141" s="760"/>
      <c r="GG141" s="760"/>
      <c r="GH141" s="760"/>
      <c r="GI141" s="760"/>
      <c r="GJ141" s="760"/>
      <c r="GK141" s="760"/>
      <c r="GL141" s="760"/>
      <c r="GM141" s="760"/>
      <c r="GN141" s="760"/>
      <c r="GO141" s="760"/>
      <c r="GP141" s="760"/>
      <c r="GQ141" s="760"/>
      <c r="GR141" s="760"/>
      <c r="GS141" s="760"/>
      <c r="GT141" s="760"/>
      <c r="GU141" s="760"/>
      <c r="GV141" s="760"/>
      <c r="GW141" s="760"/>
      <c r="GX141" s="760"/>
      <c r="GY141" s="760"/>
      <c r="GZ141" s="760"/>
      <c r="HA141" s="760"/>
      <c r="HB141" s="760"/>
      <c r="HC141" s="760"/>
      <c r="HD141" s="760"/>
      <c r="HE141" s="760"/>
      <c r="HF141" s="760"/>
      <c r="HG141" s="760"/>
      <c r="HH141" s="760"/>
      <c r="HI141" s="760"/>
      <c r="HJ141" s="760"/>
      <c r="HK141" s="760"/>
      <c r="HL141" s="760"/>
      <c r="HM141" s="760"/>
      <c r="HN141" s="760"/>
      <c r="HO141" s="760"/>
      <c r="HP141" s="760"/>
      <c r="HQ141" s="760"/>
      <c r="HR141" s="760"/>
      <c r="HS141" s="760"/>
      <c r="HT141" s="760"/>
      <c r="HU141" s="760"/>
      <c r="HV141" s="760"/>
      <c r="HW141" s="760"/>
      <c r="HX141" s="760"/>
      <c r="HY141" s="760"/>
      <c r="HZ141" s="760"/>
      <c r="IA141" s="760"/>
      <c r="IB141" s="760"/>
      <c r="IC141" s="760"/>
      <c r="ID141" s="760"/>
      <c r="IE141" s="760"/>
      <c r="IF141" s="760"/>
      <c r="IG141" s="760"/>
      <c r="IH141" s="760"/>
      <c r="II141" s="760"/>
      <c r="IJ141" s="760"/>
    </row>
    <row r="142" spans="1:244" s="759" customFormat="1" ht="44.25" customHeight="1" x14ac:dyDescent="0.25">
      <c r="A142" s="649"/>
      <c r="B142" s="649" t="s">
        <v>304</v>
      </c>
      <c r="C142" s="768" t="s">
        <v>601</v>
      </c>
      <c r="D142" s="649" t="s">
        <v>478</v>
      </c>
      <c r="E142" s="907" t="s">
        <v>118</v>
      </c>
      <c r="F142" s="907" t="s">
        <v>394</v>
      </c>
      <c r="G142" s="908" t="s">
        <v>88</v>
      </c>
      <c r="H142" s="651"/>
      <c r="I142" s="1038" t="s">
        <v>80</v>
      </c>
      <c r="J142" s="1038" t="s">
        <v>80</v>
      </c>
      <c r="K142" s="1027" t="s">
        <v>436</v>
      </c>
      <c r="L142" s="1027">
        <v>27</v>
      </c>
      <c r="M142" s="818"/>
      <c r="N142" s="994"/>
      <c r="O142" s="994">
        <v>24</v>
      </c>
      <c r="P142" s="942"/>
      <c r="Q142" s="1229"/>
      <c r="R142" s="1476"/>
      <c r="S142" s="911">
        <v>1</v>
      </c>
      <c r="T142" s="912" t="s">
        <v>282</v>
      </c>
      <c r="U142" s="912"/>
      <c r="V142" s="912"/>
      <c r="W142" s="650">
        <v>1</v>
      </c>
      <c r="X142" s="646" t="s">
        <v>174</v>
      </c>
      <c r="Y142" s="646" t="s">
        <v>241</v>
      </c>
      <c r="Z142" s="646" t="s">
        <v>236</v>
      </c>
      <c r="AA142" s="1229"/>
      <c r="AB142" s="1476"/>
      <c r="AC142" s="918">
        <v>1</v>
      </c>
      <c r="AD142" s="912" t="s">
        <v>174</v>
      </c>
      <c r="AE142" s="912" t="s">
        <v>241</v>
      </c>
      <c r="AF142" s="912" t="s">
        <v>236</v>
      </c>
      <c r="AG142" s="650">
        <v>1</v>
      </c>
      <c r="AH142" s="646" t="s">
        <v>174</v>
      </c>
      <c r="AI142" s="646" t="s">
        <v>241</v>
      </c>
      <c r="AJ142" s="646" t="s">
        <v>236</v>
      </c>
      <c r="AK142" s="867" t="s">
        <v>520</v>
      </c>
      <c r="AL142" s="758"/>
      <c r="AM142" s="758"/>
      <c r="AN142" s="758"/>
      <c r="AO142" s="758"/>
      <c r="AP142" s="758"/>
      <c r="AQ142" s="758"/>
      <c r="AR142" s="758"/>
      <c r="AS142" s="758"/>
      <c r="AT142" s="758"/>
      <c r="AU142" s="758"/>
      <c r="AV142" s="758"/>
      <c r="AW142" s="758"/>
      <c r="AX142" s="758"/>
      <c r="AY142" s="758"/>
      <c r="AZ142" s="758"/>
      <c r="BA142" s="758"/>
      <c r="BB142" s="758"/>
      <c r="BC142" s="758"/>
      <c r="BD142" s="758"/>
      <c r="BE142" s="758"/>
      <c r="BF142" s="758"/>
      <c r="BG142" s="758"/>
      <c r="BH142" s="758"/>
      <c r="BI142" s="758"/>
      <c r="BJ142" s="758"/>
      <c r="BK142" s="758"/>
      <c r="BL142" s="758"/>
      <c r="BM142" s="758"/>
      <c r="BN142" s="758"/>
      <c r="BO142" s="758"/>
      <c r="BP142" s="758"/>
      <c r="BQ142" s="758"/>
      <c r="BR142" s="758"/>
      <c r="BS142" s="758"/>
      <c r="BT142" s="758"/>
      <c r="BU142" s="758"/>
      <c r="BV142" s="758"/>
      <c r="BW142" s="758"/>
      <c r="BX142" s="758"/>
      <c r="BY142" s="758"/>
      <c r="BZ142" s="758"/>
      <c r="CA142" s="758"/>
      <c r="CB142" s="758"/>
      <c r="CC142" s="758"/>
      <c r="CD142" s="758"/>
      <c r="CE142" s="758"/>
      <c r="CF142" s="758"/>
      <c r="CG142" s="758"/>
      <c r="CH142" s="758"/>
      <c r="CI142" s="758"/>
      <c r="CJ142" s="758"/>
      <c r="CK142" s="758"/>
      <c r="CL142" s="758"/>
      <c r="CM142" s="758"/>
      <c r="CN142" s="758"/>
      <c r="CO142" s="758"/>
      <c r="CP142" s="758"/>
      <c r="CQ142" s="758"/>
      <c r="CR142" s="758"/>
      <c r="CS142" s="758"/>
      <c r="CT142" s="758"/>
      <c r="CU142" s="758"/>
      <c r="CV142" s="758"/>
      <c r="CW142" s="758"/>
      <c r="CX142" s="758"/>
      <c r="CY142" s="758"/>
      <c r="CZ142" s="758"/>
      <c r="DA142" s="758"/>
      <c r="DB142" s="758"/>
      <c r="DC142" s="758"/>
      <c r="DD142" s="758"/>
      <c r="DE142" s="758"/>
      <c r="DF142" s="758"/>
      <c r="DG142" s="758"/>
      <c r="DH142" s="758"/>
      <c r="DI142" s="758"/>
      <c r="DJ142" s="758"/>
      <c r="DK142" s="758"/>
      <c r="DL142" s="758"/>
      <c r="DM142" s="758"/>
      <c r="DN142" s="758"/>
      <c r="DO142" s="758"/>
      <c r="DP142" s="758"/>
      <c r="DQ142" s="758"/>
      <c r="DR142" s="758"/>
      <c r="DS142" s="758"/>
      <c r="DT142" s="758"/>
      <c r="DU142" s="758"/>
      <c r="DV142" s="758"/>
      <c r="DW142" s="758"/>
      <c r="DX142" s="758"/>
      <c r="DY142" s="758"/>
      <c r="DZ142" s="758"/>
      <c r="EA142" s="758"/>
      <c r="EB142" s="758"/>
      <c r="EC142" s="758"/>
      <c r="ED142" s="758"/>
      <c r="EE142" s="758"/>
      <c r="EF142" s="758"/>
      <c r="EG142" s="758"/>
      <c r="EH142" s="758"/>
      <c r="EI142" s="758"/>
      <c r="EJ142" s="758"/>
      <c r="EK142" s="758"/>
      <c r="EL142" s="758"/>
      <c r="EM142" s="758"/>
      <c r="EN142" s="758"/>
      <c r="EO142" s="758"/>
      <c r="EP142" s="758"/>
      <c r="EQ142" s="758"/>
      <c r="ER142" s="758"/>
      <c r="ES142" s="758"/>
      <c r="ET142" s="758"/>
      <c r="EU142" s="758"/>
      <c r="EV142" s="758"/>
      <c r="EW142" s="758"/>
      <c r="EX142" s="758"/>
      <c r="EY142" s="758"/>
      <c r="EZ142" s="758"/>
      <c r="FA142" s="758"/>
      <c r="FB142" s="758"/>
      <c r="FC142" s="758"/>
      <c r="FD142" s="758"/>
      <c r="FE142" s="758"/>
      <c r="FF142" s="758"/>
      <c r="FG142" s="758"/>
      <c r="FH142" s="758"/>
      <c r="FI142" s="758"/>
      <c r="FJ142" s="758"/>
      <c r="FK142" s="758"/>
      <c r="FL142" s="758"/>
      <c r="FM142" s="758"/>
      <c r="FN142" s="758"/>
      <c r="FO142" s="758"/>
      <c r="FP142" s="758"/>
      <c r="FQ142" s="758"/>
      <c r="FR142" s="758"/>
      <c r="FS142" s="758"/>
      <c r="FT142" s="758"/>
      <c r="FU142" s="758"/>
      <c r="FV142" s="758"/>
      <c r="FW142" s="758"/>
      <c r="FX142" s="758"/>
      <c r="FY142" s="758"/>
      <c r="FZ142" s="758"/>
      <c r="GA142" s="758"/>
      <c r="GB142" s="758"/>
      <c r="GC142" s="758"/>
      <c r="GD142" s="758"/>
      <c r="GE142" s="758"/>
      <c r="GF142" s="758"/>
      <c r="GG142" s="758"/>
      <c r="GH142" s="758"/>
      <c r="GI142" s="758"/>
      <c r="GJ142" s="758"/>
      <c r="GK142" s="758"/>
      <c r="GL142" s="758"/>
      <c r="GM142" s="758"/>
      <c r="GN142" s="758"/>
      <c r="GO142" s="758"/>
      <c r="GP142" s="758"/>
      <c r="GQ142" s="758"/>
      <c r="GR142" s="758"/>
      <c r="GS142" s="758"/>
      <c r="GT142" s="758"/>
      <c r="GU142" s="758"/>
      <c r="GV142" s="758"/>
      <c r="GW142" s="758"/>
      <c r="GX142" s="758"/>
      <c r="GY142" s="758"/>
      <c r="GZ142" s="758"/>
      <c r="HA142" s="758"/>
      <c r="HB142" s="758"/>
      <c r="HC142" s="758"/>
      <c r="HD142" s="758"/>
      <c r="HE142" s="758"/>
      <c r="HF142" s="758"/>
      <c r="HG142" s="758"/>
      <c r="HH142" s="758"/>
      <c r="HI142" s="758"/>
      <c r="HJ142" s="758"/>
      <c r="HK142" s="758"/>
      <c r="HL142" s="758"/>
      <c r="HM142" s="758"/>
      <c r="HN142" s="758"/>
      <c r="HO142" s="758"/>
      <c r="HP142" s="758"/>
      <c r="HQ142" s="758"/>
      <c r="HR142" s="758"/>
      <c r="HS142" s="758"/>
      <c r="HT142" s="758"/>
      <c r="HU142" s="758"/>
      <c r="HV142" s="758"/>
      <c r="HW142" s="758"/>
      <c r="HX142" s="758"/>
      <c r="HY142" s="758"/>
      <c r="HZ142" s="758"/>
      <c r="IA142" s="758"/>
      <c r="IB142" s="758"/>
      <c r="IC142" s="758"/>
      <c r="ID142" s="758"/>
      <c r="IE142" s="758"/>
      <c r="IF142" s="758"/>
      <c r="IG142" s="758"/>
      <c r="IH142" s="758"/>
      <c r="II142" s="758"/>
      <c r="IJ142" s="758"/>
    </row>
    <row r="143" spans="1:244" s="748" customFormat="1" ht="36" customHeight="1" x14ac:dyDescent="0.25">
      <c r="A143" s="1100" t="s">
        <v>654</v>
      </c>
      <c r="B143" s="1100" t="s">
        <v>614</v>
      </c>
      <c r="C143" s="1101" t="s">
        <v>613</v>
      </c>
      <c r="D143" s="1102"/>
      <c r="E143" s="1103" t="s">
        <v>118</v>
      </c>
      <c r="F143" s="1101"/>
      <c r="G143" s="1104"/>
      <c r="H143" s="1100" t="s">
        <v>300</v>
      </c>
      <c r="I143" s="1105">
        <v>3</v>
      </c>
      <c r="J143" s="1105">
        <v>3</v>
      </c>
      <c r="K143" s="1106"/>
      <c r="L143" s="1106"/>
      <c r="M143" s="1106"/>
      <c r="N143" s="1107"/>
      <c r="O143" s="1107"/>
      <c r="P143" s="1108"/>
      <c r="Q143" s="1239"/>
      <c r="R143" s="1275"/>
      <c r="S143" s="1109"/>
      <c r="T143" s="1110"/>
      <c r="U143" s="1110"/>
      <c r="V143" s="1110"/>
      <c r="W143" s="1111"/>
      <c r="X143" s="1110"/>
      <c r="Y143" s="1110"/>
      <c r="Z143" s="1110"/>
      <c r="AA143" s="1239"/>
      <c r="AB143" s="1275"/>
      <c r="AC143" s="1111"/>
      <c r="AD143" s="1110"/>
      <c r="AE143" s="1110"/>
      <c r="AF143" s="1110"/>
      <c r="AG143" s="1111"/>
      <c r="AH143" s="1110"/>
      <c r="AI143" s="1110"/>
      <c r="AJ143" s="1110"/>
      <c r="AK143" s="1112"/>
      <c r="AL143" s="747"/>
      <c r="AM143" s="747"/>
      <c r="AN143" s="747"/>
      <c r="AO143" s="747"/>
      <c r="AP143" s="747"/>
      <c r="AQ143" s="747"/>
      <c r="AR143" s="747"/>
      <c r="AS143" s="747"/>
      <c r="AT143" s="747"/>
      <c r="AU143" s="747"/>
      <c r="AV143" s="747"/>
      <c r="AW143" s="747"/>
      <c r="AX143" s="747"/>
      <c r="AY143" s="747"/>
      <c r="AZ143" s="747"/>
      <c r="BA143" s="747"/>
      <c r="BB143" s="747"/>
      <c r="BC143" s="747"/>
      <c r="BD143" s="747"/>
      <c r="BE143" s="747"/>
      <c r="BF143" s="747"/>
      <c r="BG143" s="747"/>
      <c r="BH143" s="747"/>
      <c r="BI143" s="747"/>
      <c r="BJ143" s="747"/>
      <c r="BK143" s="747"/>
      <c r="BL143" s="747"/>
      <c r="BM143" s="747"/>
      <c r="BN143" s="747"/>
      <c r="BO143" s="747"/>
      <c r="BP143" s="747"/>
      <c r="BQ143" s="747"/>
      <c r="BR143" s="747"/>
      <c r="BS143" s="747"/>
      <c r="BT143" s="747"/>
      <c r="BU143" s="747"/>
      <c r="BV143" s="747"/>
      <c r="BW143" s="747"/>
      <c r="BX143" s="747"/>
      <c r="BY143" s="747"/>
      <c r="BZ143" s="747"/>
      <c r="CA143" s="747"/>
      <c r="CB143" s="747"/>
      <c r="CC143" s="747"/>
      <c r="CD143" s="747"/>
      <c r="CE143" s="747"/>
      <c r="CF143" s="747"/>
      <c r="CG143" s="747"/>
      <c r="CH143" s="747"/>
      <c r="CI143" s="747"/>
      <c r="CJ143" s="747"/>
      <c r="CK143" s="747"/>
      <c r="CL143" s="747"/>
      <c r="CM143" s="747"/>
      <c r="CN143" s="747"/>
      <c r="CO143" s="747"/>
      <c r="CP143" s="747"/>
      <c r="CQ143" s="747"/>
      <c r="CR143" s="747"/>
      <c r="CS143" s="747"/>
      <c r="CT143" s="747"/>
      <c r="CU143" s="747"/>
      <c r="CV143" s="747"/>
      <c r="CW143" s="747"/>
      <c r="CX143" s="747"/>
      <c r="CY143" s="747"/>
      <c r="CZ143" s="747"/>
      <c r="DA143" s="747"/>
      <c r="DB143" s="747"/>
      <c r="DC143" s="747"/>
      <c r="DD143" s="747"/>
      <c r="DE143" s="747"/>
      <c r="DF143" s="747"/>
      <c r="DG143" s="747"/>
      <c r="DH143" s="747"/>
      <c r="DI143" s="747"/>
      <c r="DJ143" s="747"/>
      <c r="DK143" s="747"/>
      <c r="DL143" s="747"/>
      <c r="DM143" s="747"/>
      <c r="DN143" s="747"/>
      <c r="DO143" s="747"/>
      <c r="DP143" s="747"/>
      <c r="DQ143" s="747"/>
      <c r="DR143" s="747"/>
      <c r="DS143" s="747"/>
      <c r="DT143" s="747"/>
      <c r="DU143" s="747"/>
      <c r="DV143" s="747"/>
      <c r="DW143" s="747"/>
      <c r="DX143" s="747"/>
      <c r="DY143" s="747"/>
      <c r="DZ143" s="747"/>
      <c r="EA143" s="747"/>
      <c r="EB143" s="747"/>
      <c r="EC143" s="747"/>
      <c r="ED143" s="747"/>
      <c r="EE143" s="747"/>
      <c r="EF143" s="747"/>
      <c r="EG143" s="747"/>
      <c r="EH143" s="747"/>
      <c r="EI143" s="747"/>
      <c r="EJ143" s="747"/>
      <c r="EK143" s="747"/>
      <c r="EL143" s="747"/>
      <c r="EM143" s="747"/>
      <c r="EN143" s="747"/>
      <c r="EO143" s="747"/>
      <c r="EP143" s="747"/>
      <c r="EQ143" s="747"/>
      <c r="ER143" s="747"/>
      <c r="ES143" s="747"/>
      <c r="ET143" s="747"/>
      <c r="EU143" s="747"/>
      <c r="EV143" s="747"/>
      <c r="EW143" s="747"/>
      <c r="EX143" s="747"/>
      <c r="EY143" s="747"/>
      <c r="EZ143" s="747"/>
      <c r="FA143" s="747"/>
      <c r="FB143" s="747"/>
      <c r="FC143" s="747"/>
      <c r="FD143" s="747"/>
      <c r="FE143" s="747"/>
      <c r="FF143" s="747"/>
      <c r="FG143" s="747"/>
      <c r="FH143" s="747"/>
      <c r="FI143" s="747"/>
      <c r="FJ143" s="747"/>
      <c r="FK143" s="747"/>
      <c r="FL143" s="747"/>
      <c r="FM143" s="747"/>
      <c r="FN143" s="747"/>
      <c r="FO143" s="747"/>
      <c r="FP143" s="747"/>
      <c r="FQ143" s="747"/>
      <c r="FR143" s="747"/>
      <c r="FS143" s="747"/>
      <c r="FT143" s="747"/>
      <c r="FU143" s="747"/>
      <c r="FV143" s="747"/>
      <c r="FW143" s="747"/>
      <c r="FX143" s="747"/>
      <c r="FY143" s="747"/>
      <c r="FZ143" s="747"/>
      <c r="GA143" s="747"/>
      <c r="GB143" s="747"/>
      <c r="GC143" s="747"/>
      <c r="GD143" s="747"/>
      <c r="GE143" s="747"/>
      <c r="GF143" s="747"/>
      <c r="GG143" s="747"/>
      <c r="GH143" s="747"/>
      <c r="GI143" s="747"/>
      <c r="GJ143" s="747"/>
      <c r="GK143" s="747"/>
      <c r="GL143" s="747"/>
      <c r="GM143" s="747"/>
      <c r="GN143" s="747"/>
      <c r="GO143" s="747"/>
      <c r="GP143" s="747"/>
      <c r="GQ143" s="747"/>
      <c r="GR143" s="747"/>
      <c r="GS143" s="747"/>
      <c r="GT143" s="747"/>
      <c r="GU143" s="747"/>
      <c r="GV143" s="747"/>
      <c r="GW143" s="747"/>
      <c r="GX143" s="747"/>
      <c r="GY143" s="747"/>
      <c r="GZ143" s="747"/>
      <c r="HA143" s="747"/>
      <c r="HB143" s="747"/>
      <c r="HC143" s="747"/>
      <c r="HD143" s="747"/>
      <c r="HE143" s="747"/>
      <c r="HF143" s="747"/>
      <c r="HG143" s="747"/>
      <c r="HH143" s="747"/>
      <c r="HI143" s="747"/>
      <c r="HJ143" s="747"/>
      <c r="HK143" s="747"/>
      <c r="HL143" s="747"/>
      <c r="HM143" s="747"/>
      <c r="HN143" s="747"/>
      <c r="HO143" s="747"/>
      <c r="HP143" s="747"/>
      <c r="HQ143" s="747"/>
      <c r="HR143" s="747"/>
      <c r="HS143" s="747"/>
      <c r="HT143" s="747"/>
      <c r="HU143" s="747"/>
      <c r="HV143" s="747"/>
      <c r="HW143" s="747"/>
      <c r="HX143" s="747"/>
      <c r="HY143" s="747"/>
      <c r="HZ143" s="747"/>
      <c r="IA143" s="747"/>
      <c r="IB143" s="747"/>
      <c r="IC143" s="747"/>
      <c r="ID143" s="747"/>
      <c r="IE143" s="747"/>
      <c r="IF143" s="747"/>
      <c r="IG143" s="747"/>
      <c r="IH143" s="747"/>
      <c r="II143" s="747"/>
      <c r="IJ143" s="747"/>
    </row>
    <row r="144" spans="1:244" s="759" customFormat="1" ht="44.25" customHeight="1" x14ac:dyDescent="0.25">
      <c r="A144" s="649"/>
      <c r="B144" s="649" t="s">
        <v>264</v>
      </c>
      <c r="C144" s="768" t="s">
        <v>582</v>
      </c>
      <c r="D144" s="649" t="s">
        <v>470</v>
      </c>
      <c r="E144" s="907" t="s">
        <v>118</v>
      </c>
      <c r="F144" s="907" t="s">
        <v>606</v>
      </c>
      <c r="G144" s="908" t="s">
        <v>541</v>
      </c>
      <c r="H144" s="651"/>
      <c r="I144" s="1038" t="s">
        <v>80</v>
      </c>
      <c r="J144" s="1038" t="s">
        <v>80</v>
      </c>
      <c r="K144" s="1027" t="s">
        <v>433</v>
      </c>
      <c r="L144" s="1027" t="str">
        <f>"08"</f>
        <v>08</v>
      </c>
      <c r="M144" s="818"/>
      <c r="N144" s="994"/>
      <c r="O144" s="994">
        <v>24</v>
      </c>
      <c r="P144" s="942"/>
      <c r="Q144" s="1229"/>
      <c r="R144" s="1476"/>
      <c r="S144" s="911">
        <v>1</v>
      </c>
      <c r="T144" s="912" t="s">
        <v>171</v>
      </c>
      <c r="U144" s="912"/>
      <c r="V144" s="912"/>
      <c r="W144" s="650">
        <v>1</v>
      </c>
      <c r="X144" s="646" t="s">
        <v>174</v>
      </c>
      <c r="Y144" s="646" t="s">
        <v>241</v>
      </c>
      <c r="Z144" s="646" t="s">
        <v>236</v>
      </c>
      <c r="AA144" s="1229"/>
      <c r="AB144" s="1476"/>
      <c r="AC144" s="918">
        <v>1</v>
      </c>
      <c r="AD144" s="912" t="s">
        <v>174</v>
      </c>
      <c r="AE144" s="912" t="s">
        <v>241</v>
      </c>
      <c r="AF144" s="912" t="s">
        <v>236</v>
      </c>
      <c r="AG144" s="650">
        <v>1</v>
      </c>
      <c r="AH144" s="646" t="s">
        <v>174</v>
      </c>
      <c r="AI144" s="646" t="s">
        <v>241</v>
      </c>
      <c r="AJ144" s="646" t="s">
        <v>236</v>
      </c>
      <c r="AK144" s="867" t="s">
        <v>515</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8"/>
      <c r="CJ144" s="758"/>
      <c r="CK144" s="758"/>
      <c r="CL144" s="758"/>
      <c r="CM144" s="758"/>
      <c r="CN144" s="758"/>
      <c r="CO144" s="758"/>
      <c r="CP144" s="758"/>
      <c r="CQ144" s="758"/>
      <c r="CR144" s="758"/>
      <c r="CS144" s="758"/>
      <c r="CT144" s="758"/>
      <c r="CU144" s="758"/>
      <c r="CV144" s="758"/>
      <c r="CW144" s="758"/>
      <c r="CX144" s="758"/>
      <c r="CY144" s="758"/>
      <c r="CZ144" s="758"/>
      <c r="DA144" s="758"/>
      <c r="DB144" s="758"/>
      <c r="DC144" s="758"/>
      <c r="DD144" s="758"/>
      <c r="DE144" s="758"/>
      <c r="DF144" s="758"/>
      <c r="DG144" s="758"/>
      <c r="DH144" s="758"/>
      <c r="DI144" s="758"/>
      <c r="DJ144" s="758"/>
      <c r="DK144" s="758"/>
      <c r="DL144" s="758"/>
      <c r="DM144" s="758"/>
      <c r="DN144" s="758"/>
      <c r="DO144" s="758"/>
      <c r="DP144" s="758"/>
      <c r="DQ144" s="758"/>
      <c r="DR144" s="758"/>
      <c r="DS144" s="758"/>
      <c r="DT144" s="758"/>
      <c r="DU144" s="758"/>
      <c r="DV144" s="758"/>
      <c r="DW144" s="758"/>
      <c r="DX144" s="758"/>
      <c r="DY144" s="758"/>
      <c r="DZ144" s="758"/>
      <c r="EA144" s="758"/>
      <c r="EB144" s="758"/>
      <c r="EC144" s="758"/>
      <c r="ED144" s="758"/>
      <c r="EE144" s="758"/>
      <c r="EF144" s="758"/>
      <c r="EG144" s="758"/>
      <c r="EH144" s="758"/>
      <c r="EI144" s="758"/>
      <c r="EJ144" s="758"/>
      <c r="EK144" s="758"/>
      <c r="EL144" s="758"/>
      <c r="EM144" s="758"/>
      <c r="EN144" s="758"/>
      <c r="EO144" s="758"/>
      <c r="EP144" s="758"/>
      <c r="EQ144" s="758"/>
      <c r="ER144" s="758"/>
      <c r="ES144" s="758"/>
      <c r="ET144" s="758"/>
      <c r="EU144" s="758"/>
      <c r="EV144" s="758"/>
      <c r="EW144" s="758"/>
      <c r="EX144" s="758"/>
      <c r="EY144" s="758"/>
      <c r="EZ144" s="758"/>
      <c r="FA144" s="758"/>
      <c r="FB144" s="758"/>
      <c r="FC144" s="758"/>
      <c r="FD144" s="758"/>
      <c r="FE144" s="758"/>
      <c r="FF144" s="758"/>
      <c r="FG144" s="758"/>
      <c r="FH144" s="758"/>
      <c r="FI144" s="758"/>
      <c r="FJ144" s="758"/>
      <c r="FK144" s="758"/>
      <c r="FL144" s="758"/>
      <c r="FM144" s="758"/>
      <c r="FN144" s="758"/>
      <c r="FO144" s="758"/>
      <c r="FP144" s="758"/>
      <c r="FQ144" s="758"/>
      <c r="FR144" s="758"/>
      <c r="FS144" s="758"/>
      <c r="FT144" s="758"/>
      <c r="FU144" s="758"/>
      <c r="FV144" s="758"/>
      <c r="FW144" s="758"/>
      <c r="FX144" s="758"/>
      <c r="FY144" s="758"/>
      <c r="FZ144" s="758"/>
      <c r="GA144" s="758"/>
      <c r="GB144" s="758"/>
      <c r="GC144" s="758"/>
      <c r="GD144" s="758"/>
      <c r="GE144" s="758"/>
      <c r="GF144" s="758"/>
      <c r="GG144" s="758"/>
      <c r="GH144" s="758"/>
      <c r="GI144" s="758"/>
      <c r="GJ144" s="758"/>
      <c r="GK144" s="758"/>
      <c r="GL144" s="758"/>
      <c r="GM144" s="758"/>
      <c r="GN144" s="758"/>
      <c r="GO144" s="758"/>
      <c r="GP144" s="758"/>
      <c r="GQ144" s="758"/>
      <c r="GR144" s="758"/>
      <c r="GS144" s="758"/>
      <c r="GT144" s="758"/>
      <c r="GU144" s="758"/>
      <c r="GV144" s="758"/>
      <c r="GW144" s="758"/>
      <c r="GX144" s="758"/>
      <c r="GY144" s="758"/>
      <c r="GZ144" s="758"/>
      <c r="HA144" s="758"/>
      <c r="HB144" s="758"/>
      <c r="HC144" s="758"/>
      <c r="HD144" s="758"/>
      <c r="HE144" s="758"/>
      <c r="HF144" s="758"/>
      <c r="HG144" s="758"/>
      <c r="HH144" s="758"/>
      <c r="HI144" s="758"/>
      <c r="HJ144" s="758"/>
      <c r="HK144" s="758"/>
      <c r="HL144" s="758"/>
      <c r="HM144" s="758"/>
      <c r="HN144" s="758"/>
      <c r="HO144" s="758"/>
      <c r="HP144" s="758"/>
      <c r="HQ144" s="758"/>
      <c r="HR144" s="758"/>
      <c r="HS144" s="758"/>
      <c r="HT144" s="758"/>
      <c r="HU144" s="758"/>
      <c r="HV144" s="758"/>
      <c r="HW144" s="758"/>
      <c r="HX144" s="758"/>
      <c r="HY144" s="758"/>
      <c r="HZ144" s="758"/>
      <c r="IA144" s="758"/>
      <c r="IB144" s="758"/>
      <c r="IC144" s="758"/>
      <c r="ID144" s="758"/>
      <c r="IE144" s="758"/>
      <c r="IF144" s="758"/>
      <c r="IG144" s="758"/>
      <c r="IH144" s="758"/>
      <c r="II144" s="758"/>
      <c r="IJ144" s="758"/>
    </row>
    <row r="145" spans="1:244" s="759" customFormat="1" ht="44.25" customHeight="1" x14ac:dyDescent="0.25">
      <c r="A145" s="649"/>
      <c r="B145" s="649" t="s">
        <v>265</v>
      </c>
      <c r="C145" s="768" t="s">
        <v>129</v>
      </c>
      <c r="D145" s="649" t="s">
        <v>471</v>
      </c>
      <c r="E145" s="907" t="s">
        <v>118</v>
      </c>
      <c r="F145" s="907" t="s">
        <v>548</v>
      </c>
      <c r="G145" s="908" t="s">
        <v>541</v>
      </c>
      <c r="H145" s="651"/>
      <c r="I145" s="1038" t="s">
        <v>80</v>
      </c>
      <c r="J145" s="1038" t="s">
        <v>80</v>
      </c>
      <c r="K145" s="1027" t="s">
        <v>434</v>
      </c>
      <c r="L145" s="1027" t="str">
        <f>"09"</f>
        <v>09</v>
      </c>
      <c r="M145" s="818"/>
      <c r="N145" s="994"/>
      <c r="O145" s="994">
        <v>18</v>
      </c>
      <c r="P145" s="942"/>
      <c r="Q145" s="1229"/>
      <c r="R145" s="1476"/>
      <c r="S145" s="911">
        <v>1</v>
      </c>
      <c r="T145" s="912" t="s">
        <v>171</v>
      </c>
      <c r="U145" s="912"/>
      <c r="V145" s="912"/>
      <c r="W145" s="650">
        <v>1</v>
      </c>
      <c r="X145" s="646" t="s">
        <v>174</v>
      </c>
      <c r="Y145" s="646" t="s">
        <v>241</v>
      </c>
      <c r="Z145" s="646" t="s">
        <v>236</v>
      </c>
      <c r="AA145" s="1229"/>
      <c r="AB145" s="1476"/>
      <c r="AC145" s="918">
        <v>1</v>
      </c>
      <c r="AD145" s="912" t="s">
        <v>174</v>
      </c>
      <c r="AE145" s="912" t="s">
        <v>241</v>
      </c>
      <c r="AF145" s="912" t="s">
        <v>236</v>
      </c>
      <c r="AG145" s="650">
        <v>1</v>
      </c>
      <c r="AH145" s="646" t="s">
        <v>174</v>
      </c>
      <c r="AI145" s="646" t="s">
        <v>241</v>
      </c>
      <c r="AJ145" s="646" t="s">
        <v>236</v>
      </c>
      <c r="AK145" s="867" t="s">
        <v>516</v>
      </c>
      <c r="AL145" s="758"/>
      <c r="AM145" s="758"/>
      <c r="AN145" s="758"/>
      <c r="AO145" s="758"/>
      <c r="AP145" s="758"/>
      <c r="AQ145" s="758"/>
      <c r="AR145" s="758"/>
      <c r="AS145" s="758"/>
      <c r="AT145" s="758"/>
      <c r="AU145" s="758"/>
      <c r="AV145" s="758"/>
      <c r="AW145" s="758"/>
      <c r="AX145" s="758"/>
      <c r="AY145" s="758"/>
      <c r="AZ145" s="758"/>
      <c r="BA145" s="758"/>
      <c r="BB145" s="758"/>
      <c r="BC145" s="758"/>
      <c r="BD145" s="758"/>
      <c r="BE145" s="758"/>
      <c r="BF145" s="758"/>
      <c r="BG145" s="758"/>
      <c r="BH145" s="758"/>
      <c r="BI145" s="758"/>
      <c r="BJ145" s="758"/>
      <c r="BK145" s="758"/>
      <c r="BL145" s="758"/>
      <c r="BM145" s="758"/>
      <c r="BN145" s="758"/>
      <c r="BO145" s="758"/>
      <c r="BP145" s="758"/>
      <c r="BQ145" s="758"/>
      <c r="BR145" s="758"/>
      <c r="BS145" s="758"/>
      <c r="BT145" s="758"/>
      <c r="BU145" s="758"/>
      <c r="BV145" s="758"/>
      <c r="BW145" s="758"/>
      <c r="BX145" s="758"/>
      <c r="BY145" s="758"/>
      <c r="BZ145" s="758"/>
      <c r="CA145" s="758"/>
      <c r="CB145" s="758"/>
      <c r="CC145" s="758"/>
      <c r="CD145" s="758"/>
      <c r="CE145" s="758"/>
      <c r="CF145" s="758"/>
      <c r="CG145" s="758"/>
      <c r="CH145" s="758"/>
      <c r="CI145" s="758"/>
      <c r="CJ145" s="758"/>
      <c r="CK145" s="758"/>
      <c r="CL145" s="758"/>
      <c r="CM145" s="758"/>
      <c r="CN145" s="758"/>
      <c r="CO145" s="758"/>
      <c r="CP145" s="758"/>
      <c r="CQ145" s="758"/>
      <c r="CR145" s="758"/>
      <c r="CS145" s="758"/>
      <c r="CT145" s="758"/>
      <c r="CU145" s="758"/>
      <c r="CV145" s="758"/>
      <c r="CW145" s="758"/>
      <c r="CX145" s="758"/>
      <c r="CY145" s="758"/>
      <c r="CZ145" s="758"/>
      <c r="DA145" s="758"/>
      <c r="DB145" s="758"/>
      <c r="DC145" s="758"/>
      <c r="DD145" s="758"/>
      <c r="DE145" s="758"/>
      <c r="DF145" s="758"/>
      <c r="DG145" s="758"/>
      <c r="DH145" s="758"/>
      <c r="DI145" s="758"/>
      <c r="DJ145" s="758"/>
      <c r="DK145" s="758"/>
      <c r="DL145" s="758"/>
      <c r="DM145" s="758"/>
      <c r="DN145" s="758"/>
      <c r="DO145" s="758"/>
      <c r="DP145" s="758"/>
      <c r="DQ145" s="758"/>
      <c r="DR145" s="758"/>
      <c r="DS145" s="758"/>
      <c r="DT145" s="758"/>
      <c r="DU145" s="758"/>
      <c r="DV145" s="758"/>
      <c r="DW145" s="758"/>
      <c r="DX145" s="758"/>
      <c r="DY145" s="758"/>
      <c r="DZ145" s="758"/>
      <c r="EA145" s="758"/>
      <c r="EB145" s="758"/>
      <c r="EC145" s="758"/>
      <c r="ED145" s="758"/>
      <c r="EE145" s="758"/>
      <c r="EF145" s="758"/>
      <c r="EG145" s="758"/>
      <c r="EH145" s="758"/>
      <c r="EI145" s="758"/>
      <c r="EJ145" s="758"/>
      <c r="EK145" s="758"/>
      <c r="EL145" s="758"/>
      <c r="EM145" s="758"/>
      <c r="EN145" s="758"/>
      <c r="EO145" s="758"/>
      <c r="EP145" s="758"/>
      <c r="EQ145" s="758"/>
      <c r="ER145" s="758"/>
      <c r="ES145" s="758"/>
      <c r="ET145" s="758"/>
      <c r="EU145" s="758"/>
      <c r="EV145" s="758"/>
      <c r="EW145" s="758"/>
      <c r="EX145" s="758"/>
      <c r="EY145" s="758"/>
      <c r="EZ145" s="758"/>
      <c r="FA145" s="758"/>
      <c r="FB145" s="758"/>
      <c r="FC145" s="758"/>
      <c r="FD145" s="758"/>
      <c r="FE145" s="758"/>
      <c r="FF145" s="758"/>
      <c r="FG145" s="758"/>
      <c r="FH145" s="758"/>
      <c r="FI145" s="758"/>
      <c r="FJ145" s="758"/>
      <c r="FK145" s="758"/>
      <c r="FL145" s="758"/>
      <c r="FM145" s="758"/>
      <c r="FN145" s="758"/>
      <c r="FO145" s="758"/>
      <c r="FP145" s="758"/>
      <c r="FQ145" s="758"/>
      <c r="FR145" s="758"/>
      <c r="FS145" s="758"/>
      <c r="FT145" s="758"/>
      <c r="FU145" s="758"/>
      <c r="FV145" s="758"/>
      <c r="FW145" s="758"/>
      <c r="FX145" s="758"/>
      <c r="FY145" s="758"/>
      <c r="FZ145" s="758"/>
      <c r="GA145" s="758"/>
      <c r="GB145" s="758"/>
      <c r="GC145" s="758"/>
      <c r="GD145" s="758"/>
      <c r="GE145" s="758"/>
      <c r="GF145" s="758"/>
      <c r="GG145" s="758"/>
      <c r="GH145" s="758"/>
      <c r="GI145" s="758"/>
      <c r="GJ145" s="758"/>
      <c r="GK145" s="758"/>
      <c r="GL145" s="758"/>
      <c r="GM145" s="758"/>
      <c r="GN145" s="758"/>
      <c r="GO145" s="758"/>
      <c r="GP145" s="758"/>
      <c r="GQ145" s="758"/>
      <c r="GR145" s="758"/>
      <c r="GS145" s="758"/>
      <c r="GT145" s="758"/>
      <c r="GU145" s="758"/>
      <c r="GV145" s="758"/>
      <c r="GW145" s="758"/>
      <c r="GX145" s="758"/>
      <c r="GY145" s="758"/>
      <c r="GZ145" s="758"/>
      <c r="HA145" s="758"/>
      <c r="HB145" s="758"/>
      <c r="HC145" s="758"/>
      <c r="HD145" s="758"/>
      <c r="HE145" s="758"/>
      <c r="HF145" s="758"/>
      <c r="HG145" s="758"/>
      <c r="HH145" s="758"/>
      <c r="HI145" s="758"/>
      <c r="HJ145" s="758"/>
      <c r="HK145" s="758"/>
      <c r="HL145" s="758"/>
      <c r="HM145" s="758"/>
      <c r="HN145" s="758"/>
      <c r="HO145" s="758"/>
      <c r="HP145" s="758"/>
      <c r="HQ145" s="758"/>
      <c r="HR145" s="758"/>
      <c r="HS145" s="758"/>
      <c r="HT145" s="758"/>
      <c r="HU145" s="758"/>
      <c r="HV145" s="758"/>
      <c r="HW145" s="758"/>
      <c r="HX145" s="758"/>
      <c r="HY145" s="758"/>
      <c r="HZ145" s="758"/>
      <c r="IA145" s="758"/>
      <c r="IB145" s="758"/>
      <c r="IC145" s="758"/>
      <c r="ID145" s="758"/>
      <c r="IE145" s="758"/>
      <c r="IF145" s="758"/>
      <c r="IG145" s="758"/>
      <c r="IH145" s="758"/>
      <c r="II145" s="758"/>
      <c r="IJ145" s="758"/>
    </row>
    <row r="146" spans="1:244" s="748" customFormat="1" ht="36" customHeight="1" x14ac:dyDescent="0.25">
      <c r="A146" s="661" t="s">
        <v>377</v>
      </c>
      <c r="B146" s="661" t="s">
        <v>228</v>
      </c>
      <c r="C146" s="662" t="s">
        <v>299</v>
      </c>
      <c r="D146" s="835"/>
      <c r="E146" s="898" t="s">
        <v>115</v>
      </c>
      <c r="F146" s="662"/>
      <c r="G146" s="664"/>
      <c r="H146" s="661" t="s">
        <v>363</v>
      </c>
      <c r="I146" s="666">
        <v>2</v>
      </c>
      <c r="J146" s="666">
        <v>2</v>
      </c>
      <c r="K146" s="949"/>
      <c r="L146" s="949"/>
      <c r="M146" s="816"/>
      <c r="N146" s="959"/>
      <c r="O146" s="959"/>
      <c r="P146" s="947"/>
      <c r="Q146" s="1227"/>
      <c r="R146" s="1270"/>
      <c r="S146" s="765"/>
      <c r="T146" s="668"/>
      <c r="U146" s="668"/>
      <c r="V146" s="668"/>
      <c r="W146" s="667"/>
      <c r="X146" s="668"/>
      <c r="Y146" s="668"/>
      <c r="Z146" s="668"/>
      <c r="AA146" s="1227"/>
      <c r="AB146" s="1270"/>
      <c r="AC146" s="667"/>
      <c r="AD146" s="668"/>
      <c r="AE146" s="668"/>
      <c r="AF146" s="668"/>
      <c r="AG146" s="667"/>
      <c r="AH146" s="668"/>
      <c r="AI146" s="668"/>
      <c r="AJ146" s="668"/>
      <c r="AK146" s="865"/>
      <c r="AL146" s="747"/>
      <c r="AM146" s="747"/>
      <c r="AN146" s="747"/>
      <c r="AO146" s="747"/>
      <c r="AP146" s="747"/>
      <c r="AQ146" s="747"/>
      <c r="AR146" s="747"/>
      <c r="AS146" s="747"/>
      <c r="AT146" s="747"/>
      <c r="AU146" s="747"/>
      <c r="AV146" s="747"/>
      <c r="AW146" s="747"/>
      <c r="AX146" s="747"/>
      <c r="AY146" s="747"/>
      <c r="AZ146" s="747"/>
      <c r="BA146" s="747"/>
      <c r="BB146" s="747"/>
      <c r="BC146" s="747"/>
      <c r="BD146" s="747"/>
      <c r="BE146" s="747"/>
      <c r="BF146" s="747"/>
      <c r="BG146" s="747"/>
      <c r="BH146" s="747"/>
      <c r="BI146" s="747"/>
      <c r="BJ146" s="747"/>
      <c r="BK146" s="747"/>
      <c r="BL146" s="747"/>
      <c r="BM146" s="747"/>
      <c r="BN146" s="747"/>
      <c r="BO146" s="747"/>
      <c r="BP146" s="747"/>
      <c r="BQ146" s="747"/>
      <c r="BR146" s="747"/>
      <c r="BS146" s="747"/>
      <c r="BT146" s="747"/>
      <c r="BU146" s="747"/>
      <c r="BV146" s="747"/>
      <c r="BW146" s="747"/>
      <c r="BX146" s="747"/>
      <c r="BY146" s="747"/>
      <c r="BZ146" s="747"/>
      <c r="CA146" s="747"/>
      <c r="CB146" s="747"/>
      <c r="CC146" s="747"/>
      <c r="CD146" s="747"/>
      <c r="CE146" s="747"/>
      <c r="CF146" s="747"/>
      <c r="CG146" s="747"/>
      <c r="CH146" s="747"/>
      <c r="CI146" s="747"/>
      <c r="CJ146" s="747"/>
      <c r="CK146" s="747"/>
      <c r="CL146" s="747"/>
      <c r="CM146" s="747"/>
      <c r="CN146" s="747"/>
      <c r="CO146" s="747"/>
      <c r="CP146" s="747"/>
      <c r="CQ146" s="747"/>
      <c r="CR146" s="747"/>
      <c r="CS146" s="747"/>
      <c r="CT146" s="747"/>
      <c r="CU146" s="747"/>
      <c r="CV146" s="747"/>
      <c r="CW146" s="747"/>
      <c r="CX146" s="747"/>
      <c r="CY146" s="747"/>
      <c r="CZ146" s="747"/>
      <c r="DA146" s="747"/>
      <c r="DB146" s="747"/>
      <c r="DC146" s="747"/>
      <c r="DD146" s="747"/>
      <c r="DE146" s="747"/>
      <c r="DF146" s="747"/>
      <c r="DG146" s="747"/>
      <c r="DH146" s="747"/>
      <c r="DI146" s="747"/>
      <c r="DJ146" s="747"/>
      <c r="DK146" s="747"/>
      <c r="DL146" s="747"/>
      <c r="DM146" s="747"/>
      <c r="DN146" s="747"/>
      <c r="DO146" s="747"/>
      <c r="DP146" s="747"/>
      <c r="DQ146" s="747"/>
      <c r="DR146" s="747"/>
      <c r="DS146" s="747"/>
      <c r="DT146" s="747"/>
      <c r="DU146" s="747"/>
      <c r="DV146" s="747"/>
      <c r="DW146" s="747"/>
      <c r="DX146" s="747"/>
      <c r="DY146" s="747"/>
      <c r="DZ146" s="747"/>
      <c r="EA146" s="747"/>
      <c r="EB146" s="747"/>
      <c r="EC146" s="747"/>
      <c r="ED146" s="747"/>
      <c r="EE146" s="747"/>
      <c r="EF146" s="747"/>
      <c r="EG146" s="747"/>
      <c r="EH146" s="747"/>
      <c r="EI146" s="747"/>
      <c r="EJ146" s="747"/>
      <c r="EK146" s="747"/>
      <c r="EL146" s="747"/>
      <c r="EM146" s="747"/>
      <c r="EN146" s="747"/>
      <c r="EO146" s="747"/>
      <c r="EP146" s="747"/>
      <c r="EQ146" s="747"/>
      <c r="ER146" s="747"/>
      <c r="ES146" s="747"/>
      <c r="ET146" s="747"/>
      <c r="EU146" s="747"/>
      <c r="EV146" s="747"/>
      <c r="EW146" s="747"/>
      <c r="EX146" s="747"/>
      <c r="EY146" s="747"/>
      <c r="EZ146" s="747"/>
      <c r="FA146" s="747"/>
      <c r="FB146" s="747"/>
      <c r="FC146" s="747"/>
      <c r="FD146" s="747"/>
      <c r="FE146" s="747"/>
      <c r="FF146" s="747"/>
      <c r="FG146" s="747"/>
      <c r="FH146" s="747"/>
      <c r="FI146" s="747"/>
      <c r="FJ146" s="747"/>
      <c r="FK146" s="747"/>
      <c r="FL146" s="747"/>
      <c r="FM146" s="747"/>
      <c r="FN146" s="747"/>
      <c r="FO146" s="747"/>
      <c r="FP146" s="747"/>
      <c r="FQ146" s="747"/>
      <c r="FR146" s="747"/>
      <c r="FS146" s="747"/>
      <c r="FT146" s="747"/>
      <c r="FU146" s="747"/>
      <c r="FV146" s="747"/>
      <c r="FW146" s="747"/>
      <c r="FX146" s="747"/>
      <c r="FY146" s="747"/>
      <c r="FZ146" s="747"/>
      <c r="GA146" s="747"/>
      <c r="GB146" s="747"/>
      <c r="GC146" s="747"/>
      <c r="GD146" s="747"/>
      <c r="GE146" s="747"/>
      <c r="GF146" s="747"/>
      <c r="GG146" s="747"/>
      <c r="GH146" s="747"/>
      <c r="GI146" s="747"/>
      <c r="GJ146" s="747"/>
      <c r="GK146" s="747"/>
      <c r="GL146" s="747"/>
      <c r="GM146" s="747"/>
      <c r="GN146" s="747"/>
      <c r="GO146" s="747"/>
      <c r="GP146" s="747"/>
      <c r="GQ146" s="747"/>
      <c r="GR146" s="747"/>
      <c r="GS146" s="747"/>
      <c r="GT146" s="747"/>
      <c r="GU146" s="747"/>
      <c r="GV146" s="747"/>
      <c r="GW146" s="747"/>
      <c r="GX146" s="747"/>
      <c r="GY146" s="747"/>
      <c r="GZ146" s="747"/>
      <c r="HA146" s="747"/>
      <c r="HB146" s="747"/>
      <c r="HC146" s="747"/>
      <c r="HD146" s="747"/>
      <c r="HE146" s="747"/>
      <c r="HF146" s="747"/>
      <c r="HG146" s="747"/>
      <c r="HH146" s="747"/>
      <c r="HI146" s="747"/>
      <c r="HJ146" s="747"/>
      <c r="HK146" s="747"/>
      <c r="HL146" s="747"/>
      <c r="HM146" s="747"/>
      <c r="HN146" s="747"/>
      <c r="HO146" s="747"/>
      <c r="HP146" s="747"/>
      <c r="HQ146" s="747"/>
      <c r="HR146" s="747"/>
      <c r="HS146" s="747"/>
      <c r="HT146" s="747"/>
      <c r="HU146" s="747"/>
      <c r="HV146" s="747"/>
      <c r="HW146" s="747"/>
      <c r="HX146" s="747"/>
      <c r="HY146" s="747"/>
      <c r="HZ146" s="747"/>
      <c r="IA146" s="747"/>
      <c r="IB146" s="747"/>
      <c r="IC146" s="747"/>
      <c r="ID146" s="747"/>
      <c r="IE146" s="747"/>
      <c r="IF146" s="747"/>
      <c r="IG146" s="747"/>
      <c r="IH146" s="747"/>
      <c r="II146" s="747"/>
      <c r="IJ146" s="747"/>
    </row>
    <row r="147" spans="1:244" s="750" customFormat="1" ht="89.25" x14ac:dyDescent="0.25">
      <c r="A147" s="655"/>
      <c r="B147" s="655" t="s">
        <v>374</v>
      </c>
      <c r="C147" s="780" t="s">
        <v>375</v>
      </c>
      <c r="D147" s="826" t="s">
        <v>479</v>
      </c>
      <c r="E147" s="826"/>
      <c r="F147" s="1028" t="s">
        <v>543</v>
      </c>
      <c r="G147" s="876" t="s">
        <v>539</v>
      </c>
      <c r="H147" s="653"/>
      <c r="I147" s="654" t="s">
        <v>39</v>
      </c>
      <c r="J147" s="654" t="s">
        <v>39</v>
      </c>
      <c r="K147" s="924" t="s">
        <v>420</v>
      </c>
      <c r="L147" s="924">
        <v>12</v>
      </c>
      <c r="M147" s="818"/>
      <c r="N147" s="937"/>
      <c r="O147" s="937">
        <v>18</v>
      </c>
      <c r="P147" s="981"/>
      <c r="Q147" s="1229"/>
      <c r="R147" s="1476"/>
      <c r="S147" s="911">
        <v>1</v>
      </c>
      <c r="T147" s="912" t="s">
        <v>171</v>
      </c>
      <c r="U147" s="912" t="s">
        <v>444</v>
      </c>
      <c r="V147" s="912" t="s">
        <v>238</v>
      </c>
      <c r="W147" s="650">
        <v>1</v>
      </c>
      <c r="X147" s="646" t="s">
        <v>174</v>
      </c>
      <c r="Y147" s="646" t="s">
        <v>172</v>
      </c>
      <c r="Z147" s="646" t="s">
        <v>236</v>
      </c>
      <c r="AA147" s="1229"/>
      <c r="AB147" s="1476"/>
      <c r="AC147" s="918">
        <v>1</v>
      </c>
      <c r="AD147" s="912" t="s">
        <v>174</v>
      </c>
      <c r="AE147" s="912" t="s">
        <v>255</v>
      </c>
      <c r="AF147" s="912" t="s">
        <v>239</v>
      </c>
      <c r="AG147" s="650">
        <v>1</v>
      </c>
      <c r="AH147" s="646" t="s">
        <v>174</v>
      </c>
      <c r="AI147" s="646" t="s">
        <v>255</v>
      </c>
      <c r="AJ147" s="646" t="s">
        <v>239</v>
      </c>
      <c r="AK147" s="867" t="s">
        <v>497</v>
      </c>
      <c r="AL147" s="760"/>
      <c r="AM147" s="760"/>
      <c r="AN147" s="760"/>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c r="BT147" s="760"/>
      <c r="BU147" s="760"/>
      <c r="BV147" s="760"/>
      <c r="BW147" s="760"/>
      <c r="BX147" s="760"/>
      <c r="BY147" s="760"/>
      <c r="BZ147" s="760"/>
      <c r="CA147" s="760"/>
      <c r="CB147" s="760"/>
      <c r="CC147" s="760"/>
      <c r="CD147" s="760"/>
      <c r="CE147" s="760"/>
      <c r="CF147" s="760"/>
      <c r="CG147" s="760"/>
      <c r="CH147" s="760"/>
      <c r="CI147" s="760"/>
      <c r="CJ147" s="760"/>
      <c r="CK147" s="760"/>
      <c r="CL147" s="760"/>
      <c r="CM147" s="760"/>
      <c r="CN147" s="760"/>
      <c r="CO147" s="760"/>
      <c r="CP147" s="760"/>
      <c r="CQ147" s="760"/>
      <c r="CR147" s="760"/>
      <c r="CS147" s="760"/>
      <c r="CT147" s="760"/>
      <c r="CU147" s="760"/>
      <c r="CV147" s="760"/>
      <c r="CW147" s="760"/>
      <c r="CX147" s="760"/>
      <c r="CY147" s="760"/>
      <c r="CZ147" s="760"/>
      <c r="DA147" s="760"/>
      <c r="DB147" s="760"/>
      <c r="DC147" s="760"/>
      <c r="DD147" s="760"/>
      <c r="DE147" s="760"/>
      <c r="DF147" s="760"/>
      <c r="DG147" s="760"/>
      <c r="DH147" s="760"/>
      <c r="DI147" s="760"/>
      <c r="DJ147" s="760"/>
      <c r="DK147" s="760"/>
      <c r="DL147" s="760"/>
      <c r="DM147" s="760"/>
      <c r="DN147" s="760"/>
      <c r="DO147" s="760"/>
      <c r="DP147" s="760"/>
      <c r="DQ147" s="760"/>
      <c r="DR147" s="760"/>
      <c r="DS147" s="760"/>
      <c r="DT147" s="760"/>
      <c r="DU147" s="760"/>
      <c r="DV147" s="760"/>
      <c r="DW147" s="760"/>
      <c r="DX147" s="760"/>
      <c r="DY147" s="760"/>
      <c r="DZ147" s="760"/>
      <c r="EA147" s="760"/>
      <c r="EB147" s="760"/>
      <c r="EC147" s="760"/>
      <c r="ED147" s="760"/>
      <c r="EE147" s="760"/>
      <c r="EF147" s="760"/>
      <c r="EG147" s="760"/>
      <c r="EH147" s="760"/>
      <c r="EI147" s="760"/>
      <c r="EJ147" s="760"/>
      <c r="EK147" s="760"/>
      <c r="EL147" s="760"/>
      <c r="EM147" s="760"/>
      <c r="EN147" s="760"/>
      <c r="EO147" s="760"/>
      <c r="EP147" s="760"/>
      <c r="EQ147" s="760"/>
      <c r="ER147" s="760"/>
      <c r="ES147" s="760"/>
      <c r="ET147" s="760"/>
      <c r="EU147" s="760"/>
      <c r="EV147" s="760"/>
      <c r="EW147" s="760"/>
      <c r="EX147" s="760"/>
      <c r="EY147" s="760"/>
      <c r="EZ147" s="760"/>
      <c r="FA147" s="760"/>
      <c r="FB147" s="760"/>
      <c r="FC147" s="760"/>
      <c r="FD147" s="760"/>
      <c r="FE147" s="760"/>
      <c r="FF147" s="760"/>
      <c r="FG147" s="760"/>
      <c r="FH147" s="760"/>
      <c r="FI147" s="760"/>
      <c r="FJ147" s="760"/>
      <c r="FK147" s="760"/>
      <c r="FL147" s="760"/>
      <c r="FM147" s="760"/>
      <c r="FN147" s="760"/>
      <c r="FO147" s="760"/>
      <c r="FP147" s="760"/>
      <c r="FQ147" s="760"/>
      <c r="FR147" s="760"/>
      <c r="FS147" s="760"/>
      <c r="FT147" s="760"/>
      <c r="FU147" s="760"/>
      <c r="FV147" s="760"/>
      <c r="FW147" s="760"/>
      <c r="FX147" s="760"/>
      <c r="FY147" s="760"/>
      <c r="FZ147" s="760"/>
      <c r="GA147" s="760"/>
      <c r="GB147" s="760"/>
      <c r="GC147" s="760"/>
      <c r="GD147" s="760"/>
      <c r="GE147" s="760"/>
      <c r="GF147" s="760"/>
      <c r="GG147" s="760"/>
      <c r="GH147" s="760"/>
      <c r="GI147" s="760"/>
      <c r="GJ147" s="760"/>
      <c r="GK147" s="760"/>
      <c r="GL147" s="760"/>
      <c r="GM147" s="760"/>
      <c r="GN147" s="760"/>
      <c r="GO147" s="760"/>
      <c r="GP147" s="760"/>
      <c r="GQ147" s="760"/>
      <c r="GR147" s="760"/>
      <c r="GS147" s="760"/>
      <c r="GT147" s="760"/>
      <c r="GU147" s="760"/>
      <c r="GV147" s="760"/>
      <c r="GW147" s="760"/>
      <c r="GX147" s="760"/>
      <c r="GY147" s="760"/>
      <c r="GZ147" s="760"/>
      <c r="HA147" s="760"/>
      <c r="HB147" s="760"/>
      <c r="HC147" s="760"/>
      <c r="HD147" s="760"/>
      <c r="HE147" s="760"/>
      <c r="HF147" s="760"/>
      <c r="HG147" s="760"/>
      <c r="HH147" s="760"/>
      <c r="HI147" s="760"/>
      <c r="HJ147" s="760"/>
      <c r="HK147" s="760"/>
      <c r="HL147" s="760"/>
      <c r="HM147" s="760"/>
      <c r="HN147" s="760"/>
      <c r="HO147" s="760"/>
      <c r="HP147" s="760"/>
      <c r="HQ147" s="760"/>
      <c r="HR147" s="760"/>
      <c r="HS147" s="760"/>
      <c r="HT147" s="760"/>
      <c r="HU147" s="760"/>
      <c r="HV147" s="760"/>
      <c r="HW147" s="760"/>
      <c r="HX147" s="760"/>
      <c r="HY147" s="760"/>
      <c r="HZ147" s="760"/>
      <c r="IA147" s="760"/>
      <c r="IB147" s="760"/>
      <c r="IC147" s="760"/>
      <c r="ID147" s="760"/>
      <c r="IE147" s="760"/>
      <c r="IF147" s="760"/>
      <c r="IG147" s="760"/>
      <c r="IH147" s="760"/>
      <c r="II147" s="760"/>
      <c r="IJ147" s="760"/>
    </row>
    <row r="148" spans="1:244" s="750" customFormat="1" ht="76.5" x14ac:dyDescent="0.25">
      <c r="A148" s="655"/>
      <c r="B148" s="655" t="s">
        <v>229</v>
      </c>
      <c r="C148" s="780" t="s">
        <v>328</v>
      </c>
      <c r="D148" s="826" t="s">
        <v>480</v>
      </c>
      <c r="E148" s="826"/>
      <c r="F148" s="1028" t="s">
        <v>543</v>
      </c>
      <c r="G148" s="876" t="s">
        <v>540</v>
      </c>
      <c r="H148" s="653"/>
      <c r="I148" s="654" t="s">
        <v>39</v>
      </c>
      <c r="J148" s="654" t="s">
        <v>39</v>
      </c>
      <c r="K148" s="1027" t="s">
        <v>564</v>
      </c>
      <c r="L148" s="924">
        <v>11</v>
      </c>
      <c r="M148" s="818"/>
      <c r="N148" s="937"/>
      <c r="O148" s="937">
        <v>18</v>
      </c>
      <c r="P148" s="981"/>
      <c r="Q148" s="1241"/>
      <c r="R148" s="1476"/>
      <c r="S148" s="911">
        <v>1</v>
      </c>
      <c r="T148" s="912" t="s">
        <v>171</v>
      </c>
      <c r="U148" s="912"/>
      <c r="V148" s="912"/>
      <c r="W148" s="650">
        <v>1</v>
      </c>
      <c r="X148" s="646" t="s">
        <v>174</v>
      </c>
      <c r="Y148" s="646" t="s">
        <v>172</v>
      </c>
      <c r="Z148" s="646" t="s">
        <v>236</v>
      </c>
      <c r="AA148" s="1241"/>
      <c r="AB148" s="1476"/>
      <c r="AC148" s="918">
        <v>1</v>
      </c>
      <c r="AD148" s="912" t="s">
        <v>174</v>
      </c>
      <c r="AE148" s="912" t="s">
        <v>172</v>
      </c>
      <c r="AF148" s="912" t="s">
        <v>236</v>
      </c>
      <c r="AG148" s="650">
        <v>1</v>
      </c>
      <c r="AH148" s="646" t="s">
        <v>174</v>
      </c>
      <c r="AI148" s="646" t="s">
        <v>172</v>
      </c>
      <c r="AJ148" s="646" t="s">
        <v>236</v>
      </c>
      <c r="AK148" s="867" t="s">
        <v>496</v>
      </c>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c r="BT148" s="760"/>
      <c r="BU148" s="760"/>
      <c r="BV148" s="760"/>
      <c r="BW148" s="760"/>
      <c r="BX148" s="760"/>
      <c r="BY148" s="760"/>
      <c r="BZ148" s="760"/>
      <c r="CA148" s="760"/>
      <c r="CB148" s="760"/>
      <c r="CC148" s="760"/>
      <c r="CD148" s="760"/>
      <c r="CE148" s="760"/>
      <c r="CF148" s="760"/>
      <c r="CG148" s="760"/>
      <c r="CH148" s="760"/>
      <c r="CI148" s="760"/>
      <c r="CJ148" s="760"/>
      <c r="CK148" s="760"/>
      <c r="CL148" s="760"/>
      <c r="CM148" s="760"/>
      <c r="CN148" s="760"/>
      <c r="CO148" s="760"/>
      <c r="CP148" s="760"/>
      <c r="CQ148" s="760"/>
      <c r="CR148" s="760"/>
      <c r="CS148" s="760"/>
      <c r="CT148" s="760"/>
      <c r="CU148" s="760"/>
      <c r="CV148" s="760"/>
      <c r="CW148" s="760"/>
      <c r="CX148" s="760"/>
      <c r="CY148" s="760"/>
      <c r="CZ148" s="760"/>
      <c r="DA148" s="760"/>
      <c r="DB148" s="760"/>
      <c r="DC148" s="760"/>
      <c r="DD148" s="760"/>
      <c r="DE148" s="760"/>
      <c r="DF148" s="760"/>
      <c r="DG148" s="760"/>
      <c r="DH148" s="760"/>
      <c r="DI148" s="760"/>
      <c r="DJ148" s="760"/>
      <c r="DK148" s="760"/>
      <c r="DL148" s="760"/>
      <c r="DM148" s="760"/>
      <c r="DN148" s="760"/>
      <c r="DO148" s="760"/>
      <c r="DP148" s="760"/>
      <c r="DQ148" s="760"/>
      <c r="DR148" s="760"/>
      <c r="DS148" s="760"/>
      <c r="DT148" s="760"/>
      <c r="DU148" s="760"/>
      <c r="DV148" s="760"/>
      <c r="DW148" s="760"/>
      <c r="DX148" s="760"/>
      <c r="DY148" s="760"/>
      <c r="DZ148" s="760"/>
      <c r="EA148" s="760"/>
      <c r="EB148" s="760"/>
      <c r="EC148" s="760"/>
      <c r="ED148" s="760"/>
      <c r="EE148" s="760"/>
      <c r="EF148" s="760"/>
      <c r="EG148" s="760"/>
      <c r="EH148" s="760"/>
      <c r="EI148" s="760"/>
      <c r="EJ148" s="760"/>
      <c r="EK148" s="760"/>
      <c r="EL148" s="760"/>
      <c r="EM148" s="760"/>
      <c r="EN148" s="760"/>
      <c r="EO148" s="760"/>
      <c r="EP148" s="760"/>
      <c r="EQ148" s="760"/>
      <c r="ER148" s="760"/>
      <c r="ES148" s="760"/>
      <c r="ET148" s="760"/>
      <c r="EU148" s="760"/>
      <c r="EV148" s="760"/>
      <c r="EW148" s="760"/>
      <c r="EX148" s="760"/>
      <c r="EY148" s="760"/>
      <c r="EZ148" s="760"/>
      <c r="FA148" s="760"/>
      <c r="FB148" s="760"/>
      <c r="FC148" s="760"/>
      <c r="FD148" s="760"/>
      <c r="FE148" s="760"/>
      <c r="FF148" s="760"/>
      <c r="FG148" s="760"/>
      <c r="FH148" s="760"/>
      <c r="FI148" s="760"/>
      <c r="FJ148" s="760"/>
      <c r="FK148" s="760"/>
      <c r="FL148" s="760"/>
      <c r="FM148" s="760"/>
      <c r="FN148" s="760"/>
      <c r="FO148" s="760"/>
      <c r="FP148" s="760"/>
      <c r="FQ148" s="760"/>
      <c r="FR148" s="760"/>
      <c r="FS148" s="760"/>
      <c r="FT148" s="760"/>
      <c r="FU148" s="760"/>
      <c r="FV148" s="760"/>
      <c r="FW148" s="760"/>
      <c r="FX148" s="760"/>
      <c r="FY148" s="760"/>
      <c r="FZ148" s="760"/>
      <c r="GA148" s="760"/>
      <c r="GB148" s="760"/>
      <c r="GC148" s="760"/>
      <c r="GD148" s="760"/>
      <c r="GE148" s="760"/>
      <c r="GF148" s="760"/>
      <c r="GG148" s="760"/>
      <c r="GH148" s="760"/>
      <c r="GI148" s="760"/>
      <c r="GJ148" s="760"/>
      <c r="GK148" s="760"/>
      <c r="GL148" s="760"/>
      <c r="GM148" s="760"/>
      <c r="GN148" s="760"/>
      <c r="GO148" s="760"/>
      <c r="GP148" s="760"/>
      <c r="GQ148" s="760"/>
      <c r="GR148" s="760"/>
      <c r="GS148" s="760"/>
      <c r="GT148" s="760"/>
      <c r="GU148" s="760"/>
      <c r="GV148" s="760"/>
      <c r="GW148" s="760"/>
      <c r="GX148" s="760"/>
      <c r="GY148" s="760"/>
      <c r="GZ148" s="760"/>
      <c r="HA148" s="760"/>
      <c r="HB148" s="760"/>
      <c r="HC148" s="760"/>
      <c r="HD148" s="760"/>
      <c r="HE148" s="760"/>
      <c r="HF148" s="760"/>
      <c r="HG148" s="760"/>
      <c r="HH148" s="760"/>
      <c r="HI148" s="760"/>
      <c r="HJ148" s="760"/>
      <c r="HK148" s="760"/>
      <c r="HL148" s="760"/>
      <c r="HM148" s="760"/>
      <c r="HN148" s="760"/>
      <c r="HO148" s="760"/>
      <c r="HP148" s="760"/>
      <c r="HQ148" s="760"/>
      <c r="HR148" s="760"/>
      <c r="HS148" s="760"/>
      <c r="HT148" s="760"/>
      <c r="HU148" s="760"/>
      <c r="HV148" s="760"/>
      <c r="HW148" s="760"/>
      <c r="HX148" s="760"/>
      <c r="HY148" s="760"/>
      <c r="HZ148" s="760"/>
      <c r="IA148" s="760"/>
      <c r="IB148" s="760"/>
      <c r="IC148" s="760"/>
      <c r="ID148" s="760"/>
      <c r="IE148" s="760"/>
      <c r="IF148" s="760"/>
      <c r="IG148" s="760"/>
      <c r="IH148" s="760"/>
      <c r="II148" s="760"/>
      <c r="IJ148" s="760"/>
    </row>
    <row r="149" spans="1:244" s="750" customFormat="1" ht="89.25" x14ac:dyDescent="0.25">
      <c r="A149" s="655"/>
      <c r="B149" s="655" t="s">
        <v>230</v>
      </c>
      <c r="C149" s="780" t="s">
        <v>329</v>
      </c>
      <c r="D149" s="826" t="s">
        <v>481</v>
      </c>
      <c r="E149" s="826"/>
      <c r="F149" s="1028" t="s">
        <v>543</v>
      </c>
      <c r="G149" s="876" t="s">
        <v>540</v>
      </c>
      <c r="H149" s="653"/>
      <c r="I149" s="654" t="s">
        <v>39</v>
      </c>
      <c r="J149" s="654" t="s">
        <v>39</v>
      </c>
      <c r="K149" s="924" t="s">
        <v>604</v>
      </c>
      <c r="L149" s="924">
        <v>14</v>
      </c>
      <c r="M149" s="818"/>
      <c r="N149" s="937"/>
      <c r="O149" s="937">
        <v>18</v>
      </c>
      <c r="P149" s="981"/>
      <c r="Q149" s="1241"/>
      <c r="R149" s="1476"/>
      <c r="S149" s="911">
        <v>1</v>
      </c>
      <c r="T149" s="912" t="s">
        <v>171</v>
      </c>
      <c r="U149" s="1047" t="s">
        <v>180</v>
      </c>
      <c r="V149" s="1047" t="s">
        <v>605</v>
      </c>
      <c r="W149" s="650">
        <v>1</v>
      </c>
      <c r="X149" s="646" t="s">
        <v>174</v>
      </c>
      <c r="Y149" s="646" t="s">
        <v>172</v>
      </c>
      <c r="Z149" s="646" t="s">
        <v>236</v>
      </c>
      <c r="AA149" s="1241"/>
      <c r="AB149" s="1476"/>
      <c r="AC149" s="918">
        <v>1</v>
      </c>
      <c r="AD149" s="912" t="s">
        <v>174</v>
      </c>
      <c r="AE149" s="912" t="s">
        <v>172</v>
      </c>
      <c r="AF149" s="912" t="s">
        <v>236</v>
      </c>
      <c r="AG149" s="650">
        <v>1</v>
      </c>
      <c r="AH149" s="646" t="s">
        <v>174</v>
      </c>
      <c r="AI149" s="646" t="s">
        <v>172</v>
      </c>
      <c r="AJ149" s="646" t="s">
        <v>236</v>
      </c>
      <c r="AK149" s="867" t="s">
        <v>496</v>
      </c>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c r="BT149" s="760"/>
      <c r="BU149" s="760"/>
      <c r="BV149" s="760"/>
      <c r="BW149" s="760"/>
      <c r="BX149" s="760"/>
      <c r="BY149" s="760"/>
      <c r="BZ149" s="760"/>
      <c r="CA149" s="760"/>
      <c r="CB149" s="760"/>
      <c r="CC149" s="760"/>
      <c r="CD149" s="760"/>
      <c r="CE149" s="760"/>
      <c r="CF149" s="760"/>
      <c r="CG149" s="760"/>
      <c r="CH149" s="760"/>
      <c r="CI149" s="760"/>
      <c r="CJ149" s="760"/>
      <c r="CK149" s="760"/>
      <c r="CL149" s="760"/>
      <c r="CM149" s="760"/>
      <c r="CN149" s="760"/>
      <c r="CO149" s="760"/>
      <c r="CP149" s="760"/>
      <c r="CQ149" s="760"/>
      <c r="CR149" s="760"/>
      <c r="CS149" s="760"/>
      <c r="CT149" s="760"/>
      <c r="CU149" s="760"/>
      <c r="CV149" s="760"/>
      <c r="CW149" s="760"/>
      <c r="CX149" s="760"/>
      <c r="CY149" s="760"/>
      <c r="CZ149" s="760"/>
      <c r="DA149" s="760"/>
      <c r="DB149" s="760"/>
      <c r="DC149" s="760"/>
      <c r="DD149" s="760"/>
      <c r="DE149" s="760"/>
      <c r="DF149" s="760"/>
      <c r="DG149" s="760"/>
      <c r="DH149" s="760"/>
      <c r="DI149" s="760"/>
      <c r="DJ149" s="760"/>
      <c r="DK149" s="760"/>
      <c r="DL149" s="760"/>
      <c r="DM149" s="760"/>
      <c r="DN149" s="760"/>
      <c r="DO149" s="760"/>
      <c r="DP149" s="760"/>
      <c r="DQ149" s="760"/>
      <c r="DR149" s="760"/>
      <c r="DS149" s="760"/>
      <c r="DT149" s="760"/>
      <c r="DU149" s="760"/>
      <c r="DV149" s="760"/>
      <c r="DW149" s="760"/>
      <c r="DX149" s="760"/>
      <c r="DY149" s="760"/>
      <c r="DZ149" s="760"/>
      <c r="EA149" s="760"/>
      <c r="EB149" s="760"/>
      <c r="EC149" s="760"/>
      <c r="ED149" s="760"/>
      <c r="EE149" s="760"/>
      <c r="EF149" s="760"/>
      <c r="EG149" s="760"/>
      <c r="EH149" s="760"/>
      <c r="EI149" s="760"/>
      <c r="EJ149" s="760"/>
      <c r="EK149" s="760"/>
      <c r="EL149" s="760"/>
      <c r="EM149" s="760"/>
      <c r="EN149" s="760"/>
      <c r="EO149" s="760"/>
      <c r="EP149" s="760"/>
      <c r="EQ149" s="760"/>
      <c r="ER149" s="760"/>
      <c r="ES149" s="760"/>
      <c r="ET149" s="760"/>
      <c r="EU149" s="760"/>
      <c r="EV149" s="760"/>
      <c r="EW149" s="760"/>
      <c r="EX149" s="760"/>
      <c r="EY149" s="760"/>
      <c r="EZ149" s="760"/>
      <c r="FA149" s="760"/>
      <c r="FB149" s="760"/>
      <c r="FC149" s="760"/>
      <c r="FD149" s="760"/>
      <c r="FE149" s="760"/>
      <c r="FF149" s="760"/>
      <c r="FG149" s="760"/>
      <c r="FH149" s="760"/>
      <c r="FI149" s="760"/>
      <c r="FJ149" s="760"/>
      <c r="FK149" s="760"/>
      <c r="FL149" s="760"/>
      <c r="FM149" s="760"/>
      <c r="FN149" s="760"/>
      <c r="FO149" s="760"/>
      <c r="FP149" s="760"/>
      <c r="FQ149" s="760"/>
      <c r="FR149" s="760"/>
      <c r="FS149" s="760"/>
      <c r="FT149" s="760"/>
      <c r="FU149" s="760"/>
      <c r="FV149" s="760"/>
      <c r="FW149" s="760"/>
      <c r="FX149" s="760"/>
      <c r="FY149" s="760"/>
      <c r="FZ149" s="760"/>
      <c r="GA149" s="760"/>
      <c r="GB149" s="760"/>
      <c r="GC149" s="760"/>
      <c r="GD149" s="760"/>
      <c r="GE149" s="760"/>
      <c r="GF149" s="760"/>
      <c r="GG149" s="760"/>
      <c r="GH149" s="760"/>
      <c r="GI149" s="760"/>
      <c r="GJ149" s="760"/>
      <c r="GK149" s="760"/>
      <c r="GL149" s="760"/>
      <c r="GM149" s="760"/>
      <c r="GN149" s="760"/>
      <c r="GO149" s="760"/>
      <c r="GP149" s="760"/>
      <c r="GQ149" s="760"/>
      <c r="GR149" s="760"/>
      <c r="GS149" s="760"/>
      <c r="GT149" s="760"/>
      <c r="GU149" s="760"/>
      <c r="GV149" s="760"/>
      <c r="GW149" s="760"/>
      <c r="GX149" s="760"/>
      <c r="GY149" s="760"/>
      <c r="GZ149" s="760"/>
      <c r="HA149" s="760"/>
      <c r="HB149" s="760"/>
      <c r="HC149" s="760"/>
      <c r="HD149" s="760"/>
      <c r="HE149" s="760"/>
      <c r="HF149" s="760"/>
      <c r="HG149" s="760"/>
      <c r="HH149" s="760"/>
      <c r="HI149" s="760"/>
      <c r="HJ149" s="760"/>
      <c r="HK149" s="760"/>
      <c r="HL149" s="760"/>
      <c r="HM149" s="760"/>
      <c r="HN149" s="760"/>
      <c r="HO149" s="760"/>
      <c r="HP149" s="760"/>
      <c r="HQ149" s="760"/>
      <c r="HR149" s="760"/>
      <c r="HS149" s="760"/>
      <c r="HT149" s="760"/>
      <c r="HU149" s="760"/>
      <c r="HV149" s="760"/>
      <c r="HW149" s="760"/>
      <c r="HX149" s="760"/>
      <c r="HY149" s="760"/>
      <c r="HZ149" s="760"/>
      <c r="IA149" s="760"/>
      <c r="IB149" s="760"/>
      <c r="IC149" s="760"/>
      <c r="ID149" s="760"/>
      <c r="IE149" s="760"/>
      <c r="IF149" s="760"/>
      <c r="IG149" s="760"/>
      <c r="IH149" s="760"/>
      <c r="II149" s="760"/>
      <c r="IJ149" s="760"/>
    </row>
    <row r="150" spans="1:244" s="748" customFormat="1" ht="36" hidden="1" customHeight="1" x14ac:dyDescent="0.25">
      <c r="A150" s="1077" t="s">
        <v>384</v>
      </c>
      <c r="B150" s="1077" t="s">
        <v>378</v>
      </c>
      <c r="C150" s="1078" t="s">
        <v>379</v>
      </c>
      <c r="D150" s="1079"/>
      <c r="E150" s="1080"/>
      <c r="F150" s="1078"/>
      <c r="G150" s="1081"/>
      <c r="H150" s="1077"/>
      <c r="I150" s="1082">
        <f>+I152+I153+I154+I$131</f>
        <v>31</v>
      </c>
      <c r="J150" s="1082">
        <f>+J152+J153+J154+J$131</f>
        <v>31</v>
      </c>
      <c r="K150" s="1083"/>
      <c r="L150" s="1083"/>
      <c r="M150" s="1083"/>
      <c r="N150" s="1084"/>
      <c r="O150" s="1084"/>
      <c r="P150" s="1085"/>
      <c r="Q150" s="1237"/>
      <c r="R150" s="1274"/>
      <c r="S150" s="1086"/>
      <c r="T150" s="1087"/>
      <c r="U150" s="1087"/>
      <c r="V150" s="1087"/>
      <c r="W150" s="1088"/>
      <c r="X150" s="1087"/>
      <c r="Y150" s="1087"/>
      <c r="Z150" s="1087"/>
      <c r="AA150" s="1237"/>
      <c r="AB150" s="1274"/>
      <c r="AC150" s="1088"/>
      <c r="AD150" s="1087"/>
      <c r="AE150" s="1087"/>
      <c r="AF150" s="1087"/>
      <c r="AG150" s="1088"/>
      <c r="AH150" s="1087"/>
      <c r="AI150" s="1087"/>
      <c r="AJ150" s="1087"/>
      <c r="AK150" s="1089"/>
      <c r="AL150" s="747"/>
      <c r="AM150" s="747"/>
      <c r="AN150" s="747"/>
      <c r="AO150" s="747"/>
      <c r="AP150" s="747"/>
      <c r="AQ150" s="747"/>
      <c r="AR150" s="747"/>
      <c r="AS150" s="747"/>
      <c r="AT150" s="747"/>
      <c r="AU150" s="747"/>
      <c r="AV150" s="747"/>
      <c r="AW150" s="747"/>
      <c r="AX150" s="747"/>
      <c r="AY150" s="747"/>
      <c r="AZ150" s="747"/>
      <c r="BA150" s="747"/>
      <c r="BB150" s="747"/>
      <c r="BC150" s="747"/>
      <c r="BD150" s="747"/>
      <c r="BE150" s="747"/>
      <c r="BF150" s="747"/>
      <c r="BG150" s="747"/>
      <c r="BH150" s="747"/>
      <c r="BI150" s="747"/>
      <c r="BJ150" s="747"/>
      <c r="BK150" s="747"/>
      <c r="BL150" s="747"/>
      <c r="BM150" s="747"/>
      <c r="BN150" s="747"/>
      <c r="BO150" s="747"/>
      <c r="BP150" s="747"/>
      <c r="BQ150" s="747"/>
      <c r="BR150" s="747"/>
      <c r="BS150" s="747"/>
      <c r="BT150" s="747"/>
      <c r="BU150" s="747"/>
      <c r="BV150" s="747"/>
      <c r="BW150" s="747"/>
      <c r="BX150" s="747"/>
      <c r="BY150" s="747"/>
      <c r="BZ150" s="747"/>
      <c r="CA150" s="747"/>
      <c r="CB150" s="747"/>
      <c r="CC150" s="747"/>
      <c r="CD150" s="747"/>
      <c r="CE150" s="747"/>
      <c r="CF150" s="747"/>
      <c r="CG150" s="747"/>
      <c r="CH150" s="747"/>
      <c r="CI150" s="747"/>
      <c r="CJ150" s="747"/>
      <c r="CK150" s="747"/>
      <c r="CL150" s="747"/>
      <c r="CM150" s="747"/>
      <c r="CN150" s="747"/>
      <c r="CO150" s="747"/>
      <c r="CP150" s="747"/>
      <c r="CQ150" s="747"/>
      <c r="CR150" s="747"/>
      <c r="CS150" s="747"/>
      <c r="CT150" s="747"/>
      <c r="CU150" s="747"/>
      <c r="CV150" s="747"/>
      <c r="CW150" s="747"/>
      <c r="CX150" s="747"/>
      <c r="CY150" s="747"/>
      <c r="CZ150" s="747"/>
      <c r="DA150" s="747"/>
      <c r="DB150" s="747"/>
      <c r="DC150" s="747"/>
      <c r="DD150" s="747"/>
      <c r="DE150" s="747"/>
      <c r="DF150" s="747"/>
      <c r="DG150" s="747"/>
      <c r="DH150" s="747"/>
      <c r="DI150" s="747"/>
      <c r="DJ150" s="747"/>
      <c r="DK150" s="747"/>
      <c r="DL150" s="747"/>
      <c r="DM150" s="747"/>
      <c r="DN150" s="747"/>
      <c r="DO150" s="747"/>
      <c r="DP150" s="747"/>
      <c r="DQ150" s="747"/>
      <c r="DR150" s="747"/>
      <c r="DS150" s="747"/>
      <c r="DT150" s="747"/>
      <c r="DU150" s="747"/>
      <c r="DV150" s="747"/>
      <c r="DW150" s="747"/>
      <c r="DX150" s="747"/>
      <c r="DY150" s="747"/>
      <c r="DZ150" s="747"/>
      <c r="EA150" s="747"/>
      <c r="EB150" s="747"/>
      <c r="EC150" s="747"/>
      <c r="ED150" s="747"/>
      <c r="EE150" s="747"/>
      <c r="EF150" s="747"/>
      <c r="EG150" s="747"/>
      <c r="EH150" s="747"/>
      <c r="EI150" s="747"/>
      <c r="EJ150" s="747"/>
      <c r="EK150" s="747"/>
      <c r="EL150" s="747"/>
      <c r="EM150" s="747"/>
      <c r="EN150" s="747"/>
      <c r="EO150" s="747"/>
      <c r="EP150" s="747"/>
      <c r="EQ150" s="747"/>
      <c r="ER150" s="747"/>
      <c r="ES150" s="747"/>
      <c r="ET150" s="747"/>
      <c r="EU150" s="747"/>
      <c r="EV150" s="747"/>
      <c r="EW150" s="747"/>
      <c r="EX150" s="747"/>
      <c r="EY150" s="747"/>
      <c r="EZ150" s="747"/>
      <c r="FA150" s="747"/>
      <c r="FB150" s="747"/>
      <c r="FC150" s="747"/>
      <c r="FD150" s="747"/>
      <c r="FE150" s="747"/>
      <c r="FF150" s="747"/>
      <c r="FG150" s="747"/>
      <c r="FH150" s="747"/>
      <c r="FI150" s="747"/>
      <c r="FJ150" s="747"/>
      <c r="FK150" s="747"/>
      <c r="FL150" s="747"/>
      <c r="FM150" s="747"/>
      <c r="FN150" s="747"/>
      <c r="FO150" s="747"/>
      <c r="FP150" s="747"/>
      <c r="FQ150" s="747"/>
      <c r="FR150" s="747"/>
      <c r="FS150" s="747"/>
      <c r="FT150" s="747"/>
      <c r="FU150" s="747"/>
      <c r="FV150" s="747"/>
      <c r="FW150" s="747"/>
      <c r="FX150" s="747"/>
      <c r="FY150" s="747"/>
      <c r="FZ150" s="747"/>
      <c r="GA150" s="747"/>
      <c r="GB150" s="747"/>
      <c r="GC150" s="747"/>
      <c r="GD150" s="747"/>
      <c r="GE150" s="747"/>
      <c r="GF150" s="747"/>
      <c r="GG150" s="747"/>
      <c r="GH150" s="747"/>
      <c r="GI150" s="747"/>
      <c r="GJ150" s="747"/>
      <c r="GK150" s="747"/>
      <c r="GL150" s="747"/>
      <c r="GM150" s="747"/>
      <c r="GN150" s="747"/>
      <c r="GO150" s="747"/>
      <c r="GP150" s="747"/>
      <c r="GQ150" s="747"/>
      <c r="GR150" s="747"/>
      <c r="GS150" s="747"/>
      <c r="GT150" s="747"/>
      <c r="GU150" s="747"/>
      <c r="GV150" s="747"/>
      <c r="GW150" s="747"/>
      <c r="GX150" s="747"/>
      <c r="GY150" s="747"/>
      <c r="GZ150" s="747"/>
      <c r="HA150" s="747"/>
      <c r="HB150" s="747"/>
      <c r="HC150" s="747"/>
      <c r="HD150" s="747"/>
      <c r="HE150" s="747"/>
      <c r="HF150" s="747"/>
      <c r="HG150" s="747"/>
      <c r="HH150" s="747"/>
      <c r="HI150" s="747"/>
      <c r="HJ150" s="747"/>
      <c r="HK150" s="747"/>
      <c r="HL150" s="747"/>
      <c r="HM150" s="747"/>
      <c r="HN150" s="747"/>
      <c r="HO150" s="747"/>
      <c r="HP150" s="747"/>
      <c r="HQ150" s="747"/>
      <c r="HR150" s="747"/>
      <c r="HS150" s="747"/>
      <c r="HT150" s="747"/>
      <c r="HU150" s="747"/>
      <c r="HV150" s="747"/>
      <c r="HW150" s="747"/>
      <c r="HX150" s="747"/>
      <c r="HY150" s="747"/>
      <c r="HZ150" s="747"/>
      <c r="IA150" s="747"/>
      <c r="IB150" s="747"/>
      <c r="IC150" s="747"/>
      <c r="ID150" s="747"/>
      <c r="IE150" s="747"/>
      <c r="IF150" s="747"/>
      <c r="IG150" s="747"/>
      <c r="IH150" s="747"/>
      <c r="II150" s="747"/>
      <c r="IJ150" s="747"/>
    </row>
    <row r="151" spans="1:244" s="750" customFormat="1" ht="39.75" hidden="1" customHeight="1" x14ac:dyDescent="0.25">
      <c r="A151" s="1090" t="s">
        <v>387</v>
      </c>
      <c r="B151" s="1090" t="s">
        <v>305</v>
      </c>
      <c r="C151" s="1091" t="s">
        <v>382</v>
      </c>
      <c r="D151" s="1079"/>
      <c r="E151" s="1092"/>
      <c r="F151" s="1093"/>
      <c r="G151" s="1079"/>
      <c r="H151" s="1094"/>
      <c r="I151" s="1095"/>
      <c r="J151" s="1095"/>
      <c r="K151" s="1083"/>
      <c r="L151" s="1083"/>
      <c r="M151" s="1083"/>
      <c r="N151" s="1084"/>
      <c r="O151" s="1084"/>
      <c r="P151" s="1085"/>
      <c r="Q151" s="1237"/>
      <c r="R151" s="1274"/>
      <c r="S151" s="1086"/>
      <c r="T151" s="1087"/>
      <c r="U151" s="1087"/>
      <c r="V151" s="1087"/>
      <c r="W151" s="1088"/>
      <c r="X151" s="1087"/>
      <c r="Y151" s="1087"/>
      <c r="Z151" s="1087"/>
      <c r="AA151" s="1237"/>
      <c r="AB151" s="1274"/>
      <c r="AC151" s="1088"/>
      <c r="AD151" s="1087"/>
      <c r="AE151" s="1087"/>
      <c r="AF151" s="1087"/>
      <c r="AG151" s="1088"/>
      <c r="AH151" s="1087"/>
      <c r="AI151" s="1087"/>
      <c r="AJ151" s="1087"/>
      <c r="AK151" s="1089"/>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c r="CB151" s="760"/>
      <c r="CC151" s="760"/>
      <c r="CD151" s="760"/>
      <c r="CE151" s="760"/>
      <c r="CF151" s="760"/>
      <c r="CG151" s="760"/>
      <c r="CH151" s="760"/>
      <c r="CI151" s="760"/>
      <c r="CJ151" s="760"/>
      <c r="CK151" s="760"/>
      <c r="CL151" s="760"/>
      <c r="CM151" s="760"/>
      <c r="CN151" s="760"/>
      <c r="CO151" s="760"/>
      <c r="CP151" s="760"/>
      <c r="CQ151" s="760"/>
      <c r="CR151" s="760"/>
      <c r="CS151" s="760"/>
      <c r="CT151" s="760"/>
      <c r="CU151" s="760"/>
      <c r="CV151" s="760"/>
      <c r="CW151" s="760"/>
      <c r="CX151" s="760"/>
      <c r="CY151" s="760"/>
      <c r="CZ151" s="760"/>
      <c r="DA151" s="760"/>
      <c r="DB151" s="760"/>
      <c r="DC151" s="760"/>
      <c r="DD151" s="760"/>
      <c r="DE151" s="760"/>
      <c r="DF151" s="760"/>
      <c r="DG151" s="760"/>
      <c r="DH151" s="760"/>
      <c r="DI151" s="760"/>
      <c r="DJ151" s="760"/>
      <c r="DK151" s="760"/>
      <c r="DL151" s="760"/>
      <c r="DM151" s="760"/>
      <c r="DN151" s="760"/>
      <c r="DO151" s="760"/>
      <c r="DP151" s="760"/>
      <c r="DQ151" s="760"/>
      <c r="DR151" s="760"/>
      <c r="DS151" s="760"/>
      <c r="DT151" s="760"/>
      <c r="DU151" s="760"/>
      <c r="DV151" s="760"/>
      <c r="DW151" s="760"/>
      <c r="DX151" s="760"/>
      <c r="DY151" s="760"/>
      <c r="DZ151" s="760"/>
      <c r="EA151" s="760"/>
      <c r="EB151" s="760"/>
      <c r="EC151" s="760"/>
      <c r="ED151" s="760"/>
      <c r="EE151" s="760"/>
      <c r="EF151" s="760"/>
      <c r="EG151" s="760"/>
      <c r="EH151" s="760"/>
      <c r="EI151" s="760"/>
      <c r="EJ151" s="760"/>
      <c r="EK151" s="760"/>
      <c r="EL151" s="760"/>
      <c r="EM151" s="760"/>
      <c r="EN151" s="760"/>
      <c r="EO151" s="760"/>
      <c r="EP151" s="760"/>
      <c r="EQ151" s="760"/>
      <c r="ER151" s="760"/>
      <c r="ES151" s="760"/>
      <c r="ET151" s="760"/>
      <c r="EU151" s="760"/>
      <c r="EV151" s="760"/>
      <c r="EW151" s="760"/>
      <c r="EX151" s="760"/>
      <c r="EY151" s="760"/>
      <c r="EZ151" s="760"/>
      <c r="FA151" s="760"/>
      <c r="FB151" s="760"/>
      <c r="FC151" s="760"/>
      <c r="FD151" s="760"/>
      <c r="FE151" s="760"/>
      <c r="FF151" s="760"/>
      <c r="FG151" s="760"/>
      <c r="FH151" s="760"/>
      <c r="FI151" s="760"/>
      <c r="FJ151" s="760"/>
      <c r="FK151" s="760"/>
      <c r="FL151" s="760"/>
      <c r="FM151" s="760"/>
      <c r="FN151" s="760"/>
      <c r="FO151" s="760"/>
      <c r="FP151" s="760"/>
      <c r="FQ151" s="760"/>
      <c r="FR151" s="760"/>
      <c r="FS151" s="760"/>
      <c r="FT151" s="760"/>
      <c r="FU151" s="760"/>
      <c r="FV151" s="760"/>
      <c r="FW151" s="760"/>
      <c r="FX151" s="760"/>
      <c r="FY151" s="760"/>
      <c r="FZ151" s="760"/>
      <c r="GA151" s="760"/>
      <c r="GB151" s="760"/>
      <c r="GC151" s="760"/>
      <c r="GD151" s="760"/>
      <c r="GE151" s="760"/>
      <c r="GF151" s="760"/>
      <c r="GG151" s="760"/>
      <c r="GH151" s="760"/>
      <c r="GI151" s="760"/>
      <c r="GJ151" s="760"/>
      <c r="GK151" s="760"/>
      <c r="GL151" s="760"/>
      <c r="GM151" s="760"/>
      <c r="GN151" s="760"/>
      <c r="GO151" s="760"/>
      <c r="GP151" s="760"/>
      <c r="GQ151" s="760"/>
      <c r="GR151" s="760"/>
      <c r="GS151" s="760"/>
      <c r="GT151" s="760"/>
      <c r="GU151" s="760"/>
      <c r="GV151" s="760"/>
      <c r="GW151" s="760"/>
      <c r="GX151" s="760"/>
      <c r="GY151" s="760"/>
      <c r="GZ151" s="760"/>
      <c r="HA151" s="760"/>
      <c r="HB151" s="760"/>
      <c r="HC151" s="760"/>
      <c r="HD151" s="760"/>
      <c r="HE151" s="760"/>
      <c r="HF151" s="760"/>
      <c r="HG151" s="760"/>
      <c r="HH151" s="760"/>
      <c r="HI151" s="760"/>
      <c r="HJ151" s="760"/>
      <c r="HK151" s="760"/>
      <c r="HL151" s="760"/>
      <c r="HM151" s="760"/>
      <c r="HN151" s="760"/>
      <c r="HO151" s="760"/>
      <c r="HP151" s="760"/>
      <c r="HQ151" s="760"/>
      <c r="HR151" s="760"/>
      <c r="HS151" s="760"/>
      <c r="HT151" s="760"/>
      <c r="HU151" s="760"/>
      <c r="HV151" s="760"/>
      <c r="HW151" s="760"/>
      <c r="HX151" s="760"/>
      <c r="HY151" s="760"/>
      <c r="HZ151" s="760"/>
      <c r="IA151" s="760"/>
      <c r="IB151" s="760"/>
      <c r="IC151" s="760"/>
      <c r="ID151" s="760"/>
      <c r="IE151" s="760"/>
      <c r="IF151" s="760"/>
      <c r="IG151" s="760"/>
      <c r="IH151" s="760"/>
      <c r="II151" s="760"/>
      <c r="IJ151" s="760"/>
    </row>
    <row r="152" spans="1:244" s="750" customFormat="1" ht="24" hidden="1" customHeight="1" x14ac:dyDescent="0.25">
      <c r="A152" s="1090"/>
      <c r="B152" s="1090" t="s">
        <v>266</v>
      </c>
      <c r="C152" s="1096" t="s">
        <v>130</v>
      </c>
      <c r="D152" s="1079"/>
      <c r="E152" s="1092" t="s">
        <v>118</v>
      </c>
      <c r="F152" s="1091" t="s">
        <v>389</v>
      </c>
      <c r="G152" s="1092" t="s">
        <v>541</v>
      </c>
      <c r="H152" s="1097"/>
      <c r="I152" s="1095" t="s">
        <v>80</v>
      </c>
      <c r="J152" s="1095" t="s">
        <v>80</v>
      </c>
      <c r="K152" s="1083" t="s">
        <v>572</v>
      </c>
      <c r="L152" s="1083" t="str">
        <f>"09"</f>
        <v>09</v>
      </c>
      <c r="M152" s="1083"/>
      <c r="N152" s="1084"/>
      <c r="O152" s="1084">
        <v>24</v>
      </c>
      <c r="P152" s="1085"/>
      <c r="Q152" s="1237"/>
      <c r="R152" s="1274"/>
      <c r="S152" s="1086">
        <v>1</v>
      </c>
      <c r="T152" s="1087" t="s">
        <v>171</v>
      </c>
      <c r="U152" s="1087"/>
      <c r="V152" s="1087"/>
      <c r="W152" s="1088">
        <v>1</v>
      </c>
      <c r="X152" s="1087" t="s">
        <v>174</v>
      </c>
      <c r="Y152" s="1087" t="s">
        <v>172</v>
      </c>
      <c r="Z152" s="1087" t="s">
        <v>238</v>
      </c>
      <c r="AA152" s="1237"/>
      <c r="AB152" s="1274"/>
      <c r="AC152" s="1088">
        <v>1</v>
      </c>
      <c r="AD152" s="1087" t="s">
        <v>174</v>
      </c>
      <c r="AE152" s="1087" t="s">
        <v>172</v>
      </c>
      <c r="AF152" s="1087" t="s">
        <v>238</v>
      </c>
      <c r="AG152" s="1088">
        <v>1</v>
      </c>
      <c r="AH152" s="1087" t="s">
        <v>174</v>
      </c>
      <c r="AI152" s="1087" t="s">
        <v>172</v>
      </c>
      <c r="AJ152" s="1087" t="s">
        <v>238</v>
      </c>
      <c r="AK152" s="1098" t="s">
        <v>517</v>
      </c>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c r="BT152" s="760"/>
      <c r="BU152" s="760"/>
      <c r="BV152" s="760"/>
      <c r="BW152" s="760"/>
      <c r="BX152" s="760"/>
      <c r="BY152" s="760"/>
      <c r="BZ152" s="760"/>
      <c r="CA152" s="760"/>
      <c r="CB152" s="760"/>
      <c r="CC152" s="760"/>
      <c r="CD152" s="760"/>
      <c r="CE152" s="760"/>
      <c r="CF152" s="760"/>
      <c r="CG152" s="760"/>
      <c r="CH152" s="760"/>
      <c r="CI152" s="760"/>
      <c r="CJ152" s="760"/>
      <c r="CK152" s="760"/>
      <c r="CL152" s="760"/>
      <c r="CM152" s="760"/>
      <c r="CN152" s="760"/>
      <c r="CO152" s="760"/>
      <c r="CP152" s="760"/>
      <c r="CQ152" s="760"/>
      <c r="CR152" s="760"/>
      <c r="CS152" s="760"/>
      <c r="CT152" s="760"/>
      <c r="CU152" s="760"/>
      <c r="CV152" s="760"/>
      <c r="CW152" s="760"/>
      <c r="CX152" s="760"/>
      <c r="CY152" s="760"/>
      <c r="CZ152" s="760"/>
      <c r="DA152" s="760"/>
      <c r="DB152" s="760"/>
      <c r="DC152" s="760"/>
      <c r="DD152" s="760"/>
      <c r="DE152" s="760"/>
      <c r="DF152" s="760"/>
      <c r="DG152" s="760"/>
      <c r="DH152" s="760"/>
      <c r="DI152" s="760"/>
      <c r="DJ152" s="760"/>
      <c r="DK152" s="760"/>
      <c r="DL152" s="760"/>
      <c r="DM152" s="760"/>
      <c r="DN152" s="760"/>
      <c r="DO152" s="760"/>
      <c r="DP152" s="760"/>
      <c r="DQ152" s="760"/>
      <c r="DR152" s="760"/>
      <c r="DS152" s="760"/>
      <c r="DT152" s="760"/>
      <c r="DU152" s="760"/>
      <c r="DV152" s="760"/>
      <c r="DW152" s="760"/>
      <c r="DX152" s="760"/>
      <c r="DY152" s="760"/>
      <c r="DZ152" s="760"/>
      <c r="EA152" s="760"/>
      <c r="EB152" s="760"/>
      <c r="EC152" s="760"/>
      <c r="ED152" s="760"/>
      <c r="EE152" s="760"/>
      <c r="EF152" s="760"/>
      <c r="EG152" s="760"/>
      <c r="EH152" s="760"/>
      <c r="EI152" s="760"/>
      <c r="EJ152" s="760"/>
      <c r="EK152" s="760"/>
      <c r="EL152" s="760"/>
      <c r="EM152" s="760"/>
      <c r="EN152" s="760"/>
      <c r="EO152" s="760"/>
      <c r="EP152" s="760"/>
      <c r="EQ152" s="760"/>
      <c r="ER152" s="760"/>
      <c r="ES152" s="760"/>
      <c r="ET152" s="760"/>
      <c r="EU152" s="760"/>
      <c r="EV152" s="760"/>
      <c r="EW152" s="760"/>
      <c r="EX152" s="760"/>
      <c r="EY152" s="760"/>
      <c r="EZ152" s="760"/>
      <c r="FA152" s="760"/>
      <c r="FB152" s="760"/>
      <c r="FC152" s="760"/>
      <c r="FD152" s="760"/>
      <c r="FE152" s="760"/>
      <c r="FF152" s="760"/>
      <c r="FG152" s="760"/>
      <c r="FH152" s="760"/>
      <c r="FI152" s="760"/>
      <c r="FJ152" s="760"/>
      <c r="FK152" s="760"/>
      <c r="FL152" s="760"/>
      <c r="FM152" s="760"/>
      <c r="FN152" s="760"/>
      <c r="FO152" s="760"/>
      <c r="FP152" s="760"/>
      <c r="FQ152" s="760"/>
      <c r="FR152" s="760"/>
      <c r="FS152" s="760"/>
      <c r="FT152" s="760"/>
      <c r="FU152" s="760"/>
      <c r="FV152" s="760"/>
      <c r="FW152" s="760"/>
      <c r="FX152" s="760"/>
      <c r="FY152" s="760"/>
      <c r="FZ152" s="760"/>
      <c r="GA152" s="760"/>
      <c r="GB152" s="760"/>
      <c r="GC152" s="760"/>
      <c r="GD152" s="760"/>
      <c r="GE152" s="760"/>
      <c r="GF152" s="760"/>
      <c r="GG152" s="760"/>
      <c r="GH152" s="760"/>
      <c r="GI152" s="760"/>
      <c r="GJ152" s="760"/>
      <c r="GK152" s="760"/>
      <c r="GL152" s="760"/>
      <c r="GM152" s="760"/>
      <c r="GN152" s="760"/>
      <c r="GO152" s="760"/>
      <c r="GP152" s="760"/>
      <c r="GQ152" s="760"/>
      <c r="GR152" s="760"/>
      <c r="GS152" s="760"/>
      <c r="GT152" s="760"/>
      <c r="GU152" s="760"/>
      <c r="GV152" s="760"/>
      <c r="GW152" s="760"/>
      <c r="GX152" s="760"/>
      <c r="GY152" s="760"/>
      <c r="GZ152" s="760"/>
      <c r="HA152" s="760"/>
      <c r="HB152" s="760"/>
      <c r="HC152" s="760"/>
      <c r="HD152" s="760"/>
      <c r="HE152" s="760"/>
      <c r="HF152" s="760"/>
      <c r="HG152" s="760"/>
      <c r="HH152" s="760"/>
      <c r="HI152" s="760"/>
      <c r="HJ152" s="760"/>
      <c r="HK152" s="760"/>
      <c r="HL152" s="760"/>
      <c r="HM152" s="760"/>
      <c r="HN152" s="760"/>
      <c r="HO152" s="760"/>
      <c r="HP152" s="760"/>
      <c r="HQ152" s="760"/>
      <c r="HR152" s="760"/>
      <c r="HS152" s="760"/>
      <c r="HT152" s="760"/>
      <c r="HU152" s="760"/>
      <c r="HV152" s="760"/>
      <c r="HW152" s="760"/>
      <c r="HX152" s="760"/>
      <c r="HY152" s="760"/>
      <c r="HZ152" s="760"/>
      <c r="IA152" s="760"/>
      <c r="IB152" s="760"/>
      <c r="IC152" s="760"/>
      <c r="ID152" s="760"/>
      <c r="IE152" s="760"/>
      <c r="IF152" s="760"/>
      <c r="IG152" s="760"/>
      <c r="IH152" s="760"/>
      <c r="II152" s="760"/>
      <c r="IJ152" s="760"/>
    </row>
    <row r="153" spans="1:244" s="750" customFormat="1" ht="24" hidden="1" customHeight="1" x14ac:dyDescent="0.25">
      <c r="A153" s="1090"/>
      <c r="B153" s="1090" t="s">
        <v>267</v>
      </c>
      <c r="C153" s="1091" t="s">
        <v>131</v>
      </c>
      <c r="D153" s="1079" t="s">
        <v>476</v>
      </c>
      <c r="E153" s="1079" t="s">
        <v>118</v>
      </c>
      <c r="F153" s="1099" t="s">
        <v>395</v>
      </c>
      <c r="G153" s="1079" t="s">
        <v>596</v>
      </c>
      <c r="H153" s="1097"/>
      <c r="I153" s="1095" t="s">
        <v>80</v>
      </c>
      <c r="J153" s="1095" t="s">
        <v>80</v>
      </c>
      <c r="K153" s="1083" t="s">
        <v>440</v>
      </c>
      <c r="L153" s="1083">
        <v>70</v>
      </c>
      <c r="M153" s="1083"/>
      <c r="N153" s="1084">
        <v>22</v>
      </c>
      <c r="O153" s="1084"/>
      <c r="P153" s="1085"/>
      <c r="Q153" s="1237"/>
      <c r="R153" s="1274"/>
      <c r="S153" s="1086">
        <v>1</v>
      </c>
      <c r="T153" s="1087" t="s">
        <v>174</v>
      </c>
      <c r="U153" s="1087" t="s">
        <v>172</v>
      </c>
      <c r="V153" s="1087" t="s">
        <v>242</v>
      </c>
      <c r="W153" s="1088">
        <v>1</v>
      </c>
      <c r="X153" s="1087" t="s">
        <v>174</v>
      </c>
      <c r="Y153" s="1087" t="s">
        <v>243</v>
      </c>
      <c r="Z153" s="1087" t="s">
        <v>242</v>
      </c>
      <c r="AA153" s="1237"/>
      <c r="AB153" s="1274"/>
      <c r="AC153" s="1088">
        <v>1</v>
      </c>
      <c r="AD153" s="1087" t="s">
        <v>174</v>
      </c>
      <c r="AE153" s="1087" t="s">
        <v>175</v>
      </c>
      <c r="AF153" s="1087" t="s">
        <v>256</v>
      </c>
      <c r="AG153" s="1088">
        <v>1</v>
      </c>
      <c r="AH153" s="1087" t="s">
        <v>174</v>
      </c>
      <c r="AI153" s="1087" t="s">
        <v>255</v>
      </c>
      <c r="AJ153" s="1087" t="s">
        <v>256</v>
      </c>
      <c r="AK153" s="1089" t="s">
        <v>574</v>
      </c>
      <c r="AL153" s="760"/>
      <c r="AM153" s="760"/>
      <c r="AN153" s="760"/>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c r="BT153" s="760"/>
      <c r="BU153" s="760"/>
      <c r="BV153" s="760"/>
      <c r="BW153" s="760"/>
      <c r="BX153" s="760"/>
      <c r="BY153" s="760"/>
      <c r="BZ153" s="760"/>
      <c r="CA153" s="760"/>
      <c r="CB153" s="760"/>
      <c r="CC153" s="760"/>
      <c r="CD153" s="760"/>
      <c r="CE153" s="760"/>
      <c r="CF153" s="760"/>
      <c r="CG153" s="760"/>
      <c r="CH153" s="760"/>
      <c r="CI153" s="760"/>
      <c r="CJ153" s="760"/>
      <c r="CK153" s="760"/>
      <c r="CL153" s="760"/>
      <c r="CM153" s="760"/>
      <c r="CN153" s="760"/>
      <c r="CO153" s="760"/>
      <c r="CP153" s="760"/>
      <c r="CQ153" s="760"/>
      <c r="CR153" s="760"/>
      <c r="CS153" s="760"/>
      <c r="CT153" s="760"/>
      <c r="CU153" s="760"/>
      <c r="CV153" s="760"/>
      <c r="CW153" s="760"/>
      <c r="CX153" s="760"/>
      <c r="CY153" s="760"/>
      <c r="CZ153" s="760"/>
      <c r="DA153" s="760"/>
      <c r="DB153" s="760"/>
      <c r="DC153" s="760"/>
      <c r="DD153" s="760"/>
      <c r="DE153" s="760"/>
      <c r="DF153" s="760"/>
      <c r="DG153" s="760"/>
      <c r="DH153" s="760"/>
      <c r="DI153" s="760"/>
      <c r="DJ153" s="760"/>
      <c r="DK153" s="760"/>
      <c r="DL153" s="760"/>
      <c r="DM153" s="760"/>
      <c r="DN153" s="760"/>
      <c r="DO153" s="760"/>
      <c r="DP153" s="760"/>
      <c r="DQ153" s="760"/>
      <c r="DR153" s="760"/>
      <c r="DS153" s="760"/>
      <c r="DT153" s="760"/>
      <c r="DU153" s="760"/>
      <c r="DV153" s="760"/>
      <c r="DW153" s="760"/>
      <c r="DX153" s="760"/>
      <c r="DY153" s="760"/>
      <c r="DZ153" s="760"/>
      <c r="EA153" s="760"/>
      <c r="EB153" s="760"/>
      <c r="EC153" s="760"/>
      <c r="ED153" s="760"/>
      <c r="EE153" s="760"/>
      <c r="EF153" s="760"/>
      <c r="EG153" s="760"/>
      <c r="EH153" s="760"/>
      <c r="EI153" s="760"/>
      <c r="EJ153" s="760"/>
      <c r="EK153" s="760"/>
      <c r="EL153" s="760"/>
      <c r="EM153" s="760"/>
      <c r="EN153" s="760"/>
      <c r="EO153" s="760"/>
      <c r="EP153" s="760"/>
      <c r="EQ153" s="760"/>
      <c r="ER153" s="760"/>
      <c r="ES153" s="760"/>
      <c r="ET153" s="760"/>
      <c r="EU153" s="760"/>
      <c r="EV153" s="760"/>
      <c r="EW153" s="760"/>
      <c r="EX153" s="760"/>
      <c r="EY153" s="760"/>
      <c r="EZ153" s="760"/>
      <c r="FA153" s="760"/>
      <c r="FB153" s="760"/>
      <c r="FC153" s="760"/>
      <c r="FD153" s="760"/>
      <c r="FE153" s="760"/>
      <c r="FF153" s="760"/>
      <c r="FG153" s="760"/>
      <c r="FH153" s="760"/>
      <c r="FI153" s="760"/>
      <c r="FJ153" s="760"/>
      <c r="FK153" s="760"/>
      <c r="FL153" s="760"/>
      <c r="FM153" s="760"/>
      <c r="FN153" s="760"/>
      <c r="FO153" s="760"/>
      <c r="FP153" s="760"/>
      <c r="FQ153" s="760"/>
      <c r="FR153" s="760"/>
      <c r="FS153" s="760"/>
      <c r="FT153" s="760"/>
      <c r="FU153" s="760"/>
      <c r="FV153" s="760"/>
      <c r="FW153" s="760"/>
      <c r="FX153" s="760"/>
      <c r="FY153" s="760"/>
      <c r="FZ153" s="760"/>
      <c r="GA153" s="760"/>
      <c r="GB153" s="760"/>
      <c r="GC153" s="760"/>
      <c r="GD153" s="760"/>
      <c r="GE153" s="760"/>
      <c r="GF153" s="760"/>
      <c r="GG153" s="760"/>
      <c r="GH153" s="760"/>
      <c r="GI153" s="760"/>
      <c r="GJ153" s="760"/>
      <c r="GK153" s="760"/>
      <c r="GL153" s="760"/>
      <c r="GM153" s="760"/>
      <c r="GN153" s="760"/>
      <c r="GO153" s="760"/>
      <c r="GP153" s="760"/>
      <c r="GQ153" s="760"/>
      <c r="GR153" s="760"/>
      <c r="GS153" s="760"/>
      <c r="GT153" s="760"/>
      <c r="GU153" s="760"/>
      <c r="GV153" s="760"/>
      <c r="GW153" s="760"/>
      <c r="GX153" s="760"/>
      <c r="GY153" s="760"/>
      <c r="GZ153" s="760"/>
      <c r="HA153" s="760"/>
      <c r="HB153" s="760"/>
      <c r="HC153" s="760"/>
      <c r="HD153" s="760"/>
      <c r="HE153" s="760"/>
      <c r="HF153" s="760"/>
      <c r="HG153" s="760"/>
      <c r="HH153" s="760"/>
      <c r="HI153" s="760"/>
      <c r="HJ153" s="760"/>
      <c r="HK153" s="760"/>
      <c r="HL153" s="760"/>
      <c r="HM153" s="760"/>
      <c r="HN153" s="760"/>
      <c r="HO153" s="760"/>
      <c r="HP153" s="760"/>
      <c r="HQ153" s="760"/>
      <c r="HR153" s="760"/>
      <c r="HS153" s="760"/>
      <c r="HT153" s="760"/>
      <c r="HU153" s="760"/>
      <c r="HV153" s="760"/>
      <c r="HW153" s="760"/>
      <c r="HX153" s="760"/>
      <c r="HY153" s="760"/>
      <c r="HZ153" s="760"/>
      <c r="IA153" s="760"/>
      <c r="IB153" s="760"/>
      <c r="IC153" s="760"/>
      <c r="ID153" s="760"/>
      <c r="IE153" s="760"/>
      <c r="IF153" s="760"/>
      <c r="IG153" s="760"/>
      <c r="IH153" s="760"/>
      <c r="II153" s="760"/>
      <c r="IJ153" s="760"/>
    </row>
    <row r="154" spans="1:244" s="748" customFormat="1" ht="36" hidden="1" customHeight="1" x14ac:dyDescent="0.25">
      <c r="A154" s="1077"/>
      <c r="B154" s="1077" t="s">
        <v>268</v>
      </c>
      <c r="C154" s="1078" t="s">
        <v>330</v>
      </c>
      <c r="D154" s="1079"/>
      <c r="E154" s="1080" t="s">
        <v>118</v>
      </c>
      <c r="F154" s="1078" t="s">
        <v>396</v>
      </c>
      <c r="G154" s="1081" t="s">
        <v>596</v>
      </c>
      <c r="H154" s="1077"/>
      <c r="I154" s="1082" t="s">
        <v>80</v>
      </c>
      <c r="J154" s="1082" t="s">
        <v>80</v>
      </c>
      <c r="K154" s="1083" t="s">
        <v>441</v>
      </c>
      <c r="L154" s="1083">
        <v>70</v>
      </c>
      <c r="M154" s="1083"/>
      <c r="N154" s="1084"/>
      <c r="O154" s="1084">
        <v>20</v>
      </c>
      <c r="P154" s="1085"/>
      <c r="Q154" s="1237"/>
      <c r="R154" s="1274"/>
      <c r="S154" s="1086">
        <v>1</v>
      </c>
      <c r="T154" s="1087" t="s">
        <v>171</v>
      </c>
      <c r="U154" s="1087" t="s">
        <v>445</v>
      </c>
      <c r="V154" s="1087"/>
      <c r="W154" s="1088">
        <v>1</v>
      </c>
      <c r="X154" s="1087" t="s">
        <v>174</v>
      </c>
      <c r="Y154" s="1087" t="s">
        <v>172</v>
      </c>
      <c r="Z154" s="1087" t="s">
        <v>238</v>
      </c>
      <c r="AA154" s="1237"/>
      <c r="AB154" s="1274"/>
      <c r="AC154" s="1088">
        <v>1</v>
      </c>
      <c r="AD154" s="1087" t="s">
        <v>174</v>
      </c>
      <c r="AE154" s="1087" t="s">
        <v>255</v>
      </c>
      <c r="AF154" s="1087" t="s">
        <v>256</v>
      </c>
      <c r="AG154" s="1088">
        <v>1</v>
      </c>
      <c r="AH154" s="1087" t="s">
        <v>174</v>
      </c>
      <c r="AI154" s="1087" t="s">
        <v>255</v>
      </c>
      <c r="AJ154" s="1087" t="s">
        <v>256</v>
      </c>
      <c r="AK154" s="1089" t="s">
        <v>521</v>
      </c>
      <c r="AL154" s="747"/>
      <c r="AM154" s="747"/>
      <c r="AN154" s="747"/>
      <c r="AO154" s="747"/>
      <c r="AP154" s="747"/>
      <c r="AQ154" s="747"/>
      <c r="AR154" s="747"/>
      <c r="AS154" s="747"/>
      <c r="AT154" s="747"/>
      <c r="AU154" s="747"/>
      <c r="AV154" s="747"/>
      <c r="AW154" s="747"/>
      <c r="AX154" s="747"/>
      <c r="AY154" s="747"/>
      <c r="AZ154" s="747"/>
      <c r="BA154" s="747"/>
      <c r="BB154" s="747"/>
      <c r="BC154" s="747"/>
      <c r="BD154" s="747"/>
      <c r="BE154" s="747"/>
      <c r="BF154" s="747"/>
      <c r="BG154" s="747"/>
      <c r="BH154" s="747"/>
      <c r="BI154" s="747"/>
      <c r="BJ154" s="747"/>
      <c r="BK154" s="747"/>
      <c r="BL154" s="747"/>
      <c r="BM154" s="747"/>
      <c r="BN154" s="747"/>
      <c r="BO154" s="747"/>
      <c r="BP154" s="747"/>
      <c r="BQ154" s="747"/>
      <c r="BR154" s="747"/>
      <c r="BS154" s="747"/>
      <c r="BT154" s="747"/>
      <c r="BU154" s="747"/>
      <c r="BV154" s="747"/>
      <c r="BW154" s="747"/>
      <c r="BX154" s="747"/>
      <c r="BY154" s="747"/>
      <c r="BZ154" s="747"/>
      <c r="CA154" s="747"/>
      <c r="CB154" s="747"/>
      <c r="CC154" s="747"/>
      <c r="CD154" s="747"/>
      <c r="CE154" s="747"/>
      <c r="CF154" s="747"/>
      <c r="CG154" s="747"/>
      <c r="CH154" s="747"/>
      <c r="CI154" s="747"/>
      <c r="CJ154" s="747"/>
      <c r="CK154" s="747"/>
      <c r="CL154" s="747"/>
      <c r="CM154" s="747"/>
      <c r="CN154" s="747"/>
      <c r="CO154" s="747"/>
      <c r="CP154" s="747"/>
      <c r="CQ154" s="747"/>
      <c r="CR154" s="747"/>
      <c r="CS154" s="747"/>
      <c r="CT154" s="747"/>
      <c r="CU154" s="747"/>
      <c r="CV154" s="747"/>
      <c r="CW154" s="747"/>
      <c r="CX154" s="747"/>
      <c r="CY154" s="747"/>
      <c r="CZ154" s="747"/>
      <c r="DA154" s="747"/>
      <c r="DB154" s="747"/>
      <c r="DC154" s="747"/>
      <c r="DD154" s="747"/>
      <c r="DE154" s="747"/>
      <c r="DF154" s="747"/>
      <c r="DG154" s="747"/>
      <c r="DH154" s="747"/>
      <c r="DI154" s="747"/>
      <c r="DJ154" s="747"/>
      <c r="DK154" s="747"/>
      <c r="DL154" s="747"/>
      <c r="DM154" s="747"/>
      <c r="DN154" s="747"/>
      <c r="DO154" s="747"/>
      <c r="DP154" s="747"/>
      <c r="DQ154" s="747"/>
      <c r="DR154" s="747"/>
      <c r="DS154" s="747"/>
      <c r="DT154" s="747"/>
      <c r="DU154" s="747"/>
      <c r="DV154" s="747"/>
      <c r="DW154" s="747"/>
      <c r="DX154" s="747"/>
      <c r="DY154" s="747"/>
      <c r="DZ154" s="747"/>
      <c r="EA154" s="747"/>
      <c r="EB154" s="747"/>
      <c r="EC154" s="747"/>
      <c r="ED154" s="747"/>
      <c r="EE154" s="747"/>
      <c r="EF154" s="747"/>
      <c r="EG154" s="747"/>
      <c r="EH154" s="747"/>
      <c r="EI154" s="747"/>
      <c r="EJ154" s="747"/>
      <c r="EK154" s="747"/>
      <c r="EL154" s="747"/>
      <c r="EM154" s="747"/>
      <c r="EN154" s="747"/>
      <c r="EO154" s="747"/>
      <c r="EP154" s="747"/>
      <c r="EQ154" s="747"/>
      <c r="ER154" s="747"/>
      <c r="ES154" s="747"/>
      <c r="ET154" s="747"/>
      <c r="EU154" s="747"/>
      <c r="EV154" s="747"/>
      <c r="EW154" s="747"/>
      <c r="EX154" s="747"/>
      <c r="EY154" s="747"/>
      <c r="EZ154" s="747"/>
      <c r="FA154" s="747"/>
      <c r="FB154" s="747"/>
      <c r="FC154" s="747"/>
      <c r="FD154" s="747"/>
      <c r="FE154" s="747"/>
      <c r="FF154" s="747"/>
      <c r="FG154" s="747"/>
      <c r="FH154" s="747"/>
      <c r="FI154" s="747"/>
      <c r="FJ154" s="747"/>
      <c r="FK154" s="747"/>
      <c r="FL154" s="747"/>
      <c r="FM154" s="747"/>
      <c r="FN154" s="747"/>
      <c r="FO154" s="747"/>
      <c r="FP154" s="747"/>
      <c r="FQ154" s="747"/>
      <c r="FR154" s="747"/>
      <c r="FS154" s="747"/>
      <c r="FT154" s="747"/>
      <c r="FU154" s="747"/>
      <c r="FV154" s="747"/>
      <c r="FW154" s="747"/>
      <c r="FX154" s="747"/>
      <c r="FY154" s="747"/>
      <c r="FZ154" s="747"/>
      <c r="GA154" s="747"/>
      <c r="GB154" s="747"/>
      <c r="GC154" s="747"/>
      <c r="GD154" s="747"/>
      <c r="GE154" s="747"/>
      <c r="GF154" s="747"/>
      <c r="GG154" s="747"/>
      <c r="GH154" s="747"/>
      <c r="GI154" s="747"/>
      <c r="GJ154" s="747"/>
      <c r="GK154" s="747"/>
      <c r="GL154" s="747"/>
      <c r="GM154" s="747"/>
      <c r="GN154" s="747"/>
      <c r="GO154" s="747"/>
      <c r="GP154" s="747"/>
      <c r="GQ154" s="747"/>
      <c r="GR154" s="747"/>
      <c r="GS154" s="747"/>
      <c r="GT154" s="747"/>
      <c r="GU154" s="747"/>
      <c r="GV154" s="747"/>
      <c r="GW154" s="747"/>
      <c r="GX154" s="747"/>
      <c r="GY154" s="747"/>
      <c r="GZ154" s="747"/>
      <c r="HA154" s="747"/>
      <c r="HB154" s="747"/>
      <c r="HC154" s="747"/>
      <c r="HD154" s="747"/>
      <c r="HE154" s="747"/>
      <c r="HF154" s="747"/>
      <c r="HG154" s="747"/>
      <c r="HH154" s="747"/>
      <c r="HI154" s="747"/>
      <c r="HJ154" s="747"/>
      <c r="HK154" s="747"/>
      <c r="HL154" s="747"/>
      <c r="HM154" s="747"/>
      <c r="HN154" s="747"/>
      <c r="HO154" s="747"/>
      <c r="HP154" s="747"/>
      <c r="HQ154" s="747"/>
      <c r="HR154" s="747"/>
      <c r="HS154" s="747"/>
      <c r="HT154" s="747"/>
      <c r="HU154" s="747"/>
      <c r="HV154" s="747"/>
      <c r="HW154" s="747"/>
      <c r="HX154" s="747"/>
      <c r="HY154" s="747"/>
      <c r="HZ154" s="747"/>
      <c r="IA154" s="747"/>
      <c r="IB154" s="747"/>
      <c r="IC154" s="747"/>
      <c r="ID154" s="747"/>
      <c r="IE154" s="747"/>
      <c r="IF154" s="747"/>
      <c r="IG154" s="747"/>
      <c r="IH154" s="747"/>
      <c r="II154" s="747"/>
      <c r="IJ154" s="747"/>
    </row>
    <row r="155" spans="1:244" s="750" customFormat="1" ht="39.75" hidden="1" customHeight="1" x14ac:dyDescent="0.25">
      <c r="A155" s="1090" t="s">
        <v>385</v>
      </c>
      <c r="B155" s="1090" t="s">
        <v>380</v>
      </c>
      <c r="C155" s="1091" t="s">
        <v>381</v>
      </c>
      <c r="D155" s="1079" t="s">
        <v>474</v>
      </c>
      <c r="E155" s="1092"/>
      <c r="F155" s="1093"/>
      <c r="G155" s="1079"/>
      <c r="H155" s="1094"/>
      <c r="I155" s="1095">
        <f>+I157+I158+I159+I$131</f>
        <v>31</v>
      </c>
      <c r="J155" s="1095">
        <f>+J157+J158+J159+J$131</f>
        <v>31</v>
      </c>
      <c r="K155" s="1083"/>
      <c r="L155" s="1083"/>
      <c r="M155" s="1083"/>
      <c r="N155" s="1084"/>
      <c r="O155" s="1084"/>
      <c r="P155" s="1085"/>
      <c r="Q155" s="1237"/>
      <c r="R155" s="1274"/>
      <c r="S155" s="1086"/>
      <c r="T155" s="1087"/>
      <c r="U155" s="1087"/>
      <c r="V155" s="1087"/>
      <c r="W155" s="1088"/>
      <c r="X155" s="1087"/>
      <c r="Y155" s="1087"/>
      <c r="Z155" s="1087"/>
      <c r="AA155" s="1237"/>
      <c r="AB155" s="1274"/>
      <c r="AC155" s="1088"/>
      <c r="AD155" s="1087"/>
      <c r="AE155" s="1087"/>
      <c r="AF155" s="1087"/>
      <c r="AG155" s="1088"/>
      <c r="AH155" s="1087"/>
      <c r="AI155" s="1087"/>
      <c r="AJ155" s="1087"/>
      <c r="AK155" s="1089"/>
      <c r="AL155" s="760"/>
      <c r="AM155" s="760"/>
      <c r="AN155" s="760"/>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c r="BT155" s="760"/>
      <c r="BU155" s="760"/>
      <c r="BV155" s="760"/>
      <c r="BW155" s="760"/>
      <c r="BX155" s="760"/>
      <c r="BY155" s="760"/>
      <c r="BZ155" s="760"/>
      <c r="CA155" s="760"/>
      <c r="CB155" s="760"/>
      <c r="CC155" s="760"/>
      <c r="CD155" s="760"/>
      <c r="CE155" s="760"/>
      <c r="CF155" s="760"/>
      <c r="CG155" s="760"/>
      <c r="CH155" s="760"/>
      <c r="CI155" s="760"/>
      <c r="CJ155" s="760"/>
      <c r="CK155" s="760"/>
      <c r="CL155" s="760"/>
      <c r="CM155" s="760"/>
      <c r="CN155" s="760"/>
      <c r="CO155" s="760"/>
      <c r="CP155" s="760"/>
      <c r="CQ155" s="760"/>
      <c r="CR155" s="760"/>
      <c r="CS155" s="760"/>
      <c r="CT155" s="760"/>
      <c r="CU155" s="760"/>
      <c r="CV155" s="760"/>
      <c r="CW155" s="760"/>
      <c r="CX155" s="760"/>
      <c r="CY155" s="760"/>
      <c r="CZ155" s="760"/>
      <c r="DA155" s="760"/>
      <c r="DB155" s="760"/>
      <c r="DC155" s="760"/>
      <c r="DD155" s="760"/>
      <c r="DE155" s="760"/>
      <c r="DF155" s="760"/>
      <c r="DG155" s="760"/>
      <c r="DH155" s="760"/>
      <c r="DI155" s="760"/>
      <c r="DJ155" s="760"/>
      <c r="DK155" s="760"/>
      <c r="DL155" s="760"/>
      <c r="DM155" s="760"/>
      <c r="DN155" s="760"/>
      <c r="DO155" s="760"/>
      <c r="DP155" s="760"/>
      <c r="DQ155" s="760"/>
      <c r="DR155" s="760"/>
      <c r="DS155" s="760"/>
      <c r="DT155" s="760"/>
      <c r="DU155" s="760"/>
      <c r="DV155" s="760"/>
      <c r="DW155" s="760"/>
      <c r="DX155" s="760"/>
      <c r="DY155" s="760"/>
      <c r="DZ155" s="760"/>
      <c r="EA155" s="760"/>
      <c r="EB155" s="760"/>
      <c r="EC155" s="760"/>
      <c r="ED155" s="760"/>
      <c r="EE155" s="760"/>
      <c r="EF155" s="760"/>
      <c r="EG155" s="760"/>
      <c r="EH155" s="760"/>
      <c r="EI155" s="760"/>
      <c r="EJ155" s="760"/>
      <c r="EK155" s="760"/>
      <c r="EL155" s="760"/>
      <c r="EM155" s="760"/>
      <c r="EN155" s="760"/>
      <c r="EO155" s="760"/>
      <c r="EP155" s="760"/>
      <c r="EQ155" s="760"/>
      <c r="ER155" s="760"/>
      <c r="ES155" s="760"/>
      <c r="ET155" s="760"/>
      <c r="EU155" s="760"/>
      <c r="EV155" s="760"/>
      <c r="EW155" s="760"/>
      <c r="EX155" s="760"/>
      <c r="EY155" s="760"/>
      <c r="EZ155" s="760"/>
      <c r="FA155" s="760"/>
      <c r="FB155" s="760"/>
      <c r="FC155" s="760"/>
      <c r="FD155" s="760"/>
      <c r="FE155" s="760"/>
      <c r="FF155" s="760"/>
      <c r="FG155" s="760"/>
      <c r="FH155" s="760"/>
      <c r="FI155" s="760"/>
      <c r="FJ155" s="760"/>
      <c r="FK155" s="760"/>
      <c r="FL155" s="760"/>
      <c r="FM155" s="760"/>
      <c r="FN155" s="760"/>
      <c r="FO155" s="760"/>
      <c r="FP155" s="760"/>
      <c r="FQ155" s="760"/>
      <c r="FR155" s="760"/>
      <c r="FS155" s="760"/>
      <c r="FT155" s="760"/>
      <c r="FU155" s="760"/>
      <c r="FV155" s="760"/>
      <c r="FW155" s="760"/>
      <c r="FX155" s="760"/>
      <c r="FY155" s="760"/>
      <c r="FZ155" s="760"/>
      <c r="GA155" s="760"/>
      <c r="GB155" s="760"/>
      <c r="GC155" s="760"/>
      <c r="GD155" s="760"/>
      <c r="GE155" s="760"/>
      <c r="GF155" s="760"/>
      <c r="GG155" s="760"/>
      <c r="GH155" s="760"/>
      <c r="GI155" s="760"/>
      <c r="GJ155" s="760"/>
      <c r="GK155" s="760"/>
      <c r="GL155" s="760"/>
      <c r="GM155" s="760"/>
      <c r="GN155" s="760"/>
      <c r="GO155" s="760"/>
      <c r="GP155" s="760"/>
      <c r="GQ155" s="760"/>
      <c r="GR155" s="760"/>
      <c r="GS155" s="760"/>
      <c r="GT155" s="760"/>
      <c r="GU155" s="760"/>
      <c r="GV155" s="760"/>
      <c r="GW155" s="760"/>
      <c r="GX155" s="760"/>
      <c r="GY155" s="760"/>
      <c r="GZ155" s="760"/>
      <c r="HA155" s="760"/>
      <c r="HB155" s="760"/>
      <c r="HC155" s="760"/>
      <c r="HD155" s="760"/>
      <c r="HE155" s="760"/>
      <c r="HF155" s="760"/>
      <c r="HG155" s="760"/>
      <c r="HH155" s="760"/>
      <c r="HI155" s="760"/>
      <c r="HJ155" s="760"/>
      <c r="HK155" s="760"/>
      <c r="HL155" s="760"/>
      <c r="HM155" s="760"/>
      <c r="HN155" s="760"/>
      <c r="HO155" s="760"/>
      <c r="HP155" s="760"/>
      <c r="HQ155" s="760"/>
      <c r="HR155" s="760"/>
      <c r="HS155" s="760"/>
      <c r="HT155" s="760"/>
      <c r="HU155" s="760"/>
      <c r="HV155" s="760"/>
      <c r="HW155" s="760"/>
      <c r="HX155" s="760"/>
      <c r="HY155" s="760"/>
      <c r="HZ155" s="760"/>
      <c r="IA155" s="760"/>
      <c r="IB155" s="760"/>
      <c r="IC155" s="760"/>
      <c r="ID155" s="760"/>
      <c r="IE155" s="760"/>
      <c r="IF155" s="760"/>
      <c r="IG155" s="760"/>
      <c r="IH155" s="760"/>
      <c r="II155" s="760"/>
      <c r="IJ155" s="760"/>
    </row>
    <row r="156" spans="1:244" s="750" customFormat="1" ht="24" hidden="1" customHeight="1" x14ac:dyDescent="0.25">
      <c r="A156" s="1090" t="s">
        <v>388</v>
      </c>
      <c r="B156" s="1090" t="s">
        <v>306</v>
      </c>
      <c r="C156" s="1096" t="s">
        <v>383</v>
      </c>
      <c r="D156" s="1079"/>
      <c r="E156" s="1092"/>
      <c r="F156" s="1091"/>
      <c r="G156" s="1092"/>
      <c r="H156" s="1097"/>
      <c r="I156" s="1095"/>
      <c r="J156" s="1095"/>
      <c r="K156" s="1083"/>
      <c r="L156" s="1083"/>
      <c r="M156" s="1083"/>
      <c r="N156" s="1084"/>
      <c r="O156" s="1084"/>
      <c r="P156" s="1085"/>
      <c r="Q156" s="1237"/>
      <c r="R156" s="1274"/>
      <c r="S156" s="1086"/>
      <c r="T156" s="1087"/>
      <c r="U156" s="1087"/>
      <c r="V156" s="1087"/>
      <c r="W156" s="1088"/>
      <c r="X156" s="1087"/>
      <c r="Y156" s="1087"/>
      <c r="Z156" s="1087"/>
      <c r="AA156" s="1237"/>
      <c r="AB156" s="1274"/>
      <c r="AC156" s="1088"/>
      <c r="AD156" s="1087"/>
      <c r="AE156" s="1087"/>
      <c r="AF156" s="1087"/>
      <c r="AG156" s="1088"/>
      <c r="AH156" s="1087"/>
      <c r="AI156" s="1087"/>
      <c r="AJ156" s="1087"/>
      <c r="AK156" s="1098"/>
      <c r="AL156" s="760"/>
      <c r="AM156" s="760"/>
      <c r="AN156" s="760"/>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c r="CB156" s="760"/>
      <c r="CC156" s="760"/>
      <c r="CD156" s="760"/>
      <c r="CE156" s="760"/>
      <c r="CF156" s="760"/>
      <c r="CG156" s="760"/>
      <c r="CH156" s="760"/>
      <c r="CI156" s="760"/>
      <c r="CJ156" s="760"/>
      <c r="CK156" s="760"/>
      <c r="CL156" s="760"/>
      <c r="CM156" s="760"/>
      <c r="CN156" s="760"/>
      <c r="CO156" s="760"/>
      <c r="CP156" s="760"/>
      <c r="CQ156" s="760"/>
      <c r="CR156" s="760"/>
      <c r="CS156" s="760"/>
      <c r="CT156" s="760"/>
      <c r="CU156" s="760"/>
      <c r="CV156" s="760"/>
      <c r="CW156" s="760"/>
      <c r="CX156" s="760"/>
      <c r="CY156" s="760"/>
      <c r="CZ156" s="760"/>
      <c r="DA156" s="760"/>
      <c r="DB156" s="760"/>
      <c r="DC156" s="760"/>
      <c r="DD156" s="760"/>
      <c r="DE156" s="760"/>
      <c r="DF156" s="760"/>
      <c r="DG156" s="760"/>
      <c r="DH156" s="760"/>
      <c r="DI156" s="760"/>
      <c r="DJ156" s="760"/>
      <c r="DK156" s="760"/>
      <c r="DL156" s="760"/>
      <c r="DM156" s="760"/>
      <c r="DN156" s="760"/>
      <c r="DO156" s="760"/>
      <c r="DP156" s="760"/>
      <c r="DQ156" s="760"/>
      <c r="DR156" s="760"/>
      <c r="DS156" s="760"/>
      <c r="DT156" s="760"/>
      <c r="DU156" s="760"/>
      <c r="DV156" s="760"/>
      <c r="DW156" s="760"/>
      <c r="DX156" s="760"/>
      <c r="DY156" s="760"/>
      <c r="DZ156" s="760"/>
      <c r="EA156" s="760"/>
      <c r="EB156" s="760"/>
      <c r="EC156" s="760"/>
      <c r="ED156" s="760"/>
      <c r="EE156" s="760"/>
      <c r="EF156" s="760"/>
      <c r="EG156" s="760"/>
      <c r="EH156" s="760"/>
      <c r="EI156" s="760"/>
      <c r="EJ156" s="760"/>
      <c r="EK156" s="760"/>
      <c r="EL156" s="760"/>
      <c r="EM156" s="760"/>
      <c r="EN156" s="760"/>
      <c r="EO156" s="760"/>
      <c r="EP156" s="760"/>
      <c r="EQ156" s="760"/>
      <c r="ER156" s="760"/>
      <c r="ES156" s="760"/>
      <c r="ET156" s="760"/>
      <c r="EU156" s="760"/>
      <c r="EV156" s="760"/>
      <c r="EW156" s="760"/>
      <c r="EX156" s="760"/>
      <c r="EY156" s="760"/>
      <c r="EZ156" s="760"/>
      <c r="FA156" s="760"/>
      <c r="FB156" s="760"/>
      <c r="FC156" s="760"/>
      <c r="FD156" s="760"/>
      <c r="FE156" s="760"/>
      <c r="FF156" s="760"/>
      <c r="FG156" s="760"/>
      <c r="FH156" s="760"/>
      <c r="FI156" s="760"/>
      <c r="FJ156" s="760"/>
      <c r="FK156" s="760"/>
      <c r="FL156" s="760"/>
      <c r="FM156" s="760"/>
      <c r="FN156" s="760"/>
      <c r="FO156" s="760"/>
      <c r="FP156" s="760"/>
      <c r="FQ156" s="760"/>
      <c r="FR156" s="760"/>
      <c r="FS156" s="760"/>
      <c r="FT156" s="760"/>
      <c r="FU156" s="760"/>
      <c r="FV156" s="760"/>
      <c r="FW156" s="760"/>
      <c r="FX156" s="760"/>
      <c r="FY156" s="760"/>
      <c r="FZ156" s="760"/>
      <c r="GA156" s="760"/>
      <c r="GB156" s="760"/>
      <c r="GC156" s="760"/>
      <c r="GD156" s="760"/>
      <c r="GE156" s="760"/>
      <c r="GF156" s="760"/>
      <c r="GG156" s="760"/>
      <c r="GH156" s="760"/>
      <c r="GI156" s="760"/>
      <c r="GJ156" s="760"/>
      <c r="GK156" s="760"/>
      <c r="GL156" s="760"/>
      <c r="GM156" s="760"/>
      <c r="GN156" s="760"/>
      <c r="GO156" s="760"/>
      <c r="GP156" s="760"/>
      <c r="GQ156" s="760"/>
      <c r="GR156" s="760"/>
      <c r="GS156" s="760"/>
      <c r="GT156" s="760"/>
      <c r="GU156" s="760"/>
      <c r="GV156" s="760"/>
      <c r="GW156" s="760"/>
      <c r="GX156" s="760"/>
      <c r="GY156" s="760"/>
      <c r="GZ156" s="760"/>
      <c r="HA156" s="760"/>
      <c r="HB156" s="760"/>
      <c r="HC156" s="760"/>
      <c r="HD156" s="760"/>
      <c r="HE156" s="760"/>
      <c r="HF156" s="760"/>
      <c r="HG156" s="760"/>
      <c r="HH156" s="760"/>
      <c r="HI156" s="760"/>
      <c r="HJ156" s="760"/>
      <c r="HK156" s="760"/>
      <c r="HL156" s="760"/>
      <c r="HM156" s="760"/>
      <c r="HN156" s="760"/>
      <c r="HO156" s="760"/>
      <c r="HP156" s="760"/>
      <c r="HQ156" s="760"/>
      <c r="HR156" s="760"/>
      <c r="HS156" s="760"/>
      <c r="HT156" s="760"/>
      <c r="HU156" s="760"/>
      <c r="HV156" s="760"/>
      <c r="HW156" s="760"/>
      <c r="HX156" s="760"/>
      <c r="HY156" s="760"/>
      <c r="HZ156" s="760"/>
      <c r="IA156" s="760"/>
      <c r="IB156" s="760"/>
      <c r="IC156" s="760"/>
      <c r="ID156" s="760"/>
      <c r="IE156" s="760"/>
      <c r="IF156" s="760"/>
      <c r="IG156" s="760"/>
      <c r="IH156" s="760"/>
      <c r="II156" s="760"/>
      <c r="IJ156" s="760"/>
    </row>
    <row r="157" spans="1:244" s="750" customFormat="1" ht="24" hidden="1" customHeight="1" x14ac:dyDescent="0.25">
      <c r="A157" s="1090" t="str">
        <f>IF(A152="","",A152)</f>
        <v/>
      </c>
      <c r="B157" s="1090" t="str">
        <f t="shared" ref="B157:AK157" si="3">IF(B152="","",B152)</f>
        <v>LLA5G6A</v>
      </c>
      <c r="C157" s="1091" t="str">
        <f t="shared" si="3"/>
        <v>Grammaire de langue française 1</v>
      </c>
      <c r="D157" s="1079" t="str">
        <f t="shared" si="3"/>
        <v/>
      </c>
      <c r="E157" s="1079" t="str">
        <f t="shared" si="3"/>
        <v>UE de spécialisation</v>
      </c>
      <c r="F157" s="1099" t="str">
        <f t="shared" si="3"/>
        <v>L2 Lettres parcours MEEF 1 et MEEF 2</v>
      </c>
      <c r="G157" s="1079" t="str">
        <f t="shared" si="3"/>
        <v>LETTRES</v>
      </c>
      <c r="H157" s="1097"/>
      <c r="I157" s="1095" t="str">
        <f t="shared" si="3"/>
        <v>3</v>
      </c>
      <c r="J157" s="1095" t="str">
        <f t="shared" si="3"/>
        <v>3</v>
      </c>
      <c r="K157" s="1083" t="str">
        <f t="shared" si="3"/>
        <v>VERON Laélia</v>
      </c>
      <c r="L157" s="1083" t="str">
        <f t="shared" si="3"/>
        <v>09</v>
      </c>
      <c r="M157" s="1083"/>
      <c r="N157" s="1084" t="str">
        <f t="shared" si="3"/>
        <v/>
      </c>
      <c r="O157" s="1084">
        <f t="shared" si="3"/>
        <v>24</v>
      </c>
      <c r="P157" s="1085" t="str">
        <f t="shared" si="3"/>
        <v/>
      </c>
      <c r="Q157" s="1237"/>
      <c r="R157" s="1274"/>
      <c r="S157" s="1086">
        <f t="shared" si="3"/>
        <v>1</v>
      </c>
      <c r="T157" s="1087" t="str">
        <f t="shared" si="3"/>
        <v>CC</v>
      </c>
      <c r="U157" s="1087" t="str">
        <f t="shared" si="3"/>
        <v/>
      </c>
      <c r="V157" s="1087" t="str">
        <f t="shared" si="3"/>
        <v/>
      </c>
      <c r="W157" s="1088">
        <f t="shared" si="3"/>
        <v>1</v>
      </c>
      <c r="X157" s="1087" t="str">
        <f t="shared" si="3"/>
        <v>CT</v>
      </c>
      <c r="Y157" s="1087" t="str">
        <f t="shared" si="3"/>
        <v>écrit</v>
      </c>
      <c r="Z157" s="1087" t="str">
        <f t="shared" si="3"/>
        <v>1h30</v>
      </c>
      <c r="AA157" s="1237"/>
      <c r="AB157" s="1274"/>
      <c r="AC157" s="1088">
        <f t="shared" si="3"/>
        <v>1</v>
      </c>
      <c r="AD157" s="1087" t="str">
        <f t="shared" si="3"/>
        <v>CT</v>
      </c>
      <c r="AE157" s="1087" t="str">
        <f t="shared" si="3"/>
        <v>écrit</v>
      </c>
      <c r="AF157" s="1087" t="str">
        <f t="shared" si="3"/>
        <v>1h30</v>
      </c>
      <c r="AG157" s="1088">
        <f t="shared" si="3"/>
        <v>1</v>
      </c>
      <c r="AH157" s="1087" t="str">
        <f t="shared" si="3"/>
        <v>CT</v>
      </c>
      <c r="AI157" s="1087" t="str">
        <f t="shared" si="3"/>
        <v>écrit</v>
      </c>
      <c r="AJ157" s="1087" t="str">
        <f t="shared" si="3"/>
        <v>1h30</v>
      </c>
      <c r="AK157" s="1089" t="str">
        <f t="shared" si="3"/>
        <v>Le cours, sous la forme de TD, sera consacré à l'étude du "français moderne" dans ses différents aspects lexicaux (graphie, morphologie et sémantique), syntaxiques et morphosyntaxiques (la phrase simple et ses constituants). Cette étude se fondera sur l'examen de textes des XIXe et XXe siècles.</v>
      </c>
      <c r="AL157" s="760"/>
      <c r="AM157" s="760"/>
      <c r="AN157" s="760"/>
      <c r="AO157" s="760"/>
      <c r="AP157" s="760"/>
      <c r="AQ157" s="760"/>
      <c r="AR157" s="760"/>
      <c r="AS157" s="760"/>
      <c r="AT157" s="760"/>
      <c r="AU157" s="760"/>
      <c r="AV157" s="760"/>
      <c r="AW157" s="760"/>
      <c r="AX157" s="760"/>
      <c r="AY157" s="760"/>
      <c r="AZ157" s="760"/>
      <c r="BA157" s="760"/>
      <c r="BB157" s="760"/>
      <c r="BC157" s="760"/>
      <c r="BD157" s="760"/>
      <c r="BE157" s="760"/>
      <c r="BF157" s="760"/>
      <c r="BG157" s="760"/>
      <c r="BH157" s="760"/>
      <c r="BI157" s="760"/>
      <c r="BJ157" s="760"/>
      <c r="BK157" s="760"/>
      <c r="BL157" s="760"/>
      <c r="BM157" s="760"/>
      <c r="BN157" s="760"/>
      <c r="BO157" s="760"/>
      <c r="BP157" s="760"/>
      <c r="BQ157" s="760"/>
      <c r="BR157" s="760"/>
      <c r="BS157" s="760"/>
      <c r="BT157" s="760"/>
      <c r="BU157" s="760"/>
      <c r="BV157" s="760"/>
      <c r="BW157" s="760"/>
      <c r="BX157" s="760"/>
      <c r="BY157" s="760"/>
      <c r="BZ157" s="760"/>
      <c r="CA157" s="760"/>
      <c r="CB157" s="760"/>
      <c r="CC157" s="760"/>
      <c r="CD157" s="760"/>
      <c r="CE157" s="760"/>
      <c r="CF157" s="760"/>
      <c r="CG157" s="760"/>
      <c r="CH157" s="760"/>
      <c r="CI157" s="760"/>
      <c r="CJ157" s="760"/>
      <c r="CK157" s="760"/>
      <c r="CL157" s="760"/>
      <c r="CM157" s="760"/>
      <c r="CN157" s="760"/>
      <c r="CO157" s="760"/>
      <c r="CP157" s="760"/>
      <c r="CQ157" s="760"/>
      <c r="CR157" s="760"/>
      <c r="CS157" s="760"/>
      <c r="CT157" s="760"/>
      <c r="CU157" s="760"/>
      <c r="CV157" s="760"/>
      <c r="CW157" s="760"/>
      <c r="CX157" s="760"/>
      <c r="CY157" s="760"/>
      <c r="CZ157" s="760"/>
      <c r="DA157" s="760"/>
      <c r="DB157" s="760"/>
      <c r="DC157" s="760"/>
      <c r="DD157" s="760"/>
      <c r="DE157" s="760"/>
      <c r="DF157" s="760"/>
      <c r="DG157" s="760"/>
      <c r="DH157" s="760"/>
      <c r="DI157" s="760"/>
      <c r="DJ157" s="760"/>
      <c r="DK157" s="760"/>
      <c r="DL157" s="760"/>
      <c r="DM157" s="760"/>
      <c r="DN157" s="760"/>
      <c r="DO157" s="760"/>
      <c r="DP157" s="760"/>
      <c r="DQ157" s="760"/>
      <c r="DR157" s="760"/>
      <c r="DS157" s="760"/>
      <c r="DT157" s="760"/>
      <c r="DU157" s="760"/>
      <c r="DV157" s="760"/>
      <c r="DW157" s="760"/>
      <c r="DX157" s="760"/>
      <c r="DY157" s="760"/>
      <c r="DZ157" s="760"/>
      <c r="EA157" s="760"/>
      <c r="EB157" s="760"/>
      <c r="EC157" s="760"/>
      <c r="ED157" s="760"/>
      <c r="EE157" s="760"/>
      <c r="EF157" s="760"/>
      <c r="EG157" s="760"/>
      <c r="EH157" s="760"/>
      <c r="EI157" s="760"/>
      <c r="EJ157" s="760"/>
      <c r="EK157" s="760"/>
      <c r="EL157" s="760"/>
      <c r="EM157" s="760"/>
      <c r="EN157" s="760"/>
      <c r="EO157" s="760"/>
      <c r="EP157" s="760"/>
      <c r="EQ157" s="760"/>
      <c r="ER157" s="760"/>
      <c r="ES157" s="760"/>
      <c r="ET157" s="760"/>
      <c r="EU157" s="760"/>
      <c r="EV157" s="760"/>
      <c r="EW157" s="760"/>
      <c r="EX157" s="760"/>
      <c r="EY157" s="760"/>
      <c r="EZ157" s="760"/>
      <c r="FA157" s="760"/>
      <c r="FB157" s="760"/>
      <c r="FC157" s="760"/>
      <c r="FD157" s="760"/>
      <c r="FE157" s="760"/>
      <c r="FF157" s="760"/>
      <c r="FG157" s="760"/>
      <c r="FH157" s="760"/>
      <c r="FI157" s="760"/>
      <c r="FJ157" s="760"/>
      <c r="FK157" s="760"/>
      <c r="FL157" s="760"/>
      <c r="FM157" s="760"/>
      <c r="FN157" s="760"/>
      <c r="FO157" s="760"/>
      <c r="FP157" s="760"/>
      <c r="FQ157" s="760"/>
      <c r="FR157" s="760"/>
      <c r="FS157" s="760"/>
      <c r="FT157" s="760"/>
      <c r="FU157" s="760"/>
      <c r="FV157" s="760"/>
      <c r="FW157" s="760"/>
      <c r="FX157" s="760"/>
      <c r="FY157" s="760"/>
      <c r="FZ157" s="760"/>
      <c r="GA157" s="760"/>
      <c r="GB157" s="760"/>
      <c r="GC157" s="760"/>
      <c r="GD157" s="760"/>
      <c r="GE157" s="760"/>
      <c r="GF157" s="760"/>
      <c r="GG157" s="760"/>
      <c r="GH157" s="760"/>
      <c r="GI157" s="760"/>
      <c r="GJ157" s="760"/>
      <c r="GK157" s="760"/>
      <c r="GL157" s="760"/>
      <c r="GM157" s="760"/>
      <c r="GN157" s="760"/>
      <c r="GO157" s="760"/>
      <c r="GP157" s="760"/>
      <c r="GQ157" s="760"/>
      <c r="GR157" s="760"/>
      <c r="GS157" s="760"/>
      <c r="GT157" s="760"/>
      <c r="GU157" s="760"/>
      <c r="GV157" s="760"/>
      <c r="GW157" s="760"/>
      <c r="GX157" s="760"/>
      <c r="GY157" s="760"/>
      <c r="GZ157" s="760"/>
      <c r="HA157" s="760"/>
      <c r="HB157" s="760"/>
      <c r="HC157" s="760"/>
      <c r="HD157" s="760"/>
      <c r="HE157" s="760"/>
      <c r="HF157" s="760"/>
      <c r="HG157" s="760"/>
      <c r="HH157" s="760"/>
      <c r="HI157" s="760"/>
      <c r="HJ157" s="760"/>
      <c r="HK157" s="760"/>
      <c r="HL157" s="760"/>
      <c r="HM157" s="760"/>
      <c r="HN157" s="760"/>
      <c r="HO157" s="760"/>
      <c r="HP157" s="760"/>
      <c r="HQ157" s="760"/>
      <c r="HR157" s="760"/>
      <c r="HS157" s="760"/>
      <c r="HT157" s="760"/>
      <c r="HU157" s="760"/>
      <c r="HV157" s="760"/>
      <c r="HW157" s="760"/>
      <c r="HX157" s="760"/>
      <c r="HY157" s="760"/>
      <c r="HZ157" s="760"/>
      <c r="IA157" s="760"/>
      <c r="IB157" s="760"/>
      <c r="IC157" s="760"/>
      <c r="ID157" s="760"/>
      <c r="IE157" s="760"/>
      <c r="IF157" s="760"/>
      <c r="IG157" s="760"/>
      <c r="IH157" s="760"/>
      <c r="II157" s="760"/>
      <c r="IJ157" s="760"/>
    </row>
    <row r="158" spans="1:244" s="748" customFormat="1" ht="36" hidden="1" customHeight="1" x14ac:dyDescent="0.25">
      <c r="A158" s="1077"/>
      <c r="B158" s="1077" t="s">
        <v>318</v>
      </c>
      <c r="C158" s="1078" t="s">
        <v>307</v>
      </c>
      <c r="D158" s="1079" t="s">
        <v>472</v>
      </c>
      <c r="E158" s="1080" t="s">
        <v>118</v>
      </c>
      <c r="F158" s="1078" t="s">
        <v>392</v>
      </c>
      <c r="G158" s="1081" t="s">
        <v>541</v>
      </c>
      <c r="H158" s="1077"/>
      <c r="I158" s="1082" t="s">
        <v>80</v>
      </c>
      <c r="J158" s="1082" t="s">
        <v>80</v>
      </c>
      <c r="K158" s="1083" t="s">
        <v>437</v>
      </c>
      <c r="L158" s="1083" t="s">
        <v>421</v>
      </c>
      <c r="M158" s="1083"/>
      <c r="N158" s="1084">
        <v>12</v>
      </c>
      <c r="O158" s="1084">
        <v>18</v>
      </c>
      <c r="P158" s="1085"/>
      <c r="Q158" s="1237"/>
      <c r="R158" s="1274"/>
      <c r="S158" s="1086">
        <v>1</v>
      </c>
      <c r="T158" s="1087" t="s">
        <v>171</v>
      </c>
      <c r="U158" s="1087"/>
      <c r="V158" s="1087"/>
      <c r="W158" s="1088">
        <v>1</v>
      </c>
      <c r="X158" s="1087" t="s">
        <v>174</v>
      </c>
      <c r="Y158" s="1087" t="s">
        <v>172</v>
      </c>
      <c r="Z158" s="1087" t="s">
        <v>236</v>
      </c>
      <c r="AA158" s="1237"/>
      <c r="AB158" s="1274"/>
      <c r="AC158" s="1088">
        <v>1</v>
      </c>
      <c r="AD158" s="1087" t="s">
        <v>174</v>
      </c>
      <c r="AE158" s="1087" t="s">
        <v>172</v>
      </c>
      <c r="AF158" s="1087" t="s">
        <v>236</v>
      </c>
      <c r="AG158" s="1088">
        <v>1</v>
      </c>
      <c r="AH158" s="1087" t="s">
        <v>174</v>
      </c>
      <c r="AI158" s="1087" t="s">
        <v>172</v>
      </c>
      <c r="AJ158" s="1087" t="s">
        <v>236</v>
      </c>
      <c r="AK158" s="1089" t="s">
        <v>518</v>
      </c>
      <c r="AL158" s="747"/>
      <c r="AM158" s="747"/>
      <c r="AN158" s="747"/>
      <c r="AO158" s="747"/>
      <c r="AP158" s="747"/>
      <c r="AQ158" s="747"/>
      <c r="AR158" s="747"/>
      <c r="AS158" s="747"/>
      <c r="AT158" s="747"/>
      <c r="AU158" s="747"/>
      <c r="AV158" s="747"/>
      <c r="AW158" s="747"/>
      <c r="AX158" s="747"/>
      <c r="AY158" s="747"/>
      <c r="AZ158" s="747"/>
      <c r="BA158" s="747"/>
      <c r="BB158" s="747"/>
      <c r="BC158" s="747"/>
      <c r="BD158" s="747"/>
      <c r="BE158" s="747"/>
      <c r="BF158" s="747"/>
      <c r="BG158" s="747"/>
      <c r="BH158" s="747"/>
      <c r="BI158" s="747"/>
      <c r="BJ158" s="747"/>
      <c r="BK158" s="747"/>
      <c r="BL158" s="747"/>
      <c r="BM158" s="747"/>
      <c r="BN158" s="747"/>
      <c r="BO158" s="747"/>
      <c r="BP158" s="747"/>
      <c r="BQ158" s="747"/>
      <c r="BR158" s="747"/>
      <c r="BS158" s="747"/>
      <c r="BT158" s="747"/>
      <c r="BU158" s="747"/>
      <c r="BV158" s="747"/>
      <c r="BW158" s="747"/>
      <c r="BX158" s="747"/>
      <c r="BY158" s="747"/>
      <c r="BZ158" s="747"/>
      <c r="CA158" s="747"/>
      <c r="CB158" s="747"/>
      <c r="CC158" s="747"/>
      <c r="CD158" s="747"/>
      <c r="CE158" s="747"/>
      <c r="CF158" s="747"/>
      <c r="CG158" s="747"/>
      <c r="CH158" s="747"/>
      <c r="CI158" s="747"/>
      <c r="CJ158" s="747"/>
      <c r="CK158" s="747"/>
      <c r="CL158" s="747"/>
      <c r="CM158" s="747"/>
      <c r="CN158" s="747"/>
      <c r="CO158" s="747"/>
      <c r="CP158" s="747"/>
      <c r="CQ158" s="747"/>
      <c r="CR158" s="747"/>
      <c r="CS158" s="747"/>
      <c r="CT158" s="747"/>
      <c r="CU158" s="747"/>
      <c r="CV158" s="747"/>
      <c r="CW158" s="747"/>
      <c r="CX158" s="747"/>
      <c r="CY158" s="747"/>
      <c r="CZ158" s="747"/>
      <c r="DA158" s="747"/>
      <c r="DB158" s="747"/>
      <c r="DC158" s="747"/>
      <c r="DD158" s="747"/>
      <c r="DE158" s="747"/>
      <c r="DF158" s="747"/>
      <c r="DG158" s="747"/>
      <c r="DH158" s="747"/>
      <c r="DI158" s="747"/>
      <c r="DJ158" s="747"/>
      <c r="DK158" s="747"/>
      <c r="DL158" s="747"/>
      <c r="DM158" s="747"/>
      <c r="DN158" s="747"/>
      <c r="DO158" s="747"/>
      <c r="DP158" s="747"/>
      <c r="DQ158" s="747"/>
      <c r="DR158" s="747"/>
      <c r="DS158" s="747"/>
      <c r="DT158" s="747"/>
      <c r="DU158" s="747"/>
      <c r="DV158" s="747"/>
      <c r="DW158" s="747"/>
      <c r="DX158" s="747"/>
      <c r="DY158" s="747"/>
      <c r="DZ158" s="747"/>
      <c r="EA158" s="747"/>
      <c r="EB158" s="747"/>
      <c r="EC158" s="747"/>
      <c r="ED158" s="747"/>
      <c r="EE158" s="747"/>
      <c r="EF158" s="747"/>
      <c r="EG158" s="747"/>
      <c r="EH158" s="747"/>
      <c r="EI158" s="747"/>
      <c r="EJ158" s="747"/>
      <c r="EK158" s="747"/>
      <c r="EL158" s="747"/>
      <c r="EM158" s="747"/>
      <c r="EN158" s="747"/>
      <c r="EO158" s="747"/>
      <c r="EP158" s="747"/>
      <c r="EQ158" s="747"/>
      <c r="ER158" s="747"/>
      <c r="ES158" s="747"/>
      <c r="ET158" s="747"/>
      <c r="EU158" s="747"/>
      <c r="EV158" s="747"/>
      <c r="EW158" s="747"/>
      <c r="EX158" s="747"/>
      <c r="EY158" s="747"/>
      <c r="EZ158" s="747"/>
      <c r="FA158" s="747"/>
      <c r="FB158" s="747"/>
      <c r="FC158" s="747"/>
      <c r="FD158" s="747"/>
      <c r="FE158" s="747"/>
      <c r="FF158" s="747"/>
      <c r="FG158" s="747"/>
      <c r="FH158" s="747"/>
      <c r="FI158" s="747"/>
      <c r="FJ158" s="747"/>
      <c r="FK158" s="747"/>
      <c r="FL158" s="747"/>
      <c r="FM158" s="747"/>
      <c r="FN158" s="747"/>
      <c r="FO158" s="747"/>
      <c r="FP158" s="747"/>
      <c r="FQ158" s="747"/>
      <c r="FR158" s="747"/>
      <c r="FS158" s="747"/>
      <c r="FT158" s="747"/>
      <c r="FU158" s="747"/>
      <c r="FV158" s="747"/>
      <c r="FW158" s="747"/>
      <c r="FX158" s="747"/>
      <c r="FY158" s="747"/>
      <c r="FZ158" s="747"/>
      <c r="GA158" s="747"/>
      <c r="GB158" s="747"/>
      <c r="GC158" s="747"/>
      <c r="GD158" s="747"/>
      <c r="GE158" s="747"/>
      <c r="GF158" s="747"/>
      <c r="GG158" s="747"/>
      <c r="GH158" s="747"/>
      <c r="GI158" s="747"/>
      <c r="GJ158" s="747"/>
      <c r="GK158" s="747"/>
      <c r="GL158" s="747"/>
      <c r="GM158" s="747"/>
      <c r="GN158" s="747"/>
      <c r="GO158" s="747"/>
      <c r="GP158" s="747"/>
      <c r="GQ158" s="747"/>
      <c r="GR158" s="747"/>
      <c r="GS158" s="747"/>
      <c r="GT158" s="747"/>
      <c r="GU158" s="747"/>
      <c r="GV158" s="747"/>
      <c r="GW158" s="747"/>
      <c r="GX158" s="747"/>
      <c r="GY158" s="747"/>
      <c r="GZ158" s="747"/>
      <c r="HA158" s="747"/>
      <c r="HB158" s="747"/>
      <c r="HC158" s="747"/>
      <c r="HD158" s="747"/>
      <c r="HE158" s="747"/>
      <c r="HF158" s="747"/>
      <c r="HG158" s="747"/>
      <c r="HH158" s="747"/>
      <c r="HI158" s="747"/>
      <c r="HJ158" s="747"/>
      <c r="HK158" s="747"/>
      <c r="HL158" s="747"/>
      <c r="HM158" s="747"/>
      <c r="HN158" s="747"/>
      <c r="HO158" s="747"/>
      <c r="HP158" s="747"/>
      <c r="HQ158" s="747"/>
      <c r="HR158" s="747"/>
      <c r="HS158" s="747"/>
      <c r="HT158" s="747"/>
      <c r="HU158" s="747"/>
      <c r="HV158" s="747"/>
      <c r="HW158" s="747"/>
      <c r="HX158" s="747"/>
      <c r="HY158" s="747"/>
      <c r="HZ158" s="747"/>
      <c r="IA158" s="747"/>
      <c r="IB158" s="747"/>
      <c r="IC158" s="747"/>
      <c r="ID158" s="747"/>
      <c r="IE158" s="747"/>
      <c r="IF158" s="747"/>
      <c r="IG158" s="747"/>
      <c r="IH158" s="747"/>
      <c r="II158" s="747"/>
      <c r="IJ158" s="747"/>
    </row>
    <row r="159" spans="1:244" s="750" customFormat="1" ht="39.75" hidden="1" customHeight="1" x14ac:dyDescent="0.25">
      <c r="A159" s="1090"/>
      <c r="B159" s="1090" t="s">
        <v>270</v>
      </c>
      <c r="C159" s="1091" t="s">
        <v>308</v>
      </c>
      <c r="D159" s="1079" t="s">
        <v>473</v>
      </c>
      <c r="E159" s="1092" t="s">
        <v>118</v>
      </c>
      <c r="F159" s="1093" t="s">
        <v>118</v>
      </c>
      <c r="G159" s="1079" t="s">
        <v>541</v>
      </c>
      <c r="H159" s="1094"/>
      <c r="I159" s="1095" t="s">
        <v>80</v>
      </c>
      <c r="J159" s="1095" t="s">
        <v>80</v>
      </c>
      <c r="K159" s="1083" t="s">
        <v>431</v>
      </c>
      <c r="L159" s="1083" t="str">
        <f>"09"</f>
        <v>09</v>
      </c>
      <c r="M159" s="1083"/>
      <c r="N159" s="1084"/>
      <c r="O159" s="1084">
        <v>18</v>
      </c>
      <c r="P159" s="1085"/>
      <c r="Q159" s="1237"/>
      <c r="R159" s="1274"/>
      <c r="S159" s="1086">
        <v>1</v>
      </c>
      <c r="T159" s="1087" t="s">
        <v>171</v>
      </c>
      <c r="U159" s="1087"/>
      <c r="V159" s="1087"/>
      <c r="W159" s="1088">
        <v>1</v>
      </c>
      <c r="X159" s="1087" t="s">
        <v>174</v>
      </c>
      <c r="Y159" s="1087" t="s">
        <v>172</v>
      </c>
      <c r="Z159" s="1087" t="s">
        <v>262</v>
      </c>
      <c r="AA159" s="1237"/>
      <c r="AB159" s="1274"/>
      <c r="AC159" s="1088">
        <v>1</v>
      </c>
      <c r="AD159" s="1087" t="s">
        <v>174</v>
      </c>
      <c r="AE159" s="1087" t="s">
        <v>172</v>
      </c>
      <c r="AF159" s="1087" t="s">
        <v>262</v>
      </c>
      <c r="AG159" s="1088">
        <v>1</v>
      </c>
      <c r="AH159" s="1087" t="s">
        <v>174</v>
      </c>
      <c r="AI159" s="1087" t="s">
        <v>172</v>
      </c>
      <c r="AJ159" s="1087" t="s">
        <v>262</v>
      </c>
      <c r="AK159" s="1089" t="s">
        <v>519</v>
      </c>
      <c r="AL159" s="760"/>
      <c r="AM159" s="760"/>
      <c r="AN159" s="760"/>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0"/>
      <c r="BQ159" s="760"/>
      <c r="BR159" s="760"/>
      <c r="BS159" s="760"/>
      <c r="BT159" s="760"/>
      <c r="BU159" s="760"/>
      <c r="BV159" s="760"/>
      <c r="BW159" s="760"/>
      <c r="BX159" s="760"/>
      <c r="BY159" s="760"/>
      <c r="BZ159" s="760"/>
      <c r="CA159" s="760"/>
      <c r="CB159" s="760"/>
      <c r="CC159" s="760"/>
      <c r="CD159" s="760"/>
      <c r="CE159" s="760"/>
      <c r="CF159" s="760"/>
      <c r="CG159" s="760"/>
      <c r="CH159" s="760"/>
      <c r="CI159" s="760"/>
      <c r="CJ159" s="760"/>
      <c r="CK159" s="760"/>
      <c r="CL159" s="760"/>
      <c r="CM159" s="760"/>
      <c r="CN159" s="760"/>
      <c r="CO159" s="760"/>
      <c r="CP159" s="760"/>
      <c r="CQ159" s="760"/>
      <c r="CR159" s="760"/>
      <c r="CS159" s="760"/>
      <c r="CT159" s="760"/>
      <c r="CU159" s="760"/>
      <c r="CV159" s="760"/>
      <c r="CW159" s="760"/>
      <c r="CX159" s="760"/>
      <c r="CY159" s="760"/>
      <c r="CZ159" s="760"/>
      <c r="DA159" s="760"/>
      <c r="DB159" s="760"/>
      <c r="DC159" s="760"/>
      <c r="DD159" s="760"/>
      <c r="DE159" s="760"/>
      <c r="DF159" s="760"/>
      <c r="DG159" s="760"/>
      <c r="DH159" s="760"/>
      <c r="DI159" s="760"/>
      <c r="DJ159" s="760"/>
      <c r="DK159" s="760"/>
      <c r="DL159" s="760"/>
      <c r="DM159" s="760"/>
      <c r="DN159" s="760"/>
      <c r="DO159" s="760"/>
      <c r="DP159" s="760"/>
      <c r="DQ159" s="760"/>
      <c r="DR159" s="760"/>
      <c r="DS159" s="760"/>
      <c r="DT159" s="760"/>
      <c r="DU159" s="760"/>
      <c r="DV159" s="760"/>
      <c r="DW159" s="760"/>
      <c r="DX159" s="760"/>
      <c r="DY159" s="760"/>
      <c r="DZ159" s="760"/>
      <c r="EA159" s="760"/>
      <c r="EB159" s="760"/>
      <c r="EC159" s="760"/>
      <c r="ED159" s="760"/>
      <c r="EE159" s="760"/>
      <c r="EF159" s="760"/>
      <c r="EG159" s="760"/>
      <c r="EH159" s="760"/>
      <c r="EI159" s="760"/>
      <c r="EJ159" s="760"/>
      <c r="EK159" s="760"/>
      <c r="EL159" s="760"/>
      <c r="EM159" s="760"/>
      <c r="EN159" s="760"/>
      <c r="EO159" s="760"/>
      <c r="EP159" s="760"/>
      <c r="EQ159" s="760"/>
      <c r="ER159" s="760"/>
      <c r="ES159" s="760"/>
      <c r="ET159" s="760"/>
      <c r="EU159" s="760"/>
      <c r="EV159" s="760"/>
      <c r="EW159" s="760"/>
      <c r="EX159" s="760"/>
      <c r="EY159" s="760"/>
      <c r="EZ159" s="760"/>
      <c r="FA159" s="760"/>
      <c r="FB159" s="760"/>
      <c r="FC159" s="760"/>
      <c r="FD159" s="760"/>
      <c r="FE159" s="760"/>
      <c r="FF159" s="760"/>
      <c r="FG159" s="760"/>
      <c r="FH159" s="760"/>
      <c r="FI159" s="760"/>
      <c r="FJ159" s="760"/>
      <c r="FK159" s="760"/>
      <c r="FL159" s="760"/>
      <c r="FM159" s="760"/>
      <c r="FN159" s="760"/>
      <c r="FO159" s="760"/>
      <c r="FP159" s="760"/>
      <c r="FQ159" s="760"/>
      <c r="FR159" s="760"/>
      <c r="FS159" s="760"/>
      <c r="FT159" s="760"/>
      <c r="FU159" s="760"/>
      <c r="FV159" s="760"/>
      <c r="FW159" s="760"/>
      <c r="FX159" s="760"/>
      <c r="FY159" s="760"/>
      <c r="FZ159" s="760"/>
      <c r="GA159" s="760"/>
      <c r="GB159" s="760"/>
      <c r="GC159" s="760"/>
      <c r="GD159" s="760"/>
      <c r="GE159" s="760"/>
      <c r="GF159" s="760"/>
      <c r="GG159" s="760"/>
      <c r="GH159" s="760"/>
      <c r="GI159" s="760"/>
      <c r="GJ159" s="760"/>
      <c r="GK159" s="760"/>
      <c r="GL159" s="760"/>
      <c r="GM159" s="760"/>
      <c r="GN159" s="760"/>
      <c r="GO159" s="760"/>
      <c r="GP159" s="760"/>
      <c r="GQ159" s="760"/>
      <c r="GR159" s="760"/>
      <c r="GS159" s="760"/>
      <c r="GT159" s="760"/>
      <c r="GU159" s="760"/>
      <c r="GV159" s="760"/>
      <c r="GW159" s="760"/>
      <c r="GX159" s="760"/>
      <c r="GY159" s="760"/>
      <c r="GZ159" s="760"/>
      <c r="HA159" s="760"/>
      <c r="HB159" s="760"/>
      <c r="HC159" s="760"/>
      <c r="HD159" s="760"/>
      <c r="HE159" s="760"/>
      <c r="HF159" s="760"/>
      <c r="HG159" s="760"/>
      <c r="HH159" s="760"/>
      <c r="HI159" s="760"/>
      <c r="HJ159" s="760"/>
      <c r="HK159" s="760"/>
      <c r="HL159" s="760"/>
      <c r="HM159" s="760"/>
      <c r="HN159" s="760"/>
      <c r="HO159" s="760"/>
      <c r="HP159" s="760"/>
      <c r="HQ159" s="760"/>
      <c r="HR159" s="760"/>
      <c r="HS159" s="760"/>
      <c r="HT159" s="760"/>
      <c r="HU159" s="760"/>
      <c r="HV159" s="760"/>
      <c r="HW159" s="760"/>
      <c r="HX159" s="760"/>
      <c r="HY159" s="760"/>
      <c r="HZ159" s="760"/>
      <c r="IA159" s="760"/>
      <c r="IB159" s="760"/>
      <c r="IC159" s="760"/>
      <c r="ID159" s="760"/>
      <c r="IE159" s="760"/>
      <c r="IF159" s="760"/>
      <c r="IG159" s="760"/>
      <c r="IH159" s="760"/>
      <c r="II159" s="760"/>
      <c r="IJ159" s="760"/>
    </row>
    <row r="160" spans="1:244" ht="30.75" customHeight="1" x14ac:dyDescent="0.25">
      <c r="A160" s="1138" t="s">
        <v>655</v>
      </c>
      <c r="B160" s="647" t="s">
        <v>386</v>
      </c>
      <c r="C160" s="604" t="s">
        <v>132</v>
      </c>
      <c r="D160" s="644" t="s">
        <v>475</v>
      </c>
      <c r="E160" s="831"/>
      <c r="F160" s="566"/>
      <c r="G160" s="566"/>
      <c r="H160" s="605"/>
      <c r="I160" s="1011">
        <f>+I161+I$131</f>
        <v>30</v>
      </c>
      <c r="J160" s="1011">
        <f>+J161+J$131</f>
        <v>30</v>
      </c>
      <c r="K160" s="821"/>
      <c r="L160" s="821"/>
      <c r="M160" s="821"/>
      <c r="N160" s="984"/>
      <c r="O160" s="984"/>
      <c r="P160" s="997"/>
      <c r="Q160" s="1214"/>
      <c r="R160" s="1276"/>
      <c r="S160" s="766"/>
      <c r="T160" s="606"/>
      <c r="U160" s="606"/>
      <c r="V160" s="606"/>
      <c r="W160" s="606"/>
      <c r="X160" s="606"/>
      <c r="Y160" s="606"/>
      <c r="Z160" s="606"/>
      <c r="AA160" s="1214"/>
      <c r="AB160" s="1276"/>
      <c r="AC160" s="606"/>
      <c r="AD160" s="606"/>
      <c r="AE160" s="606"/>
      <c r="AF160" s="606"/>
      <c r="AG160" s="606"/>
      <c r="AH160" s="606"/>
      <c r="AI160" s="606"/>
      <c r="AJ160" s="606"/>
      <c r="AK160" s="872"/>
    </row>
    <row r="161" spans="1:244" s="748" customFormat="1" ht="36" customHeight="1" x14ac:dyDescent="0.25">
      <c r="A161" s="1100" t="s">
        <v>656</v>
      </c>
      <c r="B161" s="1100" t="s">
        <v>631</v>
      </c>
      <c r="C161" s="662" t="s">
        <v>310</v>
      </c>
      <c r="D161" s="1100" t="s">
        <v>309</v>
      </c>
      <c r="E161" s="898"/>
      <c r="F161" s="662"/>
      <c r="G161" s="664"/>
      <c r="H161" s="661"/>
      <c r="I161" s="1120">
        <f>+I162+I163+I164</f>
        <v>8</v>
      </c>
      <c r="J161" s="1120">
        <f>+J162+J163+J164</f>
        <v>8</v>
      </c>
      <c r="K161" s="816"/>
      <c r="L161" s="816"/>
      <c r="M161" s="816"/>
      <c r="N161" s="959"/>
      <c r="O161" s="959"/>
      <c r="P161" s="947"/>
      <c r="Q161" s="1227"/>
      <c r="R161" s="1270"/>
      <c r="S161" s="765"/>
      <c r="T161" s="668"/>
      <c r="U161" s="668"/>
      <c r="V161" s="668"/>
      <c r="W161" s="667"/>
      <c r="X161" s="668"/>
      <c r="Y161" s="668"/>
      <c r="Z161" s="668"/>
      <c r="AA161" s="1227"/>
      <c r="AB161" s="1270"/>
      <c r="AC161" s="667"/>
      <c r="AD161" s="668"/>
      <c r="AE161" s="668"/>
      <c r="AF161" s="668"/>
      <c r="AG161" s="667"/>
      <c r="AH161" s="668"/>
      <c r="AI161" s="668"/>
      <c r="AJ161" s="668"/>
      <c r="AK161" s="865"/>
      <c r="AL161" s="747"/>
      <c r="AM161" s="747"/>
      <c r="AN161" s="747"/>
      <c r="AO161" s="747"/>
      <c r="AP161" s="747"/>
      <c r="AQ161" s="747"/>
      <c r="AR161" s="747"/>
      <c r="AS161" s="747"/>
      <c r="AT161" s="747"/>
      <c r="AU161" s="747"/>
      <c r="AV161" s="747"/>
      <c r="AW161" s="747"/>
      <c r="AX161" s="747"/>
      <c r="AY161" s="747"/>
      <c r="AZ161" s="747"/>
      <c r="BA161" s="747"/>
      <c r="BB161" s="747"/>
      <c r="BC161" s="747"/>
      <c r="BD161" s="747"/>
      <c r="BE161" s="747"/>
      <c r="BF161" s="747"/>
      <c r="BG161" s="747"/>
      <c r="BH161" s="747"/>
      <c r="BI161" s="747"/>
      <c r="BJ161" s="747"/>
      <c r="BK161" s="747"/>
      <c r="BL161" s="747"/>
      <c r="BM161" s="747"/>
      <c r="BN161" s="747"/>
      <c r="BO161" s="747"/>
      <c r="BP161" s="747"/>
      <c r="BQ161" s="747"/>
      <c r="BR161" s="747"/>
      <c r="BS161" s="747"/>
      <c r="BT161" s="747"/>
      <c r="BU161" s="747"/>
      <c r="BV161" s="747"/>
      <c r="BW161" s="747"/>
      <c r="BX161" s="747"/>
      <c r="BY161" s="747"/>
      <c r="BZ161" s="747"/>
      <c r="CA161" s="747"/>
      <c r="CB161" s="747"/>
      <c r="CC161" s="747"/>
      <c r="CD161" s="747"/>
      <c r="CE161" s="747"/>
      <c r="CF161" s="747"/>
      <c r="CG161" s="747"/>
      <c r="CH161" s="747"/>
      <c r="CI161" s="747"/>
      <c r="CJ161" s="747"/>
      <c r="CK161" s="747"/>
      <c r="CL161" s="747"/>
      <c r="CM161" s="747"/>
      <c r="CN161" s="747"/>
      <c r="CO161" s="747"/>
      <c r="CP161" s="747"/>
      <c r="CQ161" s="747"/>
      <c r="CR161" s="747"/>
      <c r="CS161" s="747"/>
      <c r="CT161" s="747"/>
      <c r="CU161" s="747"/>
      <c r="CV161" s="747"/>
      <c r="CW161" s="747"/>
      <c r="CX161" s="747"/>
      <c r="CY161" s="747"/>
      <c r="CZ161" s="747"/>
      <c r="DA161" s="747"/>
      <c r="DB161" s="747"/>
      <c r="DC161" s="747"/>
      <c r="DD161" s="747"/>
      <c r="DE161" s="747"/>
      <c r="DF161" s="747"/>
      <c r="DG161" s="747"/>
      <c r="DH161" s="747"/>
      <c r="DI161" s="747"/>
      <c r="DJ161" s="747"/>
      <c r="DK161" s="747"/>
      <c r="DL161" s="747"/>
      <c r="DM161" s="747"/>
      <c r="DN161" s="747"/>
      <c r="DO161" s="747"/>
      <c r="DP161" s="747"/>
      <c r="DQ161" s="747"/>
      <c r="DR161" s="747"/>
      <c r="DS161" s="747"/>
      <c r="DT161" s="747"/>
      <c r="DU161" s="747"/>
      <c r="DV161" s="747"/>
      <c r="DW161" s="747"/>
      <c r="DX161" s="747"/>
      <c r="DY161" s="747"/>
      <c r="DZ161" s="747"/>
      <c r="EA161" s="747"/>
      <c r="EB161" s="747"/>
      <c r="EC161" s="747"/>
      <c r="ED161" s="747"/>
      <c r="EE161" s="747"/>
      <c r="EF161" s="747"/>
      <c r="EG161" s="747"/>
      <c r="EH161" s="747"/>
      <c r="EI161" s="747"/>
      <c r="EJ161" s="747"/>
      <c r="EK161" s="747"/>
      <c r="EL161" s="747"/>
      <c r="EM161" s="747"/>
      <c r="EN161" s="747"/>
      <c r="EO161" s="747"/>
      <c r="EP161" s="747"/>
      <c r="EQ161" s="747"/>
      <c r="ER161" s="747"/>
      <c r="ES161" s="747"/>
      <c r="ET161" s="747"/>
      <c r="EU161" s="747"/>
      <c r="EV161" s="747"/>
      <c r="EW161" s="747"/>
      <c r="EX161" s="747"/>
      <c r="EY161" s="747"/>
      <c r="EZ161" s="747"/>
      <c r="FA161" s="747"/>
      <c r="FB161" s="747"/>
      <c r="FC161" s="747"/>
      <c r="FD161" s="747"/>
      <c r="FE161" s="747"/>
      <c r="FF161" s="747"/>
      <c r="FG161" s="747"/>
      <c r="FH161" s="747"/>
      <c r="FI161" s="747"/>
      <c r="FJ161" s="747"/>
      <c r="FK161" s="747"/>
      <c r="FL161" s="747"/>
      <c r="FM161" s="747"/>
      <c r="FN161" s="747"/>
      <c r="FO161" s="747"/>
      <c r="FP161" s="747"/>
      <c r="FQ161" s="747"/>
      <c r="FR161" s="747"/>
      <c r="FS161" s="747"/>
      <c r="FT161" s="747"/>
      <c r="FU161" s="747"/>
      <c r="FV161" s="747"/>
      <c r="FW161" s="747"/>
      <c r="FX161" s="747"/>
      <c r="FY161" s="747"/>
      <c r="FZ161" s="747"/>
      <c r="GA161" s="747"/>
      <c r="GB161" s="747"/>
      <c r="GC161" s="747"/>
      <c r="GD161" s="747"/>
      <c r="GE161" s="747"/>
      <c r="GF161" s="747"/>
      <c r="GG161" s="747"/>
      <c r="GH161" s="747"/>
      <c r="GI161" s="747"/>
      <c r="GJ161" s="747"/>
      <c r="GK161" s="747"/>
      <c r="GL161" s="747"/>
      <c r="GM161" s="747"/>
      <c r="GN161" s="747"/>
      <c r="GO161" s="747"/>
      <c r="GP161" s="747"/>
      <c r="GQ161" s="747"/>
      <c r="GR161" s="747"/>
      <c r="GS161" s="747"/>
      <c r="GT161" s="747"/>
      <c r="GU161" s="747"/>
      <c r="GV161" s="747"/>
      <c r="GW161" s="747"/>
      <c r="GX161" s="747"/>
      <c r="GY161" s="747"/>
      <c r="GZ161" s="747"/>
      <c r="HA161" s="747"/>
      <c r="HB161" s="747"/>
      <c r="HC161" s="747"/>
      <c r="HD161" s="747"/>
      <c r="HE161" s="747"/>
      <c r="HF161" s="747"/>
      <c r="HG161" s="747"/>
      <c r="HH161" s="747"/>
      <c r="HI161" s="747"/>
      <c r="HJ161" s="747"/>
      <c r="HK161" s="747"/>
      <c r="HL161" s="747"/>
      <c r="HM161" s="747"/>
      <c r="HN161" s="747"/>
      <c r="HO161" s="747"/>
      <c r="HP161" s="747"/>
      <c r="HQ161" s="747"/>
      <c r="HR161" s="747"/>
      <c r="HS161" s="747"/>
      <c r="HT161" s="747"/>
      <c r="HU161" s="747"/>
      <c r="HV161" s="747"/>
      <c r="HW161" s="747"/>
      <c r="HX161" s="747"/>
      <c r="HY161" s="747"/>
      <c r="HZ161" s="747"/>
      <c r="IA161" s="747"/>
      <c r="IB161" s="747"/>
      <c r="IC161" s="747"/>
      <c r="ID161" s="747"/>
      <c r="IE161" s="747"/>
      <c r="IF161" s="747"/>
      <c r="IG161" s="747"/>
      <c r="IH161" s="747"/>
      <c r="II161" s="747"/>
      <c r="IJ161" s="747"/>
    </row>
    <row r="162" spans="1:244" s="750" customFormat="1" ht="35.25" customHeight="1" x14ac:dyDescent="0.25">
      <c r="A162" s="655"/>
      <c r="B162" s="1113" t="s">
        <v>626</v>
      </c>
      <c r="C162" s="780" t="s">
        <v>331</v>
      </c>
      <c r="D162" s="826" t="s">
        <v>625</v>
      </c>
      <c r="E162" s="826" t="s">
        <v>118</v>
      </c>
      <c r="F162" s="780" t="s">
        <v>393</v>
      </c>
      <c r="G162" s="826" t="s">
        <v>562</v>
      </c>
      <c r="H162" s="652"/>
      <c r="I162" s="1118" t="s">
        <v>39</v>
      </c>
      <c r="J162" s="1118" t="s">
        <v>39</v>
      </c>
      <c r="K162" s="966" t="s">
        <v>442</v>
      </c>
      <c r="L162" s="966">
        <v>22</v>
      </c>
      <c r="M162" s="817"/>
      <c r="N162" s="937">
        <v>18</v>
      </c>
      <c r="O162" s="937">
        <v>0</v>
      </c>
      <c r="P162" s="981"/>
      <c r="Q162" s="1241"/>
      <c r="R162" s="1476"/>
      <c r="S162" s="911">
        <v>1</v>
      </c>
      <c r="T162" s="912" t="s">
        <v>171</v>
      </c>
      <c r="U162" s="912" t="s">
        <v>180</v>
      </c>
      <c r="V162" s="912"/>
      <c r="W162" s="650">
        <v>1</v>
      </c>
      <c r="X162" s="646" t="s">
        <v>174</v>
      </c>
      <c r="Y162" s="646" t="s">
        <v>255</v>
      </c>
      <c r="Z162" s="646" t="s">
        <v>256</v>
      </c>
      <c r="AA162" s="1241"/>
      <c r="AB162" s="1476"/>
      <c r="AC162" s="918">
        <v>1</v>
      </c>
      <c r="AD162" s="912" t="s">
        <v>174</v>
      </c>
      <c r="AE162" s="912" t="s">
        <v>255</v>
      </c>
      <c r="AF162" s="912" t="s">
        <v>256</v>
      </c>
      <c r="AG162" s="650">
        <v>1</v>
      </c>
      <c r="AH162" s="646" t="s">
        <v>174</v>
      </c>
      <c r="AI162" s="646" t="s">
        <v>255</v>
      </c>
      <c r="AJ162" s="646" t="s">
        <v>256</v>
      </c>
      <c r="AK162" s="866" t="s">
        <v>522</v>
      </c>
      <c r="AL162" s="760"/>
      <c r="AM162" s="760"/>
      <c r="AN162" s="760"/>
      <c r="AO162" s="760"/>
      <c r="AP162" s="760"/>
      <c r="AQ162" s="760"/>
      <c r="AR162" s="760"/>
      <c r="AS162" s="760"/>
      <c r="AT162" s="760"/>
      <c r="AU162" s="760"/>
      <c r="AV162" s="760"/>
      <c r="AW162" s="760"/>
      <c r="AX162" s="760"/>
      <c r="AY162" s="760"/>
      <c r="AZ162" s="760"/>
      <c r="BA162" s="760"/>
      <c r="BB162" s="760"/>
      <c r="BC162" s="760"/>
      <c r="BD162" s="760"/>
      <c r="BE162" s="760"/>
      <c r="BF162" s="760"/>
      <c r="BG162" s="760"/>
      <c r="BH162" s="760"/>
      <c r="BI162" s="760"/>
      <c r="BJ162" s="760"/>
      <c r="BK162" s="760"/>
      <c r="BL162" s="760"/>
      <c r="BM162" s="760"/>
      <c r="BN162" s="760"/>
      <c r="BO162" s="760"/>
      <c r="BP162" s="760"/>
      <c r="BQ162" s="760"/>
      <c r="BR162" s="760"/>
      <c r="BS162" s="760"/>
      <c r="BT162" s="760"/>
      <c r="BU162" s="760"/>
      <c r="BV162" s="760"/>
      <c r="BW162" s="760"/>
      <c r="BX162" s="760"/>
      <c r="BY162" s="760"/>
      <c r="BZ162" s="760"/>
      <c r="CA162" s="760"/>
      <c r="CB162" s="760"/>
      <c r="CC162" s="760"/>
      <c r="CD162" s="760"/>
      <c r="CE162" s="760"/>
      <c r="CF162" s="760"/>
      <c r="CG162" s="760"/>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0"/>
      <c r="DH162" s="760"/>
      <c r="DI162" s="760"/>
      <c r="DJ162" s="760"/>
      <c r="DK162" s="760"/>
      <c r="DL162" s="760"/>
      <c r="DM162" s="760"/>
      <c r="DN162" s="760"/>
      <c r="DO162" s="760"/>
      <c r="DP162" s="760"/>
      <c r="DQ162" s="760"/>
      <c r="DR162" s="760"/>
      <c r="DS162" s="760"/>
      <c r="DT162" s="760"/>
      <c r="DU162" s="760"/>
      <c r="DV162" s="760"/>
      <c r="DW162" s="760"/>
      <c r="DX162" s="760"/>
      <c r="DY162" s="760"/>
      <c r="DZ162" s="760"/>
      <c r="EA162" s="760"/>
      <c r="EB162" s="760"/>
      <c r="EC162" s="760"/>
      <c r="ED162" s="760"/>
      <c r="EE162" s="760"/>
      <c r="EF162" s="760"/>
      <c r="EG162" s="760"/>
      <c r="EH162" s="760"/>
      <c r="EI162" s="760"/>
      <c r="EJ162" s="760"/>
      <c r="EK162" s="760"/>
      <c r="EL162" s="760"/>
      <c r="EM162" s="760"/>
      <c r="EN162" s="760"/>
      <c r="EO162" s="760"/>
      <c r="EP162" s="760"/>
      <c r="EQ162" s="760"/>
      <c r="ER162" s="760"/>
      <c r="ES162" s="760"/>
      <c r="ET162" s="760"/>
      <c r="EU162" s="760"/>
      <c r="EV162" s="760"/>
      <c r="EW162" s="760"/>
      <c r="EX162" s="760"/>
      <c r="EY162" s="760"/>
      <c r="EZ162" s="760"/>
      <c r="FA162" s="760"/>
      <c r="FB162" s="760"/>
      <c r="FC162" s="760"/>
      <c r="FD162" s="760"/>
      <c r="FE162" s="760"/>
      <c r="FF162" s="760"/>
      <c r="FG162" s="760"/>
      <c r="FH162" s="760"/>
      <c r="FI162" s="760"/>
      <c r="FJ162" s="760"/>
      <c r="FK162" s="760"/>
      <c r="FL162" s="760"/>
      <c r="FM162" s="760"/>
      <c r="FN162" s="760"/>
      <c r="FO162" s="760"/>
      <c r="FP162" s="760"/>
      <c r="FQ162" s="760"/>
      <c r="FR162" s="760"/>
      <c r="FS162" s="760"/>
      <c r="FT162" s="760"/>
      <c r="FU162" s="760"/>
      <c r="FV162" s="760"/>
      <c r="FW162" s="760"/>
      <c r="FX162" s="760"/>
      <c r="FY162" s="760"/>
      <c r="FZ162" s="760"/>
      <c r="GA162" s="760"/>
      <c r="GB162" s="760"/>
      <c r="GC162" s="760"/>
      <c r="GD162" s="760"/>
      <c r="GE162" s="760"/>
      <c r="GF162" s="760"/>
      <c r="GG162" s="760"/>
      <c r="GH162" s="760"/>
      <c r="GI162" s="760"/>
      <c r="GJ162" s="760"/>
      <c r="GK162" s="760"/>
      <c r="GL162" s="760"/>
      <c r="GM162" s="760"/>
      <c r="GN162" s="760"/>
      <c r="GO162" s="760"/>
      <c r="GP162" s="760"/>
      <c r="GQ162" s="760"/>
      <c r="GR162" s="760"/>
      <c r="GS162" s="760"/>
      <c r="GT162" s="760"/>
      <c r="GU162" s="760"/>
      <c r="GV162" s="760"/>
      <c r="GW162" s="760"/>
      <c r="GX162" s="760"/>
      <c r="GY162" s="760"/>
      <c r="GZ162" s="760"/>
      <c r="HA162" s="760"/>
      <c r="HB162" s="760"/>
      <c r="HC162" s="760"/>
      <c r="HD162" s="760"/>
      <c r="HE162" s="760"/>
      <c r="HF162" s="760"/>
      <c r="HG162" s="760"/>
      <c r="HH162" s="760"/>
      <c r="HI162" s="760"/>
      <c r="HJ162" s="760"/>
      <c r="HK162" s="760"/>
      <c r="HL162" s="760"/>
      <c r="HM162" s="760"/>
      <c r="HN162" s="760"/>
      <c r="HO162" s="760"/>
      <c r="HP162" s="760"/>
      <c r="HQ162" s="760"/>
      <c r="HR162" s="760"/>
      <c r="HS162" s="760"/>
      <c r="HT162" s="760"/>
      <c r="HU162" s="760"/>
      <c r="HV162" s="760"/>
      <c r="HW162" s="760"/>
      <c r="HX162" s="760"/>
      <c r="HY162" s="760"/>
      <c r="HZ162" s="760"/>
      <c r="IA162" s="760"/>
      <c r="IB162" s="760"/>
      <c r="IC162" s="760"/>
      <c r="ID162" s="760"/>
      <c r="IE162" s="760"/>
      <c r="IF162" s="760"/>
      <c r="IG162" s="760"/>
      <c r="IH162" s="760"/>
      <c r="II162" s="760"/>
      <c r="IJ162" s="760"/>
    </row>
    <row r="163" spans="1:244" s="750" customFormat="1" ht="35.25" customHeight="1" x14ac:dyDescent="0.25">
      <c r="A163" s="655"/>
      <c r="B163" s="655" t="s">
        <v>269</v>
      </c>
      <c r="C163" s="780" t="s">
        <v>332</v>
      </c>
      <c r="D163" s="826" t="s">
        <v>477</v>
      </c>
      <c r="E163" s="826" t="s">
        <v>118</v>
      </c>
      <c r="F163" s="875" t="s">
        <v>537</v>
      </c>
      <c r="G163" s="826" t="s">
        <v>88</v>
      </c>
      <c r="H163" s="652"/>
      <c r="I163" s="654" t="s">
        <v>80</v>
      </c>
      <c r="J163" s="654" t="s">
        <v>80</v>
      </c>
      <c r="K163" s="1029" t="s">
        <v>563</v>
      </c>
      <c r="L163" s="966">
        <v>71</v>
      </c>
      <c r="M163" s="817"/>
      <c r="N163" s="937"/>
      <c r="O163" s="937">
        <v>24</v>
      </c>
      <c r="P163" s="981"/>
      <c r="Q163" s="1213"/>
      <c r="R163" s="1477"/>
      <c r="S163" s="911">
        <v>1</v>
      </c>
      <c r="T163" s="912" t="s">
        <v>171</v>
      </c>
      <c r="U163" s="912"/>
      <c r="V163" s="912"/>
      <c r="W163" s="650">
        <v>1</v>
      </c>
      <c r="X163" s="646" t="s">
        <v>174</v>
      </c>
      <c r="Y163" s="646" t="s">
        <v>255</v>
      </c>
      <c r="Z163" s="646" t="s">
        <v>546</v>
      </c>
      <c r="AA163" s="1213"/>
      <c r="AB163" s="1477"/>
      <c r="AC163" s="918">
        <v>1</v>
      </c>
      <c r="AD163" s="912" t="s">
        <v>174</v>
      </c>
      <c r="AE163" s="912" t="s">
        <v>255</v>
      </c>
      <c r="AF163" s="912" t="s">
        <v>546</v>
      </c>
      <c r="AG163" s="650">
        <v>1</v>
      </c>
      <c r="AH163" s="646" t="s">
        <v>174</v>
      </c>
      <c r="AI163" s="646" t="s">
        <v>255</v>
      </c>
      <c r="AJ163" s="646" t="s">
        <v>546</v>
      </c>
      <c r="AK163" s="866" t="s">
        <v>523</v>
      </c>
      <c r="AL163" s="760"/>
      <c r="AM163" s="760"/>
      <c r="AN163" s="760"/>
      <c r="AO163" s="760"/>
      <c r="AP163" s="760"/>
      <c r="AQ163" s="760"/>
      <c r="AR163" s="760"/>
      <c r="AS163" s="760"/>
      <c r="AT163" s="760"/>
      <c r="AU163" s="760"/>
      <c r="AV163" s="760"/>
      <c r="AW163" s="760"/>
      <c r="AX163" s="760"/>
      <c r="AY163" s="760"/>
      <c r="AZ163" s="760"/>
      <c r="BA163" s="760"/>
      <c r="BB163" s="760"/>
      <c r="BC163" s="760"/>
      <c r="BD163" s="760"/>
      <c r="BE163" s="760"/>
      <c r="BF163" s="760"/>
      <c r="BG163" s="760"/>
      <c r="BH163" s="760"/>
      <c r="BI163" s="760"/>
      <c r="BJ163" s="760"/>
      <c r="BK163" s="760"/>
      <c r="BL163" s="760"/>
      <c r="BM163" s="760"/>
      <c r="BN163" s="760"/>
      <c r="BO163" s="760"/>
      <c r="BP163" s="760"/>
      <c r="BQ163" s="760"/>
      <c r="BR163" s="760"/>
      <c r="BS163" s="760"/>
      <c r="BT163" s="760"/>
      <c r="BU163" s="760"/>
      <c r="BV163" s="760"/>
      <c r="BW163" s="760"/>
      <c r="BX163" s="760"/>
      <c r="BY163" s="760"/>
      <c r="BZ163" s="760"/>
      <c r="CA163" s="760"/>
      <c r="CB163" s="760"/>
      <c r="CC163" s="760"/>
      <c r="CD163" s="760"/>
      <c r="CE163" s="760"/>
      <c r="CF163" s="760"/>
      <c r="CG163" s="760"/>
      <c r="CH163" s="760"/>
      <c r="CI163" s="760"/>
      <c r="CJ163" s="760"/>
      <c r="CK163" s="760"/>
      <c r="CL163" s="760"/>
      <c r="CM163" s="760"/>
      <c r="CN163" s="760"/>
      <c r="CO163" s="760"/>
      <c r="CP163" s="760"/>
      <c r="CQ163" s="760"/>
      <c r="CR163" s="760"/>
      <c r="CS163" s="760"/>
      <c r="CT163" s="760"/>
      <c r="CU163" s="760"/>
      <c r="CV163" s="760"/>
      <c r="CW163" s="760"/>
      <c r="CX163" s="760"/>
      <c r="CY163" s="760"/>
      <c r="CZ163" s="760"/>
      <c r="DA163" s="760"/>
      <c r="DB163" s="760"/>
      <c r="DC163" s="760"/>
      <c r="DD163" s="760"/>
      <c r="DE163" s="760"/>
      <c r="DF163" s="760"/>
      <c r="DG163" s="760"/>
      <c r="DH163" s="760"/>
      <c r="DI163" s="760"/>
      <c r="DJ163" s="760"/>
      <c r="DK163" s="760"/>
      <c r="DL163" s="760"/>
      <c r="DM163" s="760"/>
      <c r="DN163" s="760"/>
      <c r="DO163" s="760"/>
      <c r="DP163" s="760"/>
      <c r="DQ163" s="760"/>
      <c r="DR163" s="760"/>
      <c r="DS163" s="760"/>
      <c r="DT163" s="760"/>
      <c r="DU163" s="760"/>
      <c r="DV163" s="760"/>
      <c r="DW163" s="760"/>
      <c r="DX163" s="760"/>
      <c r="DY163" s="760"/>
      <c r="DZ163" s="760"/>
      <c r="EA163" s="760"/>
      <c r="EB163" s="760"/>
      <c r="EC163" s="760"/>
      <c r="ED163" s="760"/>
      <c r="EE163" s="760"/>
      <c r="EF163" s="760"/>
      <c r="EG163" s="760"/>
      <c r="EH163" s="760"/>
      <c r="EI163" s="760"/>
      <c r="EJ163" s="760"/>
      <c r="EK163" s="760"/>
      <c r="EL163" s="760"/>
      <c r="EM163" s="760"/>
      <c r="EN163" s="760"/>
      <c r="EO163" s="760"/>
      <c r="EP163" s="760"/>
      <c r="EQ163" s="760"/>
      <c r="ER163" s="760"/>
      <c r="ES163" s="760"/>
      <c r="ET163" s="760"/>
      <c r="EU163" s="760"/>
      <c r="EV163" s="760"/>
      <c r="EW163" s="760"/>
      <c r="EX163" s="760"/>
      <c r="EY163" s="760"/>
      <c r="EZ163" s="760"/>
      <c r="FA163" s="760"/>
      <c r="FB163" s="760"/>
      <c r="FC163" s="760"/>
      <c r="FD163" s="760"/>
      <c r="FE163" s="760"/>
      <c r="FF163" s="760"/>
      <c r="FG163" s="760"/>
      <c r="FH163" s="760"/>
      <c r="FI163" s="760"/>
      <c r="FJ163" s="760"/>
      <c r="FK163" s="760"/>
      <c r="FL163" s="760"/>
      <c r="FM163" s="760"/>
      <c r="FN163" s="760"/>
      <c r="FO163" s="760"/>
      <c r="FP163" s="760"/>
      <c r="FQ163" s="760"/>
      <c r="FR163" s="760"/>
      <c r="FS163" s="760"/>
      <c r="FT163" s="760"/>
      <c r="FU163" s="760"/>
      <c r="FV163" s="760"/>
      <c r="FW163" s="760"/>
      <c r="FX163" s="760"/>
      <c r="FY163" s="760"/>
      <c r="FZ163" s="760"/>
      <c r="GA163" s="760"/>
      <c r="GB163" s="760"/>
      <c r="GC163" s="760"/>
      <c r="GD163" s="760"/>
      <c r="GE163" s="760"/>
      <c r="GF163" s="760"/>
      <c r="GG163" s="760"/>
      <c r="GH163" s="760"/>
      <c r="GI163" s="760"/>
      <c r="GJ163" s="760"/>
      <c r="GK163" s="760"/>
      <c r="GL163" s="760"/>
      <c r="GM163" s="760"/>
      <c r="GN163" s="760"/>
      <c r="GO163" s="760"/>
      <c r="GP163" s="760"/>
      <c r="GQ163" s="760"/>
      <c r="GR163" s="760"/>
      <c r="GS163" s="760"/>
      <c r="GT163" s="760"/>
      <c r="GU163" s="760"/>
      <c r="GV163" s="760"/>
      <c r="GW163" s="760"/>
      <c r="GX163" s="760"/>
      <c r="GY163" s="760"/>
      <c r="GZ163" s="760"/>
      <c r="HA163" s="760"/>
      <c r="HB163" s="760"/>
      <c r="HC163" s="760"/>
      <c r="HD163" s="760"/>
      <c r="HE163" s="760"/>
      <c r="HF163" s="760"/>
      <c r="HG163" s="760"/>
      <c r="HH163" s="760"/>
      <c r="HI163" s="760"/>
      <c r="HJ163" s="760"/>
      <c r="HK163" s="760"/>
      <c r="HL163" s="760"/>
      <c r="HM163" s="760"/>
      <c r="HN163" s="760"/>
      <c r="HO163" s="760"/>
      <c r="HP163" s="760"/>
      <c r="HQ163" s="760"/>
      <c r="HR163" s="760"/>
      <c r="HS163" s="760"/>
      <c r="HT163" s="760"/>
      <c r="HU163" s="760"/>
      <c r="HV163" s="760"/>
      <c r="HW163" s="760"/>
      <c r="HX163" s="760"/>
      <c r="HY163" s="760"/>
      <c r="HZ163" s="760"/>
      <c r="IA163" s="760"/>
      <c r="IB163" s="760"/>
      <c r="IC163" s="760"/>
      <c r="ID163" s="760"/>
      <c r="IE163" s="760"/>
      <c r="IF163" s="760"/>
      <c r="IG163" s="760"/>
      <c r="IH163" s="760"/>
      <c r="II163" s="760"/>
      <c r="IJ163" s="760"/>
    </row>
    <row r="164" spans="1:244" s="750" customFormat="1" ht="35.25" customHeight="1" x14ac:dyDescent="0.25">
      <c r="A164" s="655"/>
      <c r="B164" s="655" t="str">
        <f>IF(B95="","",B95)</f>
        <v>LLA3G6A</v>
      </c>
      <c r="C164" s="780" t="s">
        <v>390</v>
      </c>
      <c r="D164" s="826" t="s">
        <v>450</v>
      </c>
      <c r="E164" s="826" t="s">
        <v>118</v>
      </c>
      <c r="F164" s="875" t="str">
        <f>IF(F95="","",F95)</f>
        <v>L2 et parcours L3 métiers des lettres</v>
      </c>
      <c r="G164" s="826" t="str">
        <f>IF(G95="","",G95)</f>
        <v>LETTRES</v>
      </c>
      <c r="H164" s="652"/>
      <c r="I164" s="654" t="s">
        <v>80</v>
      </c>
      <c r="J164" s="654" t="s">
        <v>80</v>
      </c>
      <c r="K164" s="1029" t="str">
        <f>IF(K95="","",K95)</f>
        <v>BONORD Aude</v>
      </c>
      <c r="L164" s="966" t="str">
        <f>IF(L95="","",L95)</f>
        <v>09</v>
      </c>
      <c r="M164" s="817"/>
      <c r="N164" s="937" t="str">
        <f t="shared" ref="N164:AK164" si="4">IF(N95="","",N95)</f>
        <v/>
      </c>
      <c r="O164" s="937">
        <f t="shared" si="4"/>
        <v>24</v>
      </c>
      <c r="P164" s="981" t="str">
        <f t="shared" si="4"/>
        <v/>
      </c>
      <c r="Q164" s="1478"/>
      <c r="R164" s="1476"/>
      <c r="S164" s="911">
        <f t="shared" si="4"/>
        <v>1</v>
      </c>
      <c r="T164" s="912" t="str">
        <f t="shared" si="4"/>
        <v>CC</v>
      </c>
      <c r="U164" s="912" t="str">
        <f t="shared" si="4"/>
        <v/>
      </c>
      <c r="V164" s="912" t="str">
        <f t="shared" si="4"/>
        <v/>
      </c>
      <c r="W164" s="650">
        <f t="shared" si="4"/>
        <v>1</v>
      </c>
      <c r="X164" s="646" t="str">
        <f t="shared" si="4"/>
        <v>CT</v>
      </c>
      <c r="Y164" s="646" t="str">
        <f t="shared" si="4"/>
        <v>écrit</v>
      </c>
      <c r="Z164" s="646" t="str">
        <f t="shared" si="4"/>
        <v>2h00</v>
      </c>
      <c r="AA164" s="1478"/>
      <c r="AB164" s="1476"/>
      <c r="AC164" s="918">
        <f t="shared" si="4"/>
        <v>1</v>
      </c>
      <c r="AD164" s="912" t="str">
        <f t="shared" si="4"/>
        <v>CT</v>
      </c>
      <c r="AE164" s="912" t="str">
        <f t="shared" si="4"/>
        <v>écrit</v>
      </c>
      <c r="AF164" s="912" t="str">
        <f t="shared" si="4"/>
        <v>2h00</v>
      </c>
      <c r="AG164" s="650">
        <f t="shared" si="4"/>
        <v>1</v>
      </c>
      <c r="AH164" s="646" t="str">
        <f t="shared" si="4"/>
        <v>CT</v>
      </c>
      <c r="AI164" s="646" t="str">
        <f t="shared" si="4"/>
        <v>écrit</v>
      </c>
      <c r="AJ164" s="646" t="str">
        <f t="shared" si="4"/>
        <v>2h00</v>
      </c>
      <c r="AK164" s="866" t="str">
        <f t="shared" si="4"/>
        <v>Fondée sur l'offre de l'agglomération orléanaise, cette UE vise à présenter aux étudiants la diversité des structures culturelles et leurs spécificités (missions, métiers, etc.). Une partie de l'enseignement portera sur les métiers du patrimoine (archives, bibliothèques, musées...), une autre sur les métiers du spectacle (théâtre, cinéma, danse...).</v>
      </c>
      <c r="AL164" s="760"/>
      <c r="AM164" s="760"/>
      <c r="AN164" s="760"/>
      <c r="AO164" s="760"/>
      <c r="AP164" s="760"/>
      <c r="AQ164" s="760"/>
      <c r="AR164" s="760"/>
      <c r="AS164" s="760"/>
      <c r="AT164" s="760"/>
      <c r="AU164" s="760"/>
      <c r="AV164" s="760"/>
      <c r="AW164" s="760"/>
      <c r="AX164" s="760"/>
      <c r="AY164" s="760"/>
      <c r="AZ164" s="760"/>
      <c r="BA164" s="760"/>
      <c r="BB164" s="760"/>
      <c r="BC164" s="760"/>
      <c r="BD164" s="760"/>
      <c r="BE164" s="760"/>
      <c r="BF164" s="760"/>
      <c r="BG164" s="760"/>
      <c r="BH164" s="760"/>
      <c r="BI164" s="760"/>
      <c r="BJ164" s="760"/>
      <c r="BK164" s="760"/>
      <c r="BL164" s="760"/>
      <c r="BM164" s="760"/>
      <c r="BN164" s="760"/>
      <c r="BO164" s="760"/>
      <c r="BP164" s="760"/>
      <c r="BQ164" s="760"/>
      <c r="BR164" s="760"/>
      <c r="BS164" s="760"/>
      <c r="BT164" s="760"/>
      <c r="BU164" s="760"/>
      <c r="BV164" s="760"/>
      <c r="BW164" s="760"/>
      <c r="BX164" s="760"/>
      <c r="BY164" s="760"/>
      <c r="BZ164" s="760"/>
      <c r="CA164" s="760"/>
      <c r="CB164" s="760"/>
      <c r="CC164" s="760"/>
      <c r="CD164" s="760"/>
      <c r="CE164" s="760"/>
      <c r="CF164" s="760"/>
      <c r="CG164" s="760"/>
      <c r="CH164" s="760"/>
      <c r="CI164" s="760"/>
      <c r="CJ164" s="760"/>
      <c r="CK164" s="760"/>
      <c r="CL164" s="760"/>
      <c r="CM164" s="760"/>
      <c r="CN164" s="760"/>
      <c r="CO164" s="760"/>
      <c r="CP164" s="760"/>
      <c r="CQ164" s="760"/>
      <c r="CR164" s="760"/>
      <c r="CS164" s="760"/>
      <c r="CT164" s="760"/>
      <c r="CU164" s="760"/>
      <c r="CV164" s="760"/>
      <c r="CW164" s="760"/>
      <c r="CX164" s="760"/>
      <c r="CY164" s="760"/>
      <c r="CZ164" s="760"/>
      <c r="DA164" s="760"/>
      <c r="DB164" s="760"/>
      <c r="DC164" s="760"/>
      <c r="DD164" s="760"/>
      <c r="DE164" s="760"/>
      <c r="DF164" s="760"/>
      <c r="DG164" s="760"/>
      <c r="DH164" s="760"/>
      <c r="DI164" s="760"/>
      <c r="DJ164" s="760"/>
      <c r="DK164" s="760"/>
      <c r="DL164" s="760"/>
      <c r="DM164" s="760"/>
      <c r="DN164" s="760"/>
      <c r="DO164" s="760"/>
      <c r="DP164" s="760"/>
      <c r="DQ164" s="760"/>
      <c r="DR164" s="760"/>
      <c r="DS164" s="760"/>
      <c r="DT164" s="760"/>
      <c r="DU164" s="760"/>
      <c r="DV164" s="760"/>
      <c r="DW164" s="760"/>
      <c r="DX164" s="760"/>
      <c r="DY164" s="760"/>
      <c r="DZ164" s="760"/>
      <c r="EA164" s="760"/>
      <c r="EB164" s="760"/>
      <c r="EC164" s="760"/>
      <c r="ED164" s="760"/>
      <c r="EE164" s="760"/>
      <c r="EF164" s="760"/>
      <c r="EG164" s="760"/>
      <c r="EH164" s="760"/>
      <c r="EI164" s="760"/>
      <c r="EJ164" s="760"/>
      <c r="EK164" s="760"/>
      <c r="EL164" s="760"/>
      <c r="EM164" s="760"/>
      <c r="EN164" s="760"/>
      <c r="EO164" s="760"/>
      <c r="EP164" s="760"/>
      <c r="EQ164" s="760"/>
      <c r="ER164" s="760"/>
      <c r="ES164" s="760"/>
      <c r="ET164" s="760"/>
      <c r="EU164" s="760"/>
      <c r="EV164" s="760"/>
      <c r="EW164" s="760"/>
      <c r="EX164" s="760"/>
      <c r="EY164" s="760"/>
      <c r="EZ164" s="760"/>
      <c r="FA164" s="760"/>
      <c r="FB164" s="760"/>
      <c r="FC164" s="760"/>
      <c r="FD164" s="760"/>
      <c r="FE164" s="760"/>
      <c r="FF164" s="760"/>
      <c r="FG164" s="760"/>
      <c r="FH164" s="760"/>
      <c r="FI164" s="760"/>
      <c r="FJ164" s="760"/>
      <c r="FK164" s="760"/>
      <c r="FL164" s="760"/>
      <c r="FM164" s="760"/>
      <c r="FN164" s="760"/>
      <c r="FO164" s="760"/>
      <c r="FP164" s="760"/>
      <c r="FQ164" s="760"/>
      <c r="FR164" s="760"/>
      <c r="FS164" s="760"/>
      <c r="FT164" s="760"/>
      <c r="FU164" s="760"/>
      <c r="FV164" s="760"/>
      <c r="FW164" s="760"/>
      <c r="FX164" s="760"/>
      <c r="FY164" s="760"/>
      <c r="FZ164" s="760"/>
      <c r="GA164" s="760"/>
      <c r="GB164" s="760"/>
      <c r="GC164" s="760"/>
      <c r="GD164" s="760"/>
      <c r="GE164" s="760"/>
      <c r="GF164" s="760"/>
      <c r="GG164" s="760"/>
      <c r="GH164" s="760"/>
      <c r="GI164" s="760"/>
      <c r="GJ164" s="760"/>
      <c r="GK164" s="760"/>
      <c r="GL164" s="760"/>
      <c r="GM164" s="760"/>
      <c r="GN164" s="760"/>
      <c r="GO164" s="760"/>
      <c r="GP164" s="760"/>
      <c r="GQ164" s="760"/>
      <c r="GR164" s="760"/>
      <c r="GS164" s="760"/>
      <c r="GT164" s="760"/>
      <c r="GU164" s="760"/>
      <c r="GV164" s="760"/>
      <c r="GW164" s="760"/>
      <c r="GX164" s="760"/>
      <c r="GY164" s="760"/>
      <c r="GZ164" s="760"/>
      <c r="HA164" s="760"/>
      <c r="HB164" s="760"/>
      <c r="HC164" s="760"/>
      <c r="HD164" s="760"/>
      <c r="HE164" s="760"/>
      <c r="HF164" s="760"/>
      <c r="HG164" s="760"/>
      <c r="HH164" s="760"/>
      <c r="HI164" s="760"/>
      <c r="HJ164" s="760"/>
      <c r="HK164" s="760"/>
      <c r="HL164" s="760"/>
      <c r="HM164" s="760"/>
      <c r="HN164" s="760"/>
      <c r="HO164" s="760"/>
      <c r="HP164" s="760"/>
      <c r="HQ164" s="760"/>
      <c r="HR164" s="760"/>
      <c r="HS164" s="760"/>
      <c r="HT164" s="760"/>
      <c r="HU164" s="760"/>
      <c r="HV164" s="760"/>
      <c r="HW164" s="760"/>
      <c r="HX164" s="760"/>
      <c r="HY164" s="760"/>
      <c r="HZ164" s="760"/>
      <c r="IA164" s="760"/>
      <c r="IB164" s="760"/>
      <c r="IC164" s="760"/>
      <c r="ID164" s="760"/>
      <c r="IE164" s="760"/>
      <c r="IF164" s="760"/>
      <c r="IG164" s="760"/>
      <c r="IH164" s="760"/>
      <c r="II164" s="760"/>
      <c r="IJ164" s="760"/>
    </row>
    <row r="165" spans="1:244" s="748" customFormat="1" ht="50.25" customHeight="1" x14ac:dyDescent="0.25">
      <c r="A165" s="1100" t="s">
        <v>608</v>
      </c>
      <c r="B165" s="1100" t="s">
        <v>609</v>
      </c>
      <c r="C165" s="1101" t="s">
        <v>610</v>
      </c>
      <c r="D165" s="1102"/>
      <c r="E165" s="1103"/>
      <c r="F165" s="1101"/>
      <c r="G165" s="1104"/>
      <c r="H165" s="1100"/>
      <c r="I165" s="1124">
        <f>+I166+I$131</f>
        <v>30</v>
      </c>
      <c r="J165" s="1124">
        <f>+J166+J$131</f>
        <v>30</v>
      </c>
      <c r="K165" s="1106"/>
      <c r="L165" s="1106"/>
      <c r="M165" s="1106"/>
      <c r="N165" s="1107"/>
      <c r="O165" s="1107"/>
      <c r="P165" s="1108"/>
      <c r="Q165" s="1277"/>
      <c r="R165" s="1275"/>
      <c r="S165" s="1109"/>
      <c r="T165" s="1110"/>
      <c r="U165" s="1110"/>
      <c r="V165" s="1110"/>
      <c r="W165" s="1111"/>
      <c r="X165" s="1110"/>
      <c r="Y165" s="1110"/>
      <c r="Z165" s="1110"/>
      <c r="AA165" s="1277"/>
      <c r="AB165" s="1275"/>
      <c r="AC165" s="1111"/>
      <c r="AD165" s="1110"/>
      <c r="AE165" s="1110"/>
      <c r="AF165" s="1110"/>
      <c r="AG165" s="1111"/>
      <c r="AH165" s="1110"/>
      <c r="AI165" s="1110"/>
      <c r="AJ165" s="1110"/>
      <c r="AK165" s="1112"/>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747"/>
      <c r="BM165" s="747"/>
      <c r="BN165" s="747"/>
      <c r="BO165" s="747"/>
      <c r="BP165" s="747"/>
      <c r="BQ165" s="747"/>
      <c r="BR165" s="747"/>
      <c r="BS165" s="747"/>
      <c r="BT165" s="747"/>
      <c r="BU165" s="747"/>
      <c r="BV165" s="747"/>
      <c r="BW165" s="747"/>
      <c r="BX165" s="747"/>
      <c r="BY165" s="747"/>
      <c r="BZ165" s="747"/>
      <c r="CA165" s="747"/>
      <c r="CB165" s="747"/>
      <c r="CC165" s="747"/>
      <c r="CD165" s="747"/>
      <c r="CE165" s="747"/>
      <c r="CF165" s="747"/>
      <c r="CG165" s="747"/>
      <c r="CH165" s="747"/>
      <c r="CI165" s="747"/>
      <c r="CJ165" s="747"/>
      <c r="CK165" s="747"/>
      <c r="CL165" s="747"/>
      <c r="CM165" s="747"/>
      <c r="CN165" s="747"/>
      <c r="CO165" s="747"/>
      <c r="CP165" s="747"/>
      <c r="CQ165" s="747"/>
      <c r="CR165" s="747"/>
      <c r="CS165" s="747"/>
      <c r="CT165" s="747"/>
      <c r="CU165" s="747"/>
      <c r="CV165" s="747"/>
      <c r="CW165" s="747"/>
      <c r="CX165" s="747"/>
      <c r="CY165" s="747"/>
      <c r="CZ165" s="747"/>
      <c r="DA165" s="747"/>
      <c r="DB165" s="747"/>
      <c r="DC165" s="747"/>
      <c r="DD165" s="747"/>
      <c r="DE165" s="747"/>
      <c r="DF165" s="747"/>
      <c r="DG165" s="747"/>
      <c r="DH165" s="747"/>
      <c r="DI165" s="747"/>
      <c r="DJ165" s="747"/>
      <c r="DK165" s="747"/>
      <c r="DL165" s="747"/>
      <c r="DM165" s="747"/>
      <c r="DN165" s="747"/>
      <c r="DO165" s="747"/>
      <c r="DP165" s="747"/>
      <c r="DQ165" s="747"/>
      <c r="DR165" s="747"/>
      <c r="DS165" s="747"/>
      <c r="DT165" s="747"/>
      <c r="DU165" s="747"/>
      <c r="DV165" s="747"/>
      <c r="DW165" s="747"/>
      <c r="DX165" s="747"/>
      <c r="DY165" s="747"/>
      <c r="DZ165" s="747"/>
      <c r="EA165" s="747"/>
      <c r="EB165" s="747"/>
      <c r="EC165" s="747"/>
      <c r="ED165" s="747"/>
      <c r="EE165" s="747"/>
      <c r="EF165" s="747"/>
      <c r="EG165" s="747"/>
      <c r="EH165" s="747"/>
      <c r="EI165" s="747"/>
      <c r="EJ165" s="747"/>
      <c r="EK165" s="747"/>
      <c r="EL165" s="747"/>
      <c r="EM165" s="747"/>
      <c r="EN165" s="747"/>
      <c r="EO165" s="747"/>
      <c r="EP165" s="747"/>
      <c r="EQ165" s="747"/>
      <c r="ER165" s="747"/>
      <c r="ES165" s="747"/>
      <c r="ET165" s="747"/>
      <c r="EU165" s="747"/>
      <c r="EV165" s="747"/>
      <c r="EW165" s="747"/>
      <c r="EX165" s="747"/>
      <c r="EY165" s="747"/>
      <c r="EZ165" s="747"/>
      <c r="FA165" s="747"/>
      <c r="FB165" s="747"/>
      <c r="FC165" s="747"/>
      <c r="FD165" s="747"/>
      <c r="FE165" s="747"/>
      <c r="FF165" s="747"/>
      <c r="FG165" s="747"/>
      <c r="FH165" s="747"/>
      <c r="FI165" s="747"/>
      <c r="FJ165" s="747"/>
      <c r="FK165" s="747"/>
      <c r="FL165" s="747"/>
      <c r="FM165" s="747"/>
      <c r="FN165" s="747"/>
      <c r="FO165" s="747"/>
      <c r="FP165" s="747"/>
      <c r="FQ165" s="747"/>
      <c r="FR165" s="747"/>
      <c r="FS165" s="747"/>
      <c r="FT165" s="747"/>
      <c r="FU165" s="747"/>
      <c r="FV165" s="747"/>
      <c r="FW165" s="747"/>
      <c r="FX165" s="747"/>
      <c r="FY165" s="747"/>
      <c r="FZ165" s="747"/>
      <c r="GA165" s="747"/>
      <c r="GB165" s="747"/>
      <c r="GC165" s="747"/>
      <c r="GD165" s="747"/>
      <c r="GE165" s="747"/>
      <c r="GF165" s="747"/>
      <c r="GG165" s="747"/>
      <c r="GH165" s="747"/>
      <c r="GI165" s="747"/>
      <c r="GJ165" s="747"/>
      <c r="GK165" s="747"/>
      <c r="GL165" s="747"/>
      <c r="GM165" s="747"/>
      <c r="GN165" s="747"/>
      <c r="GO165" s="747"/>
      <c r="GP165" s="747"/>
      <c r="GQ165" s="747"/>
      <c r="GR165" s="747"/>
      <c r="GS165" s="747"/>
      <c r="GT165" s="747"/>
      <c r="GU165" s="747"/>
      <c r="GV165" s="747"/>
      <c r="GW165" s="747"/>
      <c r="GX165" s="747"/>
      <c r="GY165" s="747"/>
      <c r="GZ165" s="747"/>
      <c r="HA165" s="747"/>
      <c r="HB165" s="747"/>
      <c r="HC165" s="747"/>
      <c r="HD165" s="747"/>
      <c r="HE165" s="747"/>
      <c r="HF165" s="747"/>
      <c r="HG165" s="747"/>
      <c r="HH165" s="747"/>
      <c r="HI165" s="747"/>
      <c r="HJ165" s="747"/>
      <c r="HK165" s="747"/>
      <c r="HL165" s="747"/>
      <c r="HM165" s="747"/>
      <c r="HN165" s="747"/>
      <c r="HO165" s="747"/>
      <c r="HP165" s="747"/>
      <c r="HQ165" s="747"/>
      <c r="HR165" s="747"/>
      <c r="HS165" s="747"/>
      <c r="HT165" s="747"/>
      <c r="HU165" s="747"/>
      <c r="HV165" s="747"/>
      <c r="HW165" s="747"/>
      <c r="HX165" s="747"/>
      <c r="HY165" s="747"/>
      <c r="HZ165" s="747"/>
      <c r="IA165" s="747"/>
      <c r="IB165" s="747"/>
      <c r="IC165" s="747"/>
      <c r="ID165" s="747"/>
      <c r="IE165" s="747"/>
      <c r="IF165" s="747"/>
      <c r="IG165" s="747"/>
      <c r="IH165" s="747"/>
      <c r="II165" s="747"/>
      <c r="IJ165" s="747"/>
    </row>
    <row r="166" spans="1:244" s="748" customFormat="1" ht="36" customHeight="1" x14ac:dyDescent="0.25">
      <c r="A166" s="1100" t="s">
        <v>657</v>
      </c>
      <c r="B166" s="1100" t="s">
        <v>616</v>
      </c>
      <c r="C166" s="1101" t="s">
        <v>628</v>
      </c>
      <c r="D166" s="1102"/>
      <c r="E166" s="1103" t="s">
        <v>623</v>
      </c>
      <c r="F166" s="1101"/>
      <c r="G166" s="1104"/>
      <c r="H166" s="1100"/>
      <c r="I166" s="1122">
        <f>I167+I168+I169</f>
        <v>8</v>
      </c>
      <c r="J166" s="1122">
        <f>J167+J168+J169</f>
        <v>8</v>
      </c>
      <c r="K166" s="1106"/>
      <c r="L166" s="1106"/>
      <c r="M166" s="1106"/>
      <c r="N166" s="1107"/>
      <c r="O166" s="1107"/>
      <c r="P166" s="1108"/>
      <c r="Q166" s="1278"/>
      <c r="R166" s="1270"/>
      <c r="S166" s="765"/>
      <c r="T166" s="668"/>
      <c r="U166" s="668"/>
      <c r="V166" s="668"/>
      <c r="W166" s="667"/>
      <c r="X166" s="668"/>
      <c r="Y166" s="668"/>
      <c r="Z166" s="668"/>
      <c r="AA166" s="1278"/>
      <c r="AB166" s="1270"/>
      <c r="AC166" s="667"/>
      <c r="AD166" s="668"/>
      <c r="AE166" s="668"/>
      <c r="AF166" s="668"/>
      <c r="AG166" s="667"/>
      <c r="AH166" s="668"/>
      <c r="AI166" s="668"/>
      <c r="AJ166" s="668"/>
      <c r="AK166" s="865"/>
      <c r="AL166" s="747"/>
      <c r="AM166" s="747"/>
      <c r="AN166" s="747"/>
      <c r="AO166" s="747"/>
      <c r="AP166" s="747"/>
      <c r="AQ166" s="747"/>
      <c r="AR166" s="747"/>
      <c r="AS166" s="747"/>
      <c r="AT166" s="747"/>
      <c r="AU166" s="747"/>
      <c r="AV166" s="747"/>
      <c r="AW166" s="747"/>
      <c r="AX166" s="747"/>
      <c r="AY166" s="747"/>
      <c r="AZ166" s="747"/>
      <c r="BA166" s="747"/>
      <c r="BB166" s="747"/>
      <c r="BC166" s="747"/>
      <c r="BD166" s="747"/>
      <c r="BE166" s="747"/>
      <c r="BF166" s="747"/>
      <c r="BG166" s="747"/>
      <c r="BH166" s="747"/>
      <c r="BI166" s="747"/>
      <c r="BJ166" s="747"/>
      <c r="BK166" s="747"/>
      <c r="BL166" s="747"/>
      <c r="BM166" s="747"/>
      <c r="BN166" s="747"/>
      <c r="BO166" s="747"/>
      <c r="BP166" s="747"/>
      <c r="BQ166" s="747"/>
      <c r="BR166" s="747"/>
      <c r="BS166" s="747"/>
      <c r="BT166" s="747"/>
      <c r="BU166" s="747"/>
      <c r="BV166" s="747"/>
      <c r="BW166" s="747"/>
      <c r="BX166" s="747"/>
      <c r="BY166" s="747"/>
      <c r="BZ166" s="747"/>
      <c r="CA166" s="747"/>
      <c r="CB166" s="747"/>
      <c r="CC166" s="747"/>
      <c r="CD166" s="747"/>
      <c r="CE166" s="747"/>
      <c r="CF166" s="747"/>
      <c r="CG166" s="747"/>
      <c r="CH166" s="747"/>
      <c r="CI166" s="747"/>
      <c r="CJ166" s="747"/>
      <c r="CK166" s="747"/>
      <c r="CL166" s="747"/>
      <c r="CM166" s="747"/>
      <c r="CN166" s="747"/>
      <c r="CO166" s="747"/>
      <c r="CP166" s="747"/>
      <c r="CQ166" s="747"/>
      <c r="CR166" s="747"/>
      <c r="CS166" s="747"/>
      <c r="CT166" s="747"/>
      <c r="CU166" s="747"/>
      <c r="CV166" s="747"/>
      <c r="CW166" s="747"/>
      <c r="CX166" s="747"/>
      <c r="CY166" s="747"/>
      <c r="CZ166" s="747"/>
      <c r="DA166" s="747"/>
      <c r="DB166" s="747"/>
      <c r="DC166" s="747"/>
      <c r="DD166" s="747"/>
      <c r="DE166" s="747"/>
      <c r="DF166" s="747"/>
      <c r="DG166" s="747"/>
      <c r="DH166" s="747"/>
      <c r="DI166" s="747"/>
      <c r="DJ166" s="747"/>
      <c r="DK166" s="747"/>
      <c r="DL166" s="747"/>
      <c r="DM166" s="747"/>
      <c r="DN166" s="747"/>
      <c r="DO166" s="747"/>
      <c r="DP166" s="747"/>
      <c r="DQ166" s="747"/>
      <c r="DR166" s="747"/>
      <c r="DS166" s="747"/>
      <c r="DT166" s="747"/>
      <c r="DU166" s="747"/>
      <c r="DV166" s="747"/>
      <c r="DW166" s="747"/>
      <c r="DX166" s="747"/>
      <c r="DY166" s="747"/>
      <c r="DZ166" s="747"/>
      <c r="EA166" s="747"/>
      <c r="EB166" s="747"/>
      <c r="EC166" s="747"/>
      <c r="ED166" s="747"/>
      <c r="EE166" s="747"/>
      <c r="EF166" s="747"/>
      <c r="EG166" s="747"/>
      <c r="EH166" s="747"/>
      <c r="EI166" s="747"/>
      <c r="EJ166" s="747"/>
      <c r="EK166" s="747"/>
      <c r="EL166" s="747"/>
      <c r="EM166" s="747"/>
      <c r="EN166" s="747"/>
      <c r="EO166" s="747"/>
      <c r="EP166" s="747"/>
      <c r="EQ166" s="747"/>
      <c r="ER166" s="747"/>
      <c r="ES166" s="747"/>
      <c r="ET166" s="747"/>
      <c r="EU166" s="747"/>
      <c r="EV166" s="747"/>
      <c r="EW166" s="747"/>
      <c r="EX166" s="747"/>
      <c r="EY166" s="747"/>
      <c r="EZ166" s="747"/>
      <c r="FA166" s="747"/>
      <c r="FB166" s="747"/>
      <c r="FC166" s="747"/>
      <c r="FD166" s="747"/>
      <c r="FE166" s="747"/>
      <c r="FF166" s="747"/>
      <c r="FG166" s="747"/>
      <c r="FH166" s="747"/>
      <c r="FI166" s="747"/>
      <c r="FJ166" s="747"/>
      <c r="FK166" s="747"/>
      <c r="FL166" s="747"/>
      <c r="FM166" s="747"/>
      <c r="FN166" s="747"/>
      <c r="FO166" s="747"/>
      <c r="FP166" s="747"/>
      <c r="FQ166" s="747"/>
      <c r="FR166" s="747"/>
      <c r="FS166" s="747"/>
      <c r="FT166" s="747"/>
      <c r="FU166" s="747"/>
      <c r="FV166" s="747"/>
      <c r="FW166" s="747"/>
      <c r="FX166" s="747"/>
      <c r="FY166" s="747"/>
      <c r="FZ166" s="747"/>
      <c r="GA166" s="747"/>
      <c r="GB166" s="747"/>
      <c r="GC166" s="747"/>
      <c r="GD166" s="747"/>
      <c r="GE166" s="747"/>
      <c r="GF166" s="747"/>
      <c r="GG166" s="747"/>
      <c r="GH166" s="747"/>
      <c r="GI166" s="747"/>
      <c r="GJ166" s="747"/>
      <c r="GK166" s="747"/>
      <c r="GL166" s="747"/>
      <c r="GM166" s="747"/>
      <c r="GN166" s="747"/>
      <c r="GO166" s="747"/>
      <c r="GP166" s="747"/>
      <c r="GQ166" s="747"/>
      <c r="GR166" s="747"/>
      <c r="GS166" s="747"/>
      <c r="GT166" s="747"/>
      <c r="GU166" s="747"/>
      <c r="GV166" s="747"/>
      <c r="GW166" s="747"/>
      <c r="GX166" s="747"/>
      <c r="GY166" s="747"/>
      <c r="GZ166" s="747"/>
      <c r="HA166" s="747"/>
      <c r="HB166" s="747"/>
      <c r="HC166" s="747"/>
      <c r="HD166" s="747"/>
      <c r="HE166" s="747"/>
      <c r="HF166" s="747"/>
      <c r="HG166" s="747"/>
      <c r="HH166" s="747"/>
      <c r="HI166" s="747"/>
      <c r="HJ166" s="747"/>
      <c r="HK166" s="747"/>
      <c r="HL166" s="747"/>
      <c r="HM166" s="747"/>
      <c r="HN166" s="747"/>
      <c r="HO166" s="747"/>
      <c r="HP166" s="747"/>
      <c r="HQ166" s="747"/>
      <c r="HR166" s="747"/>
      <c r="HS166" s="747"/>
      <c r="HT166" s="747"/>
      <c r="HU166" s="747"/>
      <c r="HV166" s="747"/>
      <c r="HW166" s="747"/>
      <c r="HX166" s="747"/>
      <c r="HY166" s="747"/>
      <c r="HZ166" s="747"/>
      <c r="IA166" s="747"/>
      <c r="IB166" s="747"/>
      <c r="IC166" s="747"/>
      <c r="ID166" s="747"/>
      <c r="IE166" s="747"/>
      <c r="IF166" s="747"/>
      <c r="IG166" s="747"/>
      <c r="IH166" s="747"/>
      <c r="II166" s="747"/>
      <c r="IJ166" s="747"/>
    </row>
    <row r="167" spans="1:244" s="750" customFormat="1" ht="35.25" customHeight="1" x14ac:dyDescent="0.25">
      <c r="A167" s="655"/>
      <c r="B167" s="655" t="s">
        <v>266</v>
      </c>
      <c r="C167" s="780" t="s">
        <v>130</v>
      </c>
      <c r="D167" s="826"/>
      <c r="E167" s="826" t="s">
        <v>629</v>
      </c>
      <c r="F167" s="875" t="s">
        <v>619</v>
      </c>
      <c r="G167" s="826" t="s">
        <v>541</v>
      </c>
      <c r="H167" s="652"/>
      <c r="I167" s="654">
        <v>3</v>
      </c>
      <c r="J167" s="654">
        <v>3</v>
      </c>
      <c r="K167" s="1029" t="s">
        <v>572</v>
      </c>
      <c r="L167" s="966" t="str">
        <f>"09"</f>
        <v>09</v>
      </c>
      <c r="M167" s="817"/>
      <c r="N167" s="937"/>
      <c r="O167" s="937">
        <v>24</v>
      </c>
      <c r="P167" s="981"/>
      <c r="Q167" s="1284"/>
      <c r="R167" s="1476"/>
      <c r="S167" s="911">
        <v>1</v>
      </c>
      <c r="T167" s="912" t="s">
        <v>171</v>
      </c>
      <c r="U167" s="912"/>
      <c r="V167" s="912"/>
      <c r="W167" s="650">
        <v>1</v>
      </c>
      <c r="X167" s="646" t="s">
        <v>174</v>
      </c>
      <c r="Y167" s="646" t="s">
        <v>172</v>
      </c>
      <c r="Z167" s="646" t="s">
        <v>238</v>
      </c>
      <c r="AA167" s="1284"/>
      <c r="AB167" s="1476"/>
      <c r="AC167" s="918">
        <v>1</v>
      </c>
      <c r="AD167" s="912" t="s">
        <v>174</v>
      </c>
      <c r="AE167" s="912" t="s">
        <v>172</v>
      </c>
      <c r="AF167" s="912" t="s">
        <v>238</v>
      </c>
      <c r="AG167" s="650">
        <v>1</v>
      </c>
      <c r="AH167" s="646" t="s">
        <v>174</v>
      </c>
      <c r="AI167" s="646" t="s">
        <v>172</v>
      </c>
      <c r="AJ167" s="646" t="s">
        <v>238</v>
      </c>
      <c r="AK167" s="866" t="s">
        <v>517</v>
      </c>
      <c r="AL167" s="760"/>
      <c r="AM167" s="760"/>
      <c r="AN167" s="760"/>
      <c r="AO167" s="760"/>
      <c r="AP167" s="760"/>
      <c r="AQ167" s="760"/>
      <c r="AR167" s="760"/>
      <c r="AS167" s="760"/>
      <c r="AT167" s="760"/>
      <c r="AU167" s="760"/>
      <c r="AV167" s="760"/>
      <c r="AW167" s="760"/>
      <c r="AX167" s="760"/>
      <c r="AY167" s="760"/>
      <c r="AZ167" s="760"/>
      <c r="BA167" s="760"/>
      <c r="BB167" s="760"/>
      <c r="BC167" s="760"/>
      <c r="BD167" s="760"/>
      <c r="BE167" s="760"/>
      <c r="BF167" s="760"/>
      <c r="BG167" s="760"/>
      <c r="BH167" s="760"/>
      <c r="BI167" s="760"/>
      <c r="BJ167" s="760"/>
      <c r="BK167" s="760"/>
      <c r="BL167" s="760"/>
      <c r="BM167" s="760"/>
      <c r="BN167" s="760"/>
      <c r="BO167" s="760"/>
      <c r="BP167" s="760"/>
      <c r="BQ167" s="760"/>
      <c r="BR167" s="760"/>
      <c r="BS167" s="760"/>
      <c r="BT167" s="760"/>
      <c r="BU167" s="760"/>
      <c r="BV167" s="760"/>
      <c r="BW167" s="760"/>
      <c r="BX167" s="760"/>
      <c r="BY167" s="760"/>
      <c r="BZ167" s="760"/>
      <c r="CA167" s="760"/>
      <c r="CB167" s="760"/>
      <c r="CC167" s="760"/>
      <c r="CD167" s="760"/>
      <c r="CE167" s="760"/>
      <c r="CF167" s="760"/>
      <c r="CG167" s="760"/>
      <c r="CH167" s="760"/>
      <c r="CI167" s="760"/>
      <c r="CJ167" s="760"/>
      <c r="CK167" s="760"/>
      <c r="CL167" s="760"/>
      <c r="CM167" s="760"/>
      <c r="CN167" s="760"/>
      <c r="CO167" s="760"/>
      <c r="CP167" s="760"/>
      <c r="CQ167" s="760"/>
      <c r="CR167" s="760"/>
      <c r="CS167" s="760"/>
      <c r="CT167" s="760"/>
      <c r="CU167" s="760"/>
      <c r="CV167" s="760"/>
      <c r="CW167" s="760"/>
      <c r="CX167" s="760"/>
      <c r="CY167" s="760"/>
      <c r="CZ167" s="760"/>
      <c r="DA167" s="760"/>
      <c r="DB167" s="760"/>
      <c r="DC167" s="760"/>
      <c r="DD167" s="760"/>
      <c r="DE167" s="760"/>
      <c r="DF167" s="760"/>
      <c r="DG167" s="760"/>
      <c r="DH167" s="760"/>
      <c r="DI167" s="760"/>
      <c r="DJ167" s="760"/>
      <c r="DK167" s="760"/>
      <c r="DL167" s="760"/>
      <c r="DM167" s="760"/>
      <c r="DN167" s="760"/>
      <c r="DO167" s="760"/>
      <c r="DP167" s="760"/>
      <c r="DQ167" s="760"/>
      <c r="DR167" s="760"/>
      <c r="DS167" s="760"/>
      <c r="DT167" s="760"/>
      <c r="DU167" s="760"/>
      <c r="DV167" s="760"/>
      <c r="DW167" s="760"/>
      <c r="DX167" s="760"/>
      <c r="DY167" s="760"/>
      <c r="DZ167" s="760"/>
      <c r="EA167" s="760"/>
      <c r="EB167" s="760"/>
      <c r="EC167" s="760"/>
      <c r="ED167" s="760"/>
      <c r="EE167" s="760"/>
      <c r="EF167" s="760"/>
      <c r="EG167" s="760"/>
      <c r="EH167" s="760"/>
      <c r="EI167" s="760"/>
      <c r="EJ167" s="760"/>
      <c r="EK167" s="760"/>
      <c r="EL167" s="760"/>
      <c r="EM167" s="760"/>
      <c r="EN167" s="760"/>
      <c r="EO167" s="760"/>
      <c r="EP167" s="760"/>
      <c r="EQ167" s="760"/>
      <c r="ER167" s="760"/>
      <c r="ES167" s="760"/>
      <c r="ET167" s="760"/>
      <c r="EU167" s="760"/>
      <c r="EV167" s="760"/>
      <c r="EW167" s="760"/>
      <c r="EX167" s="760"/>
      <c r="EY167" s="760"/>
      <c r="EZ167" s="760"/>
      <c r="FA167" s="760"/>
      <c r="FB167" s="760"/>
      <c r="FC167" s="760"/>
      <c r="FD167" s="760"/>
      <c r="FE167" s="760"/>
      <c r="FF167" s="760"/>
      <c r="FG167" s="760"/>
      <c r="FH167" s="760"/>
      <c r="FI167" s="760"/>
      <c r="FJ167" s="760"/>
      <c r="FK167" s="760"/>
      <c r="FL167" s="760"/>
      <c r="FM167" s="760"/>
      <c r="FN167" s="760"/>
      <c r="FO167" s="760"/>
      <c r="FP167" s="760"/>
      <c r="FQ167" s="760"/>
      <c r="FR167" s="760"/>
      <c r="FS167" s="760"/>
      <c r="FT167" s="760"/>
      <c r="FU167" s="760"/>
      <c r="FV167" s="760"/>
      <c r="FW167" s="760"/>
      <c r="FX167" s="760"/>
      <c r="FY167" s="760"/>
      <c r="FZ167" s="760"/>
      <c r="GA167" s="760"/>
      <c r="GB167" s="760"/>
      <c r="GC167" s="760"/>
      <c r="GD167" s="760"/>
      <c r="GE167" s="760"/>
      <c r="GF167" s="760"/>
      <c r="GG167" s="760"/>
      <c r="GH167" s="760"/>
      <c r="GI167" s="760"/>
      <c r="GJ167" s="760"/>
      <c r="GK167" s="760"/>
      <c r="GL167" s="760"/>
      <c r="GM167" s="760"/>
      <c r="GN167" s="760"/>
      <c r="GO167" s="760"/>
      <c r="GP167" s="760"/>
      <c r="GQ167" s="760"/>
      <c r="GR167" s="760"/>
      <c r="GS167" s="760"/>
      <c r="GT167" s="760"/>
      <c r="GU167" s="760"/>
      <c r="GV167" s="760"/>
      <c r="GW167" s="760"/>
      <c r="GX167" s="760"/>
      <c r="GY167" s="760"/>
      <c r="GZ167" s="760"/>
      <c r="HA167" s="760"/>
      <c r="HB167" s="760"/>
      <c r="HC167" s="760"/>
      <c r="HD167" s="760"/>
      <c r="HE167" s="760"/>
      <c r="HF167" s="760"/>
      <c r="HG167" s="760"/>
      <c r="HH167" s="760"/>
      <c r="HI167" s="760"/>
      <c r="HJ167" s="760"/>
      <c r="HK167" s="760"/>
      <c r="HL167" s="760"/>
      <c r="HM167" s="760"/>
      <c r="HN167" s="760"/>
      <c r="HO167" s="760"/>
      <c r="HP167" s="760"/>
      <c r="HQ167" s="760"/>
      <c r="HR167" s="760"/>
      <c r="HS167" s="760"/>
      <c r="HT167" s="760"/>
      <c r="HU167" s="760"/>
      <c r="HV167" s="760"/>
      <c r="HW167" s="760"/>
      <c r="HX167" s="760"/>
      <c r="HY167" s="760"/>
      <c r="HZ167" s="760"/>
      <c r="IA167" s="760"/>
      <c r="IB167" s="760"/>
      <c r="IC167" s="760"/>
      <c r="ID167" s="760"/>
      <c r="IE167" s="760"/>
      <c r="IF167" s="760"/>
      <c r="IG167" s="760"/>
      <c r="IH167" s="760"/>
      <c r="II167" s="760"/>
      <c r="IJ167" s="760"/>
    </row>
    <row r="168" spans="1:244" s="750" customFormat="1" ht="35.25" customHeight="1" x14ac:dyDescent="0.25">
      <c r="A168" s="655"/>
      <c r="B168" s="655" t="s">
        <v>318</v>
      </c>
      <c r="C168" s="780" t="s">
        <v>307</v>
      </c>
      <c r="D168" s="826" t="s">
        <v>472</v>
      </c>
      <c r="E168" s="826" t="s">
        <v>629</v>
      </c>
      <c r="F168" s="875" t="s">
        <v>392</v>
      </c>
      <c r="G168" s="826" t="s">
        <v>541</v>
      </c>
      <c r="H168" s="652"/>
      <c r="I168" s="654">
        <v>3</v>
      </c>
      <c r="J168" s="654">
        <v>3</v>
      </c>
      <c r="K168" s="1029" t="s">
        <v>437</v>
      </c>
      <c r="L168" s="966" t="s">
        <v>421</v>
      </c>
      <c r="M168" s="817"/>
      <c r="N168" s="937">
        <v>12</v>
      </c>
      <c r="O168" s="937">
        <v>18</v>
      </c>
      <c r="P168" s="981"/>
      <c r="Q168" s="1284"/>
      <c r="R168" s="1476"/>
      <c r="S168" s="911">
        <v>1</v>
      </c>
      <c r="T168" s="912" t="s">
        <v>171</v>
      </c>
      <c r="U168" s="912"/>
      <c r="V168" s="912"/>
      <c r="W168" s="650">
        <v>1</v>
      </c>
      <c r="X168" s="646" t="s">
        <v>174</v>
      </c>
      <c r="Y168" s="646" t="s">
        <v>172</v>
      </c>
      <c r="Z168" s="646" t="s">
        <v>236</v>
      </c>
      <c r="AA168" s="1284"/>
      <c r="AB168" s="1476"/>
      <c r="AC168" s="918">
        <v>1</v>
      </c>
      <c r="AD168" s="912" t="s">
        <v>174</v>
      </c>
      <c r="AE168" s="912" t="s">
        <v>172</v>
      </c>
      <c r="AF168" s="912" t="s">
        <v>236</v>
      </c>
      <c r="AG168" s="650">
        <v>1</v>
      </c>
      <c r="AH168" s="646" t="s">
        <v>174</v>
      </c>
      <c r="AI168" s="646" t="s">
        <v>172</v>
      </c>
      <c r="AJ168" s="646" t="s">
        <v>236</v>
      </c>
      <c r="AK168" s="866" t="s">
        <v>518</v>
      </c>
      <c r="AL168" s="760"/>
      <c r="AM168" s="760"/>
      <c r="AN168" s="760"/>
      <c r="AO168" s="760"/>
      <c r="AP168" s="760"/>
      <c r="AQ168" s="760"/>
      <c r="AR168" s="760"/>
      <c r="AS168" s="760"/>
      <c r="AT168" s="760"/>
      <c r="AU168" s="760"/>
      <c r="AV168" s="760"/>
      <c r="AW168" s="760"/>
      <c r="AX168" s="760"/>
      <c r="AY168" s="760"/>
      <c r="AZ168" s="760"/>
      <c r="BA168" s="760"/>
      <c r="BB168" s="760"/>
      <c r="BC168" s="760"/>
      <c r="BD168" s="760"/>
      <c r="BE168" s="760"/>
      <c r="BF168" s="760"/>
      <c r="BG168" s="760"/>
      <c r="BH168" s="760"/>
      <c r="BI168" s="760"/>
      <c r="BJ168" s="760"/>
      <c r="BK168" s="760"/>
      <c r="BL168" s="760"/>
      <c r="BM168" s="760"/>
      <c r="BN168" s="760"/>
      <c r="BO168" s="760"/>
      <c r="BP168" s="760"/>
      <c r="BQ168" s="760"/>
      <c r="BR168" s="760"/>
      <c r="BS168" s="760"/>
      <c r="BT168" s="760"/>
      <c r="BU168" s="760"/>
      <c r="BV168" s="760"/>
      <c r="BW168" s="760"/>
      <c r="BX168" s="760"/>
      <c r="BY168" s="760"/>
      <c r="BZ168" s="760"/>
      <c r="CA168" s="760"/>
      <c r="CB168" s="760"/>
      <c r="CC168" s="760"/>
      <c r="CD168" s="760"/>
      <c r="CE168" s="760"/>
      <c r="CF168" s="760"/>
      <c r="CG168" s="760"/>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0"/>
      <c r="DH168" s="760"/>
      <c r="DI168" s="760"/>
      <c r="DJ168" s="760"/>
      <c r="DK168" s="760"/>
      <c r="DL168" s="760"/>
      <c r="DM168" s="760"/>
      <c r="DN168" s="760"/>
      <c r="DO168" s="760"/>
      <c r="DP168" s="760"/>
      <c r="DQ168" s="760"/>
      <c r="DR168" s="760"/>
      <c r="DS168" s="760"/>
      <c r="DT168" s="760"/>
      <c r="DU168" s="760"/>
      <c r="DV168" s="760"/>
      <c r="DW168" s="760"/>
      <c r="DX168" s="760"/>
      <c r="DY168" s="760"/>
      <c r="DZ168" s="760"/>
      <c r="EA168" s="760"/>
      <c r="EB168" s="760"/>
      <c r="EC168" s="760"/>
      <c r="ED168" s="760"/>
      <c r="EE168" s="760"/>
      <c r="EF168" s="760"/>
      <c r="EG168" s="760"/>
      <c r="EH168" s="760"/>
      <c r="EI168" s="760"/>
      <c r="EJ168" s="760"/>
      <c r="EK168" s="760"/>
      <c r="EL168" s="760"/>
      <c r="EM168" s="760"/>
      <c r="EN168" s="760"/>
      <c r="EO168" s="760"/>
      <c r="EP168" s="760"/>
      <c r="EQ168" s="760"/>
      <c r="ER168" s="760"/>
      <c r="ES168" s="760"/>
      <c r="ET168" s="760"/>
      <c r="EU168" s="760"/>
      <c r="EV168" s="760"/>
      <c r="EW168" s="760"/>
      <c r="EX168" s="760"/>
      <c r="EY168" s="760"/>
      <c r="EZ168" s="760"/>
      <c r="FA168" s="760"/>
      <c r="FB168" s="760"/>
      <c r="FC168" s="760"/>
      <c r="FD168" s="760"/>
      <c r="FE168" s="760"/>
      <c r="FF168" s="760"/>
      <c r="FG168" s="760"/>
      <c r="FH168" s="760"/>
      <c r="FI168" s="760"/>
      <c r="FJ168" s="760"/>
      <c r="FK168" s="760"/>
      <c r="FL168" s="760"/>
      <c r="FM168" s="760"/>
      <c r="FN168" s="760"/>
      <c r="FO168" s="760"/>
      <c r="FP168" s="760"/>
      <c r="FQ168" s="760"/>
      <c r="FR168" s="760"/>
      <c r="FS168" s="760"/>
      <c r="FT168" s="760"/>
      <c r="FU168" s="760"/>
      <c r="FV168" s="760"/>
      <c r="FW168" s="760"/>
      <c r="FX168" s="760"/>
      <c r="FY168" s="760"/>
      <c r="FZ168" s="760"/>
      <c r="GA168" s="760"/>
      <c r="GB168" s="760"/>
      <c r="GC168" s="760"/>
      <c r="GD168" s="760"/>
      <c r="GE168" s="760"/>
      <c r="GF168" s="760"/>
      <c r="GG168" s="760"/>
      <c r="GH168" s="760"/>
      <c r="GI168" s="760"/>
      <c r="GJ168" s="760"/>
      <c r="GK168" s="760"/>
      <c r="GL168" s="760"/>
      <c r="GM168" s="760"/>
      <c r="GN168" s="760"/>
      <c r="GO168" s="760"/>
      <c r="GP168" s="760"/>
      <c r="GQ168" s="760"/>
      <c r="GR168" s="760"/>
      <c r="GS168" s="760"/>
      <c r="GT168" s="760"/>
      <c r="GU168" s="760"/>
      <c r="GV168" s="760"/>
      <c r="GW168" s="760"/>
      <c r="GX168" s="760"/>
      <c r="GY168" s="760"/>
      <c r="GZ168" s="760"/>
      <c r="HA168" s="760"/>
      <c r="HB168" s="760"/>
      <c r="HC168" s="760"/>
      <c r="HD168" s="760"/>
      <c r="HE168" s="760"/>
      <c r="HF168" s="760"/>
      <c r="HG168" s="760"/>
      <c r="HH168" s="760"/>
      <c r="HI168" s="760"/>
      <c r="HJ168" s="760"/>
      <c r="HK168" s="760"/>
      <c r="HL168" s="760"/>
      <c r="HM168" s="760"/>
      <c r="HN168" s="760"/>
      <c r="HO168" s="760"/>
      <c r="HP168" s="760"/>
      <c r="HQ168" s="760"/>
      <c r="HR168" s="760"/>
      <c r="HS168" s="760"/>
      <c r="HT168" s="760"/>
      <c r="HU168" s="760"/>
      <c r="HV168" s="760"/>
      <c r="HW168" s="760"/>
      <c r="HX168" s="760"/>
      <c r="HY168" s="760"/>
      <c r="HZ168" s="760"/>
      <c r="IA168" s="760"/>
      <c r="IB168" s="760"/>
      <c r="IC168" s="760"/>
      <c r="ID168" s="760"/>
      <c r="IE168" s="760"/>
      <c r="IF168" s="760"/>
      <c r="IG168" s="760"/>
      <c r="IH168" s="760"/>
      <c r="II168" s="760"/>
      <c r="IJ168" s="760"/>
    </row>
    <row r="169" spans="1:244" s="748" customFormat="1" ht="36" customHeight="1" x14ac:dyDescent="0.25">
      <c r="A169" s="1100" t="s">
        <v>658</v>
      </c>
      <c r="B169" s="1121" t="s">
        <v>617</v>
      </c>
      <c r="C169" s="1121" t="s">
        <v>618</v>
      </c>
      <c r="D169" s="1105"/>
      <c r="E169" s="1103" t="s">
        <v>620</v>
      </c>
      <c r="F169" s="1101"/>
      <c r="G169" s="1104" t="s">
        <v>541</v>
      </c>
      <c r="H169" s="1100" t="s">
        <v>352</v>
      </c>
      <c r="I169" s="1122">
        <v>2</v>
      </c>
      <c r="J169" s="1122">
        <v>2</v>
      </c>
      <c r="K169" s="1106"/>
      <c r="L169" s="1106"/>
      <c r="M169" s="1106"/>
      <c r="N169" s="1107"/>
      <c r="O169" s="1107"/>
      <c r="P169" s="1108"/>
      <c r="Q169" s="1278"/>
      <c r="R169" s="1270"/>
      <c r="S169" s="765"/>
      <c r="T169" s="668"/>
      <c r="U169" s="668"/>
      <c r="V169" s="668"/>
      <c r="W169" s="667"/>
      <c r="X169" s="668"/>
      <c r="Y169" s="668"/>
      <c r="Z169" s="668"/>
      <c r="AA169" s="1278"/>
      <c r="AB169" s="1270"/>
      <c r="AC169" s="667"/>
      <c r="AD169" s="668"/>
      <c r="AE169" s="668"/>
      <c r="AF169" s="668"/>
      <c r="AG169" s="667"/>
      <c r="AH169" s="668"/>
      <c r="AI169" s="668"/>
      <c r="AJ169" s="668"/>
      <c r="AK169" s="865"/>
      <c r="AL169" s="747"/>
      <c r="AM169" s="747"/>
      <c r="AN169" s="747"/>
      <c r="AO169" s="747"/>
      <c r="AP169" s="747"/>
      <c r="AQ169" s="747"/>
      <c r="AR169" s="747"/>
      <c r="AS169" s="747"/>
      <c r="AT169" s="747"/>
      <c r="AU169" s="747"/>
      <c r="AV169" s="747"/>
      <c r="AW169" s="747"/>
      <c r="AX169" s="747"/>
      <c r="AY169" s="747"/>
      <c r="AZ169" s="747"/>
      <c r="BA169" s="747"/>
      <c r="BB169" s="747"/>
      <c r="BC169" s="747"/>
      <c r="BD169" s="747"/>
      <c r="BE169" s="747"/>
      <c r="BF169" s="747"/>
      <c r="BG169" s="747"/>
      <c r="BH169" s="747"/>
      <c r="BI169" s="747"/>
      <c r="BJ169" s="747"/>
      <c r="BK169" s="747"/>
      <c r="BL169" s="747"/>
      <c r="BM169" s="747"/>
      <c r="BN169" s="747"/>
      <c r="BO169" s="747"/>
      <c r="BP169" s="747"/>
      <c r="BQ169" s="747"/>
      <c r="BR169" s="747"/>
      <c r="BS169" s="747"/>
      <c r="BT169" s="747"/>
      <c r="BU169" s="747"/>
      <c r="BV169" s="747"/>
      <c r="BW169" s="747"/>
      <c r="BX169" s="747"/>
      <c r="BY169" s="747"/>
      <c r="BZ169" s="747"/>
      <c r="CA169" s="747"/>
      <c r="CB169" s="747"/>
      <c r="CC169" s="747"/>
      <c r="CD169" s="747"/>
      <c r="CE169" s="747"/>
      <c r="CF169" s="747"/>
      <c r="CG169" s="747"/>
      <c r="CH169" s="747"/>
      <c r="CI169" s="747"/>
      <c r="CJ169" s="747"/>
      <c r="CK169" s="747"/>
      <c r="CL169" s="747"/>
      <c r="CM169" s="747"/>
      <c r="CN169" s="747"/>
      <c r="CO169" s="747"/>
      <c r="CP169" s="747"/>
      <c r="CQ169" s="747"/>
      <c r="CR169" s="747"/>
      <c r="CS169" s="747"/>
      <c r="CT169" s="747"/>
      <c r="CU169" s="747"/>
      <c r="CV169" s="747"/>
      <c r="CW169" s="747"/>
      <c r="CX169" s="747"/>
      <c r="CY169" s="747"/>
      <c r="CZ169" s="747"/>
      <c r="DA169" s="747"/>
      <c r="DB169" s="747"/>
      <c r="DC169" s="747"/>
      <c r="DD169" s="747"/>
      <c r="DE169" s="747"/>
      <c r="DF169" s="747"/>
      <c r="DG169" s="747"/>
      <c r="DH169" s="747"/>
      <c r="DI169" s="747"/>
      <c r="DJ169" s="747"/>
      <c r="DK169" s="747"/>
      <c r="DL169" s="747"/>
      <c r="DM169" s="747"/>
      <c r="DN169" s="747"/>
      <c r="DO169" s="747"/>
      <c r="DP169" s="747"/>
      <c r="DQ169" s="747"/>
      <c r="DR169" s="747"/>
      <c r="DS169" s="747"/>
      <c r="DT169" s="747"/>
      <c r="DU169" s="747"/>
      <c r="DV169" s="747"/>
      <c r="DW169" s="747"/>
      <c r="DX169" s="747"/>
      <c r="DY169" s="747"/>
      <c r="DZ169" s="747"/>
      <c r="EA169" s="747"/>
      <c r="EB169" s="747"/>
      <c r="EC169" s="747"/>
      <c r="ED169" s="747"/>
      <c r="EE169" s="747"/>
      <c r="EF169" s="747"/>
      <c r="EG169" s="747"/>
      <c r="EH169" s="747"/>
      <c r="EI169" s="747"/>
      <c r="EJ169" s="747"/>
      <c r="EK169" s="747"/>
      <c r="EL169" s="747"/>
      <c r="EM169" s="747"/>
      <c r="EN169" s="747"/>
      <c r="EO169" s="747"/>
      <c r="EP169" s="747"/>
      <c r="EQ169" s="747"/>
      <c r="ER169" s="747"/>
      <c r="ES169" s="747"/>
      <c r="ET169" s="747"/>
      <c r="EU169" s="747"/>
      <c r="EV169" s="747"/>
      <c r="EW169" s="747"/>
      <c r="EX169" s="747"/>
      <c r="EY169" s="747"/>
      <c r="EZ169" s="747"/>
      <c r="FA169" s="747"/>
      <c r="FB169" s="747"/>
      <c r="FC169" s="747"/>
      <c r="FD169" s="747"/>
      <c r="FE169" s="747"/>
      <c r="FF169" s="747"/>
      <c r="FG169" s="747"/>
      <c r="FH169" s="747"/>
      <c r="FI169" s="747"/>
      <c r="FJ169" s="747"/>
      <c r="FK169" s="747"/>
      <c r="FL169" s="747"/>
      <c r="FM169" s="747"/>
      <c r="FN169" s="747"/>
      <c r="FO169" s="747"/>
      <c r="FP169" s="747"/>
      <c r="FQ169" s="747"/>
      <c r="FR169" s="747"/>
      <c r="FS169" s="747"/>
      <c r="FT169" s="747"/>
      <c r="FU169" s="747"/>
      <c r="FV169" s="747"/>
      <c r="FW169" s="747"/>
      <c r="FX169" s="747"/>
      <c r="FY169" s="747"/>
      <c r="FZ169" s="747"/>
      <c r="GA169" s="747"/>
      <c r="GB169" s="747"/>
      <c r="GC169" s="747"/>
      <c r="GD169" s="747"/>
      <c r="GE169" s="747"/>
      <c r="GF169" s="747"/>
      <c r="GG169" s="747"/>
      <c r="GH169" s="747"/>
      <c r="GI169" s="747"/>
      <c r="GJ169" s="747"/>
      <c r="GK169" s="747"/>
      <c r="GL169" s="747"/>
      <c r="GM169" s="747"/>
      <c r="GN169" s="747"/>
      <c r="GO169" s="747"/>
      <c r="GP169" s="747"/>
      <c r="GQ169" s="747"/>
      <c r="GR169" s="747"/>
      <c r="GS169" s="747"/>
      <c r="GT169" s="747"/>
      <c r="GU169" s="747"/>
      <c r="GV169" s="747"/>
      <c r="GW169" s="747"/>
      <c r="GX169" s="747"/>
      <c r="GY169" s="747"/>
      <c r="GZ169" s="747"/>
      <c r="HA169" s="747"/>
      <c r="HB169" s="747"/>
      <c r="HC169" s="747"/>
      <c r="HD169" s="747"/>
      <c r="HE169" s="747"/>
      <c r="HF169" s="747"/>
      <c r="HG169" s="747"/>
      <c r="HH169" s="747"/>
      <c r="HI169" s="747"/>
      <c r="HJ169" s="747"/>
      <c r="HK169" s="747"/>
      <c r="HL169" s="747"/>
      <c r="HM169" s="747"/>
      <c r="HN169" s="747"/>
      <c r="HO169" s="747"/>
      <c r="HP169" s="747"/>
      <c r="HQ169" s="747"/>
      <c r="HR169" s="747"/>
      <c r="HS169" s="747"/>
      <c r="HT169" s="747"/>
      <c r="HU169" s="747"/>
      <c r="HV169" s="747"/>
      <c r="HW169" s="747"/>
      <c r="HX169" s="747"/>
      <c r="HY169" s="747"/>
      <c r="HZ169" s="747"/>
      <c r="IA169" s="747"/>
      <c r="IB169" s="747"/>
      <c r="IC169" s="747"/>
      <c r="ID169" s="747"/>
      <c r="IE169" s="747"/>
      <c r="IF169" s="747"/>
      <c r="IG169" s="747"/>
      <c r="IH169" s="747"/>
      <c r="II169" s="747"/>
      <c r="IJ169" s="747"/>
    </row>
    <row r="170" spans="1:244" s="750" customFormat="1" ht="41.25" customHeight="1" x14ac:dyDescent="0.25">
      <c r="A170" s="1076"/>
      <c r="B170" s="1113" t="s">
        <v>622</v>
      </c>
      <c r="C170" s="1114" t="s">
        <v>308</v>
      </c>
      <c r="D170" s="1102" t="s">
        <v>621</v>
      </c>
      <c r="E170" s="1115" t="s">
        <v>630</v>
      </c>
      <c r="F170" s="1116" t="s">
        <v>624</v>
      </c>
      <c r="G170" s="1102" t="s">
        <v>541</v>
      </c>
      <c r="H170" s="1117"/>
      <c r="I170" s="1123">
        <v>2</v>
      </c>
      <c r="J170" s="1123">
        <v>2</v>
      </c>
      <c r="K170" s="1290" t="s">
        <v>725</v>
      </c>
      <c r="L170" s="1106" t="str">
        <f>"09"</f>
        <v>09</v>
      </c>
      <c r="M170" s="1106"/>
      <c r="N170" s="1107"/>
      <c r="O170" s="1107">
        <v>18</v>
      </c>
      <c r="P170" s="1108"/>
      <c r="Q170" s="1285"/>
      <c r="R170" s="1476"/>
      <c r="S170" s="1109">
        <v>1</v>
      </c>
      <c r="T170" s="1110" t="s">
        <v>171</v>
      </c>
      <c r="U170" s="1110"/>
      <c r="V170" s="1110"/>
      <c r="W170" s="1111">
        <v>1</v>
      </c>
      <c r="X170" s="1110" t="s">
        <v>174</v>
      </c>
      <c r="Y170" s="1110" t="s">
        <v>172</v>
      </c>
      <c r="Z170" s="1110" t="s">
        <v>262</v>
      </c>
      <c r="AA170" s="1285"/>
      <c r="AB170" s="1476"/>
      <c r="AC170" s="1111">
        <v>1</v>
      </c>
      <c r="AD170" s="1110" t="s">
        <v>174</v>
      </c>
      <c r="AE170" s="1110" t="s">
        <v>172</v>
      </c>
      <c r="AF170" s="1110" t="s">
        <v>262</v>
      </c>
      <c r="AG170" s="1111">
        <v>1</v>
      </c>
      <c r="AH170" s="1110" t="s">
        <v>174</v>
      </c>
      <c r="AI170" s="1110" t="s">
        <v>172</v>
      </c>
      <c r="AJ170" s="1110" t="s">
        <v>262</v>
      </c>
      <c r="AK170" s="1112" t="s">
        <v>519</v>
      </c>
      <c r="AL170" s="760"/>
      <c r="AM170" s="760"/>
      <c r="AN170" s="760"/>
      <c r="AO170" s="760"/>
      <c r="AP170" s="760"/>
      <c r="AQ170" s="760"/>
      <c r="AR170" s="760"/>
      <c r="AS170" s="760"/>
      <c r="AT170" s="760"/>
      <c r="AU170" s="760"/>
      <c r="AV170" s="760"/>
      <c r="AW170" s="760"/>
      <c r="AX170" s="760"/>
      <c r="AY170" s="760"/>
      <c r="AZ170" s="760"/>
      <c r="BA170" s="760"/>
      <c r="BB170" s="760"/>
      <c r="BC170" s="760"/>
      <c r="BD170" s="760"/>
      <c r="BE170" s="760"/>
      <c r="BF170" s="760"/>
      <c r="BG170" s="760"/>
      <c r="BH170" s="760"/>
      <c r="BI170" s="760"/>
      <c r="BJ170" s="760"/>
      <c r="BK170" s="760"/>
      <c r="BL170" s="760"/>
      <c r="BM170" s="760"/>
      <c r="BN170" s="760"/>
      <c r="BO170" s="760"/>
      <c r="BP170" s="760"/>
      <c r="BQ170" s="760"/>
      <c r="BR170" s="760"/>
      <c r="BS170" s="760"/>
      <c r="BT170" s="760"/>
      <c r="BU170" s="760"/>
      <c r="BV170" s="760"/>
      <c r="BW170" s="760"/>
      <c r="BX170" s="760"/>
      <c r="BY170" s="760"/>
      <c r="BZ170" s="760"/>
      <c r="CA170" s="760"/>
      <c r="CB170" s="760"/>
      <c r="CC170" s="760"/>
      <c r="CD170" s="760"/>
      <c r="CE170" s="760"/>
      <c r="CF170" s="760"/>
      <c r="CG170" s="760"/>
      <c r="CH170" s="760"/>
      <c r="CI170" s="760"/>
      <c r="CJ170" s="760"/>
      <c r="CK170" s="760"/>
      <c r="CL170" s="760"/>
      <c r="CM170" s="760"/>
      <c r="CN170" s="760"/>
      <c r="CO170" s="760"/>
      <c r="CP170" s="760"/>
      <c r="CQ170" s="760"/>
      <c r="CR170" s="760"/>
      <c r="CS170" s="760"/>
      <c r="CT170" s="760"/>
      <c r="CU170" s="760"/>
      <c r="CV170" s="760"/>
      <c r="CW170" s="760"/>
      <c r="CX170" s="760"/>
      <c r="CY170" s="760"/>
      <c r="CZ170" s="760"/>
      <c r="DA170" s="760"/>
      <c r="DB170" s="760"/>
      <c r="DC170" s="760"/>
      <c r="DD170" s="760"/>
      <c r="DE170" s="760"/>
      <c r="DF170" s="760"/>
      <c r="DG170" s="760"/>
      <c r="DH170" s="760"/>
      <c r="DI170" s="760"/>
      <c r="DJ170" s="760"/>
      <c r="DK170" s="760"/>
      <c r="DL170" s="760"/>
      <c r="DM170" s="760"/>
      <c r="DN170" s="760"/>
      <c r="DO170" s="760"/>
      <c r="DP170" s="760"/>
      <c r="DQ170" s="760"/>
      <c r="DR170" s="760"/>
      <c r="DS170" s="760"/>
      <c r="DT170" s="760"/>
      <c r="DU170" s="760"/>
      <c r="DV170" s="760"/>
      <c r="DW170" s="760"/>
      <c r="DX170" s="760"/>
      <c r="DY170" s="760"/>
      <c r="DZ170" s="760"/>
      <c r="EA170" s="760"/>
      <c r="EB170" s="760"/>
      <c r="EC170" s="760"/>
      <c r="ED170" s="760"/>
      <c r="EE170" s="760"/>
      <c r="EF170" s="760"/>
      <c r="EG170" s="760"/>
      <c r="EH170" s="760"/>
      <c r="EI170" s="760"/>
      <c r="EJ170" s="760"/>
      <c r="EK170" s="760"/>
      <c r="EL170" s="760"/>
      <c r="EM170" s="760"/>
      <c r="EN170" s="760"/>
      <c r="EO170" s="760"/>
      <c r="EP170" s="760"/>
      <c r="EQ170" s="760"/>
      <c r="ER170" s="760"/>
      <c r="ES170" s="760"/>
      <c r="ET170" s="760"/>
      <c r="EU170" s="760"/>
      <c r="EV170" s="760"/>
      <c r="EW170" s="760"/>
      <c r="EX170" s="760"/>
      <c r="EY170" s="760"/>
      <c r="EZ170" s="760"/>
      <c r="FA170" s="760"/>
      <c r="FB170" s="760"/>
      <c r="FC170" s="760"/>
      <c r="FD170" s="760"/>
      <c r="FE170" s="760"/>
      <c r="FF170" s="760"/>
      <c r="FG170" s="760"/>
      <c r="FH170" s="760"/>
      <c r="FI170" s="760"/>
      <c r="FJ170" s="760"/>
      <c r="FK170" s="760"/>
      <c r="FL170" s="760"/>
      <c r="FM170" s="760"/>
      <c r="FN170" s="760"/>
      <c r="FO170" s="760"/>
      <c r="FP170" s="760"/>
      <c r="FQ170" s="760"/>
      <c r="FR170" s="760"/>
      <c r="FS170" s="760"/>
      <c r="FT170" s="760"/>
      <c r="FU170" s="760"/>
      <c r="FV170" s="760"/>
      <c r="FW170" s="760"/>
      <c r="FX170" s="760"/>
      <c r="FY170" s="760"/>
      <c r="FZ170" s="760"/>
      <c r="GA170" s="760"/>
      <c r="GB170" s="760"/>
      <c r="GC170" s="760"/>
      <c r="GD170" s="760"/>
      <c r="GE170" s="760"/>
      <c r="GF170" s="760"/>
      <c r="GG170" s="760"/>
      <c r="GH170" s="760"/>
      <c r="GI170" s="760"/>
      <c r="GJ170" s="760"/>
      <c r="GK170" s="760"/>
      <c r="GL170" s="760"/>
      <c r="GM170" s="760"/>
      <c r="GN170" s="760"/>
      <c r="GO170" s="760"/>
      <c r="GP170" s="760"/>
      <c r="GQ170" s="760"/>
      <c r="GR170" s="760"/>
      <c r="GS170" s="760"/>
      <c r="GT170" s="760"/>
      <c r="GU170" s="760"/>
      <c r="GV170" s="760"/>
      <c r="GW170" s="760"/>
      <c r="GX170" s="760"/>
      <c r="GY170" s="760"/>
      <c r="GZ170" s="760"/>
      <c r="HA170" s="760"/>
      <c r="HB170" s="760"/>
      <c r="HC170" s="760"/>
      <c r="HD170" s="760"/>
      <c r="HE170" s="760"/>
      <c r="HF170" s="760"/>
      <c r="HG170" s="760"/>
      <c r="HH170" s="760"/>
      <c r="HI170" s="760"/>
      <c r="HJ170" s="760"/>
      <c r="HK170" s="760"/>
      <c r="HL170" s="760"/>
      <c r="HM170" s="760"/>
      <c r="HN170" s="760"/>
      <c r="HO170" s="760"/>
      <c r="HP170" s="760"/>
      <c r="HQ170" s="760"/>
      <c r="HR170" s="760"/>
      <c r="HS170" s="760"/>
      <c r="HT170" s="760"/>
      <c r="HU170" s="760"/>
      <c r="HV170" s="760"/>
      <c r="HW170" s="760"/>
      <c r="HX170" s="760"/>
      <c r="HY170" s="760"/>
      <c r="HZ170" s="760"/>
      <c r="IA170" s="760"/>
      <c r="IB170" s="760"/>
      <c r="IC170" s="760"/>
      <c r="ID170" s="760"/>
      <c r="IE170" s="760"/>
      <c r="IF170" s="760"/>
      <c r="IG170" s="760"/>
      <c r="IH170" s="760"/>
      <c r="II170" s="760"/>
      <c r="IJ170" s="760"/>
    </row>
    <row r="171" spans="1:244" s="750" customFormat="1" ht="54" customHeight="1" x14ac:dyDescent="0.25">
      <c r="A171" s="1076"/>
      <c r="B171" s="1113" t="s">
        <v>660</v>
      </c>
      <c r="C171" s="1114" t="s">
        <v>330</v>
      </c>
      <c r="D171" s="1102" t="s">
        <v>659</v>
      </c>
      <c r="E171" s="1115" t="s">
        <v>630</v>
      </c>
      <c r="F171" s="1116" t="s">
        <v>396</v>
      </c>
      <c r="G171" s="1102" t="s">
        <v>596</v>
      </c>
      <c r="H171" s="1117"/>
      <c r="I171" s="1123">
        <v>2</v>
      </c>
      <c r="J171" s="1123">
        <v>2</v>
      </c>
      <c r="K171" s="1106" t="s">
        <v>441</v>
      </c>
      <c r="L171" s="1106">
        <v>70</v>
      </c>
      <c r="M171" s="1106"/>
      <c r="N171" s="1107"/>
      <c r="O171" s="1107">
        <v>20</v>
      </c>
      <c r="P171" s="1108"/>
      <c r="Q171" s="1213"/>
      <c r="R171" s="1477"/>
      <c r="S171" s="1109">
        <v>1</v>
      </c>
      <c r="T171" s="1110" t="s">
        <v>171</v>
      </c>
      <c r="U171" s="1110" t="s">
        <v>445</v>
      </c>
      <c r="V171" s="1110"/>
      <c r="W171" s="1111">
        <v>1</v>
      </c>
      <c r="X171" s="1110" t="s">
        <v>174</v>
      </c>
      <c r="Y171" s="1110" t="s">
        <v>172</v>
      </c>
      <c r="Z171" s="1110" t="s">
        <v>238</v>
      </c>
      <c r="AA171" s="1213"/>
      <c r="AB171" s="1477"/>
      <c r="AC171" s="1111">
        <v>1</v>
      </c>
      <c r="AD171" s="1110" t="s">
        <v>174</v>
      </c>
      <c r="AE171" s="1110" t="s">
        <v>255</v>
      </c>
      <c r="AF171" s="1110" t="s">
        <v>256</v>
      </c>
      <c r="AG171" s="1111">
        <v>1</v>
      </c>
      <c r="AH171" s="1110" t="s">
        <v>174</v>
      </c>
      <c r="AI171" s="1110" t="s">
        <v>255</v>
      </c>
      <c r="AJ171" s="1110" t="s">
        <v>256</v>
      </c>
      <c r="AK171" s="1112" t="s">
        <v>521</v>
      </c>
      <c r="AL171" s="760"/>
      <c r="AM171" s="760"/>
      <c r="AN171" s="760"/>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c r="CB171" s="760"/>
      <c r="CC171" s="760"/>
      <c r="CD171" s="760"/>
      <c r="CE171" s="760"/>
      <c r="CF171" s="760"/>
      <c r="CG171" s="760"/>
      <c r="CH171" s="760"/>
      <c r="CI171" s="760"/>
      <c r="CJ171" s="760"/>
      <c r="CK171" s="760"/>
      <c r="CL171" s="760"/>
      <c r="CM171" s="760"/>
      <c r="CN171" s="760"/>
      <c r="CO171" s="760"/>
      <c r="CP171" s="760"/>
      <c r="CQ171" s="760"/>
      <c r="CR171" s="760"/>
      <c r="CS171" s="760"/>
      <c r="CT171" s="760"/>
      <c r="CU171" s="760"/>
      <c r="CV171" s="760"/>
      <c r="CW171" s="760"/>
      <c r="CX171" s="760"/>
      <c r="CY171" s="760"/>
      <c r="CZ171" s="760"/>
      <c r="DA171" s="760"/>
      <c r="DB171" s="760"/>
      <c r="DC171" s="760"/>
      <c r="DD171" s="760"/>
      <c r="DE171" s="760"/>
      <c r="DF171" s="760"/>
      <c r="DG171" s="760"/>
      <c r="DH171" s="760"/>
      <c r="DI171" s="760"/>
      <c r="DJ171" s="760"/>
      <c r="DK171" s="760"/>
      <c r="DL171" s="760"/>
      <c r="DM171" s="760"/>
      <c r="DN171" s="760"/>
      <c r="DO171" s="760"/>
      <c r="DP171" s="760"/>
      <c r="DQ171" s="760"/>
      <c r="DR171" s="760"/>
      <c r="DS171" s="760"/>
      <c r="DT171" s="760"/>
      <c r="DU171" s="760"/>
      <c r="DV171" s="760"/>
      <c r="DW171" s="760"/>
      <c r="DX171" s="760"/>
      <c r="DY171" s="760"/>
      <c r="DZ171" s="760"/>
      <c r="EA171" s="760"/>
      <c r="EB171" s="760"/>
      <c r="EC171" s="760"/>
      <c r="ED171" s="760"/>
      <c r="EE171" s="760"/>
      <c r="EF171" s="760"/>
      <c r="EG171" s="760"/>
      <c r="EH171" s="760"/>
      <c r="EI171" s="760"/>
      <c r="EJ171" s="760"/>
      <c r="EK171" s="760"/>
      <c r="EL171" s="760"/>
      <c r="EM171" s="760"/>
      <c r="EN171" s="760"/>
      <c r="EO171" s="760"/>
      <c r="EP171" s="760"/>
      <c r="EQ171" s="760"/>
      <c r="ER171" s="760"/>
      <c r="ES171" s="760"/>
      <c r="ET171" s="760"/>
      <c r="EU171" s="760"/>
      <c r="EV171" s="760"/>
      <c r="EW171" s="760"/>
      <c r="EX171" s="760"/>
      <c r="EY171" s="760"/>
      <c r="EZ171" s="760"/>
      <c r="FA171" s="760"/>
      <c r="FB171" s="760"/>
      <c r="FC171" s="760"/>
      <c r="FD171" s="760"/>
      <c r="FE171" s="760"/>
      <c r="FF171" s="760"/>
      <c r="FG171" s="760"/>
      <c r="FH171" s="760"/>
      <c r="FI171" s="760"/>
      <c r="FJ171" s="760"/>
      <c r="FK171" s="760"/>
      <c r="FL171" s="760"/>
      <c r="FM171" s="760"/>
      <c r="FN171" s="760"/>
      <c r="FO171" s="760"/>
      <c r="FP171" s="760"/>
      <c r="FQ171" s="760"/>
      <c r="FR171" s="760"/>
      <c r="FS171" s="760"/>
      <c r="FT171" s="760"/>
      <c r="FU171" s="760"/>
      <c r="FV171" s="760"/>
      <c r="FW171" s="760"/>
      <c r="FX171" s="760"/>
      <c r="FY171" s="760"/>
      <c r="FZ171" s="760"/>
      <c r="GA171" s="760"/>
      <c r="GB171" s="760"/>
      <c r="GC171" s="760"/>
      <c r="GD171" s="760"/>
      <c r="GE171" s="760"/>
      <c r="GF171" s="760"/>
      <c r="GG171" s="760"/>
      <c r="GH171" s="760"/>
      <c r="GI171" s="760"/>
      <c r="GJ171" s="760"/>
      <c r="GK171" s="760"/>
      <c r="GL171" s="760"/>
      <c r="GM171" s="760"/>
      <c r="GN171" s="760"/>
      <c r="GO171" s="760"/>
      <c r="GP171" s="760"/>
      <c r="GQ171" s="760"/>
      <c r="GR171" s="760"/>
      <c r="GS171" s="760"/>
      <c r="GT171" s="760"/>
      <c r="GU171" s="760"/>
      <c r="GV171" s="760"/>
      <c r="GW171" s="760"/>
      <c r="GX171" s="760"/>
      <c r="GY171" s="760"/>
      <c r="GZ171" s="760"/>
      <c r="HA171" s="760"/>
      <c r="HB171" s="760"/>
      <c r="HC171" s="760"/>
      <c r="HD171" s="760"/>
      <c r="HE171" s="760"/>
      <c r="HF171" s="760"/>
      <c r="HG171" s="760"/>
      <c r="HH171" s="760"/>
      <c r="HI171" s="760"/>
      <c r="HJ171" s="760"/>
      <c r="HK171" s="760"/>
      <c r="HL171" s="760"/>
      <c r="HM171" s="760"/>
      <c r="HN171" s="760"/>
      <c r="HO171" s="760"/>
      <c r="HP171" s="760"/>
      <c r="HQ171" s="760"/>
      <c r="HR171" s="760"/>
      <c r="HS171" s="760"/>
      <c r="HT171" s="760"/>
      <c r="HU171" s="760"/>
      <c r="HV171" s="760"/>
      <c r="HW171" s="760"/>
      <c r="HX171" s="760"/>
      <c r="HY171" s="760"/>
      <c r="HZ171" s="760"/>
      <c r="IA171" s="760"/>
      <c r="IB171" s="760"/>
      <c r="IC171" s="760"/>
      <c r="ID171" s="760"/>
      <c r="IE171" s="760"/>
      <c r="IF171" s="760"/>
      <c r="IG171" s="760"/>
      <c r="IH171" s="760"/>
      <c r="II171" s="760"/>
      <c r="IJ171" s="760"/>
    </row>
    <row r="172" spans="1:244" ht="30.75" customHeight="1" x14ac:dyDescent="0.25">
      <c r="A172" s="576"/>
      <c r="B172" s="576"/>
      <c r="C172" s="682"/>
      <c r="D172" s="751"/>
      <c r="E172" s="751"/>
      <c r="F172" s="683"/>
      <c r="G172" s="683"/>
      <c r="H172" s="683"/>
      <c r="I172" s="751"/>
      <c r="J172" s="752" t="s">
        <v>20</v>
      </c>
      <c r="K172" s="819"/>
      <c r="L172" s="819"/>
      <c r="M172" s="844"/>
      <c r="N172" s="950">
        <f>SUM(N132:N164)</f>
        <v>100</v>
      </c>
      <c r="O172" s="989">
        <f>SUM(O132:O164)</f>
        <v>446</v>
      </c>
      <c r="P172" s="940">
        <f>SUM(P132:P164)</f>
        <v>0</v>
      </c>
      <c r="Q172" s="1279"/>
      <c r="R172" s="1271"/>
      <c r="S172" s="763"/>
      <c r="T172" s="753"/>
      <c r="U172" s="753"/>
      <c r="V172" s="753"/>
      <c r="W172" s="753"/>
      <c r="X172" s="753"/>
      <c r="Y172" s="753"/>
      <c r="Z172" s="753"/>
      <c r="AA172" s="1279"/>
      <c r="AB172" s="1271"/>
      <c r="AC172" s="753"/>
      <c r="AD172" s="753"/>
      <c r="AE172" s="753"/>
      <c r="AF172" s="753"/>
      <c r="AG172" s="753"/>
      <c r="AH172" s="753"/>
      <c r="AI172" s="753"/>
      <c r="AJ172" s="753"/>
      <c r="AK172" s="868"/>
    </row>
    <row r="173" spans="1:244" ht="30.75" customHeight="1" x14ac:dyDescent="0.25">
      <c r="A173" s="754"/>
      <c r="B173" s="754"/>
      <c r="C173" s="755"/>
      <c r="D173" s="756"/>
      <c r="E173" s="756"/>
      <c r="F173" s="755"/>
      <c r="G173" s="755"/>
      <c r="H173" s="755"/>
      <c r="I173" s="756"/>
      <c r="J173" s="756"/>
      <c r="K173" s="820"/>
      <c r="L173" s="820"/>
      <c r="M173" s="845"/>
      <c r="N173" s="972"/>
      <c r="O173" s="965"/>
      <c r="P173" s="969"/>
      <c r="Q173" s="1280"/>
      <c r="R173" s="1272"/>
      <c r="S173" s="764"/>
      <c r="T173" s="757"/>
      <c r="U173" s="757"/>
      <c r="V173" s="757"/>
      <c r="W173" s="757"/>
      <c r="X173" s="757"/>
      <c r="Y173" s="757"/>
      <c r="Z173" s="757"/>
      <c r="AA173" s="1280"/>
      <c r="AB173" s="1272"/>
      <c r="AC173" s="757"/>
      <c r="AD173" s="757"/>
      <c r="AE173" s="757"/>
      <c r="AF173" s="757"/>
      <c r="AG173" s="757"/>
      <c r="AH173" s="757"/>
      <c r="AI173" s="757"/>
      <c r="AJ173" s="757"/>
      <c r="AK173" s="869"/>
    </row>
    <row r="174" spans="1:244" ht="23.25" customHeight="1" x14ac:dyDescent="0.25">
      <c r="A174" s="1137" t="s">
        <v>661</v>
      </c>
      <c r="B174" s="792" t="s">
        <v>372</v>
      </c>
      <c r="C174" s="793" t="s">
        <v>21</v>
      </c>
      <c r="D174" s="795"/>
      <c r="E174" s="795"/>
      <c r="F174" s="794"/>
      <c r="G174" s="794"/>
      <c r="H174" s="794"/>
      <c r="I174" s="795"/>
      <c r="J174" s="795"/>
      <c r="K174" s="815"/>
      <c r="L174" s="815"/>
      <c r="M174" s="843"/>
      <c r="N174" s="970"/>
      <c r="O174" s="961"/>
      <c r="P174" s="991"/>
      <c r="Q174" s="1281"/>
      <c r="R174" s="1268"/>
      <c r="S174" s="797"/>
      <c r="T174" s="796"/>
      <c r="U174" s="796"/>
      <c r="V174" s="796"/>
      <c r="W174" s="796"/>
      <c r="X174" s="796"/>
      <c r="Y174" s="796"/>
      <c r="Z174" s="796"/>
      <c r="AA174" s="1281"/>
      <c r="AB174" s="1268"/>
      <c r="AC174" s="796"/>
      <c r="AD174" s="796"/>
      <c r="AE174" s="796"/>
      <c r="AF174" s="796"/>
      <c r="AG174" s="796"/>
      <c r="AH174" s="796"/>
      <c r="AI174" s="796"/>
      <c r="AJ174" s="796"/>
      <c r="AK174" s="863"/>
      <c r="AL174" s="798"/>
      <c r="AM174" s="798"/>
      <c r="AN174" s="798"/>
      <c r="AO174" s="798"/>
      <c r="AP174" s="798"/>
      <c r="AQ174" s="798"/>
      <c r="AR174" s="798"/>
      <c r="AS174" s="798"/>
      <c r="AT174" s="798"/>
      <c r="AU174" s="798"/>
      <c r="AV174" s="798"/>
      <c r="AW174" s="798"/>
      <c r="AX174" s="798"/>
      <c r="AY174" s="798"/>
      <c r="AZ174" s="798"/>
      <c r="BA174" s="798"/>
      <c r="BB174" s="798"/>
      <c r="BC174" s="798"/>
      <c r="BD174" s="798"/>
      <c r="BE174" s="798"/>
      <c r="BF174" s="798"/>
      <c r="BG174" s="798"/>
      <c r="BH174" s="798"/>
      <c r="BI174" s="798"/>
      <c r="BJ174" s="798"/>
      <c r="BK174" s="798"/>
      <c r="BL174" s="798"/>
      <c r="BM174" s="798"/>
      <c r="BN174" s="798"/>
      <c r="BO174" s="798"/>
      <c r="BP174" s="798"/>
      <c r="BQ174" s="798"/>
      <c r="BR174" s="798"/>
      <c r="BS174" s="798"/>
      <c r="BT174" s="798"/>
      <c r="BU174" s="798"/>
      <c r="BV174" s="798"/>
      <c r="BW174" s="798"/>
      <c r="BX174" s="798"/>
      <c r="BY174" s="798"/>
      <c r="BZ174" s="798"/>
      <c r="CA174" s="798"/>
      <c r="CB174" s="798"/>
      <c r="CC174" s="798"/>
      <c r="CD174" s="798"/>
      <c r="CE174" s="798"/>
      <c r="CF174" s="798"/>
      <c r="CG174" s="798"/>
      <c r="CH174" s="798"/>
      <c r="CI174" s="798"/>
      <c r="CJ174" s="798"/>
      <c r="CK174" s="798"/>
      <c r="CL174" s="798"/>
      <c r="CM174" s="798"/>
      <c r="CN174" s="798"/>
      <c r="CO174" s="798"/>
      <c r="CP174" s="798"/>
      <c r="CQ174" s="798"/>
      <c r="CR174" s="798"/>
      <c r="CS174" s="798"/>
      <c r="CT174" s="798"/>
      <c r="CU174" s="798"/>
      <c r="CV174" s="798"/>
      <c r="CW174" s="798"/>
      <c r="CX174" s="798"/>
      <c r="CY174" s="798"/>
      <c r="CZ174" s="798"/>
      <c r="DA174" s="798"/>
      <c r="DB174" s="798"/>
      <c r="DC174" s="798"/>
      <c r="DD174" s="798"/>
      <c r="DE174" s="798"/>
      <c r="DF174" s="798"/>
      <c r="DG174" s="798"/>
      <c r="DH174" s="798"/>
      <c r="DI174" s="798"/>
      <c r="DJ174" s="798"/>
      <c r="DK174" s="798"/>
      <c r="DL174" s="798"/>
      <c r="DM174" s="798"/>
      <c r="DN174" s="798"/>
      <c r="DO174" s="798"/>
      <c r="DP174" s="798"/>
      <c r="DQ174" s="798"/>
      <c r="DR174" s="798"/>
      <c r="DS174" s="798"/>
      <c r="DT174" s="798"/>
      <c r="DU174" s="798"/>
      <c r="DV174" s="798"/>
      <c r="DW174" s="798"/>
      <c r="DX174" s="798"/>
      <c r="DY174" s="798"/>
      <c r="DZ174" s="798"/>
      <c r="EA174" s="798"/>
      <c r="EB174" s="798"/>
      <c r="EC174" s="798"/>
      <c r="ED174" s="798"/>
      <c r="EE174" s="798"/>
      <c r="EF174" s="798"/>
      <c r="EG174" s="798"/>
      <c r="EH174" s="798"/>
      <c r="EI174" s="798"/>
      <c r="EJ174" s="798"/>
      <c r="EK174" s="798"/>
      <c r="EL174" s="798"/>
      <c r="EM174" s="798"/>
      <c r="EN174" s="798"/>
      <c r="EO174" s="798"/>
      <c r="EP174" s="798"/>
      <c r="EQ174" s="798"/>
      <c r="ER174" s="798"/>
      <c r="ES174" s="798"/>
      <c r="ET174" s="798"/>
      <c r="EU174" s="798"/>
      <c r="EV174" s="798"/>
      <c r="EW174" s="798"/>
      <c r="EX174" s="798"/>
      <c r="EY174" s="798"/>
      <c r="EZ174" s="798"/>
      <c r="FA174" s="798"/>
      <c r="FB174" s="798"/>
      <c r="FC174" s="798"/>
      <c r="FD174" s="798"/>
      <c r="FE174" s="798"/>
      <c r="FF174" s="798"/>
      <c r="FG174" s="798"/>
      <c r="FH174" s="798"/>
      <c r="FI174" s="798"/>
      <c r="FJ174" s="798"/>
      <c r="FK174" s="798"/>
      <c r="FL174" s="798"/>
      <c r="FM174" s="798"/>
      <c r="FN174" s="798"/>
      <c r="FO174" s="798"/>
      <c r="FP174" s="798"/>
      <c r="FQ174" s="798"/>
      <c r="FR174" s="798"/>
      <c r="FS174" s="798"/>
      <c r="FT174" s="798"/>
      <c r="FU174" s="798"/>
      <c r="FV174" s="798"/>
      <c r="FW174" s="798"/>
      <c r="FX174" s="798"/>
      <c r="FY174" s="798"/>
      <c r="FZ174" s="798"/>
      <c r="GA174" s="798"/>
      <c r="GB174" s="798"/>
      <c r="GC174" s="798"/>
      <c r="GD174" s="798"/>
      <c r="GE174" s="798"/>
      <c r="GF174" s="798"/>
      <c r="GG174" s="798"/>
      <c r="GH174" s="798"/>
      <c r="GI174" s="798"/>
      <c r="GJ174" s="798"/>
      <c r="GK174" s="798"/>
      <c r="GL174" s="798"/>
      <c r="GM174" s="798"/>
      <c r="GN174" s="798"/>
      <c r="GO174" s="798"/>
      <c r="GP174" s="798"/>
      <c r="GQ174" s="798"/>
      <c r="GR174" s="798"/>
      <c r="GS174" s="798"/>
      <c r="GT174" s="798"/>
      <c r="GU174" s="798"/>
      <c r="GV174" s="798"/>
      <c r="GW174" s="798"/>
      <c r="GX174" s="798"/>
      <c r="GY174" s="798"/>
      <c r="GZ174" s="798"/>
      <c r="HA174" s="798"/>
      <c r="HB174" s="798"/>
      <c r="HC174" s="798"/>
      <c r="HD174" s="798"/>
      <c r="HE174" s="798"/>
      <c r="HF174" s="798"/>
      <c r="HG174" s="798"/>
      <c r="HH174" s="798"/>
      <c r="HI174" s="798"/>
      <c r="HJ174" s="798"/>
      <c r="HK174" s="798"/>
      <c r="HL174" s="798"/>
      <c r="HM174" s="798"/>
      <c r="HN174" s="798"/>
      <c r="HO174" s="798"/>
      <c r="HP174" s="798"/>
      <c r="HQ174" s="798"/>
      <c r="HR174" s="798"/>
      <c r="HS174" s="798"/>
      <c r="HT174" s="798"/>
      <c r="HU174" s="798"/>
      <c r="HV174" s="798"/>
      <c r="HW174" s="798"/>
      <c r="HX174" s="798"/>
      <c r="HY174" s="798"/>
      <c r="HZ174" s="798"/>
      <c r="IA174" s="798"/>
      <c r="IB174" s="798"/>
      <c r="IC174" s="798"/>
      <c r="ID174" s="798"/>
      <c r="IE174" s="798"/>
      <c r="IF174" s="798"/>
      <c r="IG174" s="798"/>
      <c r="IH174" s="798"/>
      <c r="II174" s="798"/>
      <c r="IJ174" s="798"/>
    </row>
    <row r="175" spans="1:244" ht="30.75" customHeight="1" x14ac:dyDescent="0.25">
      <c r="A175" s="789"/>
      <c r="B175" s="789"/>
      <c r="C175" s="790" t="s">
        <v>371</v>
      </c>
      <c r="D175" s="784"/>
      <c r="E175" s="784"/>
      <c r="F175" s="784"/>
      <c r="G175" s="784"/>
      <c r="H175" s="784"/>
      <c r="I175" s="784">
        <f>+I176+I177+I178+I179+I180+I183</f>
        <v>21</v>
      </c>
      <c r="J175" s="784">
        <f>+J176+J177+J178+J179+J180+J183</f>
        <v>21</v>
      </c>
      <c r="K175" s="784"/>
      <c r="L175" s="784"/>
      <c r="M175" s="784"/>
      <c r="N175" s="784"/>
      <c r="O175" s="784"/>
      <c r="P175" s="784"/>
      <c r="Q175" s="1235"/>
      <c r="R175" s="1236"/>
      <c r="S175" s="784"/>
      <c r="T175" s="784"/>
      <c r="U175" s="784"/>
      <c r="V175" s="784"/>
      <c r="W175" s="784"/>
      <c r="X175" s="784"/>
      <c r="Y175" s="784"/>
      <c r="Z175" s="784"/>
      <c r="AA175" s="1235"/>
      <c r="AB175" s="1236"/>
      <c r="AC175" s="784"/>
      <c r="AD175" s="784"/>
      <c r="AE175" s="784"/>
      <c r="AF175" s="784"/>
      <c r="AG175" s="784"/>
      <c r="AH175" s="784"/>
      <c r="AI175" s="784"/>
      <c r="AJ175" s="784"/>
      <c r="AK175" s="871"/>
    </row>
    <row r="176" spans="1:244" ht="35.25" customHeight="1" x14ac:dyDescent="0.25">
      <c r="A176" s="608"/>
      <c r="B176" s="608" t="s">
        <v>271</v>
      </c>
      <c r="C176" s="769" t="s">
        <v>137</v>
      </c>
      <c r="D176" s="781"/>
      <c r="E176" s="900" t="s">
        <v>115</v>
      </c>
      <c r="F176" s="779"/>
      <c r="G176" s="611" t="s">
        <v>541</v>
      </c>
      <c r="H176" s="572"/>
      <c r="I176" s="609" t="s">
        <v>38</v>
      </c>
      <c r="J176" s="609" t="s">
        <v>38</v>
      </c>
      <c r="K176" s="1006" t="s">
        <v>437</v>
      </c>
      <c r="L176" s="966" t="s">
        <v>421</v>
      </c>
      <c r="M176" s="817"/>
      <c r="N176" s="967">
        <v>18</v>
      </c>
      <c r="O176" s="967">
        <v>24</v>
      </c>
      <c r="P176" s="958"/>
      <c r="Q176" s="1286"/>
      <c r="R176" s="1476"/>
      <c r="S176" s="911">
        <v>1</v>
      </c>
      <c r="T176" s="914" t="s">
        <v>171</v>
      </c>
      <c r="U176" s="914"/>
      <c r="V176" s="914"/>
      <c r="W176" s="650">
        <v>1</v>
      </c>
      <c r="X176" s="648" t="s">
        <v>174</v>
      </c>
      <c r="Y176" s="648" t="s">
        <v>172</v>
      </c>
      <c r="Z176" s="648" t="s">
        <v>235</v>
      </c>
      <c r="AA176" s="1286"/>
      <c r="AB176" s="1476"/>
      <c r="AC176" s="918">
        <v>1</v>
      </c>
      <c r="AD176" s="914" t="s">
        <v>174</v>
      </c>
      <c r="AE176" s="914" t="s">
        <v>255</v>
      </c>
      <c r="AF176" s="914" t="s">
        <v>275</v>
      </c>
      <c r="AG176" s="650">
        <v>1</v>
      </c>
      <c r="AH176" s="648" t="s">
        <v>174</v>
      </c>
      <c r="AI176" s="648" t="s">
        <v>255</v>
      </c>
      <c r="AJ176" s="648" t="s">
        <v>275</v>
      </c>
      <c r="AK176" s="866" t="s">
        <v>524</v>
      </c>
    </row>
    <row r="177" spans="1:244" ht="35.25" customHeight="1" x14ac:dyDescent="0.25">
      <c r="A177" s="608"/>
      <c r="B177" s="608" t="s">
        <v>272</v>
      </c>
      <c r="C177" s="769" t="s">
        <v>138</v>
      </c>
      <c r="D177" s="781"/>
      <c r="E177" s="900" t="s">
        <v>115</v>
      </c>
      <c r="F177" s="779"/>
      <c r="G177" s="611" t="s">
        <v>541</v>
      </c>
      <c r="H177" s="572"/>
      <c r="I177" s="609" t="s">
        <v>38</v>
      </c>
      <c r="J177" s="609" t="s">
        <v>38</v>
      </c>
      <c r="K177" s="1006" t="s">
        <v>428</v>
      </c>
      <c r="L177" s="966" t="str">
        <f>"09"</f>
        <v>09</v>
      </c>
      <c r="M177" s="817"/>
      <c r="N177" s="967">
        <v>18</v>
      </c>
      <c r="O177" s="967">
        <v>24</v>
      </c>
      <c r="P177" s="958"/>
      <c r="Q177" s="1286"/>
      <c r="R177" s="1476"/>
      <c r="S177" s="911">
        <v>1</v>
      </c>
      <c r="T177" s="914" t="s">
        <v>171</v>
      </c>
      <c r="U177" s="914"/>
      <c r="V177" s="914"/>
      <c r="W177" s="650">
        <v>1</v>
      </c>
      <c r="X177" s="648" t="s">
        <v>174</v>
      </c>
      <c r="Y177" s="648" t="s">
        <v>241</v>
      </c>
      <c r="Z177" s="648" t="s">
        <v>235</v>
      </c>
      <c r="AA177" s="1286"/>
      <c r="AB177" s="1476"/>
      <c r="AC177" s="918">
        <v>1</v>
      </c>
      <c r="AD177" s="914" t="s">
        <v>174</v>
      </c>
      <c r="AE177" s="914" t="s">
        <v>172</v>
      </c>
      <c r="AF177" s="914" t="s">
        <v>235</v>
      </c>
      <c r="AG177" s="650">
        <v>1</v>
      </c>
      <c r="AH177" s="648" t="s">
        <v>174</v>
      </c>
      <c r="AI177" s="648" t="s">
        <v>172</v>
      </c>
      <c r="AJ177" s="648" t="s">
        <v>235</v>
      </c>
      <c r="AK177" s="866" t="s">
        <v>525</v>
      </c>
    </row>
    <row r="178" spans="1:244" ht="35.25" customHeight="1" x14ac:dyDescent="0.25">
      <c r="A178" s="608"/>
      <c r="B178" s="608" t="s">
        <v>273</v>
      </c>
      <c r="C178" s="769" t="s">
        <v>139</v>
      </c>
      <c r="D178" s="781" t="s">
        <v>482</v>
      </c>
      <c r="E178" s="900" t="s">
        <v>115</v>
      </c>
      <c r="F178" s="779"/>
      <c r="G178" s="611" t="s">
        <v>541</v>
      </c>
      <c r="H178" s="572"/>
      <c r="I178" s="609" t="s">
        <v>36</v>
      </c>
      <c r="J178" s="609" t="s">
        <v>36</v>
      </c>
      <c r="K178" s="1006" t="s">
        <v>430</v>
      </c>
      <c r="L178" s="966">
        <v>10</v>
      </c>
      <c r="M178" s="817"/>
      <c r="N178" s="967">
        <v>18</v>
      </c>
      <c r="O178" s="967">
        <v>18</v>
      </c>
      <c r="P178" s="958"/>
      <c r="Q178" s="1286"/>
      <c r="R178" s="1476"/>
      <c r="S178" s="911">
        <v>1</v>
      </c>
      <c r="T178" s="914" t="s">
        <v>171</v>
      </c>
      <c r="U178" s="914"/>
      <c r="V178" s="914"/>
      <c r="W178" s="650">
        <v>1</v>
      </c>
      <c r="X178" s="648" t="s">
        <v>174</v>
      </c>
      <c r="Y178" s="648" t="s">
        <v>241</v>
      </c>
      <c r="Z178" s="648" t="s">
        <v>235</v>
      </c>
      <c r="AA178" s="1286"/>
      <c r="AB178" s="1476"/>
      <c r="AC178" s="918">
        <v>1</v>
      </c>
      <c r="AD178" s="914" t="s">
        <v>174</v>
      </c>
      <c r="AE178" s="914" t="s">
        <v>172</v>
      </c>
      <c r="AF178" s="914" t="s">
        <v>235</v>
      </c>
      <c r="AG178" s="650">
        <v>1</v>
      </c>
      <c r="AH178" s="648" t="s">
        <v>174</v>
      </c>
      <c r="AI178" s="648" t="s">
        <v>172</v>
      </c>
      <c r="AJ178" s="648" t="s">
        <v>235</v>
      </c>
      <c r="AK178" s="866" t="s">
        <v>526</v>
      </c>
    </row>
    <row r="179" spans="1:244" ht="35.25" customHeight="1" x14ac:dyDescent="0.25">
      <c r="A179" s="608"/>
      <c r="B179" s="608" t="s">
        <v>274</v>
      </c>
      <c r="C179" s="769" t="s">
        <v>140</v>
      </c>
      <c r="D179" s="781"/>
      <c r="E179" s="900" t="s">
        <v>115</v>
      </c>
      <c r="F179" s="779"/>
      <c r="G179" s="611" t="s">
        <v>541</v>
      </c>
      <c r="H179" s="572"/>
      <c r="I179" s="609" t="s">
        <v>80</v>
      </c>
      <c r="J179" s="609" t="s">
        <v>80</v>
      </c>
      <c r="K179" s="1007" t="s">
        <v>435</v>
      </c>
      <c r="L179" s="966">
        <v>10</v>
      </c>
      <c r="M179" s="817"/>
      <c r="N179" s="967"/>
      <c r="O179" s="967">
        <v>24</v>
      </c>
      <c r="P179" s="958"/>
      <c r="Q179" s="1286"/>
      <c r="R179" s="1476"/>
      <c r="S179" s="911">
        <v>1</v>
      </c>
      <c r="T179" s="914" t="s">
        <v>171</v>
      </c>
      <c r="U179" s="914"/>
      <c r="V179" s="914"/>
      <c r="W179" s="650">
        <v>1</v>
      </c>
      <c r="X179" s="648" t="s">
        <v>174</v>
      </c>
      <c r="Y179" s="648" t="s">
        <v>241</v>
      </c>
      <c r="Z179" s="648" t="s">
        <v>235</v>
      </c>
      <c r="AA179" s="1286"/>
      <c r="AB179" s="1476"/>
      <c r="AC179" s="918">
        <v>1</v>
      </c>
      <c r="AD179" s="914" t="s">
        <v>174</v>
      </c>
      <c r="AE179" s="914" t="s">
        <v>172</v>
      </c>
      <c r="AF179" s="914" t="s">
        <v>235</v>
      </c>
      <c r="AG179" s="650">
        <v>1</v>
      </c>
      <c r="AH179" s="648" t="s">
        <v>174</v>
      </c>
      <c r="AI179" s="648" t="s">
        <v>172</v>
      </c>
      <c r="AJ179" s="648" t="s">
        <v>235</v>
      </c>
      <c r="AK179" s="866" t="s">
        <v>527</v>
      </c>
    </row>
    <row r="180" spans="1:244" s="748" customFormat="1" ht="50.25" customHeight="1" x14ac:dyDescent="0.25">
      <c r="A180" s="1100" t="s">
        <v>603</v>
      </c>
      <c r="B180" s="1121" t="s">
        <v>632</v>
      </c>
      <c r="C180" s="1121" t="s">
        <v>404</v>
      </c>
      <c r="D180" s="1105" t="s">
        <v>276</v>
      </c>
      <c r="E180" s="1103" t="s">
        <v>118</v>
      </c>
      <c r="F180" s="1101"/>
      <c r="G180" s="1104"/>
      <c r="H180" s="1100" t="s">
        <v>352</v>
      </c>
      <c r="I180" s="1122">
        <v>2</v>
      </c>
      <c r="J180" s="1122">
        <v>2</v>
      </c>
      <c r="K180" s="1106"/>
      <c r="L180" s="1106"/>
      <c r="M180" s="1106"/>
      <c r="N180" s="1107"/>
      <c r="O180" s="1107"/>
      <c r="P180" s="1108"/>
      <c r="Q180" s="1278"/>
      <c r="R180" s="1270"/>
      <c r="S180" s="765"/>
      <c r="T180" s="668"/>
      <c r="U180" s="668"/>
      <c r="V180" s="668"/>
      <c r="W180" s="667"/>
      <c r="X180" s="668"/>
      <c r="Y180" s="668"/>
      <c r="Z180" s="668"/>
      <c r="AA180" s="1278"/>
      <c r="AB180" s="1270"/>
      <c r="AC180" s="667"/>
      <c r="AD180" s="668"/>
      <c r="AE180" s="668"/>
      <c r="AF180" s="668"/>
      <c r="AG180" s="667"/>
      <c r="AH180" s="668"/>
      <c r="AI180" s="668"/>
      <c r="AJ180" s="668"/>
      <c r="AK180" s="865"/>
      <c r="AL180" s="747"/>
      <c r="AM180" s="747"/>
      <c r="AN180" s="747"/>
      <c r="AO180" s="747"/>
      <c r="AP180" s="747"/>
      <c r="AQ180" s="747"/>
      <c r="AR180" s="747"/>
      <c r="AS180" s="747"/>
      <c r="AT180" s="747"/>
      <c r="AU180" s="747"/>
      <c r="AV180" s="747"/>
      <c r="AW180" s="747"/>
      <c r="AX180" s="747"/>
      <c r="AY180" s="747"/>
      <c r="AZ180" s="747"/>
      <c r="BA180" s="747"/>
      <c r="BB180" s="747"/>
      <c r="BC180" s="747"/>
      <c r="BD180" s="747"/>
      <c r="BE180" s="747"/>
      <c r="BF180" s="747"/>
      <c r="BG180" s="747"/>
      <c r="BH180" s="747"/>
      <c r="BI180" s="747"/>
      <c r="BJ180" s="747"/>
      <c r="BK180" s="747"/>
      <c r="BL180" s="747"/>
      <c r="BM180" s="747"/>
      <c r="BN180" s="747"/>
      <c r="BO180" s="747"/>
      <c r="BP180" s="747"/>
      <c r="BQ180" s="747"/>
      <c r="BR180" s="747"/>
      <c r="BS180" s="747"/>
      <c r="BT180" s="747"/>
      <c r="BU180" s="747"/>
      <c r="BV180" s="747"/>
      <c r="BW180" s="747"/>
      <c r="BX180" s="747"/>
      <c r="BY180" s="747"/>
      <c r="BZ180" s="747"/>
      <c r="CA180" s="747"/>
      <c r="CB180" s="747"/>
      <c r="CC180" s="747"/>
      <c r="CD180" s="747"/>
      <c r="CE180" s="747"/>
      <c r="CF180" s="747"/>
      <c r="CG180" s="747"/>
      <c r="CH180" s="747"/>
      <c r="CI180" s="747"/>
      <c r="CJ180" s="747"/>
      <c r="CK180" s="747"/>
      <c r="CL180" s="747"/>
      <c r="CM180" s="747"/>
      <c r="CN180" s="747"/>
      <c r="CO180" s="747"/>
      <c r="CP180" s="747"/>
      <c r="CQ180" s="747"/>
      <c r="CR180" s="747"/>
      <c r="CS180" s="747"/>
      <c r="CT180" s="747"/>
      <c r="CU180" s="747"/>
      <c r="CV180" s="747"/>
      <c r="CW180" s="747"/>
      <c r="CX180" s="747"/>
      <c r="CY180" s="747"/>
      <c r="CZ180" s="747"/>
      <c r="DA180" s="747"/>
      <c r="DB180" s="747"/>
      <c r="DC180" s="747"/>
      <c r="DD180" s="747"/>
      <c r="DE180" s="747"/>
      <c r="DF180" s="747"/>
      <c r="DG180" s="747"/>
      <c r="DH180" s="747"/>
      <c r="DI180" s="747"/>
      <c r="DJ180" s="747"/>
      <c r="DK180" s="747"/>
      <c r="DL180" s="747"/>
      <c r="DM180" s="747"/>
      <c r="DN180" s="747"/>
      <c r="DO180" s="747"/>
      <c r="DP180" s="747"/>
      <c r="DQ180" s="747"/>
      <c r="DR180" s="747"/>
      <c r="DS180" s="747"/>
      <c r="DT180" s="747"/>
      <c r="DU180" s="747"/>
      <c r="DV180" s="747"/>
      <c r="DW180" s="747"/>
      <c r="DX180" s="747"/>
      <c r="DY180" s="747"/>
      <c r="DZ180" s="747"/>
      <c r="EA180" s="747"/>
      <c r="EB180" s="747"/>
      <c r="EC180" s="747"/>
      <c r="ED180" s="747"/>
      <c r="EE180" s="747"/>
      <c r="EF180" s="747"/>
      <c r="EG180" s="747"/>
      <c r="EH180" s="747"/>
      <c r="EI180" s="747"/>
      <c r="EJ180" s="747"/>
      <c r="EK180" s="747"/>
      <c r="EL180" s="747"/>
      <c r="EM180" s="747"/>
      <c r="EN180" s="747"/>
      <c r="EO180" s="747"/>
      <c r="EP180" s="747"/>
      <c r="EQ180" s="747"/>
      <c r="ER180" s="747"/>
      <c r="ES180" s="747"/>
      <c r="ET180" s="747"/>
      <c r="EU180" s="747"/>
      <c r="EV180" s="747"/>
      <c r="EW180" s="747"/>
      <c r="EX180" s="747"/>
      <c r="EY180" s="747"/>
      <c r="EZ180" s="747"/>
      <c r="FA180" s="747"/>
      <c r="FB180" s="747"/>
      <c r="FC180" s="747"/>
      <c r="FD180" s="747"/>
      <c r="FE180" s="747"/>
      <c r="FF180" s="747"/>
      <c r="FG180" s="747"/>
      <c r="FH180" s="747"/>
      <c r="FI180" s="747"/>
      <c r="FJ180" s="747"/>
      <c r="FK180" s="747"/>
      <c r="FL180" s="747"/>
      <c r="FM180" s="747"/>
      <c r="FN180" s="747"/>
      <c r="FO180" s="747"/>
      <c r="FP180" s="747"/>
      <c r="FQ180" s="747"/>
      <c r="FR180" s="747"/>
      <c r="FS180" s="747"/>
      <c r="FT180" s="747"/>
      <c r="FU180" s="747"/>
      <c r="FV180" s="747"/>
      <c r="FW180" s="747"/>
      <c r="FX180" s="747"/>
      <c r="FY180" s="747"/>
      <c r="FZ180" s="747"/>
      <c r="GA180" s="747"/>
      <c r="GB180" s="747"/>
      <c r="GC180" s="747"/>
      <c r="GD180" s="747"/>
      <c r="GE180" s="747"/>
      <c r="GF180" s="747"/>
      <c r="GG180" s="747"/>
      <c r="GH180" s="747"/>
      <c r="GI180" s="747"/>
      <c r="GJ180" s="747"/>
      <c r="GK180" s="747"/>
      <c r="GL180" s="747"/>
      <c r="GM180" s="747"/>
      <c r="GN180" s="747"/>
      <c r="GO180" s="747"/>
      <c r="GP180" s="747"/>
      <c r="GQ180" s="747"/>
      <c r="GR180" s="747"/>
      <c r="GS180" s="747"/>
      <c r="GT180" s="747"/>
      <c r="GU180" s="747"/>
      <c r="GV180" s="747"/>
      <c r="GW180" s="747"/>
      <c r="GX180" s="747"/>
      <c r="GY180" s="747"/>
      <c r="GZ180" s="747"/>
      <c r="HA180" s="747"/>
      <c r="HB180" s="747"/>
      <c r="HC180" s="747"/>
      <c r="HD180" s="747"/>
      <c r="HE180" s="747"/>
      <c r="HF180" s="747"/>
      <c r="HG180" s="747"/>
      <c r="HH180" s="747"/>
      <c r="HI180" s="747"/>
      <c r="HJ180" s="747"/>
      <c r="HK180" s="747"/>
      <c r="HL180" s="747"/>
      <c r="HM180" s="747"/>
      <c r="HN180" s="747"/>
      <c r="HO180" s="747"/>
      <c r="HP180" s="747"/>
      <c r="HQ180" s="747"/>
      <c r="HR180" s="747"/>
      <c r="HS180" s="747"/>
      <c r="HT180" s="747"/>
      <c r="HU180" s="747"/>
      <c r="HV180" s="747"/>
      <c r="HW180" s="747"/>
      <c r="HX180" s="747"/>
      <c r="HY180" s="747"/>
      <c r="HZ180" s="747"/>
      <c r="IA180" s="747"/>
      <c r="IB180" s="747"/>
      <c r="IC180" s="747"/>
      <c r="ID180" s="747"/>
      <c r="IE180" s="747"/>
      <c r="IF180" s="747"/>
      <c r="IG180" s="747"/>
      <c r="IH180" s="747"/>
      <c r="II180" s="747"/>
      <c r="IJ180" s="747"/>
    </row>
    <row r="181" spans="1:244" s="750" customFormat="1" ht="41.25" customHeight="1" x14ac:dyDescent="0.25">
      <c r="A181" s="1076" t="s">
        <v>607</v>
      </c>
      <c r="B181" s="1113" t="s">
        <v>635</v>
      </c>
      <c r="C181" s="1114" t="s">
        <v>583</v>
      </c>
      <c r="D181" s="1102" t="s">
        <v>633</v>
      </c>
      <c r="E181" s="1115" t="s">
        <v>556</v>
      </c>
      <c r="F181" s="1116" t="s">
        <v>606</v>
      </c>
      <c r="G181" s="1102" t="s">
        <v>541</v>
      </c>
      <c r="H181" s="1117"/>
      <c r="I181" s="1123">
        <v>2</v>
      </c>
      <c r="J181" s="1123">
        <v>2</v>
      </c>
      <c r="K181" s="1106" t="s">
        <v>433</v>
      </c>
      <c r="L181" s="1106" t="str">
        <f>"08"</f>
        <v>08</v>
      </c>
      <c r="M181" s="1106"/>
      <c r="N181" s="1107"/>
      <c r="O181" s="1107">
        <v>18</v>
      </c>
      <c r="P181" s="1108"/>
      <c r="Q181" s="1285"/>
      <c r="R181" s="1476"/>
      <c r="S181" s="1109">
        <v>1</v>
      </c>
      <c r="T181" s="1110" t="s">
        <v>171</v>
      </c>
      <c r="U181" s="1110"/>
      <c r="V181" s="1110"/>
      <c r="W181" s="1111">
        <v>1</v>
      </c>
      <c r="X181" s="1110" t="s">
        <v>174</v>
      </c>
      <c r="Y181" s="1110" t="s">
        <v>172</v>
      </c>
      <c r="Z181" s="1110" t="s">
        <v>236</v>
      </c>
      <c r="AA181" s="1285"/>
      <c r="AB181" s="1476"/>
      <c r="AC181" s="1111">
        <v>1</v>
      </c>
      <c r="AD181" s="1110" t="s">
        <v>174</v>
      </c>
      <c r="AE181" s="1110" t="s">
        <v>172</v>
      </c>
      <c r="AF181" s="1110" t="s">
        <v>236</v>
      </c>
      <c r="AG181" s="1111">
        <v>1</v>
      </c>
      <c r="AH181" s="1110" t="s">
        <v>174</v>
      </c>
      <c r="AI181" s="1110" t="s">
        <v>172</v>
      </c>
      <c r="AJ181" s="1110" t="s">
        <v>236</v>
      </c>
      <c r="AK181" s="1112" t="s">
        <v>528</v>
      </c>
      <c r="AL181" s="760"/>
      <c r="AM181" s="760"/>
      <c r="AN181" s="760"/>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c r="CB181" s="760"/>
      <c r="CC181" s="760"/>
      <c r="CD181" s="760"/>
      <c r="CE181" s="760"/>
      <c r="CF181" s="760"/>
      <c r="CG181" s="760"/>
      <c r="CH181" s="760"/>
      <c r="CI181" s="760"/>
      <c r="CJ181" s="760"/>
      <c r="CK181" s="760"/>
      <c r="CL181" s="760"/>
      <c r="CM181" s="760"/>
      <c r="CN181" s="760"/>
      <c r="CO181" s="760"/>
      <c r="CP181" s="760"/>
      <c r="CQ181" s="760"/>
      <c r="CR181" s="760"/>
      <c r="CS181" s="760"/>
      <c r="CT181" s="760"/>
      <c r="CU181" s="760"/>
      <c r="CV181" s="760"/>
      <c r="CW181" s="760"/>
      <c r="CX181" s="760"/>
      <c r="CY181" s="760"/>
      <c r="CZ181" s="760"/>
      <c r="DA181" s="760"/>
      <c r="DB181" s="760"/>
      <c r="DC181" s="760"/>
      <c r="DD181" s="760"/>
      <c r="DE181" s="760"/>
      <c r="DF181" s="760"/>
      <c r="DG181" s="760"/>
      <c r="DH181" s="760"/>
      <c r="DI181" s="760"/>
      <c r="DJ181" s="760"/>
      <c r="DK181" s="760"/>
      <c r="DL181" s="760"/>
      <c r="DM181" s="760"/>
      <c r="DN181" s="760"/>
      <c r="DO181" s="760"/>
      <c r="DP181" s="760"/>
      <c r="DQ181" s="760"/>
      <c r="DR181" s="760"/>
      <c r="DS181" s="760"/>
      <c r="DT181" s="760"/>
      <c r="DU181" s="760"/>
      <c r="DV181" s="760"/>
      <c r="DW181" s="760"/>
      <c r="DX181" s="760"/>
      <c r="DY181" s="760"/>
      <c r="DZ181" s="760"/>
      <c r="EA181" s="760"/>
      <c r="EB181" s="760"/>
      <c r="EC181" s="760"/>
      <c r="ED181" s="760"/>
      <c r="EE181" s="760"/>
      <c r="EF181" s="760"/>
      <c r="EG181" s="760"/>
      <c r="EH181" s="760"/>
      <c r="EI181" s="760"/>
      <c r="EJ181" s="760"/>
      <c r="EK181" s="760"/>
      <c r="EL181" s="760"/>
      <c r="EM181" s="760"/>
      <c r="EN181" s="760"/>
      <c r="EO181" s="760"/>
      <c r="EP181" s="760"/>
      <c r="EQ181" s="760"/>
      <c r="ER181" s="760"/>
      <c r="ES181" s="760"/>
      <c r="ET181" s="760"/>
      <c r="EU181" s="760"/>
      <c r="EV181" s="760"/>
      <c r="EW181" s="760"/>
      <c r="EX181" s="760"/>
      <c r="EY181" s="760"/>
      <c r="EZ181" s="760"/>
      <c r="FA181" s="760"/>
      <c r="FB181" s="760"/>
      <c r="FC181" s="760"/>
      <c r="FD181" s="760"/>
      <c r="FE181" s="760"/>
      <c r="FF181" s="760"/>
      <c r="FG181" s="760"/>
      <c r="FH181" s="760"/>
      <c r="FI181" s="760"/>
      <c r="FJ181" s="760"/>
      <c r="FK181" s="760"/>
      <c r="FL181" s="760"/>
      <c r="FM181" s="760"/>
      <c r="FN181" s="760"/>
      <c r="FO181" s="760"/>
      <c r="FP181" s="760"/>
      <c r="FQ181" s="760"/>
      <c r="FR181" s="760"/>
      <c r="FS181" s="760"/>
      <c r="FT181" s="760"/>
      <c r="FU181" s="760"/>
      <c r="FV181" s="760"/>
      <c r="FW181" s="760"/>
      <c r="FX181" s="760"/>
      <c r="FY181" s="760"/>
      <c r="FZ181" s="760"/>
      <c r="GA181" s="760"/>
      <c r="GB181" s="760"/>
      <c r="GC181" s="760"/>
      <c r="GD181" s="760"/>
      <c r="GE181" s="760"/>
      <c r="GF181" s="760"/>
      <c r="GG181" s="760"/>
      <c r="GH181" s="760"/>
      <c r="GI181" s="760"/>
      <c r="GJ181" s="760"/>
      <c r="GK181" s="760"/>
      <c r="GL181" s="760"/>
      <c r="GM181" s="760"/>
      <c r="GN181" s="760"/>
      <c r="GO181" s="760"/>
      <c r="GP181" s="760"/>
      <c r="GQ181" s="760"/>
      <c r="GR181" s="760"/>
      <c r="GS181" s="760"/>
      <c r="GT181" s="760"/>
      <c r="GU181" s="760"/>
      <c r="GV181" s="760"/>
      <c r="GW181" s="760"/>
      <c r="GX181" s="760"/>
      <c r="GY181" s="760"/>
      <c r="GZ181" s="760"/>
      <c r="HA181" s="760"/>
      <c r="HB181" s="760"/>
      <c r="HC181" s="760"/>
      <c r="HD181" s="760"/>
      <c r="HE181" s="760"/>
      <c r="HF181" s="760"/>
      <c r="HG181" s="760"/>
      <c r="HH181" s="760"/>
      <c r="HI181" s="760"/>
      <c r="HJ181" s="760"/>
      <c r="HK181" s="760"/>
      <c r="HL181" s="760"/>
      <c r="HM181" s="760"/>
      <c r="HN181" s="760"/>
      <c r="HO181" s="760"/>
      <c r="HP181" s="760"/>
      <c r="HQ181" s="760"/>
      <c r="HR181" s="760"/>
      <c r="HS181" s="760"/>
      <c r="HT181" s="760"/>
      <c r="HU181" s="760"/>
      <c r="HV181" s="760"/>
      <c r="HW181" s="760"/>
      <c r="HX181" s="760"/>
      <c r="HY181" s="760"/>
      <c r="HZ181" s="760"/>
      <c r="IA181" s="760"/>
      <c r="IB181" s="760"/>
      <c r="IC181" s="760"/>
      <c r="ID181" s="760"/>
      <c r="IE181" s="760"/>
      <c r="IF181" s="760"/>
      <c r="IG181" s="760"/>
      <c r="IH181" s="760"/>
      <c r="II181" s="760"/>
      <c r="IJ181" s="760"/>
    </row>
    <row r="182" spans="1:244" s="750" customFormat="1" ht="54" customHeight="1" x14ac:dyDescent="0.25">
      <c r="A182" s="1076" t="s">
        <v>545</v>
      </c>
      <c r="B182" s="1113" t="s">
        <v>636</v>
      </c>
      <c r="C182" s="1114" t="s">
        <v>602</v>
      </c>
      <c r="D182" s="1102" t="s">
        <v>634</v>
      </c>
      <c r="E182" s="1115" t="s">
        <v>361</v>
      </c>
      <c r="F182" s="1116" t="s">
        <v>359</v>
      </c>
      <c r="G182" s="1102" t="s">
        <v>541</v>
      </c>
      <c r="H182" s="1117"/>
      <c r="I182" s="1123">
        <v>2</v>
      </c>
      <c r="J182" s="1123">
        <v>2</v>
      </c>
      <c r="K182" s="1106" t="s">
        <v>434</v>
      </c>
      <c r="L182" s="1106" t="s">
        <v>367</v>
      </c>
      <c r="M182" s="1106" t="s">
        <v>545</v>
      </c>
      <c r="N182" s="1107" t="s">
        <v>545</v>
      </c>
      <c r="O182" s="1107">
        <v>18</v>
      </c>
      <c r="P182" s="1108" t="s">
        <v>545</v>
      </c>
      <c r="Q182" s="1285"/>
      <c r="R182" s="1476"/>
      <c r="S182" s="1109">
        <v>1</v>
      </c>
      <c r="T182" s="1110" t="s">
        <v>171</v>
      </c>
      <c r="U182" s="1110" t="s">
        <v>545</v>
      </c>
      <c r="V182" s="1110" t="s">
        <v>545</v>
      </c>
      <c r="W182" s="1111">
        <v>1</v>
      </c>
      <c r="X182" s="1110" t="s">
        <v>174</v>
      </c>
      <c r="Y182" s="1110" t="s">
        <v>241</v>
      </c>
      <c r="Z182" s="1110" t="s">
        <v>236</v>
      </c>
      <c r="AA182" s="1285"/>
      <c r="AB182" s="1476"/>
      <c r="AC182" s="1111">
        <v>1</v>
      </c>
      <c r="AD182" s="1110" t="s">
        <v>174</v>
      </c>
      <c r="AE182" s="1110" t="s">
        <v>241</v>
      </c>
      <c r="AF182" s="1110" t="s">
        <v>236</v>
      </c>
      <c r="AG182" s="1111">
        <v>1</v>
      </c>
      <c r="AH182" s="1110" t="s">
        <v>174</v>
      </c>
      <c r="AI182" s="1110" t="s">
        <v>241</v>
      </c>
      <c r="AJ182" s="1110" t="s">
        <v>236</v>
      </c>
      <c r="AK182" s="1112" t="s">
        <v>510</v>
      </c>
      <c r="AL182" s="760"/>
      <c r="AM182" s="760"/>
      <c r="AN182" s="760"/>
      <c r="AO182" s="760"/>
      <c r="AP182" s="760"/>
      <c r="AQ182" s="760"/>
      <c r="AR182" s="760"/>
      <c r="AS182" s="760"/>
      <c r="AT182" s="760"/>
      <c r="AU182" s="760"/>
      <c r="AV182" s="760"/>
      <c r="AW182" s="760"/>
      <c r="AX182" s="760"/>
      <c r="AY182" s="760"/>
      <c r="AZ182" s="760"/>
      <c r="BA182" s="760"/>
      <c r="BB182" s="760"/>
      <c r="BC182" s="760"/>
      <c r="BD182" s="760"/>
      <c r="BE182" s="760"/>
      <c r="BF182" s="760"/>
      <c r="BG182" s="760"/>
      <c r="BH182" s="760"/>
      <c r="BI182" s="760"/>
      <c r="BJ182" s="760"/>
      <c r="BK182" s="760"/>
      <c r="BL182" s="760"/>
      <c r="BM182" s="760"/>
      <c r="BN182" s="760"/>
      <c r="BO182" s="760"/>
      <c r="BP182" s="760"/>
      <c r="BQ182" s="760"/>
      <c r="BR182" s="760"/>
      <c r="BS182" s="760"/>
      <c r="BT182" s="760"/>
      <c r="BU182" s="760"/>
      <c r="BV182" s="760"/>
      <c r="BW182" s="760"/>
      <c r="BX182" s="760"/>
      <c r="BY182" s="760"/>
      <c r="BZ182" s="760"/>
      <c r="CA182" s="760"/>
      <c r="CB182" s="760"/>
      <c r="CC182" s="760"/>
      <c r="CD182" s="760"/>
      <c r="CE182" s="760"/>
      <c r="CF182" s="760"/>
      <c r="CG182" s="760"/>
      <c r="CH182" s="760"/>
      <c r="CI182" s="760"/>
      <c r="CJ182" s="760"/>
      <c r="CK182" s="760"/>
      <c r="CL182" s="760"/>
      <c r="CM182" s="760"/>
      <c r="CN182" s="760"/>
      <c r="CO182" s="760"/>
      <c r="CP182" s="760"/>
      <c r="CQ182" s="760"/>
      <c r="CR182" s="760"/>
      <c r="CS182" s="760"/>
      <c r="CT182" s="760"/>
      <c r="CU182" s="760"/>
      <c r="CV182" s="760"/>
      <c r="CW182" s="760"/>
      <c r="CX182" s="760"/>
      <c r="CY182" s="760"/>
      <c r="CZ182" s="760"/>
      <c r="DA182" s="760"/>
      <c r="DB182" s="760"/>
      <c r="DC182" s="760"/>
      <c r="DD182" s="760"/>
      <c r="DE182" s="760"/>
      <c r="DF182" s="760"/>
      <c r="DG182" s="760"/>
      <c r="DH182" s="760"/>
      <c r="DI182" s="760"/>
      <c r="DJ182" s="760"/>
      <c r="DK182" s="760"/>
      <c r="DL182" s="760"/>
      <c r="DM182" s="760"/>
      <c r="DN182" s="760"/>
      <c r="DO182" s="760"/>
      <c r="DP182" s="760"/>
      <c r="DQ182" s="760"/>
      <c r="DR182" s="760"/>
      <c r="DS182" s="760"/>
      <c r="DT182" s="760"/>
      <c r="DU182" s="760"/>
      <c r="DV182" s="760"/>
      <c r="DW182" s="760"/>
      <c r="DX182" s="760"/>
      <c r="DY182" s="760"/>
      <c r="DZ182" s="760"/>
      <c r="EA182" s="760"/>
      <c r="EB182" s="760"/>
      <c r="EC182" s="760"/>
      <c r="ED182" s="760"/>
      <c r="EE182" s="760"/>
      <c r="EF182" s="760"/>
      <c r="EG182" s="760"/>
      <c r="EH182" s="760"/>
      <c r="EI182" s="760"/>
      <c r="EJ182" s="760"/>
      <c r="EK182" s="760"/>
      <c r="EL182" s="760"/>
      <c r="EM182" s="760"/>
      <c r="EN182" s="760"/>
      <c r="EO182" s="760"/>
      <c r="EP182" s="760"/>
      <c r="EQ182" s="760"/>
      <c r="ER182" s="760"/>
      <c r="ES182" s="760"/>
      <c r="ET182" s="760"/>
      <c r="EU182" s="760"/>
      <c r="EV182" s="760"/>
      <c r="EW182" s="760"/>
      <c r="EX182" s="760"/>
      <c r="EY182" s="760"/>
      <c r="EZ182" s="760"/>
      <c r="FA182" s="760"/>
      <c r="FB182" s="760"/>
      <c r="FC182" s="760"/>
      <c r="FD182" s="760"/>
      <c r="FE182" s="760"/>
      <c r="FF182" s="760"/>
      <c r="FG182" s="760"/>
      <c r="FH182" s="760"/>
      <c r="FI182" s="760"/>
      <c r="FJ182" s="760"/>
      <c r="FK182" s="760"/>
      <c r="FL182" s="760"/>
      <c r="FM182" s="760"/>
      <c r="FN182" s="760"/>
      <c r="FO182" s="760"/>
      <c r="FP182" s="760"/>
      <c r="FQ182" s="760"/>
      <c r="FR182" s="760"/>
      <c r="FS182" s="760"/>
      <c r="FT182" s="760"/>
      <c r="FU182" s="760"/>
      <c r="FV182" s="760"/>
      <c r="FW182" s="760"/>
      <c r="FX182" s="760"/>
      <c r="FY182" s="760"/>
      <c r="FZ182" s="760"/>
      <c r="GA182" s="760"/>
      <c r="GB182" s="760"/>
      <c r="GC182" s="760"/>
      <c r="GD182" s="760"/>
      <c r="GE182" s="760"/>
      <c r="GF182" s="760"/>
      <c r="GG182" s="760"/>
      <c r="GH182" s="760"/>
      <c r="GI182" s="760"/>
      <c r="GJ182" s="760"/>
      <c r="GK182" s="760"/>
      <c r="GL182" s="760"/>
      <c r="GM182" s="760"/>
      <c r="GN182" s="760"/>
      <c r="GO182" s="760"/>
      <c r="GP182" s="760"/>
      <c r="GQ182" s="760"/>
      <c r="GR182" s="760"/>
      <c r="GS182" s="760"/>
      <c r="GT182" s="760"/>
      <c r="GU182" s="760"/>
      <c r="GV182" s="760"/>
      <c r="GW182" s="760"/>
      <c r="GX182" s="760"/>
      <c r="GY182" s="760"/>
      <c r="GZ182" s="760"/>
      <c r="HA182" s="760"/>
      <c r="HB182" s="760"/>
      <c r="HC182" s="760"/>
      <c r="HD182" s="760"/>
      <c r="HE182" s="760"/>
      <c r="HF182" s="760"/>
      <c r="HG182" s="760"/>
      <c r="HH182" s="760"/>
      <c r="HI182" s="760"/>
      <c r="HJ182" s="760"/>
      <c r="HK182" s="760"/>
      <c r="HL182" s="760"/>
      <c r="HM182" s="760"/>
      <c r="HN182" s="760"/>
      <c r="HO182" s="760"/>
      <c r="HP182" s="760"/>
      <c r="HQ182" s="760"/>
      <c r="HR182" s="760"/>
      <c r="HS182" s="760"/>
      <c r="HT182" s="760"/>
      <c r="HU182" s="760"/>
      <c r="HV182" s="760"/>
      <c r="HW182" s="760"/>
      <c r="HX182" s="760"/>
      <c r="HY182" s="760"/>
      <c r="HZ182" s="760"/>
      <c r="IA182" s="760"/>
      <c r="IB182" s="760"/>
      <c r="IC182" s="760"/>
      <c r="ID182" s="760"/>
      <c r="IE182" s="760"/>
      <c r="IF182" s="760"/>
      <c r="IG182" s="760"/>
      <c r="IH182" s="760"/>
      <c r="II182" s="760"/>
      <c r="IJ182" s="760"/>
    </row>
    <row r="183" spans="1:244" s="748" customFormat="1" ht="36" customHeight="1" x14ac:dyDescent="0.25">
      <c r="A183" s="661" t="s">
        <v>405</v>
      </c>
      <c r="B183" s="661" t="s">
        <v>231</v>
      </c>
      <c r="C183" s="662" t="s">
        <v>316</v>
      </c>
      <c r="D183" s="835"/>
      <c r="E183" s="898" t="s">
        <v>115</v>
      </c>
      <c r="F183" s="662"/>
      <c r="G183" s="664"/>
      <c r="H183" s="661" t="s">
        <v>352</v>
      </c>
      <c r="I183" s="661">
        <v>2</v>
      </c>
      <c r="J183" s="661">
        <v>2</v>
      </c>
      <c r="K183" s="816"/>
      <c r="L183" s="816"/>
      <c r="M183" s="816"/>
      <c r="N183" s="959"/>
      <c r="O183" s="959"/>
      <c r="P183" s="947"/>
      <c r="Q183" s="1278"/>
      <c r="R183" s="1270"/>
      <c r="S183" s="765"/>
      <c r="T183" s="668"/>
      <c r="U183" s="668"/>
      <c r="V183" s="668"/>
      <c r="W183" s="667"/>
      <c r="X183" s="668"/>
      <c r="Y183" s="668"/>
      <c r="Z183" s="668"/>
      <c r="AA183" s="1278"/>
      <c r="AB183" s="1270"/>
      <c r="AC183" s="667"/>
      <c r="AD183" s="668"/>
      <c r="AE183" s="668"/>
      <c r="AF183" s="668"/>
      <c r="AG183" s="667"/>
      <c r="AH183" s="668"/>
      <c r="AI183" s="668"/>
      <c r="AJ183" s="668"/>
      <c r="AK183" s="865"/>
      <c r="AL183" s="747"/>
      <c r="AM183" s="747"/>
      <c r="AN183" s="747"/>
      <c r="AO183" s="747"/>
      <c r="AP183" s="747"/>
      <c r="AQ183" s="747"/>
      <c r="AR183" s="747"/>
      <c r="AS183" s="747"/>
      <c r="AT183" s="747"/>
      <c r="AU183" s="747"/>
      <c r="AV183" s="747"/>
      <c r="AW183" s="747"/>
      <c r="AX183" s="747"/>
      <c r="AY183" s="747"/>
      <c r="AZ183" s="747"/>
      <c r="BA183" s="747"/>
      <c r="BB183" s="747"/>
      <c r="BC183" s="747"/>
      <c r="BD183" s="747"/>
      <c r="BE183" s="747"/>
      <c r="BF183" s="747"/>
      <c r="BG183" s="747"/>
      <c r="BH183" s="747"/>
      <c r="BI183" s="747"/>
      <c r="BJ183" s="747"/>
      <c r="BK183" s="747"/>
      <c r="BL183" s="747"/>
      <c r="BM183" s="747"/>
      <c r="BN183" s="747"/>
      <c r="BO183" s="747"/>
      <c r="BP183" s="747"/>
      <c r="BQ183" s="747"/>
      <c r="BR183" s="747"/>
      <c r="BS183" s="747"/>
      <c r="BT183" s="747"/>
      <c r="BU183" s="747"/>
      <c r="BV183" s="747"/>
      <c r="BW183" s="747"/>
      <c r="BX183" s="747"/>
      <c r="BY183" s="747"/>
      <c r="BZ183" s="747"/>
      <c r="CA183" s="747"/>
      <c r="CB183" s="747"/>
      <c r="CC183" s="747"/>
      <c r="CD183" s="747"/>
      <c r="CE183" s="747"/>
      <c r="CF183" s="747"/>
      <c r="CG183" s="747"/>
      <c r="CH183" s="747"/>
      <c r="CI183" s="747"/>
      <c r="CJ183" s="747"/>
      <c r="CK183" s="747"/>
      <c r="CL183" s="747"/>
      <c r="CM183" s="747"/>
      <c r="CN183" s="747"/>
      <c r="CO183" s="747"/>
      <c r="CP183" s="747"/>
      <c r="CQ183" s="747"/>
      <c r="CR183" s="747"/>
      <c r="CS183" s="747"/>
      <c r="CT183" s="747"/>
      <c r="CU183" s="747"/>
      <c r="CV183" s="747"/>
      <c r="CW183" s="747"/>
      <c r="CX183" s="747"/>
      <c r="CY183" s="747"/>
      <c r="CZ183" s="747"/>
      <c r="DA183" s="747"/>
      <c r="DB183" s="747"/>
      <c r="DC183" s="747"/>
      <c r="DD183" s="747"/>
      <c r="DE183" s="747"/>
      <c r="DF183" s="747"/>
      <c r="DG183" s="747"/>
      <c r="DH183" s="747"/>
      <c r="DI183" s="747"/>
      <c r="DJ183" s="747"/>
      <c r="DK183" s="747"/>
      <c r="DL183" s="747"/>
      <c r="DM183" s="747"/>
      <c r="DN183" s="747"/>
      <c r="DO183" s="747"/>
      <c r="DP183" s="747"/>
      <c r="DQ183" s="747"/>
      <c r="DR183" s="747"/>
      <c r="DS183" s="747"/>
      <c r="DT183" s="747"/>
      <c r="DU183" s="747"/>
      <c r="DV183" s="747"/>
      <c r="DW183" s="747"/>
      <c r="DX183" s="747"/>
      <c r="DY183" s="747"/>
      <c r="DZ183" s="747"/>
      <c r="EA183" s="747"/>
      <c r="EB183" s="747"/>
      <c r="EC183" s="747"/>
      <c r="ED183" s="747"/>
      <c r="EE183" s="747"/>
      <c r="EF183" s="747"/>
      <c r="EG183" s="747"/>
      <c r="EH183" s="747"/>
      <c r="EI183" s="747"/>
      <c r="EJ183" s="747"/>
      <c r="EK183" s="747"/>
      <c r="EL183" s="747"/>
      <c r="EM183" s="747"/>
      <c r="EN183" s="747"/>
      <c r="EO183" s="747"/>
      <c r="EP183" s="747"/>
      <c r="EQ183" s="747"/>
      <c r="ER183" s="747"/>
      <c r="ES183" s="747"/>
      <c r="ET183" s="747"/>
      <c r="EU183" s="747"/>
      <c r="EV183" s="747"/>
      <c r="EW183" s="747"/>
      <c r="EX183" s="747"/>
      <c r="EY183" s="747"/>
      <c r="EZ183" s="747"/>
      <c r="FA183" s="747"/>
      <c r="FB183" s="747"/>
      <c r="FC183" s="747"/>
      <c r="FD183" s="747"/>
      <c r="FE183" s="747"/>
      <c r="FF183" s="747"/>
      <c r="FG183" s="747"/>
      <c r="FH183" s="747"/>
      <c r="FI183" s="747"/>
      <c r="FJ183" s="747"/>
      <c r="FK183" s="747"/>
      <c r="FL183" s="747"/>
      <c r="FM183" s="747"/>
      <c r="FN183" s="747"/>
      <c r="FO183" s="747"/>
      <c r="FP183" s="747"/>
      <c r="FQ183" s="747"/>
      <c r="FR183" s="747"/>
      <c r="FS183" s="747"/>
      <c r="FT183" s="747"/>
      <c r="FU183" s="747"/>
      <c r="FV183" s="747"/>
      <c r="FW183" s="747"/>
      <c r="FX183" s="747"/>
      <c r="FY183" s="747"/>
      <c r="FZ183" s="747"/>
      <c r="GA183" s="747"/>
      <c r="GB183" s="747"/>
      <c r="GC183" s="747"/>
      <c r="GD183" s="747"/>
      <c r="GE183" s="747"/>
      <c r="GF183" s="747"/>
      <c r="GG183" s="747"/>
      <c r="GH183" s="747"/>
      <c r="GI183" s="747"/>
      <c r="GJ183" s="747"/>
      <c r="GK183" s="747"/>
      <c r="GL183" s="747"/>
      <c r="GM183" s="747"/>
      <c r="GN183" s="747"/>
      <c r="GO183" s="747"/>
      <c r="GP183" s="747"/>
      <c r="GQ183" s="747"/>
      <c r="GR183" s="747"/>
      <c r="GS183" s="747"/>
      <c r="GT183" s="747"/>
      <c r="GU183" s="747"/>
      <c r="GV183" s="747"/>
      <c r="GW183" s="747"/>
      <c r="GX183" s="747"/>
      <c r="GY183" s="747"/>
      <c r="GZ183" s="747"/>
      <c r="HA183" s="747"/>
      <c r="HB183" s="747"/>
      <c r="HC183" s="747"/>
      <c r="HD183" s="747"/>
      <c r="HE183" s="747"/>
      <c r="HF183" s="747"/>
      <c r="HG183" s="747"/>
      <c r="HH183" s="747"/>
      <c r="HI183" s="747"/>
      <c r="HJ183" s="747"/>
      <c r="HK183" s="747"/>
      <c r="HL183" s="747"/>
      <c r="HM183" s="747"/>
      <c r="HN183" s="747"/>
      <c r="HO183" s="747"/>
      <c r="HP183" s="747"/>
      <c r="HQ183" s="747"/>
      <c r="HR183" s="747"/>
      <c r="HS183" s="747"/>
      <c r="HT183" s="747"/>
      <c r="HU183" s="747"/>
      <c r="HV183" s="747"/>
      <c r="HW183" s="747"/>
      <c r="HX183" s="747"/>
      <c r="HY183" s="747"/>
      <c r="HZ183" s="747"/>
      <c r="IA183" s="747"/>
      <c r="IB183" s="747"/>
      <c r="IC183" s="747"/>
      <c r="ID183" s="747"/>
      <c r="IE183" s="747"/>
      <c r="IF183" s="747"/>
      <c r="IG183" s="747"/>
      <c r="IH183" s="747"/>
      <c r="II183" s="747"/>
      <c r="IJ183" s="747"/>
    </row>
    <row r="184" spans="1:244" ht="62.25" customHeight="1" x14ac:dyDescent="0.25">
      <c r="A184" s="608"/>
      <c r="B184" s="608" t="s">
        <v>234</v>
      </c>
      <c r="C184" s="799" t="s">
        <v>335</v>
      </c>
      <c r="D184" s="826" t="s">
        <v>486</v>
      </c>
      <c r="E184" s="900" t="s">
        <v>115</v>
      </c>
      <c r="F184" s="1028" t="s">
        <v>543</v>
      </c>
      <c r="G184" s="611" t="s">
        <v>539</v>
      </c>
      <c r="H184" s="572"/>
      <c r="I184" s="609" t="s">
        <v>39</v>
      </c>
      <c r="J184" s="609" t="s">
        <v>39</v>
      </c>
      <c r="K184" s="924" t="s">
        <v>420</v>
      </c>
      <c r="L184" s="924">
        <v>12</v>
      </c>
      <c r="M184" s="818"/>
      <c r="N184" s="967"/>
      <c r="O184" s="967">
        <v>18</v>
      </c>
      <c r="P184" s="958"/>
      <c r="Q184" s="1229"/>
      <c r="R184" s="1477"/>
      <c r="S184" s="911">
        <v>1</v>
      </c>
      <c r="T184" s="914" t="s">
        <v>171</v>
      </c>
      <c r="U184" s="914" t="s">
        <v>444</v>
      </c>
      <c r="V184" s="914" t="s">
        <v>238</v>
      </c>
      <c r="W184" s="650">
        <v>1</v>
      </c>
      <c r="X184" s="648" t="s">
        <v>174</v>
      </c>
      <c r="Y184" s="648" t="s">
        <v>172</v>
      </c>
      <c r="Z184" s="648" t="s">
        <v>236</v>
      </c>
      <c r="AA184" s="1229"/>
      <c r="AB184" s="1477"/>
      <c r="AC184" s="918">
        <v>1</v>
      </c>
      <c r="AD184" s="914" t="s">
        <v>174</v>
      </c>
      <c r="AE184" s="914" t="s">
        <v>255</v>
      </c>
      <c r="AF184" s="914" t="s">
        <v>239</v>
      </c>
      <c r="AG184" s="650">
        <v>1</v>
      </c>
      <c r="AH184" s="648" t="s">
        <v>174</v>
      </c>
      <c r="AI184" s="648" t="s">
        <v>255</v>
      </c>
      <c r="AJ184" s="648" t="s">
        <v>239</v>
      </c>
      <c r="AK184" s="867" t="s">
        <v>497</v>
      </c>
    </row>
    <row r="185" spans="1:244" ht="62.25" customHeight="1" x14ac:dyDescent="0.25">
      <c r="A185" s="608"/>
      <c r="B185" s="608" t="s">
        <v>232</v>
      </c>
      <c r="C185" s="799" t="s">
        <v>333</v>
      </c>
      <c r="D185" s="826" t="s">
        <v>487</v>
      </c>
      <c r="E185" s="900" t="s">
        <v>115</v>
      </c>
      <c r="F185" s="1028" t="s">
        <v>543</v>
      </c>
      <c r="G185" s="611" t="s">
        <v>540</v>
      </c>
      <c r="H185" s="572"/>
      <c r="I185" s="609" t="s">
        <v>39</v>
      </c>
      <c r="J185" s="609" t="s">
        <v>39</v>
      </c>
      <c r="K185" s="1027" t="s">
        <v>564</v>
      </c>
      <c r="L185" s="924">
        <v>11</v>
      </c>
      <c r="M185" s="818"/>
      <c r="N185" s="967"/>
      <c r="O185" s="967">
        <v>18</v>
      </c>
      <c r="P185" s="958"/>
      <c r="Q185" s="1213"/>
      <c r="R185" s="1477"/>
      <c r="S185" s="911">
        <v>1</v>
      </c>
      <c r="T185" s="914" t="s">
        <v>171</v>
      </c>
      <c r="U185" s="914"/>
      <c r="V185" s="914"/>
      <c r="W185" s="650">
        <v>1</v>
      </c>
      <c r="X185" s="648" t="s">
        <v>174</v>
      </c>
      <c r="Y185" s="648" t="s">
        <v>172</v>
      </c>
      <c r="Z185" s="648" t="s">
        <v>236</v>
      </c>
      <c r="AA185" s="1213"/>
      <c r="AB185" s="1477"/>
      <c r="AC185" s="918">
        <v>1</v>
      </c>
      <c r="AD185" s="914" t="s">
        <v>174</v>
      </c>
      <c r="AE185" s="914" t="s">
        <v>172</v>
      </c>
      <c r="AF185" s="914" t="s">
        <v>236</v>
      </c>
      <c r="AG185" s="650">
        <v>1</v>
      </c>
      <c r="AH185" s="648" t="s">
        <v>174</v>
      </c>
      <c r="AI185" s="648" t="s">
        <v>172</v>
      </c>
      <c r="AJ185" s="648" t="s">
        <v>236</v>
      </c>
      <c r="AK185" s="867" t="s">
        <v>496</v>
      </c>
    </row>
    <row r="186" spans="1:244" ht="62.25" customHeight="1" x14ac:dyDescent="0.25">
      <c r="A186" s="608"/>
      <c r="B186" s="608" t="s">
        <v>233</v>
      </c>
      <c r="C186" s="799" t="s">
        <v>334</v>
      </c>
      <c r="D186" s="847" t="s">
        <v>492</v>
      </c>
      <c r="E186" s="900" t="s">
        <v>115</v>
      </c>
      <c r="F186" s="1028" t="s">
        <v>543</v>
      </c>
      <c r="G186" s="611" t="s">
        <v>540</v>
      </c>
      <c r="H186" s="572"/>
      <c r="I186" s="609" t="s">
        <v>39</v>
      </c>
      <c r="J186" s="609" t="s">
        <v>39</v>
      </c>
      <c r="K186" s="924" t="s">
        <v>604</v>
      </c>
      <c r="L186" s="924">
        <v>14</v>
      </c>
      <c r="M186" s="818"/>
      <c r="N186" s="967"/>
      <c r="O186" s="967">
        <v>18</v>
      </c>
      <c r="P186" s="958"/>
      <c r="Q186" s="1213"/>
      <c r="R186" s="1477"/>
      <c r="S186" s="911">
        <v>1</v>
      </c>
      <c r="T186" s="914" t="s">
        <v>171</v>
      </c>
      <c r="U186" s="914" t="s">
        <v>180</v>
      </c>
      <c r="V186" s="914" t="s">
        <v>605</v>
      </c>
      <c r="W186" s="650">
        <v>1</v>
      </c>
      <c r="X186" s="648" t="s">
        <v>174</v>
      </c>
      <c r="Y186" s="648" t="s">
        <v>172</v>
      </c>
      <c r="Z186" s="648" t="s">
        <v>236</v>
      </c>
      <c r="AA186" s="1213"/>
      <c r="AB186" s="1477"/>
      <c r="AC186" s="918">
        <v>1</v>
      </c>
      <c r="AD186" s="914" t="s">
        <v>174</v>
      </c>
      <c r="AE186" s="914" t="s">
        <v>172</v>
      </c>
      <c r="AF186" s="914" t="s">
        <v>236</v>
      </c>
      <c r="AG186" s="650">
        <v>1</v>
      </c>
      <c r="AH186" s="648" t="s">
        <v>174</v>
      </c>
      <c r="AI186" s="648" t="s">
        <v>172</v>
      </c>
      <c r="AJ186" s="648" t="s">
        <v>236</v>
      </c>
      <c r="AK186" s="867" t="s">
        <v>496</v>
      </c>
    </row>
    <row r="187" spans="1:244" s="748" customFormat="1" ht="36" hidden="1" customHeight="1" x14ac:dyDescent="0.25">
      <c r="A187" s="1077" t="s">
        <v>399</v>
      </c>
      <c r="B187" s="1077" t="s">
        <v>397</v>
      </c>
      <c r="C187" s="1078" t="s">
        <v>398</v>
      </c>
      <c r="D187" s="1079"/>
      <c r="E187" s="1080"/>
      <c r="F187" s="1078"/>
      <c r="G187" s="1081"/>
      <c r="H187" s="1077"/>
      <c r="I187" s="1082">
        <f>+I188+I$175</f>
        <v>29</v>
      </c>
      <c r="J187" s="1082">
        <f>+J188+J$175</f>
        <v>29</v>
      </c>
      <c r="K187" s="1083"/>
      <c r="L187" s="1083"/>
      <c r="M187" s="1083"/>
      <c r="N187" s="1084"/>
      <c r="O187" s="1084"/>
      <c r="P187" s="1085"/>
      <c r="Q187" s="1282"/>
      <c r="R187" s="1274"/>
      <c r="S187" s="1086"/>
      <c r="T187" s="1087"/>
      <c r="U187" s="1087"/>
      <c r="V187" s="1087"/>
      <c r="W187" s="1088"/>
      <c r="X187" s="1087"/>
      <c r="Y187" s="1087"/>
      <c r="Z187" s="1087"/>
      <c r="AA187" s="1282"/>
      <c r="AB187" s="1274"/>
      <c r="AC187" s="1088"/>
      <c r="AD187" s="1087"/>
      <c r="AE187" s="1087"/>
      <c r="AF187" s="1087"/>
      <c r="AG187" s="1088"/>
      <c r="AH187" s="1087"/>
      <c r="AI187" s="1087"/>
      <c r="AJ187" s="1087"/>
      <c r="AK187" s="1089"/>
      <c r="AL187" s="747"/>
      <c r="AM187" s="747"/>
      <c r="AN187" s="747"/>
      <c r="AO187" s="747"/>
      <c r="AP187" s="747"/>
      <c r="AQ187" s="747"/>
      <c r="AR187" s="747"/>
      <c r="AS187" s="747"/>
      <c r="AT187" s="747"/>
      <c r="AU187" s="747"/>
      <c r="AV187" s="747"/>
      <c r="AW187" s="747"/>
      <c r="AX187" s="747"/>
      <c r="AY187" s="747"/>
      <c r="AZ187" s="747"/>
      <c r="BA187" s="747"/>
      <c r="BB187" s="747"/>
      <c r="BC187" s="747"/>
      <c r="BD187" s="747"/>
      <c r="BE187" s="747"/>
      <c r="BF187" s="747"/>
      <c r="BG187" s="747"/>
      <c r="BH187" s="747"/>
      <c r="BI187" s="747"/>
      <c r="BJ187" s="747"/>
      <c r="BK187" s="747"/>
      <c r="BL187" s="747"/>
      <c r="BM187" s="747"/>
      <c r="BN187" s="747"/>
      <c r="BO187" s="747"/>
      <c r="BP187" s="747"/>
      <c r="BQ187" s="747"/>
      <c r="BR187" s="747"/>
      <c r="BS187" s="747"/>
      <c r="BT187" s="747"/>
      <c r="BU187" s="747"/>
      <c r="BV187" s="747"/>
      <c r="BW187" s="747"/>
      <c r="BX187" s="747"/>
      <c r="BY187" s="747"/>
      <c r="BZ187" s="747"/>
      <c r="CA187" s="747"/>
      <c r="CB187" s="747"/>
      <c r="CC187" s="747"/>
      <c r="CD187" s="747"/>
      <c r="CE187" s="747"/>
      <c r="CF187" s="747"/>
      <c r="CG187" s="747"/>
      <c r="CH187" s="747"/>
      <c r="CI187" s="747"/>
      <c r="CJ187" s="747"/>
      <c r="CK187" s="747"/>
      <c r="CL187" s="747"/>
      <c r="CM187" s="747"/>
      <c r="CN187" s="747"/>
      <c r="CO187" s="747"/>
      <c r="CP187" s="747"/>
      <c r="CQ187" s="747"/>
      <c r="CR187" s="747"/>
      <c r="CS187" s="747"/>
      <c r="CT187" s="747"/>
      <c r="CU187" s="747"/>
      <c r="CV187" s="747"/>
      <c r="CW187" s="747"/>
      <c r="CX187" s="747"/>
      <c r="CY187" s="747"/>
      <c r="CZ187" s="747"/>
      <c r="DA187" s="747"/>
      <c r="DB187" s="747"/>
      <c r="DC187" s="747"/>
      <c r="DD187" s="747"/>
      <c r="DE187" s="747"/>
      <c r="DF187" s="747"/>
      <c r="DG187" s="747"/>
      <c r="DH187" s="747"/>
      <c r="DI187" s="747"/>
      <c r="DJ187" s="747"/>
      <c r="DK187" s="747"/>
      <c r="DL187" s="747"/>
      <c r="DM187" s="747"/>
      <c r="DN187" s="747"/>
      <c r="DO187" s="747"/>
      <c r="DP187" s="747"/>
      <c r="DQ187" s="747"/>
      <c r="DR187" s="747"/>
      <c r="DS187" s="747"/>
      <c r="DT187" s="747"/>
      <c r="DU187" s="747"/>
      <c r="DV187" s="747"/>
      <c r="DW187" s="747"/>
      <c r="DX187" s="747"/>
      <c r="DY187" s="747"/>
      <c r="DZ187" s="747"/>
      <c r="EA187" s="747"/>
      <c r="EB187" s="747"/>
      <c r="EC187" s="747"/>
      <c r="ED187" s="747"/>
      <c r="EE187" s="747"/>
      <c r="EF187" s="747"/>
      <c r="EG187" s="747"/>
      <c r="EH187" s="747"/>
      <c r="EI187" s="747"/>
      <c r="EJ187" s="747"/>
      <c r="EK187" s="747"/>
      <c r="EL187" s="747"/>
      <c r="EM187" s="747"/>
      <c r="EN187" s="747"/>
      <c r="EO187" s="747"/>
      <c r="EP187" s="747"/>
      <c r="EQ187" s="747"/>
      <c r="ER187" s="747"/>
      <c r="ES187" s="747"/>
      <c r="ET187" s="747"/>
      <c r="EU187" s="747"/>
      <c r="EV187" s="747"/>
      <c r="EW187" s="747"/>
      <c r="EX187" s="747"/>
      <c r="EY187" s="747"/>
      <c r="EZ187" s="747"/>
      <c r="FA187" s="747"/>
      <c r="FB187" s="747"/>
      <c r="FC187" s="747"/>
      <c r="FD187" s="747"/>
      <c r="FE187" s="747"/>
      <c r="FF187" s="747"/>
      <c r="FG187" s="747"/>
      <c r="FH187" s="747"/>
      <c r="FI187" s="747"/>
      <c r="FJ187" s="747"/>
      <c r="FK187" s="747"/>
      <c r="FL187" s="747"/>
      <c r="FM187" s="747"/>
      <c r="FN187" s="747"/>
      <c r="FO187" s="747"/>
      <c r="FP187" s="747"/>
      <c r="FQ187" s="747"/>
      <c r="FR187" s="747"/>
      <c r="FS187" s="747"/>
      <c r="FT187" s="747"/>
      <c r="FU187" s="747"/>
      <c r="FV187" s="747"/>
      <c r="FW187" s="747"/>
      <c r="FX187" s="747"/>
      <c r="FY187" s="747"/>
      <c r="FZ187" s="747"/>
      <c r="GA187" s="747"/>
      <c r="GB187" s="747"/>
      <c r="GC187" s="747"/>
      <c r="GD187" s="747"/>
      <c r="GE187" s="747"/>
      <c r="GF187" s="747"/>
      <c r="GG187" s="747"/>
      <c r="GH187" s="747"/>
      <c r="GI187" s="747"/>
      <c r="GJ187" s="747"/>
      <c r="GK187" s="747"/>
      <c r="GL187" s="747"/>
      <c r="GM187" s="747"/>
      <c r="GN187" s="747"/>
      <c r="GO187" s="747"/>
      <c r="GP187" s="747"/>
      <c r="GQ187" s="747"/>
      <c r="GR187" s="747"/>
      <c r="GS187" s="747"/>
      <c r="GT187" s="747"/>
      <c r="GU187" s="747"/>
      <c r="GV187" s="747"/>
      <c r="GW187" s="747"/>
      <c r="GX187" s="747"/>
      <c r="GY187" s="747"/>
      <c r="GZ187" s="747"/>
      <c r="HA187" s="747"/>
      <c r="HB187" s="747"/>
      <c r="HC187" s="747"/>
      <c r="HD187" s="747"/>
      <c r="HE187" s="747"/>
      <c r="HF187" s="747"/>
      <c r="HG187" s="747"/>
      <c r="HH187" s="747"/>
      <c r="HI187" s="747"/>
      <c r="HJ187" s="747"/>
      <c r="HK187" s="747"/>
      <c r="HL187" s="747"/>
      <c r="HM187" s="747"/>
      <c r="HN187" s="747"/>
      <c r="HO187" s="747"/>
      <c r="HP187" s="747"/>
      <c r="HQ187" s="747"/>
      <c r="HR187" s="747"/>
      <c r="HS187" s="747"/>
      <c r="HT187" s="747"/>
      <c r="HU187" s="747"/>
      <c r="HV187" s="747"/>
      <c r="HW187" s="747"/>
      <c r="HX187" s="747"/>
      <c r="HY187" s="747"/>
      <c r="HZ187" s="747"/>
      <c r="IA187" s="747"/>
      <c r="IB187" s="747"/>
      <c r="IC187" s="747"/>
      <c r="ID187" s="747"/>
      <c r="IE187" s="747"/>
      <c r="IF187" s="747"/>
      <c r="IG187" s="747"/>
      <c r="IH187" s="747"/>
      <c r="II187" s="747"/>
      <c r="IJ187" s="747"/>
    </row>
    <row r="188" spans="1:244" s="750" customFormat="1" ht="39.75" hidden="1" customHeight="1" x14ac:dyDescent="0.25">
      <c r="A188" s="1090" t="s">
        <v>409</v>
      </c>
      <c r="B188" s="1090" t="s">
        <v>279</v>
      </c>
      <c r="C188" s="1091" t="s">
        <v>406</v>
      </c>
      <c r="D188" s="1079"/>
      <c r="E188" s="1092"/>
      <c r="F188" s="1093"/>
      <c r="G188" s="1079"/>
      <c r="H188" s="1094"/>
      <c r="I188" s="1095">
        <f>+I189+I191+I190</f>
        <v>8</v>
      </c>
      <c r="J188" s="1095">
        <f>+J189+J191+J190</f>
        <v>8</v>
      </c>
      <c r="K188" s="1083"/>
      <c r="L188" s="1083"/>
      <c r="M188" s="1083"/>
      <c r="N188" s="1084"/>
      <c r="O188" s="1084"/>
      <c r="P188" s="1085"/>
      <c r="Q188" s="1282"/>
      <c r="R188" s="1274"/>
      <c r="S188" s="1086"/>
      <c r="T188" s="1087"/>
      <c r="U188" s="1087"/>
      <c r="V188" s="1087"/>
      <c r="W188" s="1088"/>
      <c r="X188" s="1087"/>
      <c r="Y188" s="1087"/>
      <c r="Z188" s="1087"/>
      <c r="AA188" s="1282"/>
      <c r="AB188" s="1274"/>
      <c r="AC188" s="1088"/>
      <c r="AD188" s="1087"/>
      <c r="AE188" s="1087"/>
      <c r="AF188" s="1087"/>
      <c r="AG188" s="1088"/>
      <c r="AH188" s="1087"/>
      <c r="AI188" s="1087"/>
      <c r="AJ188" s="1087"/>
      <c r="AK188" s="1089"/>
      <c r="AL188" s="760"/>
      <c r="AM188" s="760"/>
      <c r="AN188" s="760"/>
      <c r="AO188" s="760"/>
      <c r="AP188" s="760"/>
      <c r="AQ188" s="760"/>
      <c r="AR188" s="760"/>
      <c r="AS188" s="760"/>
      <c r="AT188" s="760"/>
      <c r="AU188" s="760"/>
      <c r="AV188" s="760"/>
      <c r="AW188" s="760"/>
      <c r="AX188" s="760"/>
      <c r="AY188" s="760"/>
      <c r="AZ188" s="760"/>
      <c r="BA188" s="760"/>
      <c r="BB188" s="760"/>
      <c r="BC188" s="760"/>
      <c r="BD188" s="760"/>
      <c r="BE188" s="760"/>
      <c r="BF188" s="760"/>
      <c r="BG188" s="760"/>
      <c r="BH188" s="760"/>
      <c r="BI188" s="760"/>
      <c r="BJ188" s="760"/>
      <c r="BK188" s="760"/>
      <c r="BL188" s="760"/>
      <c r="BM188" s="760"/>
      <c r="BN188" s="760"/>
      <c r="BO188" s="760"/>
      <c r="BP188" s="760"/>
      <c r="BQ188" s="760"/>
      <c r="BR188" s="760"/>
      <c r="BS188" s="760"/>
      <c r="BT188" s="760"/>
      <c r="BU188" s="760"/>
      <c r="BV188" s="760"/>
      <c r="BW188" s="760"/>
      <c r="BX188" s="760"/>
      <c r="BY188" s="760"/>
      <c r="BZ188" s="760"/>
      <c r="CA188" s="760"/>
      <c r="CB188" s="760"/>
      <c r="CC188" s="760"/>
      <c r="CD188" s="760"/>
      <c r="CE188" s="760"/>
      <c r="CF188" s="760"/>
      <c r="CG188" s="760"/>
      <c r="CH188" s="760"/>
      <c r="CI188" s="760"/>
      <c r="CJ188" s="760"/>
      <c r="CK188" s="760"/>
      <c r="CL188" s="760"/>
      <c r="CM188" s="760"/>
      <c r="CN188" s="760"/>
      <c r="CO188" s="760"/>
      <c r="CP188" s="760"/>
      <c r="CQ188" s="760"/>
      <c r="CR188" s="760"/>
      <c r="CS188" s="760"/>
      <c r="CT188" s="760"/>
      <c r="CU188" s="760"/>
      <c r="CV188" s="760"/>
      <c r="CW188" s="760"/>
      <c r="CX188" s="760"/>
      <c r="CY188" s="760"/>
      <c r="CZ188" s="760"/>
      <c r="DA188" s="760"/>
      <c r="DB188" s="760"/>
      <c r="DC188" s="760"/>
      <c r="DD188" s="760"/>
      <c r="DE188" s="760"/>
      <c r="DF188" s="760"/>
      <c r="DG188" s="760"/>
      <c r="DH188" s="760"/>
      <c r="DI188" s="760"/>
      <c r="DJ188" s="760"/>
      <c r="DK188" s="760"/>
      <c r="DL188" s="760"/>
      <c r="DM188" s="760"/>
      <c r="DN188" s="760"/>
      <c r="DO188" s="760"/>
      <c r="DP188" s="760"/>
      <c r="DQ188" s="760"/>
      <c r="DR188" s="760"/>
      <c r="DS188" s="760"/>
      <c r="DT188" s="760"/>
      <c r="DU188" s="760"/>
      <c r="DV188" s="760"/>
      <c r="DW188" s="760"/>
      <c r="DX188" s="760"/>
      <c r="DY188" s="760"/>
      <c r="DZ188" s="760"/>
      <c r="EA188" s="760"/>
      <c r="EB188" s="760"/>
      <c r="EC188" s="760"/>
      <c r="ED188" s="760"/>
      <c r="EE188" s="760"/>
      <c r="EF188" s="760"/>
      <c r="EG188" s="760"/>
      <c r="EH188" s="760"/>
      <c r="EI188" s="760"/>
      <c r="EJ188" s="760"/>
      <c r="EK188" s="760"/>
      <c r="EL188" s="760"/>
      <c r="EM188" s="760"/>
      <c r="EN188" s="760"/>
      <c r="EO188" s="760"/>
      <c r="EP188" s="760"/>
      <c r="EQ188" s="760"/>
      <c r="ER188" s="760"/>
      <c r="ES188" s="760"/>
      <c r="ET188" s="760"/>
      <c r="EU188" s="760"/>
      <c r="EV188" s="760"/>
      <c r="EW188" s="760"/>
      <c r="EX188" s="760"/>
      <c r="EY188" s="760"/>
      <c r="EZ188" s="760"/>
      <c r="FA188" s="760"/>
      <c r="FB188" s="760"/>
      <c r="FC188" s="760"/>
      <c r="FD188" s="760"/>
      <c r="FE188" s="760"/>
      <c r="FF188" s="760"/>
      <c r="FG188" s="760"/>
      <c r="FH188" s="760"/>
      <c r="FI188" s="760"/>
      <c r="FJ188" s="760"/>
      <c r="FK188" s="760"/>
      <c r="FL188" s="760"/>
      <c r="FM188" s="760"/>
      <c r="FN188" s="760"/>
      <c r="FO188" s="760"/>
      <c r="FP188" s="760"/>
      <c r="FQ188" s="760"/>
      <c r="FR188" s="760"/>
      <c r="FS188" s="760"/>
      <c r="FT188" s="760"/>
      <c r="FU188" s="760"/>
      <c r="FV188" s="760"/>
      <c r="FW188" s="760"/>
      <c r="FX188" s="760"/>
      <c r="FY188" s="760"/>
      <c r="FZ188" s="760"/>
      <c r="GA188" s="760"/>
      <c r="GB188" s="760"/>
      <c r="GC188" s="760"/>
      <c r="GD188" s="760"/>
      <c r="GE188" s="760"/>
      <c r="GF188" s="760"/>
      <c r="GG188" s="760"/>
      <c r="GH188" s="760"/>
      <c r="GI188" s="760"/>
      <c r="GJ188" s="760"/>
      <c r="GK188" s="760"/>
      <c r="GL188" s="760"/>
      <c r="GM188" s="760"/>
      <c r="GN188" s="760"/>
      <c r="GO188" s="760"/>
      <c r="GP188" s="760"/>
      <c r="GQ188" s="760"/>
      <c r="GR188" s="760"/>
      <c r="GS188" s="760"/>
      <c r="GT188" s="760"/>
      <c r="GU188" s="760"/>
      <c r="GV188" s="760"/>
      <c r="GW188" s="760"/>
      <c r="GX188" s="760"/>
      <c r="GY188" s="760"/>
      <c r="GZ188" s="760"/>
      <c r="HA188" s="760"/>
      <c r="HB188" s="760"/>
      <c r="HC188" s="760"/>
      <c r="HD188" s="760"/>
      <c r="HE188" s="760"/>
      <c r="HF188" s="760"/>
      <c r="HG188" s="760"/>
      <c r="HH188" s="760"/>
      <c r="HI188" s="760"/>
      <c r="HJ188" s="760"/>
      <c r="HK188" s="760"/>
      <c r="HL188" s="760"/>
      <c r="HM188" s="760"/>
      <c r="HN188" s="760"/>
      <c r="HO188" s="760"/>
      <c r="HP188" s="760"/>
      <c r="HQ188" s="760"/>
      <c r="HR188" s="760"/>
      <c r="HS188" s="760"/>
      <c r="HT188" s="760"/>
      <c r="HU188" s="760"/>
      <c r="HV188" s="760"/>
      <c r="HW188" s="760"/>
      <c r="HX188" s="760"/>
      <c r="HY188" s="760"/>
      <c r="HZ188" s="760"/>
      <c r="IA188" s="760"/>
      <c r="IB188" s="760"/>
      <c r="IC188" s="760"/>
      <c r="ID188" s="760"/>
      <c r="IE188" s="760"/>
      <c r="IF188" s="760"/>
      <c r="IG188" s="760"/>
      <c r="IH188" s="760"/>
      <c r="II188" s="760"/>
      <c r="IJ188" s="760"/>
    </row>
    <row r="189" spans="1:244" s="750" customFormat="1" ht="24" hidden="1" customHeight="1" x14ac:dyDescent="0.25">
      <c r="A189" s="1090"/>
      <c r="B189" s="1090" t="s">
        <v>413</v>
      </c>
      <c r="C189" s="1096" t="s">
        <v>141</v>
      </c>
      <c r="D189" s="1079"/>
      <c r="E189" s="1092" t="s">
        <v>118</v>
      </c>
      <c r="F189" s="1091" t="s">
        <v>414</v>
      </c>
      <c r="G189" s="1092" t="s">
        <v>541</v>
      </c>
      <c r="H189" s="1097"/>
      <c r="I189" s="1095" t="s">
        <v>80</v>
      </c>
      <c r="J189" s="1095" t="s">
        <v>80</v>
      </c>
      <c r="K189" s="1083" t="s">
        <v>572</v>
      </c>
      <c r="L189" s="1083" t="s">
        <v>573</v>
      </c>
      <c r="M189" s="1083"/>
      <c r="N189" s="1084"/>
      <c r="O189" s="1084">
        <v>24</v>
      </c>
      <c r="P189" s="1085"/>
      <c r="Q189" s="1282"/>
      <c r="R189" s="1274"/>
      <c r="S189" s="1086">
        <v>1</v>
      </c>
      <c r="T189" s="1087" t="s">
        <v>171</v>
      </c>
      <c r="U189" s="1087"/>
      <c r="V189" s="1087"/>
      <c r="W189" s="1088">
        <v>1</v>
      </c>
      <c r="X189" s="1087" t="s">
        <v>174</v>
      </c>
      <c r="Y189" s="1087" t="s">
        <v>172</v>
      </c>
      <c r="Z189" s="1087" t="s">
        <v>238</v>
      </c>
      <c r="AA189" s="1282"/>
      <c r="AB189" s="1274"/>
      <c r="AC189" s="1088">
        <v>1</v>
      </c>
      <c r="AD189" s="1087" t="s">
        <v>174</v>
      </c>
      <c r="AE189" s="1087" t="s">
        <v>172</v>
      </c>
      <c r="AF189" s="1087" t="s">
        <v>238</v>
      </c>
      <c r="AG189" s="1088">
        <v>1</v>
      </c>
      <c r="AH189" s="1087" t="s">
        <v>174</v>
      </c>
      <c r="AI189" s="1087" t="s">
        <v>172</v>
      </c>
      <c r="AJ189" s="1087" t="s">
        <v>238</v>
      </c>
      <c r="AK189" s="1098" t="s">
        <v>529</v>
      </c>
      <c r="AL189" s="760"/>
      <c r="AM189" s="760"/>
      <c r="AN189" s="760"/>
      <c r="AO189" s="760"/>
      <c r="AP189" s="760"/>
      <c r="AQ189" s="760"/>
      <c r="AR189" s="760"/>
      <c r="AS189" s="760"/>
      <c r="AT189" s="760"/>
      <c r="AU189" s="760"/>
      <c r="AV189" s="760"/>
      <c r="AW189" s="760"/>
      <c r="AX189" s="760"/>
      <c r="AY189" s="760"/>
      <c r="AZ189" s="760"/>
      <c r="BA189" s="760"/>
      <c r="BB189" s="760"/>
      <c r="BC189" s="760"/>
      <c r="BD189" s="760"/>
      <c r="BE189" s="760"/>
      <c r="BF189" s="760"/>
      <c r="BG189" s="760"/>
      <c r="BH189" s="760"/>
      <c r="BI189" s="760"/>
      <c r="BJ189" s="760"/>
      <c r="BK189" s="760"/>
      <c r="BL189" s="760"/>
      <c r="BM189" s="760"/>
      <c r="BN189" s="760"/>
      <c r="BO189" s="760"/>
      <c r="BP189" s="760"/>
      <c r="BQ189" s="760"/>
      <c r="BR189" s="760"/>
      <c r="BS189" s="760"/>
      <c r="BT189" s="760"/>
      <c r="BU189" s="760"/>
      <c r="BV189" s="760"/>
      <c r="BW189" s="760"/>
      <c r="BX189" s="760"/>
      <c r="BY189" s="760"/>
      <c r="BZ189" s="760"/>
      <c r="CA189" s="760"/>
      <c r="CB189" s="760"/>
      <c r="CC189" s="760"/>
      <c r="CD189" s="760"/>
      <c r="CE189" s="760"/>
      <c r="CF189" s="760"/>
      <c r="CG189" s="760"/>
      <c r="CH189" s="760"/>
      <c r="CI189" s="760"/>
      <c r="CJ189" s="760"/>
      <c r="CK189" s="760"/>
      <c r="CL189" s="760"/>
      <c r="CM189" s="760"/>
      <c r="CN189" s="760"/>
      <c r="CO189" s="760"/>
      <c r="CP189" s="760"/>
      <c r="CQ189" s="760"/>
      <c r="CR189" s="760"/>
      <c r="CS189" s="760"/>
      <c r="CT189" s="760"/>
      <c r="CU189" s="760"/>
      <c r="CV189" s="760"/>
      <c r="CW189" s="760"/>
      <c r="CX189" s="760"/>
      <c r="CY189" s="760"/>
      <c r="CZ189" s="760"/>
      <c r="DA189" s="760"/>
      <c r="DB189" s="760"/>
      <c r="DC189" s="760"/>
      <c r="DD189" s="760"/>
      <c r="DE189" s="760"/>
      <c r="DF189" s="760"/>
      <c r="DG189" s="760"/>
      <c r="DH189" s="760"/>
      <c r="DI189" s="760"/>
      <c r="DJ189" s="760"/>
      <c r="DK189" s="760"/>
      <c r="DL189" s="760"/>
      <c r="DM189" s="760"/>
      <c r="DN189" s="760"/>
      <c r="DO189" s="760"/>
      <c r="DP189" s="760"/>
      <c r="DQ189" s="760"/>
      <c r="DR189" s="760"/>
      <c r="DS189" s="760"/>
      <c r="DT189" s="760"/>
      <c r="DU189" s="760"/>
      <c r="DV189" s="760"/>
      <c r="DW189" s="760"/>
      <c r="DX189" s="760"/>
      <c r="DY189" s="760"/>
      <c r="DZ189" s="760"/>
      <c r="EA189" s="760"/>
      <c r="EB189" s="760"/>
      <c r="EC189" s="760"/>
      <c r="ED189" s="760"/>
      <c r="EE189" s="760"/>
      <c r="EF189" s="760"/>
      <c r="EG189" s="760"/>
      <c r="EH189" s="760"/>
      <c r="EI189" s="760"/>
      <c r="EJ189" s="760"/>
      <c r="EK189" s="760"/>
      <c r="EL189" s="760"/>
      <c r="EM189" s="760"/>
      <c r="EN189" s="760"/>
      <c r="EO189" s="760"/>
      <c r="EP189" s="760"/>
      <c r="EQ189" s="760"/>
      <c r="ER189" s="760"/>
      <c r="ES189" s="760"/>
      <c r="ET189" s="760"/>
      <c r="EU189" s="760"/>
      <c r="EV189" s="760"/>
      <c r="EW189" s="760"/>
      <c r="EX189" s="760"/>
      <c r="EY189" s="760"/>
      <c r="EZ189" s="760"/>
      <c r="FA189" s="760"/>
      <c r="FB189" s="760"/>
      <c r="FC189" s="760"/>
      <c r="FD189" s="760"/>
      <c r="FE189" s="760"/>
      <c r="FF189" s="760"/>
      <c r="FG189" s="760"/>
      <c r="FH189" s="760"/>
      <c r="FI189" s="760"/>
      <c r="FJ189" s="760"/>
      <c r="FK189" s="760"/>
      <c r="FL189" s="760"/>
      <c r="FM189" s="760"/>
      <c r="FN189" s="760"/>
      <c r="FO189" s="760"/>
      <c r="FP189" s="760"/>
      <c r="FQ189" s="760"/>
      <c r="FR189" s="760"/>
      <c r="FS189" s="760"/>
      <c r="FT189" s="760"/>
      <c r="FU189" s="760"/>
      <c r="FV189" s="760"/>
      <c r="FW189" s="760"/>
      <c r="FX189" s="760"/>
      <c r="FY189" s="760"/>
      <c r="FZ189" s="760"/>
      <c r="GA189" s="760"/>
      <c r="GB189" s="760"/>
      <c r="GC189" s="760"/>
      <c r="GD189" s="760"/>
      <c r="GE189" s="760"/>
      <c r="GF189" s="760"/>
      <c r="GG189" s="760"/>
      <c r="GH189" s="760"/>
      <c r="GI189" s="760"/>
      <c r="GJ189" s="760"/>
      <c r="GK189" s="760"/>
      <c r="GL189" s="760"/>
      <c r="GM189" s="760"/>
      <c r="GN189" s="760"/>
      <c r="GO189" s="760"/>
      <c r="GP189" s="760"/>
      <c r="GQ189" s="760"/>
      <c r="GR189" s="760"/>
      <c r="GS189" s="760"/>
      <c r="GT189" s="760"/>
      <c r="GU189" s="760"/>
      <c r="GV189" s="760"/>
      <c r="GW189" s="760"/>
      <c r="GX189" s="760"/>
      <c r="GY189" s="760"/>
      <c r="GZ189" s="760"/>
      <c r="HA189" s="760"/>
      <c r="HB189" s="760"/>
      <c r="HC189" s="760"/>
      <c r="HD189" s="760"/>
      <c r="HE189" s="760"/>
      <c r="HF189" s="760"/>
      <c r="HG189" s="760"/>
      <c r="HH189" s="760"/>
      <c r="HI189" s="760"/>
      <c r="HJ189" s="760"/>
      <c r="HK189" s="760"/>
      <c r="HL189" s="760"/>
      <c r="HM189" s="760"/>
      <c r="HN189" s="760"/>
      <c r="HO189" s="760"/>
      <c r="HP189" s="760"/>
      <c r="HQ189" s="760"/>
      <c r="HR189" s="760"/>
      <c r="HS189" s="760"/>
      <c r="HT189" s="760"/>
      <c r="HU189" s="760"/>
      <c r="HV189" s="760"/>
      <c r="HW189" s="760"/>
      <c r="HX189" s="760"/>
      <c r="HY189" s="760"/>
      <c r="HZ189" s="760"/>
      <c r="IA189" s="760"/>
      <c r="IB189" s="760"/>
      <c r="IC189" s="760"/>
      <c r="ID189" s="760"/>
      <c r="IE189" s="760"/>
      <c r="IF189" s="760"/>
      <c r="IG189" s="760"/>
      <c r="IH189" s="760"/>
      <c r="II189" s="760"/>
      <c r="IJ189" s="760"/>
    </row>
    <row r="190" spans="1:244" s="750" customFormat="1" ht="24" hidden="1" customHeight="1" x14ac:dyDescent="0.25">
      <c r="A190" s="1090"/>
      <c r="B190" s="1090" t="s">
        <v>416</v>
      </c>
      <c r="C190" s="1091" t="s">
        <v>415</v>
      </c>
      <c r="D190" s="1079" t="s">
        <v>483</v>
      </c>
      <c r="E190" s="1079" t="s">
        <v>115</v>
      </c>
      <c r="F190" s="1099" t="s">
        <v>418</v>
      </c>
      <c r="G190" s="1079" t="s">
        <v>541</v>
      </c>
      <c r="H190" s="1097"/>
      <c r="I190" s="1095" t="s">
        <v>39</v>
      </c>
      <c r="J190" s="1095" t="s">
        <v>39</v>
      </c>
      <c r="K190" s="1083" t="s">
        <v>429</v>
      </c>
      <c r="L190" s="1083">
        <v>80</v>
      </c>
      <c r="M190" s="1083"/>
      <c r="N190" s="1084"/>
      <c r="O190" s="1084">
        <v>12</v>
      </c>
      <c r="P190" s="1085"/>
      <c r="Q190" s="1282"/>
      <c r="R190" s="1274"/>
      <c r="S190" s="1086">
        <v>1</v>
      </c>
      <c r="T190" s="1087" t="s">
        <v>174</v>
      </c>
      <c r="U190" s="1087" t="s">
        <v>257</v>
      </c>
      <c r="V190" s="1087"/>
      <c r="W190" s="1088">
        <v>1</v>
      </c>
      <c r="X190" s="1087" t="s">
        <v>174</v>
      </c>
      <c r="Y190" s="1087" t="s">
        <v>257</v>
      </c>
      <c r="Z190" s="1087"/>
      <c r="AA190" s="1282"/>
      <c r="AB190" s="1274"/>
      <c r="AC190" s="1088">
        <v>1</v>
      </c>
      <c r="AD190" s="1087" t="s">
        <v>174</v>
      </c>
      <c r="AE190" s="1087" t="s">
        <v>257</v>
      </c>
      <c r="AF190" s="1087"/>
      <c r="AG190" s="1088">
        <v>1</v>
      </c>
      <c r="AH190" s="1087" t="s">
        <v>174</v>
      </c>
      <c r="AI190" s="1087" t="s">
        <v>257</v>
      </c>
      <c r="AJ190" s="1087"/>
      <c r="AK190" s="1089" t="s">
        <v>530</v>
      </c>
      <c r="AL190" s="760"/>
      <c r="AM190" s="760"/>
      <c r="AN190" s="760"/>
      <c r="AO190" s="760"/>
      <c r="AP190" s="760"/>
      <c r="AQ190" s="760"/>
      <c r="AR190" s="760"/>
      <c r="AS190" s="760"/>
      <c r="AT190" s="760"/>
      <c r="AU190" s="760"/>
      <c r="AV190" s="760"/>
      <c r="AW190" s="760"/>
      <c r="AX190" s="760"/>
      <c r="AY190" s="760"/>
      <c r="AZ190" s="760"/>
      <c r="BA190" s="760"/>
      <c r="BB190" s="760"/>
      <c r="BC190" s="760"/>
      <c r="BD190" s="760"/>
      <c r="BE190" s="760"/>
      <c r="BF190" s="760"/>
      <c r="BG190" s="760"/>
      <c r="BH190" s="760"/>
      <c r="BI190" s="760"/>
      <c r="BJ190" s="760"/>
      <c r="BK190" s="760"/>
      <c r="BL190" s="760"/>
      <c r="BM190" s="760"/>
      <c r="BN190" s="760"/>
      <c r="BO190" s="760"/>
      <c r="BP190" s="760"/>
      <c r="BQ190" s="760"/>
      <c r="BR190" s="760"/>
      <c r="BS190" s="760"/>
      <c r="BT190" s="760"/>
      <c r="BU190" s="760"/>
      <c r="BV190" s="760"/>
      <c r="BW190" s="760"/>
      <c r="BX190" s="760"/>
      <c r="BY190" s="760"/>
      <c r="BZ190" s="760"/>
      <c r="CA190" s="760"/>
      <c r="CB190" s="760"/>
      <c r="CC190" s="760"/>
      <c r="CD190" s="760"/>
      <c r="CE190" s="760"/>
      <c r="CF190" s="760"/>
      <c r="CG190" s="760"/>
      <c r="CH190" s="760"/>
      <c r="CI190" s="760"/>
      <c r="CJ190" s="760"/>
      <c r="CK190" s="760"/>
      <c r="CL190" s="760"/>
      <c r="CM190" s="760"/>
      <c r="CN190" s="760"/>
      <c r="CO190" s="760"/>
      <c r="CP190" s="760"/>
      <c r="CQ190" s="760"/>
      <c r="CR190" s="760"/>
      <c r="CS190" s="760"/>
      <c r="CT190" s="760"/>
      <c r="CU190" s="760"/>
      <c r="CV190" s="760"/>
      <c r="CW190" s="760"/>
      <c r="CX190" s="760"/>
      <c r="CY190" s="760"/>
      <c r="CZ190" s="760"/>
      <c r="DA190" s="760"/>
      <c r="DB190" s="760"/>
      <c r="DC190" s="760"/>
      <c r="DD190" s="760"/>
      <c r="DE190" s="760"/>
      <c r="DF190" s="760"/>
      <c r="DG190" s="760"/>
      <c r="DH190" s="760"/>
      <c r="DI190" s="760"/>
      <c r="DJ190" s="760"/>
      <c r="DK190" s="760"/>
      <c r="DL190" s="760"/>
      <c r="DM190" s="760"/>
      <c r="DN190" s="760"/>
      <c r="DO190" s="760"/>
      <c r="DP190" s="760"/>
      <c r="DQ190" s="760"/>
      <c r="DR190" s="760"/>
      <c r="DS190" s="760"/>
      <c r="DT190" s="760"/>
      <c r="DU190" s="760"/>
      <c r="DV190" s="760"/>
      <c r="DW190" s="760"/>
      <c r="DX190" s="760"/>
      <c r="DY190" s="760"/>
      <c r="DZ190" s="760"/>
      <c r="EA190" s="760"/>
      <c r="EB190" s="760"/>
      <c r="EC190" s="760"/>
      <c r="ED190" s="760"/>
      <c r="EE190" s="760"/>
      <c r="EF190" s="760"/>
      <c r="EG190" s="760"/>
      <c r="EH190" s="760"/>
      <c r="EI190" s="760"/>
      <c r="EJ190" s="760"/>
      <c r="EK190" s="760"/>
      <c r="EL190" s="760"/>
      <c r="EM190" s="760"/>
      <c r="EN190" s="760"/>
      <c r="EO190" s="760"/>
      <c r="EP190" s="760"/>
      <c r="EQ190" s="760"/>
      <c r="ER190" s="760"/>
      <c r="ES190" s="760"/>
      <c r="ET190" s="760"/>
      <c r="EU190" s="760"/>
      <c r="EV190" s="760"/>
      <c r="EW190" s="760"/>
      <c r="EX190" s="760"/>
      <c r="EY190" s="760"/>
      <c r="EZ190" s="760"/>
      <c r="FA190" s="760"/>
      <c r="FB190" s="760"/>
      <c r="FC190" s="760"/>
      <c r="FD190" s="760"/>
      <c r="FE190" s="760"/>
      <c r="FF190" s="760"/>
      <c r="FG190" s="760"/>
      <c r="FH190" s="760"/>
      <c r="FI190" s="760"/>
      <c r="FJ190" s="760"/>
      <c r="FK190" s="760"/>
      <c r="FL190" s="760"/>
      <c r="FM190" s="760"/>
      <c r="FN190" s="760"/>
      <c r="FO190" s="760"/>
      <c r="FP190" s="760"/>
      <c r="FQ190" s="760"/>
      <c r="FR190" s="760"/>
      <c r="FS190" s="760"/>
      <c r="FT190" s="760"/>
      <c r="FU190" s="760"/>
      <c r="FV190" s="760"/>
      <c r="FW190" s="760"/>
      <c r="FX190" s="760"/>
      <c r="FY190" s="760"/>
      <c r="FZ190" s="760"/>
      <c r="GA190" s="760"/>
      <c r="GB190" s="760"/>
      <c r="GC190" s="760"/>
      <c r="GD190" s="760"/>
      <c r="GE190" s="760"/>
      <c r="GF190" s="760"/>
      <c r="GG190" s="760"/>
      <c r="GH190" s="760"/>
      <c r="GI190" s="760"/>
      <c r="GJ190" s="760"/>
      <c r="GK190" s="760"/>
      <c r="GL190" s="760"/>
      <c r="GM190" s="760"/>
      <c r="GN190" s="760"/>
      <c r="GO190" s="760"/>
      <c r="GP190" s="760"/>
      <c r="GQ190" s="760"/>
      <c r="GR190" s="760"/>
      <c r="GS190" s="760"/>
      <c r="GT190" s="760"/>
      <c r="GU190" s="760"/>
      <c r="GV190" s="760"/>
      <c r="GW190" s="760"/>
      <c r="GX190" s="760"/>
      <c r="GY190" s="760"/>
      <c r="GZ190" s="760"/>
      <c r="HA190" s="760"/>
      <c r="HB190" s="760"/>
      <c r="HC190" s="760"/>
      <c r="HD190" s="760"/>
      <c r="HE190" s="760"/>
      <c r="HF190" s="760"/>
      <c r="HG190" s="760"/>
      <c r="HH190" s="760"/>
      <c r="HI190" s="760"/>
      <c r="HJ190" s="760"/>
      <c r="HK190" s="760"/>
      <c r="HL190" s="760"/>
      <c r="HM190" s="760"/>
      <c r="HN190" s="760"/>
      <c r="HO190" s="760"/>
      <c r="HP190" s="760"/>
      <c r="HQ190" s="760"/>
      <c r="HR190" s="760"/>
      <c r="HS190" s="760"/>
      <c r="HT190" s="760"/>
      <c r="HU190" s="760"/>
      <c r="HV190" s="760"/>
      <c r="HW190" s="760"/>
      <c r="HX190" s="760"/>
      <c r="HY190" s="760"/>
      <c r="HZ190" s="760"/>
      <c r="IA190" s="760"/>
      <c r="IB190" s="760"/>
      <c r="IC190" s="760"/>
      <c r="ID190" s="760"/>
      <c r="IE190" s="760"/>
      <c r="IF190" s="760"/>
      <c r="IG190" s="760"/>
      <c r="IH190" s="760"/>
      <c r="II190" s="760"/>
      <c r="IJ190" s="760"/>
    </row>
    <row r="191" spans="1:244" s="748" customFormat="1" ht="36" hidden="1" customHeight="1" x14ac:dyDescent="0.25">
      <c r="A191" s="1090"/>
      <c r="B191" s="1090" t="s">
        <v>417</v>
      </c>
      <c r="C191" s="1091" t="s">
        <v>336</v>
      </c>
      <c r="D191" s="1079" t="s">
        <v>488</v>
      </c>
      <c r="E191" s="1125" t="s">
        <v>118</v>
      </c>
      <c r="F191" s="1091" t="s">
        <v>425</v>
      </c>
      <c r="G191" s="1126" t="s">
        <v>128</v>
      </c>
      <c r="H191" s="1090"/>
      <c r="I191" s="1079" t="s">
        <v>80</v>
      </c>
      <c r="J191" s="1079" t="s">
        <v>80</v>
      </c>
      <c r="K191" s="1083" t="s">
        <v>538</v>
      </c>
      <c r="L191" s="1083">
        <v>70</v>
      </c>
      <c r="M191" s="1083"/>
      <c r="N191" s="1084"/>
      <c r="O191" s="1084">
        <v>20</v>
      </c>
      <c r="P191" s="1085"/>
      <c r="Q191" s="1282"/>
      <c r="R191" s="1274"/>
      <c r="S191" s="1086">
        <v>1</v>
      </c>
      <c r="T191" s="1087" t="s">
        <v>171</v>
      </c>
      <c r="U191" s="1087" t="s">
        <v>177</v>
      </c>
      <c r="V191" s="1087"/>
      <c r="W191" s="1088">
        <v>1</v>
      </c>
      <c r="X191" s="1087" t="s">
        <v>174</v>
      </c>
      <c r="Y191" s="1087" t="s">
        <v>172</v>
      </c>
      <c r="Z191" s="1087" t="s">
        <v>242</v>
      </c>
      <c r="AA191" s="1282"/>
      <c r="AB191" s="1274"/>
      <c r="AC191" s="1088">
        <v>1</v>
      </c>
      <c r="AD191" s="1087" t="s">
        <v>174</v>
      </c>
      <c r="AE191" s="1087" t="s">
        <v>255</v>
      </c>
      <c r="AF191" s="1087" t="s">
        <v>278</v>
      </c>
      <c r="AG191" s="1088">
        <v>1</v>
      </c>
      <c r="AH191" s="1087" t="s">
        <v>174</v>
      </c>
      <c r="AI191" s="1087" t="s">
        <v>255</v>
      </c>
      <c r="AJ191" s="1087" t="s">
        <v>278</v>
      </c>
      <c r="AK191" s="1089" t="s">
        <v>532</v>
      </c>
      <c r="AL191" s="747"/>
      <c r="AM191" s="747"/>
      <c r="AN191" s="747"/>
      <c r="AO191" s="747"/>
      <c r="AP191" s="747"/>
      <c r="AQ191" s="747"/>
      <c r="AR191" s="747"/>
      <c r="AS191" s="747"/>
      <c r="AT191" s="747"/>
      <c r="AU191" s="747"/>
      <c r="AV191" s="747"/>
      <c r="AW191" s="747"/>
      <c r="AX191" s="747"/>
      <c r="AY191" s="747"/>
      <c r="AZ191" s="747"/>
      <c r="BA191" s="747"/>
      <c r="BB191" s="747"/>
      <c r="BC191" s="747"/>
      <c r="BD191" s="747"/>
      <c r="BE191" s="747"/>
      <c r="BF191" s="747"/>
      <c r="BG191" s="747"/>
      <c r="BH191" s="747"/>
      <c r="BI191" s="747"/>
      <c r="BJ191" s="747"/>
      <c r="BK191" s="747"/>
      <c r="BL191" s="747"/>
      <c r="BM191" s="747"/>
      <c r="BN191" s="747"/>
      <c r="BO191" s="747"/>
      <c r="BP191" s="747"/>
      <c r="BQ191" s="747"/>
      <c r="BR191" s="747"/>
      <c r="BS191" s="747"/>
      <c r="BT191" s="747"/>
      <c r="BU191" s="747"/>
      <c r="BV191" s="747"/>
      <c r="BW191" s="747"/>
      <c r="BX191" s="747"/>
      <c r="BY191" s="747"/>
      <c r="BZ191" s="747"/>
      <c r="CA191" s="747"/>
      <c r="CB191" s="747"/>
      <c r="CC191" s="747"/>
      <c r="CD191" s="747"/>
      <c r="CE191" s="747"/>
      <c r="CF191" s="747"/>
      <c r="CG191" s="747"/>
      <c r="CH191" s="747"/>
      <c r="CI191" s="747"/>
      <c r="CJ191" s="747"/>
      <c r="CK191" s="747"/>
      <c r="CL191" s="747"/>
      <c r="CM191" s="747"/>
      <c r="CN191" s="747"/>
      <c r="CO191" s="747"/>
      <c r="CP191" s="747"/>
      <c r="CQ191" s="747"/>
      <c r="CR191" s="747"/>
      <c r="CS191" s="747"/>
      <c r="CT191" s="747"/>
      <c r="CU191" s="747"/>
      <c r="CV191" s="747"/>
      <c r="CW191" s="747"/>
      <c r="CX191" s="747"/>
      <c r="CY191" s="747"/>
      <c r="CZ191" s="747"/>
      <c r="DA191" s="747"/>
      <c r="DB191" s="747"/>
      <c r="DC191" s="747"/>
      <c r="DD191" s="747"/>
      <c r="DE191" s="747"/>
      <c r="DF191" s="747"/>
      <c r="DG191" s="747"/>
      <c r="DH191" s="747"/>
      <c r="DI191" s="747"/>
      <c r="DJ191" s="747"/>
      <c r="DK191" s="747"/>
      <c r="DL191" s="747"/>
      <c r="DM191" s="747"/>
      <c r="DN191" s="747"/>
      <c r="DO191" s="747"/>
      <c r="DP191" s="747"/>
      <c r="DQ191" s="747"/>
      <c r="DR191" s="747"/>
      <c r="DS191" s="747"/>
      <c r="DT191" s="747"/>
      <c r="DU191" s="747"/>
      <c r="DV191" s="747"/>
      <c r="DW191" s="747"/>
      <c r="DX191" s="747"/>
      <c r="DY191" s="747"/>
      <c r="DZ191" s="747"/>
      <c r="EA191" s="747"/>
      <c r="EB191" s="747"/>
      <c r="EC191" s="747"/>
      <c r="ED191" s="747"/>
      <c r="EE191" s="747"/>
      <c r="EF191" s="747"/>
      <c r="EG191" s="747"/>
      <c r="EH191" s="747"/>
      <c r="EI191" s="747"/>
      <c r="EJ191" s="747"/>
      <c r="EK191" s="747"/>
      <c r="EL191" s="747"/>
      <c r="EM191" s="747"/>
      <c r="EN191" s="747"/>
      <c r="EO191" s="747"/>
      <c r="EP191" s="747"/>
      <c r="EQ191" s="747"/>
      <c r="ER191" s="747"/>
      <c r="ES191" s="747"/>
      <c r="ET191" s="747"/>
      <c r="EU191" s="747"/>
      <c r="EV191" s="747"/>
      <c r="EW191" s="747"/>
      <c r="EX191" s="747"/>
      <c r="EY191" s="747"/>
      <c r="EZ191" s="747"/>
      <c r="FA191" s="747"/>
      <c r="FB191" s="747"/>
      <c r="FC191" s="747"/>
      <c r="FD191" s="747"/>
      <c r="FE191" s="747"/>
      <c r="FF191" s="747"/>
      <c r="FG191" s="747"/>
      <c r="FH191" s="747"/>
      <c r="FI191" s="747"/>
      <c r="FJ191" s="747"/>
      <c r="FK191" s="747"/>
      <c r="FL191" s="747"/>
      <c r="FM191" s="747"/>
      <c r="FN191" s="747"/>
      <c r="FO191" s="747"/>
      <c r="FP191" s="747"/>
      <c r="FQ191" s="747"/>
      <c r="FR191" s="747"/>
      <c r="FS191" s="747"/>
      <c r="FT191" s="747"/>
      <c r="FU191" s="747"/>
      <c r="FV191" s="747"/>
      <c r="FW191" s="747"/>
      <c r="FX191" s="747"/>
      <c r="FY191" s="747"/>
      <c r="FZ191" s="747"/>
      <c r="GA191" s="747"/>
      <c r="GB191" s="747"/>
      <c r="GC191" s="747"/>
      <c r="GD191" s="747"/>
      <c r="GE191" s="747"/>
      <c r="GF191" s="747"/>
      <c r="GG191" s="747"/>
      <c r="GH191" s="747"/>
      <c r="GI191" s="747"/>
      <c r="GJ191" s="747"/>
      <c r="GK191" s="747"/>
      <c r="GL191" s="747"/>
      <c r="GM191" s="747"/>
      <c r="GN191" s="747"/>
      <c r="GO191" s="747"/>
      <c r="GP191" s="747"/>
      <c r="GQ191" s="747"/>
      <c r="GR191" s="747"/>
      <c r="GS191" s="747"/>
      <c r="GT191" s="747"/>
      <c r="GU191" s="747"/>
      <c r="GV191" s="747"/>
      <c r="GW191" s="747"/>
      <c r="GX191" s="747"/>
      <c r="GY191" s="747"/>
      <c r="GZ191" s="747"/>
      <c r="HA191" s="747"/>
      <c r="HB191" s="747"/>
      <c r="HC191" s="747"/>
      <c r="HD191" s="747"/>
      <c r="HE191" s="747"/>
      <c r="HF191" s="747"/>
      <c r="HG191" s="747"/>
      <c r="HH191" s="747"/>
      <c r="HI191" s="747"/>
      <c r="HJ191" s="747"/>
      <c r="HK191" s="747"/>
      <c r="HL191" s="747"/>
      <c r="HM191" s="747"/>
      <c r="HN191" s="747"/>
      <c r="HO191" s="747"/>
      <c r="HP191" s="747"/>
      <c r="HQ191" s="747"/>
      <c r="HR191" s="747"/>
      <c r="HS191" s="747"/>
      <c r="HT191" s="747"/>
      <c r="HU191" s="747"/>
      <c r="HV191" s="747"/>
      <c r="HW191" s="747"/>
      <c r="HX191" s="747"/>
      <c r="HY191" s="747"/>
      <c r="HZ191" s="747"/>
      <c r="IA191" s="747"/>
      <c r="IB191" s="747"/>
      <c r="IC191" s="747"/>
      <c r="ID191" s="747"/>
      <c r="IE191" s="747"/>
      <c r="IF191" s="747"/>
      <c r="IG191" s="747"/>
      <c r="IH191" s="747"/>
      <c r="II191" s="747"/>
      <c r="IJ191" s="747"/>
    </row>
    <row r="192" spans="1:244" s="748" customFormat="1" ht="36" hidden="1" customHeight="1" x14ac:dyDescent="0.25">
      <c r="A192" s="1077" t="s">
        <v>400</v>
      </c>
      <c r="B192" s="1077" t="s">
        <v>402</v>
      </c>
      <c r="C192" s="1078" t="s">
        <v>401</v>
      </c>
      <c r="D192" s="1079" t="s">
        <v>484</v>
      </c>
      <c r="E192" s="1080"/>
      <c r="F192" s="1078"/>
      <c r="G192" s="1081"/>
      <c r="H192" s="1077"/>
      <c r="I192" s="1082">
        <f>+I193+I$175</f>
        <v>29</v>
      </c>
      <c r="J192" s="1082">
        <f>+J193+J$175</f>
        <v>29</v>
      </c>
      <c r="K192" s="1083"/>
      <c r="L192" s="1083"/>
      <c r="M192" s="1083"/>
      <c r="N192" s="1084"/>
      <c r="O192" s="1084"/>
      <c r="P192" s="1085"/>
      <c r="Q192" s="1282"/>
      <c r="R192" s="1274"/>
      <c r="S192" s="1086"/>
      <c r="T192" s="1087"/>
      <c r="U192" s="1087"/>
      <c r="V192" s="1087"/>
      <c r="W192" s="1088"/>
      <c r="X192" s="1087"/>
      <c r="Y192" s="1087"/>
      <c r="Z192" s="1087"/>
      <c r="AA192" s="1282"/>
      <c r="AB192" s="1274"/>
      <c r="AC192" s="1088"/>
      <c r="AD192" s="1087"/>
      <c r="AE192" s="1087"/>
      <c r="AF192" s="1087"/>
      <c r="AG192" s="1088"/>
      <c r="AH192" s="1087"/>
      <c r="AI192" s="1087"/>
      <c r="AJ192" s="1087"/>
      <c r="AK192" s="1089"/>
      <c r="AL192" s="747"/>
      <c r="AM192" s="747"/>
      <c r="AN192" s="747"/>
      <c r="AO192" s="747"/>
      <c r="AP192" s="747"/>
      <c r="AQ192" s="747"/>
      <c r="AR192" s="747"/>
      <c r="AS192" s="747"/>
      <c r="AT192" s="747"/>
      <c r="AU192" s="747"/>
      <c r="AV192" s="747"/>
      <c r="AW192" s="747"/>
      <c r="AX192" s="747"/>
      <c r="AY192" s="747"/>
      <c r="AZ192" s="747"/>
      <c r="BA192" s="747"/>
      <c r="BB192" s="747"/>
      <c r="BC192" s="747"/>
      <c r="BD192" s="747"/>
      <c r="BE192" s="747"/>
      <c r="BF192" s="747"/>
      <c r="BG192" s="747"/>
      <c r="BH192" s="747"/>
      <c r="BI192" s="747"/>
      <c r="BJ192" s="747"/>
      <c r="BK192" s="747"/>
      <c r="BL192" s="747"/>
      <c r="BM192" s="747"/>
      <c r="BN192" s="747"/>
      <c r="BO192" s="747"/>
      <c r="BP192" s="747"/>
      <c r="BQ192" s="747"/>
      <c r="BR192" s="747"/>
      <c r="BS192" s="747"/>
      <c r="BT192" s="747"/>
      <c r="BU192" s="747"/>
      <c r="BV192" s="747"/>
      <c r="BW192" s="747"/>
      <c r="BX192" s="747"/>
      <c r="BY192" s="747"/>
      <c r="BZ192" s="747"/>
      <c r="CA192" s="747"/>
      <c r="CB192" s="747"/>
      <c r="CC192" s="747"/>
      <c r="CD192" s="747"/>
      <c r="CE192" s="747"/>
      <c r="CF192" s="747"/>
      <c r="CG192" s="747"/>
      <c r="CH192" s="747"/>
      <c r="CI192" s="747"/>
      <c r="CJ192" s="747"/>
      <c r="CK192" s="747"/>
      <c r="CL192" s="747"/>
      <c r="CM192" s="747"/>
      <c r="CN192" s="747"/>
      <c r="CO192" s="747"/>
      <c r="CP192" s="747"/>
      <c r="CQ192" s="747"/>
      <c r="CR192" s="747"/>
      <c r="CS192" s="747"/>
      <c r="CT192" s="747"/>
      <c r="CU192" s="747"/>
      <c r="CV192" s="747"/>
      <c r="CW192" s="747"/>
      <c r="CX192" s="747"/>
      <c r="CY192" s="747"/>
      <c r="CZ192" s="747"/>
      <c r="DA192" s="747"/>
      <c r="DB192" s="747"/>
      <c r="DC192" s="747"/>
      <c r="DD192" s="747"/>
      <c r="DE192" s="747"/>
      <c r="DF192" s="747"/>
      <c r="DG192" s="747"/>
      <c r="DH192" s="747"/>
      <c r="DI192" s="747"/>
      <c r="DJ192" s="747"/>
      <c r="DK192" s="747"/>
      <c r="DL192" s="747"/>
      <c r="DM192" s="747"/>
      <c r="DN192" s="747"/>
      <c r="DO192" s="747"/>
      <c r="DP192" s="747"/>
      <c r="DQ192" s="747"/>
      <c r="DR192" s="747"/>
      <c r="DS192" s="747"/>
      <c r="DT192" s="747"/>
      <c r="DU192" s="747"/>
      <c r="DV192" s="747"/>
      <c r="DW192" s="747"/>
      <c r="DX192" s="747"/>
      <c r="DY192" s="747"/>
      <c r="DZ192" s="747"/>
      <c r="EA192" s="747"/>
      <c r="EB192" s="747"/>
      <c r="EC192" s="747"/>
      <c r="ED192" s="747"/>
      <c r="EE192" s="747"/>
      <c r="EF192" s="747"/>
      <c r="EG192" s="747"/>
      <c r="EH192" s="747"/>
      <c r="EI192" s="747"/>
      <c r="EJ192" s="747"/>
      <c r="EK192" s="747"/>
      <c r="EL192" s="747"/>
      <c r="EM192" s="747"/>
      <c r="EN192" s="747"/>
      <c r="EO192" s="747"/>
      <c r="EP192" s="747"/>
      <c r="EQ192" s="747"/>
      <c r="ER192" s="747"/>
      <c r="ES192" s="747"/>
      <c r="ET192" s="747"/>
      <c r="EU192" s="747"/>
      <c r="EV192" s="747"/>
      <c r="EW192" s="747"/>
      <c r="EX192" s="747"/>
      <c r="EY192" s="747"/>
      <c r="EZ192" s="747"/>
      <c r="FA192" s="747"/>
      <c r="FB192" s="747"/>
      <c r="FC192" s="747"/>
      <c r="FD192" s="747"/>
      <c r="FE192" s="747"/>
      <c r="FF192" s="747"/>
      <c r="FG192" s="747"/>
      <c r="FH192" s="747"/>
      <c r="FI192" s="747"/>
      <c r="FJ192" s="747"/>
      <c r="FK192" s="747"/>
      <c r="FL192" s="747"/>
      <c r="FM192" s="747"/>
      <c r="FN192" s="747"/>
      <c r="FO192" s="747"/>
      <c r="FP192" s="747"/>
      <c r="FQ192" s="747"/>
      <c r="FR192" s="747"/>
      <c r="FS192" s="747"/>
      <c r="FT192" s="747"/>
      <c r="FU192" s="747"/>
      <c r="FV192" s="747"/>
      <c r="FW192" s="747"/>
      <c r="FX192" s="747"/>
      <c r="FY192" s="747"/>
      <c r="FZ192" s="747"/>
      <c r="GA192" s="747"/>
      <c r="GB192" s="747"/>
      <c r="GC192" s="747"/>
      <c r="GD192" s="747"/>
      <c r="GE192" s="747"/>
      <c r="GF192" s="747"/>
      <c r="GG192" s="747"/>
      <c r="GH192" s="747"/>
      <c r="GI192" s="747"/>
      <c r="GJ192" s="747"/>
      <c r="GK192" s="747"/>
      <c r="GL192" s="747"/>
      <c r="GM192" s="747"/>
      <c r="GN192" s="747"/>
      <c r="GO192" s="747"/>
      <c r="GP192" s="747"/>
      <c r="GQ192" s="747"/>
      <c r="GR192" s="747"/>
      <c r="GS192" s="747"/>
      <c r="GT192" s="747"/>
      <c r="GU192" s="747"/>
      <c r="GV192" s="747"/>
      <c r="GW192" s="747"/>
      <c r="GX192" s="747"/>
      <c r="GY192" s="747"/>
      <c r="GZ192" s="747"/>
      <c r="HA192" s="747"/>
      <c r="HB192" s="747"/>
      <c r="HC192" s="747"/>
      <c r="HD192" s="747"/>
      <c r="HE192" s="747"/>
      <c r="HF192" s="747"/>
      <c r="HG192" s="747"/>
      <c r="HH192" s="747"/>
      <c r="HI192" s="747"/>
      <c r="HJ192" s="747"/>
      <c r="HK192" s="747"/>
      <c r="HL192" s="747"/>
      <c r="HM192" s="747"/>
      <c r="HN192" s="747"/>
      <c r="HO192" s="747"/>
      <c r="HP192" s="747"/>
      <c r="HQ192" s="747"/>
      <c r="HR192" s="747"/>
      <c r="HS192" s="747"/>
      <c r="HT192" s="747"/>
      <c r="HU192" s="747"/>
      <c r="HV192" s="747"/>
      <c r="HW192" s="747"/>
      <c r="HX192" s="747"/>
      <c r="HY192" s="747"/>
      <c r="HZ192" s="747"/>
      <c r="IA192" s="747"/>
      <c r="IB192" s="747"/>
      <c r="IC192" s="747"/>
      <c r="ID192" s="747"/>
      <c r="IE192" s="747"/>
      <c r="IF192" s="747"/>
      <c r="IG192" s="747"/>
      <c r="IH192" s="747"/>
      <c r="II192" s="747"/>
      <c r="IJ192" s="747"/>
    </row>
    <row r="193" spans="1:244" s="750" customFormat="1" ht="39.75" hidden="1" customHeight="1" x14ac:dyDescent="0.25">
      <c r="A193" s="1090" t="s">
        <v>410</v>
      </c>
      <c r="B193" s="1090" t="s">
        <v>411</v>
      </c>
      <c r="C193" s="1091" t="s">
        <v>407</v>
      </c>
      <c r="D193" s="1079"/>
      <c r="E193" s="1092" t="s">
        <v>118</v>
      </c>
      <c r="F193" s="1093"/>
      <c r="G193" s="1079"/>
      <c r="H193" s="1094"/>
      <c r="I193" s="1095">
        <f>+I194+I196+I195</f>
        <v>8</v>
      </c>
      <c r="J193" s="1095">
        <f>+J194+J196+J195</f>
        <v>8</v>
      </c>
      <c r="K193" s="1083"/>
      <c r="L193" s="1083"/>
      <c r="M193" s="1083"/>
      <c r="N193" s="1084"/>
      <c r="O193" s="1084"/>
      <c r="P193" s="1085"/>
      <c r="Q193" s="1282"/>
      <c r="R193" s="1274"/>
      <c r="S193" s="1086"/>
      <c r="T193" s="1087"/>
      <c r="U193" s="1087"/>
      <c r="V193" s="1087"/>
      <c r="W193" s="1088"/>
      <c r="X193" s="1087"/>
      <c r="Y193" s="1087"/>
      <c r="Z193" s="1087"/>
      <c r="AA193" s="1282"/>
      <c r="AB193" s="1274"/>
      <c r="AC193" s="1088"/>
      <c r="AD193" s="1087"/>
      <c r="AE193" s="1087"/>
      <c r="AF193" s="1087"/>
      <c r="AG193" s="1088"/>
      <c r="AH193" s="1087"/>
      <c r="AI193" s="1087"/>
      <c r="AJ193" s="1087"/>
      <c r="AK193" s="1089"/>
      <c r="AL193" s="760"/>
      <c r="AM193" s="760"/>
      <c r="AN193" s="760"/>
      <c r="AO193" s="760"/>
      <c r="AP193" s="760"/>
      <c r="AQ193" s="760"/>
      <c r="AR193" s="760"/>
      <c r="AS193" s="760"/>
      <c r="AT193" s="760"/>
      <c r="AU193" s="760"/>
      <c r="AV193" s="760"/>
      <c r="AW193" s="760"/>
      <c r="AX193" s="760"/>
      <c r="AY193" s="760"/>
      <c r="AZ193" s="760"/>
      <c r="BA193" s="760"/>
      <c r="BB193" s="760"/>
      <c r="BC193" s="760"/>
      <c r="BD193" s="760"/>
      <c r="BE193" s="760"/>
      <c r="BF193" s="760"/>
      <c r="BG193" s="760"/>
      <c r="BH193" s="760"/>
      <c r="BI193" s="760"/>
      <c r="BJ193" s="760"/>
      <c r="BK193" s="760"/>
      <c r="BL193" s="760"/>
      <c r="BM193" s="760"/>
      <c r="BN193" s="760"/>
      <c r="BO193" s="760"/>
      <c r="BP193" s="760"/>
      <c r="BQ193" s="760"/>
      <c r="BR193" s="760"/>
      <c r="BS193" s="760"/>
      <c r="BT193" s="760"/>
      <c r="BU193" s="760"/>
      <c r="BV193" s="760"/>
      <c r="BW193" s="760"/>
      <c r="BX193" s="760"/>
      <c r="BY193" s="760"/>
      <c r="BZ193" s="760"/>
      <c r="CA193" s="760"/>
      <c r="CB193" s="760"/>
      <c r="CC193" s="760"/>
      <c r="CD193" s="760"/>
      <c r="CE193" s="760"/>
      <c r="CF193" s="760"/>
      <c r="CG193" s="760"/>
      <c r="CH193" s="760"/>
      <c r="CI193" s="760"/>
      <c r="CJ193" s="760"/>
      <c r="CK193" s="760"/>
      <c r="CL193" s="760"/>
      <c r="CM193" s="760"/>
      <c r="CN193" s="760"/>
      <c r="CO193" s="760"/>
      <c r="CP193" s="760"/>
      <c r="CQ193" s="760"/>
      <c r="CR193" s="760"/>
      <c r="CS193" s="760"/>
      <c r="CT193" s="760"/>
      <c r="CU193" s="760"/>
      <c r="CV193" s="760"/>
      <c r="CW193" s="760"/>
      <c r="CX193" s="760"/>
      <c r="CY193" s="760"/>
      <c r="CZ193" s="760"/>
      <c r="DA193" s="760"/>
      <c r="DB193" s="760"/>
      <c r="DC193" s="760"/>
      <c r="DD193" s="760"/>
      <c r="DE193" s="760"/>
      <c r="DF193" s="760"/>
      <c r="DG193" s="760"/>
      <c r="DH193" s="760"/>
      <c r="DI193" s="760"/>
      <c r="DJ193" s="760"/>
      <c r="DK193" s="760"/>
      <c r="DL193" s="760"/>
      <c r="DM193" s="760"/>
      <c r="DN193" s="760"/>
      <c r="DO193" s="760"/>
      <c r="DP193" s="760"/>
      <c r="DQ193" s="760"/>
      <c r="DR193" s="760"/>
      <c r="DS193" s="760"/>
      <c r="DT193" s="760"/>
      <c r="DU193" s="760"/>
      <c r="DV193" s="760"/>
      <c r="DW193" s="760"/>
      <c r="DX193" s="760"/>
      <c r="DY193" s="760"/>
      <c r="DZ193" s="760"/>
      <c r="EA193" s="760"/>
      <c r="EB193" s="760"/>
      <c r="EC193" s="760"/>
      <c r="ED193" s="760"/>
      <c r="EE193" s="760"/>
      <c r="EF193" s="760"/>
      <c r="EG193" s="760"/>
      <c r="EH193" s="760"/>
      <c r="EI193" s="760"/>
      <c r="EJ193" s="760"/>
      <c r="EK193" s="760"/>
      <c r="EL193" s="760"/>
      <c r="EM193" s="760"/>
      <c r="EN193" s="760"/>
      <c r="EO193" s="760"/>
      <c r="EP193" s="760"/>
      <c r="EQ193" s="760"/>
      <c r="ER193" s="760"/>
      <c r="ES193" s="760"/>
      <c r="ET193" s="760"/>
      <c r="EU193" s="760"/>
      <c r="EV193" s="760"/>
      <c r="EW193" s="760"/>
      <c r="EX193" s="760"/>
      <c r="EY193" s="760"/>
      <c r="EZ193" s="760"/>
      <c r="FA193" s="760"/>
      <c r="FB193" s="760"/>
      <c r="FC193" s="760"/>
      <c r="FD193" s="760"/>
      <c r="FE193" s="760"/>
      <c r="FF193" s="760"/>
      <c r="FG193" s="760"/>
      <c r="FH193" s="760"/>
      <c r="FI193" s="760"/>
      <c r="FJ193" s="760"/>
      <c r="FK193" s="760"/>
      <c r="FL193" s="760"/>
      <c r="FM193" s="760"/>
      <c r="FN193" s="760"/>
      <c r="FO193" s="760"/>
      <c r="FP193" s="760"/>
      <c r="FQ193" s="760"/>
      <c r="FR193" s="760"/>
      <c r="FS193" s="760"/>
      <c r="FT193" s="760"/>
      <c r="FU193" s="760"/>
      <c r="FV193" s="760"/>
      <c r="FW193" s="760"/>
      <c r="FX193" s="760"/>
      <c r="FY193" s="760"/>
      <c r="FZ193" s="760"/>
      <c r="GA193" s="760"/>
      <c r="GB193" s="760"/>
      <c r="GC193" s="760"/>
      <c r="GD193" s="760"/>
      <c r="GE193" s="760"/>
      <c r="GF193" s="760"/>
      <c r="GG193" s="760"/>
      <c r="GH193" s="760"/>
      <c r="GI193" s="760"/>
      <c r="GJ193" s="760"/>
      <c r="GK193" s="760"/>
      <c r="GL193" s="760"/>
      <c r="GM193" s="760"/>
      <c r="GN193" s="760"/>
      <c r="GO193" s="760"/>
      <c r="GP193" s="760"/>
      <c r="GQ193" s="760"/>
      <c r="GR193" s="760"/>
      <c r="GS193" s="760"/>
      <c r="GT193" s="760"/>
      <c r="GU193" s="760"/>
      <c r="GV193" s="760"/>
      <c r="GW193" s="760"/>
      <c r="GX193" s="760"/>
      <c r="GY193" s="760"/>
      <c r="GZ193" s="760"/>
      <c r="HA193" s="760"/>
      <c r="HB193" s="760"/>
      <c r="HC193" s="760"/>
      <c r="HD193" s="760"/>
      <c r="HE193" s="760"/>
      <c r="HF193" s="760"/>
      <c r="HG193" s="760"/>
      <c r="HH193" s="760"/>
      <c r="HI193" s="760"/>
      <c r="HJ193" s="760"/>
      <c r="HK193" s="760"/>
      <c r="HL193" s="760"/>
      <c r="HM193" s="760"/>
      <c r="HN193" s="760"/>
      <c r="HO193" s="760"/>
      <c r="HP193" s="760"/>
      <c r="HQ193" s="760"/>
      <c r="HR193" s="760"/>
      <c r="HS193" s="760"/>
      <c r="HT193" s="760"/>
      <c r="HU193" s="760"/>
      <c r="HV193" s="760"/>
      <c r="HW193" s="760"/>
      <c r="HX193" s="760"/>
      <c r="HY193" s="760"/>
      <c r="HZ193" s="760"/>
      <c r="IA193" s="760"/>
      <c r="IB193" s="760"/>
      <c r="IC193" s="760"/>
      <c r="ID193" s="760"/>
      <c r="IE193" s="760"/>
      <c r="IF193" s="760"/>
      <c r="IG193" s="760"/>
      <c r="IH193" s="760"/>
      <c r="II193" s="760"/>
      <c r="IJ193" s="760"/>
    </row>
    <row r="194" spans="1:244" s="750" customFormat="1" ht="24" hidden="1" customHeight="1" x14ac:dyDescent="0.25">
      <c r="A194" s="1090" t="str">
        <f>IF(A189="","",A189)</f>
        <v/>
      </c>
      <c r="B194" s="1090" t="str">
        <f t="shared" ref="B194:AK195" si="5">IF(B189="","",B189)</f>
        <v>LLA6G6A</v>
      </c>
      <c r="C194" s="1096" t="str">
        <f t="shared" si="5"/>
        <v>Grammaire de la langue française 2</v>
      </c>
      <c r="D194" s="1079" t="str">
        <f t="shared" si="5"/>
        <v/>
      </c>
      <c r="E194" s="1092" t="str">
        <f t="shared" si="5"/>
        <v>UE de spécialisation</v>
      </c>
      <c r="F194" s="1091" t="str">
        <f t="shared" si="5"/>
        <v>L3 Lettres parcours MEEF1 et MEEF 2</v>
      </c>
      <c r="G194" s="1092" t="str">
        <f t="shared" si="5"/>
        <v>LETTRES</v>
      </c>
      <c r="H194" s="1097" t="str">
        <f t="shared" ref="H194" si="6">IF(H189="","",H189)</f>
        <v/>
      </c>
      <c r="I194" s="1095" t="str">
        <f t="shared" si="5"/>
        <v>3</v>
      </c>
      <c r="J194" s="1095" t="str">
        <f t="shared" si="5"/>
        <v>3</v>
      </c>
      <c r="K194" s="1083" t="str">
        <f t="shared" si="5"/>
        <v>VERON Laélia</v>
      </c>
      <c r="L194" s="1083" t="str">
        <f t="shared" si="5"/>
        <v>07 et 09</v>
      </c>
      <c r="M194" s="1083"/>
      <c r="N194" s="1084" t="str">
        <f t="shared" si="5"/>
        <v/>
      </c>
      <c r="O194" s="1084">
        <f t="shared" si="5"/>
        <v>24</v>
      </c>
      <c r="P194" s="1085" t="str">
        <f t="shared" si="5"/>
        <v/>
      </c>
      <c r="Q194" s="1282"/>
      <c r="R194" s="1274"/>
      <c r="S194" s="1086">
        <f t="shared" si="5"/>
        <v>1</v>
      </c>
      <c r="T194" s="1087" t="str">
        <f t="shared" si="5"/>
        <v>CC</v>
      </c>
      <c r="U194" s="1087" t="str">
        <f t="shared" si="5"/>
        <v/>
      </c>
      <c r="V194" s="1087" t="str">
        <f t="shared" si="5"/>
        <v/>
      </c>
      <c r="W194" s="1088">
        <f t="shared" si="5"/>
        <v>1</v>
      </c>
      <c r="X194" s="1087" t="str">
        <f t="shared" si="5"/>
        <v>CT</v>
      </c>
      <c r="Y194" s="1087" t="str">
        <f t="shared" si="5"/>
        <v>écrit</v>
      </c>
      <c r="Z194" s="1087" t="str">
        <f t="shared" si="5"/>
        <v>1h30</v>
      </c>
      <c r="AA194" s="1282"/>
      <c r="AB194" s="1274"/>
      <c r="AC194" s="1088">
        <f t="shared" si="5"/>
        <v>1</v>
      </c>
      <c r="AD194" s="1087" t="str">
        <f t="shared" si="5"/>
        <v>CT</v>
      </c>
      <c r="AE194" s="1087" t="str">
        <f t="shared" si="5"/>
        <v>écrit</v>
      </c>
      <c r="AF194" s="1087" t="str">
        <f t="shared" si="5"/>
        <v>1h30</v>
      </c>
      <c r="AG194" s="1088">
        <f t="shared" si="5"/>
        <v>1</v>
      </c>
      <c r="AH194" s="1087" t="str">
        <f t="shared" si="5"/>
        <v>CT</v>
      </c>
      <c r="AI194" s="1087" t="str">
        <f t="shared" si="5"/>
        <v>écrit</v>
      </c>
      <c r="AJ194" s="1087" t="str">
        <f t="shared" si="5"/>
        <v>1h30</v>
      </c>
      <c r="AK194" s="1098" t="str">
        <f t="shared" si="5"/>
        <v>Le cous, qui prolonge celui de "Grammaire de langue française 1", sera consacré, sous la forme de TD, à l'étude du "français moderne" dans ses aspects syntaxiques et morphosyntaxiques (enploi des temps et des modes, la phrase complexe). Cette étude se fondera sur des textes allant de la Renaissance à nos jours.</v>
      </c>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c r="CB194" s="760"/>
      <c r="CC194" s="760"/>
      <c r="CD194" s="760"/>
      <c r="CE194" s="760"/>
      <c r="CF194" s="760"/>
      <c r="CG194" s="760"/>
      <c r="CH194" s="760"/>
      <c r="CI194" s="760"/>
      <c r="CJ194" s="760"/>
      <c r="CK194" s="760"/>
      <c r="CL194" s="760"/>
      <c r="CM194" s="760"/>
      <c r="CN194" s="760"/>
      <c r="CO194" s="760"/>
      <c r="CP194" s="760"/>
      <c r="CQ194" s="760"/>
      <c r="CR194" s="760"/>
      <c r="CS194" s="760"/>
      <c r="CT194" s="760"/>
      <c r="CU194" s="760"/>
      <c r="CV194" s="760"/>
      <c r="CW194" s="760"/>
      <c r="CX194" s="760"/>
      <c r="CY194" s="760"/>
      <c r="CZ194" s="760"/>
      <c r="DA194" s="760"/>
      <c r="DB194" s="760"/>
      <c r="DC194" s="760"/>
      <c r="DD194" s="760"/>
      <c r="DE194" s="760"/>
      <c r="DF194" s="760"/>
      <c r="DG194" s="760"/>
      <c r="DH194" s="760"/>
      <c r="DI194" s="760"/>
      <c r="DJ194" s="760"/>
      <c r="DK194" s="760"/>
      <c r="DL194" s="760"/>
      <c r="DM194" s="760"/>
      <c r="DN194" s="760"/>
      <c r="DO194" s="760"/>
      <c r="DP194" s="760"/>
      <c r="DQ194" s="760"/>
      <c r="DR194" s="760"/>
      <c r="DS194" s="760"/>
      <c r="DT194" s="760"/>
      <c r="DU194" s="760"/>
      <c r="DV194" s="760"/>
      <c r="DW194" s="760"/>
      <c r="DX194" s="760"/>
      <c r="DY194" s="760"/>
      <c r="DZ194" s="760"/>
      <c r="EA194" s="760"/>
      <c r="EB194" s="760"/>
      <c r="EC194" s="760"/>
      <c r="ED194" s="760"/>
      <c r="EE194" s="760"/>
      <c r="EF194" s="760"/>
      <c r="EG194" s="760"/>
      <c r="EH194" s="760"/>
      <c r="EI194" s="760"/>
      <c r="EJ194" s="760"/>
      <c r="EK194" s="760"/>
      <c r="EL194" s="760"/>
      <c r="EM194" s="760"/>
      <c r="EN194" s="760"/>
      <c r="EO194" s="760"/>
      <c r="EP194" s="760"/>
      <c r="EQ194" s="760"/>
      <c r="ER194" s="760"/>
      <c r="ES194" s="760"/>
      <c r="ET194" s="760"/>
      <c r="EU194" s="760"/>
      <c r="EV194" s="760"/>
      <c r="EW194" s="760"/>
      <c r="EX194" s="760"/>
      <c r="EY194" s="760"/>
      <c r="EZ194" s="760"/>
      <c r="FA194" s="760"/>
      <c r="FB194" s="760"/>
      <c r="FC194" s="760"/>
      <c r="FD194" s="760"/>
      <c r="FE194" s="760"/>
      <c r="FF194" s="760"/>
      <c r="FG194" s="760"/>
      <c r="FH194" s="760"/>
      <c r="FI194" s="760"/>
      <c r="FJ194" s="760"/>
      <c r="FK194" s="760"/>
      <c r="FL194" s="760"/>
      <c r="FM194" s="760"/>
      <c r="FN194" s="760"/>
      <c r="FO194" s="760"/>
      <c r="FP194" s="760"/>
      <c r="FQ194" s="760"/>
      <c r="FR194" s="760"/>
      <c r="FS194" s="760"/>
      <c r="FT194" s="760"/>
      <c r="FU194" s="760"/>
      <c r="FV194" s="760"/>
      <c r="FW194" s="760"/>
      <c r="FX194" s="760"/>
      <c r="FY194" s="760"/>
      <c r="FZ194" s="760"/>
      <c r="GA194" s="760"/>
      <c r="GB194" s="760"/>
      <c r="GC194" s="760"/>
      <c r="GD194" s="760"/>
      <c r="GE194" s="760"/>
      <c r="GF194" s="760"/>
      <c r="GG194" s="760"/>
      <c r="GH194" s="760"/>
      <c r="GI194" s="760"/>
      <c r="GJ194" s="760"/>
      <c r="GK194" s="760"/>
      <c r="GL194" s="760"/>
      <c r="GM194" s="760"/>
      <c r="GN194" s="760"/>
      <c r="GO194" s="760"/>
      <c r="GP194" s="760"/>
      <c r="GQ194" s="760"/>
      <c r="GR194" s="760"/>
      <c r="GS194" s="760"/>
      <c r="GT194" s="760"/>
      <c r="GU194" s="760"/>
      <c r="GV194" s="760"/>
      <c r="GW194" s="760"/>
      <c r="GX194" s="760"/>
      <c r="GY194" s="760"/>
      <c r="GZ194" s="760"/>
      <c r="HA194" s="760"/>
      <c r="HB194" s="760"/>
      <c r="HC194" s="760"/>
      <c r="HD194" s="760"/>
      <c r="HE194" s="760"/>
      <c r="HF194" s="760"/>
      <c r="HG194" s="760"/>
      <c r="HH194" s="760"/>
      <c r="HI194" s="760"/>
      <c r="HJ194" s="760"/>
      <c r="HK194" s="760"/>
      <c r="HL194" s="760"/>
      <c r="HM194" s="760"/>
      <c r="HN194" s="760"/>
      <c r="HO194" s="760"/>
      <c r="HP194" s="760"/>
      <c r="HQ194" s="760"/>
      <c r="HR194" s="760"/>
      <c r="HS194" s="760"/>
      <c r="HT194" s="760"/>
      <c r="HU194" s="760"/>
      <c r="HV194" s="760"/>
      <c r="HW194" s="760"/>
      <c r="HX194" s="760"/>
      <c r="HY194" s="760"/>
      <c r="HZ194" s="760"/>
      <c r="IA194" s="760"/>
      <c r="IB194" s="760"/>
      <c r="IC194" s="760"/>
      <c r="ID194" s="760"/>
      <c r="IE194" s="760"/>
      <c r="IF194" s="760"/>
      <c r="IG194" s="760"/>
      <c r="IH194" s="760"/>
      <c r="II194" s="760"/>
      <c r="IJ194" s="760"/>
    </row>
    <row r="195" spans="1:244" s="750" customFormat="1" ht="24" hidden="1" customHeight="1" x14ac:dyDescent="0.25">
      <c r="A195" s="1090" t="str">
        <f>IF(A190="","",A190)</f>
        <v/>
      </c>
      <c r="B195" s="1090" t="str">
        <f t="shared" si="5"/>
        <v>LLA6G6B</v>
      </c>
      <c r="C195" s="1091" t="str">
        <f t="shared" si="5"/>
        <v>Expérience d'observation S6 Lettres</v>
      </c>
      <c r="D195" s="1079" t="str">
        <f t="shared" si="5"/>
        <v>LOL6G61</v>
      </c>
      <c r="E195" s="1079" t="str">
        <f t="shared" si="5"/>
        <v>UE de tronc commun</v>
      </c>
      <c r="F195" s="1099" t="str">
        <f t="shared" si="5"/>
        <v>L3 Lettres</v>
      </c>
      <c r="G195" s="1079" t="str">
        <f t="shared" si="5"/>
        <v>LETTRES</v>
      </c>
      <c r="H195" s="1097" t="str">
        <f t="shared" ref="H195" si="7">IF(H190="","",H190)</f>
        <v/>
      </c>
      <c r="I195" s="1095" t="str">
        <f t="shared" si="5"/>
        <v>2</v>
      </c>
      <c r="J195" s="1095" t="str">
        <f t="shared" si="5"/>
        <v>2</v>
      </c>
      <c r="K195" s="1083" t="str">
        <f t="shared" si="5"/>
        <v>HAROCHE Geneviève</v>
      </c>
      <c r="L195" s="1083">
        <f t="shared" si="5"/>
        <v>80</v>
      </c>
      <c r="M195" s="1083"/>
      <c r="N195" s="1084" t="str">
        <f t="shared" si="5"/>
        <v/>
      </c>
      <c r="O195" s="1084">
        <f t="shared" si="5"/>
        <v>12</v>
      </c>
      <c r="P195" s="1085" t="str">
        <f t="shared" si="5"/>
        <v/>
      </c>
      <c r="Q195" s="1282"/>
      <c r="R195" s="1274"/>
      <c r="S195" s="1086">
        <f t="shared" si="5"/>
        <v>1</v>
      </c>
      <c r="T195" s="1087" t="str">
        <f t="shared" si="5"/>
        <v>CT</v>
      </c>
      <c r="U195" s="1087" t="str">
        <f t="shared" si="5"/>
        <v>rapport écrit</v>
      </c>
      <c r="V195" s="1087" t="str">
        <f t="shared" si="5"/>
        <v/>
      </c>
      <c r="W195" s="1088">
        <f t="shared" si="5"/>
        <v>1</v>
      </c>
      <c r="X195" s="1087" t="str">
        <f t="shared" si="5"/>
        <v>CT</v>
      </c>
      <c r="Y195" s="1087" t="str">
        <f t="shared" si="5"/>
        <v>rapport écrit</v>
      </c>
      <c r="Z195" s="1087" t="str">
        <f t="shared" si="5"/>
        <v/>
      </c>
      <c r="AA195" s="1282"/>
      <c r="AB195" s="1274"/>
      <c r="AC195" s="1088">
        <f t="shared" si="5"/>
        <v>1</v>
      </c>
      <c r="AD195" s="1087" t="str">
        <f t="shared" si="5"/>
        <v>CT</v>
      </c>
      <c r="AE195" s="1087" t="str">
        <f t="shared" si="5"/>
        <v>rapport écrit</v>
      </c>
      <c r="AF195" s="1087" t="str">
        <f t="shared" si="5"/>
        <v/>
      </c>
      <c r="AG195" s="1088">
        <f t="shared" si="5"/>
        <v>1</v>
      </c>
      <c r="AH195" s="1087" t="str">
        <f t="shared" si="5"/>
        <v>CT</v>
      </c>
      <c r="AI195" s="1087" t="str">
        <f t="shared" si="5"/>
        <v>rapport écrit</v>
      </c>
      <c r="AJ195" s="1087" t="str">
        <f t="shared" si="5"/>
        <v/>
      </c>
      <c r="AK195" s="1089" t="str">
        <f t="shared" si="5"/>
        <v>Stage d'observation de deux semianes en milieu scolaire, en administration culturelle, en entreprise (exemple : édition, journalisme), selon le parcours choisi.
Evaluation sur rapport de stage.</v>
      </c>
      <c r="AL195" s="760"/>
      <c r="AM195" s="760"/>
      <c r="AN195" s="760"/>
      <c r="AO195" s="760"/>
      <c r="AP195" s="760"/>
      <c r="AQ195" s="760"/>
      <c r="AR195" s="760"/>
      <c r="AS195" s="760"/>
      <c r="AT195" s="760"/>
      <c r="AU195" s="760"/>
      <c r="AV195" s="760"/>
      <c r="AW195" s="760"/>
      <c r="AX195" s="760"/>
      <c r="AY195" s="760"/>
      <c r="AZ195" s="760"/>
      <c r="BA195" s="760"/>
      <c r="BB195" s="760"/>
      <c r="BC195" s="760"/>
      <c r="BD195" s="760"/>
      <c r="BE195" s="760"/>
      <c r="BF195" s="760"/>
      <c r="BG195" s="760"/>
      <c r="BH195" s="760"/>
      <c r="BI195" s="760"/>
      <c r="BJ195" s="760"/>
      <c r="BK195" s="760"/>
      <c r="BL195" s="760"/>
      <c r="BM195" s="760"/>
      <c r="BN195" s="760"/>
      <c r="BO195" s="760"/>
      <c r="BP195" s="760"/>
      <c r="BQ195" s="760"/>
      <c r="BR195" s="760"/>
      <c r="BS195" s="760"/>
      <c r="BT195" s="760"/>
      <c r="BU195" s="760"/>
      <c r="BV195" s="760"/>
      <c r="BW195" s="760"/>
      <c r="BX195" s="760"/>
      <c r="BY195" s="760"/>
      <c r="BZ195" s="760"/>
      <c r="CA195" s="760"/>
      <c r="CB195" s="760"/>
      <c r="CC195" s="760"/>
      <c r="CD195" s="760"/>
      <c r="CE195" s="760"/>
      <c r="CF195" s="760"/>
      <c r="CG195" s="760"/>
      <c r="CH195" s="760"/>
      <c r="CI195" s="760"/>
      <c r="CJ195" s="760"/>
      <c r="CK195" s="760"/>
      <c r="CL195" s="760"/>
      <c r="CM195" s="760"/>
      <c r="CN195" s="760"/>
      <c r="CO195" s="760"/>
      <c r="CP195" s="760"/>
      <c r="CQ195" s="760"/>
      <c r="CR195" s="760"/>
      <c r="CS195" s="760"/>
      <c r="CT195" s="760"/>
      <c r="CU195" s="760"/>
      <c r="CV195" s="760"/>
      <c r="CW195" s="760"/>
      <c r="CX195" s="760"/>
      <c r="CY195" s="760"/>
      <c r="CZ195" s="760"/>
      <c r="DA195" s="760"/>
      <c r="DB195" s="760"/>
      <c r="DC195" s="760"/>
      <c r="DD195" s="760"/>
      <c r="DE195" s="760"/>
      <c r="DF195" s="760"/>
      <c r="DG195" s="760"/>
      <c r="DH195" s="760"/>
      <c r="DI195" s="760"/>
      <c r="DJ195" s="760"/>
      <c r="DK195" s="760"/>
      <c r="DL195" s="760"/>
      <c r="DM195" s="760"/>
      <c r="DN195" s="760"/>
      <c r="DO195" s="760"/>
      <c r="DP195" s="760"/>
      <c r="DQ195" s="760"/>
      <c r="DR195" s="760"/>
      <c r="DS195" s="760"/>
      <c r="DT195" s="760"/>
      <c r="DU195" s="760"/>
      <c r="DV195" s="760"/>
      <c r="DW195" s="760"/>
      <c r="DX195" s="760"/>
      <c r="DY195" s="760"/>
      <c r="DZ195" s="760"/>
      <c r="EA195" s="760"/>
      <c r="EB195" s="760"/>
      <c r="EC195" s="760"/>
      <c r="ED195" s="760"/>
      <c r="EE195" s="760"/>
      <c r="EF195" s="760"/>
      <c r="EG195" s="760"/>
      <c r="EH195" s="760"/>
      <c r="EI195" s="760"/>
      <c r="EJ195" s="760"/>
      <c r="EK195" s="760"/>
      <c r="EL195" s="760"/>
      <c r="EM195" s="760"/>
      <c r="EN195" s="760"/>
      <c r="EO195" s="760"/>
      <c r="EP195" s="760"/>
      <c r="EQ195" s="760"/>
      <c r="ER195" s="760"/>
      <c r="ES195" s="760"/>
      <c r="ET195" s="760"/>
      <c r="EU195" s="760"/>
      <c r="EV195" s="760"/>
      <c r="EW195" s="760"/>
      <c r="EX195" s="760"/>
      <c r="EY195" s="760"/>
      <c r="EZ195" s="760"/>
      <c r="FA195" s="760"/>
      <c r="FB195" s="760"/>
      <c r="FC195" s="760"/>
      <c r="FD195" s="760"/>
      <c r="FE195" s="760"/>
      <c r="FF195" s="760"/>
      <c r="FG195" s="760"/>
      <c r="FH195" s="760"/>
      <c r="FI195" s="760"/>
      <c r="FJ195" s="760"/>
      <c r="FK195" s="760"/>
      <c r="FL195" s="760"/>
      <c r="FM195" s="760"/>
      <c r="FN195" s="760"/>
      <c r="FO195" s="760"/>
      <c r="FP195" s="760"/>
      <c r="FQ195" s="760"/>
      <c r="FR195" s="760"/>
      <c r="FS195" s="760"/>
      <c r="FT195" s="760"/>
      <c r="FU195" s="760"/>
      <c r="FV195" s="760"/>
      <c r="FW195" s="760"/>
      <c r="FX195" s="760"/>
      <c r="FY195" s="760"/>
      <c r="FZ195" s="760"/>
      <c r="GA195" s="760"/>
      <c r="GB195" s="760"/>
      <c r="GC195" s="760"/>
      <c r="GD195" s="760"/>
      <c r="GE195" s="760"/>
      <c r="GF195" s="760"/>
      <c r="GG195" s="760"/>
      <c r="GH195" s="760"/>
      <c r="GI195" s="760"/>
      <c r="GJ195" s="760"/>
      <c r="GK195" s="760"/>
      <c r="GL195" s="760"/>
      <c r="GM195" s="760"/>
      <c r="GN195" s="760"/>
      <c r="GO195" s="760"/>
      <c r="GP195" s="760"/>
      <c r="GQ195" s="760"/>
      <c r="GR195" s="760"/>
      <c r="GS195" s="760"/>
      <c r="GT195" s="760"/>
      <c r="GU195" s="760"/>
      <c r="GV195" s="760"/>
      <c r="GW195" s="760"/>
      <c r="GX195" s="760"/>
      <c r="GY195" s="760"/>
      <c r="GZ195" s="760"/>
      <c r="HA195" s="760"/>
      <c r="HB195" s="760"/>
      <c r="HC195" s="760"/>
      <c r="HD195" s="760"/>
      <c r="HE195" s="760"/>
      <c r="HF195" s="760"/>
      <c r="HG195" s="760"/>
      <c r="HH195" s="760"/>
      <c r="HI195" s="760"/>
      <c r="HJ195" s="760"/>
      <c r="HK195" s="760"/>
      <c r="HL195" s="760"/>
      <c r="HM195" s="760"/>
      <c r="HN195" s="760"/>
      <c r="HO195" s="760"/>
      <c r="HP195" s="760"/>
      <c r="HQ195" s="760"/>
      <c r="HR195" s="760"/>
      <c r="HS195" s="760"/>
      <c r="HT195" s="760"/>
      <c r="HU195" s="760"/>
      <c r="HV195" s="760"/>
      <c r="HW195" s="760"/>
      <c r="HX195" s="760"/>
      <c r="HY195" s="760"/>
      <c r="HZ195" s="760"/>
      <c r="IA195" s="760"/>
      <c r="IB195" s="760"/>
      <c r="IC195" s="760"/>
      <c r="ID195" s="760"/>
      <c r="IE195" s="760"/>
      <c r="IF195" s="760"/>
      <c r="IG195" s="760"/>
      <c r="IH195" s="760"/>
      <c r="II195" s="760"/>
      <c r="IJ195" s="760"/>
    </row>
    <row r="196" spans="1:244" s="748" customFormat="1" ht="36" hidden="1" customHeight="1" x14ac:dyDescent="0.25">
      <c r="A196" s="1090"/>
      <c r="B196" s="1090" t="s">
        <v>277</v>
      </c>
      <c r="C196" s="1091" t="s">
        <v>142</v>
      </c>
      <c r="D196" s="1079"/>
      <c r="E196" s="1125" t="s">
        <v>118</v>
      </c>
      <c r="F196" s="1091" t="s">
        <v>423</v>
      </c>
      <c r="G196" s="1126" t="s">
        <v>541</v>
      </c>
      <c r="H196" s="1090"/>
      <c r="I196" s="1079" t="s">
        <v>80</v>
      </c>
      <c r="J196" s="1079" t="s">
        <v>80</v>
      </c>
      <c r="K196" s="1083" t="s">
        <v>437</v>
      </c>
      <c r="L196" s="1083" t="s">
        <v>422</v>
      </c>
      <c r="M196" s="1083"/>
      <c r="N196" s="1084">
        <v>12</v>
      </c>
      <c r="O196" s="1084">
        <v>18</v>
      </c>
      <c r="P196" s="1085"/>
      <c r="Q196" s="1282"/>
      <c r="R196" s="1274"/>
      <c r="S196" s="1086">
        <v>1</v>
      </c>
      <c r="T196" s="1087" t="s">
        <v>171</v>
      </c>
      <c r="U196" s="1087"/>
      <c r="V196" s="1087"/>
      <c r="W196" s="1088">
        <v>1</v>
      </c>
      <c r="X196" s="1087" t="s">
        <v>174</v>
      </c>
      <c r="Y196" s="1087" t="s">
        <v>172</v>
      </c>
      <c r="Z196" s="1087" t="s">
        <v>236</v>
      </c>
      <c r="AA196" s="1282"/>
      <c r="AB196" s="1274"/>
      <c r="AC196" s="1088">
        <v>1</v>
      </c>
      <c r="AD196" s="1087" t="s">
        <v>174</v>
      </c>
      <c r="AE196" s="1087" t="s">
        <v>172</v>
      </c>
      <c r="AF196" s="1087" t="s">
        <v>236</v>
      </c>
      <c r="AG196" s="1088">
        <v>1</v>
      </c>
      <c r="AH196" s="1087" t="s">
        <v>174</v>
      </c>
      <c r="AI196" s="1087" t="s">
        <v>172</v>
      </c>
      <c r="AJ196" s="1087" t="s">
        <v>236</v>
      </c>
      <c r="AK196" s="1089" t="s">
        <v>531</v>
      </c>
      <c r="AL196" s="747"/>
      <c r="AM196" s="747"/>
      <c r="AN196" s="747"/>
      <c r="AO196" s="747"/>
      <c r="AP196" s="747"/>
      <c r="AQ196" s="747"/>
      <c r="AR196" s="747"/>
      <c r="AS196" s="747"/>
      <c r="AT196" s="747"/>
      <c r="AU196" s="747"/>
      <c r="AV196" s="747"/>
      <c r="AW196" s="747"/>
      <c r="AX196" s="747"/>
      <c r="AY196" s="747"/>
      <c r="AZ196" s="747"/>
      <c r="BA196" s="747"/>
      <c r="BB196" s="747"/>
      <c r="BC196" s="747"/>
      <c r="BD196" s="747"/>
      <c r="BE196" s="747"/>
      <c r="BF196" s="747"/>
      <c r="BG196" s="747"/>
      <c r="BH196" s="747"/>
      <c r="BI196" s="747"/>
      <c r="BJ196" s="747"/>
      <c r="BK196" s="747"/>
      <c r="BL196" s="747"/>
      <c r="BM196" s="747"/>
      <c r="BN196" s="747"/>
      <c r="BO196" s="747"/>
      <c r="BP196" s="747"/>
      <c r="BQ196" s="747"/>
      <c r="BR196" s="747"/>
      <c r="BS196" s="747"/>
      <c r="BT196" s="747"/>
      <c r="BU196" s="747"/>
      <c r="BV196" s="747"/>
      <c r="BW196" s="747"/>
      <c r="BX196" s="747"/>
      <c r="BY196" s="747"/>
      <c r="BZ196" s="747"/>
      <c r="CA196" s="747"/>
      <c r="CB196" s="747"/>
      <c r="CC196" s="747"/>
      <c r="CD196" s="747"/>
      <c r="CE196" s="747"/>
      <c r="CF196" s="747"/>
      <c r="CG196" s="747"/>
      <c r="CH196" s="747"/>
      <c r="CI196" s="747"/>
      <c r="CJ196" s="747"/>
      <c r="CK196" s="747"/>
      <c r="CL196" s="747"/>
      <c r="CM196" s="747"/>
      <c r="CN196" s="747"/>
      <c r="CO196" s="747"/>
      <c r="CP196" s="747"/>
      <c r="CQ196" s="747"/>
      <c r="CR196" s="747"/>
      <c r="CS196" s="747"/>
      <c r="CT196" s="747"/>
      <c r="CU196" s="747"/>
      <c r="CV196" s="747"/>
      <c r="CW196" s="747"/>
      <c r="CX196" s="747"/>
      <c r="CY196" s="747"/>
      <c r="CZ196" s="747"/>
      <c r="DA196" s="747"/>
      <c r="DB196" s="747"/>
      <c r="DC196" s="747"/>
      <c r="DD196" s="747"/>
      <c r="DE196" s="747"/>
      <c r="DF196" s="747"/>
      <c r="DG196" s="747"/>
      <c r="DH196" s="747"/>
      <c r="DI196" s="747"/>
      <c r="DJ196" s="747"/>
      <c r="DK196" s="747"/>
      <c r="DL196" s="747"/>
      <c r="DM196" s="747"/>
      <c r="DN196" s="747"/>
      <c r="DO196" s="747"/>
      <c r="DP196" s="747"/>
      <c r="DQ196" s="747"/>
      <c r="DR196" s="747"/>
      <c r="DS196" s="747"/>
      <c r="DT196" s="747"/>
      <c r="DU196" s="747"/>
      <c r="DV196" s="747"/>
      <c r="DW196" s="747"/>
      <c r="DX196" s="747"/>
      <c r="DY196" s="747"/>
      <c r="DZ196" s="747"/>
      <c r="EA196" s="747"/>
      <c r="EB196" s="747"/>
      <c r="EC196" s="747"/>
      <c r="ED196" s="747"/>
      <c r="EE196" s="747"/>
      <c r="EF196" s="747"/>
      <c r="EG196" s="747"/>
      <c r="EH196" s="747"/>
      <c r="EI196" s="747"/>
      <c r="EJ196" s="747"/>
      <c r="EK196" s="747"/>
      <c r="EL196" s="747"/>
      <c r="EM196" s="747"/>
      <c r="EN196" s="747"/>
      <c r="EO196" s="747"/>
      <c r="EP196" s="747"/>
      <c r="EQ196" s="747"/>
      <c r="ER196" s="747"/>
      <c r="ES196" s="747"/>
      <c r="ET196" s="747"/>
      <c r="EU196" s="747"/>
      <c r="EV196" s="747"/>
      <c r="EW196" s="747"/>
      <c r="EX196" s="747"/>
      <c r="EY196" s="747"/>
      <c r="EZ196" s="747"/>
      <c r="FA196" s="747"/>
      <c r="FB196" s="747"/>
      <c r="FC196" s="747"/>
      <c r="FD196" s="747"/>
      <c r="FE196" s="747"/>
      <c r="FF196" s="747"/>
      <c r="FG196" s="747"/>
      <c r="FH196" s="747"/>
      <c r="FI196" s="747"/>
      <c r="FJ196" s="747"/>
      <c r="FK196" s="747"/>
      <c r="FL196" s="747"/>
      <c r="FM196" s="747"/>
      <c r="FN196" s="747"/>
      <c r="FO196" s="747"/>
      <c r="FP196" s="747"/>
      <c r="FQ196" s="747"/>
      <c r="FR196" s="747"/>
      <c r="FS196" s="747"/>
      <c r="FT196" s="747"/>
      <c r="FU196" s="747"/>
      <c r="FV196" s="747"/>
      <c r="FW196" s="747"/>
      <c r="FX196" s="747"/>
      <c r="FY196" s="747"/>
      <c r="FZ196" s="747"/>
      <c r="GA196" s="747"/>
      <c r="GB196" s="747"/>
      <c r="GC196" s="747"/>
      <c r="GD196" s="747"/>
      <c r="GE196" s="747"/>
      <c r="GF196" s="747"/>
      <c r="GG196" s="747"/>
      <c r="GH196" s="747"/>
      <c r="GI196" s="747"/>
      <c r="GJ196" s="747"/>
      <c r="GK196" s="747"/>
      <c r="GL196" s="747"/>
      <c r="GM196" s="747"/>
      <c r="GN196" s="747"/>
      <c r="GO196" s="747"/>
      <c r="GP196" s="747"/>
      <c r="GQ196" s="747"/>
      <c r="GR196" s="747"/>
      <c r="GS196" s="747"/>
      <c r="GT196" s="747"/>
      <c r="GU196" s="747"/>
      <c r="GV196" s="747"/>
      <c r="GW196" s="747"/>
      <c r="GX196" s="747"/>
      <c r="GY196" s="747"/>
      <c r="GZ196" s="747"/>
      <c r="HA196" s="747"/>
      <c r="HB196" s="747"/>
      <c r="HC196" s="747"/>
      <c r="HD196" s="747"/>
      <c r="HE196" s="747"/>
      <c r="HF196" s="747"/>
      <c r="HG196" s="747"/>
      <c r="HH196" s="747"/>
      <c r="HI196" s="747"/>
      <c r="HJ196" s="747"/>
      <c r="HK196" s="747"/>
      <c r="HL196" s="747"/>
      <c r="HM196" s="747"/>
      <c r="HN196" s="747"/>
      <c r="HO196" s="747"/>
      <c r="HP196" s="747"/>
      <c r="HQ196" s="747"/>
      <c r="HR196" s="747"/>
      <c r="HS196" s="747"/>
      <c r="HT196" s="747"/>
      <c r="HU196" s="747"/>
      <c r="HV196" s="747"/>
      <c r="HW196" s="747"/>
      <c r="HX196" s="747"/>
      <c r="HY196" s="747"/>
      <c r="HZ196" s="747"/>
      <c r="IA196" s="747"/>
      <c r="IB196" s="747"/>
      <c r="IC196" s="747"/>
      <c r="ID196" s="747"/>
      <c r="IE196" s="747"/>
      <c r="IF196" s="747"/>
      <c r="IG196" s="747"/>
      <c r="IH196" s="747"/>
      <c r="II196" s="747"/>
      <c r="IJ196" s="747"/>
    </row>
    <row r="197" spans="1:244" ht="30.75" customHeight="1" x14ac:dyDescent="0.25">
      <c r="A197" s="1138" t="s">
        <v>662</v>
      </c>
      <c r="B197" s="647" t="s">
        <v>403</v>
      </c>
      <c r="C197" s="604" t="s">
        <v>132</v>
      </c>
      <c r="D197" s="647" t="s">
        <v>485</v>
      </c>
      <c r="E197" s="906" t="s">
        <v>641</v>
      </c>
      <c r="F197" s="607"/>
      <c r="G197" s="567"/>
      <c r="H197" s="605"/>
      <c r="I197" s="1011">
        <f>+I198+I$175</f>
        <v>30</v>
      </c>
      <c r="J197" s="1011">
        <f>+J198+J$175</f>
        <v>30</v>
      </c>
      <c r="K197" s="821"/>
      <c r="L197" s="821"/>
      <c r="M197" s="821"/>
      <c r="N197" s="984"/>
      <c r="O197" s="984"/>
      <c r="P197" s="997"/>
      <c r="Q197" s="1283"/>
      <c r="R197" s="1276"/>
      <c r="S197" s="766"/>
      <c r="T197" s="606"/>
      <c r="U197" s="606"/>
      <c r="V197" s="606"/>
      <c r="W197" s="606"/>
      <c r="X197" s="606"/>
      <c r="Y197" s="606"/>
      <c r="Z197" s="606"/>
      <c r="AA197" s="1283"/>
      <c r="AB197" s="1276"/>
      <c r="AC197" s="606"/>
      <c r="AD197" s="606"/>
      <c r="AE197" s="606"/>
      <c r="AF197" s="606"/>
      <c r="AG197" s="606"/>
      <c r="AH197" s="606"/>
      <c r="AI197" s="606"/>
      <c r="AJ197" s="606"/>
      <c r="AK197" s="872"/>
    </row>
    <row r="198" spans="1:244" s="748" customFormat="1" ht="36" customHeight="1" x14ac:dyDescent="0.25">
      <c r="A198" s="1139" t="s">
        <v>664</v>
      </c>
      <c r="B198" s="1139" t="s">
        <v>663</v>
      </c>
      <c r="C198" s="662" t="s">
        <v>408</v>
      </c>
      <c r="D198" s="1139" t="s">
        <v>412</v>
      </c>
      <c r="E198" s="898" t="s">
        <v>118</v>
      </c>
      <c r="F198" s="662"/>
      <c r="G198" s="664"/>
      <c r="H198" s="661"/>
      <c r="I198" s="801">
        <f>+I199+I200+I201</f>
        <v>9</v>
      </c>
      <c r="J198" s="801">
        <f>+J199+J200+J201</f>
        <v>9</v>
      </c>
      <c r="K198" s="816"/>
      <c r="L198" s="816"/>
      <c r="M198" s="816"/>
      <c r="N198" s="959"/>
      <c r="O198" s="959"/>
      <c r="P198" s="947"/>
      <c r="Q198" s="1278"/>
      <c r="R198" s="1270"/>
      <c r="S198" s="765"/>
      <c r="T198" s="668"/>
      <c r="U198" s="668"/>
      <c r="V198" s="668"/>
      <c r="W198" s="667"/>
      <c r="X198" s="668"/>
      <c r="Y198" s="668"/>
      <c r="Z198" s="668"/>
      <c r="AA198" s="1278"/>
      <c r="AB198" s="1270"/>
      <c r="AC198" s="667"/>
      <c r="AD198" s="668"/>
      <c r="AE198" s="668"/>
      <c r="AF198" s="668"/>
      <c r="AG198" s="667"/>
      <c r="AH198" s="668"/>
      <c r="AI198" s="668"/>
      <c r="AJ198" s="668"/>
      <c r="AK198" s="865"/>
      <c r="AL198" s="747"/>
      <c r="AM198" s="747"/>
      <c r="AN198" s="747"/>
      <c r="AO198" s="747"/>
      <c r="AP198" s="747"/>
      <c r="AQ198" s="747"/>
      <c r="AR198" s="747"/>
      <c r="AS198" s="747"/>
      <c r="AT198" s="747"/>
      <c r="AU198" s="747"/>
      <c r="AV198" s="747"/>
      <c r="AW198" s="747"/>
      <c r="AX198" s="747"/>
      <c r="AY198" s="747"/>
      <c r="AZ198" s="747"/>
      <c r="BA198" s="747"/>
      <c r="BB198" s="747"/>
      <c r="BC198" s="747"/>
      <c r="BD198" s="747"/>
      <c r="BE198" s="747"/>
      <c r="BF198" s="747"/>
      <c r="BG198" s="747"/>
      <c r="BH198" s="747"/>
      <c r="BI198" s="747"/>
      <c r="BJ198" s="747"/>
      <c r="BK198" s="747"/>
      <c r="BL198" s="747"/>
      <c r="BM198" s="747"/>
      <c r="BN198" s="747"/>
      <c r="BO198" s="747"/>
      <c r="BP198" s="747"/>
      <c r="BQ198" s="747"/>
      <c r="BR198" s="747"/>
      <c r="BS198" s="747"/>
      <c r="BT198" s="747"/>
      <c r="BU198" s="747"/>
      <c r="BV198" s="747"/>
      <c r="BW198" s="747"/>
      <c r="BX198" s="747"/>
      <c r="BY198" s="747"/>
      <c r="BZ198" s="747"/>
      <c r="CA198" s="747"/>
      <c r="CB198" s="747"/>
      <c r="CC198" s="747"/>
      <c r="CD198" s="747"/>
      <c r="CE198" s="747"/>
      <c r="CF198" s="747"/>
      <c r="CG198" s="747"/>
      <c r="CH198" s="747"/>
      <c r="CI198" s="747"/>
      <c r="CJ198" s="747"/>
      <c r="CK198" s="747"/>
      <c r="CL198" s="747"/>
      <c r="CM198" s="747"/>
      <c r="CN198" s="747"/>
      <c r="CO198" s="747"/>
      <c r="CP198" s="747"/>
      <c r="CQ198" s="747"/>
      <c r="CR198" s="747"/>
      <c r="CS198" s="747"/>
      <c r="CT198" s="747"/>
      <c r="CU198" s="747"/>
      <c r="CV198" s="747"/>
      <c r="CW198" s="747"/>
      <c r="CX198" s="747"/>
      <c r="CY198" s="747"/>
      <c r="CZ198" s="747"/>
      <c r="DA198" s="747"/>
      <c r="DB198" s="747"/>
      <c r="DC198" s="747"/>
      <c r="DD198" s="747"/>
      <c r="DE198" s="747"/>
      <c r="DF198" s="747"/>
      <c r="DG198" s="747"/>
      <c r="DH198" s="747"/>
      <c r="DI198" s="747"/>
      <c r="DJ198" s="747"/>
      <c r="DK198" s="747"/>
      <c r="DL198" s="747"/>
      <c r="DM198" s="747"/>
      <c r="DN198" s="747"/>
      <c r="DO198" s="747"/>
      <c r="DP198" s="747"/>
      <c r="DQ198" s="747"/>
      <c r="DR198" s="747"/>
      <c r="DS198" s="747"/>
      <c r="DT198" s="747"/>
      <c r="DU198" s="747"/>
      <c r="DV198" s="747"/>
      <c r="DW198" s="747"/>
      <c r="DX198" s="747"/>
      <c r="DY198" s="747"/>
      <c r="DZ198" s="747"/>
      <c r="EA198" s="747"/>
      <c r="EB198" s="747"/>
      <c r="EC198" s="747"/>
      <c r="ED198" s="747"/>
      <c r="EE198" s="747"/>
      <c r="EF198" s="747"/>
      <c r="EG198" s="747"/>
      <c r="EH198" s="747"/>
      <c r="EI198" s="747"/>
      <c r="EJ198" s="747"/>
      <c r="EK198" s="747"/>
      <c r="EL198" s="747"/>
      <c r="EM198" s="747"/>
      <c r="EN198" s="747"/>
      <c r="EO198" s="747"/>
      <c r="EP198" s="747"/>
      <c r="EQ198" s="747"/>
      <c r="ER198" s="747"/>
      <c r="ES198" s="747"/>
      <c r="ET198" s="747"/>
      <c r="EU198" s="747"/>
      <c r="EV198" s="747"/>
      <c r="EW198" s="747"/>
      <c r="EX198" s="747"/>
      <c r="EY198" s="747"/>
      <c r="EZ198" s="747"/>
      <c r="FA198" s="747"/>
      <c r="FB198" s="747"/>
      <c r="FC198" s="747"/>
      <c r="FD198" s="747"/>
      <c r="FE198" s="747"/>
      <c r="FF198" s="747"/>
      <c r="FG198" s="747"/>
      <c r="FH198" s="747"/>
      <c r="FI198" s="747"/>
      <c r="FJ198" s="747"/>
      <c r="FK198" s="747"/>
      <c r="FL198" s="747"/>
      <c r="FM198" s="747"/>
      <c r="FN198" s="747"/>
      <c r="FO198" s="747"/>
      <c r="FP198" s="747"/>
      <c r="FQ198" s="747"/>
      <c r="FR198" s="747"/>
      <c r="FS198" s="747"/>
      <c r="FT198" s="747"/>
      <c r="FU198" s="747"/>
      <c r="FV198" s="747"/>
      <c r="FW198" s="747"/>
      <c r="FX198" s="747"/>
      <c r="FY198" s="747"/>
      <c r="FZ198" s="747"/>
      <c r="GA198" s="747"/>
      <c r="GB198" s="747"/>
      <c r="GC198" s="747"/>
      <c r="GD198" s="747"/>
      <c r="GE198" s="747"/>
      <c r="GF198" s="747"/>
      <c r="GG198" s="747"/>
      <c r="GH198" s="747"/>
      <c r="GI198" s="747"/>
      <c r="GJ198" s="747"/>
      <c r="GK198" s="747"/>
      <c r="GL198" s="747"/>
      <c r="GM198" s="747"/>
      <c r="GN198" s="747"/>
      <c r="GO198" s="747"/>
      <c r="GP198" s="747"/>
      <c r="GQ198" s="747"/>
      <c r="GR198" s="747"/>
      <c r="GS198" s="747"/>
      <c r="GT198" s="747"/>
      <c r="GU198" s="747"/>
      <c r="GV198" s="747"/>
      <c r="GW198" s="747"/>
      <c r="GX198" s="747"/>
      <c r="GY198" s="747"/>
      <c r="GZ198" s="747"/>
      <c r="HA198" s="747"/>
      <c r="HB198" s="747"/>
      <c r="HC198" s="747"/>
      <c r="HD198" s="747"/>
      <c r="HE198" s="747"/>
      <c r="HF198" s="747"/>
      <c r="HG198" s="747"/>
      <c r="HH198" s="747"/>
      <c r="HI198" s="747"/>
      <c r="HJ198" s="747"/>
      <c r="HK198" s="747"/>
      <c r="HL198" s="747"/>
      <c r="HM198" s="747"/>
      <c r="HN198" s="747"/>
      <c r="HO198" s="747"/>
      <c r="HP198" s="747"/>
      <c r="HQ198" s="747"/>
      <c r="HR198" s="747"/>
      <c r="HS198" s="747"/>
      <c r="HT198" s="747"/>
      <c r="HU198" s="747"/>
      <c r="HV198" s="747"/>
      <c r="HW198" s="747"/>
      <c r="HX198" s="747"/>
      <c r="HY198" s="747"/>
      <c r="HZ198" s="747"/>
      <c r="IA198" s="747"/>
      <c r="IB198" s="747"/>
      <c r="IC198" s="747"/>
      <c r="ID198" s="747"/>
      <c r="IE198" s="747"/>
      <c r="IF198" s="747"/>
      <c r="IG198" s="747"/>
      <c r="IH198" s="747"/>
      <c r="II198" s="747"/>
      <c r="IJ198" s="747"/>
    </row>
    <row r="199" spans="1:244" ht="35.25" customHeight="1" x14ac:dyDescent="0.25">
      <c r="A199" s="608"/>
      <c r="B199" s="608" t="s">
        <v>424</v>
      </c>
      <c r="C199" s="769" t="s">
        <v>281</v>
      </c>
      <c r="D199" s="781" t="s">
        <v>489</v>
      </c>
      <c r="E199" s="900" t="s">
        <v>118</v>
      </c>
      <c r="F199" s="778" t="s">
        <v>426</v>
      </c>
      <c r="G199" s="611" t="s">
        <v>547</v>
      </c>
      <c r="H199" s="572"/>
      <c r="I199" s="609" t="s">
        <v>80</v>
      </c>
      <c r="J199" s="609" t="s">
        <v>80</v>
      </c>
      <c r="K199" s="966" t="s">
        <v>420</v>
      </c>
      <c r="L199" s="966">
        <v>22</v>
      </c>
      <c r="M199" s="817"/>
      <c r="N199" s="967"/>
      <c r="O199" s="967">
        <v>24</v>
      </c>
      <c r="P199" s="958"/>
      <c r="Q199" s="1286"/>
      <c r="R199" s="1476"/>
      <c r="S199" s="911">
        <v>1</v>
      </c>
      <c r="T199" s="914" t="s">
        <v>171</v>
      </c>
      <c r="U199" s="914"/>
      <c r="V199" s="914"/>
      <c r="W199" s="650">
        <v>1</v>
      </c>
      <c r="X199" s="648" t="s">
        <v>174</v>
      </c>
      <c r="Y199" s="648" t="s">
        <v>172</v>
      </c>
      <c r="Z199" s="648" t="s">
        <v>236</v>
      </c>
      <c r="AA199" s="1286"/>
      <c r="AB199" s="1476"/>
      <c r="AC199" s="918">
        <v>1</v>
      </c>
      <c r="AD199" s="914" t="s">
        <v>174</v>
      </c>
      <c r="AE199" s="914" t="s">
        <v>172</v>
      </c>
      <c r="AF199" s="914" t="s">
        <v>236</v>
      </c>
      <c r="AG199" s="650">
        <v>1</v>
      </c>
      <c r="AH199" s="648" t="s">
        <v>174</v>
      </c>
      <c r="AI199" s="648" t="s">
        <v>172</v>
      </c>
      <c r="AJ199" s="648" t="s">
        <v>236</v>
      </c>
      <c r="AK199" s="874" t="s">
        <v>534</v>
      </c>
    </row>
    <row r="200" spans="1:244" ht="35.25" customHeight="1" x14ac:dyDescent="0.25">
      <c r="A200" s="608"/>
      <c r="B200" s="608" t="s">
        <v>419</v>
      </c>
      <c r="C200" s="769" t="s">
        <v>280</v>
      </c>
      <c r="D200" s="781"/>
      <c r="E200" s="900" t="s">
        <v>118</v>
      </c>
      <c r="F200" s="778" t="s">
        <v>427</v>
      </c>
      <c r="G200" s="611" t="s">
        <v>88</v>
      </c>
      <c r="H200" s="572"/>
      <c r="I200" s="609" t="s">
        <v>80</v>
      </c>
      <c r="J200" s="609" t="s">
        <v>143</v>
      </c>
      <c r="K200" s="919" t="s">
        <v>544</v>
      </c>
      <c r="L200" s="920">
        <v>71</v>
      </c>
      <c r="M200" s="921"/>
      <c r="N200" s="922" t="s">
        <v>545</v>
      </c>
      <c r="O200" s="923">
        <v>24</v>
      </c>
      <c r="P200" s="924" t="s">
        <v>545</v>
      </c>
      <c r="Q200" s="1213"/>
      <c r="R200" s="1477"/>
      <c r="S200" s="925">
        <v>1</v>
      </c>
      <c r="T200" s="926" t="s">
        <v>171</v>
      </c>
      <c r="U200" s="926" t="s">
        <v>545</v>
      </c>
      <c r="V200" s="926" t="s">
        <v>545</v>
      </c>
      <c r="W200" s="927">
        <v>1</v>
      </c>
      <c r="X200" s="928" t="s">
        <v>174</v>
      </c>
      <c r="Y200" s="928" t="s">
        <v>255</v>
      </c>
      <c r="Z200" s="928" t="s">
        <v>546</v>
      </c>
      <c r="AA200" s="1213"/>
      <c r="AB200" s="1477"/>
      <c r="AC200" s="925">
        <v>1</v>
      </c>
      <c r="AD200" s="926" t="s">
        <v>174</v>
      </c>
      <c r="AE200" s="926" t="s">
        <v>255</v>
      </c>
      <c r="AF200" s="926" t="s">
        <v>546</v>
      </c>
      <c r="AG200" s="927">
        <v>1</v>
      </c>
      <c r="AH200" s="928" t="s">
        <v>174</v>
      </c>
      <c r="AI200" s="928" t="s">
        <v>255</v>
      </c>
      <c r="AJ200" s="928" t="s">
        <v>546</v>
      </c>
      <c r="AK200" s="929" t="s">
        <v>533</v>
      </c>
    </row>
    <row r="201" spans="1:244" s="1009" customFormat="1" ht="35.25" customHeight="1" x14ac:dyDescent="0.25">
      <c r="A201" s="1113" t="s">
        <v>607</v>
      </c>
      <c r="B201" s="1113" t="s">
        <v>665</v>
      </c>
      <c r="C201" s="799" t="s">
        <v>415</v>
      </c>
      <c r="D201" s="1102" t="s">
        <v>650</v>
      </c>
      <c r="E201" s="900" t="s">
        <v>115</v>
      </c>
      <c r="F201" s="800" t="s">
        <v>418</v>
      </c>
      <c r="G201" s="611" t="s">
        <v>541</v>
      </c>
      <c r="H201" s="653"/>
      <c r="I201" s="1129" t="s">
        <v>80</v>
      </c>
      <c r="J201" s="1129" t="s">
        <v>80</v>
      </c>
      <c r="K201" s="1291" t="s">
        <v>428</v>
      </c>
      <c r="L201" s="966">
        <v>80</v>
      </c>
      <c r="M201" s="817"/>
      <c r="N201" s="974" t="s">
        <v>545</v>
      </c>
      <c r="O201" s="967">
        <v>12</v>
      </c>
      <c r="P201" s="981" t="s">
        <v>545</v>
      </c>
      <c r="Q201" s="1241"/>
      <c r="R201" s="1476"/>
      <c r="S201" s="916">
        <v>1</v>
      </c>
      <c r="T201" s="917" t="s">
        <v>174</v>
      </c>
      <c r="U201" s="917" t="s">
        <v>257</v>
      </c>
      <c r="V201" s="917" t="s">
        <v>545</v>
      </c>
      <c r="W201" s="657">
        <v>1</v>
      </c>
      <c r="X201" s="658" t="s">
        <v>174</v>
      </c>
      <c r="Y201" s="658" t="s">
        <v>257</v>
      </c>
      <c r="Z201" s="658" t="s">
        <v>545</v>
      </c>
      <c r="AA201" s="1241"/>
      <c r="AB201" s="1476"/>
      <c r="AC201" s="1025">
        <v>1</v>
      </c>
      <c r="AD201" s="917" t="s">
        <v>174</v>
      </c>
      <c r="AE201" s="917" t="s">
        <v>257</v>
      </c>
      <c r="AF201" s="917" t="s">
        <v>545</v>
      </c>
      <c r="AG201" s="657">
        <v>1</v>
      </c>
      <c r="AH201" s="658" t="s">
        <v>174</v>
      </c>
      <c r="AI201" s="658" t="s">
        <v>257</v>
      </c>
      <c r="AJ201" s="658" t="s">
        <v>545</v>
      </c>
      <c r="AK201" s="866" t="s">
        <v>530</v>
      </c>
      <c r="AL201" s="761"/>
      <c r="AM201" s="761"/>
      <c r="AN201" s="761"/>
      <c r="AO201" s="761"/>
      <c r="AP201" s="761"/>
      <c r="AQ201" s="761"/>
      <c r="AR201" s="761"/>
      <c r="AS201" s="761"/>
      <c r="AT201" s="761"/>
      <c r="AU201" s="761"/>
      <c r="AV201" s="761"/>
      <c r="AW201" s="761"/>
      <c r="AX201" s="761"/>
      <c r="AY201" s="761"/>
      <c r="AZ201" s="761"/>
      <c r="BA201" s="761"/>
      <c r="BB201" s="761"/>
      <c r="BC201" s="761"/>
      <c r="BD201" s="761"/>
      <c r="BE201" s="761"/>
      <c r="BF201" s="761"/>
      <c r="BG201" s="761"/>
      <c r="BH201" s="761"/>
      <c r="BI201" s="761"/>
      <c r="BJ201" s="761"/>
      <c r="BK201" s="761"/>
      <c r="BL201" s="761"/>
      <c r="BM201" s="761"/>
      <c r="BN201" s="761"/>
      <c r="BO201" s="761"/>
      <c r="BP201" s="761"/>
      <c r="BQ201" s="761"/>
      <c r="BR201" s="761"/>
      <c r="BS201" s="761"/>
      <c r="BT201" s="761"/>
      <c r="BU201" s="761"/>
      <c r="BV201" s="761"/>
      <c r="BW201" s="761"/>
      <c r="BX201" s="761"/>
      <c r="BY201" s="761"/>
      <c r="BZ201" s="761"/>
      <c r="CA201" s="761"/>
      <c r="CB201" s="761"/>
      <c r="CC201" s="761"/>
      <c r="CD201" s="761"/>
      <c r="CE201" s="761"/>
      <c r="CF201" s="761"/>
      <c r="CG201" s="761"/>
      <c r="CH201" s="761"/>
      <c r="CI201" s="761"/>
      <c r="CJ201" s="761"/>
      <c r="CK201" s="761"/>
      <c r="CL201" s="761"/>
      <c r="CM201" s="761"/>
      <c r="CN201" s="761"/>
      <c r="CO201" s="761"/>
      <c r="CP201" s="761"/>
      <c r="CQ201" s="761"/>
      <c r="CR201" s="761"/>
      <c r="CS201" s="761"/>
      <c r="CT201" s="761"/>
      <c r="CU201" s="761"/>
      <c r="CV201" s="761"/>
      <c r="CW201" s="761"/>
      <c r="CX201" s="761"/>
      <c r="CY201" s="761"/>
      <c r="CZ201" s="761"/>
      <c r="DA201" s="761"/>
      <c r="DB201" s="761"/>
      <c r="DC201" s="761"/>
      <c r="DD201" s="761"/>
      <c r="DE201" s="761"/>
      <c r="DF201" s="761"/>
      <c r="DG201" s="761"/>
      <c r="DH201" s="761"/>
      <c r="DI201" s="761"/>
      <c r="DJ201" s="761"/>
      <c r="DK201" s="761"/>
      <c r="DL201" s="761"/>
      <c r="DM201" s="761"/>
      <c r="DN201" s="761"/>
      <c r="DO201" s="761"/>
      <c r="DP201" s="761"/>
      <c r="DQ201" s="761"/>
      <c r="DR201" s="761"/>
      <c r="DS201" s="761"/>
      <c r="DT201" s="761"/>
      <c r="DU201" s="761"/>
      <c r="DV201" s="761"/>
      <c r="DW201" s="761"/>
      <c r="DX201" s="761"/>
      <c r="DY201" s="761"/>
      <c r="DZ201" s="761"/>
      <c r="EA201" s="761"/>
      <c r="EB201" s="761"/>
      <c r="EC201" s="761"/>
      <c r="ED201" s="761"/>
      <c r="EE201" s="761"/>
      <c r="EF201" s="761"/>
      <c r="EG201" s="761"/>
      <c r="EH201" s="761"/>
      <c r="EI201" s="761"/>
      <c r="EJ201" s="761"/>
      <c r="EK201" s="761"/>
      <c r="EL201" s="761"/>
      <c r="EM201" s="761"/>
      <c r="EN201" s="761"/>
      <c r="EO201" s="761"/>
      <c r="EP201" s="761"/>
      <c r="EQ201" s="761"/>
      <c r="ER201" s="761"/>
      <c r="ES201" s="761"/>
      <c r="ET201" s="761"/>
      <c r="EU201" s="761"/>
      <c r="EV201" s="761"/>
      <c r="EW201" s="761"/>
      <c r="EX201" s="761"/>
      <c r="EY201" s="761"/>
      <c r="EZ201" s="761"/>
      <c r="FA201" s="761"/>
      <c r="FB201" s="761"/>
      <c r="FC201" s="761"/>
      <c r="FD201" s="761"/>
      <c r="FE201" s="761"/>
      <c r="FF201" s="761"/>
      <c r="FG201" s="761"/>
      <c r="FH201" s="761"/>
      <c r="FI201" s="761"/>
      <c r="FJ201" s="761"/>
      <c r="FK201" s="761"/>
      <c r="FL201" s="761"/>
      <c r="FM201" s="761"/>
      <c r="FN201" s="761"/>
      <c r="FO201" s="761"/>
      <c r="FP201" s="761"/>
      <c r="FQ201" s="761"/>
      <c r="FR201" s="761"/>
      <c r="FS201" s="761"/>
      <c r="FT201" s="761"/>
      <c r="FU201" s="761"/>
      <c r="FV201" s="761"/>
      <c r="FW201" s="761"/>
      <c r="FX201" s="761"/>
      <c r="FY201" s="761"/>
      <c r="FZ201" s="761"/>
      <c r="GA201" s="761"/>
      <c r="GB201" s="761"/>
      <c r="GC201" s="761"/>
      <c r="GD201" s="761"/>
      <c r="GE201" s="761"/>
      <c r="GF201" s="761"/>
      <c r="GG201" s="761"/>
      <c r="GH201" s="761"/>
      <c r="GI201" s="761"/>
      <c r="GJ201" s="761"/>
      <c r="GK201" s="761"/>
      <c r="GL201" s="761"/>
      <c r="GM201" s="761"/>
      <c r="GN201" s="761"/>
      <c r="GO201" s="761"/>
      <c r="GP201" s="761"/>
      <c r="GQ201" s="761"/>
      <c r="GR201" s="761"/>
      <c r="GS201" s="761"/>
      <c r="GT201" s="761"/>
      <c r="GU201" s="761"/>
      <c r="GV201" s="761"/>
      <c r="GW201" s="761"/>
      <c r="GX201" s="761"/>
      <c r="GY201" s="761"/>
      <c r="GZ201" s="761"/>
      <c r="HA201" s="761"/>
      <c r="HB201" s="761"/>
      <c r="HC201" s="761"/>
      <c r="HD201" s="761"/>
      <c r="HE201" s="761"/>
      <c r="HF201" s="761"/>
      <c r="HG201" s="761"/>
      <c r="HH201" s="761"/>
      <c r="HI201" s="761"/>
      <c r="HJ201" s="761"/>
      <c r="HK201" s="761"/>
      <c r="HL201" s="761"/>
      <c r="HM201" s="761"/>
      <c r="HN201" s="761"/>
      <c r="HO201" s="761"/>
      <c r="HP201" s="761"/>
      <c r="HQ201" s="761"/>
      <c r="HR201" s="761"/>
      <c r="HS201" s="761"/>
      <c r="HT201" s="761"/>
      <c r="HU201" s="761"/>
      <c r="HV201" s="761"/>
      <c r="HW201" s="761"/>
      <c r="HX201" s="761"/>
      <c r="HY201" s="761"/>
      <c r="HZ201" s="761"/>
      <c r="IA201" s="761"/>
      <c r="IB201" s="761"/>
      <c r="IC201" s="761"/>
      <c r="ID201" s="761"/>
      <c r="IE201" s="761"/>
      <c r="IF201" s="761"/>
      <c r="IG201" s="761"/>
      <c r="IH201" s="761"/>
      <c r="II201" s="761"/>
      <c r="IJ201" s="761"/>
    </row>
    <row r="202" spans="1:244" s="748" customFormat="1" ht="50.25" customHeight="1" x14ac:dyDescent="0.25">
      <c r="A202" s="1100" t="s">
        <v>638</v>
      </c>
      <c r="B202" s="1100" t="s">
        <v>639</v>
      </c>
      <c r="C202" s="1101" t="s">
        <v>640</v>
      </c>
      <c r="D202" s="1102" t="s">
        <v>642</v>
      </c>
      <c r="E202" s="1103" t="s">
        <v>641</v>
      </c>
      <c r="F202" s="1101"/>
      <c r="G202" s="1104"/>
      <c r="H202" s="1100"/>
      <c r="I202" s="1124">
        <f>+I203+I$175</f>
        <v>30</v>
      </c>
      <c r="J202" s="1124">
        <f>+J203+J$175</f>
        <v>30</v>
      </c>
      <c r="K202" s="1106"/>
      <c r="L202" s="1106"/>
      <c r="M202" s="1106"/>
      <c r="N202" s="1107"/>
      <c r="O202" s="1107"/>
      <c r="P202" s="1108"/>
      <c r="Q202" s="1277"/>
      <c r="R202" s="1275"/>
      <c r="S202" s="1109"/>
      <c r="T202" s="1110"/>
      <c r="U202" s="1110"/>
      <c r="V202" s="1110"/>
      <c r="W202" s="1111"/>
      <c r="X202" s="1110"/>
      <c r="Y202" s="1110"/>
      <c r="Z202" s="1110"/>
      <c r="AA202" s="1277"/>
      <c r="AB202" s="1275"/>
      <c r="AC202" s="1111"/>
      <c r="AD202" s="1110"/>
      <c r="AE202" s="1110"/>
      <c r="AF202" s="1110"/>
      <c r="AG202" s="1111"/>
      <c r="AH202" s="1110"/>
      <c r="AI202" s="1110"/>
      <c r="AJ202" s="1110"/>
      <c r="AK202" s="1112"/>
      <c r="AL202" s="747"/>
      <c r="AM202" s="747"/>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747"/>
      <c r="BM202" s="747"/>
      <c r="BN202" s="747"/>
      <c r="BO202" s="747"/>
      <c r="BP202" s="747"/>
      <c r="BQ202" s="747"/>
      <c r="BR202" s="747"/>
      <c r="BS202" s="747"/>
      <c r="BT202" s="747"/>
      <c r="BU202" s="747"/>
      <c r="BV202" s="747"/>
      <c r="BW202" s="747"/>
      <c r="BX202" s="747"/>
      <c r="BY202" s="747"/>
      <c r="BZ202" s="747"/>
      <c r="CA202" s="747"/>
      <c r="CB202" s="747"/>
      <c r="CC202" s="747"/>
      <c r="CD202" s="747"/>
      <c r="CE202" s="747"/>
      <c r="CF202" s="747"/>
      <c r="CG202" s="747"/>
      <c r="CH202" s="747"/>
      <c r="CI202" s="747"/>
      <c r="CJ202" s="747"/>
      <c r="CK202" s="747"/>
      <c r="CL202" s="747"/>
      <c r="CM202" s="747"/>
      <c r="CN202" s="747"/>
      <c r="CO202" s="747"/>
      <c r="CP202" s="747"/>
      <c r="CQ202" s="747"/>
      <c r="CR202" s="747"/>
      <c r="CS202" s="747"/>
      <c r="CT202" s="747"/>
      <c r="CU202" s="747"/>
      <c r="CV202" s="747"/>
      <c r="CW202" s="747"/>
      <c r="CX202" s="747"/>
      <c r="CY202" s="747"/>
      <c r="CZ202" s="747"/>
      <c r="DA202" s="747"/>
      <c r="DB202" s="747"/>
      <c r="DC202" s="747"/>
      <c r="DD202" s="747"/>
      <c r="DE202" s="747"/>
      <c r="DF202" s="747"/>
      <c r="DG202" s="747"/>
      <c r="DH202" s="747"/>
      <c r="DI202" s="747"/>
      <c r="DJ202" s="747"/>
      <c r="DK202" s="747"/>
      <c r="DL202" s="747"/>
      <c r="DM202" s="747"/>
      <c r="DN202" s="747"/>
      <c r="DO202" s="747"/>
      <c r="DP202" s="747"/>
      <c r="DQ202" s="747"/>
      <c r="DR202" s="747"/>
      <c r="DS202" s="747"/>
      <c r="DT202" s="747"/>
      <c r="DU202" s="747"/>
      <c r="DV202" s="747"/>
      <c r="DW202" s="747"/>
      <c r="DX202" s="747"/>
      <c r="DY202" s="747"/>
      <c r="DZ202" s="747"/>
      <c r="EA202" s="747"/>
      <c r="EB202" s="747"/>
      <c r="EC202" s="747"/>
      <c r="ED202" s="747"/>
      <c r="EE202" s="747"/>
      <c r="EF202" s="747"/>
      <c r="EG202" s="747"/>
      <c r="EH202" s="747"/>
      <c r="EI202" s="747"/>
      <c r="EJ202" s="747"/>
      <c r="EK202" s="747"/>
      <c r="EL202" s="747"/>
      <c r="EM202" s="747"/>
      <c r="EN202" s="747"/>
      <c r="EO202" s="747"/>
      <c r="EP202" s="747"/>
      <c r="EQ202" s="747"/>
      <c r="ER202" s="747"/>
      <c r="ES202" s="747"/>
      <c r="ET202" s="747"/>
      <c r="EU202" s="747"/>
      <c r="EV202" s="747"/>
      <c r="EW202" s="747"/>
      <c r="EX202" s="747"/>
      <c r="EY202" s="747"/>
      <c r="EZ202" s="747"/>
      <c r="FA202" s="747"/>
      <c r="FB202" s="747"/>
      <c r="FC202" s="747"/>
      <c r="FD202" s="747"/>
      <c r="FE202" s="747"/>
      <c r="FF202" s="747"/>
      <c r="FG202" s="747"/>
      <c r="FH202" s="747"/>
      <c r="FI202" s="747"/>
      <c r="FJ202" s="747"/>
      <c r="FK202" s="747"/>
      <c r="FL202" s="747"/>
      <c r="FM202" s="747"/>
      <c r="FN202" s="747"/>
      <c r="FO202" s="747"/>
      <c r="FP202" s="747"/>
      <c r="FQ202" s="747"/>
      <c r="FR202" s="747"/>
      <c r="FS202" s="747"/>
      <c r="FT202" s="747"/>
      <c r="FU202" s="747"/>
      <c r="FV202" s="747"/>
      <c r="FW202" s="747"/>
      <c r="FX202" s="747"/>
      <c r="FY202" s="747"/>
      <c r="FZ202" s="747"/>
      <c r="GA202" s="747"/>
      <c r="GB202" s="747"/>
      <c r="GC202" s="747"/>
      <c r="GD202" s="747"/>
      <c r="GE202" s="747"/>
      <c r="GF202" s="747"/>
      <c r="GG202" s="747"/>
      <c r="GH202" s="747"/>
      <c r="GI202" s="747"/>
      <c r="GJ202" s="747"/>
      <c r="GK202" s="747"/>
      <c r="GL202" s="747"/>
      <c r="GM202" s="747"/>
      <c r="GN202" s="747"/>
      <c r="GO202" s="747"/>
      <c r="GP202" s="747"/>
      <c r="GQ202" s="747"/>
      <c r="GR202" s="747"/>
      <c r="GS202" s="747"/>
      <c r="GT202" s="747"/>
      <c r="GU202" s="747"/>
      <c r="GV202" s="747"/>
      <c r="GW202" s="747"/>
      <c r="GX202" s="747"/>
      <c r="GY202" s="747"/>
      <c r="GZ202" s="747"/>
      <c r="HA202" s="747"/>
      <c r="HB202" s="747"/>
      <c r="HC202" s="747"/>
      <c r="HD202" s="747"/>
      <c r="HE202" s="747"/>
      <c r="HF202" s="747"/>
      <c r="HG202" s="747"/>
      <c r="HH202" s="747"/>
      <c r="HI202" s="747"/>
      <c r="HJ202" s="747"/>
      <c r="HK202" s="747"/>
      <c r="HL202" s="747"/>
      <c r="HM202" s="747"/>
      <c r="HN202" s="747"/>
      <c r="HO202" s="747"/>
      <c r="HP202" s="747"/>
      <c r="HQ202" s="747"/>
      <c r="HR202" s="747"/>
      <c r="HS202" s="747"/>
      <c r="HT202" s="747"/>
      <c r="HU202" s="747"/>
      <c r="HV202" s="747"/>
      <c r="HW202" s="747"/>
      <c r="HX202" s="747"/>
      <c r="HY202" s="747"/>
      <c r="HZ202" s="747"/>
      <c r="IA202" s="747"/>
      <c r="IB202" s="747"/>
      <c r="IC202" s="747"/>
      <c r="ID202" s="747"/>
      <c r="IE202" s="747"/>
      <c r="IF202" s="747"/>
      <c r="IG202" s="747"/>
      <c r="IH202" s="747"/>
      <c r="II202" s="747"/>
      <c r="IJ202" s="747"/>
    </row>
    <row r="203" spans="1:244" s="748" customFormat="1" ht="36" customHeight="1" x14ac:dyDescent="0.25">
      <c r="A203" s="1100" t="s">
        <v>666</v>
      </c>
      <c r="B203" s="1100" t="s">
        <v>637</v>
      </c>
      <c r="C203" s="1101" t="s">
        <v>643</v>
      </c>
      <c r="D203" s="1102"/>
      <c r="E203" s="1103"/>
      <c r="F203" s="1101"/>
      <c r="G203" s="1104"/>
      <c r="H203" s="1100"/>
      <c r="I203" s="1130">
        <f>SUM(I204:I207)</f>
        <v>9</v>
      </c>
      <c r="J203" s="1130">
        <f>SUM(J204:J207)</f>
        <v>9</v>
      </c>
      <c r="K203" s="1106"/>
      <c r="L203" s="1106"/>
      <c r="M203" s="1106"/>
      <c r="N203" s="1107"/>
      <c r="O203" s="1107"/>
      <c r="P203" s="1108"/>
      <c r="Q203" s="1278"/>
      <c r="R203" s="1270"/>
      <c r="S203" s="765"/>
      <c r="T203" s="668"/>
      <c r="U203" s="668"/>
      <c r="V203" s="668"/>
      <c r="W203" s="667"/>
      <c r="X203" s="668"/>
      <c r="Y203" s="668"/>
      <c r="Z203" s="668"/>
      <c r="AA203" s="1278"/>
      <c r="AB203" s="1270"/>
      <c r="AC203" s="667"/>
      <c r="AD203" s="668"/>
      <c r="AE203" s="668"/>
      <c r="AF203" s="668"/>
      <c r="AG203" s="667"/>
      <c r="AH203" s="668"/>
      <c r="AI203" s="668"/>
      <c r="AJ203" s="668"/>
      <c r="AK203" s="865"/>
      <c r="AL203" s="747"/>
      <c r="AM203" s="747"/>
      <c r="AN203" s="747"/>
      <c r="AO203" s="747"/>
      <c r="AP203" s="747"/>
      <c r="AQ203" s="747"/>
      <c r="AR203" s="747"/>
      <c r="AS203" s="747"/>
      <c r="AT203" s="747"/>
      <c r="AU203" s="747"/>
      <c r="AV203" s="747"/>
      <c r="AW203" s="747"/>
      <c r="AX203" s="747"/>
      <c r="AY203" s="747"/>
      <c r="AZ203" s="747"/>
      <c r="BA203" s="747"/>
      <c r="BB203" s="747"/>
      <c r="BC203" s="747"/>
      <c r="BD203" s="747"/>
      <c r="BE203" s="747"/>
      <c r="BF203" s="747"/>
      <c r="BG203" s="747"/>
      <c r="BH203" s="747"/>
      <c r="BI203" s="747"/>
      <c r="BJ203" s="747"/>
      <c r="BK203" s="747"/>
      <c r="BL203" s="747"/>
      <c r="BM203" s="747"/>
      <c r="BN203" s="747"/>
      <c r="BO203" s="747"/>
      <c r="BP203" s="747"/>
      <c r="BQ203" s="747"/>
      <c r="BR203" s="747"/>
      <c r="BS203" s="747"/>
      <c r="BT203" s="747"/>
      <c r="BU203" s="747"/>
      <c r="BV203" s="747"/>
      <c r="BW203" s="747"/>
      <c r="BX203" s="747"/>
      <c r="BY203" s="747"/>
      <c r="BZ203" s="747"/>
      <c r="CA203" s="747"/>
      <c r="CB203" s="747"/>
      <c r="CC203" s="747"/>
      <c r="CD203" s="747"/>
      <c r="CE203" s="747"/>
      <c r="CF203" s="747"/>
      <c r="CG203" s="747"/>
      <c r="CH203" s="747"/>
      <c r="CI203" s="747"/>
      <c r="CJ203" s="747"/>
      <c r="CK203" s="747"/>
      <c r="CL203" s="747"/>
      <c r="CM203" s="747"/>
      <c r="CN203" s="747"/>
      <c r="CO203" s="747"/>
      <c r="CP203" s="747"/>
      <c r="CQ203" s="747"/>
      <c r="CR203" s="747"/>
      <c r="CS203" s="747"/>
      <c r="CT203" s="747"/>
      <c r="CU203" s="747"/>
      <c r="CV203" s="747"/>
      <c r="CW203" s="747"/>
      <c r="CX203" s="747"/>
      <c r="CY203" s="747"/>
      <c r="CZ203" s="747"/>
      <c r="DA203" s="747"/>
      <c r="DB203" s="747"/>
      <c r="DC203" s="747"/>
      <c r="DD203" s="747"/>
      <c r="DE203" s="747"/>
      <c r="DF203" s="747"/>
      <c r="DG203" s="747"/>
      <c r="DH203" s="747"/>
      <c r="DI203" s="747"/>
      <c r="DJ203" s="747"/>
      <c r="DK203" s="747"/>
      <c r="DL203" s="747"/>
      <c r="DM203" s="747"/>
      <c r="DN203" s="747"/>
      <c r="DO203" s="747"/>
      <c r="DP203" s="747"/>
      <c r="DQ203" s="747"/>
      <c r="DR203" s="747"/>
      <c r="DS203" s="747"/>
      <c r="DT203" s="747"/>
      <c r="DU203" s="747"/>
      <c r="DV203" s="747"/>
      <c r="DW203" s="747"/>
      <c r="DX203" s="747"/>
      <c r="DY203" s="747"/>
      <c r="DZ203" s="747"/>
      <c r="EA203" s="747"/>
      <c r="EB203" s="747"/>
      <c r="EC203" s="747"/>
      <c r="ED203" s="747"/>
      <c r="EE203" s="747"/>
      <c r="EF203" s="747"/>
      <c r="EG203" s="747"/>
      <c r="EH203" s="747"/>
      <c r="EI203" s="747"/>
      <c r="EJ203" s="747"/>
      <c r="EK203" s="747"/>
      <c r="EL203" s="747"/>
      <c r="EM203" s="747"/>
      <c r="EN203" s="747"/>
      <c r="EO203" s="747"/>
      <c r="EP203" s="747"/>
      <c r="EQ203" s="747"/>
      <c r="ER203" s="747"/>
      <c r="ES203" s="747"/>
      <c r="ET203" s="747"/>
      <c r="EU203" s="747"/>
      <c r="EV203" s="747"/>
      <c r="EW203" s="747"/>
      <c r="EX203" s="747"/>
      <c r="EY203" s="747"/>
      <c r="EZ203" s="747"/>
      <c r="FA203" s="747"/>
      <c r="FB203" s="747"/>
      <c r="FC203" s="747"/>
      <c r="FD203" s="747"/>
      <c r="FE203" s="747"/>
      <c r="FF203" s="747"/>
      <c r="FG203" s="747"/>
      <c r="FH203" s="747"/>
      <c r="FI203" s="747"/>
      <c r="FJ203" s="747"/>
      <c r="FK203" s="747"/>
      <c r="FL203" s="747"/>
      <c r="FM203" s="747"/>
      <c r="FN203" s="747"/>
      <c r="FO203" s="747"/>
      <c r="FP203" s="747"/>
      <c r="FQ203" s="747"/>
      <c r="FR203" s="747"/>
      <c r="FS203" s="747"/>
      <c r="FT203" s="747"/>
      <c r="FU203" s="747"/>
      <c r="FV203" s="747"/>
      <c r="FW203" s="747"/>
      <c r="FX203" s="747"/>
      <c r="FY203" s="747"/>
      <c r="FZ203" s="747"/>
      <c r="GA203" s="747"/>
      <c r="GB203" s="747"/>
      <c r="GC203" s="747"/>
      <c r="GD203" s="747"/>
      <c r="GE203" s="747"/>
      <c r="GF203" s="747"/>
      <c r="GG203" s="747"/>
      <c r="GH203" s="747"/>
      <c r="GI203" s="747"/>
      <c r="GJ203" s="747"/>
      <c r="GK203" s="747"/>
      <c r="GL203" s="747"/>
      <c r="GM203" s="747"/>
      <c r="GN203" s="747"/>
      <c r="GO203" s="747"/>
      <c r="GP203" s="747"/>
      <c r="GQ203" s="747"/>
      <c r="GR203" s="747"/>
      <c r="GS203" s="747"/>
      <c r="GT203" s="747"/>
      <c r="GU203" s="747"/>
      <c r="GV203" s="747"/>
      <c r="GW203" s="747"/>
      <c r="GX203" s="747"/>
      <c r="GY203" s="747"/>
      <c r="GZ203" s="747"/>
      <c r="HA203" s="747"/>
      <c r="HB203" s="747"/>
      <c r="HC203" s="747"/>
      <c r="HD203" s="747"/>
      <c r="HE203" s="747"/>
      <c r="HF203" s="747"/>
      <c r="HG203" s="747"/>
      <c r="HH203" s="747"/>
      <c r="HI203" s="747"/>
      <c r="HJ203" s="747"/>
      <c r="HK203" s="747"/>
      <c r="HL203" s="747"/>
      <c r="HM203" s="747"/>
      <c r="HN203" s="747"/>
      <c r="HO203" s="747"/>
      <c r="HP203" s="747"/>
      <c r="HQ203" s="747"/>
      <c r="HR203" s="747"/>
      <c r="HS203" s="747"/>
      <c r="HT203" s="747"/>
      <c r="HU203" s="747"/>
      <c r="HV203" s="747"/>
      <c r="HW203" s="747"/>
      <c r="HX203" s="747"/>
      <c r="HY203" s="747"/>
      <c r="HZ203" s="747"/>
      <c r="IA203" s="747"/>
      <c r="IB203" s="747"/>
      <c r="IC203" s="747"/>
      <c r="ID203" s="747"/>
      <c r="IE203" s="747"/>
      <c r="IF203" s="747"/>
      <c r="IG203" s="747"/>
      <c r="IH203" s="747"/>
      <c r="II203" s="747"/>
      <c r="IJ203" s="747"/>
    </row>
    <row r="204" spans="1:244" s="1009" customFormat="1" ht="35.25" customHeight="1" x14ac:dyDescent="0.25">
      <c r="A204" s="608"/>
      <c r="B204" s="608" t="s">
        <v>413</v>
      </c>
      <c r="C204" s="769" t="s">
        <v>141</v>
      </c>
      <c r="D204" s="781"/>
      <c r="E204" s="781" t="s">
        <v>629</v>
      </c>
      <c r="F204" s="778" t="s">
        <v>414</v>
      </c>
      <c r="G204" s="611" t="s">
        <v>541</v>
      </c>
      <c r="H204" s="572"/>
      <c r="I204" s="1127">
        <v>3</v>
      </c>
      <c r="J204" s="1127">
        <v>3</v>
      </c>
      <c r="K204" s="1008" t="s">
        <v>572</v>
      </c>
      <c r="L204" s="1027" t="s">
        <v>573</v>
      </c>
      <c r="M204" s="817"/>
      <c r="N204" s="967"/>
      <c r="O204" s="967">
        <v>24</v>
      </c>
      <c r="P204" s="958"/>
      <c r="Q204" s="1213"/>
      <c r="R204" s="1476"/>
      <c r="S204" s="911">
        <v>1</v>
      </c>
      <c r="T204" s="914" t="s">
        <v>171</v>
      </c>
      <c r="U204" s="914"/>
      <c r="V204" s="914"/>
      <c r="W204" s="650">
        <v>1</v>
      </c>
      <c r="X204" s="648" t="s">
        <v>174</v>
      </c>
      <c r="Y204" s="648" t="s">
        <v>172</v>
      </c>
      <c r="Z204" s="648" t="s">
        <v>238</v>
      </c>
      <c r="AA204" s="1213"/>
      <c r="AB204" s="1476"/>
      <c r="AC204" s="918">
        <v>1</v>
      </c>
      <c r="AD204" s="914" t="s">
        <v>174</v>
      </c>
      <c r="AE204" s="914" t="s">
        <v>172</v>
      </c>
      <c r="AF204" s="914" t="s">
        <v>238</v>
      </c>
      <c r="AG204" s="650">
        <v>1</v>
      </c>
      <c r="AH204" s="648" t="s">
        <v>174</v>
      </c>
      <c r="AI204" s="648" t="s">
        <v>172</v>
      </c>
      <c r="AJ204" s="648" t="s">
        <v>238</v>
      </c>
      <c r="AK204" s="866" t="s">
        <v>529</v>
      </c>
      <c r="AL204" s="669"/>
      <c r="AM204" s="669"/>
      <c r="AN204" s="669"/>
      <c r="AO204" s="669"/>
      <c r="AP204" s="669"/>
      <c r="AQ204" s="669"/>
      <c r="AR204" s="669"/>
      <c r="AS204" s="669"/>
      <c r="AT204" s="669"/>
      <c r="AU204" s="669"/>
      <c r="AV204" s="669"/>
      <c r="AW204" s="669"/>
      <c r="AX204" s="669"/>
      <c r="AY204" s="669"/>
      <c r="AZ204" s="669"/>
      <c r="BA204" s="669"/>
      <c r="BB204" s="669"/>
      <c r="BC204" s="669"/>
      <c r="BD204" s="669"/>
      <c r="BE204" s="669"/>
      <c r="BF204" s="669"/>
      <c r="BG204" s="669"/>
      <c r="BH204" s="669"/>
      <c r="BI204" s="669"/>
      <c r="BJ204" s="669"/>
      <c r="BK204" s="669"/>
      <c r="BL204" s="669"/>
      <c r="BM204" s="669"/>
      <c r="BN204" s="669"/>
      <c r="BO204" s="669"/>
      <c r="BP204" s="669"/>
      <c r="BQ204" s="669"/>
      <c r="BR204" s="669"/>
      <c r="BS204" s="669"/>
      <c r="BT204" s="669"/>
      <c r="BU204" s="669"/>
      <c r="BV204" s="669"/>
      <c r="BW204" s="669"/>
      <c r="BX204" s="669"/>
      <c r="BY204" s="669"/>
      <c r="BZ204" s="669"/>
      <c r="CA204" s="669"/>
      <c r="CB204" s="669"/>
      <c r="CC204" s="669"/>
      <c r="CD204" s="669"/>
      <c r="CE204" s="669"/>
      <c r="CF204" s="669"/>
      <c r="CG204" s="669"/>
      <c r="CH204" s="669"/>
      <c r="CI204" s="669"/>
      <c r="CJ204" s="669"/>
      <c r="CK204" s="669"/>
      <c r="CL204" s="669"/>
      <c r="CM204" s="669"/>
      <c r="CN204" s="669"/>
      <c r="CO204" s="669"/>
      <c r="CP204" s="669"/>
      <c r="CQ204" s="669"/>
      <c r="CR204" s="669"/>
      <c r="CS204" s="669"/>
      <c r="CT204" s="669"/>
      <c r="CU204" s="669"/>
      <c r="CV204" s="669"/>
      <c r="CW204" s="669"/>
      <c r="CX204" s="669"/>
      <c r="CY204" s="669"/>
      <c r="CZ204" s="669"/>
      <c r="DA204" s="669"/>
      <c r="DB204" s="669"/>
      <c r="DC204" s="669"/>
      <c r="DD204" s="669"/>
      <c r="DE204" s="669"/>
      <c r="DF204" s="669"/>
      <c r="DG204" s="669"/>
      <c r="DH204" s="669"/>
      <c r="DI204" s="669"/>
      <c r="DJ204" s="669"/>
      <c r="DK204" s="669"/>
      <c r="DL204" s="669"/>
      <c r="DM204" s="669"/>
      <c r="DN204" s="669"/>
      <c r="DO204" s="669"/>
      <c r="DP204" s="669"/>
      <c r="DQ204" s="669"/>
      <c r="DR204" s="669"/>
      <c r="DS204" s="669"/>
      <c r="DT204" s="669"/>
      <c r="DU204" s="669"/>
      <c r="DV204" s="669"/>
      <c r="DW204" s="669"/>
      <c r="DX204" s="669"/>
      <c r="DY204" s="669"/>
      <c r="DZ204" s="669"/>
      <c r="EA204" s="669"/>
      <c r="EB204" s="669"/>
      <c r="EC204" s="669"/>
      <c r="ED204" s="669"/>
      <c r="EE204" s="669"/>
      <c r="EF204" s="669"/>
      <c r="EG204" s="669"/>
      <c r="EH204" s="669"/>
      <c r="EI204" s="669"/>
      <c r="EJ204" s="669"/>
      <c r="EK204" s="669"/>
      <c r="EL204" s="669"/>
      <c r="EM204" s="669"/>
      <c r="EN204" s="669"/>
      <c r="EO204" s="669"/>
      <c r="EP204" s="669"/>
      <c r="EQ204" s="669"/>
      <c r="ER204" s="669"/>
      <c r="ES204" s="669"/>
      <c r="ET204" s="669"/>
      <c r="EU204" s="669"/>
      <c r="EV204" s="669"/>
      <c r="EW204" s="669"/>
      <c r="EX204" s="669"/>
      <c r="EY204" s="669"/>
      <c r="EZ204" s="669"/>
      <c r="FA204" s="669"/>
      <c r="FB204" s="669"/>
      <c r="FC204" s="669"/>
      <c r="FD204" s="669"/>
      <c r="FE204" s="669"/>
      <c r="FF204" s="669"/>
      <c r="FG204" s="669"/>
      <c r="FH204" s="669"/>
      <c r="FI204" s="669"/>
      <c r="FJ204" s="669"/>
      <c r="FK204" s="669"/>
      <c r="FL204" s="669"/>
      <c r="FM204" s="669"/>
      <c r="FN204" s="669"/>
      <c r="FO204" s="669"/>
      <c r="FP204" s="669"/>
      <c r="FQ204" s="669"/>
      <c r="FR204" s="669"/>
      <c r="FS204" s="669"/>
      <c r="FT204" s="669"/>
      <c r="FU204" s="669"/>
      <c r="FV204" s="669"/>
      <c r="FW204" s="669"/>
      <c r="FX204" s="669"/>
      <c r="FY204" s="669"/>
      <c r="FZ204" s="669"/>
      <c r="GA204" s="669"/>
      <c r="GB204" s="669"/>
      <c r="GC204" s="669"/>
      <c r="GD204" s="669"/>
      <c r="GE204" s="669"/>
      <c r="GF204" s="669"/>
      <c r="GG204" s="669"/>
      <c r="GH204" s="669"/>
      <c r="GI204" s="669"/>
      <c r="GJ204" s="669"/>
      <c r="GK204" s="669"/>
      <c r="GL204" s="669"/>
      <c r="GM204" s="669"/>
      <c r="GN204" s="669"/>
      <c r="GO204" s="669"/>
      <c r="GP204" s="669"/>
      <c r="GQ204" s="669"/>
      <c r="GR204" s="669"/>
      <c r="GS204" s="669"/>
      <c r="GT204" s="669"/>
      <c r="GU204" s="669"/>
      <c r="GV204" s="669"/>
      <c r="GW204" s="669"/>
      <c r="GX204" s="669"/>
      <c r="GY204" s="669"/>
      <c r="GZ204" s="669"/>
      <c r="HA204" s="669"/>
      <c r="HB204" s="669"/>
      <c r="HC204" s="669"/>
      <c r="HD204" s="669"/>
      <c r="HE204" s="669"/>
      <c r="HF204" s="669"/>
      <c r="HG204" s="669"/>
      <c r="HH204" s="669"/>
      <c r="HI204" s="669"/>
      <c r="HJ204" s="669"/>
      <c r="HK204" s="669"/>
      <c r="HL204" s="669"/>
      <c r="HM204" s="669"/>
      <c r="HN204" s="669"/>
      <c r="HO204" s="669"/>
      <c r="HP204" s="669"/>
      <c r="HQ204" s="669"/>
      <c r="HR204" s="669"/>
      <c r="HS204" s="669"/>
      <c r="HT204" s="669"/>
      <c r="HU204" s="669"/>
      <c r="HV204" s="669"/>
      <c r="HW204" s="669"/>
      <c r="HX204" s="669"/>
      <c r="HY204" s="669"/>
      <c r="HZ204" s="669"/>
      <c r="IA204" s="669"/>
      <c r="IB204" s="669"/>
      <c r="IC204" s="669"/>
      <c r="ID204" s="669"/>
      <c r="IE204" s="669"/>
      <c r="IF204" s="669"/>
      <c r="IG204" s="669"/>
      <c r="IH204" s="669"/>
      <c r="II204" s="669"/>
      <c r="IJ204" s="669"/>
    </row>
    <row r="205" spans="1:244" s="1009" customFormat="1" ht="35.25" customHeight="1" x14ac:dyDescent="0.25">
      <c r="A205" s="1113" t="s">
        <v>607</v>
      </c>
      <c r="B205" s="1113" t="s">
        <v>665</v>
      </c>
      <c r="C205" s="799" t="s">
        <v>415</v>
      </c>
      <c r="D205" s="1113" t="s">
        <v>650</v>
      </c>
      <c r="E205" s="900" t="s">
        <v>644</v>
      </c>
      <c r="F205" s="800" t="s">
        <v>418</v>
      </c>
      <c r="G205" s="611" t="s">
        <v>541</v>
      </c>
      <c r="H205" s="653"/>
      <c r="I205" s="1128">
        <v>2</v>
      </c>
      <c r="J205" s="1128">
        <v>2</v>
      </c>
      <c r="K205" s="1291" t="s">
        <v>428</v>
      </c>
      <c r="L205" s="966">
        <v>80</v>
      </c>
      <c r="M205" s="817"/>
      <c r="N205" s="974"/>
      <c r="O205" s="944">
        <v>12</v>
      </c>
      <c r="P205" s="981"/>
      <c r="Q205" s="1241"/>
      <c r="R205" s="1476"/>
      <c r="S205" s="916">
        <v>1</v>
      </c>
      <c r="T205" s="917" t="s">
        <v>174</v>
      </c>
      <c r="U205" s="917" t="s">
        <v>257</v>
      </c>
      <c r="V205" s="917"/>
      <c r="W205" s="657">
        <v>1</v>
      </c>
      <c r="X205" s="658" t="s">
        <v>174</v>
      </c>
      <c r="Y205" s="658" t="s">
        <v>257</v>
      </c>
      <c r="Z205" s="658"/>
      <c r="AA205" s="1241"/>
      <c r="AB205" s="1476"/>
      <c r="AC205" s="1025">
        <v>1</v>
      </c>
      <c r="AD205" s="917" t="s">
        <v>174</v>
      </c>
      <c r="AE205" s="917" t="s">
        <v>257</v>
      </c>
      <c r="AF205" s="917"/>
      <c r="AG205" s="657">
        <v>1</v>
      </c>
      <c r="AH205" s="658" t="s">
        <v>174</v>
      </c>
      <c r="AI205" s="658" t="s">
        <v>257</v>
      </c>
      <c r="AJ205" s="658"/>
      <c r="AK205" s="866" t="s">
        <v>530</v>
      </c>
      <c r="AL205" s="761"/>
      <c r="AM205" s="761"/>
      <c r="AN205" s="761"/>
      <c r="AO205" s="761"/>
      <c r="AP205" s="761"/>
      <c r="AQ205" s="761"/>
      <c r="AR205" s="761"/>
      <c r="AS205" s="761"/>
      <c r="AT205" s="761"/>
      <c r="AU205" s="761"/>
      <c r="AV205" s="761"/>
      <c r="AW205" s="761"/>
      <c r="AX205" s="761"/>
      <c r="AY205" s="761"/>
      <c r="AZ205" s="761"/>
      <c r="BA205" s="761"/>
      <c r="BB205" s="761"/>
      <c r="BC205" s="761"/>
      <c r="BD205" s="761"/>
      <c r="BE205" s="761"/>
      <c r="BF205" s="761"/>
      <c r="BG205" s="761"/>
      <c r="BH205" s="761"/>
      <c r="BI205" s="761"/>
      <c r="BJ205" s="761"/>
      <c r="BK205" s="761"/>
      <c r="BL205" s="761"/>
      <c r="BM205" s="761"/>
      <c r="BN205" s="761"/>
      <c r="BO205" s="761"/>
      <c r="BP205" s="761"/>
      <c r="BQ205" s="761"/>
      <c r="BR205" s="761"/>
      <c r="BS205" s="761"/>
      <c r="BT205" s="761"/>
      <c r="BU205" s="761"/>
      <c r="BV205" s="761"/>
      <c r="BW205" s="761"/>
      <c r="BX205" s="761"/>
      <c r="BY205" s="761"/>
      <c r="BZ205" s="761"/>
      <c r="CA205" s="761"/>
      <c r="CB205" s="761"/>
      <c r="CC205" s="761"/>
      <c r="CD205" s="761"/>
      <c r="CE205" s="761"/>
      <c r="CF205" s="761"/>
      <c r="CG205" s="761"/>
      <c r="CH205" s="761"/>
      <c r="CI205" s="761"/>
      <c r="CJ205" s="761"/>
      <c r="CK205" s="761"/>
      <c r="CL205" s="761"/>
      <c r="CM205" s="761"/>
      <c r="CN205" s="761"/>
      <c r="CO205" s="761"/>
      <c r="CP205" s="761"/>
      <c r="CQ205" s="761"/>
      <c r="CR205" s="761"/>
      <c r="CS205" s="761"/>
      <c r="CT205" s="761"/>
      <c r="CU205" s="761"/>
      <c r="CV205" s="761"/>
      <c r="CW205" s="761"/>
      <c r="CX205" s="761"/>
      <c r="CY205" s="761"/>
      <c r="CZ205" s="761"/>
      <c r="DA205" s="761"/>
      <c r="DB205" s="761"/>
      <c r="DC205" s="761"/>
      <c r="DD205" s="761"/>
      <c r="DE205" s="761"/>
      <c r="DF205" s="761"/>
      <c r="DG205" s="761"/>
      <c r="DH205" s="761"/>
      <c r="DI205" s="761"/>
      <c r="DJ205" s="761"/>
      <c r="DK205" s="761"/>
      <c r="DL205" s="761"/>
      <c r="DM205" s="761"/>
      <c r="DN205" s="761"/>
      <c r="DO205" s="761"/>
      <c r="DP205" s="761"/>
      <c r="DQ205" s="761"/>
      <c r="DR205" s="761"/>
      <c r="DS205" s="761"/>
      <c r="DT205" s="761"/>
      <c r="DU205" s="761"/>
      <c r="DV205" s="761"/>
      <c r="DW205" s="761"/>
      <c r="DX205" s="761"/>
      <c r="DY205" s="761"/>
      <c r="DZ205" s="761"/>
      <c r="EA205" s="761"/>
      <c r="EB205" s="761"/>
      <c r="EC205" s="761"/>
      <c r="ED205" s="761"/>
      <c r="EE205" s="761"/>
      <c r="EF205" s="761"/>
      <c r="EG205" s="761"/>
      <c r="EH205" s="761"/>
      <c r="EI205" s="761"/>
      <c r="EJ205" s="761"/>
      <c r="EK205" s="761"/>
      <c r="EL205" s="761"/>
      <c r="EM205" s="761"/>
      <c r="EN205" s="761"/>
      <c r="EO205" s="761"/>
      <c r="EP205" s="761"/>
      <c r="EQ205" s="761"/>
      <c r="ER205" s="761"/>
      <c r="ES205" s="761"/>
      <c r="ET205" s="761"/>
      <c r="EU205" s="761"/>
      <c r="EV205" s="761"/>
      <c r="EW205" s="761"/>
      <c r="EX205" s="761"/>
      <c r="EY205" s="761"/>
      <c r="EZ205" s="761"/>
      <c r="FA205" s="761"/>
      <c r="FB205" s="761"/>
      <c r="FC205" s="761"/>
      <c r="FD205" s="761"/>
      <c r="FE205" s="761"/>
      <c r="FF205" s="761"/>
      <c r="FG205" s="761"/>
      <c r="FH205" s="761"/>
      <c r="FI205" s="761"/>
      <c r="FJ205" s="761"/>
      <c r="FK205" s="761"/>
      <c r="FL205" s="761"/>
      <c r="FM205" s="761"/>
      <c r="FN205" s="761"/>
      <c r="FO205" s="761"/>
      <c r="FP205" s="761"/>
      <c r="FQ205" s="761"/>
      <c r="FR205" s="761"/>
      <c r="FS205" s="761"/>
      <c r="FT205" s="761"/>
      <c r="FU205" s="761"/>
      <c r="FV205" s="761"/>
      <c r="FW205" s="761"/>
      <c r="FX205" s="761"/>
      <c r="FY205" s="761"/>
      <c r="FZ205" s="761"/>
      <c r="GA205" s="761"/>
      <c r="GB205" s="761"/>
      <c r="GC205" s="761"/>
      <c r="GD205" s="761"/>
      <c r="GE205" s="761"/>
      <c r="GF205" s="761"/>
      <c r="GG205" s="761"/>
      <c r="GH205" s="761"/>
      <c r="GI205" s="761"/>
      <c r="GJ205" s="761"/>
      <c r="GK205" s="761"/>
      <c r="GL205" s="761"/>
      <c r="GM205" s="761"/>
      <c r="GN205" s="761"/>
      <c r="GO205" s="761"/>
      <c r="GP205" s="761"/>
      <c r="GQ205" s="761"/>
      <c r="GR205" s="761"/>
      <c r="GS205" s="761"/>
      <c r="GT205" s="761"/>
      <c r="GU205" s="761"/>
      <c r="GV205" s="761"/>
      <c r="GW205" s="761"/>
      <c r="GX205" s="761"/>
      <c r="GY205" s="761"/>
      <c r="GZ205" s="761"/>
      <c r="HA205" s="761"/>
      <c r="HB205" s="761"/>
      <c r="HC205" s="761"/>
      <c r="HD205" s="761"/>
      <c r="HE205" s="761"/>
      <c r="HF205" s="761"/>
      <c r="HG205" s="761"/>
      <c r="HH205" s="761"/>
      <c r="HI205" s="761"/>
      <c r="HJ205" s="761"/>
      <c r="HK205" s="761"/>
      <c r="HL205" s="761"/>
      <c r="HM205" s="761"/>
      <c r="HN205" s="761"/>
      <c r="HO205" s="761"/>
      <c r="HP205" s="761"/>
      <c r="HQ205" s="761"/>
      <c r="HR205" s="761"/>
      <c r="HS205" s="761"/>
      <c r="HT205" s="761"/>
      <c r="HU205" s="761"/>
      <c r="HV205" s="761"/>
      <c r="HW205" s="761"/>
      <c r="HX205" s="761"/>
      <c r="HY205" s="761"/>
      <c r="HZ205" s="761"/>
      <c r="IA205" s="761"/>
      <c r="IB205" s="761"/>
      <c r="IC205" s="761"/>
      <c r="ID205" s="761"/>
      <c r="IE205" s="761"/>
      <c r="IF205" s="761"/>
      <c r="IG205" s="761"/>
      <c r="IH205" s="761"/>
      <c r="II205" s="761"/>
      <c r="IJ205" s="761"/>
    </row>
    <row r="206" spans="1:244" s="750" customFormat="1" ht="54" customHeight="1" x14ac:dyDescent="0.25">
      <c r="A206" s="1076"/>
      <c r="B206" s="1113" t="s">
        <v>647</v>
      </c>
      <c r="C206" s="1114" t="s">
        <v>142</v>
      </c>
      <c r="D206" s="1102" t="s">
        <v>277</v>
      </c>
      <c r="E206" s="1115" t="s">
        <v>118</v>
      </c>
      <c r="F206" s="1116" t="s">
        <v>423</v>
      </c>
      <c r="G206" s="1102" t="s">
        <v>541</v>
      </c>
      <c r="H206" s="1117"/>
      <c r="I206" s="1129">
        <v>2</v>
      </c>
      <c r="J206" s="1129">
        <v>2</v>
      </c>
      <c r="K206" s="1106" t="s">
        <v>437</v>
      </c>
      <c r="L206" s="1106" t="s">
        <v>422</v>
      </c>
      <c r="M206" s="1106"/>
      <c r="N206" s="1107">
        <v>6</v>
      </c>
      <c r="O206" s="1107">
        <v>9</v>
      </c>
      <c r="P206" s="1108"/>
      <c r="Q206" s="1229"/>
      <c r="R206" s="1476"/>
      <c r="S206" s="1109">
        <v>1</v>
      </c>
      <c r="T206" s="1110" t="s">
        <v>171</v>
      </c>
      <c r="U206" s="1110"/>
      <c r="V206" s="1110"/>
      <c r="W206" s="1111">
        <v>1</v>
      </c>
      <c r="X206" s="1110" t="s">
        <v>174</v>
      </c>
      <c r="Y206" s="1110" t="s">
        <v>172</v>
      </c>
      <c r="Z206" s="1110" t="s">
        <v>236</v>
      </c>
      <c r="AA206" s="1229"/>
      <c r="AB206" s="1476"/>
      <c r="AC206" s="1111">
        <v>1</v>
      </c>
      <c r="AD206" s="1110" t="s">
        <v>174</v>
      </c>
      <c r="AE206" s="1110" t="s">
        <v>172</v>
      </c>
      <c r="AF206" s="1110" t="s">
        <v>236</v>
      </c>
      <c r="AG206" s="1111">
        <v>1</v>
      </c>
      <c r="AH206" s="1110" t="s">
        <v>174</v>
      </c>
      <c r="AI206" s="1110" t="s">
        <v>172</v>
      </c>
      <c r="AJ206" s="1110" t="s">
        <v>236</v>
      </c>
      <c r="AK206" s="1112" t="s">
        <v>531</v>
      </c>
      <c r="AL206" s="760"/>
      <c r="AM206" s="760"/>
      <c r="AN206" s="760"/>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0"/>
      <c r="BL206" s="760"/>
      <c r="BM206" s="760"/>
      <c r="BN206" s="760"/>
      <c r="BO206" s="760"/>
      <c r="BP206" s="760"/>
      <c r="BQ206" s="760"/>
      <c r="BR206" s="760"/>
      <c r="BS206" s="760"/>
      <c r="BT206" s="760"/>
      <c r="BU206" s="760"/>
      <c r="BV206" s="760"/>
      <c r="BW206" s="760"/>
      <c r="BX206" s="760"/>
      <c r="BY206" s="760"/>
      <c r="BZ206" s="760"/>
      <c r="CA206" s="760"/>
      <c r="CB206" s="760"/>
      <c r="CC206" s="760"/>
      <c r="CD206" s="760"/>
      <c r="CE206" s="760"/>
      <c r="CF206" s="760"/>
      <c r="CG206" s="760"/>
      <c r="CH206" s="760"/>
      <c r="CI206" s="760"/>
      <c r="CJ206" s="760"/>
      <c r="CK206" s="760"/>
      <c r="CL206" s="760"/>
      <c r="CM206" s="760"/>
      <c r="CN206" s="760"/>
      <c r="CO206" s="760"/>
      <c r="CP206" s="760"/>
      <c r="CQ206" s="760"/>
      <c r="CR206" s="760"/>
      <c r="CS206" s="760"/>
      <c r="CT206" s="760"/>
      <c r="CU206" s="760"/>
      <c r="CV206" s="760"/>
      <c r="CW206" s="760"/>
      <c r="CX206" s="760"/>
      <c r="CY206" s="760"/>
      <c r="CZ206" s="760"/>
      <c r="DA206" s="760"/>
      <c r="DB206" s="760"/>
      <c r="DC206" s="760"/>
      <c r="DD206" s="760"/>
      <c r="DE206" s="760"/>
      <c r="DF206" s="760"/>
      <c r="DG206" s="760"/>
      <c r="DH206" s="760"/>
      <c r="DI206" s="760"/>
      <c r="DJ206" s="760"/>
      <c r="DK206" s="760"/>
      <c r="DL206" s="760"/>
      <c r="DM206" s="760"/>
      <c r="DN206" s="760"/>
      <c r="DO206" s="760"/>
      <c r="DP206" s="760"/>
      <c r="DQ206" s="760"/>
      <c r="DR206" s="760"/>
      <c r="DS206" s="760"/>
      <c r="DT206" s="760"/>
      <c r="DU206" s="760"/>
      <c r="DV206" s="760"/>
      <c r="DW206" s="760"/>
      <c r="DX206" s="760"/>
      <c r="DY206" s="760"/>
      <c r="DZ206" s="760"/>
      <c r="EA206" s="760"/>
      <c r="EB206" s="760"/>
      <c r="EC206" s="760"/>
      <c r="ED206" s="760"/>
      <c r="EE206" s="760"/>
      <c r="EF206" s="760"/>
      <c r="EG206" s="760"/>
      <c r="EH206" s="760"/>
      <c r="EI206" s="760"/>
      <c r="EJ206" s="760"/>
      <c r="EK206" s="760"/>
      <c r="EL206" s="760"/>
      <c r="EM206" s="760"/>
      <c r="EN206" s="760"/>
      <c r="EO206" s="760"/>
      <c r="EP206" s="760"/>
      <c r="EQ206" s="760"/>
      <c r="ER206" s="760"/>
      <c r="ES206" s="760"/>
      <c r="ET206" s="760"/>
      <c r="EU206" s="760"/>
      <c r="EV206" s="760"/>
      <c r="EW206" s="760"/>
      <c r="EX206" s="760"/>
      <c r="EY206" s="760"/>
      <c r="EZ206" s="760"/>
      <c r="FA206" s="760"/>
      <c r="FB206" s="760"/>
      <c r="FC206" s="760"/>
      <c r="FD206" s="760"/>
      <c r="FE206" s="760"/>
      <c r="FF206" s="760"/>
      <c r="FG206" s="760"/>
      <c r="FH206" s="760"/>
      <c r="FI206" s="760"/>
      <c r="FJ206" s="760"/>
      <c r="FK206" s="760"/>
      <c r="FL206" s="760"/>
      <c r="FM206" s="760"/>
      <c r="FN206" s="760"/>
      <c r="FO206" s="760"/>
      <c r="FP206" s="760"/>
      <c r="FQ206" s="760"/>
      <c r="FR206" s="760"/>
      <c r="FS206" s="760"/>
      <c r="FT206" s="760"/>
      <c r="FU206" s="760"/>
      <c r="FV206" s="760"/>
      <c r="FW206" s="760"/>
      <c r="FX206" s="760"/>
      <c r="FY206" s="760"/>
      <c r="FZ206" s="760"/>
      <c r="GA206" s="760"/>
      <c r="GB206" s="760"/>
      <c r="GC206" s="760"/>
      <c r="GD206" s="760"/>
      <c r="GE206" s="760"/>
      <c r="GF206" s="760"/>
      <c r="GG206" s="760"/>
      <c r="GH206" s="760"/>
      <c r="GI206" s="760"/>
      <c r="GJ206" s="760"/>
      <c r="GK206" s="760"/>
      <c r="GL206" s="760"/>
      <c r="GM206" s="760"/>
      <c r="GN206" s="760"/>
      <c r="GO206" s="760"/>
      <c r="GP206" s="760"/>
      <c r="GQ206" s="760"/>
      <c r="GR206" s="760"/>
      <c r="GS206" s="760"/>
      <c r="GT206" s="760"/>
      <c r="GU206" s="760"/>
      <c r="GV206" s="760"/>
      <c r="GW206" s="760"/>
      <c r="GX206" s="760"/>
      <c r="GY206" s="760"/>
      <c r="GZ206" s="760"/>
      <c r="HA206" s="760"/>
      <c r="HB206" s="760"/>
      <c r="HC206" s="760"/>
      <c r="HD206" s="760"/>
      <c r="HE206" s="760"/>
      <c r="HF206" s="760"/>
      <c r="HG206" s="760"/>
      <c r="HH206" s="760"/>
      <c r="HI206" s="760"/>
      <c r="HJ206" s="760"/>
      <c r="HK206" s="760"/>
      <c r="HL206" s="760"/>
      <c r="HM206" s="760"/>
      <c r="HN206" s="760"/>
      <c r="HO206" s="760"/>
      <c r="HP206" s="760"/>
      <c r="HQ206" s="760"/>
      <c r="HR206" s="760"/>
      <c r="HS206" s="760"/>
      <c r="HT206" s="760"/>
      <c r="HU206" s="760"/>
      <c r="HV206" s="760"/>
      <c r="HW206" s="760"/>
      <c r="HX206" s="760"/>
      <c r="HY206" s="760"/>
      <c r="HZ206" s="760"/>
      <c r="IA206" s="760"/>
      <c r="IB206" s="760"/>
      <c r="IC206" s="760"/>
      <c r="ID206" s="760"/>
      <c r="IE206" s="760"/>
      <c r="IF206" s="760"/>
      <c r="IG206" s="760"/>
      <c r="IH206" s="760"/>
      <c r="II206" s="760"/>
      <c r="IJ206" s="760"/>
    </row>
    <row r="207" spans="1:244" s="748" customFormat="1" ht="36" customHeight="1" x14ac:dyDescent="0.25">
      <c r="A207" s="1100" t="s">
        <v>667</v>
      </c>
      <c r="B207" s="1121" t="s">
        <v>645</v>
      </c>
      <c r="C207" s="1121" t="s">
        <v>646</v>
      </c>
      <c r="D207" s="1105"/>
      <c r="E207" s="1103" t="s">
        <v>620</v>
      </c>
      <c r="F207" s="1101"/>
      <c r="G207" s="1104" t="s">
        <v>541</v>
      </c>
      <c r="H207" s="1100" t="s">
        <v>352</v>
      </c>
      <c r="I207" s="1130">
        <v>2</v>
      </c>
      <c r="J207" s="1130">
        <v>2</v>
      </c>
      <c r="K207" s="1106"/>
      <c r="L207" s="1106"/>
      <c r="M207" s="1106"/>
      <c r="N207" s="1107"/>
      <c r="O207" s="1107"/>
      <c r="P207" s="1108"/>
      <c r="Q207" s="1278"/>
      <c r="R207" s="1270"/>
      <c r="S207" s="765"/>
      <c r="T207" s="668"/>
      <c r="U207" s="668"/>
      <c r="V207" s="668"/>
      <c r="W207" s="667"/>
      <c r="X207" s="668"/>
      <c r="Y207" s="668"/>
      <c r="Z207" s="668"/>
      <c r="AA207" s="1278"/>
      <c r="AB207" s="1270"/>
      <c r="AC207" s="667"/>
      <c r="AD207" s="668"/>
      <c r="AE207" s="668"/>
      <c r="AF207" s="668"/>
      <c r="AG207" s="667"/>
      <c r="AH207" s="668"/>
      <c r="AI207" s="668"/>
      <c r="AJ207" s="668"/>
      <c r="AK207" s="865"/>
      <c r="AL207" s="747"/>
      <c r="AM207" s="747"/>
      <c r="AN207" s="747"/>
      <c r="AO207" s="747"/>
      <c r="AP207" s="747"/>
      <c r="AQ207" s="747"/>
      <c r="AR207" s="747"/>
      <c r="AS207" s="747"/>
      <c r="AT207" s="747"/>
      <c r="AU207" s="747"/>
      <c r="AV207" s="747"/>
      <c r="AW207" s="747"/>
      <c r="AX207" s="747"/>
      <c r="AY207" s="747"/>
      <c r="AZ207" s="747"/>
      <c r="BA207" s="747"/>
      <c r="BB207" s="747"/>
      <c r="BC207" s="747"/>
      <c r="BD207" s="747"/>
      <c r="BE207" s="747"/>
      <c r="BF207" s="747"/>
      <c r="BG207" s="747"/>
      <c r="BH207" s="747"/>
      <c r="BI207" s="747"/>
      <c r="BJ207" s="747"/>
      <c r="BK207" s="747"/>
      <c r="BL207" s="747"/>
      <c r="BM207" s="747"/>
      <c r="BN207" s="747"/>
      <c r="BO207" s="747"/>
      <c r="BP207" s="747"/>
      <c r="BQ207" s="747"/>
      <c r="BR207" s="747"/>
      <c r="BS207" s="747"/>
      <c r="BT207" s="747"/>
      <c r="BU207" s="747"/>
      <c r="BV207" s="747"/>
      <c r="BW207" s="747"/>
      <c r="BX207" s="747"/>
      <c r="BY207" s="747"/>
      <c r="BZ207" s="747"/>
      <c r="CA207" s="747"/>
      <c r="CB207" s="747"/>
      <c r="CC207" s="747"/>
      <c r="CD207" s="747"/>
      <c r="CE207" s="747"/>
      <c r="CF207" s="747"/>
      <c r="CG207" s="747"/>
      <c r="CH207" s="747"/>
      <c r="CI207" s="747"/>
      <c r="CJ207" s="747"/>
      <c r="CK207" s="747"/>
      <c r="CL207" s="747"/>
      <c r="CM207" s="747"/>
      <c r="CN207" s="747"/>
      <c r="CO207" s="747"/>
      <c r="CP207" s="747"/>
      <c r="CQ207" s="747"/>
      <c r="CR207" s="747"/>
      <c r="CS207" s="747"/>
      <c r="CT207" s="747"/>
      <c r="CU207" s="747"/>
      <c r="CV207" s="747"/>
      <c r="CW207" s="747"/>
      <c r="CX207" s="747"/>
      <c r="CY207" s="747"/>
      <c r="CZ207" s="747"/>
      <c r="DA207" s="747"/>
      <c r="DB207" s="747"/>
      <c r="DC207" s="747"/>
      <c r="DD207" s="747"/>
      <c r="DE207" s="747"/>
      <c r="DF207" s="747"/>
      <c r="DG207" s="747"/>
      <c r="DH207" s="747"/>
      <c r="DI207" s="747"/>
      <c r="DJ207" s="747"/>
      <c r="DK207" s="747"/>
      <c r="DL207" s="747"/>
      <c r="DM207" s="747"/>
      <c r="DN207" s="747"/>
      <c r="DO207" s="747"/>
      <c r="DP207" s="747"/>
      <c r="DQ207" s="747"/>
      <c r="DR207" s="747"/>
      <c r="DS207" s="747"/>
      <c r="DT207" s="747"/>
      <c r="DU207" s="747"/>
      <c r="DV207" s="747"/>
      <c r="DW207" s="747"/>
      <c r="DX207" s="747"/>
      <c r="DY207" s="747"/>
      <c r="DZ207" s="747"/>
      <c r="EA207" s="747"/>
      <c r="EB207" s="747"/>
      <c r="EC207" s="747"/>
      <c r="ED207" s="747"/>
      <c r="EE207" s="747"/>
      <c r="EF207" s="747"/>
      <c r="EG207" s="747"/>
      <c r="EH207" s="747"/>
      <c r="EI207" s="747"/>
      <c r="EJ207" s="747"/>
      <c r="EK207" s="747"/>
      <c r="EL207" s="747"/>
      <c r="EM207" s="747"/>
      <c r="EN207" s="747"/>
      <c r="EO207" s="747"/>
      <c r="EP207" s="747"/>
      <c r="EQ207" s="747"/>
      <c r="ER207" s="747"/>
      <c r="ES207" s="747"/>
      <c r="ET207" s="747"/>
      <c r="EU207" s="747"/>
      <c r="EV207" s="747"/>
      <c r="EW207" s="747"/>
      <c r="EX207" s="747"/>
      <c r="EY207" s="747"/>
      <c r="EZ207" s="747"/>
      <c r="FA207" s="747"/>
      <c r="FB207" s="747"/>
      <c r="FC207" s="747"/>
      <c r="FD207" s="747"/>
      <c r="FE207" s="747"/>
      <c r="FF207" s="747"/>
      <c r="FG207" s="747"/>
      <c r="FH207" s="747"/>
      <c r="FI207" s="747"/>
      <c r="FJ207" s="747"/>
      <c r="FK207" s="747"/>
      <c r="FL207" s="747"/>
      <c r="FM207" s="747"/>
      <c r="FN207" s="747"/>
      <c r="FO207" s="747"/>
      <c r="FP207" s="747"/>
      <c r="FQ207" s="747"/>
      <c r="FR207" s="747"/>
      <c r="FS207" s="747"/>
      <c r="FT207" s="747"/>
      <c r="FU207" s="747"/>
      <c r="FV207" s="747"/>
      <c r="FW207" s="747"/>
      <c r="FX207" s="747"/>
      <c r="FY207" s="747"/>
      <c r="FZ207" s="747"/>
      <c r="GA207" s="747"/>
      <c r="GB207" s="747"/>
      <c r="GC207" s="747"/>
      <c r="GD207" s="747"/>
      <c r="GE207" s="747"/>
      <c r="GF207" s="747"/>
      <c r="GG207" s="747"/>
      <c r="GH207" s="747"/>
      <c r="GI207" s="747"/>
      <c r="GJ207" s="747"/>
      <c r="GK207" s="747"/>
      <c r="GL207" s="747"/>
      <c r="GM207" s="747"/>
      <c r="GN207" s="747"/>
      <c r="GO207" s="747"/>
      <c r="GP207" s="747"/>
      <c r="GQ207" s="747"/>
      <c r="GR207" s="747"/>
      <c r="GS207" s="747"/>
      <c r="GT207" s="747"/>
      <c r="GU207" s="747"/>
      <c r="GV207" s="747"/>
      <c r="GW207" s="747"/>
      <c r="GX207" s="747"/>
      <c r="GY207" s="747"/>
      <c r="GZ207" s="747"/>
      <c r="HA207" s="747"/>
      <c r="HB207" s="747"/>
      <c r="HC207" s="747"/>
      <c r="HD207" s="747"/>
      <c r="HE207" s="747"/>
      <c r="HF207" s="747"/>
      <c r="HG207" s="747"/>
      <c r="HH207" s="747"/>
      <c r="HI207" s="747"/>
      <c r="HJ207" s="747"/>
      <c r="HK207" s="747"/>
      <c r="HL207" s="747"/>
      <c r="HM207" s="747"/>
      <c r="HN207" s="747"/>
      <c r="HO207" s="747"/>
      <c r="HP207" s="747"/>
      <c r="HQ207" s="747"/>
      <c r="HR207" s="747"/>
      <c r="HS207" s="747"/>
      <c r="HT207" s="747"/>
      <c r="HU207" s="747"/>
      <c r="HV207" s="747"/>
      <c r="HW207" s="747"/>
      <c r="HX207" s="747"/>
      <c r="HY207" s="747"/>
      <c r="HZ207" s="747"/>
      <c r="IA207" s="747"/>
      <c r="IB207" s="747"/>
      <c r="IC207" s="747"/>
      <c r="ID207" s="747"/>
      <c r="IE207" s="747"/>
      <c r="IF207" s="747"/>
      <c r="IG207" s="747"/>
      <c r="IH207" s="747"/>
      <c r="II207" s="747"/>
      <c r="IJ207" s="747"/>
    </row>
    <row r="208" spans="1:244" s="750" customFormat="1" ht="54" customHeight="1" x14ac:dyDescent="0.25">
      <c r="A208" s="1076"/>
      <c r="B208" s="1113" t="s">
        <v>648</v>
      </c>
      <c r="C208" s="1114" t="s">
        <v>649</v>
      </c>
      <c r="D208" s="1102" t="s">
        <v>277</v>
      </c>
      <c r="E208" s="1115" t="s">
        <v>630</v>
      </c>
      <c r="F208" s="1116" t="s">
        <v>423</v>
      </c>
      <c r="G208" s="1102" t="s">
        <v>541</v>
      </c>
      <c r="H208" s="1117"/>
      <c r="I208" s="1129">
        <v>2</v>
      </c>
      <c r="J208" s="1129">
        <v>2</v>
      </c>
      <c r="K208" s="1106" t="s">
        <v>437</v>
      </c>
      <c r="L208" s="1106" t="s">
        <v>422</v>
      </c>
      <c r="M208" s="1106"/>
      <c r="N208" s="1107">
        <v>6</v>
      </c>
      <c r="O208" s="1107">
        <v>9</v>
      </c>
      <c r="P208" s="1108"/>
      <c r="Q208" s="1229"/>
      <c r="R208" s="1476"/>
      <c r="S208" s="1109">
        <v>1</v>
      </c>
      <c r="T208" s="1110" t="s">
        <v>171</v>
      </c>
      <c r="U208" s="1110"/>
      <c r="V208" s="1110"/>
      <c r="W208" s="1111">
        <v>1</v>
      </c>
      <c r="X208" s="1110" t="s">
        <v>174</v>
      </c>
      <c r="Y208" s="1110" t="s">
        <v>172</v>
      </c>
      <c r="Z208" s="1110" t="s">
        <v>236</v>
      </c>
      <c r="AA208" s="1229"/>
      <c r="AB208" s="1476"/>
      <c r="AC208" s="1111">
        <v>1</v>
      </c>
      <c r="AD208" s="1110" t="s">
        <v>174</v>
      </c>
      <c r="AE208" s="1110" t="s">
        <v>172</v>
      </c>
      <c r="AF208" s="1110" t="s">
        <v>236</v>
      </c>
      <c r="AG208" s="1111">
        <v>1</v>
      </c>
      <c r="AH208" s="1110" t="s">
        <v>174</v>
      </c>
      <c r="AI208" s="1110" t="s">
        <v>172</v>
      </c>
      <c r="AJ208" s="1110" t="s">
        <v>236</v>
      </c>
      <c r="AK208" s="1112" t="s">
        <v>531</v>
      </c>
      <c r="AL208" s="760"/>
      <c r="AM208" s="760"/>
      <c r="AN208" s="760"/>
      <c r="AO208" s="760"/>
      <c r="AP208" s="760"/>
      <c r="AQ208" s="760"/>
      <c r="AR208" s="760"/>
      <c r="AS208" s="760"/>
      <c r="AT208" s="760"/>
      <c r="AU208" s="760"/>
      <c r="AV208" s="760"/>
      <c r="AW208" s="760"/>
      <c r="AX208" s="760"/>
      <c r="AY208" s="760"/>
      <c r="AZ208" s="760"/>
      <c r="BA208" s="760"/>
      <c r="BB208" s="760"/>
      <c r="BC208" s="760"/>
      <c r="BD208" s="760"/>
      <c r="BE208" s="760"/>
      <c r="BF208" s="760"/>
      <c r="BG208" s="760"/>
      <c r="BH208" s="760"/>
      <c r="BI208" s="760"/>
      <c r="BJ208" s="760"/>
      <c r="BK208" s="760"/>
      <c r="BL208" s="760"/>
      <c r="BM208" s="760"/>
      <c r="BN208" s="760"/>
      <c r="BO208" s="760"/>
      <c r="BP208" s="760"/>
      <c r="BQ208" s="760"/>
      <c r="BR208" s="760"/>
      <c r="BS208" s="760"/>
      <c r="BT208" s="760"/>
      <c r="BU208" s="760"/>
      <c r="BV208" s="760"/>
      <c r="BW208" s="760"/>
      <c r="BX208" s="760"/>
      <c r="BY208" s="760"/>
      <c r="BZ208" s="760"/>
      <c r="CA208" s="760"/>
      <c r="CB208" s="760"/>
      <c r="CC208" s="760"/>
      <c r="CD208" s="760"/>
      <c r="CE208" s="760"/>
      <c r="CF208" s="760"/>
      <c r="CG208" s="760"/>
      <c r="CH208" s="760"/>
      <c r="CI208" s="760"/>
      <c r="CJ208" s="760"/>
      <c r="CK208" s="760"/>
      <c r="CL208" s="760"/>
      <c r="CM208" s="760"/>
      <c r="CN208" s="760"/>
      <c r="CO208" s="760"/>
      <c r="CP208" s="760"/>
      <c r="CQ208" s="760"/>
      <c r="CR208" s="760"/>
      <c r="CS208" s="760"/>
      <c r="CT208" s="760"/>
      <c r="CU208" s="760"/>
      <c r="CV208" s="760"/>
      <c r="CW208" s="760"/>
      <c r="CX208" s="760"/>
      <c r="CY208" s="760"/>
      <c r="CZ208" s="760"/>
      <c r="DA208" s="760"/>
      <c r="DB208" s="760"/>
      <c r="DC208" s="760"/>
      <c r="DD208" s="760"/>
      <c r="DE208" s="760"/>
      <c r="DF208" s="760"/>
      <c r="DG208" s="760"/>
      <c r="DH208" s="760"/>
      <c r="DI208" s="760"/>
      <c r="DJ208" s="760"/>
      <c r="DK208" s="760"/>
      <c r="DL208" s="760"/>
      <c r="DM208" s="760"/>
      <c r="DN208" s="760"/>
      <c r="DO208" s="760"/>
      <c r="DP208" s="760"/>
      <c r="DQ208" s="760"/>
      <c r="DR208" s="760"/>
      <c r="DS208" s="760"/>
      <c r="DT208" s="760"/>
      <c r="DU208" s="760"/>
      <c r="DV208" s="760"/>
      <c r="DW208" s="760"/>
      <c r="DX208" s="760"/>
      <c r="DY208" s="760"/>
      <c r="DZ208" s="760"/>
      <c r="EA208" s="760"/>
      <c r="EB208" s="760"/>
      <c r="EC208" s="760"/>
      <c r="ED208" s="760"/>
      <c r="EE208" s="760"/>
      <c r="EF208" s="760"/>
      <c r="EG208" s="760"/>
      <c r="EH208" s="760"/>
      <c r="EI208" s="760"/>
      <c r="EJ208" s="760"/>
      <c r="EK208" s="760"/>
      <c r="EL208" s="760"/>
      <c r="EM208" s="760"/>
      <c r="EN208" s="760"/>
      <c r="EO208" s="760"/>
      <c r="EP208" s="760"/>
      <c r="EQ208" s="760"/>
      <c r="ER208" s="760"/>
      <c r="ES208" s="760"/>
      <c r="ET208" s="760"/>
      <c r="EU208" s="760"/>
      <c r="EV208" s="760"/>
      <c r="EW208" s="760"/>
      <c r="EX208" s="760"/>
      <c r="EY208" s="760"/>
      <c r="EZ208" s="760"/>
      <c r="FA208" s="760"/>
      <c r="FB208" s="760"/>
      <c r="FC208" s="760"/>
      <c r="FD208" s="760"/>
      <c r="FE208" s="760"/>
      <c r="FF208" s="760"/>
      <c r="FG208" s="760"/>
      <c r="FH208" s="760"/>
      <c r="FI208" s="760"/>
      <c r="FJ208" s="760"/>
      <c r="FK208" s="760"/>
      <c r="FL208" s="760"/>
      <c r="FM208" s="760"/>
      <c r="FN208" s="760"/>
      <c r="FO208" s="760"/>
      <c r="FP208" s="760"/>
      <c r="FQ208" s="760"/>
      <c r="FR208" s="760"/>
      <c r="FS208" s="760"/>
      <c r="FT208" s="760"/>
      <c r="FU208" s="760"/>
      <c r="FV208" s="760"/>
      <c r="FW208" s="760"/>
      <c r="FX208" s="760"/>
      <c r="FY208" s="760"/>
      <c r="FZ208" s="760"/>
      <c r="GA208" s="760"/>
      <c r="GB208" s="760"/>
      <c r="GC208" s="760"/>
      <c r="GD208" s="760"/>
      <c r="GE208" s="760"/>
      <c r="GF208" s="760"/>
      <c r="GG208" s="760"/>
      <c r="GH208" s="760"/>
      <c r="GI208" s="760"/>
      <c r="GJ208" s="760"/>
      <c r="GK208" s="760"/>
      <c r="GL208" s="760"/>
      <c r="GM208" s="760"/>
      <c r="GN208" s="760"/>
      <c r="GO208" s="760"/>
      <c r="GP208" s="760"/>
      <c r="GQ208" s="760"/>
      <c r="GR208" s="760"/>
      <c r="GS208" s="760"/>
      <c r="GT208" s="760"/>
      <c r="GU208" s="760"/>
      <c r="GV208" s="760"/>
      <c r="GW208" s="760"/>
      <c r="GX208" s="760"/>
      <c r="GY208" s="760"/>
      <c r="GZ208" s="760"/>
      <c r="HA208" s="760"/>
      <c r="HB208" s="760"/>
      <c r="HC208" s="760"/>
      <c r="HD208" s="760"/>
      <c r="HE208" s="760"/>
      <c r="HF208" s="760"/>
      <c r="HG208" s="760"/>
      <c r="HH208" s="760"/>
      <c r="HI208" s="760"/>
      <c r="HJ208" s="760"/>
      <c r="HK208" s="760"/>
      <c r="HL208" s="760"/>
      <c r="HM208" s="760"/>
      <c r="HN208" s="760"/>
      <c r="HO208" s="760"/>
      <c r="HP208" s="760"/>
      <c r="HQ208" s="760"/>
      <c r="HR208" s="760"/>
      <c r="HS208" s="760"/>
      <c r="HT208" s="760"/>
      <c r="HU208" s="760"/>
      <c r="HV208" s="760"/>
      <c r="HW208" s="760"/>
      <c r="HX208" s="760"/>
      <c r="HY208" s="760"/>
      <c r="HZ208" s="760"/>
      <c r="IA208" s="760"/>
      <c r="IB208" s="760"/>
      <c r="IC208" s="760"/>
      <c r="ID208" s="760"/>
      <c r="IE208" s="760"/>
      <c r="IF208" s="760"/>
      <c r="IG208" s="760"/>
      <c r="IH208" s="760"/>
      <c r="II208" s="760"/>
      <c r="IJ208" s="760"/>
    </row>
    <row r="209" spans="1:244" s="1009" customFormat="1" ht="79.5" customHeight="1" x14ac:dyDescent="0.25">
      <c r="A209" s="656"/>
      <c r="B209" s="1113" t="s">
        <v>669</v>
      </c>
      <c r="C209" s="799" t="s">
        <v>336</v>
      </c>
      <c r="D209" s="1102" t="s">
        <v>668</v>
      </c>
      <c r="E209" s="781" t="s">
        <v>630</v>
      </c>
      <c r="F209" s="800" t="s">
        <v>425</v>
      </c>
      <c r="G209" s="826" t="s">
        <v>128</v>
      </c>
      <c r="H209" s="653"/>
      <c r="I209" s="1129">
        <v>2</v>
      </c>
      <c r="J209" s="1129">
        <v>2</v>
      </c>
      <c r="K209" s="966" t="s">
        <v>538</v>
      </c>
      <c r="L209" s="966">
        <v>70</v>
      </c>
      <c r="M209" s="817"/>
      <c r="N209" s="974"/>
      <c r="O209" s="974">
        <v>20</v>
      </c>
      <c r="P209" s="981"/>
      <c r="Q209" s="1213" t="s">
        <v>671</v>
      </c>
      <c r="R209" s="1477" t="s">
        <v>671</v>
      </c>
      <c r="S209" s="916">
        <v>1</v>
      </c>
      <c r="T209" s="917" t="s">
        <v>171</v>
      </c>
      <c r="U209" s="917" t="s">
        <v>177</v>
      </c>
      <c r="V209" s="917"/>
      <c r="W209" s="657">
        <v>1</v>
      </c>
      <c r="X209" s="658" t="s">
        <v>174</v>
      </c>
      <c r="Y209" s="658" t="s">
        <v>172</v>
      </c>
      <c r="Z209" s="658" t="s">
        <v>242</v>
      </c>
      <c r="AA209" s="1213" t="s">
        <v>735</v>
      </c>
      <c r="AB209" s="1477" t="s">
        <v>735</v>
      </c>
      <c r="AC209" s="1025">
        <v>1</v>
      </c>
      <c r="AD209" s="917" t="s">
        <v>174</v>
      </c>
      <c r="AE209" s="917" t="s">
        <v>255</v>
      </c>
      <c r="AF209" s="917" t="s">
        <v>278</v>
      </c>
      <c r="AG209" s="657">
        <v>1</v>
      </c>
      <c r="AH209" s="658" t="s">
        <v>174</v>
      </c>
      <c r="AI209" s="658" t="s">
        <v>255</v>
      </c>
      <c r="AJ209" s="658" t="s">
        <v>278</v>
      </c>
      <c r="AK209" s="866" t="s">
        <v>532</v>
      </c>
      <c r="AL209" s="761"/>
      <c r="AM209" s="761"/>
      <c r="AN209" s="761"/>
      <c r="AO209" s="761"/>
      <c r="AP209" s="761"/>
      <c r="AQ209" s="761"/>
      <c r="AR209" s="761"/>
      <c r="AS209" s="761"/>
      <c r="AT209" s="761"/>
      <c r="AU209" s="761"/>
      <c r="AV209" s="761"/>
      <c r="AW209" s="761"/>
      <c r="AX209" s="761"/>
      <c r="AY209" s="761"/>
      <c r="AZ209" s="761"/>
      <c r="BA209" s="761"/>
      <c r="BB209" s="761"/>
      <c r="BC209" s="761"/>
      <c r="BD209" s="761"/>
      <c r="BE209" s="761"/>
      <c r="BF209" s="761"/>
      <c r="BG209" s="761"/>
      <c r="BH209" s="761"/>
      <c r="BI209" s="761"/>
      <c r="BJ209" s="761"/>
      <c r="BK209" s="761"/>
      <c r="BL209" s="761"/>
      <c r="BM209" s="761"/>
      <c r="BN209" s="761"/>
      <c r="BO209" s="761"/>
      <c r="BP209" s="761"/>
      <c r="BQ209" s="761"/>
      <c r="BR209" s="761"/>
      <c r="BS209" s="761"/>
      <c r="BT209" s="761"/>
      <c r="BU209" s="761"/>
      <c r="BV209" s="761"/>
      <c r="BW209" s="761"/>
      <c r="BX209" s="761"/>
      <c r="BY209" s="761"/>
      <c r="BZ209" s="761"/>
      <c r="CA209" s="761"/>
      <c r="CB209" s="761"/>
      <c r="CC209" s="761"/>
      <c r="CD209" s="761"/>
      <c r="CE209" s="761"/>
      <c r="CF209" s="761"/>
      <c r="CG209" s="761"/>
      <c r="CH209" s="761"/>
      <c r="CI209" s="761"/>
      <c r="CJ209" s="761"/>
      <c r="CK209" s="761"/>
      <c r="CL209" s="761"/>
      <c r="CM209" s="761"/>
      <c r="CN209" s="761"/>
      <c r="CO209" s="761"/>
      <c r="CP209" s="761"/>
      <c r="CQ209" s="761"/>
      <c r="CR209" s="761"/>
      <c r="CS209" s="761"/>
      <c r="CT209" s="761"/>
      <c r="CU209" s="761"/>
      <c r="CV209" s="761"/>
      <c r="CW209" s="761"/>
      <c r="CX209" s="761"/>
      <c r="CY209" s="761"/>
      <c r="CZ209" s="761"/>
      <c r="DA209" s="761"/>
      <c r="DB209" s="761"/>
      <c r="DC209" s="761"/>
      <c r="DD209" s="761"/>
      <c r="DE209" s="761"/>
      <c r="DF209" s="761"/>
      <c r="DG209" s="761"/>
      <c r="DH209" s="761"/>
      <c r="DI209" s="761"/>
      <c r="DJ209" s="761"/>
      <c r="DK209" s="761"/>
      <c r="DL209" s="761"/>
      <c r="DM209" s="761"/>
      <c r="DN209" s="761"/>
      <c r="DO209" s="761"/>
      <c r="DP209" s="761"/>
      <c r="DQ209" s="761"/>
      <c r="DR209" s="761"/>
      <c r="DS209" s="761"/>
      <c r="DT209" s="761"/>
      <c r="DU209" s="761"/>
      <c r="DV209" s="761"/>
      <c r="DW209" s="761"/>
      <c r="DX209" s="761"/>
      <c r="DY209" s="761"/>
      <c r="DZ209" s="761"/>
      <c r="EA209" s="761"/>
      <c r="EB209" s="761"/>
      <c r="EC209" s="761"/>
      <c r="ED209" s="761"/>
      <c r="EE209" s="761"/>
      <c r="EF209" s="761"/>
      <c r="EG209" s="761"/>
      <c r="EH209" s="761"/>
      <c r="EI209" s="761"/>
      <c r="EJ209" s="761"/>
      <c r="EK209" s="761"/>
      <c r="EL209" s="761"/>
      <c r="EM209" s="761"/>
      <c r="EN209" s="761"/>
      <c r="EO209" s="761"/>
      <c r="EP209" s="761"/>
      <c r="EQ209" s="761"/>
      <c r="ER209" s="761"/>
      <c r="ES209" s="761"/>
      <c r="ET209" s="761"/>
      <c r="EU209" s="761"/>
      <c r="EV209" s="761"/>
      <c r="EW209" s="761"/>
      <c r="EX209" s="761"/>
      <c r="EY209" s="761"/>
      <c r="EZ209" s="761"/>
      <c r="FA209" s="761"/>
      <c r="FB209" s="761"/>
      <c r="FC209" s="761"/>
      <c r="FD209" s="761"/>
      <c r="FE209" s="761"/>
      <c r="FF209" s="761"/>
      <c r="FG209" s="761"/>
      <c r="FH209" s="761"/>
      <c r="FI209" s="761"/>
      <c r="FJ209" s="761"/>
      <c r="FK209" s="761"/>
      <c r="FL209" s="761"/>
      <c r="FM209" s="761"/>
      <c r="FN209" s="761"/>
      <c r="FO209" s="761"/>
      <c r="FP209" s="761"/>
      <c r="FQ209" s="761"/>
      <c r="FR209" s="761"/>
      <c r="FS209" s="761"/>
      <c r="FT209" s="761"/>
      <c r="FU209" s="761"/>
      <c r="FV209" s="761"/>
      <c r="FW209" s="761"/>
      <c r="FX209" s="761"/>
      <c r="FY209" s="761"/>
      <c r="FZ209" s="761"/>
      <c r="GA209" s="761"/>
      <c r="GB209" s="761"/>
      <c r="GC209" s="761"/>
      <c r="GD209" s="761"/>
      <c r="GE209" s="761"/>
      <c r="GF209" s="761"/>
      <c r="GG209" s="761"/>
      <c r="GH209" s="761"/>
      <c r="GI209" s="761"/>
      <c r="GJ209" s="761"/>
      <c r="GK209" s="761"/>
      <c r="GL209" s="761"/>
      <c r="GM209" s="761"/>
      <c r="GN209" s="761"/>
      <c r="GO209" s="761"/>
      <c r="GP209" s="761"/>
      <c r="GQ209" s="761"/>
      <c r="GR209" s="761"/>
      <c r="GS209" s="761"/>
      <c r="GT209" s="761"/>
      <c r="GU209" s="761"/>
      <c r="GV209" s="761"/>
      <c r="GW209" s="761"/>
      <c r="GX209" s="761"/>
      <c r="GY209" s="761"/>
      <c r="GZ209" s="761"/>
      <c r="HA209" s="761"/>
      <c r="HB209" s="761"/>
      <c r="HC209" s="761"/>
      <c r="HD209" s="761"/>
      <c r="HE209" s="761"/>
      <c r="HF209" s="761"/>
      <c r="HG209" s="761"/>
      <c r="HH209" s="761"/>
      <c r="HI209" s="761"/>
      <c r="HJ209" s="761"/>
      <c r="HK209" s="761"/>
      <c r="HL209" s="761"/>
      <c r="HM209" s="761"/>
      <c r="HN209" s="761"/>
      <c r="HO209" s="761"/>
      <c r="HP209" s="761"/>
      <c r="HQ209" s="761"/>
      <c r="HR209" s="761"/>
      <c r="HS209" s="761"/>
      <c r="HT209" s="761"/>
      <c r="HU209" s="761"/>
      <c r="HV209" s="761"/>
      <c r="HW209" s="761"/>
      <c r="HX209" s="761"/>
      <c r="HY209" s="761"/>
      <c r="HZ209" s="761"/>
      <c r="IA209" s="761"/>
      <c r="IB209" s="761"/>
      <c r="IC209" s="761"/>
      <c r="ID209" s="761"/>
      <c r="IE209" s="761"/>
      <c r="IF209" s="761"/>
      <c r="IG209" s="761"/>
      <c r="IH209" s="761"/>
      <c r="II209" s="761"/>
      <c r="IJ209" s="761"/>
    </row>
  </sheetData>
  <mergeCells count="66">
    <mergeCell ref="I99:I101"/>
    <mergeCell ref="AD99:AD101"/>
    <mergeCell ref="AC99:AC101"/>
    <mergeCell ref="Z99:Z101"/>
    <mergeCell ref="Y99:Y101"/>
    <mergeCell ref="J99:J101"/>
    <mergeCell ref="V99:V101"/>
    <mergeCell ref="U99:U101"/>
    <mergeCell ref="T99:T101"/>
    <mergeCell ref="S99:S101"/>
    <mergeCell ref="AK1:AK3"/>
    <mergeCell ref="AJ99:AJ101"/>
    <mergeCell ref="AG99:AG101"/>
    <mergeCell ref="S34:V34"/>
    <mergeCell ref="W34:Z34"/>
    <mergeCell ref="AC34:AF34"/>
    <mergeCell ref="X99:X101"/>
    <mergeCell ref="W99:W101"/>
    <mergeCell ref="AF99:AF101"/>
    <mergeCell ref="AH99:AH101"/>
    <mergeCell ref="AI99:AI101"/>
    <mergeCell ref="AE99:AE101"/>
    <mergeCell ref="AG22:AJ22"/>
    <mergeCell ref="S29:V29"/>
    <mergeCell ref="W29:Z29"/>
    <mergeCell ref="AC29:AF29"/>
    <mergeCell ref="AG29:AJ29"/>
    <mergeCell ref="S22:V22"/>
    <mergeCell ref="W22:Z22"/>
    <mergeCell ref="AC22:AF22"/>
    <mergeCell ref="AG11:AJ11"/>
    <mergeCell ref="S15:V15"/>
    <mergeCell ref="W15:Z15"/>
    <mergeCell ref="AC15:AF15"/>
    <mergeCell ref="AG15:AJ15"/>
    <mergeCell ref="S6:V6"/>
    <mergeCell ref="W6:Z6"/>
    <mergeCell ref="AC6:AF6"/>
    <mergeCell ref="S11:V11"/>
    <mergeCell ref="W11:Z11"/>
    <mergeCell ref="AC11:AF11"/>
    <mergeCell ref="A1:A3"/>
    <mergeCell ref="B1:B3"/>
    <mergeCell ref="C1:C3"/>
    <mergeCell ref="D1:D3"/>
    <mergeCell ref="N2:N3"/>
    <mergeCell ref="N1:P1"/>
    <mergeCell ref="O2:O3"/>
    <mergeCell ref="P2:P3"/>
    <mergeCell ref="E1:E3"/>
    <mergeCell ref="F1:F3"/>
    <mergeCell ref="H1:H3"/>
    <mergeCell ref="G1:G3"/>
    <mergeCell ref="M1:M3"/>
    <mergeCell ref="L1:L3"/>
    <mergeCell ref="K1:K3"/>
    <mergeCell ref="I1:I3"/>
    <mergeCell ref="J1:J3"/>
    <mergeCell ref="AC1:AJ1"/>
    <mergeCell ref="S2:V2"/>
    <mergeCell ref="W2:Z2"/>
    <mergeCell ref="AC2:AF2"/>
    <mergeCell ref="AG2:AJ2"/>
    <mergeCell ref="S1:Z1"/>
    <mergeCell ref="Q1:R2"/>
    <mergeCell ref="AA1:AB2"/>
  </mergeCells>
  <dataValidations count="5">
    <dataValidation type="list" allowBlank="1" showInputMessage="1" showErrorMessage="1" sqref="Y121 AI121 AE181 AE196 Y196 AI196 U121 AI158:AI159 U181 Y189:Y191 AE189:AE191 U189:U191 AI181 AI176:AI179 AI184:AI186 Y184:Y186 AE184:AE186 U184:U186 Y176:Y179 U176:U179 U152:U154 Y162:Y163 AE162:AE163 U162:U163 Y158:Y159 AE158:AE159 U158:U159 AE121 AI152:AI154 Y152:Y154 AE152:AE154 AI147:AI149 Y147:Y149 AE147:AE149 AI87:AI92 Y132:Y135 AE132:AE135 U132:U135 AE124:AE127 U124:U127 Y124:Y127 AI124:AI127 AI189:AI191 AI132:AI135 U137:U139 AE137:AE139 Y137:Y139 AE176:AE179 Y181 U196 AE199 Y199 AI199 U199 U7 AI23:AI26 AI16:AI21 AI12:AI14 AI7:AI10 Y23:Y26 Y16:Y21 Y12:Y14 Y7:Y10 AE7 AE92 AE106 U106 Y110:Y119 AI110:AI119 U110:U119 AE110:AE119 Y103:Y106 AI103:AI106 AI97:AI99 AI94:AI95 U99 U92 AE99 Y94:Y95 Y97:Y99 AI162:AI163 U87:U90 AE87:AE90 Y87:Y92 U147:U149 U144:U145 AI137:AI139 AE141:AE142 Y141:Y142 AI141:AI142 U141:U142 AI144:AI145 Y144:Y145 AE144:AE145 AE167:AE168 U167:U168 AI167:AI168 Y167:Y168 Y170:Y171 AE170:AE171 U170:U171 AI170:AI171 AE208:AE209 U208:U209 AI208:AI209 U204:U206 AE204:AE206 Y204:Y206 Y208:Y209 AI204:AI206">
      <formula1>nat</formula1>
    </dataValidation>
    <dataValidation type="list" allowBlank="1" showInputMessage="1" showErrorMessage="1" sqref="T121 X121 AH121 T181 T196 X196 AH196 AH158:AH159 AH189:AH191 AH181 X189:X191 AD189:AD191 T189:T191 AH184:AH186 X184:X186 AD184:AD186 T184:T186 X176:X179 AD176:AD179 T176:T179 T152:T154 X162:X163 AD162:AD163 T162:T163 X158:X159 AD158:AD159 T158:T159 AD121 AH152:AH154 X152:X154 AD152:AD154 AH132:AH135 AH147:AH149 X147:X149 AD147:AD149 T147:T149 X132:X135 AD132:AD135 AD124:AD127 T124:T127 X124:X127 AH124:AH127 T132:T135 T137:T139 AD137:AD139 X137:X139 AH176:AH179 X181 AD181 AD196 X199 AH199 T199 AD199 T7:T10 AH23:AH26 AH16:AH21 AH12:AH14 AH7:AH10 X35:X37 X30:X33 X23:X26 X16:X21 X12:X14 X7:X10 AD16:AD21 AD12:AD14 AD7:AD10 T16:T21 T12:T14 AH97:AH99 X110:X119 AH110:AH119 T110:T119 AD110:AD119 AH103:AH106 X103:X106 X97:X99 T103:T106 T97:T99 AD103:AD106 AD97:AD99 AH94:AH95 T94:T95 AD94:AD95 X94:X95 AH162:AH163 X87:X92 AD87:AD92 T87:T92 AH87:AH92 T144:T145 AH137:AH139 AD141:AD142 X141:X142 AH141:AH142 T141:T142 AH144:AH145 X144:X145 AD144:AD145 AD167:AD168 T167:T168 AH167:AH168 X167:X168 X170:X171 AD170:AD171 T170:T171 AH170:AH171 X208:X209 AD208:AD209 T208:T209 AD204:AD206 X204:X206 AH204:AH206 AH208:AH209 T204:T206">
      <formula1>mod</formula1>
    </dataValidation>
    <dataValidation type="list" allowBlank="1" showInputMessage="1" showErrorMessage="1" sqref="E87:E93 E123 E151:E154 F159 E132:E136 E146 E183:E193 E127 E158:E159 E176:E181 E156 E196:E200 E99:E106 E110:E121 E96 E161:E164 E143 E140 F170 E166:E171 E202:E209">
      <formula1>Type_UE_licence_2_3</formula1>
    </dataValidation>
    <dataValidation type="list" allowBlank="1" showInputMessage="1" showErrorMessage="1" sqref="AE103:AE105 AI27:AI29 AI22 U8:U10 AE8:AE10 U16:U33 U12:U14 Y27:Y33 AE12:AE14 Y22 Y35:Y37 AE35:AE37 U35:U37 AE16:AE33 U91 AE91 U103:U105 AE94:AE95 U94:U95 U97:U98 AE97:AE98">
      <formula1>Nature2</formula1>
    </dataValidation>
    <dataValidation type="list" allowBlank="1" showInputMessage="1" showErrorMessage="1" sqref="E49:E59 E74:E84 E6:E16 E36:E44 E62:E71 E19:E33">
      <formula1>type_UE</formula1>
    </dataValidation>
  </dataValidations>
  <printOptions horizontalCentered="1"/>
  <pageMargins left="0.11811023622047245" right="0.11811023622047245" top="0.55118110236220474" bottom="0.55118110236220474" header="0.31496062992125984" footer="0.31496062992125984"/>
  <pageSetup paperSize="8" scale="65" fitToHeight="6" orientation="landscape" r:id="rId1"/>
  <headerFooter>
    <oddHeader>&amp;LMCC L2 et L3 LETTRES MODERNES 2018/2022&amp;R&amp;D</oddHeader>
  </headerFooter>
  <rowBreaks count="3" manualBreakCount="3">
    <brk id="108" max="31" man="1"/>
    <brk id="128" max="31" man="1"/>
    <brk id="145" max="31" man="1"/>
  </rowBreaks>
  <colBreaks count="2" manualBreakCount="2">
    <brk id="16" max="209" man="1"/>
    <brk id="26" max="20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0759"/>
  <sheetViews>
    <sheetView view="pageBreakPreview" zoomScale="65" zoomScaleNormal="80" zoomScaleSheetLayoutView="65" workbookViewId="0">
      <pane xSplit="19" ySplit="86" topLeftCell="T134" activePane="bottomRight" state="frozen"/>
      <selection pane="topRight" activeCell="M1" sqref="M1"/>
      <selection pane="bottomLeft" activeCell="A87" sqref="A87"/>
      <selection pane="bottomRight" activeCell="O128" sqref="O128"/>
    </sheetView>
  </sheetViews>
  <sheetFormatPr baseColWidth="10" defaultColWidth="11.42578125" defaultRowHeight="15" x14ac:dyDescent="0.25"/>
  <cols>
    <col min="1" max="1" width="14.28515625" style="669" customWidth="1"/>
    <col min="2" max="2" width="13.42578125" style="669" customWidth="1"/>
    <col min="3" max="3" width="42.42578125" style="669" customWidth="1"/>
    <col min="4" max="4" width="11.85546875" style="762" customWidth="1"/>
    <col min="5" max="5" width="20" style="762" customWidth="1"/>
    <col min="6" max="6" width="30.7109375" style="669" customWidth="1"/>
    <col min="7" max="7" width="9.140625" style="669" customWidth="1"/>
    <col min="8" max="8" width="16.7109375" style="669" customWidth="1"/>
    <col min="9" max="9" width="10.5703125" style="762" customWidth="1"/>
    <col min="10" max="10" width="7.42578125" style="762" customWidth="1"/>
    <col min="11" max="11" width="14.85546875" style="822" customWidth="1"/>
    <col min="12" max="13" width="12.85546875" style="822" customWidth="1"/>
    <col min="14" max="16" width="16" style="762" customWidth="1"/>
    <col min="17" max="18" width="16" style="1332" customWidth="1"/>
    <col min="19" max="19" width="16" style="762" customWidth="1"/>
    <col min="20" max="21" width="36.140625" style="762" customWidth="1"/>
    <col min="22" max="22" width="12.42578125" style="669" customWidth="1"/>
    <col min="23" max="23" width="11.5703125" style="669" customWidth="1"/>
    <col min="24" max="24" width="12.7109375" style="669" customWidth="1"/>
    <col min="25" max="25" width="15.7109375" style="669" customWidth="1"/>
    <col min="26" max="27" width="11.5703125" style="669" customWidth="1"/>
    <col min="28" max="28" width="13" style="669" customWidth="1"/>
    <col min="29" max="29" width="15" style="669" customWidth="1"/>
    <col min="30" max="31" width="36.140625" style="669" customWidth="1"/>
    <col min="32" max="32" width="12" style="669" customWidth="1"/>
    <col min="33" max="33" width="11.5703125" style="669" customWidth="1"/>
    <col min="34" max="34" width="12.42578125" style="669" customWidth="1"/>
    <col min="35" max="35" width="14.7109375" style="669" customWidth="1"/>
    <col min="36" max="37" width="11.5703125" style="669" customWidth="1"/>
    <col min="38" max="38" width="12.42578125" style="669" customWidth="1"/>
    <col min="39" max="39" width="14.7109375" style="669" customWidth="1"/>
    <col min="40" max="40" width="77.85546875" style="873" customWidth="1"/>
    <col min="41" max="247" width="11.5703125" style="669" customWidth="1"/>
    <col min="248" max="16384" width="11.42578125" style="1009"/>
  </cols>
  <sheetData>
    <row r="1" spans="1:40" ht="118.5" customHeight="1" x14ac:dyDescent="0.25">
      <c r="A1" s="1379" t="s">
        <v>286</v>
      </c>
      <c r="B1" s="1379" t="s">
        <v>210</v>
      </c>
      <c r="C1" s="1380" t="s">
        <v>1</v>
      </c>
      <c r="D1" s="1379" t="s">
        <v>317</v>
      </c>
      <c r="E1" s="1379" t="s">
        <v>211</v>
      </c>
      <c r="F1" s="1379" t="s">
        <v>212</v>
      </c>
      <c r="G1" s="1379" t="s">
        <v>4</v>
      </c>
      <c r="H1" s="1379" t="s">
        <v>5</v>
      </c>
      <c r="I1" s="1369" t="s">
        <v>6</v>
      </c>
      <c r="J1" s="1369" t="s">
        <v>7</v>
      </c>
      <c r="K1" s="1394" t="s">
        <v>345</v>
      </c>
      <c r="L1" s="1394" t="s">
        <v>344</v>
      </c>
      <c r="M1" s="1391" t="s">
        <v>183</v>
      </c>
      <c r="N1" s="1436" t="s">
        <v>678</v>
      </c>
      <c r="O1" s="1437"/>
      <c r="P1" s="1437"/>
      <c r="Q1" s="1437"/>
      <c r="R1" s="1437"/>
      <c r="S1" s="1437"/>
      <c r="T1" s="1422" t="s">
        <v>732</v>
      </c>
      <c r="U1" s="1423"/>
      <c r="V1" s="1372" t="s">
        <v>149</v>
      </c>
      <c r="W1" s="1372"/>
      <c r="X1" s="1372"/>
      <c r="Y1" s="1372"/>
      <c r="Z1" s="1372"/>
      <c r="AA1" s="1372"/>
      <c r="AB1" s="1372"/>
      <c r="AC1" s="1438"/>
      <c r="AD1" s="1426" t="s">
        <v>733</v>
      </c>
      <c r="AE1" s="1427"/>
      <c r="AF1" s="1438" t="s">
        <v>150</v>
      </c>
      <c r="AG1" s="1372"/>
      <c r="AH1" s="1372"/>
      <c r="AI1" s="1372"/>
      <c r="AJ1" s="1372"/>
      <c r="AK1" s="1372"/>
      <c r="AL1" s="1372"/>
      <c r="AM1" s="1373"/>
      <c r="AN1" s="1397" t="s">
        <v>490</v>
      </c>
    </row>
    <row r="2" spans="1:40" ht="51" customHeight="1" x14ac:dyDescent="0.25">
      <c r="A2" s="1369"/>
      <c r="B2" s="1369"/>
      <c r="C2" s="1380"/>
      <c r="D2" s="1369"/>
      <c r="E2" s="1369"/>
      <c r="F2" s="1369"/>
      <c r="G2" s="1369"/>
      <c r="H2" s="1369"/>
      <c r="I2" s="1369"/>
      <c r="J2" s="1369"/>
      <c r="K2" s="1394"/>
      <c r="L2" s="1394"/>
      <c r="M2" s="1392"/>
      <c r="N2" s="1421" t="s">
        <v>9</v>
      </c>
      <c r="O2" s="1439"/>
      <c r="P2" s="1421" t="s">
        <v>10</v>
      </c>
      <c r="Q2" s="1421"/>
      <c r="R2" s="1421" t="s">
        <v>11</v>
      </c>
      <c r="S2" s="1421"/>
      <c r="T2" s="1424"/>
      <c r="U2" s="1425"/>
      <c r="V2" s="1374" t="s">
        <v>151</v>
      </c>
      <c r="W2" s="1375"/>
      <c r="X2" s="1375"/>
      <c r="Y2" s="1375"/>
      <c r="Z2" s="1376" t="s">
        <v>152</v>
      </c>
      <c r="AA2" s="1376"/>
      <c r="AB2" s="1376"/>
      <c r="AC2" s="1440"/>
      <c r="AD2" s="1428"/>
      <c r="AE2" s="1429"/>
      <c r="AF2" s="1374" t="s">
        <v>151</v>
      </c>
      <c r="AG2" s="1375"/>
      <c r="AH2" s="1375"/>
      <c r="AI2" s="1375"/>
      <c r="AJ2" s="1376" t="s">
        <v>152</v>
      </c>
      <c r="AK2" s="1376"/>
      <c r="AL2" s="1376"/>
      <c r="AM2" s="1376"/>
      <c r="AN2" s="1398"/>
    </row>
    <row r="3" spans="1:40" ht="33" customHeight="1" x14ac:dyDescent="0.25">
      <c r="A3" s="1370"/>
      <c r="B3" s="1370"/>
      <c r="C3" s="1381"/>
      <c r="D3" s="1370"/>
      <c r="E3" s="1370"/>
      <c r="F3" s="1370"/>
      <c r="G3" s="1370"/>
      <c r="H3" s="1370"/>
      <c r="I3" s="1370"/>
      <c r="J3" s="1370"/>
      <c r="K3" s="1394"/>
      <c r="L3" s="1394"/>
      <c r="M3" s="1393"/>
      <c r="N3" s="1287" t="s">
        <v>679</v>
      </c>
      <c r="O3" s="1334" t="s">
        <v>680</v>
      </c>
      <c r="P3" s="1362" t="s">
        <v>679</v>
      </c>
      <c r="Q3" s="1363" t="s">
        <v>680</v>
      </c>
      <c r="R3" s="1362" t="s">
        <v>679</v>
      </c>
      <c r="S3" s="1363" t="s">
        <v>680</v>
      </c>
      <c r="T3" s="1344" t="s">
        <v>151</v>
      </c>
      <c r="U3" s="1288" t="s">
        <v>152</v>
      </c>
      <c r="V3" s="1131" t="s">
        <v>153</v>
      </c>
      <c r="W3" s="1132" t="s">
        <v>154</v>
      </c>
      <c r="X3" s="1132" t="s">
        <v>155</v>
      </c>
      <c r="Y3" s="1132" t="s">
        <v>156</v>
      </c>
      <c r="Z3" s="1133" t="s">
        <v>157</v>
      </c>
      <c r="AA3" s="1133" t="s">
        <v>154</v>
      </c>
      <c r="AB3" s="1133" t="s">
        <v>155</v>
      </c>
      <c r="AC3" s="1245" t="s">
        <v>156</v>
      </c>
      <c r="AD3" s="1192" t="s">
        <v>151</v>
      </c>
      <c r="AE3" s="1193" t="s">
        <v>152</v>
      </c>
      <c r="AF3" s="1131" t="s">
        <v>153</v>
      </c>
      <c r="AG3" s="1132" t="s">
        <v>154</v>
      </c>
      <c r="AH3" s="1132" t="s">
        <v>155</v>
      </c>
      <c r="AI3" s="1132" t="s">
        <v>156</v>
      </c>
      <c r="AJ3" s="1133" t="s">
        <v>157</v>
      </c>
      <c r="AK3" s="1133" t="s">
        <v>154</v>
      </c>
      <c r="AL3" s="1133" t="s">
        <v>155</v>
      </c>
      <c r="AM3" s="1133" t="s">
        <v>156</v>
      </c>
      <c r="AN3" s="1399"/>
    </row>
    <row r="4" spans="1:40" ht="17.100000000000001" hidden="1" customHeight="1" x14ac:dyDescent="0.25">
      <c r="A4" s="566"/>
      <c r="B4" s="566"/>
      <c r="C4" s="567" t="s">
        <v>12</v>
      </c>
      <c r="D4" s="825" t="s">
        <v>13</v>
      </c>
      <c r="E4" s="831"/>
      <c r="F4" s="566"/>
      <c r="G4" s="566"/>
      <c r="H4" s="566"/>
      <c r="I4" s="644"/>
      <c r="J4" s="644"/>
      <c r="K4" s="802"/>
      <c r="L4" s="802"/>
      <c r="M4" s="839"/>
      <c r="N4" s="988"/>
      <c r="O4" s="1329"/>
      <c r="P4" s="1144"/>
      <c r="Q4" s="1144"/>
      <c r="R4" s="1144"/>
      <c r="S4" s="1144"/>
      <c r="T4" s="1345"/>
      <c r="U4" s="1215"/>
      <c r="V4" s="1194"/>
      <c r="W4" s="568"/>
      <c r="X4" s="568"/>
      <c r="Y4" s="568"/>
      <c r="Z4" s="568"/>
      <c r="AA4" s="568"/>
      <c r="AB4" s="568"/>
      <c r="AC4" s="1211"/>
      <c r="AD4" s="1259"/>
      <c r="AE4" s="1260"/>
      <c r="AF4" s="1194"/>
      <c r="AG4" s="568"/>
      <c r="AH4" s="568"/>
      <c r="AI4" s="568"/>
      <c r="AJ4" s="568"/>
      <c r="AK4" s="568"/>
      <c r="AL4" s="568"/>
      <c r="AM4" s="568"/>
      <c r="AN4" s="849"/>
    </row>
    <row r="5" spans="1:40" ht="16.5" hidden="1" customHeight="1" x14ac:dyDescent="0.25">
      <c r="A5" s="566"/>
      <c r="B5" s="566"/>
      <c r="C5" s="569" t="s">
        <v>23</v>
      </c>
      <c r="D5" s="831"/>
      <c r="E5" s="831"/>
      <c r="F5" s="566"/>
      <c r="G5" s="566"/>
      <c r="H5" s="570"/>
      <c r="I5" s="644"/>
      <c r="J5" s="644"/>
      <c r="K5" s="803"/>
      <c r="L5" s="803"/>
      <c r="M5" s="840"/>
      <c r="N5" s="988"/>
      <c r="O5" s="1329"/>
      <c r="P5" s="1144"/>
      <c r="Q5" s="1144"/>
      <c r="R5" s="1144"/>
      <c r="S5" s="1144"/>
      <c r="T5" s="1345"/>
      <c r="U5" s="1215"/>
      <c r="V5" s="1194"/>
      <c r="W5" s="568"/>
      <c r="X5" s="568"/>
      <c r="Y5" s="568"/>
      <c r="Z5" s="568"/>
      <c r="AA5" s="568"/>
      <c r="AB5" s="568"/>
      <c r="AC5" s="1211"/>
      <c r="AD5" s="1259"/>
      <c r="AE5" s="1260"/>
      <c r="AF5" s="1194"/>
      <c r="AG5" s="568"/>
      <c r="AH5" s="568"/>
      <c r="AI5" s="568"/>
      <c r="AJ5" s="568"/>
      <c r="AK5" s="568"/>
      <c r="AL5" s="568"/>
      <c r="AM5" s="568"/>
      <c r="AN5" s="850"/>
    </row>
    <row r="6" spans="1:40" ht="23.25" hidden="1" customHeight="1" x14ac:dyDescent="0.25">
      <c r="A6" s="671"/>
      <c r="B6" s="671"/>
      <c r="C6" s="672" t="s">
        <v>24</v>
      </c>
      <c r="D6" s="834"/>
      <c r="E6" s="877" t="s">
        <v>32</v>
      </c>
      <c r="F6" s="10" t="s">
        <v>34</v>
      </c>
      <c r="G6" s="571"/>
      <c r="H6" s="572"/>
      <c r="I6" s="14" t="s">
        <v>36</v>
      </c>
      <c r="J6" s="14" t="s">
        <v>36</v>
      </c>
      <c r="K6" s="804"/>
      <c r="L6" s="804"/>
      <c r="M6" s="811"/>
      <c r="N6" s="107">
        <v>15</v>
      </c>
      <c r="O6" s="1157"/>
      <c r="P6" s="1178">
        <v>15</v>
      </c>
      <c r="Q6" s="1178"/>
      <c r="R6" s="1178"/>
      <c r="S6" s="1180"/>
      <c r="T6" s="1346"/>
      <c r="U6" s="1217"/>
      <c r="V6" s="1430"/>
      <c r="W6" s="1396"/>
      <c r="X6" s="1396"/>
      <c r="Y6" s="1396"/>
      <c r="Z6" s="1396"/>
      <c r="AA6" s="1396"/>
      <c r="AB6" s="1396"/>
      <c r="AC6" s="1430"/>
      <c r="AD6" s="1261"/>
      <c r="AE6" s="1262"/>
      <c r="AF6" s="1430"/>
      <c r="AG6" s="1396"/>
      <c r="AH6" s="1396"/>
      <c r="AI6" s="1396"/>
      <c r="AJ6" s="1134"/>
      <c r="AK6" s="1134"/>
      <c r="AL6" s="1134"/>
      <c r="AM6" s="1134"/>
      <c r="AN6" s="851"/>
    </row>
    <row r="7" spans="1:40" ht="23.25" hidden="1" customHeight="1" x14ac:dyDescent="0.25">
      <c r="A7" s="671"/>
      <c r="B7" s="671"/>
      <c r="C7" s="673" t="s">
        <v>25</v>
      </c>
      <c r="D7" s="834"/>
      <c r="E7" s="878" t="s">
        <v>32</v>
      </c>
      <c r="F7" s="11" t="s">
        <v>34</v>
      </c>
      <c r="G7" s="571"/>
      <c r="H7" s="572"/>
      <c r="I7" s="643" t="s">
        <v>37</v>
      </c>
      <c r="J7" s="643" t="s">
        <v>37</v>
      </c>
      <c r="K7" s="805"/>
      <c r="L7" s="805"/>
      <c r="M7" s="805"/>
      <c r="N7" s="978">
        <v>24</v>
      </c>
      <c r="O7" s="1311"/>
      <c r="P7" s="1178">
        <v>24</v>
      </c>
      <c r="Q7" s="1178"/>
      <c r="R7" s="1178"/>
      <c r="S7" s="1180"/>
      <c r="T7" s="1346"/>
      <c r="U7" s="1217"/>
      <c r="V7" s="1195"/>
      <c r="W7" s="674"/>
      <c r="X7" s="674"/>
      <c r="Y7" s="674"/>
      <c r="Z7" s="675"/>
      <c r="AA7" s="675"/>
      <c r="AB7" s="675"/>
      <c r="AC7" s="1246"/>
      <c r="AD7" s="1263"/>
      <c r="AE7" s="1264"/>
      <c r="AF7" s="1195"/>
      <c r="AG7" s="674"/>
      <c r="AH7" s="674"/>
      <c r="AI7" s="674"/>
      <c r="AJ7" s="675"/>
      <c r="AK7" s="675"/>
      <c r="AL7" s="675"/>
      <c r="AM7" s="675"/>
      <c r="AN7" s="852"/>
    </row>
    <row r="8" spans="1:40" ht="23.25" hidden="1" customHeight="1" x14ac:dyDescent="0.25">
      <c r="A8" s="671"/>
      <c r="B8" s="671"/>
      <c r="C8" s="676" t="s">
        <v>26</v>
      </c>
      <c r="D8" s="834"/>
      <c r="E8" s="879" t="s">
        <v>32</v>
      </c>
      <c r="F8" s="11" t="s">
        <v>34</v>
      </c>
      <c r="G8" s="571"/>
      <c r="H8" s="572"/>
      <c r="I8" s="643" t="s">
        <v>36</v>
      </c>
      <c r="J8" s="643" t="s">
        <v>36</v>
      </c>
      <c r="K8" s="805"/>
      <c r="L8" s="805"/>
      <c r="M8" s="805"/>
      <c r="N8" s="978">
        <v>15</v>
      </c>
      <c r="O8" s="1311"/>
      <c r="P8" s="1178">
        <v>15</v>
      </c>
      <c r="Q8" s="1178"/>
      <c r="R8" s="1178"/>
      <c r="S8" s="1180"/>
      <c r="T8" s="1346"/>
      <c r="U8" s="1217"/>
      <c r="V8" s="1195"/>
      <c r="W8" s="674"/>
      <c r="X8" s="674"/>
      <c r="Y8" s="674"/>
      <c r="Z8" s="675"/>
      <c r="AA8" s="675"/>
      <c r="AB8" s="675"/>
      <c r="AC8" s="1246"/>
      <c r="AD8" s="1263"/>
      <c r="AE8" s="1264"/>
      <c r="AF8" s="1195"/>
      <c r="AG8" s="674"/>
      <c r="AH8" s="674"/>
      <c r="AI8" s="674"/>
      <c r="AJ8" s="675"/>
      <c r="AK8" s="675"/>
      <c r="AL8" s="675"/>
      <c r="AM8" s="675"/>
      <c r="AN8" s="852"/>
    </row>
    <row r="9" spans="1:40" ht="23.25" hidden="1" customHeight="1" x14ac:dyDescent="0.25">
      <c r="A9" s="671"/>
      <c r="B9" s="671"/>
      <c r="C9" s="677" t="s">
        <v>27</v>
      </c>
      <c r="D9" s="834"/>
      <c r="E9" s="880" t="s">
        <v>32</v>
      </c>
      <c r="F9" s="12" t="s">
        <v>35</v>
      </c>
      <c r="G9" s="571"/>
      <c r="H9" s="572"/>
      <c r="I9" s="642" t="s">
        <v>36</v>
      </c>
      <c r="J9" s="642" t="s">
        <v>36</v>
      </c>
      <c r="K9" s="805"/>
      <c r="L9" s="805"/>
      <c r="M9" s="805"/>
      <c r="N9" s="986"/>
      <c r="O9" s="1158"/>
      <c r="P9" s="1140">
        <v>24</v>
      </c>
      <c r="Q9" s="1140"/>
      <c r="R9" s="1140"/>
      <c r="S9" s="1180"/>
      <c r="T9" s="1346"/>
      <c r="U9" s="1217"/>
      <c r="V9" s="1195"/>
      <c r="W9" s="674"/>
      <c r="X9" s="674"/>
      <c r="Y9" s="674"/>
      <c r="Z9" s="675"/>
      <c r="AA9" s="675"/>
      <c r="AB9" s="675"/>
      <c r="AC9" s="1246"/>
      <c r="AD9" s="1263"/>
      <c r="AE9" s="1264"/>
      <c r="AF9" s="1195"/>
      <c r="AG9" s="674"/>
      <c r="AH9" s="674"/>
      <c r="AI9" s="674"/>
      <c r="AJ9" s="675"/>
      <c r="AK9" s="675"/>
      <c r="AL9" s="675"/>
      <c r="AM9" s="675"/>
      <c r="AN9" s="852"/>
    </row>
    <row r="10" spans="1:40" ht="23.25" hidden="1" customHeight="1" x14ac:dyDescent="0.25">
      <c r="A10" s="671"/>
      <c r="B10" s="671"/>
      <c r="C10" s="678" t="s">
        <v>28</v>
      </c>
      <c r="D10" s="834"/>
      <c r="E10" s="880" t="s">
        <v>32</v>
      </c>
      <c r="F10" s="12" t="s">
        <v>35</v>
      </c>
      <c r="G10" s="571"/>
      <c r="H10" s="572"/>
      <c r="I10" s="641" t="s">
        <v>38</v>
      </c>
      <c r="J10" s="641" t="s">
        <v>38</v>
      </c>
      <c r="K10" s="805"/>
      <c r="L10" s="805"/>
      <c r="M10" s="805"/>
      <c r="N10" s="980">
        <v>18</v>
      </c>
      <c r="O10" s="1312"/>
      <c r="P10" s="1140">
        <v>18</v>
      </c>
      <c r="Q10" s="1140"/>
      <c r="R10" s="1140"/>
      <c r="S10" s="1180"/>
      <c r="T10" s="1346"/>
      <c r="U10" s="1217"/>
      <c r="V10" s="1195"/>
      <c r="W10" s="674"/>
      <c r="X10" s="674"/>
      <c r="Y10" s="674"/>
      <c r="Z10" s="675"/>
      <c r="AA10" s="675"/>
      <c r="AB10" s="675"/>
      <c r="AC10" s="1246"/>
      <c r="AD10" s="1263"/>
      <c r="AE10" s="1264"/>
      <c r="AF10" s="1195"/>
      <c r="AG10" s="674"/>
      <c r="AH10" s="674"/>
      <c r="AI10" s="674"/>
      <c r="AJ10" s="675"/>
      <c r="AK10" s="675"/>
      <c r="AL10" s="675"/>
      <c r="AM10" s="675"/>
      <c r="AN10" s="852"/>
    </row>
    <row r="11" spans="1:40" ht="23.25" hidden="1" customHeight="1" x14ac:dyDescent="0.25">
      <c r="A11" s="671"/>
      <c r="B11" s="671"/>
      <c r="C11" s="679" t="s">
        <v>29</v>
      </c>
      <c r="D11" s="834"/>
      <c r="E11" s="880" t="s">
        <v>32</v>
      </c>
      <c r="F11" s="12" t="s">
        <v>35</v>
      </c>
      <c r="G11" s="571"/>
      <c r="H11" s="572"/>
      <c r="I11" s="640" t="s">
        <v>39</v>
      </c>
      <c r="J11" s="640" t="s">
        <v>39</v>
      </c>
      <c r="K11" s="804"/>
      <c r="L11" s="804"/>
      <c r="M11" s="811"/>
      <c r="N11" s="980"/>
      <c r="O11" s="1312"/>
      <c r="P11" s="1140">
        <v>18</v>
      </c>
      <c r="Q11" s="1140"/>
      <c r="R11" s="1140"/>
      <c r="S11" s="1180"/>
      <c r="T11" s="1346"/>
      <c r="U11" s="1217"/>
      <c r="V11" s="1430"/>
      <c r="W11" s="1396"/>
      <c r="X11" s="1396"/>
      <c r="Y11" s="1396"/>
      <c r="Z11" s="1396"/>
      <c r="AA11" s="1396"/>
      <c r="AB11" s="1396"/>
      <c r="AC11" s="1430"/>
      <c r="AD11" s="1261"/>
      <c r="AE11" s="1262"/>
      <c r="AF11" s="1430"/>
      <c r="AG11" s="1396"/>
      <c r="AH11" s="1396"/>
      <c r="AI11" s="1396"/>
      <c r="AJ11" s="1396"/>
      <c r="AK11" s="1396"/>
      <c r="AL11" s="1396"/>
      <c r="AM11" s="1396"/>
      <c r="AN11" s="851"/>
    </row>
    <row r="12" spans="1:40" ht="23.25" hidden="1" customHeight="1" x14ac:dyDescent="0.25">
      <c r="A12" s="671"/>
      <c r="B12" s="671"/>
      <c r="C12" s="678" t="s">
        <v>30</v>
      </c>
      <c r="D12" s="834"/>
      <c r="E12" s="880" t="s">
        <v>32</v>
      </c>
      <c r="F12" s="13" t="s">
        <v>35</v>
      </c>
      <c r="G12" s="571"/>
      <c r="H12" s="572"/>
      <c r="I12" s="641" t="s">
        <v>39</v>
      </c>
      <c r="J12" s="641" t="s">
        <v>39</v>
      </c>
      <c r="K12" s="805"/>
      <c r="L12" s="805"/>
      <c r="M12" s="805"/>
      <c r="N12" s="980">
        <v>18</v>
      </c>
      <c r="O12" s="1312"/>
      <c r="P12" s="1140"/>
      <c r="Q12" s="1140"/>
      <c r="R12" s="1140"/>
      <c r="S12" s="1180"/>
      <c r="T12" s="1346"/>
      <c r="U12" s="1217"/>
      <c r="V12" s="1195"/>
      <c r="W12" s="674"/>
      <c r="X12" s="674"/>
      <c r="Y12" s="674"/>
      <c r="Z12" s="675"/>
      <c r="AA12" s="675"/>
      <c r="AB12" s="675"/>
      <c r="AC12" s="1246"/>
      <c r="AD12" s="1263"/>
      <c r="AE12" s="1264"/>
      <c r="AF12" s="1195"/>
      <c r="AG12" s="674"/>
      <c r="AH12" s="674"/>
      <c r="AI12" s="674"/>
      <c r="AJ12" s="675"/>
      <c r="AK12" s="675"/>
      <c r="AL12" s="675"/>
      <c r="AM12" s="675"/>
      <c r="AN12" s="852"/>
    </row>
    <row r="13" spans="1:40" ht="23.25" hidden="1" customHeight="1" x14ac:dyDescent="0.25">
      <c r="A13" s="671"/>
      <c r="B13" s="671"/>
      <c r="C13" s="680" t="s">
        <v>31</v>
      </c>
      <c r="D13" s="834"/>
      <c r="E13" s="881" t="s">
        <v>33</v>
      </c>
      <c r="F13" s="571"/>
      <c r="G13" s="571"/>
      <c r="H13" s="572"/>
      <c r="I13" s="639" t="s">
        <v>39</v>
      </c>
      <c r="J13" s="639" t="s">
        <v>39</v>
      </c>
      <c r="K13" s="805"/>
      <c r="L13" s="805"/>
      <c r="M13" s="805"/>
      <c r="N13" s="951"/>
      <c r="O13" s="1335"/>
      <c r="P13" s="1179"/>
      <c r="Q13" s="1179"/>
      <c r="R13" s="1179"/>
      <c r="S13" s="1180"/>
      <c r="T13" s="1346"/>
      <c r="U13" s="1217"/>
      <c r="V13" s="1195"/>
      <c r="W13" s="674"/>
      <c r="X13" s="674"/>
      <c r="Y13" s="674"/>
      <c r="Z13" s="675"/>
      <c r="AA13" s="675"/>
      <c r="AB13" s="675"/>
      <c r="AC13" s="1246"/>
      <c r="AD13" s="1263"/>
      <c r="AE13" s="1264"/>
      <c r="AF13" s="1195"/>
      <c r="AG13" s="674"/>
      <c r="AH13" s="674"/>
      <c r="AI13" s="674"/>
      <c r="AJ13" s="675"/>
      <c r="AK13" s="675"/>
      <c r="AL13" s="675"/>
      <c r="AM13" s="675"/>
      <c r="AN13" s="852"/>
    </row>
    <row r="14" spans="1:40" ht="23.25" hidden="1" customHeight="1" x14ac:dyDescent="0.25">
      <c r="A14" s="681"/>
      <c r="B14" s="681" t="s">
        <v>102</v>
      </c>
      <c r="C14" s="573" t="s">
        <v>103</v>
      </c>
      <c r="D14" s="638" t="s">
        <v>104</v>
      </c>
      <c r="E14" s="882"/>
      <c r="F14" s="574" t="s">
        <v>105</v>
      </c>
      <c r="G14" s="574" t="s">
        <v>106</v>
      </c>
      <c r="H14" s="575"/>
      <c r="I14" s="638" t="s">
        <v>39</v>
      </c>
      <c r="J14" s="638" t="s">
        <v>39</v>
      </c>
      <c r="K14" s="805"/>
      <c r="L14" s="805"/>
      <c r="M14" s="811"/>
      <c r="N14" s="1000"/>
      <c r="O14" s="1330"/>
      <c r="P14" s="1180">
        <v>18</v>
      </c>
      <c r="Q14" s="1180"/>
      <c r="R14" s="1180"/>
      <c r="S14" s="1180"/>
      <c r="T14" s="1346"/>
      <c r="U14" s="1217"/>
      <c r="V14" s="1195"/>
      <c r="W14" s="674"/>
      <c r="X14" s="674"/>
      <c r="Y14" s="674"/>
      <c r="Z14" s="675"/>
      <c r="AA14" s="675"/>
      <c r="AB14" s="675"/>
      <c r="AC14" s="1246"/>
      <c r="AD14" s="1263"/>
      <c r="AE14" s="1264"/>
      <c r="AF14" s="1195"/>
      <c r="AG14" s="674"/>
      <c r="AH14" s="674"/>
      <c r="AI14" s="674"/>
      <c r="AJ14" s="675"/>
      <c r="AK14" s="675"/>
      <c r="AL14" s="675"/>
      <c r="AM14" s="675"/>
      <c r="AN14" s="852"/>
    </row>
    <row r="15" spans="1:40" ht="23.25" hidden="1" customHeight="1" x14ac:dyDescent="0.25">
      <c r="A15" s="681"/>
      <c r="B15" s="681" t="s">
        <v>107</v>
      </c>
      <c r="C15" s="573" t="s">
        <v>108</v>
      </c>
      <c r="D15" s="638" t="s">
        <v>109</v>
      </c>
      <c r="E15" s="882"/>
      <c r="F15" s="574" t="s">
        <v>105</v>
      </c>
      <c r="G15" s="574" t="s">
        <v>106</v>
      </c>
      <c r="H15" s="575"/>
      <c r="I15" s="638" t="s">
        <v>39</v>
      </c>
      <c r="J15" s="638" t="s">
        <v>39</v>
      </c>
      <c r="K15" s="804"/>
      <c r="L15" s="804"/>
      <c r="M15" s="841"/>
      <c r="N15" s="1000"/>
      <c r="O15" s="1330"/>
      <c r="P15" s="1180">
        <v>18</v>
      </c>
      <c r="Q15" s="1180"/>
      <c r="R15" s="1180"/>
      <c r="S15" s="1180"/>
      <c r="T15" s="1346"/>
      <c r="U15" s="1217"/>
      <c r="V15" s="1430"/>
      <c r="W15" s="1396"/>
      <c r="X15" s="1396"/>
      <c r="Y15" s="1396"/>
      <c r="Z15" s="1396"/>
      <c r="AA15" s="1396"/>
      <c r="AB15" s="1396"/>
      <c r="AC15" s="1430"/>
      <c r="AD15" s="1261"/>
      <c r="AE15" s="1262"/>
      <c r="AF15" s="1430"/>
      <c r="AG15" s="1396"/>
      <c r="AH15" s="1396"/>
      <c r="AI15" s="1396"/>
      <c r="AJ15" s="1396"/>
      <c r="AK15" s="1396"/>
      <c r="AL15" s="1396"/>
      <c r="AM15" s="1396"/>
      <c r="AN15" s="851"/>
    </row>
    <row r="16" spans="1:40" ht="23.25" hidden="1" customHeight="1" x14ac:dyDescent="0.25">
      <c r="A16" s="681"/>
      <c r="B16" s="681" t="s">
        <v>110</v>
      </c>
      <c r="C16" s="573" t="s">
        <v>111</v>
      </c>
      <c r="D16" s="638" t="s">
        <v>112</v>
      </c>
      <c r="E16" s="882"/>
      <c r="F16" s="574" t="s">
        <v>105</v>
      </c>
      <c r="G16" s="574" t="s">
        <v>106</v>
      </c>
      <c r="H16" s="575"/>
      <c r="I16" s="638" t="s">
        <v>39</v>
      </c>
      <c r="J16" s="638" t="s">
        <v>39</v>
      </c>
      <c r="K16" s="805"/>
      <c r="L16" s="805"/>
      <c r="M16" s="811"/>
      <c r="N16" s="1000"/>
      <c r="O16" s="1330"/>
      <c r="P16" s="1180">
        <v>18</v>
      </c>
      <c r="Q16" s="1180"/>
      <c r="R16" s="1180"/>
      <c r="S16" s="1180"/>
      <c r="T16" s="1346"/>
      <c r="U16" s="1217"/>
      <c r="V16" s="1195"/>
      <c r="W16" s="674"/>
      <c r="X16" s="674"/>
      <c r="Y16" s="674"/>
      <c r="Z16" s="675"/>
      <c r="AA16" s="675"/>
      <c r="AB16" s="675"/>
      <c r="AC16" s="1246"/>
      <c r="AD16" s="1263"/>
      <c r="AE16" s="1264"/>
      <c r="AF16" s="1195"/>
      <c r="AG16" s="674"/>
      <c r="AH16" s="674"/>
      <c r="AI16" s="674"/>
      <c r="AJ16" s="675"/>
      <c r="AK16" s="675"/>
      <c r="AL16" s="675"/>
      <c r="AM16" s="675"/>
      <c r="AN16" s="852"/>
    </row>
    <row r="17" spans="1:40" ht="23.25" hidden="1" customHeight="1" x14ac:dyDescent="0.25">
      <c r="A17" s="576"/>
      <c r="B17" s="576"/>
      <c r="C17" s="682"/>
      <c r="D17" s="751"/>
      <c r="E17" s="751"/>
      <c r="F17" s="683"/>
      <c r="G17" s="683"/>
      <c r="H17" s="684" t="s">
        <v>66</v>
      </c>
      <c r="I17" s="685"/>
      <c r="J17" s="685"/>
      <c r="K17" s="806"/>
      <c r="L17" s="806"/>
      <c r="M17" s="812"/>
      <c r="N17" s="952">
        <f>SUM(N6:N13)</f>
        <v>90</v>
      </c>
      <c r="O17" s="1313"/>
      <c r="P17" s="1181">
        <f>SUM(P6:P13)</f>
        <v>114</v>
      </c>
      <c r="Q17" s="1181"/>
      <c r="R17" s="1181"/>
      <c r="S17" s="1181">
        <f>SUM(S6:S13)</f>
        <v>0</v>
      </c>
      <c r="T17" s="1347"/>
      <c r="U17" s="1219"/>
      <c r="V17" s="1195"/>
      <c r="W17" s="674"/>
      <c r="X17" s="674"/>
      <c r="Y17" s="674"/>
      <c r="Z17" s="675"/>
      <c r="AA17" s="675"/>
      <c r="AB17" s="675"/>
      <c r="AC17" s="1246"/>
      <c r="AD17" s="1263"/>
      <c r="AE17" s="1264"/>
      <c r="AF17" s="1195"/>
      <c r="AG17" s="674"/>
      <c r="AH17" s="674"/>
      <c r="AI17" s="674"/>
      <c r="AJ17" s="675"/>
      <c r="AK17" s="675"/>
      <c r="AL17" s="675"/>
      <c r="AM17" s="675"/>
      <c r="AN17" s="853"/>
    </row>
    <row r="18" spans="1:40" ht="16.5" hidden="1" customHeight="1" x14ac:dyDescent="0.25">
      <c r="A18" s="566"/>
      <c r="B18" s="566"/>
      <c r="C18" s="577" t="s">
        <v>68</v>
      </c>
      <c r="D18" s="830"/>
      <c r="E18" s="830"/>
      <c r="F18" s="578"/>
      <c r="G18" s="578"/>
      <c r="H18" s="579"/>
      <c r="I18" s="637"/>
      <c r="J18" s="637"/>
      <c r="K18" s="807"/>
      <c r="L18" s="807"/>
      <c r="M18" s="842"/>
      <c r="N18" s="957"/>
      <c r="O18" s="1336"/>
      <c r="P18" s="1144"/>
      <c r="Q18" s="1144"/>
      <c r="R18" s="1144"/>
      <c r="S18" s="1144"/>
      <c r="T18" s="1345"/>
      <c r="U18" s="1215"/>
      <c r="V18" s="1195"/>
      <c r="W18" s="674"/>
      <c r="X18" s="674"/>
      <c r="Y18" s="674"/>
      <c r="Z18" s="675"/>
      <c r="AA18" s="675"/>
      <c r="AB18" s="675"/>
      <c r="AC18" s="1246"/>
      <c r="AD18" s="1263"/>
      <c r="AE18" s="1264"/>
      <c r="AF18" s="1195"/>
      <c r="AG18" s="674"/>
      <c r="AH18" s="674"/>
      <c r="AI18" s="674"/>
      <c r="AJ18" s="675"/>
      <c r="AK18" s="675"/>
      <c r="AL18" s="675"/>
      <c r="AM18" s="675"/>
      <c r="AN18" s="854"/>
    </row>
    <row r="19" spans="1:40" ht="23.25" hidden="1" customHeight="1" x14ac:dyDescent="0.25">
      <c r="A19" s="686"/>
      <c r="B19" s="686"/>
      <c r="C19" s="687" t="s">
        <v>27</v>
      </c>
      <c r="D19" s="828"/>
      <c r="E19" s="32" t="s">
        <v>32</v>
      </c>
      <c r="F19" s="27" t="s">
        <v>61</v>
      </c>
      <c r="G19" s="580"/>
      <c r="H19" s="581"/>
      <c r="I19" s="636" t="s">
        <v>36</v>
      </c>
      <c r="J19" s="33">
        <v>4</v>
      </c>
      <c r="K19" s="805"/>
      <c r="L19" s="805"/>
      <c r="M19" s="805"/>
      <c r="N19" s="990"/>
      <c r="O19" s="1159"/>
      <c r="P19" s="1140">
        <v>24</v>
      </c>
      <c r="Q19" s="1140"/>
      <c r="R19" s="1140"/>
      <c r="S19" s="1180"/>
      <c r="T19" s="1346"/>
      <c r="U19" s="1217"/>
      <c r="V19" s="1195"/>
      <c r="W19" s="674"/>
      <c r="X19" s="674"/>
      <c r="Y19" s="674"/>
      <c r="Z19" s="675"/>
      <c r="AA19" s="675"/>
      <c r="AB19" s="675"/>
      <c r="AC19" s="1246"/>
      <c r="AD19" s="1263"/>
      <c r="AE19" s="1264"/>
      <c r="AF19" s="1195"/>
      <c r="AG19" s="674"/>
      <c r="AH19" s="674"/>
      <c r="AI19" s="674"/>
      <c r="AJ19" s="675"/>
      <c r="AK19" s="675"/>
      <c r="AL19" s="675"/>
      <c r="AM19" s="675"/>
      <c r="AN19" s="852"/>
    </row>
    <row r="20" spans="1:40" ht="23.25" hidden="1" customHeight="1" x14ac:dyDescent="0.25">
      <c r="A20" s="686"/>
      <c r="B20" s="686"/>
      <c r="C20" s="687" t="s">
        <v>28</v>
      </c>
      <c r="D20" s="828"/>
      <c r="E20" s="32" t="s">
        <v>32</v>
      </c>
      <c r="F20" s="27" t="s">
        <v>61</v>
      </c>
      <c r="G20" s="580"/>
      <c r="H20" s="581"/>
      <c r="I20" s="636" t="s">
        <v>38</v>
      </c>
      <c r="J20" s="33">
        <v>5</v>
      </c>
      <c r="K20" s="805"/>
      <c r="L20" s="805"/>
      <c r="M20" s="805"/>
      <c r="N20" s="990">
        <v>18</v>
      </c>
      <c r="O20" s="1159"/>
      <c r="P20" s="1140">
        <v>18</v>
      </c>
      <c r="Q20" s="1140"/>
      <c r="R20" s="1140"/>
      <c r="S20" s="1180"/>
      <c r="T20" s="1346"/>
      <c r="U20" s="1217"/>
      <c r="V20" s="1195"/>
      <c r="W20" s="674"/>
      <c r="X20" s="674"/>
      <c r="Y20" s="674"/>
      <c r="Z20" s="675"/>
      <c r="AA20" s="675"/>
      <c r="AB20" s="675"/>
      <c r="AC20" s="1246"/>
      <c r="AD20" s="1263"/>
      <c r="AE20" s="1264"/>
      <c r="AF20" s="1195"/>
      <c r="AG20" s="674"/>
      <c r="AH20" s="674"/>
      <c r="AI20" s="674"/>
      <c r="AJ20" s="675"/>
      <c r="AK20" s="675"/>
      <c r="AL20" s="675"/>
      <c r="AM20" s="675"/>
      <c r="AN20" s="852"/>
    </row>
    <row r="21" spans="1:40" ht="23.25" hidden="1" customHeight="1" x14ac:dyDescent="0.25">
      <c r="A21" s="686"/>
      <c r="B21" s="686"/>
      <c r="C21" s="687" t="s">
        <v>29</v>
      </c>
      <c r="D21" s="828"/>
      <c r="E21" s="32" t="s">
        <v>32</v>
      </c>
      <c r="F21" s="27" t="s">
        <v>61</v>
      </c>
      <c r="G21" s="580"/>
      <c r="H21" s="581"/>
      <c r="I21" s="636" t="s">
        <v>39</v>
      </c>
      <c r="J21" s="33">
        <v>2</v>
      </c>
      <c r="K21" s="805"/>
      <c r="L21" s="805"/>
      <c r="M21" s="805"/>
      <c r="N21" s="990"/>
      <c r="O21" s="1159"/>
      <c r="P21" s="1140">
        <v>18</v>
      </c>
      <c r="Q21" s="1140"/>
      <c r="R21" s="1140"/>
      <c r="S21" s="1180"/>
      <c r="T21" s="1346"/>
      <c r="U21" s="1217"/>
      <c r="V21" s="1195"/>
      <c r="W21" s="674"/>
      <c r="X21" s="674"/>
      <c r="Y21" s="674"/>
      <c r="Z21" s="675"/>
      <c r="AA21" s="675"/>
      <c r="AB21" s="675"/>
      <c r="AC21" s="1246"/>
      <c r="AD21" s="1263"/>
      <c r="AE21" s="1264"/>
      <c r="AF21" s="1195"/>
      <c r="AG21" s="674"/>
      <c r="AH21" s="674"/>
      <c r="AI21" s="674"/>
      <c r="AJ21" s="675"/>
      <c r="AK21" s="675"/>
      <c r="AL21" s="675"/>
      <c r="AM21" s="675"/>
      <c r="AN21" s="852"/>
    </row>
    <row r="22" spans="1:40" ht="23.25" hidden="1" customHeight="1" x14ac:dyDescent="0.25">
      <c r="A22" s="686"/>
      <c r="B22" s="686"/>
      <c r="C22" s="687" t="s">
        <v>30</v>
      </c>
      <c r="D22" s="828"/>
      <c r="E22" s="32" t="s">
        <v>32</v>
      </c>
      <c r="F22" s="27" t="s">
        <v>61</v>
      </c>
      <c r="G22" s="580"/>
      <c r="H22" s="581"/>
      <c r="I22" s="636" t="s">
        <v>39</v>
      </c>
      <c r="J22" s="33">
        <v>2</v>
      </c>
      <c r="K22" s="808"/>
      <c r="L22" s="808"/>
      <c r="M22" s="811"/>
      <c r="N22" s="990">
        <v>18</v>
      </c>
      <c r="O22" s="1159"/>
      <c r="P22" s="1140"/>
      <c r="Q22" s="1140"/>
      <c r="R22" s="1140"/>
      <c r="S22" s="1180"/>
      <c r="T22" s="1346"/>
      <c r="U22" s="1217"/>
      <c r="V22" s="1430"/>
      <c r="W22" s="1396"/>
      <c r="X22" s="1396"/>
      <c r="Y22" s="1396"/>
      <c r="Z22" s="1396"/>
      <c r="AA22" s="1396"/>
      <c r="AB22" s="1396"/>
      <c r="AC22" s="1430"/>
      <c r="AD22" s="1261"/>
      <c r="AE22" s="1262"/>
      <c r="AF22" s="1430"/>
      <c r="AG22" s="1396"/>
      <c r="AH22" s="1396"/>
      <c r="AI22" s="1396"/>
      <c r="AJ22" s="1396"/>
      <c r="AK22" s="1396"/>
      <c r="AL22" s="1396"/>
      <c r="AM22" s="1396"/>
      <c r="AN22" s="855"/>
    </row>
    <row r="23" spans="1:40" ht="23.25" hidden="1" customHeight="1" x14ac:dyDescent="0.25">
      <c r="A23" s="686"/>
      <c r="B23" s="686"/>
      <c r="C23" s="687" t="s">
        <v>48</v>
      </c>
      <c r="D23" s="828"/>
      <c r="E23" s="32" t="s">
        <v>32</v>
      </c>
      <c r="F23" s="27" t="s">
        <v>62</v>
      </c>
      <c r="G23" s="580"/>
      <c r="H23" s="581"/>
      <c r="I23" s="636" t="s">
        <v>39</v>
      </c>
      <c r="J23" s="33">
        <v>2</v>
      </c>
      <c r="K23" s="805"/>
      <c r="L23" s="805"/>
      <c r="M23" s="805"/>
      <c r="N23" s="990"/>
      <c r="O23" s="1159"/>
      <c r="P23" s="1140">
        <v>18</v>
      </c>
      <c r="Q23" s="1140"/>
      <c r="R23" s="1140"/>
      <c r="S23" s="1180"/>
      <c r="T23" s="1346"/>
      <c r="U23" s="1217"/>
      <c r="V23" s="1195"/>
      <c r="W23" s="674"/>
      <c r="X23" s="674"/>
      <c r="Y23" s="674"/>
      <c r="Z23" s="675"/>
      <c r="AA23" s="675"/>
      <c r="AB23" s="675"/>
      <c r="AC23" s="1246"/>
      <c r="AD23" s="1263"/>
      <c r="AE23" s="1264"/>
      <c r="AF23" s="1195"/>
      <c r="AG23" s="674"/>
      <c r="AH23" s="674"/>
      <c r="AI23" s="674"/>
      <c r="AJ23" s="675"/>
      <c r="AK23" s="675"/>
      <c r="AL23" s="675"/>
      <c r="AM23" s="675"/>
      <c r="AN23" s="852"/>
    </row>
    <row r="24" spans="1:40" ht="23.25" hidden="1" customHeight="1" x14ac:dyDescent="0.25">
      <c r="A24" s="686"/>
      <c r="B24" s="686"/>
      <c r="C24" s="688" t="s">
        <v>55</v>
      </c>
      <c r="D24" s="828"/>
      <c r="E24" s="101" t="s">
        <v>32</v>
      </c>
      <c r="F24" s="689" t="s">
        <v>63</v>
      </c>
      <c r="G24" s="580"/>
      <c r="H24" s="581"/>
      <c r="I24" s="690">
        <v>2</v>
      </c>
      <c r="J24" s="690">
        <v>2</v>
      </c>
      <c r="K24" s="805"/>
      <c r="L24" s="805"/>
      <c r="M24" s="805"/>
      <c r="N24" s="690">
        <v>6</v>
      </c>
      <c r="O24" s="1160"/>
      <c r="P24" s="1141">
        <v>12</v>
      </c>
      <c r="Q24" s="1141"/>
      <c r="R24" s="1141"/>
      <c r="S24" s="1180"/>
      <c r="T24" s="1346"/>
      <c r="U24" s="1217"/>
      <c r="V24" s="1195"/>
      <c r="W24" s="674"/>
      <c r="X24" s="674"/>
      <c r="Y24" s="674"/>
      <c r="Z24" s="675"/>
      <c r="AA24" s="675"/>
      <c r="AB24" s="675"/>
      <c r="AC24" s="1246"/>
      <c r="AD24" s="1263"/>
      <c r="AE24" s="1264"/>
      <c r="AF24" s="1195"/>
      <c r="AG24" s="674"/>
      <c r="AH24" s="674"/>
      <c r="AI24" s="674"/>
      <c r="AJ24" s="675"/>
      <c r="AK24" s="675"/>
      <c r="AL24" s="675"/>
      <c r="AM24" s="675"/>
      <c r="AN24" s="852"/>
    </row>
    <row r="25" spans="1:40" ht="23.25" hidden="1" customHeight="1" x14ac:dyDescent="0.25">
      <c r="A25" s="686"/>
      <c r="B25" s="686"/>
      <c r="C25" s="691" t="s">
        <v>56</v>
      </c>
      <c r="D25" s="828"/>
      <c r="E25" s="101" t="s">
        <v>32</v>
      </c>
      <c r="F25" s="689" t="s">
        <v>64</v>
      </c>
      <c r="G25" s="580"/>
      <c r="H25" s="581"/>
      <c r="I25" s="690">
        <v>2</v>
      </c>
      <c r="J25" s="690">
        <v>2</v>
      </c>
      <c r="K25" s="805"/>
      <c r="L25" s="805"/>
      <c r="M25" s="805"/>
      <c r="N25" s="690">
        <v>6</v>
      </c>
      <c r="O25" s="1160"/>
      <c r="P25" s="1141">
        <v>12</v>
      </c>
      <c r="Q25" s="1141"/>
      <c r="R25" s="1141"/>
      <c r="S25" s="1180"/>
      <c r="T25" s="1346"/>
      <c r="U25" s="1217"/>
      <c r="V25" s="1195"/>
      <c r="W25" s="674"/>
      <c r="X25" s="674"/>
      <c r="Y25" s="674"/>
      <c r="Z25" s="675"/>
      <c r="AA25" s="675"/>
      <c r="AB25" s="675"/>
      <c r="AC25" s="1246"/>
      <c r="AD25" s="1263"/>
      <c r="AE25" s="1264"/>
      <c r="AF25" s="1195"/>
      <c r="AG25" s="674"/>
      <c r="AH25" s="674"/>
      <c r="AI25" s="674"/>
      <c r="AJ25" s="675"/>
      <c r="AK25" s="675"/>
      <c r="AL25" s="675"/>
      <c r="AM25" s="675"/>
      <c r="AN25" s="852"/>
    </row>
    <row r="26" spans="1:40" ht="23.25" hidden="1" customHeight="1" x14ac:dyDescent="0.25">
      <c r="A26" s="686"/>
      <c r="B26" s="686"/>
      <c r="C26" s="692" t="s">
        <v>49</v>
      </c>
      <c r="D26" s="828"/>
      <c r="E26" s="101" t="s">
        <v>32</v>
      </c>
      <c r="F26" s="689" t="s">
        <v>64</v>
      </c>
      <c r="G26" s="580"/>
      <c r="H26" s="581"/>
      <c r="I26" s="693">
        <v>2</v>
      </c>
      <c r="J26" s="693">
        <v>2</v>
      </c>
      <c r="K26" s="805"/>
      <c r="L26" s="805"/>
      <c r="M26" s="805"/>
      <c r="N26" s="693">
        <v>6</v>
      </c>
      <c r="O26" s="1161"/>
      <c r="P26" s="1142">
        <v>12</v>
      </c>
      <c r="Q26" s="1142"/>
      <c r="R26" s="1142"/>
      <c r="S26" s="1180"/>
      <c r="T26" s="1346"/>
      <c r="U26" s="1217"/>
      <c r="V26" s="1195"/>
      <c r="W26" s="674"/>
      <c r="X26" s="674"/>
      <c r="Y26" s="674"/>
      <c r="Z26" s="675"/>
      <c r="AA26" s="675"/>
      <c r="AB26" s="675"/>
      <c r="AC26" s="1246"/>
      <c r="AD26" s="1263"/>
      <c r="AE26" s="1264"/>
      <c r="AF26" s="1195"/>
      <c r="AG26" s="674"/>
      <c r="AH26" s="674"/>
      <c r="AI26" s="674"/>
      <c r="AJ26" s="675"/>
      <c r="AK26" s="675"/>
      <c r="AL26" s="675"/>
      <c r="AM26" s="675"/>
      <c r="AN26" s="852"/>
    </row>
    <row r="27" spans="1:40" ht="23.25" hidden="1" customHeight="1" x14ac:dyDescent="0.25">
      <c r="A27" s="686"/>
      <c r="B27" s="686"/>
      <c r="C27" s="692" t="s">
        <v>57</v>
      </c>
      <c r="D27" s="828"/>
      <c r="E27" s="101" t="s">
        <v>32</v>
      </c>
      <c r="F27" s="689" t="s">
        <v>64</v>
      </c>
      <c r="G27" s="580"/>
      <c r="H27" s="581"/>
      <c r="I27" s="693">
        <v>3</v>
      </c>
      <c r="J27" s="693">
        <v>3</v>
      </c>
      <c r="K27" s="809"/>
      <c r="L27" s="809"/>
      <c r="M27" s="811"/>
      <c r="N27" s="693"/>
      <c r="O27" s="1161"/>
      <c r="P27" s="1142">
        <v>18</v>
      </c>
      <c r="Q27" s="1142"/>
      <c r="R27" s="1142"/>
      <c r="S27" s="1180"/>
      <c r="T27" s="1346"/>
      <c r="U27" s="1217"/>
      <c r="V27" s="1194"/>
      <c r="W27" s="568"/>
      <c r="X27" s="568"/>
      <c r="Y27" s="568"/>
      <c r="Z27" s="568"/>
      <c r="AA27" s="568"/>
      <c r="AB27" s="568"/>
      <c r="AC27" s="1211"/>
      <c r="AD27" s="1259"/>
      <c r="AE27" s="1260"/>
      <c r="AF27" s="1194"/>
      <c r="AG27" s="568"/>
      <c r="AH27" s="568"/>
      <c r="AI27" s="568"/>
      <c r="AJ27" s="568"/>
      <c r="AK27" s="568"/>
      <c r="AL27" s="568"/>
      <c r="AM27" s="568"/>
      <c r="AN27" s="856"/>
    </row>
    <row r="28" spans="1:40" ht="23.25" hidden="1" customHeight="1" x14ac:dyDescent="0.25">
      <c r="A28" s="686"/>
      <c r="B28" s="686"/>
      <c r="C28" s="692" t="s">
        <v>58</v>
      </c>
      <c r="D28" s="828"/>
      <c r="E28" s="101" t="s">
        <v>32</v>
      </c>
      <c r="F28" s="689" t="s">
        <v>64</v>
      </c>
      <c r="G28" s="580"/>
      <c r="H28" s="581"/>
      <c r="I28" s="693">
        <v>2</v>
      </c>
      <c r="J28" s="693">
        <v>2</v>
      </c>
      <c r="K28" s="809"/>
      <c r="L28" s="809"/>
      <c r="M28" s="811"/>
      <c r="N28" s="693"/>
      <c r="O28" s="1161"/>
      <c r="P28" s="1142">
        <v>18</v>
      </c>
      <c r="Q28" s="1142"/>
      <c r="R28" s="1142"/>
      <c r="S28" s="1180"/>
      <c r="T28" s="1346"/>
      <c r="U28" s="1217"/>
      <c r="V28" s="1194"/>
      <c r="W28" s="568"/>
      <c r="X28" s="568"/>
      <c r="Y28" s="568"/>
      <c r="Z28" s="568"/>
      <c r="AA28" s="568"/>
      <c r="AB28" s="568"/>
      <c r="AC28" s="1211"/>
      <c r="AD28" s="1259"/>
      <c r="AE28" s="1260"/>
      <c r="AF28" s="1194"/>
      <c r="AG28" s="568"/>
      <c r="AH28" s="568"/>
      <c r="AI28" s="568"/>
      <c r="AJ28" s="568"/>
      <c r="AK28" s="568"/>
      <c r="AL28" s="568"/>
      <c r="AM28" s="568"/>
      <c r="AN28" s="856"/>
    </row>
    <row r="29" spans="1:40" ht="23.25" hidden="1" customHeight="1" x14ac:dyDescent="0.25">
      <c r="A29" s="686"/>
      <c r="B29" s="686"/>
      <c r="C29" s="692" t="s">
        <v>59</v>
      </c>
      <c r="D29" s="828"/>
      <c r="E29" s="101" t="s">
        <v>32</v>
      </c>
      <c r="F29" s="689" t="s">
        <v>65</v>
      </c>
      <c r="G29" s="580"/>
      <c r="H29" s="581"/>
      <c r="I29" s="693">
        <v>2</v>
      </c>
      <c r="J29" s="693">
        <v>2</v>
      </c>
      <c r="K29" s="808"/>
      <c r="L29" s="808"/>
      <c r="M29" s="811"/>
      <c r="N29" s="693"/>
      <c r="O29" s="1161"/>
      <c r="P29" s="1142">
        <v>12</v>
      </c>
      <c r="Q29" s="1142"/>
      <c r="R29" s="1142"/>
      <c r="S29" s="1180"/>
      <c r="T29" s="1346"/>
      <c r="U29" s="1217"/>
      <c r="V29" s="1430"/>
      <c r="W29" s="1396"/>
      <c r="X29" s="1396"/>
      <c r="Y29" s="1396"/>
      <c r="Z29" s="1395"/>
      <c r="AA29" s="1396"/>
      <c r="AB29" s="1396"/>
      <c r="AC29" s="1430"/>
      <c r="AD29" s="1261"/>
      <c r="AE29" s="1262"/>
      <c r="AF29" s="1430"/>
      <c r="AG29" s="1396"/>
      <c r="AH29" s="1396"/>
      <c r="AI29" s="1396"/>
      <c r="AJ29" s="1395"/>
      <c r="AK29" s="1396"/>
      <c r="AL29" s="1396"/>
      <c r="AM29" s="1396"/>
      <c r="AN29" s="855"/>
    </row>
    <row r="30" spans="1:40" ht="51.75" hidden="1" customHeight="1" x14ac:dyDescent="0.25">
      <c r="A30" s="686"/>
      <c r="B30" s="686"/>
      <c r="C30" s="694" t="s">
        <v>343</v>
      </c>
      <c r="D30" s="828"/>
      <c r="E30" s="101" t="s">
        <v>32</v>
      </c>
      <c r="F30" s="689" t="s">
        <v>64</v>
      </c>
      <c r="G30" s="580"/>
      <c r="H30" s="581"/>
      <c r="I30" s="693">
        <v>2</v>
      </c>
      <c r="J30" s="693">
        <v>2</v>
      </c>
      <c r="K30" s="805"/>
      <c r="L30" s="805"/>
      <c r="M30" s="805"/>
      <c r="N30" s="693"/>
      <c r="O30" s="1161"/>
      <c r="P30" s="1142"/>
      <c r="Q30" s="1142"/>
      <c r="R30" s="1142"/>
      <c r="S30" s="1180"/>
      <c r="T30" s="1346"/>
      <c r="U30" s="1217"/>
      <c r="V30" s="1195"/>
      <c r="W30" s="674"/>
      <c r="X30" s="674"/>
      <c r="Y30" s="674"/>
      <c r="Z30" s="675"/>
      <c r="AA30" s="675"/>
      <c r="AB30" s="675"/>
      <c r="AC30" s="1246"/>
      <c r="AD30" s="1263"/>
      <c r="AE30" s="1264"/>
      <c r="AF30" s="1195"/>
      <c r="AG30" s="674"/>
      <c r="AH30" s="674"/>
      <c r="AI30" s="674"/>
      <c r="AJ30" s="695"/>
      <c r="AK30" s="695"/>
      <c r="AL30" s="695"/>
      <c r="AM30" s="695"/>
      <c r="AN30" s="852"/>
    </row>
    <row r="31" spans="1:40" ht="23.25" hidden="1" customHeight="1" x14ac:dyDescent="0.25">
      <c r="A31" s="681"/>
      <c r="B31" s="681" t="s">
        <v>102</v>
      </c>
      <c r="C31" s="573" t="s">
        <v>103</v>
      </c>
      <c r="D31" s="638" t="s">
        <v>104</v>
      </c>
      <c r="E31" s="882"/>
      <c r="F31" s="574" t="s">
        <v>105</v>
      </c>
      <c r="G31" s="574" t="s">
        <v>106</v>
      </c>
      <c r="H31" s="575"/>
      <c r="I31" s="638" t="s">
        <v>39</v>
      </c>
      <c r="J31" s="638" t="s">
        <v>39</v>
      </c>
      <c r="K31" s="805"/>
      <c r="L31" s="805"/>
      <c r="M31" s="811"/>
      <c r="N31" s="1000"/>
      <c r="O31" s="1330"/>
      <c r="P31" s="1180">
        <v>18</v>
      </c>
      <c r="Q31" s="1180"/>
      <c r="R31" s="1180"/>
      <c r="S31" s="1180"/>
      <c r="T31" s="1346"/>
      <c r="U31" s="1217"/>
      <c r="V31" s="1195"/>
      <c r="W31" s="674"/>
      <c r="X31" s="674"/>
      <c r="Y31" s="674"/>
      <c r="Z31" s="675"/>
      <c r="AA31" s="675"/>
      <c r="AB31" s="675"/>
      <c r="AC31" s="1246"/>
      <c r="AD31" s="1263"/>
      <c r="AE31" s="1264"/>
      <c r="AF31" s="1195"/>
      <c r="AG31" s="674"/>
      <c r="AH31" s="674"/>
      <c r="AI31" s="674"/>
      <c r="AJ31" s="695"/>
      <c r="AK31" s="695"/>
      <c r="AL31" s="695"/>
      <c r="AM31" s="695"/>
      <c r="AN31" s="852"/>
    </row>
    <row r="32" spans="1:40" ht="23.25" hidden="1" customHeight="1" x14ac:dyDescent="0.25">
      <c r="A32" s="681"/>
      <c r="B32" s="681" t="s">
        <v>107</v>
      </c>
      <c r="C32" s="573" t="s">
        <v>108</v>
      </c>
      <c r="D32" s="638" t="s">
        <v>109</v>
      </c>
      <c r="E32" s="882"/>
      <c r="F32" s="574" t="s">
        <v>105</v>
      </c>
      <c r="G32" s="574" t="s">
        <v>106</v>
      </c>
      <c r="H32" s="575"/>
      <c r="I32" s="638" t="s">
        <v>39</v>
      </c>
      <c r="J32" s="638" t="s">
        <v>39</v>
      </c>
      <c r="K32" s="805"/>
      <c r="L32" s="805"/>
      <c r="M32" s="811"/>
      <c r="N32" s="1000"/>
      <c r="O32" s="1330"/>
      <c r="P32" s="1180">
        <v>18</v>
      </c>
      <c r="Q32" s="1180"/>
      <c r="R32" s="1180"/>
      <c r="S32" s="1180"/>
      <c r="T32" s="1346"/>
      <c r="U32" s="1217"/>
      <c r="V32" s="1195"/>
      <c r="W32" s="674"/>
      <c r="X32" s="674"/>
      <c r="Y32" s="674"/>
      <c r="Z32" s="675"/>
      <c r="AA32" s="675"/>
      <c r="AB32" s="675"/>
      <c r="AC32" s="1246"/>
      <c r="AD32" s="1263"/>
      <c r="AE32" s="1264"/>
      <c r="AF32" s="1195"/>
      <c r="AG32" s="674"/>
      <c r="AH32" s="674"/>
      <c r="AI32" s="674"/>
      <c r="AJ32" s="695"/>
      <c r="AK32" s="695"/>
      <c r="AL32" s="695"/>
      <c r="AM32" s="695"/>
      <c r="AN32" s="852"/>
    </row>
    <row r="33" spans="1:40" ht="23.25" hidden="1" customHeight="1" x14ac:dyDescent="0.25">
      <c r="A33" s="681"/>
      <c r="B33" s="681" t="s">
        <v>110</v>
      </c>
      <c r="C33" s="573" t="s">
        <v>111</v>
      </c>
      <c r="D33" s="638" t="s">
        <v>112</v>
      </c>
      <c r="E33" s="882"/>
      <c r="F33" s="574" t="s">
        <v>105</v>
      </c>
      <c r="G33" s="574" t="s">
        <v>106</v>
      </c>
      <c r="H33" s="575"/>
      <c r="I33" s="638" t="s">
        <v>39</v>
      </c>
      <c r="J33" s="638" t="s">
        <v>39</v>
      </c>
      <c r="K33" s="805"/>
      <c r="L33" s="805"/>
      <c r="M33" s="811"/>
      <c r="N33" s="1000"/>
      <c r="O33" s="1330"/>
      <c r="P33" s="1180">
        <v>18</v>
      </c>
      <c r="Q33" s="1180"/>
      <c r="R33" s="1180"/>
      <c r="S33" s="1180"/>
      <c r="T33" s="1346"/>
      <c r="U33" s="1217"/>
      <c r="V33" s="1195"/>
      <c r="W33" s="674"/>
      <c r="X33" s="674"/>
      <c r="Y33" s="674"/>
      <c r="Z33" s="675"/>
      <c r="AA33" s="675"/>
      <c r="AB33" s="675"/>
      <c r="AC33" s="1246"/>
      <c r="AD33" s="1263"/>
      <c r="AE33" s="1264"/>
      <c r="AF33" s="1195"/>
      <c r="AG33" s="674"/>
      <c r="AH33" s="674"/>
      <c r="AI33" s="674"/>
      <c r="AJ33" s="695"/>
      <c r="AK33" s="695"/>
      <c r="AL33" s="695"/>
      <c r="AM33" s="695"/>
      <c r="AN33" s="852"/>
    </row>
    <row r="34" spans="1:40" ht="23.25" hidden="1" customHeight="1" x14ac:dyDescent="0.25">
      <c r="A34" s="576"/>
      <c r="B34" s="576"/>
      <c r="C34" s="696"/>
      <c r="D34" s="832"/>
      <c r="E34" s="832"/>
      <c r="F34" s="697"/>
      <c r="G34" s="697"/>
      <c r="H34" s="698" t="s">
        <v>67</v>
      </c>
      <c r="I34" s="699"/>
      <c r="J34" s="699"/>
      <c r="K34" s="810"/>
      <c r="L34" s="810"/>
      <c r="M34" s="812"/>
      <c r="N34" s="998">
        <f>SUM(N19:N30)</f>
        <v>54</v>
      </c>
      <c r="O34" s="1314"/>
      <c r="P34" s="1181">
        <f>SUM(P19:P30)</f>
        <v>162</v>
      </c>
      <c r="Q34" s="1181"/>
      <c r="R34" s="1181"/>
      <c r="S34" s="1181">
        <f>SUM(S1:S13)</f>
        <v>0</v>
      </c>
      <c r="T34" s="1347"/>
      <c r="U34" s="1219"/>
      <c r="V34" s="1430"/>
      <c r="W34" s="1396"/>
      <c r="X34" s="1396"/>
      <c r="Y34" s="1396"/>
      <c r="Z34" s="1396"/>
      <c r="AA34" s="1396"/>
      <c r="AB34" s="1396"/>
      <c r="AC34" s="1430"/>
      <c r="AD34" s="1261"/>
      <c r="AE34" s="1262"/>
      <c r="AF34" s="1430"/>
      <c r="AG34" s="1396"/>
      <c r="AH34" s="1396"/>
      <c r="AI34" s="1396"/>
      <c r="AJ34" s="1134"/>
      <c r="AK34" s="1134"/>
      <c r="AL34" s="1134"/>
      <c r="AM34" s="1134"/>
      <c r="AN34" s="857"/>
    </row>
    <row r="35" spans="1:40" ht="16.5" hidden="1" customHeight="1" x14ac:dyDescent="0.25">
      <c r="A35" s="566"/>
      <c r="B35" s="566"/>
      <c r="C35" s="577" t="s">
        <v>69</v>
      </c>
      <c r="D35" s="830"/>
      <c r="E35" s="830"/>
      <c r="F35" s="578"/>
      <c r="G35" s="578"/>
      <c r="H35" s="579"/>
      <c r="I35" s="637"/>
      <c r="J35" s="637"/>
      <c r="K35" s="807"/>
      <c r="L35" s="807"/>
      <c r="M35" s="842"/>
      <c r="N35" s="957"/>
      <c r="O35" s="1336"/>
      <c r="P35" s="1144"/>
      <c r="Q35" s="1144"/>
      <c r="R35" s="1144"/>
      <c r="S35" s="1144"/>
      <c r="T35" s="1345"/>
      <c r="U35" s="1215"/>
      <c r="V35" s="1195"/>
      <c r="W35" s="674"/>
      <c r="X35" s="674"/>
      <c r="Y35" s="674"/>
      <c r="Z35" s="675"/>
      <c r="AA35" s="675"/>
      <c r="AB35" s="675"/>
      <c r="AC35" s="1246"/>
      <c r="AD35" s="1263"/>
      <c r="AE35" s="1264"/>
      <c r="AF35" s="1195"/>
      <c r="AG35" s="674"/>
      <c r="AH35" s="674"/>
      <c r="AI35" s="674"/>
      <c r="AJ35" s="695"/>
      <c r="AK35" s="695"/>
      <c r="AL35" s="695"/>
      <c r="AM35" s="695"/>
      <c r="AN35" s="854"/>
    </row>
    <row r="36" spans="1:40" ht="23.25" hidden="1" customHeight="1" x14ac:dyDescent="0.25">
      <c r="A36" s="686"/>
      <c r="B36" s="686"/>
      <c r="C36" s="700" t="s">
        <v>70</v>
      </c>
      <c r="D36" s="828"/>
      <c r="E36" s="883" t="s">
        <v>32</v>
      </c>
      <c r="F36" s="582" t="s">
        <v>76</v>
      </c>
      <c r="G36" s="580"/>
      <c r="H36" s="581"/>
      <c r="I36" s="635" t="s">
        <v>79</v>
      </c>
      <c r="J36" s="635" t="s">
        <v>79</v>
      </c>
      <c r="K36" s="805"/>
      <c r="L36" s="805"/>
      <c r="M36" s="805"/>
      <c r="N36" s="941">
        <v>24</v>
      </c>
      <c r="O36" s="1162"/>
      <c r="P36" s="1143">
        <v>24</v>
      </c>
      <c r="Q36" s="1143"/>
      <c r="R36" s="1143"/>
      <c r="S36" s="1180"/>
      <c r="T36" s="1346"/>
      <c r="U36" s="1217"/>
      <c r="V36" s="1195"/>
      <c r="W36" s="674"/>
      <c r="X36" s="674"/>
      <c r="Y36" s="674"/>
      <c r="Z36" s="675"/>
      <c r="AA36" s="675"/>
      <c r="AB36" s="675"/>
      <c r="AC36" s="1246"/>
      <c r="AD36" s="1263"/>
      <c r="AE36" s="1264"/>
      <c r="AF36" s="1195"/>
      <c r="AG36" s="674"/>
      <c r="AH36" s="674"/>
      <c r="AI36" s="674"/>
      <c r="AJ36" s="695"/>
      <c r="AK36" s="695"/>
      <c r="AL36" s="695"/>
      <c r="AM36" s="695"/>
      <c r="AN36" s="852"/>
    </row>
    <row r="37" spans="1:40" ht="23.25" hidden="1" customHeight="1" x14ac:dyDescent="0.25">
      <c r="A37" s="686"/>
      <c r="B37" s="686"/>
      <c r="C37" s="700" t="s">
        <v>71</v>
      </c>
      <c r="D37" s="828"/>
      <c r="E37" s="883" t="s">
        <v>32</v>
      </c>
      <c r="F37" s="582" t="s">
        <v>76</v>
      </c>
      <c r="G37" s="580"/>
      <c r="H37" s="581"/>
      <c r="I37" s="635" t="s">
        <v>80</v>
      </c>
      <c r="J37" s="635" t="s">
        <v>80</v>
      </c>
      <c r="K37" s="805"/>
      <c r="L37" s="805"/>
      <c r="M37" s="805"/>
      <c r="N37" s="941">
        <v>20</v>
      </c>
      <c r="O37" s="1162"/>
      <c r="P37" s="1143"/>
      <c r="Q37" s="1143"/>
      <c r="R37" s="1143"/>
      <c r="S37" s="1180"/>
      <c r="T37" s="1346"/>
      <c r="U37" s="1217"/>
      <c r="V37" s="1195"/>
      <c r="W37" s="674"/>
      <c r="X37" s="674"/>
      <c r="Y37" s="674"/>
      <c r="Z37" s="675"/>
      <c r="AA37" s="675"/>
      <c r="AB37" s="675"/>
      <c r="AC37" s="1246"/>
      <c r="AD37" s="1263"/>
      <c r="AE37" s="1264"/>
      <c r="AF37" s="1195"/>
      <c r="AG37" s="674"/>
      <c r="AH37" s="674"/>
      <c r="AI37" s="674"/>
      <c r="AJ37" s="695"/>
      <c r="AK37" s="695"/>
      <c r="AL37" s="695"/>
      <c r="AM37" s="695"/>
      <c r="AN37" s="852"/>
    </row>
    <row r="38" spans="1:40" ht="23.25" hidden="1" customHeight="1" x14ac:dyDescent="0.25">
      <c r="A38" s="686"/>
      <c r="B38" s="686"/>
      <c r="C38" s="701" t="s">
        <v>72</v>
      </c>
      <c r="D38" s="828"/>
      <c r="E38" s="883" t="s">
        <v>32</v>
      </c>
      <c r="F38" s="582" t="s">
        <v>76</v>
      </c>
      <c r="G38" s="580"/>
      <c r="H38" s="581"/>
      <c r="I38" s="635">
        <v>4</v>
      </c>
      <c r="J38" s="635">
        <v>4</v>
      </c>
      <c r="K38" s="811"/>
      <c r="L38" s="811"/>
      <c r="M38" s="811"/>
      <c r="N38" s="941"/>
      <c r="O38" s="1162"/>
      <c r="P38" s="1182">
        <v>30</v>
      </c>
      <c r="Q38" s="1182"/>
      <c r="R38" s="1182"/>
      <c r="S38" s="1180"/>
      <c r="T38" s="1346"/>
      <c r="U38" s="1217"/>
      <c r="AD38" s="1265"/>
      <c r="AE38" s="1266"/>
      <c r="AN38" s="858"/>
    </row>
    <row r="39" spans="1:40" ht="23.25" hidden="1" customHeight="1" x14ac:dyDescent="0.25">
      <c r="A39" s="686"/>
      <c r="B39" s="686"/>
      <c r="C39" s="702" t="s">
        <v>73</v>
      </c>
      <c r="D39" s="828"/>
      <c r="E39" s="884" t="s">
        <v>32</v>
      </c>
      <c r="F39" s="41" t="s">
        <v>77</v>
      </c>
      <c r="G39" s="580"/>
      <c r="H39" s="581"/>
      <c r="I39" s="634" t="s">
        <v>39</v>
      </c>
      <c r="J39" s="634" t="s">
        <v>39</v>
      </c>
      <c r="K39" s="811"/>
      <c r="L39" s="811"/>
      <c r="M39" s="811"/>
      <c r="N39" s="977"/>
      <c r="O39" s="1337"/>
      <c r="P39" s="1183">
        <v>18</v>
      </c>
      <c r="Q39" s="1183"/>
      <c r="R39" s="1183"/>
      <c r="S39" s="1180"/>
      <c r="T39" s="1346"/>
      <c r="U39" s="1217"/>
      <c r="AD39" s="1265"/>
      <c r="AE39" s="1266"/>
      <c r="AN39" s="858"/>
    </row>
    <row r="40" spans="1:40" ht="23.25" hidden="1" customHeight="1" x14ac:dyDescent="0.25">
      <c r="A40" s="686"/>
      <c r="B40" s="686"/>
      <c r="C40" s="703" t="s">
        <v>28</v>
      </c>
      <c r="D40" s="828"/>
      <c r="E40" s="32" t="s">
        <v>32</v>
      </c>
      <c r="F40" s="27" t="s">
        <v>78</v>
      </c>
      <c r="G40" s="580"/>
      <c r="H40" s="581"/>
      <c r="I40" s="633" t="s">
        <v>38</v>
      </c>
      <c r="J40" s="633" t="s">
        <v>38</v>
      </c>
      <c r="K40" s="811"/>
      <c r="L40" s="811"/>
      <c r="M40" s="811"/>
      <c r="N40" s="962">
        <v>18</v>
      </c>
      <c r="O40" s="1163"/>
      <c r="P40" s="1144">
        <v>18</v>
      </c>
      <c r="Q40" s="1144"/>
      <c r="R40" s="1144"/>
      <c r="S40" s="1180"/>
      <c r="T40" s="1346"/>
      <c r="U40" s="1217"/>
      <c r="AD40" s="1265"/>
      <c r="AE40" s="1266"/>
      <c r="AN40" s="858"/>
    </row>
    <row r="41" spans="1:40" ht="23.25" hidden="1" customHeight="1" x14ac:dyDescent="0.25">
      <c r="A41" s="686"/>
      <c r="B41" s="686"/>
      <c r="C41" s="703" t="s">
        <v>74</v>
      </c>
      <c r="D41" s="828"/>
      <c r="E41" s="32" t="s">
        <v>32</v>
      </c>
      <c r="F41" s="27" t="s">
        <v>78</v>
      </c>
      <c r="G41" s="580"/>
      <c r="H41" s="581"/>
      <c r="I41" s="633" t="s">
        <v>39</v>
      </c>
      <c r="J41" s="633" t="s">
        <v>39</v>
      </c>
      <c r="K41" s="811"/>
      <c r="L41" s="811"/>
      <c r="M41" s="811"/>
      <c r="N41" s="962">
        <v>18</v>
      </c>
      <c r="O41" s="1163"/>
      <c r="P41" s="1144"/>
      <c r="Q41" s="1144"/>
      <c r="R41" s="1144"/>
      <c r="S41" s="1180"/>
      <c r="T41" s="1346"/>
      <c r="U41" s="1217"/>
      <c r="AD41" s="1265"/>
      <c r="AE41" s="1266"/>
      <c r="AN41" s="858"/>
    </row>
    <row r="42" spans="1:40" ht="23.25" hidden="1" customHeight="1" x14ac:dyDescent="0.25">
      <c r="A42" s="686"/>
      <c r="B42" s="686"/>
      <c r="C42" s="703" t="s">
        <v>75</v>
      </c>
      <c r="D42" s="828"/>
      <c r="E42" s="32" t="s">
        <v>32</v>
      </c>
      <c r="F42" s="27" t="s">
        <v>78</v>
      </c>
      <c r="G42" s="580"/>
      <c r="H42" s="581"/>
      <c r="I42" s="633" t="s">
        <v>39</v>
      </c>
      <c r="J42" s="633" t="s">
        <v>39</v>
      </c>
      <c r="K42" s="811"/>
      <c r="L42" s="811"/>
      <c r="M42" s="811"/>
      <c r="N42" s="962"/>
      <c r="O42" s="1163"/>
      <c r="P42" s="1144">
        <v>18</v>
      </c>
      <c r="Q42" s="1144"/>
      <c r="R42" s="1144"/>
      <c r="S42" s="1180"/>
      <c r="T42" s="1346"/>
      <c r="U42" s="1217"/>
      <c r="AD42" s="1265"/>
      <c r="AE42" s="1266"/>
      <c r="AN42" s="858"/>
    </row>
    <row r="43" spans="1:40" ht="23.25" hidden="1" customHeight="1" x14ac:dyDescent="0.25">
      <c r="A43" s="686"/>
      <c r="B43" s="686"/>
      <c r="C43" s="703" t="s">
        <v>27</v>
      </c>
      <c r="D43" s="828"/>
      <c r="E43" s="32" t="s">
        <v>32</v>
      </c>
      <c r="F43" s="27" t="s">
        <v>78</v>
      </c>
      <c r="G43" s="580"/>
      <c r="H43" s="581"/>
      <c r="I43" s="633" t="s">
        <v>36</v>
      </c>
      <c r="J43" s="633" t="s">
        <v>36</v>
      </c>
      <c r="K43" s="811"/>
      <c r="L43" s="811"/>
      <c r="M43" s="811"/>
      <c r="N43" s="962"/>
      <c r="O43" s="1163"/>
      <c r="P43" s="1144">
        <v>24</v>
      </c>
      <c r="Q43" s="1144"/>
      <c r="R43" s="1144"/>
      <c r="S43" s="1180"/>
      <c r="T43" s="1346"/>
      <c r="U43" s="1217"/>
      <c r="AD43" s="1265"/>
      <c r="AE43" s="1266"/>
      <c r="AN43" s="858"/>
    </row>
    <row r="44" spans="1:40" ht="23.25" hidden="1" customHeight="1" x14ac:dyDescent="0.25">
      <c r="A44" s="686"/>
      <c r="B44" s="686"/>
      <c r="C44" s="704" t="s">
        <v>31</v>
      </c>
      <c r="D44" s="828"/>
      <c r="E44" s="885" t="s">
        <v>33</v>
      </c>
      <c r="F44" s="689" t="s">
        <v>64</v>
      </c>
      <c r="G44" s="580"/>
      <c r="H44" s="581"/>
      <c r="I44" s="632">
        <v>2</v>
      </c>
      <c r="J44" s="632">
        <v>2</v>
      </c>
      <c r="K44" s="811"/>
      <c r="L44" s="811"/>
      <c r="M44" s="811"/>
      <c r="N44" s="946"/>
      <c r="O44" s="1338"/>
      <c r="P44" s="1184">
        <v>18</v>
      </c>
      <c r="Q44" s="1184"/>
      <c r="R44" s="1184"/>
      <c r="S44" s="1180"/>
      <c r="T44" s="1346"/>
      <c r="U44" s="1217"/>
      <c r="AD44" s="1265"/>
      <c r="AE44" s="1266"/>
      <c r="AN44" s="858"/>
    </row>
    <row r="45" spans="1:40" ht="23.25" hidden="1" customHeight="1" x14ac:dyDescent="0.25">
      <c r="A45" s="576"/>
      <c r="B45" s="576"/>
      <c r="C45" s="696"/>
      <c r="D45" s="832"/>
      <c r="E45" s="832"/>
      <c r="F45" s="697"/>
      <c r="G45" s="697"/>
      <c r="H45" s="698" t="s">
        <v>67</v>
      </c>
      <c r="I45" s="699"/>
      <c r="J45" s="699"/>
      <c r="K45" s="812"/>
      <c r="L45" s="812"/>
      <c r="M45" s="812"/>
      <c r="N45" s="998">
        <f>SUM(N36:N44)</f>
        <v>80</v>
      </c>
      <c r="O45" s="1314"/>
      <c r="P45" s="1181">
        <f>SUM(P36:P44)</f>
        <v>150</v>
      </c>
      <c r="Q45" s="1181"/>
      <c r="R45" s="1181"/>
      <c r="S45" s="1181">
        <f>SUM(S18:S30)</f>
        <v>0</v>
      </c>
      <c r="T45" s="1347"/>
      <c r="U45" s="1219"/>
      <c r="AD45" s="1265"/>
      <c r="AE45" s="1266"/>
      <c r="AN45" s="859"/>
    </row>
    <row r="46" spans="1:40" ht="23.25" hidden="1" customHeight="1" x14ac:dyDescent="0.25">
      <c r="A46" s="705"/>
      <c r="B46" s="705"/>
      <c r="C46" s="583"/>
      <c r="D46" s="838"/>
      <c r="E46" s="886"/>
      <c r="F46" s="584"/>
      <c r="G46" s="585"/>
      <c r="H46" s="586"/>
      <c r="I46" s="631"/>
      <c r="J46" s="630"/>
      <c r="K46" s="813"/>
      <c r="L46" s="813"/>
      <c r="M46" s="813"/>
      <c r="N46" s="956"/>
      <c r="O46" s="954"/>
      <c r="P46" s="1185"/>
      <c r="Q46" s="1185"/>
      <c r="R46" s="1185"/>
      <c r="S46" s="1185"/>
      <c r="T46" s="1348"/>
      <c r="U46" s="1220"/>
      <c r="AD46" s="1265"/>
      <c r="AE46" s="1266"/>
      <c r="AN46" s="860"/>
    </row>
    <row r="47" spans="1:40" ht="23.25" hidden="1" customHeight="1" x14ac:dyDescent="0.25">
      <c r="A47" s="587"/>
      <c r="B47" s="587"/>
      <c r="C47" s="588" t="s">
        <v>14</v>
      </c>
      <c r="D47" s="837"/>
      <c r="E47" s="837"/>
      <c r="F47" s="587"/>
      <c r="G47" s="587"/>
      <c r="H47" s="589"/>
      <c r="I47" s="629"/>
      <c r="J47" s="629"/>
      <c r="K47" s="814"/>
      <c r="L47" s="814"/>
      <c r="M47" s="814"/>
      <c r="N47" s="955"/>
      <c r="O47" s="1339"/>
      <c r="P47" s="1155"/>
      <c r="Q47" s="1155"/>
      <c r="R47" s="1155"/>
      <c r="S47" s="1155"/>
      <c r="T47" s="1349"/>
      <c r="U47" s="1221"/>
      <c r="AD47" s="1265"/>
      <c r="AE47" s="1266"/>
      <c r="AN47" s="861"/>
    </row>
    <row r="48" spans="1:40" ht="23.25" hidden="1" customHeight="1" x14ac:dyDescent="0.25">
      <c r="A48" s="587"/>
      <c r="B48" s="587"/>
      <c r="C48" s="590" t="s">
        <v>81</v>
      </c>
      <c r="D48" s="628"/>
      <c r="E48" s="628"/>
      <c r="F48" s="591"/>
      <c r="G48" s="591"/>
      <c r="H48" s="591"/>
      <c r="I48" s="628"/>
      <c r="J48" s="628"/>
      <c r="K48" s="814"/>
      <c r="L48" s="814"/>
      <c r="M48" s="814"/>
      <c r="N48" s="953"/>
      <c r="O48" s="1315"/>
      <c r="P48" s="1155"/>
      <c r="Q48" s="1155"/>
      <c r="R48" s="1155"/>
      <c r="S48" s="1155"/>
      <c r="T48" s="1349"/>
      <c r="U48" s="1221"/>
      <c r="AD48" s="1265"/>
      <c r="AE48" s="1266"/>
      <c r="AN48" s="861"/>
    </row>
    <row r="49" spans="1:40" ht="27.75" hidden="1" customHeight="1" x14ac:dyDescent="0.25">
      <c r="A49" s="706"/>
      <c r="B49" s="706"/>
      <c r="C49" s="707" t="s">
        <v>49</v>
      </c>
      <c r="D49" s="824"/>
      <c r="E49" s="76" t="s">
        <v>32</v>
      </c>
      <c r="F49" s="72" t="s">
        <v>34</v>
      </c>
      <c r="G49" s="580"/>
      <c r="H49" s="581"/>
      <c r="I49" s="627" t="s">
        <v>38</v>
      </c>
      <c r="J49" s="76">
        <v>5</v>
      </c>
      <c r="K49" s="811"/>
      <c r="L49" s="811"/>
      <c r="M49" s="811"/>
      <c r="N49" s="107">
        <v>18</v>
      </c>
      <c r="O49" s="1157"/>
      <c r="P49" s="1178">
        <v>24</v>
      </c>
      <c r="Q49" s="1178"/>
      <c r="R49" s="1178"/>
      <c r="S49" s="1180"/>
      <c r="T49" s="1346"/>
      <c r="U49" s="1217"/>
      <c r="AD49" s="1265"/>
      <c r="AE49" s="1266"/>
      <c r="AN49" s="858"/>
    </row>
    <row r="50" spans="1:40" ht="27.75" hidden="1" customHeight="1" x14ac:dyDescent="0.25">
      <c r="A50" s="706"/>
      <c r="B50" s="706"/>
      <c r="C50" s="708" t="s">
        <v>40</v>
      </c>
      <c r="D50" s="824"/>
      <c r="E50" s="32" t="s">
        <v>32</v>
      </c>
      <c r="F50" s="27" t="s">
        <v>51</v>
      </c>
      <c r="G50" s="580"/>
      <c r="H50" s="581"/>
      <c r="I50" s="636" t="s">
        <v>38</v>
      </c>
      <c r="J50" s="32">
        <v>5</v>
      </c>
      <c r="K50" s="811"/>
      <c r="L50" s="811"/>
      <c r="M50" s="811"/>
      <c r="N50" s="996">
        <v>18</v>
      </c>
      <c r="O50" s="1164"/>
      <c r="P50" s="1140">
        <v>18</v>
      </c>
      <c r="Q50" s="1140"/>
      <c r="R50" s="1140"/>
      <c r="S50" s="1180"/>
      <c r="T50" s="1346"/>
      <c r="U50" s="1217"/>
      <c r="AD50" s="1265"/>
      <c r="AE50" s="1266"/>
      <c r="AN50" s="858"/>
    </row>
    <row r="51" spans="1:40" ht="27.75" hidden="1" customHeight="1" x14ac:dyDescent="0.25">
      <c r="A51" s="709"/>
      <c r="B51" s="709"/>
      <c r="C51" s="710" t="s">
        <v>41</v>
      </c>
      <c r="D51" s="833"/>
      <c r="E51" s="887" t="s">
        <v>50</v>
      </c>
      <c r="F51" s="18" t="s">
        <v>52</v>
      </c>
      <c r="G51" s="592"/>
      <c r="H51" s="593"/>
      <c r="I51" s="711">
        <v>2</v>
      </c>
      <c r="J51" s="711">
        <v>2</v>
      </c>
      <c r="K51" s="811"/>
      <c r="L51" s="811"/>
      <c r="M51" s="811"/>
      <c r="N51" s="711"/>
      <c r="O51" s="1340"/>
      <c r="P51" s="1145">
        <v>18</v>
      </c>
      <c r="Q51" s="1145"/>
      <c r="R51" s="1145"/>
      <c r="S51" s="1180"/>
      <c r="T51" s="1346"/>
      <c r="U51" s="1217"/>
      <c r="AD51" s="1265"/>
      <c r="AE51" s="1266"/>
      <c r="AN51" s="858"/>
    </row>
    <row r="52" spans="1:40" ht="27.75" hidden="1" customHeight="1" x14ac:dyDescent="0.25">
      <c r="A52" s="709"/>
      <c r="B52" s="709"/>
      <c r="C52" s="712" t="s">
        <v>42</v>
      </c>
      <c r="D52" s="833"/>
      <c r="E52" s="888" t="s">
        <v>50</v>
      </c>
      <c r="F52" s="19" t="s">
        <v>52</v>
      </c>
      <c r="G52" s="594"/>
      <c r="H52" s="593"/>
      <c r="I52" s="713">
        <v>2</v>
      </c>
      <c r="J52" s="713">
        <v>2</v>
      </c>
      <c r="K52" s="811"/>
      <c r="L52" s="811"/>
      <c r="M52" s="811"/>
      <c r="N52" s="735"/>
      <c r="O52" s="1165"/>
      <c r="P52" s="1145">
        <v>18</v>
      </c>
      <c r="Q52" s="1145"/>
      <c r="R52" s="1145"/>
      <c r="S52" s="1180"/>
      <c r="T52" s="1346"/>
      <c r="U52" s="1217"/>
      <c r="AD52" s="1265"/>
      <c r="AE52" s="1266"/>
      <c r="AN52" s="858"/>
    </row>
    <row r="53" spans="1:40" ht="27.75" hidden="1" customHeight="1" x14ac:dyDescent="0.25">
      <c r="A53" s="709"/>
      <c r="B53" s="709"/>
      <c r="C53" s="712" t="s">
        <v>43</v>
      </c>
      <c r="D53" s="833"/>
      <c r="E53" s="888" t="s">
        <v>50</v>
      </c>
      <c r="F53" s="18" t="s">
        <v>53</v>
      </c>
      <c r="G53" s="594"/>
      <c r="H53" s="593"/>
      <c r="I53" s="713">
        <v>1</v>
      </c>
      <c r="J53" s="713">
        <v>1</v>
      </c>
      <c r="K53" s="811"/>
      <c r="L53" s="811"/>
      <c r="M53" s="811"/>
      <c r="N53" s="735">
        <v>4</v>
      </c>
      <c r="O53" s="1165"/>
      <c r="P53" s="1145"/>
      <c r="Q53" s="1145"/>
      <c r="R53" s="1145"/>
      <c r="S53" s="1180"/>
      <c r="T53" s="1346"/>
      <c r="U53" s="1217"/>
      <c r="AD53" s="1265"/>
      <c r="AE53" s="1266"/>
      <c r="AN53" s="858"/>
    </row>
    <row r="54" spans="1:40" ht="27.75" hidden="1" customHeight="1" x14ac:dyDescent="0.25">
      <c r="A54" s="709"/>
      <c r="B54" s="709"/>
      <c r="C54" s="712" t="s">
        <v>44</v>
      </c>
      <c r="D54" s="833"/>
      <c r="E54" s="888" t="s">
        <v>50</v>
      </c>
      <c r="F54" s="19" t="s">
        <v>54</v>
      </c>
      <c r="G54" s="594"/>
      <c r="H54" s="593"/>
      <c r="I54" s="713">
        <v>5</v>
      </c>
      <c r="J54" s="713">
        <v>5</v>
      </c>
      <c r="K54" s="811"/>
      <c r="L54" s="811"/>
      <c r="M54" s="811"/>
      <c r="N54" s="735">
        <v>18</v>
      </c>
      <c r="O54" s="1165"/>
      <c r="P54" s="1145">
        <v>18</v>
      </c>
      <c r="Q54" s="1145"/>
      <c r="R54" s="1145"/>
      <c r="S54" s="1180"/>
      <c r="T54" s="1346"/>
      <c r="U54" s="1217"/>
      <c r="AD54" s="1265"/>
      <c r="AE54" s="1266"/>
      <c r="AN54" s="858"/>
    </row>
    <row r="55" spans="1:40" ht="27.75" hidden="1" customHeight="1" x14ac:dyDescent="0.25">
      <c r="A55" s="714"/>
      <c r="B55" s="714"/>
      <c r="C55" s="712" t="s">
        <v>45</v>
      </c>
      <c r="D55" s="611"/>
      <c r="E55" s="888" t="s">
        <v>50</v>
      </c>
      <c r="F55" s="18" t="s">
        <v>54</v>
      </c>
      <c r="G55" s="571"/>
      <c r="H55" s="572"/>
      <c r="I55" s="713">
        <v>3</v>
      </c>
      <c r="J55" s="713">
        <v>3</v>
      </c>
      <c r="K55" s="811"/>
      <c r="L55" s="811"/>
      <c r="M55" s="811"/>
      <c r="N55" s="735"/>
      <c r="O55" s="1165"/>
      <c r="P55" s="1145">
        <v>24</v>
      </c>
      <c r="Q55" s="1145"/>
      <c r="R55" s="1145"/>
      <c r="S55" s="1180"/>
      <c r="T55" s="1346"/>
      <c r="U55" s="1217"/>
      <c r="AD55" s="1265"/>
      <c r="AE55" s="1266"/>
      <c r="AN55" s="858"/>
    </row>
    <row r="56" spans="1:40" ht="27.75" hidden="1" customHeight="1" x14ac:dyDescent="0.25">
      <c r="A56" s="714"/>
      <c r="B56" s="714"/>
      <c r="C56" s="712" t="s">
        <v>46</v>
      </c>
      <c r="D56" s="611"/>
      <c r="E56" s="888" t="s">
        <v>50</v>
      </c>
      <c r="F56" s="19" t="s">
        <v>54</v>
      </c>
      <c r="G56" s="571"/>
      <c r="H56" s="572"/>
      <c r="I56" s="713">
        <v>2</v>
      </c>
      <c r="J56" s="713">
        <v>2</v>
      </c>
      <c r="K56" s="811"/>
      <c r="L56" s="811"/>
      <c r="M56" s="811"/>
      <c r="N56" s="735"/>
      <c r="O56" s="1165"/>
      <c r="P56" s="1145">
        <v>18</v>
      </c>
      <c r="Q56" s="1145"/>
      <c r="R56" s="1145"/>
      <c r="S56" s="1180"/>
      <c r="T56" s="1346"/>
      <c r="U56" s="1217"/>
      <c r="AD56" s="1265"/>
      <c r="AE56" s="1266"/>
      <c r="AN56" s="858"/>
    </row>
    <row r="57" spans="1:40" ht="27.75" hidden="1" customHeight="1" x14ac:dyDescent="0.25">
      <c r="A57" s="714"/>
      <c r="B57" s="714"/>
      <c r="C57" s="712" t="s">
        <v>47</v>
      </c>
      <c r="D57" s="611"/>
      <c r="E57" s="888" t="s">
        <v>50</v>
      </c>
      <c r="F57" s="18" t="s">
        <v>54</v>
      </c>
      <c r="G57" s="571"/>
      <c r="H57" s="572"/>
      <c r="I57" s="713">
        <v>1</v>
      </c>
      <c r="J57" s="713">
        <v>1</v>
      </c>
      <c r="K57" s="811"/>
      <c r="L57" s="811"/>
      <c r="M57" s="811"/>
      <c r="N57" s="735"/>
      <c r="O57" s="1165"/>
      <c r="P57" s="1145">
        <v>10</v>
      </c>
      <c r="Q57" s="1145"/>
      <c r="R57" s="1145"/>
      <c r="S57" s="1180"/>
      <c r="T57" s="1346"/>
      <c r="U57" s="1217"/>
      <c r="AD57" s="1265"/>
      <c r="AE57" s="1266"/>
      <c r="AN57" s="858"/>
    </row>
    <row r="58" spans="1:40" ht="23.25" hidden="1" customHeight="1" x14ac:dyDescent="0.25">
      <c r="A58" s="671"/>
      <c r="B58" s="671"/>
      <c r="C58" s="712" t="s">
        <v>48</v>
      </c>
      <c r="D58" s="611"/>
      <c r="E58" s="888" t="s">
        <v>50</v>
      </c>
      <c r="F58" s="19"/>
      <c r="G58" s="571"/>
      <c r="H58" s="572"/>
      <c r="I58" s="713">
        <v>2</v>
      </c>
      <c r="J58" s="713">
        <v>2</v>
      </c>
      <c r="K58" s="811"/>
      <c r="L58" s="811"/>
      <c r="M58" s="811"/>
      <c r="N58" s="735"/>
      <c r="O58" s="1165"/>
      <c r="P58" s="1145">
        <v>18</v>
      </c>
      <c r="Q58" s="1145"/>
      <c r="R58" s="1145"/>
      <c r="S58" s="1180"/>
      <c r="T58" s="1346"/>
      <c r="U58" s="1217"/>
      <c r="AD58" s="1265"/>
      <c r="AE58" s="1266"/>
      <c r="AN58" s="858"/>
    </row>
    <row r="59" spans="1:40" ht="23.25" hidden="1" customHeight="1" x14ac:dyDescent="0.25">
      <c r="A59" s="671"/>
      <c r="B59" s="671"/>
      <c r="C59" s="715" t="s">
        <v>31</v>
      </c>
      <c r="D59" s="611"/>
      <c r="E59" s="889" t="s">
        <v>33</v>
      </c>
      <c r="F59" s="20"/>
      <c r="G59" s="571"/>
      <c r="H59" s="572"/>
      <c r="I59" s="716">
        <v>2</v>
      </c>
      <c r="J59" s="716">
        <v>2</v>
      </c>
      <c r="K59" s="811"/>
      <c r="L59" s="811"/>
      <c r="M59" s="811"/>
      <c r="N59" s="932"/>
      <c r="O59" s="1317"/>
      <c r="P59" s="1184">
        <v>18</v>
      </c>
      <c r="Q59" s="1184"/>
      <c r="R59" s="1184"/>
      <c r="S59" s="1180"/>
      <c r="T59" s="1346"/>
      <c r="U59" s="1217"/>
      <c r="AD59" s="1265"/>
      <c r="AE59" s="1266"/>
      <c r="AN59" s="858"/>
    </row>
    <row r="60" spans="1:40" ht="23.25" hidden="1" customHeight="1" x14ac:dyDescent="0.25">
      <c r="A60" s="576"/>
      <c r="B60" s="576"/>
      <c r="C60" s="682"/>
      <c r="D60" s="751"/>
      <c r="E60" s="751"/>
      <c r="F60" s="683"/>
      <c r="G60" s="683"/>
      <c r="H60" s="684" t="s">
        <v>82</v>
      </c>
      <c r="I60" s="685"/>
      <c r="J60" s="685"/>
      <c r="K60" s="812"/>
      <c r="L60" s="812"/>
      <c r="M60" s="812"/>
      <c r="N60" s="952">
        <f>SUM(N49:N59)</f>
        <v>58</v>
      </c>
      <c r="O60" s="1313"/>
      <c r="P60" s="1181">
        <f>SUM(P49:P59)</f>
        <v>184</v>
      </c>
      <c r="Q60" s="1181"/>
      <c r="R60" s="1181"/>
      <c r="S60" s="1181">
        <f>SUM(S54:S59)</f>
        <v>0</v>
      </c>
      <c r="T60" s="1347"/>
      <c r="U60" s="1219"/>
      <c r="AD60" s="1265"/>
      <c r="AE60" s="1266"/>
      <c r="AN60" s="859"/>
    </row>
    <row r="61" spans="1:40" ht="23.25" hidden="1" customHeight="1" x14ac:dyDescent="0.25">
      <c r="A61" s="587"/>
      <c r="B61" s="587"/>
      <c r="C61" s="590" t="s">
        <v>85</v>
      </c>
      <c r="D61" s="628"/>
      <c r="E61" s="628"/>
      <c r="F61" s="591"/>
      <c r="G61" s="591"/>
      <c r="H61" s="591"/>
      <c r="I61" s="628"/>
      <c r="J61" s="628"/>
      <c r="K61" s="814"/>
      <c r="L61" s="814"/>
      <c r="M61" s="814"/>
      <c r="N61" s="953"/>
      <c r="O61" s="1315"/>
      <c r="P61" s="1155"/>
      <c r="Q61" s="1155"/>
      <c r="R61" s="1155"/>
      <c r="S61" s="1155"/>
      <c r="T61" s="1349"/>
      <c r="U61" s="1221"/>
      <c r="AD61" s="1265"/>
      <c r="AE61" s="1266"/>
      <c r="AN61" s="861"/>
    </row>
    <row r="62" spans="1:40" ht="27.75" hidden="1" customHeight="1" x14ac:dyDescent="0.25">
      <c r="A62" s="706"/>
      <c r="B62" s="706"/>
      <c r="C62" s="717" t="s">
        <v>40</v>
      </c>
      <c r="D62" s="823"/>
      <c r="E62" s="890" t="s">
        <v>32</v>
      </c>
      <c r="F62" s="68" t="s">
        <v>78</v>
      </c>
      <c r="G62" s="596"/>
      <c r="H62" s="597"/>
      <c r="I62" s="626" t="s">
        <v>38</v>
      </c>
      <c r="J62" s="625">
        <v>5</v>
      </c>
      <c r="K62" s="811"/>
      <c r="L62" s="811"/>
      <c r="M62" s="811"/>
      <c r="N62" s="107">
        <v>18</v>
      </c>
      <c r="O62" s="1157"/>
      <c r="P62" s="1178">
        <v>24</v>
      </c>
      <c r="Q62" s="1178"/>
      <c r="R62" s="1178"/>
      <c r="S62" s="1180"/>
      <c r="T62" s="1346"/>
      <c r="U62" s="1217"/>
      <c r="AD62" s="1265"/>
      <c r="AE62" s="1266"/>
      <c r="AN62" s="858"/>
    </row>
    <row r="63" spans="1:40" ht="27.75" hidden="1" customHeight="1" x14ac:dyDescent="0.25">
      <c r="A63" s="706"/>
      <c r="B63" s="706"/>
      <c r="C63" s="718" t="s">
        <v>83</v>
      </c>
      <c r="D63" s="823"/>
      <c r="E63" s="891" t="s">
        <v>32</v>
      </c>
      <c r="F63" s="719" t="s">
        <v>84</v>
      </c>
      <c r="G63" s="596"/>
      <c r="H63" s="597"/>
      <c r="I63" s="624" t="s">
        <v>79</v>
      </c>
      <c r="J63" s="623">
        <v>6</v>
      </c>
      <c r="K63" s="811"/>
      <c r="L63" s="811"/>
      <c r="M63" s="811"/>
      <c r="N63" s="996">
        <v>18</v>
      </c>
      <c r="O63" s="1164"/>
      <c r="P63" s="1140">
        <v>18</v>
      </c>
      <c r="Q63" s="1140"/>
      <c r="R63" s="1140"/>
      <c r="S63" s="1180"/>
      <c r="T63" s="1346"/>
      <c r="U63" s="1217"/>
      <c r="AD63" s="1265"/>
      <c r="AE63" s="1266"/>
      <c r="AN63" s="858"/>
    </row>
    <row r="64" spans="1:40" ht="27.75" hidden="1" customHeight="1" x14ac:dyDescent="0.25">
      <c r="A64" s="706"/>
      <c r="B64" s="706"/>
      <c r="C64" s="718" t="s">
        <v>41</v>
      </c>
      <c r="D64" s="823"/>
      <c r="E64" s="892" t="s">
        <v>50</v>
      </c>
      <c r="F64" s="719" t="s">
        <v>88</v>
      </c>
      <c r="G64" s="596"/>
      <c r="H64" s="597"/>
      <c r="I64" s="624" t="s">
        <v>39</v>
      </c>
      <c r="J64" s="623">
        <v>2</v>
      </c>
      <c r="K64" s="811"/>
      <c r="L64" s="811"/>
      <c r="M64" s="811"/>
      <c r="N64" s="711"/>
      <c r="O64" s="1316"/>
      <c r="P64" s="1145">
        <v>18</v>
      </c>
      <c r="Q64" s="1145"/>
      <c r="R64" s="1145"/>
      <c r="S64" s="1180"/>
      <c r="T64" s="1346"/>
      <c r="U64" s="1217"/>
      <c r="AD64" s="1265"/>
      <c r="AE64" s="1266"/>
      <c r="AN64" s="858"/>
    </row>
    <row r="65" spans="1:40" ht="27.75" hidden="1" customHeight="1" x14ac:dyDescent="0.25">
      <c r="A65" s="706"/>
      <c r="B65" s="706"/>
      <c r="C65" s="720" t="s">
        <v>31</v>
      </c>
      <c r="D65" s="823"/>
      <c r="E65" s="892" t="s">
        <v>50</v>
      </c>
      <c r="F65" s="598"/>
      <c r="G65" s="596"/>
      <c r="H65" s="597"/>
      <c r="I65" s="622">
        <v>2</v>
      </c>
      <c r="J65" s="622">
        <v>2</v>
      </c>
      <c r="K65" s="811"/>
      <c r="L65" s="811"/>
      <c r="M65" s="811"/>
      <c r="N65" s="735"/>
      <c r="O65" s="1165"/>
      <c r="P65" s="1145">
        <v>18</v>
      </c>
      <c r="Q65" s="1145"/>
      <c r="R65" s="1145"/>
      <c r="S65" s="1180"/>
      <c r="T65" s="1346"/>
      <c r="U65" s="1217"/>
      <c r="AD65" s="1265"/>
      <c r="AE65" s="1266"/>
      <c r="AN65" s="858"/>
    </row>
    <row r="66" spans="1:40" ht="27.75" hidden="1" customHeight="1" x14ac:dyDescent="0.25">
      <c r="A66" s="706"/>
      <c r="B66" s="706"/>
      <c r="C66" s="720" t="s">
        <v>43</v>
      </c>
      <c r="D66" s="823"/>
      <c r="E66" s="892" t="s">
        <v>50</v>
      </c>
      <c r="F66" s="58" t="s">
        <v>89</v>
      </c>
      <c r="G66" s="596"/>
      <c r="H66" s="597"/>
      <c r="I66" s="621" t="s">
        <v>91</v>
      </c>
      <c r="J66" s="620">
        <v>1</v>
      </c>
      <c r="K66" s="811"/>
      <c r="L66" s="811"/>
      <c r="M66" s="811"/>
      <c r="N66" s="735">
        <v>4</v>
      </c>
      <c r="O66" s="1165"/>
      <c r="P66" s="1145"/>
      <c r="Q66" s="1145"/>
      <c r="R66" s="1145"/>
      <c r="S66" s="1180"/>
      <c r="T66" s="1346"/>
      <c r="U66" s="1217"/>
      <c r="AD66" s="1265"/>
      <c r="AE66" s="1266"/>
      <c r="AN66" s="858"/>
    </row>
    <row r="67" spans="1:40" ht="27.75" hidden="1" customHeight="1" x14ac:dyDescent="0.25">
      <c r="A67" s="709"/>
      <c r="B67" s="709"/>
      <c r="C67" s="721" t="s">
        <v>44</v>
      </c>
      <c r="D67" s="833"/>
      <c r="E67" s="893" t="s">
        <v>50</v>
      </c>
      <c r="F67" s="59" t="s">
        <v>90</v>
      </c>
      <c r="G67" s="592"/>
      <c r="H67" s="593"/>
      <c r="I67" s="619" t="s">
        <v>38</v>
      </c>
      <c r="J67" s="618">
        <v>5</v>
      </c>
      <c r="K67" s="811"/>
      <c r="L67" s="811"/>
      <c r="M67" s="811"/>
      <c r="N67" s="735">
        <v>18</v>
      </c>
      <c r="O67" s="1165"/>
      <c r="P67" s="1145">
        <v>18</v>
      </c>
      <c r="Q67" s="1145"/>
      <c r="R67" s="1145"/>
      <c r="S67" s="1180"/>
      <c r="T67" s="1346"/>
      <c r="U67" s="1217"/>
      <c r="AD67" s="1265"/>
      <c r="AE67" s="1266"/>
      <c r="AN67" s="858"/>
    </row>
    <row r="68" spans="1:40" ht="27.75" hidden="1" customHeight="1" x14ac:dyDescent="0.25">
      <c r="A68" s="714"/>
      <c r="B68" s="714"/>
      <c r="C68" s="722" t="s">
        <v>86</v>
      </c>
      <c r="D68" s="611"/>
      <c r="E68" s="888" t="s">
        <v>50</v>
      </c>
      <c r="F68" s="723" t="s">
        <v>52</v>
      </c>
      <c r="G68" s="571"/>
      <c r="H68" s="572"/>
      <c r="I68" s="617" t="s">
        <v>80</v>
      </c>
      <c r="J68" s="616">
        <v>3</v>
      </c>
      <c r="K68" s="811"/>
      <c r="L68" s="811"/>
      <c r="M68" s="811"/>
      <c r="N68" s="735"/>
      <c r="O68" s="1165"/>
      <c r="P68" s="1145">
        <v>24</v>
      </c>
      <c r="Q68" s="1145"/>
      <c r="R68" s="1145"/>
      <c r="S68" s="1180"/>
      <c r="T68" s="1346"/>
      <c r="U68" s="1217"/>
      <c r="AD68" s="1265"/>
      <c r="AE68" s="1266"/>
      <c r="AN68" s="858"/>
    </row>
    <row r="69" spans="1:40" ht="27.75" hidden="1" customHeight="1" x14ac:dyDescent="0.25">
      <c r="A69" s="714"/>
      <c r="B69" s="714"/>
      <c r="C69" s="724" t="s">
        <v>87</v>
      </c>
      <c r="D69" s="611"/>
      <c r="E69" s="888" t="s">
        <v>50</v>
      </c>
      <c r="F69" s="18" t="s">
        <v>90</v>
      </c>
      <c r="G69" s="571"/>
      <c r="H69" s="572"/>
      <c r="I69" s="619" t="s">
        <v>80</v>
      </c>
      <c r="J69" s="618">
        <v>3</v>
      </c>
      <c r="K69" s="811"/>
      <c r="L69" s="811"/>
      <c r="M69" s="811"/>
      <c r="N69" s="735"/>
      <c r="O69" s="1165"/>
      <c r="P69" s="1145">
        <v>18</v>
      </c>
      <c r="Q69" s="1145"/>
      <c r="R69" s="1145"/>
      <c r="S69" s="1180"/>
      <c r="T69" s="1346"/>
      <c r="U69" s="1217"/>
      <c r="AD69" s="1265"/>
      <c r="AE69" s="1266"/>
      <c r="AN69" s="858"/>
    </row>
    <row r="70" spans="1:40" ht="27.75" hidden="1" customHeight="1" x14ac:dyDescent="0.25">
      <c r="A70" s="714"/>
      <c r="B70" s="714"/>
      <c r="C70" s="725" t="s">
        <v>46</v>
      </c>
      <c r="D70" s="611"/>
      <c r="E70" s="888" t="s">
        <v>50</v>
      </c>
      <c r="F70" s="18" t="s">
        <v>90</v>
      </c>
      <c r="G70" s="571"/>
      <c r="H70" s="572"/>
      <c r="I70" s="617" t="s">
        <v>39</v>
      </c>
      <c r="J70" s="616">
        <v>2</v>
      </c>
      <c r="K70" s="811"/>
      <c r="L70" s="811"/>
      <c r="M70" s="811"/>
      <c r="N70" s="735"/>
      <c r="O70" s="1165"/>
      <c r="P70" s="1145">
        <v>10</v>
      </c>
      <c r="Q70" s="1145"/>
      <c r="R70" s="1145"/>
      <c r="S70" s="1180"/>
      <c r="T70" s="1346"/>
      <c r="U70" s="1217"/>
      <c r="AD70" s="1265"/>
      <c r="AE70" s="1266"/>
      <c r="AN70" s="858"/>
    </row>
    <row r="71" spans="1:40" ht="23.25" hidden="1" customHeight="1" x14ac:dyDescent="0.25">
      <c r="A71" s="671"/>
      <c r="B71" s="671"/>
      <c r="C71" s="725" t="s">
        <v>47</v>
      </c>
      <c r="D71" s="611"/>
      <c r="E71" s="888" t="s">
        <v>50</v>
      </c>
      <c r="F71" s="18" t="s">
        <v>90</v>
      </c>
      <c r="G71" s="571"/>
      <c r="H71" s="572"/>
      <c r="I71" s="617" t="s">
        <v>91</v>
      </c>
      <c r="J71" s="616">
        <v>1</v>
      </c>
      <c r="K71" s="811"/>
      <c r="L71" s="811"/>
      <c r="M71" s="811"/>
      <c r="N71" s="735"/>
      <c r="O71" s="1165"/>
      <c r="P71" s="1145">
        <v>18</v>
      </c>
      <c r="Q71" s="1145"/>
      <c r="R71" s="1145"/>
      <c r="S71" s="1180"/>
      <c r="T71" s="1346"/>
      <c r="U71" s="1217"/>
      <c r="AD71" s="1265"/>
      <c r="AE71" s="1266"/>
      <c r="AN71" s="858"/>
    </row>
    <row r="72" spans="1:40" ht="23.25" hidden="1" customHeight="1" x14ac:dyDescent="0.25">
      <c r="A72" s="576"/>
      <c r="B72" s="576"/>
      <c r="C72" s="682"/>
      <c r="D72" s="751"/>
      <c r="E72" s="751"/>
      <c r="F72" s="683"/>
      <c r="G72" s="683"/>
      <c r="H72" s="684" t="s">
        <v>92</v>
      </c>
      <c r="I72" s="685"/>
      <c r="J72" s="685"/>
      <c r="K72" s="812"/>
      <c r="L72" s="812"/>
      <c r="M72" s="812"/>
      <c r="N72" s="952">
        <f>SUM(N61:N71)</f>
        <v>58</v>
      </c>
      <c r="O72" s="1313"/>
      <c r="P72" s="1181">
        <f>SUM(P61:P71)</f>
        <v>166</v>
      </c>
      <c r="Q72" s="1181"/>
      <c r="R72" s="1181"/>
      <c r="S72" s="1181">
        <f>SUM(S66:S71)</f>
        <v>0</v>
      </c>
      <c r="T72" s="1347"/>
      <c r="U72" s="1219"/>
      <c r="AD72" s="1265"/>
      <c r="AE72" s="1266"/>
      <c r="AN72" s="859"/>
    </row>
    <row r="73" spans="1:40" ht="23.25" hidden="1" customHeight="1" x14ac:dyDescent="0.25">
      <c r="A73" s="587"/>
      <c r="B73" s="587"/>
      <c r="C73" s="599" t="s">
        <v>93</v>
      </c>
      <c r="D73" s="629"/>
      <c r="E73" s="615"/>
      <c r="F73" s="600"/>
      <c r="G73" s="600"/>
      <c r="H73" s="587"/>
      <c r="I73" s="629"/>
      <c r="J73" s="615"/>
      <c r="K73" s="814"/>
      <c r="L73" s="814"/>
      <c r="M73" s="814"/>
      <c r="N73" s="953"/>
      <c r="O73" s="1315"/>
      <c r="P73" s="1155"/>
      <c r="Q73" s="1155"/>
      <c r="R73" s="1155"/>
      <c r="S73" s="1155"/>
      <c r="T73" s="1349"/>
      <c r="U73" s="1221"/>
      <c r="AD73" s="1265"/>
      <c r="AE73" s="1266"/>
      <c r="AN73" s="861"/>
    </row>
    <row r="74" spans="1:40" ht="27.75" hidden="1" customHeight="1" x14ac:dyDescent="0.25">
      <c r="A74" s="709"/>
      <c r="B74" s="709"/>
      <c r="C74" s="726" t="s">
        <v>443</v>
      </c>
      <c r="D74" s="833"/>
      <c r="E74" s="894" t="s">
        <v>32</v>
      </c>
      <c r="F74" s="727" t="s">
        <v>98</v>
      </c>
      <c r="G74" s="594"/>
      <c r="H74" s="593"/>
      <c r="I74" s="728">
        <v>2</v>
      </c>
      <c r="J74" s="728">
        <v>2</v>
      </c>
      <c r="K74" s="811"/>
      <c r="L74" s="811"/>
      <c r="M74" s="811"/>
      <c r="N74" s="728"/>
      <c r="O74" s="1166"/>
      <c r="P74" s="1141">
        <v>15</v>
      </c>
      <c r="Q74" s="1141"/>
      <c r="R74" s="1141"/>
      <c r="S74" s="1180"/>
      <c r="T74" s="1346"/>
      <c r="U74" s="1217"/>
      <c r="AD74" s="1265"/>
      <c r="AE74" s="1266"/>
      <c r="AN74" s="858"/>
    </row>
    <row r="75" spans="1:40" ht="27.75" hidden="1" customHeight="1" x14ac:dyDescent="0.25">
      <c r="A75" s="709"/>
      <c r="B75" s="709"/>
      <c r="C75" s="729" t="s">
        <v>95</v>
      </c>
      <c r="D75" s="833"/>
      <c r="E75" s="895" t="s">
        <v>32</v>
      </c>
      <c r="F75" s="730" t="s">
        <v>98</v>
      </c>
      <c r="G75" s="594"/>
      <c r="H75" s="593"/>
      <c r="I75" s="731">
        <v>3</v>
      </c>
      <c r="J75" s="731">
        <v>3</v>
      </c>
      <c r="K75" s="811"/>
      <c r="L75" s="811"/>
      <c r="M75" s="811"/>
      <c r="N75" s="690">
        <v>6</v>
      </c>
      <c r="O75" s="1160"/>
      <c r="P75" s="1141">
        <v>12</v>
      </c>
      <c r="Q75" s="1141"/>
      <c r="R75" s="1141"/>
      <c r="S75" s="1180"/>
      <c r="T75" s="1346"/>
      <c r="U75" s="1217"/>
      <c r="AD75" s="1265"/>
      <c r="AE75" s="1266"/>
      <c r="AN75" s="858"/>
    </row>
    <row r="76" spans="1:40" ht="27.75" hidden="1" customHeight="1" x14ac:dyDescent="0.25">
      <c r="A76" s="709"/>
      <c r="B76" s="709"/>
      <c r="C76" s="732" t="s">
        <v>40</v>
      </c>
      <c r="D76" s="833"/>
      <c r="E76" s="896" t="s">
        <v>32</v>
      </c>
      <c r="F76" s="57" t="s">
        <v>99</v>
      </c>
      <c r="G76" s="594"/>
      <c r="H76" s="601"/>
      <c r="I76" s="636" t="s">
        <v>38</v>
      </c>
      <c r="J76" s="636">
        <v>5</v>
      </c>
      <c r="K76" s="811"/>
      <c r="L76" s="811"/>
      <c r="M76" s="811"/>
      <c r="N76" s="999">
        <v>18</v>
      </c>
      <c r="O76" s="1167"/>
      <c r="P76" s="1140">
        <v>18</v>
      </c>
      <c r="Q76" s="1140"/>
      <c r="R76" s="1140"/>
      <c r="S76" s="1180"/>
      <c r="T76" s="1346"/>
      <c r="U76" s="1217"/>
      <c r="AD76" s="1265"/>
      <c r="AE76" s="1266"/>
      <c r="AN76" s="858"/>
    </row>
    <row r="77" spans="1:40" ht="27.75" hidden="1" customHeight="1" x14ac:dyDescent="0.25">
      <c r="A77" s="709"/>
      <c r="B77" s="709"/>
      <c r="C77" s="733" t="s">
        <v>96</v>
      </c>
      <c r="D77" s="833"/>
      <c r="E77" s="893" t="s">
        <v>50</v>
      </c>
      <c r="F77" s="734" t="s">
        <v>100</v>
      </c>
      <c r="G77" s="594"/>
      <c r="H77" s="601"/>
      <c r="I77" s="735">
        <v>2</v>
      </c>
      <c r="J77" s="735">
        <v>2</v>
      </c>
      <c r="K77" s="811"/>
      <c r="L77" s="811"/>
      <c r="M77" s="811"/>
      <c r="N77" s="983"/>
      <c r="O77" s="1316"/>
      <c r="P77" s="1145">
        <v>18</v>
      </c>
      <c r="Q77" s="1145"/>
      <c r="R77" s="1145"/>
      <c r="S77" s="1180"/>
      <c r="T77" s="1346"/>
      <c r="U77" s="1217"/>
      <c r="AD77" s="1265"/>
      <c r="AE77" s="1266"/>
      <c r="AN77" s="858"/>
    </row>
    <row r="78" spans="1:40" ht="27.75" hidden="1" customHeight="1" x14ac:dyDescent="0.25">
      <c r="A78" s="709"/>
      <c r="B78" s="709"/>
      <c r="C78" s="736" t="s">
        <v>44</v>
      </c>
      <c r="D78" s="833"/>
      <c r="E78" s="892" t="s">
        <v>50</v>
      </c>
      <c r="F78" s="58" t="s">
        <v>101</v>
      </c>
      <c r="G78" s="594"/>
      <c r="H78" s="593"/>
      <c r="I78" s="614" t="s">
        <v>38</v>
      </c>
      <c r="J78" s="614">
        <v>5</v>
      </c>
      <c r="K78" s="811"/>
      <c r="L78" s="811"/>
      <c r="M78" s="811"/>
      <c r="N78" s="987">
        <v>18</v>
      </c>
      <c r="O78" s="1170"/>
      <c r="P78" s="1146">
        <v>18</v>
      </c>
      <c r="Q78" s="1146"/>
      <c r="R78" s="1146"/>
      <c r="S78" s="1180"/>
      <c r="T78" s="1346"/>
      <c r="U78" s="1217"/>
      <c r="AD78" s="1265"/>
      <c r="AE78" s="1266"/>
      <c r="AN78" s="858"/>
    </row>
    <row r="79" spans="1:40" ht="27.75" hidden="1" customHeight="1" x14ac:dyDescent="0.25">
      <c r="A79" s="709"/>
      <c r="B79" s="709"/>
      <c r="C79" s="737" t="s">
        <v>87</v>
      </c>
      <c r="D79" s="833"/>
      <c r="E79" s="892" t="s">
        <v>50</v>
      </c>
      <c r="F79" s="59" t="s">
        <v>101</v>
      </c>
      <c r="G79" s="594"/>
      <c r="H79" s="593"/>
      <c r="I79" s="613" t="s">
        <v>80</v>
      </c>
      <c r="J79" s="613">
        <v>3</v>
      </c>
      <c r="K79" s="811"/>
      <c r="L79" s="811"/>
      <c r="M79" s="811"/>
      <c r="N79" s="987"/>
      <c r="O79" s="1170"/>
      <c r="P79" s="1146">
        <v>24</v>
      </c>
      <c r="Q79" s="1146"/>
      <c r="R79" s="1146"/>
      <c r="S79" s="1180"/>
      <c r="T79" s="1346"/>
      <c r="U79" s="1217"/>
      <c r="AD79" s="1265"/>
      <c r="AE79" s="1266"/>
      <c r="AN79" s="858"/>
    </row>
    <row r="80" spans="1:40" ht="27.75" hidden="1" customHeight="1" x14ac:dyDescent="0.25">
      <c r="A80" s="714"/>
      <c r="B80" s="714"/>
      <c r="C80" s="736" t="s">
        <v>46</v>
      </c>
      <c r="D80" s="611"/>
      <c r="E80" s="892" t="s">
        <v>50</v>
      </c>
      <c r="F80" s="58" t="s">
        <v>101</v>
      </c>
      <c r="G80" s="571"/>
      <c r="H80" s="572"/>
      <c r="I80" s="613" t="s">
        <v>39</v>
      </c>
      <c r="J80" s="613">
        <v>2</v>
      </c>
      <c r="K80" s="811"/>
      <c r="L80" s="811"/>
      <c r="M80" s="811"/>
      <c r="N80" s="987"/>
      <c r="O80" s="1170"/>
      <c r="P80" s="1146">
        <v>18</v>
      </c>
      <c r="Q80" s="1146"/>
      <c r="R80" s="1146"/>
      <c r="S80" s="1180"/>
      <c r="T80" s="1346"/>
      <c r="U80" s="1217"/>
      <c r="AD80" s="1265"/>
      <c r="AE80" s="1266"/>
      <c r="AN80" s="858"/>
    </row>
    <row r="81" spans="1:247" ht="27.75" hidden="1" customHeight="1" x14ac:dyDescent="0.25">
      <c r="A81" s="714"/>
      <c r="B81" s="714"/>
      <c r="C81" s="737" t="s">
        <v>47</v>
      </c>
      <c r="D81" s="611"/>
      <c r="E81" s="897" t="s">
        <v>50</v>
      </c>
      <c r="F81" s="59" t="s">
        <v>101</v>
      </c>
      <c r="G81" s="571"/>
      <c r="H81" s="572"/>
      <c r="I81" s="612" t="s">
        <v>91</v>
      </c>
      <c r="J81" s="612">
        <v>1</v>
      </c>
      <c r="K81" s="811"/>
      <c r="L81" s="811"/>
      <c r="M81" s="811"/>
      <c r="N81" s="992"/>
      <c r="O81" s="1341"/>
      <c r="P81" s="1146">
        <v>10</v>
      </c>
      <c r="Q81" s="1146"/>
      <c r="R81" s="1146"/>
      <c r="S81" s="1180"/>
      <c r="T81" s="1346"/>
      <c r="U81" s="1217"/>
      <c r="AD81" s="1265"/>
      <c r="AE81" s="1266"/>
      <c r="AN81" s="858"/>
    </row>
    <row r="82" spans="1:247" ht="27.75" hidden="1" customHeight="1" x14ac:dyDescent="0.25">
      <c r="A82" s="714"/>
      <c r="B82" s="714"/>
      <c r="C82" s="725" t="s">
        <v>41</v>
      </c>
      <c r="D82" s="611"/>
      <c r="E82" s="897" t="s">
        <v>50</v>
      </c>
      <c r="F82" s="738" t="s">
        <v>89</v>
      </c>
      <c r="G82" s="571"/>
      <c r="H82" s="572"/>
      <c r="I82" s="739">
        <v>2</v>
      </c>
      <c r="J82" s="739">
        <v>2</v>
      </c>
      <c r="K82" s="811"/>
      <c r="L82" s="811"/>
      <c r="M82" s="811"/>
      <c r="N82" s="933"/>
      <c r="O82" s="1165"/>
      <c r="P82" s="1145">
        <v>18</v>
      </c>
      <c r="Q82" s="1145"/>
      <c r="R82" s="1145"/>
      <c r="S82" s="1180"/>
      <c r="T82" s="1346"/>
      <c r="U82" s="1217"/>
      <c r="AD82" s="1265"/>
      <c r="AE82" s="1266"/>
      <c r="AN82" s="858"/>
    </row>
    <row r="83" spans="1:247" ht="23.25" hidden="1" customHeight="1" x14ac:dyDescent="0.25">
      <c r="A83" s="671"/>
      <c r="B83" s="671"/>
      <c r="C83" s="725" t="s">
        <v>86</v>
      </c>
      <c r="D83" s="611"/>
      <c r="E83" s="897" t="s">
        <v>50</v>
      </c>
      <c r="F83" s="738" t="s">
        <v>53</v>
      </c>
      <c r="G83" s="571"/>
      <c r="H83" s="572"/>
      <c r="I83" s="739">
        <v>3</v>
      </c>
      <c r="J83" s="739">
        <v>3</v>
      </c>
      <c r="K83" s="811"/>
      <c r="L83" s="811"/>
      <c r="M83" s="811"/>
      <c r="N83" s="933">
        <v>12</v>
      </c>
      <c r="O83" s="1165"/>
      <c r="P83" s="1145">
        <v>12</v>
      </c>
      <c r="Q83" s="1145"/>
      <c r="R83" s="1145"/>
      <c r="S83" s="1180"/>
      <c r="T83" s="1346"/>
      <c r="U83" s="1217"/>
      <c r="AD83" s="1265"/>
      <c r="AE83" s="1266"/>
      <c r="AN83" s="858"/>
    </row>
    <row r="84" spans="1:247" ht="5.25" hidden="1" customHeight="1" x14ac:dyDescent="0.25">
      <c r="A84" s="740"/>
      <c r="B84" s="671"/>
      <c r="C84" s="725" t="s">
        <v>97</v>
      </c>
      <c r="D84" s="611"/>
      <c r="E84" s="897" t="s">
        <v>50</v>
      </c>
      <c r="F84" s="738" t="s">
        <v>89</v>
      </c>
      <c r="G84" s="571"/>
      <c r="H84" s="572"/>
      <c r="I84" s="739">
        <v>2</v>
      </c>
      <c r="J84" s="739">
        <v>2</v>
      </c>
      <c r="K84" s="811"/>
      <c r="L84" s="811"/>
      <c r="M84" s="811"/>
      <c r="N84" s="933"/>
      <c r="O84" s="1165"/>
      <c r="P84" s="1145">
        <v>18</v>
      </c>
      <c r="Q84" s="1145"/>
      <c r="R84" s="1145"/>
      <c r="S84" s="1180"/>
      <c r="T84" s="1346"/>
      <c r="U84" s="1217"/>
      <c r="AD84" s="1265"/>
      <c r="AE84" s="1266"/>
      <c r="AN84" s="858"/>
    </row>
    <row r="85" spans="1:247" s="746" customFormat="1" ht="23.25" customHeight="1" x14ac:dyDescent="0.25">
      <c r="A85" s="1054" t="s">
        <v>338</v>
      </c>
      <c r="B85" s="1055" t="s">
        <v>587</v>
      </c>
      <c r="C85" s="1056" t="s">
        <v>339</v>
      </c>
      <c r="D85" s="1057"/>
      <c r="E85" s="1057"/>
      <c r="F85" s="1058"/>
      <c r="G85" s="1058"/>
      <c r="H85" s="1058"/>
      <c r="I85" s="1058"/>
      <c r="J85" s="1058"/>
      <c r="K85" s="1058"/>
      <c r="L85" s="1058"/>
      <c r="M85" s="1058"/>
      <c r="N85" s="1057"/>
      <c r="O85" s="1318"/>
      <c r="P85" s="1186"/>
      <c r="Q85" s="1186"/>
      <c r="R85" s="1186"/>
      <c r="S85" s="1186"/>
      <c r="T85" s="1350"/>
      <c r="U85" s="1223"/>
      <c r="V85" s="1196"/>
      <c r="W85" s="1058"/>
      <c r="X85" s="1058"/>
      <c r="Y85" s="1058"/>
      <c r="Z85" s="1058"/>
      <c r="AA85" s="1058"/>
      <c r="AB85" s="743"/>
      <c r="AC85" s="1212"/>
      <c r="AD85" s="1222"/>
      <c r="AE85" s="1267"/>
      <c r="AF85" s="1212"/>
      <c r="AG85" s="743"/>
      <c r="AH85" s="743"/>
      <c r="AI85" s="743"/>
      <c r="AJ85" s="743"/>
      <c r="AK85" s="743"/>
      <c r="AL85" s="743"/>
      <c r="AM85" s="743"/>
      <c r="AN85" s="862"/>
      <c r="AO85" s="745"/>
      <c r="AP85" s="745"/>
      <c r="AQ85" s="745"/>
      <c r="AR85" s="745"/>
      <c r="AS85" s="745"/>
      <c r="AT85" s="745"/>
      <c r="AU85" s="745"/>
      <c r="AV85" s="745"/>
      <c r="AW85" s="745"/>
      <c r="AX85" s="745"/>
      <c r="AY85" s="745"/>
      <c r="AZ85" s="745"/>
      <c r="BA85" s="745"/>
      <c r="BB85" s="745"/>
      <c r="BC85" s="745"/>
      <c r="BD85" s="745"/>
      <c r="BE85" s="745"/>
      <c r="BF85" s="745"/>
      <c r="BG85" s="745"/>
      <c r="BH85" s="745"/>
      <c r="BI85" s="745"/>
      <c r="BJ85" s="745"/>
      <c r="BK85" s="745"/>
      <c r="BL85" s="745"/>
      <c r="BM85" s="745"/>
      <c r="BN85" s="745"/>
      <c r="BO85" s="745"/>
      <c r="BP85" s="745"/>
      <c r="BQ85" s="745"/>
      <c r="BR85" s="745"/>
      <c r="BS85" s="745"/>
      <c r="BT85" s="745"/>
      <c r="BU85" s="745"/>
      <c r="BV85" s="745"/>
      <c r="BW85" s="745"/>
      <c r="BX85" s="745"/>
      <c r="BY85" s="745"/>
      <c r="BZ85" s="745"/>
      <c r="CA85" s="745"/>
      <c r="CB85" s="745"/>
      <c r="CC85" s="745"/>
      <c r="CD85" s="745"/>
      <c r="CE85" s="745"/>
      <c r="CF85" s="745"/>
      <c r="CG85" s="745"/>
      <c r="CH85" s="745"/>
      <c r="CI85" s="745"/>
      <c r="CJ85" s="745"/>
      <c r="CK85" s="745"/>
      <c r="CL85" s="745"/>
      <c r="CM85" s="745"/>
      <c r="CN85" s="745"/>
      <c r="CO85" s="745"/>
      <c r="CP85" s="745"/>
      <c r="CQ85" s="745"/>
      <c r="CR85" s="745"/>
      <c r="CS85" s="745"/>
      <c r="CT85" s="745"/>
      <c r="CU85" s="745"/>
      <c r="CV85" s="745"/>
      <c r="CW85" s="745"/>
      <c r="CX85" s="745"/>
      <c r="CY85" s="745"/>
      <c r="CZ85" s="745"/>
      <c r="DA85" s="745"/>
      <c r="DB85" s="745"/>
      <c r="DC85" s="745"/>
      <c r="DD85" s="745"/>
      <c r="DE85" s="745"/>
      <c r="DF85" s="745"/>
      <c r="DG85" s="745"/>
      <c r="DH85" s="745"/>
      <c r="DI85" s="745"/>
      <c r="DJ85" s="745"/>
      <c r="DK85" s="745"/>
      <c r="DL85" s="745"/>
      <c r="DM85" s="745"/>
      <c r="DN85" s="745"/>
      <c r="DO85" s="745"/>
      <c r="DP85" s="745"/>
      <c r="DQ85" s="745"/>
      <c r="DR85" s="745"/>
      <c r="DS85" s="745"/>
      <c r="DT85" s="745"/>
      <c r="DU85" s="745"/>
      <c r="DV85" s="745"/>
      <c r="DW85" s="745"/>
      <c r="DX85" s="745"/>
      <c r="DY85" s="745"/>
      <c r="DZ85" s="745"/>
      <c r="EA85" s="745"/>
      <c r="EB85" s="745"/>
      <c r="EC85" s="745"/>
      <c r="ED85" s="745"/>
      <c r="EE85" s="745"/>
      <c r="EF85" s="745"/>
      <c r="EG85" s="745"/>
      <c r="EH85" s="745"/>
      <c r="EI85" s="745"/>
      <c r="EJ85" s="745"/>
      <c r="EK85" s="745"/>
      <c r="EL85" s="745"/>
      <c r="EM85" s="745"/>
      <c r="EN85" s="745"/>
      <c r="EO85" s="745"/>
      <c r="EP85" s="745"/>
      <c r="EQ85" s="745"/>
      <c r="ER85" s="745"/>
      <c r="ES85" s="745"/>
      <c r="ET85" s="745"/>
      <c r="EU85" s="745"/>
      <c r="EV85" s="745"/>
      <c r="EW85" s="745"/>
      <c r="EX85" s="745"/>
      <c r="EY85" s="745"/>
      <c r="EZ85" s="745"/>
      <c r="FA85" s="745"/>
      <c r="FB85" s="745"/>
      <c r="FC85" s="745"/>
      <c r="FD85" s="745"/>
      <c r="FE85" s="745"/>
      <c r="FF85" s="745"/>
      <c r="FG85" s="745"/>
      <c r="FH85" s="745"/>
      <c r="FI85" s="745"/>
      <c r="FJ85" s="745"/>
      <c r="FK85" s="745"/>
      <c r="FL85" s="745"/>
      <c r="FM85" s="745"/>
      <c r="FN85" s="745"/>
      <c r="FO85" s="745"/>
      <c r="FP85" s="745"/>
      <c r="FQ85" s="745"/>
      <c r="FR85" s="745"/>
      <c r="FS85" s="745"/>
      <c r="FT85" s="745"/>
      <c r="FU85" s="745"/>
      <c r="FV85" s="745"/>
      <c r="FW85" s="745"/>
      <c r="FX85" s="745"/>
      <c r="FY85" s="745"/>
      <c r="FZ85" s="745"/>
      <c r="GA85" s="745"/>
      <c r="GB85" s="745"/>
      <c r="GC85" s="745"/>
      <c r="GD85" s="745"/>
      <c r="GE85" s="745"/>
      <c r="GF85" s="745"/>
      <c r="GG85" s="745"/>
      <c r="GH85" s="745"/>
      <c r="GI85" s="745"/>
      <c r="GJ85" s="745"/>
      <c r="GK85" s="745"/>
      <c r="GL85" s="745"/>
      <c r="GM85" s="745"/>
      <c r="GN85" s="745"/>
      <c r="GO85" s="745"/>
      <c r="GP85" s="745"/>
      <c r="GQ85" s="745"/>
      <c r="GR85" s="745"/>
      <c r="GS85" s="745"/>
      <c r="GT85" s="745"/>
      <c r="GU85" s="745"/>
      <c r="GV85" s="745"/>
      <c r="GW85" s="745"/>
      <c r="GX85" s="745"/>
      <c r="GY85" s="745"/>
      <c r="GZ85" s="745"/>
      <c r="HA85" s="745"/>
      <c r="HB85" s="745"/>
      <c r="HC85" s="745"/>
      <c r="HD85" s="745"/>
      <c r="HE85" s="745"/>
      <c r="HF85" s="745"/>
      <c r="HG85" s="745"/>
      <c r="HH85" s="745"/>
      <c r="HI85" s="745"/>
      <c r="HJ85" s="745"/>
      <c r="HK85" s="745"/>
      <c r="HL85" s="745"/>
      <c r="HM85" s="745"/>
      <c r="HN85" s="745"/>
      <c r="HO85" s="745"/>
      <c r="HP85" s="745"/>
      <c r="HQ85" s="745"/>
      <c r="HR85" s="745"/>
      <c r="HS85" s="745"/>
      <c r="HT85" s="745"/>
      <c r="HU85" s="745"/>
      <c r="HV85" s="745"/>
      <c r="HW85" s="745"/>
      <c r="HX85" s="745"/>
      <c r="HY85" s="745"/>
      <c r="HZ85" s="745"/>
      <c r="IA85" s="745"/>
      <c r="IB85" s="745"/>
      <c r="IC85" s="745"/>
      <c r="ID85" s="745"/>
      <c r="IE85" s="745"/>
      <c r="IF85" s="745"/>
      <c r="IG85" s="745"/>
      <c r="IH85" s="745"/>
      <c r="II85" s="745"/>
      <c r="IJ85" s="745"/>
      <c r="IK85" s="745"/>
      <c r="IL85" s="745"/>
      <c r="IM85" s="745"/>
    </row>
    <row r="86" spans="1:247" ht="23.25" customHeight="1" x14ac:dyDescent="0.25">
      <c r="A86" s="1059" t="s">
        <v>586</v>
      </c>
      <c r="B86" s="1059" t="s">
        <v>285</v>
      </c>
      <c r="C86" s="1060" t="s">
        <v>15</v>
      </c>
      <c r="D86" s="1061" t="s">
        <v>446</v>
      </c>
      <c r="E86" s="1061"/>
      <c r="F86" s="1062"/>
      <c r="G86" s="1062"/>
      <c r="H86" s="1062"/>
      <c r="I86" s="1061">
        <f>+SUM(I87:I93)+I96+I99+I102+I106</f>
        <v>30</v>
      </c>
      <c r="J86" s="1061">
        <f>+SUM(J87:J93)+J96+J99+J102+J106</f>
        <v>30</v>
      </c>
      <c r="K86" s="815"/>
      <c r="L86" s="815"/>
      <c r="M86" s="815"/>
      <c r="N86" s="1061"/>
      <c r="O86" s="1168"/>
      <c r="P86" s="1147"/>
      <c r="Q86" s="1147"/>
      <c r="R86" s="1147"/>
      <c r="S86" s="1147"/>
      <c r="T86" s="1351"/>
      <c r="U86" s="1225"/>
      <c r="V86" s="1197"/>
      <c r="W86" s="1062"/>
      <c r="X86" s="1062"/>
      <c r="Y86" s="1062"/>
      <c r="Z86" s="1062"/>
      <c r="AA86" s="1062"/>
      <c r="AB86" s="797"/>
      <c r="AC86" s="1247"/>
      <c r="AD86" s="1224"/>
      <c r="AE86" s="1268"/>
      <c r="AF86" s="1203"/>
      <c r="AG86" s="796"/>
      <c r="AH86" s="796"/>
      <c r="AI86" s="796"/>
      <c r="AJ86" s="796"/>
      <c r="AK86" s="796"/>
      <c r="AL86" s="796"/>
      <c r="AM86" s="796"/>
      <c r="AN86" s="863"/>
      <c r="AO86" s="798"/>
      <c r="AP86" s="798"/>
      <c r="AQ86" s="798"/>
      <c r="AR86" s="798"/>
      <c r="AS86" s="798"/>
      <c r="AT86" s="798"/>
      <c r="AU86" s="798"/>
      <c r="AV86" s="798"/>
      <c r="AW86" s="798"/>
      <c r="AX86" s="798"/>
      <c r="AY86" s="798"/>
      <c r="AZ86" s="798"/>
      <c r="BA86" s="798"/>
      <c r="BB86" s="798"/>
      <c r="BC86" s="798"/>
      <c r="BD86" s="798"/>
      <c r="BE86" s="798"/>
      <c r="BF86" s="798"/>
      <c r="BG86" s="798"/>
      <c r="BH86" s="798"/>
      <c r="BI86" s="798"/>
      <c r="BJ86" s="798"/>
      <c r="BK86" s="798"/>
      <c r="BL86" s="798"/>
      <c r="BM86" s="798"/>
      <c r="BN86" s="798"/>
      <c r="BO86" s="798"/>
      <c r="BP86" s="798"/>
      <c r="BQ86" s="798"/>
      <c r="BR86" s="798"/>
      <c r="BS86" s="798"/>
      <c r="BT86" s="798"/>
      <c r="BU86" s="798"/>
      <c r="BV86" s="798"/>
      <c r="BW86" s="798"/>
      <c r="BX86" s="798"/>
      <c r="BY86" s="798"/>
      <c r="BZ86" s="798"/>
      <c r="CA86" s="798"/>
      <c r="CB86" s="798"/>
      <c r="CC86" s="798"/>
      <c r="CD86" s="798"/>
      <c r="CE86" s="798"/>
      <c r="CF86" s="798"/>
      <c r="CG86" s="798"/>
      <c r="CH86" s="798"/>
      <c r="CI86" s="798"/>
      <c r="CJ86" s="798"/>
      <c r="CK86" s="798"/>
      <c r="CL86" s="798"/>
      <c r="CM86" s="798"/>
      <c r="CN86" s="798"/>
      <c r="CO86" s="798"/>
      <c r="CP86" s="798"/>
      <c r="CQ86" s="798"/>
      <c r="CR86" s="798"/>
      <c r="CS86" s="798"/>
      <c r="CT86" s="798"/>
      <c r="CU86" s="798"/>
      <c r="CV86" s="798"/>
      <c r="CW86" s="798"/>
      <c r="CX86" s="798"/>
      <c r="CY86" s="798"/>
      <c r="CZ86" s="798"/>
      <c r="DA86" s="798"/>
      <c r="DB86" s="798"/>
      <c r="DC86" s="798"/>
      <c r="DD86" s="798"/>
      <c r="DE86" s="798"/>
      <c r="DF86" s="798"/>
      <c r="DG86" s="798"/>
      <c r="DH86" s="798"/>
      <c r="DI86" s="798"/>
      <c r="DJ86" s="798"/>
      <c r="DK86" s="798"/>
      <c r="DL86" s="798"/>
      <c r="DM86" s="798"/>
      <c r="DN86" s="798"/>
      <c r="DO86" s="798"/>
      <c r="DP86" s="798"/>
      <c r="DQ86" s="798"/>
      <c r="DR86" s="798"/>
      <c r="DS86" s="798"/>
      <c r="DT86" s="798"/>
      <c r="DU86" s="798"/>
      <c r="DV86" s="798"/>
      <c r="DW86" s="798"/>
      <c r="DX86" s="798"/>
      <c r="DY86" s="798"/>
      <c r="DZ86" s="798"/>
      <c r="EA86" s="798"/>
      <c r="EB86" s="798"/>
      <c r="EC86" s="798"/>
      <c r="ED86" s="798"/>
      <c r="EE86" s="798"/>
      <c r="EF86" s="798"/>
      <c r="EG86" s="798"/>
      <c r="EH86" s="798"/>
      <c r="EI86" s="798"/>
      <c r="EJ86" s="798"/>
      <c r="EK86" s="798"/>
      <c r="EL86" s="798"/>
      <c r="EM86" s="798"/>
      <c r="EN86" s="798"/>
      <c r="EO86" s="798"/>
      <c r="EP86" s="798"/>
      <c r="EQ86" s="798"/>
      <c r="ER86" s="798"/>
      <c r="ES86" s="798"/>
      <c r="ET86" s="798"/>
      <c r="EU86" s="798"/>
      <c r="EV86" s="798"/>
      <c r="EW86" s="798"/>
      <c r="EX86" s="798"/>
      <c r="EY86" s="798"/>
      <c r="EZ86" s="798"/>
      <c r="FA86" s="798"/>
      <c r="FB86" s="798"/>
      <c r="FC86" s="798"/>
      <c r="FD86" s="798"/>
      <c r="FE86" s="798"/>
      <c r="FF86" s="798"/>
      <c r="FG86" s="798"/>
      <c r="FH86" s="798"/>
      <c r="FI86" s="798"/>
      <c r="FJ86" s="798"/>
      <c r="FK86" s="798"/>
      <c r="FL86" s="798"/>
      <c r="FM86" s="798"/>
      <c r="FN86" s="798"/>
      <c r="FO86" s="798"/>
      <c r="FP86" s="798"/>
      <c r="FQ86" s="798"/>
      <c r="FR86" s="798"/>
      <c r="FS86" s="798"/>
      <c r="FT86" s="798"/>
      <c r="FU86" s="798"/>
      <c r="FV86" s="798"/>
      <c r="FW86" s="798"/>
      <c r="FX86" s="798"/>
      <c r="FY86" s="798"/>
      <c r="FZ86" s="798"/>
      <c r="GA86" s="798"/>
      <c r="GB86" s="798"/>
      <c r="GC86" s="798"/>
      <c r="GD86" s="798"/>
      <c r="GE86" s="798"/>
      <c r="GF86" s="798"/>
      <c r="GG86" s="798"/>
      <c r="GH86" s="798"/>
      <c r="GI86" s="798"/>
      <c r="GJ86" s="798"/>
      <c r="GK86" s="798"/>
      <c r="GL86" s="798"/>
      <c r="GM86" s="798"/>
      <c r="GN86" s="798"/>
      <c r="GO86" s="798"/>
      <c r="GP86" s="798"/>
      <c r="GQ86" s="798"/>
      <c r="GR86" s="798"/>
      <c r="GS86" s="798"/>
      <c r="GT86" s="798"/>
      <c r="GU86" s="798"/>
      <c r="GV86" s="798"/>
      <c r="GW86" s="798"/>
      <c r="GX86" s="798"/>
      <c r="GY86" s="798"/>
      <c r="GZ86" s="798"/>
      <c r="HA86" s="798"/>
      <c r="HB86" s="798"/>
      <c r="HC86" s="798"/>
      <c r="HD86" s="798"/>
      <c r="HE86" s="798"/>
      <c r="HF86" s="798"/>
      <c r="HG86" s="798"/>
      <c r="HH86" s="798"/>
      <c r="HI86" s="798"/>
      <c r="HJ86" s="798"/>
      <c r="HK86" s="798"/>
      <c r="HL86" s="798"/>
      <c r="HM86" s="798"/>
      <c r="HN86" s="798"/>
      <c r="HO86" s="798"/>
      <c r="HP86" s="798"/>
      <c r="HQ86" s="798"/>
      <c r="HR86" s="798"/>
      <c r="HS86" s="798"/>
      <c r="HT86" s="798"/>
      <c r="HU86" s="798"/>
      <c r="HV86" s="798"/>
      <c r="HW86" s="798"/>
      <c r="HX86" s="798"/>
      <c r="HY86" s="798"/>
      <c r="HZ86" s="798"/>
      <c r="IA86" s="798"/>
      <c r="IB86" s="798"/>
      <c r="IC86" s="798"/>
      <c r="ID86" s="798"/>
      <c r="IE86" s="798"/>
      <c r="IF86" s="798"/>
      <c r="IG86" s="798"/>
      <c r="IH86" s="798"/>
      <c r="II86" s="798"/>
      <c r="IJ86" s="798"/>
      <c r="IK86" s="798"/>
      <c r="IL86" s="798"/>
      <c r="IM86" s="798"/>
    </row>
    <row r="87" spans="1:247" s="750" customFormat="1" ht="75.75" customHeight="1" x14ac:dyDescent="0.25">
      <c r="A87" s="1070"/>
      <c r="B87" s="1070" t="s">
        <v>217</v>
      </c>
      <c r="C87" s="1071" t="s">
        <v>113</v>
      </c>
      <c r="D87" s="1026" t="s">
        <v>447</v>
      </c>
      <c r="E87" s="1072" t="s">
        <v>115</v>
      </c>
      <c r="F87" s="1073"/>
      <c r="G87" s="1074" t="s">
        <v>541</v>
      </c>
      <c r="H87" s="1075" t="s">
        <v>346</v>
      </c>
      <c r="I87" s="1026">
        <v>5</v>
      </c>
      <c r="J87" s="1026">
        <v>5</v>
      </c>
      <c r="K87" s="966" t="s">
        <v>428</v>
      </c>
      <c r="L87" s="966" t="str">
        <f>"09"</f>
        <v>09</v>
      </c>
      <c r="M87" s="817"/>
      <c r="N87" s="1017">
        <v>18</v>
      </c>
      <c r="O87" s="1169"/>
      <c r="P87" s="1148">
        <v>24</v>
      </c>
      <c r="Q87" s="1148"/>
      <c r="R87" s="1148"/>
      <c r="S87" s="1180"/>
      <c r="T87" s="1352" t="s">
        <v>682</v>
      </c>
      <c r="U87" s="1226" t="s">
        <v>683</v>
      </c>
      <c r="V87" s="1198">
        <v>1</v>
      </c>
      <c r="W87" s="1053" t="s">
        <v>171</v>
      </c>
      <c r="X87" s="1053"/>
      <c r="Y87" s="1053"/>
      <c r="Z87" s="1136">
        <v>1</v>
      </c>
      <c r="AA87" s="1135" t="s">
        <v>174</v>
      </c>
      <c r="AB87" s="646" t="s">
        <v>172</v>
      </c>
      <c r="AC87" s="1248" t="s">
        <v>235</v>
      </c>
      <c r="AD87" s="1213" t="s">
        <v>683</v>
      </c>
      <c r="AE87" s="1476" t="str">
        <f>+AD87</f>
        <v>100 % CT (dossier) dépôt du sujet et retour des copies sur CELENE</v>
      </c>
      <c r="AF87" s="1199">
        <v>1</v>
      </c>
      <c r="AG87" s="912" t="s">
        <v>174</v>
      </c>
      <c r="AH87" s="912" t="s">
        <v>172</v>
      </c>
      <c r="AI87" s="912" t="s">
        <v>235</v>
      </c>
      <c r="AJ87" s="650">
        <v>1</v>
      </c>
      <c r="AK87" s="646" t="s">
        <v>174</v>
      </c>
      <c r="AL87" s="646" t="s">
        <v>172</v>
      </c>
      <c r="AM87" s="646" t="s">
        <v>235</v>
      </c>
      <c r="AN87" s="866" t="s">
        <v>494</v>
      </c>
      <c r="AO87" s="749"/>
      <c r="AP87" s="749"/>
      <c r="AQ87" s="749"/>
      <c r="AR87" s="749"/>
      <c r="AS87" s="749"/>
      <c r="AT87" s="749"/>
      <c r="AU87" s="749"/>
      <c r="AV87" s="749"/>
      <c r="AW87" s="749"/>
      <c r="AX87" s="749"/>
      <c r="AY87" s="749"/>
      <c r="AZ87" s="749"/>
      <c r="BA87" s="749"/>
      <c r="BB87" s="749"/>
      <c r="BC87" s="749"/>
      <c r="BD87" s="749"/>
      <c r="BE87" s="749"/>
      <c r="BF87" s="749"/>
      <c r="BG87" s="749"/>
      <c r="BH87" s="749"/>
      <c r="BI87" s="749"/>
      <c r="BJ87" s="749"/>
      <c r="BK87" s="749"/>
      <c r="BL87" s="749"/>
      <c r="BM87" s="749"/>
      <c r="BN87" s="749"/>
      <c r="BO87" s="749"/>
      <c r="BP87" s="749"/>
      <c r="BQ87" s="749"/>
      <c r="BR87" s="749"/>
      <c r="BS87" s="749"/>
      <c r="BT87" s="749"/>
      <c r="BU87" s="749"/>
      <c r="BV87" s="749"/>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749"/>
      <c r="CY87" s="749"/>
      <c r="CZ87" s="749"/>
      <c r="DA87" s="749"/>
      <c r="DB87" s="749"/>
      <c r="DC87" s="749"/>
      <c r="DD87" s="749"/>
      <c r="DE87" s="749"/>
      <c r="DF87" s="749"/>
      <c r="DG87" s="749"/>
      <c r="DH87" s="749"/>
      <c r="DI87" s="749"/>
      <c r="DJ87" s="749"/>
      <c r="DK87" s="749"/>
      <c r="DL87" s="749"/>
      <c r="DM87" s="749"/>
      <c r="DN87" s="749"/>
      <c r="DO87" s="749"/>
      <c r="DP87" s="749"/>
      <c r="DQ87" s="749"/>
      <c r="DR87" s="749"/>
      <c r="DS87" s="749"/>
      <c r="DT87" s="749"/>
      <c r="DU87" s="749"/>
      <c r="DV87" s="749"/>
      <c r="DW87" s="749"/>
      <c r="DX87" s="749"/>
      <c r="DY87" s="749"/>
      <c r="DZ87" s="749"/>
      <c r="EA87" s="749"/>
      <c r="EB87" s="749"/>
      <c r="EC87" s="749"/>
      <c r="ED87" s="749"/>
      <c r="EE87" s="749"/>
      <c r="EF87" s="749"/>
      <c r="EG87" s="749"/>
      <c r="EH87" s="749"/>
      <c r="EI87" s="749"/>
      <c r="EJ87" s="749"/>
      <c r="EK87" s="749"/>
      <c r="EL87" s="749"/>
      <c r="EM87" s="749"/>
      <c r="EN87" s="749"/>
      <c r="EO87" s="749"/>
      <c r="EP87" s="749"/>
      <c r="EQ87" s="749"/>
      <c r="ER87" s="749"/>
      <c r="ES87" s="749"/>
      <c r="ET87" s="749"/>
      <c r="EU87" s="749"/>
      <c r="EV87" s="749"/>
      <c r="EW87" s="749"/>
      <c r="EX87" s="749"/>
      <c r="EY87" s="749"/>
      <c r="EZ87" s="749"/>
      <c r="FA87" s="749"/>
      <c r="FB87" s="749"/>
      <c r="FC87" s="749"/>
      <c r="FD87" s="749"/>
      <c r="FE87" s="749"/>
      <c r="FF87" s="749"/>
      <c r="FG87" s="749"/>
      <c r="FH87" s="749"/>
      <c r="FI87" s="749"/>
      <c r="FJ87" s="749"/>
      <c r="FK87" s="749"/>
      <c r="FL87" s="749"/>
      <c r="FM87" s="749"/>
      <c r="FN87" s="749"/>
      <c r="FO87" s="749"/>
      <c r="FP87" s="749"/>
      <c r="FQ87" s="749"/>
      <c r="FR87" s="749"/>
      <c r="FS87" s="749"/>
      <c r="FT87" s="749"/>
      <c r="FU87" s="749"/>
      <c r="FV87" s="749"/>
      <c r="FW87" s="749"/>
      <c r="FX87" s="749"/>
      <c r="FY87" s="749"/>
      <c r="FZ87" s="749"/>
      <c r="GA87" s="749"/>
      <c r="GB87" s="749"/>
      <c r="GC87" s="749"/>
      <c r="GD87" s="749"/>
      <c r="GE87" s="749"/>
      <c r="GF87" s="749"/>
      <c r="GG87" s="749"/>
      <c r="GH87" s="749"/>
      <c r="GI87" s="749"/>
      <c r="GJ87" s="749"/>
      <c r="GK87" s="749"/>
      <c r="GL87" s="749"/>
      <c r="GM87" s="749"/>
      <c r="GN87" s="749"/>
      <c r="GO87" s="749"/>
      <c r="GP87" s="749"/>
      <c r="GQ87" s="749"/>
      <c r="GR87" s="749"/>
      <c r="GS87" s="749"/>
      <c r="GT87" s="749"/>
      <c r="GU87" s="749"/>
      <c r="GV87" s="749"/>
      <c r="GW87" s="749"/>
      <c r="GX87" s="749"/>
      <c r="GY87" s="749"/>
      <c r="GZ87" s="749"/>
      <c r="HA87" s="749"/>
      <c r="HB87" s="749"/>
      <c r="HC87" s="749"/>
      <c r="HD87" s="749"/>
      <c r="HE87" s="749"/>
      <c r="HF87" s="749"/>
      <c r="HG87" s="749"/>
      <c r="HH87" s="749"/>
      <c r="HI87" s="749"/>
      <c r="HJ87" s="749"/>
      <c r="HK87" s="749"/>
      <c r="HL87" s="749"/>
      <c r="HM87" s="749"/>
      <c r="HN87" s="749"/>
      <c r="HO87" s="749"/>
      <c r="HP87" s="749"/>
      <c r="HQ87" s="749"/>
      <c r="HR87" s="749"/>
      <c r="HS87" s="749"/>
      <c r="HT87" s="749"/>
      <c r="HU87" s="749"/>
      <c r="HV87" s="749"/>
      <c r="HW87" s="749"/>
      <c r="HX87" s="749"/>
      <c r="HY87" s="749"/>
      <c r="HZ87" s="749"/>
      <c r="IA87" s="749"/>
      <c r="IB87" s="749"/>
      <c r="IC87" s="749"/>
      <c r="ID87" s="749"/>
      <c r="IE87" s="749"/>
      <c r="IF87" s="749"/>
      <c r="IG87" s="749"/>
      <c r="IH87" s="749"/>
      <c r="II87" s="749"/>
      <c r="IJ87" s="749"/>
      <c r="IK87" s="749"/>
      <c r="IL87" s="749"/>
      <c r="IM87" s="749"/>
    </row>
    <row r="88" spans="1:247" s="748" customFormat="1" ht="75.75" customHeight="1" x14ac:dyDescent="0.25">
      <c r="A88" s="1048"/>
      <c r="B88" s="1048" t="s">
        <v>292</v>
      </c>
      <c r="C88" s="1064" t="s">
        <v>565</v>
      </c>
      <c r="D88" s="1065" t="s">
        <v>448</v>
      </c>
      <c r="E88" s="1066" t="s">
        <v>115</v>
      </c>
      <c r="F88" s="1067"/>
      <c r="G88" s="1065" t="s">
        <v>541</v>
      </c>
      <c r="H88" s="1050" t="s">
        <v>346</v>
      </c>
      <c r="I88" s="1049">
        <v>5</v>
      </c>
      <c r="J88" s="1049">
        <v>5</v>
      </c>
      <c r="K88" s="1289" t="s">
        <v>651</v>
      </c>
      <c r="L88" s="1068" t="str">
        <f t="shared" ref="L88:L90" si="0">"09"</f>
        <v>09</v>
      </c>
      <c r="M88" s="1069"/>
      <c r="N88" s="1051">
        <v>18</v>
      </c>
      <c r="O88" s="1319"/>
      <c r="P88" s="1148">
        <v>24</v>
      </c>
      <c r="Q88" s="1148"/>
      <c r="R88" s="1148"/>
      <c r="S88" s="1180"/>
      <c r="T88" s="1352" t="s">
        <v>682</v>
      </c>
      <c r="U88" s="1226" t="s">
        <v>684</v>
      </c>
      <c r="V88" s="1199">
        <v>1</v>
      </c>
      <c r="W88" s="912" t="s">
        <v>171</v>
      </c>
      <c r="X88" s="912"/>
      <c r="Y88" s="912"/>
      <c r="Z88" s="650">
        <v>1</v>
      </c>
      <c r="AA88" s="646" t="s">
        <v>174</v>
      </c>
      <c r="AB88" s="646" t="s">
        <v>172</v>
      </c>
      <c r="AC88" s="1248" t="s">
        <v>235</v>
      </c>
      <c r="AD88" s="1213" t="s">
        <v>684</v>
      </c>
      <c r="AE88" s="1476" t="str">
        <f t="shared" ref="AE88:AE91" si="1">+AD88</f>
        <v>100 % CT (dossier)</v>
      </c>
      <c r="AF88" s="1199">
        <v>1</v>
      </c>
      <c r="AG88" s="912" t="s">
        <v>174</v>
      </c>
      <c r="AH88" s="912" t="s">
        <v>172</v>
      </c>
      <c r="AI88" s="912" t="s">
        <v>235</v>
      </c>
      <c r="AJ88" s="650">
        <v>1</v>
      </c>
      <c r="AK88" s="646" t="s">
        <v>174</v>
      </c>
      <c r="AL88" s="646" t="s">
        <v>172</v>
      </c>
      <c r="AM88" s="646" t="s">
        <v>235</v>
      </c>
      <c r="AN88" s="864"/>
      <c r="AO88" s="747"/>
      <c r="AP88" s="747"/>
      <c r="AQ88" s="747"/>
      <c r="AR88" s="747"/>
      <c r="AS88" s="747"/>
      <c r="AT88" s="747"/>
      <c r="AU88" s="747"/>
      <c r="AV88" s="747"/>
      <c r="AW88" s="747"/>
      <c r="AX88" s="747"/>
      <c r="AY88" s="747"/>
      <c r="AZ88" s="747"/>
      <c r="BA88" s="747"/>
      <c r="BB88" s="747"/>
      <c r="BC88" s="747"/>
      <c r="BD88" s="747"/>
      <c r="BE88" s="747"/>
      <c r="BF88" s="747"/>
      <c r="BG88" s="747"/>
      <c r="BH88" s="747"/>
      <c r="BI88" s="747"/>
      <c r="BJ88" s="747"/>
      <c r="BK88" s="747"/>
      <c r="BL88" s="747"/>
      <c r="BM88" s="747"/>
      <c r="BN88" s="747"/>
      <c r="BO88" s="747"/>
      <c r="BP88" s="747"/>
      <c r="BQ88" s="747"/>
      <c r="BR88" s="747"/>
      <c r="BS88" s="747"/>
      <c r="BT88" s="747"/>
      <c r="BU88" s="747"/>
      <c r="BV88" s="747"/>
      <c r="BW88" s="747"/>
      <c r="BX88" s="747"/>
      <c r="BY88" s="747"/>
      <c r="BZ88" s="747"/>
      <c r="CA88" s="747"/>
      <c r="CB88" s="747"/>
      <c r="CC88" s="747"/>
      <c r="CD88" s="747"/>
      <c r="CE88" s="747"/>
      <c r="CF88" s="747"/>
      <c r="CG88" s="747"/>
      <c r="CH88" s="747"/>
      <c r="CI88" s="747"/>
      <c r="CJ88" s="747"/>
      <c r="CK88" s="747"/>
      <c r="CL88" s="747"/>
      <c r="CM88" s="747"/>
      <c r="CN88" s="747"/>
      <c r="CO88" s="747"/>
      <c r="CP88" s="747"/>
      <c r="CQ88" s="747"/>
      <c r="CR88" s="747"/>
      <c r="CS88" s="747"/>
      <c r="CT88" s="747"/>
      <c r="CU88" s="747"/>
      <c r="CV88" s="747"/>
      <c r="CW88" s="747"/>
      <c r="CX88" s="747"/>
      <c r="CY88" s="747"/>
      <c r="CZ88" s="747"/>
      <c r="DA88" s="747"/>
      <c r="DB88" s="747"/>
      <c r="DC88" s="747"/>
      <c r="DD88" s="747"/>
      <c r="DE88" s="747"/>
      <c r="DF88" s="747"/>
      <c r="DG88" s="747"/>
      <c r="DH88" s="747"/>
      <c r="DI88" s="747"/>
      <c r="DJ88" s="747"/>
      <c r="DK88" s="747"/>
      <c r="DL88" s="747"/>
      <c r="DM88" s="747"/>
      <c r="DN88" s="747"/>
      <c r="DO88" s="747"/>
      <c r="DP88" s="747"/>
      <c r="DQ88" s="747"/>
      <c r="DR88" s="747"/>
      <c r="DS88" s="747"/>
      <c r="DT88" s="747"/>
      <c r="DU88" s="747"/>
      <c r="DV88" s="747"/>
      <c r="DW88" s="747"/>
      <c r="DX88" s="747"/>
      <c r="DY88" s="747"/>
      <c r="DZ88" s="747"/>
      <c r="EA88" s="747"/>
      <c r="EB88" s="747"/>
      <c r="EC88" s="747"/>
      <c r="ED88" s="747"/>
      <c r="EE88" s="747"/>
      <c r="EF88" s="747"/>
      <c r="EG88" s="747"/>
      <c r="EH88" s="747"/>
      <c r="EI88" s="747"/>
      <c r="EJ88" s="747"/>
      <c r="EK88" s="747"/>
      <c r="EL88" s="747"/>
      <c r="EM88" s="747"/>
      <c r="EN88" s="747"/>
      <c r="EO88" s="747"/>
      <c r="EP88" s="747"/>
      <c r="EQ88" s="747"/>
      <c r="ER88" s="747"/>
      <c r="ES88" s="747"/>
      <c r="ET88" s="747"/>
      <c r="EU88" s="747"/>
      <c r="EV88" s="747"/>
      <c r="EW88" s="747"/>
      <c r="EX88" s="747"/>
      <c r="EY88" s="747"/>
      <c r="EZ88" s="747"/>
      <c r="FA88" s="747"/>
      <c r="FB88" s="747"/>
      <c r="FC88" s="747"/>
      <c r="FD88" s="747"/>
      <c r="FE88" s="747"/>
      <c r="FF88" s="747"/>
      <c r="FG88" s="747"/>
      <c r="FH88" s="747"/>
      <c r="FI88" s="747"/>
      <c r="FJ88" s="747"/>
      <c r="FK88" s="747"/>
      <c r="FL88" s="747"/>
      <c r="FM88" s="747"/>
      <c r="FN88" s="747"/>
      <c r="FO88" s="747"/>
      <c r="FP88" s="747"/>
      <c r="FQ88" s="747"/>
      <c r="FR88" s="747"/>
      <c r="FS88" s="747"/>
      <c r="FT88" s="747"/>
      <c r="FU88" s="747"/>
      <c r="FV88" s="747"/>
      <c r="FW88" s="747"/>
      <c r="FX88" s="747"/>
      <c r="FY88" s="747"/>
      <c r="FZ88" s="747"/>
      <c r="GA88" s="747"/>
      <c r="GB88" s="747"/>
      <c r="GC88" s="747"/>
      <c r="GD88" s="747"/>
      <c r="GE88" s="747"/>
      <c r="GF88" s="747"/>
      <c r="GG88" s="747"/>
      <c r="GH88" s="747"/>
      <c r="GI88" s="747"/>
      <c r="GJ88" s="747"/>
      <c r="GK88" s="747"/>
      <c r="GL88" s="747"/>
      <c r="GM88" s="747"/>
      <c r="GN88" s="747"/>
      <c r="GO88" s="747"/>
      <c r="GP88" s="747"/>
      <c r="GQ88" s="747"/>
      <c r="GR88" s="747"/>
      <c r="GS88" s="747"/>
      <c r="GT88" s="747"/>
      <c r="GU88" s="747"/>
      <c r="GV88" s="747"/>
      <c r="GW88" s="747"/>
      <c r="GX88" s="747"/>
      <c r="GY88" s="747"/>
      <c r="GZ88" s="747"/>
      <c r="HA88" s="747"/>
      <c r="HB88" s="747"/>
      <c r="HC88" s="747"/>
      <c r="HD88" s="747"/>
      <c r="HE88" s="747"/>
      <c r="HF88" s="747"/>
      <c r="HG88" s="747"/>
      <c r="HH88" s="747"/>
      <c r="HI88" s="747"/>
      <c r="HJ88" s="747"/>
      <c r="HK88" s="747"/>
      <c r="HL88" s="747"/>
      <c r="HM88" s="747"/>
      <c r="HN88" s="747"/>
      <c r="HO88" s="747"/>
      <c r="HP88" s="747"/>
      <c r="HQ88" s="747"/>
      <c r="HR88" s="747"/>
      <c r="HS88" s="747"/>
      <c r="HT88" s="747"/>
      <c r="HU88" s="747"/>
      <c r="HV88" s="747"/>
      <c r="HW88" s="747"/>
      <c r="HX88" s="747"/>
      <c r="HY88" s="747"/>
      <c r="HZ88" s="747"/>
      <c r="IA88" s="747"/>
      <c r="IB88" s="747"/>
      <c r="IC88" s="747"/>
      <c r="ID88" s="747"/>
      <c r="IE88" s="747"/>
      <c r="IF88" s="747"/>
      <c r="IG88" s="747"/>
      <c r="IH88" s="747"/>
      <c r="II88" s="747"/>
      <c r="IJ88" s="747"/>
      <c r="IK88" s="747"/>
      <c r="IL88" s="747"/>
      <c r="IM88" s="747"/>
    </row>
    <row r="89" spans="1:247" s="748" customFormat="1" ht="75.75" customHeight="1" x14ac:dyDescent="0.25">
      <c r="A89" s="608"/>
      <c r="B89" s="608" t="s">
        <v>588</v>
      </c>
      <c r="C89" s="772" t="s">
        <v>589</v>
      </c>
      <c r="D89" s="774" t="s">
        <v>590</v>
      </c>
      <c r="E89" s="960" t="s">
        <v>115</v>
      </c>
      <c r="F89" s="770"/>
      <c r="G89" s="774" t="s">
        <v>541</v>
      </c>
      <c r="H89" s="775" t="s">
        <v>346</v>
      </c>
      <c r="I89" s="610">
        <v>4</v>
      </c>
      <c r="J89" s="610">
        <v>4</v>
      </c>
      <c r="K89" s="1027" t="s">
        <v>430</v>
      </c>
      <c r="L89" s="1027" t="s">
        <v>366</v>
      </c>
      <c r="M89" s="818"/>
      <c r="N89" s="967">
        <v>18</v>
      </c>
      <c r="O89" s="1321"/>
      <c r="P89" s="1148">
        <v>18</v>
      </c>
      <c r="Q89" s="1148"/>
      <c r="R89" s="1148"/>
      <c r="S89" s="1180"/>
      <c r="T89" s="1352" t="s">
        <v>682</v>
      </c>
      <c r="U89" s="1226" t="s">
        <v>685</v>
      </c>
      <c r="V89" s="1199">
        <v>1</v>
      </c>
      <c r="W89" s="912" t="s">
        <v>171</v>
      </c>
      <c r="X89" s="912"/>
      <c r="Y89" s="912"/>
      <c r="Z89" s="650">
        <v>1</v>
      </c>
      <c r="AA89" s="646" t="s">
        <v>174</v>
      </c>
      <c r="AB89" s="646" t="s">
        <v>172</v>
      </c>
      <c r="AC89" s="1248" t="s">
        <v>235</v>
      </c>
      <c r="AD89" s="1213" t="s">
        <v>688</v>
      </c>
      <c r="AE89" s="1476" t="str">
        <f t="shared" si="1"/>
        <v>100% CT (Dossier; dépôt sur CELENE et retour par mail: gabriele.ribemont@univ-orleans.fr)</v>
      </c>
      <c r="AF89" s="1199">
        <v>1</v>
      </c>
      <c r="AG89" s="912" t="s">
        <v>174</v>
      </c>
      <c r="AH89" s="912" t="s">
        <v>172</v>
      </c>
      <c r="AI89" s="912" t="s">
        <v>235</v>
      </c>
      <c r="AJ89" s="650">
        <v>1</v>
      </c>
      <c r="AK89" s="646" t="s">
        <v>174</v>
      </c>
      <c r="AL89" s="646" t="s">
        <v>172</v>
      </c>
      <c r="AM89" s="646" t="s">
        <v>235</v>
      </c>
      <c r="AN89" s="864" t="s">
        <v>591</v>
      </c>
      <c r="AO89" s="747"/>
      <c r="AP89" s="747"/>
      <c r="AQ89" s="747"/>
      <c r="AR89" s="747"/>
      <c r="AS89" s="747"/>
      <c r="AT89" s="747"/>
      <c r="AU89" s="747"/>
      <c r="AV89" s="747"/>
      <c r="AW89" s="747"/>
      <c r="AX89" s="747"/>
      <c r="AY89" s="747"/>
      <c r="AZ89" s="747"/>
      <c r="BA89" s="747"/>
      <c r="BB89" s="747"/>
      <c r="BC89" s="747"/>
      <c r="BD89" s="747"/>
      <c r="BE89" s="747"/>
      <c r="BF89" s="747"/>
      <c r="BG89" s="747"/>
      <c r="BH89" s="747"/>
      <c r="BI89" s="747"/>
      <c r="BJ89" s="747"/>
      <c r="BK89" s="747"/>
      <c r="BL89" s="747"/>
      <c r="BM89" s="747"/>
      <c r="BN89" s="747"/>
      <c r="BO89" s="747"/>
      <c r="BP89" s="747"/>
      <c r="BQ89" s="747"/>
      <c r="BR89" s="747"/>
      <c r="BS89" s="747"/>
      <c r="BT89" s="747"/>
      <c r="BU89" s="747"/>
      <c r="BV89" s="747"/>
      <c r="BW89" s="747"/>
      <c r="BX89" s="747"/>
      <c r="BY89" s="747"/>
      <c r="BZ89" s="747"/>
      <c r="CA89" s="747"/>
      <c r="CB89" s="747"/>
      <c r="CC89" s="747"/>
      <c r="CD89" s="747"/>
      <c r="CE89" s="747"/>
      <c r="CF89" s="747"/>
      <c r="CG89" s="747"/>
      <c r="CH89" s="747"/>
      <c r="CI89" s="747"/>
      <c r="CJ89" s="747"/>
      <c r="CK89" s="747"/>
      <c r="CL89" s="747"/>
      <c r="CM89" s="747"/>
      <c r="CN89" s="747"/>
      <c r="CO89" s="747"/>
      <c r="CP89" s="747"/>
      <c r="CQ89" s="747"/>
      <c r="CR89" s="747"/>
      <c r="CS89" s="747"/>
      <c r="CT89" s="747"/>
      <c r="CU89" s="747"/>
      <c r="CV89" s="747"/>
      <c r="CW89" s="747"/>
      <c r="CX89" s="747"/>
      <c r="CY89" s="747"/>
      <c r="CZ89" s="747"/>
      <c r="DA89" s="747"/>
      <c r="DB89" s="747"/>
      <c r="DC89" s="747"/>
      <c r="DD89" s="747"/>
      <c r="DE89" s="747"/>
      <c r="DF89" s="747"/>
      <c r="DG89" s="747"/>
      <c r="DH89" s="747"/>
      <c r="DI89" s="747"/>
      <c r="DJ89" s="747"/>
      <c r="DK89" s="747"/>
      <c r="DL89" s="747"/>
      <c r="DM89" s="747"/>
      <c r="DN89" s="747"/>
      <c r="DO89" s="747"/>
      <c r="DP89" s="747"/>
      <c r="DQ89" s="747"/>
      <c r="DR89" s="747"/>
      <c r="DS89" s="747"/>
      <c r="DT89" s="747"/>
      <c r="DU89" s="747"/>
      <c r="DV89" s="747"/>
      <c r="DW89" s="747"/>
      <c r="DX89" s="747"/>
      <c r="DY89" s="747"/>
      <c r="DZ89" s="747"/>
      <c r="EA89" s="747"/>
      <c r="EB89" s="747"/>
      <c r="EC89" s="747"/>
      <c r="ED89" s="747"/>
      <c r="EE89" s="747"/>
      <c r="EF89" s="747"/>
      <c r="EG89" s="747"/>
      <c r="EH89" s="747"/>
      <c r="EI89" s="747"/>
      <c r="EJ89" s="747"/>
      <c r="EK89" s="747"/>
      <c r="EL89" s="747"/>
      <c r="EM89" s="747"/>
      <c r="EN89" s="747"/>
      <c r="EO89" s="747"/>
      <c r="EP89" s="747"/>
      <c r="EQ89" s="747"/>
      <c r="ER89" s="747"/>
      <c r="ES89" s="747"/>
      <c r="ET89" s="747"/>
      <c r="EU89" s="747"/>
      <c r="EV89" s="747"/>
      <c r="EW89" s="747"/>
      <c r="EX89" s="747"/>
      <c r="EY89" s="747"/>
      <c r="EZ89" s="747"/>
      <c r="FA89" s="747"/>
      <c r="FB89" s="747"/>
      <c r="FC89" s="747"/>
      <c r="FD89" s="747"/>
      <c r="FE89" s="747"/>
      <c r="FF89" s="747"/>
      <c r="FG89" s="747"/>
      <c r="FH89" s="747"/>
      <c r="FI89" s="747"/>
      <c r="FJ89" s="747"/>
      <c r="FK89" s="747"/>
      <c r="FL89" s="747"/>
      <c r="FM89" s="747"/>
      <c r="FN89" s="747"/>
      <c r="FO89" s="747"/>
      <c r="FP89" s="747"/>
      <c r="FQ89" s="747"/>
      <c r="FR89" s="747"/>
      <c r="FS89" s="747"/>
      <c r="FT89" s="747"/>
      <c r="FU89" s="747"/>
      <c r="FV89" s="747"/>
      <c r="FW89" s="747"/>
      <c r="FX89" s="747"/>
      <c r="FY89" s="747"/>
      <c r="FZ89" s="747"/>
      <c r="GA89" s="747"/>
      <c r="GB89" s="747"/>
      <c r="GC89" s="747"/>
      <c r="GD89" s="747"/>
      <c r="GE89" s="747"/>
      <c r="GF89" s="747"/>
      <c r="GG89" s="747"/>
      <c r="GH89" s="747"/>
      <c r="GI89" s="747"/>
      <c r="GJ89" s="747"/>
      <c r="GK89" s="747"/>
      <c r="GL89" s="747"/>
      <c r="GM89" s="747"/>
      <c r="GN89" s="747"/>
      <c r="GO89" s="747"/>
      <c r="GP89" s="747"/>
      <c r="GQ89" s="747"/>
      <c r="GR89" s="747"/>
      <c r="GS89" s="747"/>
      <c r="GT89" s="747"/>
      <c r="GU89" s="747"/>
      <c r="GV89" s="747"/>
      <c r="GW89" s="747"/>
      <c r="GX89" s="747"/>
      <c r="GY89" s="747"/>
      <c r="GZ89" s="747"/>
      <c r="HA89" s="747"/>
      <c r="HB89" s="747"/>
      <c r="HC89" s="747"/>
      <c r="HD89" s="747"/>
      <c r="HE89" s="747"/>
      <c r="HF89" s="747"/>
      <c r="HG89" s="747"/>
      <c r="HH89" s="747"/>
      <c r="HI89" s="747"/>
      <c r="HJ89" s="747"/>
      <c r="HK89" s="747"/>
      <c r="HL89" s="747"/>
      <c r="HM89" s="747"/>
      <c r="HN89" s="747"/>
      <c r="HO89" s="747"/>
      <c r="HP89" s="747"/>
      <c r="HQ89" s="747"/>
      <c r="HR89" s="747"/>
      <c r="HS89" s="747"/>
      <c r="HT89" s="747"/>
      <c r="HU89" s="747"/>
      <c r="HV89" s="747"/>
      <c r="HW89" s="747"/>
      <c r="HX89" s="747"/>
      <c r="HY89" s="747"/>
      <c r="HZ89" s="747"/>
      <c r="IA89" s="747"/>
      <c r="IB89" s="747"/>
      <c r="IC89" s="747"/>
      <c r="ID89" s="747"/>
      <c r="IE89" s="747"/>
      <c r="IF89" s="747"/>
      <c r="IG89" s="747"/>
      <c r="IH89" s="747"/>
      <c r="II89" s="747"/>
      <c r="IJ89" s="747"/>
      <c r="IK89" s="747"/>
      <c r="IL89" s="747"/>
      <c r="IM89" s="747"/>
    </row>
    <row r="90" spans="1:247" s="750" customFormat="1" ht="75.75" customHeight="1" x14ac:dyDescent="0.25">
      <c r="A90" s="608"/>
      <c r="B90" s="608" t="s">
        <v>218</v>
      </c>
      <c r="C90" s="768" t="s">
        <v>114</v>
      </c>
      <c r="D90" s="610" t="s">
        <v>449</v>
      </c>
      <c r="E90" s="848" t="s">
        <v>115</v>
      </c>
      <c r="F90" s="782"/>
      <c r="G90" s="1022" t="s">
        <v>541</v>
      </c>
      <c r="H90" s="775" t="s">
        <v>346</v>
      </c>
      <c r="I90" s="610">
        <v>3</v>
      </c>
      <c r="J90" s="610">
        <v>3</v>
      </c>
      <c r="K90" s="1290" t="s">
        <v>681</v>
      </c>
      <c r="L90" s="966" t="str">
        <f t="shared" si="0"/>
        <v>09</v>
      </c>
      <c r="M90" s="817"/>
      <c r="N90" s="967"/>
      <c r="O90" s="1321"/>
      <c r="P90" s="1148">
        <v>24</v>
      </c>
      <c r="Q90" s="1148"/>
      <c r="R90" s="1148"/>
      <c r="S90" s="1180"/>
      <c r="T90" s="1352" t="s">
        <v>682</v>
      </c>
      <c r="U90" s="1226" t="s">
        <v>686</v>
      </c>
      <c r="V90" s="1199">
        <v>1</v>
      </c>
      <c r="W90" s="912" t="s">
        <v>171</v>
      </c>
      <c r="X90" s="912"/>
      <c r="Y90" s="912"/>
      <c r="Z90" s="650">
        <v>1</v>
      </c>
      <c r="AA90" s="646" t="s">
        <v>174</v>
      </c>
      <c r="AB90" s="646" t="s">
        <v>172</v>
      </c>
      <c r="AC90" s="1248" t="s">
        <v>235</v>
      </c>
      <c r="AD90" s="1213" t="s">
        <v>689</v>
      </c>
      <c r="AE90" s="1476" t="str">
        <f t="shared" si="1"/>
        <v>100% CT dossier. Dépôt du sujet sur CELENE le xx/06/2020 ; retour des copies sur CELENE dans la journée.</v>
      </c>
      <c r="AF90" s="1199">
        <v>1</v>
      </c>
      <c r="AG90" s="912" t="s">
        <v>174</v>
      </c>
      <c r="AH90" s="912" t="s">
        <v>172</v>
      </c>
      <c r="AI90" s="912" t="s">
        <v>235</v>
      </c>
      <c r="AJ90" s="650">
        <v>1</v>
      </c>
      <c r="AK90" s="646" t="s">
        <v>174</v>
      </c>
      <c r="AL90" s="646" t="s">
        <v>172</v>
      </c>
      <c r="AM90" s="646" t="s">
        <v>235</v>
      </c>
      <c r="AN90" s="866" t="s">
        <v>495</v>
      </c>
      <c r="AO90" s="749"/>
      <c r="AP90" s="749"/>
      <c r="AQ90" s="749"/>
      <c r="AR90" s="749"/>
      <c r="AS90" s="749"/>
      <c r="AT90" s="749"/>
      <c r="AU90" s="749"/>
      <c r="AV90" s="749"/>
      <c r="AW90" s="749"/>
      <c r="AX90" s="749"/>
      <c r="AY90" s="749"/>
      <c r="AZ90" s="749"/>
      <c r="BA90" s="749"/>
      <c r="BB90" s="749"/>
      <c r="BC90" s="749"/>
      <c r="BD90" s="749"/>
      <c r="BE90" s="749"/>
      <c r="BF90" s="749"/>
      <c r="BG90" s="749"/>
      <c r="BH90" s="749"/>
      <c r="BI90" s="749"/>
      <c r="BJ90" s="749"/>
      <c r="BK90" s="749"/>
      <c r="BL90" s="749"/>
      <c r="BM90" s="749"/>
      <c r="BN90" s="749"/>
      <c r="BO90" s="749"/>
      <c r="BP90" s="749"/>
      <c r="BQ90" s="749"/>
      <c r="BR90" s="749"/>
      <c r="BS90" s="749"/>
      <c r="BT90" s="749"/>
      <c r="BU90" s="749"/>
      <c r="BV90" s="749"/>
      <c r="BW90" s="749"/>
      <c r="BX90" s="749"/>
      <c r="BY90" s="749"/>
      <c r="BZ90" s="749"/>
      <c r="CA90" s="749"/>
      <c r="CB90" s="749"/>
      <c r="CC90" s="749"/>
      <c r="CD90" s="749"/>
      <c r="CE90" s="749"/>
      <c r="CF90" s="749"/>
      <c r="CG90" s="749"/>
      <c r="CH90" s="749"/>
      <c r="CI90" s="749"/>
      <c r="CJ90" s="749"/>
      <c r="CK90" s="749"/>
      <c r="CL90" s="749"/>
      <c r="CM90" s="749"/>
      <c r="CN90" s="749"/>
      <c r="CO90" s="749"/>
      <c r="CP90" s="749"/>
      <c r="CQ90" s="749"/>
      <c r="CR90" s="749"/>
      <c r="CS90" s="749"/>
      <c r="CT90" s="749"/>
      <c r="CU90" s="749"/>
      <c r="CV90" s="749"/>
      <c r="CW90" s="749"/>
      <c r="CX90" s="749"/>
      <c r="CY90" s="749"/>
      <c r="CZ90" s="749"/>
      <c r="DA90" s="749"/>
      <c r="DB90" s="749"/>
      <c r="DC90" s="749"/>
      <c r="DD90" s="749"/>
      <c r="DE90" s="749"/>
      <c r="DF90" s="749"/>
      <c r="DG90" s="749"/>
      <c r="DH90" s="749"/>
      <c r="DI90" s="749"/>
      <c r="DJ90" s="749"/>
      <c r="DK90" s="749"/>
      <c r="DL90" s="749"/>
      <c r="DM90" s="749"/>
      <c r="DN90" s="749"/>
      <c r="DO90" s="749"/>
      <c r="DP90" s="749"/>
      <c r="DQ90" s="749"/>
      <c r="DR90" s="749"/>
      <c r="DS90" s="749"/>
      <c r="DT90" s="749"/>
      <c r="DU90" s="749"/>
      <c r="DV90" s="749"/>
      <c r="DW90" s="749"/>
      <c r="DX90" s="749"/>
      <c r="DY90" s="749"/>
      <c r="DZ90" s="749"/>
      <c r="EA90" s="749"/>
      <c r="EB90" s="749"/>
      <c r="EC90" s="749"/>
      <c r="ED90" s="749"/>
      <c r="EE90" s="749"/>
      <c r="EF90" s="749"/>
      <c r="EG90" s="749"/>
      <c r="EH90" s="749"/>
      <c r="EI90" s="749"/>
      <c r="EJ90" s="749"/>
      <c r="EK90" s="749"/>
      <c r="EL90" s="749"/>
      <c r="EM90" s="749"/>
      <c r="EN90" s="749"/>
      <c r="EO90" s="749"/>
      <c r="EP90" s="749"/>
      <c r="EQ90" s="749"/>
      <c r="ER90" s="749"/>
      <c r="ES90" s="749"/>
      <c r="ET90" s="749"/>
      <c r="EU90" s="749"/>
      <c r="EV90" s="749"/>
      <c r="EW90" s="749"/>
      <c r="EX90" s="749"/>
      <c r="EY90" s="749"/>
      <c r="EZ90" s="749"/>
      <c r="FA90" s="749"/>
      <c r="FB90" s="749"/>
      <c r="FC90" s="749"/>
      <c r="FD90" s="749"/>
      <c r="FE90" s="749"/>
      <c r="FF90" s="749"/>
      <c r="FG90" s="749"/>
      <c r="FH90" s="749"/>
      <c r="FI90" s="749"/>
      <c r="FJ90" s="749"/>
      <c r="FK90" s="749"/>
      <c r="FL90" s="749"/>
      <c r="FM90" s="749"/>
      <c r="FN90" s="749"/>
      <c r="FO90" s="749"/>
      <c r="FP90" s="749"/>
      <c r="FQ90" s="749"/>
      <c r="FR90" s="749"/>
      <c r="FS90" s="749"/>
      <c r="FT90" s="749"/>
      <c r="FU90" s="749"/>
      <c r="FV90" s="749"/>
      <c r="FW90" s="749"/>
      <c r="FX90" s="749"/>
      <c r="FY90" s="749"/>
      <c r="FZ90" s="749"/>
      <c r="GA90" s="749"/>
      <c r="GB90" s="749"/>
      <c r="GC90" s="749"/>
      <c r="GD90" s="749"/>
      <c r="GE90" s="749"/>
      <c r="GF90" s="749"/>
      <c r="GG90" s="749"/>
      <c r="GH90" s="749"/>
      <c r="GI90" s="749"/>
      <c r="GJ90" s="749"/>
      <c r="GK90" s="749"/>
      <c r="GL90" s="749"/>
      <c r="GM90" s="749"/>
      <c r="GN90" s="749"/>
      <c r="GO90" s="749"/>
      <c r="GP90" s="749"/>
      <c r="GQ90" s="749"/>
      <c r="GR90" s="749"/>
      <c r="GS90" s="749"/>
      <c r="GT90" s="749"/>
      <c r="GU90" s="749"/>
      <c r="GV90" s="749"/>
      <c r="GW90" s="749"/>
      <c r="GX90" s="749"/>
      <c r="GY90" s="749"/>
      <c r="GZ90" s="749"/>
      <c r="HA90" s="749"/>
      <c r="HB90" s="749"/>
      <c r="HC90" s="749"/>
      <c r="HD90" s="749"/>
      <c r="HE90" s="749"/>
      <c r="HF90" s="749"/>
      <c r="HG90" s="749"/>
      <c r="HH90" s="749"/>
      <c r="HI90" s="749"/>
      <c r="HJ90" s="749"/>
      <c r="HK90" s="749"/>
      <c r="HL90" s="749"/>
      <c r="HM90" s="749"/>
      <c r="HN90" s="749"/>
      <c r="HO90" s="749"/>
      <c r="HP90" s="749"/>
      <c r="HQ90" s="749"/>
      <c r="HR90" s="749"/>
      <c r="HS90" s="749"/>
      <c r="HT90" s="749"/>
      <c r="HU90" s="749"/>
      <c r="HV90" s="749"/>
      <c r="HW90" s="749"/>
      <c r="HX90" s="749"/>
      <c r="HY90" s="749"/>
      <c r="HZ90" s="749"/>
      <c r="IA90" s="749"/>
      <c r="IB90" s="749"/>
      <c r="IC90" s="749"/>
      <c r="ID90" s="749"/>
      <c r="IE90" s="749"/>
      <c r="IF90" s="749"/>
      <c r="IG90" s="749"/>
      <c r="IH90" s="749"/>
      <c r="II90" s="749"/>
      <c r="IJ90" s="749"/>
      <c r="IK90" s="749"/>
      <c r="IL90" s="749"/>
      <c r="IM90" s="749"/>
    </row>
    <row r="91" spans="1:247" s="750" customFormat="1" ht="75.75" customHeight="1" x14ac:dyDescent="0.25">
      <c r="A91" s="608"/>
      <c r="B91" s="608" t="s">
        <v>576</v>
      </c>
      <c r="C91" s="768" t="s">
        <v>577</v>
      </c>
      <c r="D91" s="610" t="s">
        <v>451</v>
      </c>
      <c r="E91" s="960" t="s">
        <v>115</v>
      </c>
      <c r="F91" s="770"/>
      <c r="G91" s="1022" t="s">
        <v>541</v>
      </c>
      <c r="H91" s="775" t="s">
        <v>346</v>
      </c>
      <c r="I91" s="1030">
        <v>1</v>
      </c>
      <c r="J91" s="1030">
        <v>1</v>
      </c>
      <c r="K91" s="966" t="s">
        <v>433</v>
      </c>
      <c r="L91" s="966" t="str">
        <f>"08"</f>
        <v>08</v>
      </c>
      <c r="M91" s="817"/>
      <c r="N91" s="967"/>
      <c r="O91" s="1321"/>
      <c r="P91" s="1146">
        <v>12</v>
      </c>
      <c r="Q91" s="1146"/>
      <c r="R91" s="1146"/>
      <c r="S91" s="1180"/>
      <c r="T91" s="1352" t="s">
        <v>682</v>
      </c>
      <c r="U91" s="1226" t="s">
        <v>683</v>
      </c>
      <c r="V91" s="1199">
        <v>1</v>
      </c>
      <c r="W91" s="912" t="s">
        <v>171</v>
      </c>
      <c r="X91" s="912"/>
      <c r="Y91" s="912"/>
      <c r="Z91" s="650">
        <v>1</v>
      </c>
      <c r="AA91" s="646" t="s">
        <v>174</v>
      </c>
      <c r="AB91" s="646" t="s">
        <v>172</v>
      </c>
      <c r="AC91" s="1248" t="s">
        <v>242</v>
      </c>
      <c r="AD91" s="1213" t="s">
        <v>683</v>
      </c>
      <c r="AE91" s="1476" t="str">
        <f t="shared" si="1"/>
        <v>100 % CT (dossier) dépôt du sujet et retour des copies sur CELENE</v>
      </c>
      <c r="AF91" s="1199">
        <v>1</v>
      </c>
      <c r="AG91" s="912" t="s">
        <v>174</v>
      </c>
      <c r="AH91" s="912" t="s">
        <v>172</v>
      </c>
      <c r="AI91" s="912" t="s">
        <v>242</v>
      </c>
      <c r="AJ91" s="650">
        <v>1</v>
      </c>
      <c r="AK91" s="646" t="s">
        <v>174</v>
      </c>
      <c r="AL91" s="646" t="s">
        <v>172</v>
      </c>
      <c r="AM91" s="646" t="s">
        <v>242</v>
      </c>
      <c r="AN91" s="866" t="s">
        <v>498</v>
      </c>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49"/>
      <c r="BO91" s="749"/>
      <c r="BP91" s="749"/>
      <c r="BQ91" s="749"/>
      <c r="BR91" s="749"/>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749"/>
      <c r="CY91" s="749"/>
      <c r="CZ91" s="749"/>
      <c r="DA91" s="749"/>
      <c r="DB91" s="749"/>
      <c r="DC91" s="749"/>
      <c r="DD91" s="749"/>
      <c r="DE91" s="749"/>
      <c r="DF91" s="749"/>
      <c r="DG91" s="749"/>
      <c r="DH91" s="749"/>
      <c r="DI91" s="749"/>
      <c r="DJ91" s="749"/>
      <c r="DK91" s="749"/>
      <c r="DL91" s="749"/>
      <c r="DM91" s="749"/>
      <c r="DN91" s="749"/>
      <c r="DO91" s="749"/>
      <c r="DP91" s="749"/>
      <c r="DQ91" s="749"/>
      <c r="DR91" s="749"/>
      <c r="DS91" s="749"/>
      <c r="DT91" s="749"/>
      <c r="DU91" s="749"/>
      <c r="DV91" s="749"/>
      <c r="DW91" s="749"/>
      <c r="DX91" s="749"/>
      <c r="DY91" s="749"/>
      <c r="DZ91" s="749"/>
      <c r="EA91" s="749"/>
      <c r="EB91" s="749"/>
      <c r="EC91" s="749"/>
      <c r="ED91" s="749"/>
      <c r="EE91" s="749"/>
      <c r="EF91" s="749"/>
      <c r="EG91" s="749"/>
      <c r="EH91" s="749"/>
      <c r="EI91" s="749"/>
      <c r="EJ91" s="749"/>
      <c r="EK91" s="749"/>
      <c r="EL91" s="749"/>
      <c r="EM91" s="749"/>
      <c r="EN91" s="749"/>
      <c r="EO91" s="749"/>
      <c r="EP91" s="749"/>
      <c r="EQ91" s="749"/>
      <c r="ER91" s="749"/>
      <c r="ES91" s="749"/>
      <c r="ET91" s="749"/>
      <c r="EU91" s="749"/>
      <c r="EV91" s="749"/>
      <c r="EW91" s="749"/>
      <c r="EX91" s="749"/>
      <c r="EY91" s="749"/>
      <c r="EZ91" s="749"/>
      <c r="FA91" s="749"/>
      <c r="FB91" s="749"/>
      <c r="FC91" s="749"/>
      <c r="FD91" s="749"/>
      <c r="FE91" s="749"/>
      <c r="FF91" s="749"/>
      <c r="FG91" s="749"/>
      <c r="FH91" s="749"/>
      <c r="FI91" s="749"/>
      <c r="FJ91" s="749"/>
      <c r="FK91" s="749"/>
      <c r="FL91" s="749"/>
      <c r="FM91" s="749"/>
      <c r="FN91" s="749"/>
      <c r="FO91" s="749"/>
      <c r="FP91" s="749"/>
      <c r="FQ91" s="749"/>
      <c r="FR91" s="749"/>
      <c r="FS91" s="749"/>
      <c r="FT91" s="749"/>
      <c r="FU91" s="749"/>
      <c r="FV91" s="749"/>
      <c r="FW91" s="749"/>
      <c r="FX91" s="749"/>
      <c r="FY91" s="749"/>
      <c r="FZ91" s="749"/>
      <c r="GA91" s="749"/>
      <c r="GB91" s="749"/>
      <c r="GC91" s="749"/>
      <c r="GD91" s="749"/>
      <c r="GE91" s="749"/>
      <c r="GF91" s="749"/>
      <c r="GG91" s="749"/>
      <c r="GH91" s="749"/>
      <c r="GI91" s="749"/>
      <c r="GJ91" s="749"/>
      <c r="GK91" s="749"/>
      <c r="GL91" s="749"/>
      <c r="GM91" s="749"/>
      <c r="GN91" s="749"/>
      <c r="GO91" s="749"/>
      <c r="GP91" s="749"/>
      <c r="GQ91" s="749"/>
      <c r="GR91" s="749"/>
      <c r="GS91" s="749"/>
      <c r="GT91" s="749"/>
      <c r="GU91" s="749"/>
      <c r="GV91" s="749"/>
      <c r="GW91" s="749"/>
      <c r="GX91" s="749"/>
      <c r="GY91" s="749"/>
      <c r="GZ91" s="749"/>
      <c r="HA91" s="749"/>
      <c r="HB91" s="749"/>
      <c r="HC91" s="749"/>
      <c r="HD91" s="749"/>
      <c r="HE91" s="749"/>
      <c r="HF91" s="749"/>
      <c r="HG91" s="749"/>
      <c r="HH91" s="749"/>
      <c r="HI91" s="749"/>
      <c r="HJ91" s="749"/>
      <c r="HK91" s="749"/>
      <c r="HL91" s="749"/>
      <c r="HM91" s="749"/>
      <c r="HN91" s="749"/>
      <c r="HO91" s="749"/>
      <c r="HP91" s="749"/>
      <c r="HQ91" s="749"/>
      <c r="HR91" s="749"/>
      <c r="HS91" s="749"/>
      <c r="HT91" s="749"/>
      <c r="HU91" s="749"/>
      <c r="HV91" s="749"/>
      <c r="HW91" s="749"/>
      <c r="HX91" s="749"/>
      <c r="HY91" s="749"/>
      <c r="HZ91" s="749"/>
      <c r="IA91" s="749"/>
      <c r="IB91" s="749"/>
      <c r="IC91" s="749"/>
      <c r="ID91" s="749"/>
      <c r="IE91" s="749"/>
      <c r="IF91" s="749"/>
      <c r="IG91" s="749"/>
      <c r="IH91" s="749"/>
      <c r="II91" s="749"/>
      <c r="IJ91" s="749"/>
      <c r="IK91" s="749"/>
      <c r="IL91" s="749"/>
      <c r="IM91" s="749"/>
    </row>
    <row r="92" spans="1:247" s="750" customFormat="1" x14ac:dyDescent="0.25">
      <c r="A92" s="930"/>
      <c r="B92" s="930"/>
      <c r="C92" s="1012"/>
      <c r="D92" s="875"/>
      <c r="E92" s="1013"/>
      <c r="F92" s="1014"/>
      <c r="G92" s="1015"/>
      <c r="H92" s="1016"/>
      <c r="I92" s="875"/>
      <c r="J92" s="875"/>
      <c r="K92" s="966"/>
      <c r="L92" s="966"/>
      <c r="M92" s="817"/>
      <c r="N92" s="1017"/>
      <c r="O92" s="1321"/>
      <c r="P92" s="1148"/>
      <c r="Q92" s="1148"/>
      <c r="R92" s="1148"/>
      <c r="S92" s="1180"/>
      <c r="T92" s="1346"/>
      <c r="U92" s="1217"/>
      <c r="V92" s="1199"/>
      <c r="W92" s="1018"/>
      <c r="X92" s="1018"/>
      <c r="Y92" s="1018"/>
      <c r="Z92" s="1019"/>
      <c r="AA92" s="1020"/>
      <c r="AB92" s="1020"/>
      <c r="AC92" s="1248"/>
      <c r="AD92" s="1216"/>
      <c r="AE92" s="1269"/>
      <c r="AF92" s="1199"/>
      <c r="AG92" s="1018"/>
      <c r="AH92" s="1018"/>
      <c r="AI92" s="1018"/>
      <c r="AJ92" s="1019"/>
      <c r="AK92" s="1020"/>
      <c r="AL92" s="1020"/>
      <c r="AM92" s="1020"/>
      <c r="AN92" s="866"/>
      <c r="AO92" s="749"/>
      <c r="AP92" s="749"/>
      <c r="AQ92" s="749"/>
      <c r="AR92" s="749"/>
      <c r="AS92" s="749"/>
      <c r="AT92" s="749"/>
      <c r="AU92" s="749"/>
      <c r="AV92" s="749"/>
      <c r="AW92" s="749"/>
      <c r="AX92" s="749"/>
      <c r="AY92" s="749"/>
      <c r="AZ92" s="749"/>
      <c r="BA92" s="749"/>
      <c r="BB92" s="749"/>
      <c r="BC92" s="749"/>
      <c r="BD92" s="749"/>
      <c r="BE92" s="749"/>
      <c r="BF92" s="749"/>
      <c r="BG92" s="749"/>
      <c r="BH92" s="749"/>
      <c r="BI92" s="749"/>
      <c r="BJ92" s="749"/>
      <c r="BK92" s="749"/>
      <c r="BL92" s="749"/>
      <c r="BM92" s="749"/>
      <c r="BN92" s="749"/>
      <c r="BO92" s="749"/>
      <c r="BP92" s="749"/>
      <c r="BQ92" s="749"/>
      <c r="BR92" s="749"/>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749"/>
      <c r="CY92" s="749"/>
      <c r="CZ92" s="749"/>
      <c r="DA92" s="749"/>
      <c r="DB92" s="749"/>
      <c r="DC92" s="749"/>
      <c r="DD92" s="749"/>
      <c r="DE92" s="749"/>
      <c r="DF92" s="749"/>
      <c r="DG92" s="749"/>
      <c r="DH92" s="749"/>
      <c r="DI92" s="749"/>
      <c r="DJ92" s="749"/>
      <c r="DK92" s="749"/>
      <c r="DL92" s="749"/>
      <c r="DM92" s="749"/>
      <c r="DN92" s="749"/>
      <c r="DO92" s="749"/>
      <c r="DP92" s="749"/>
      <c r="DQ92" s="749"/>
      <c r="DR92" s="749"/>
      <c r="DS92" s="749"/>
      <c r="DT92" s="749"/>
      <c r="DU92" s="749"/>
      <c r="DV92" s="749"/>
      <c r="DW92" s="749"/>
      <c r="DX92" s="749"/>
      <c r="DY92" s="749"/>
      <c r="DZ92" s="749"/>
      <c r="EA92" s="749"/>
      <c r="EB92" s="749"/>
      <c r="EC92" s="749"/>
      <c r="ED92" s="749"/>
      <c r="EE92" s="749"/>
      <c r="EF92" s="749"/>
      <c r="EG92" s="749"/>
      <c r="EH92" s="749"/>
      <c r="EI92" s="749"/>
      <c r="EJ92" s="749"/>
      <c r="EK92" s="749"/>
      <c r="EL92" s="749"/>
      <c r="EM92" s="749"/>
      <c r="EN92" s="749"/>
      <c r="EO92" s="749"/>
      <c r="EP92" s="749"/>
      <c r="EQ92" s="749"/>
      <c r="ER92" s="749"/>
      <c r="ES92" s="749"/>
      <c r="ET92" s="749"/>
      <c r="EU92" s="749"/>
      <c r="EV92" s="749"/>
      <c r="EW92" s="749"/>
      <c r="EX92" s="749"/>
      <c r="EY92" s="749"/>
      <c r="EZ92" s="749"/>
      <c r="FA92" s="749"/>
      <c r="FB92" s="749"/>
      <c r="FC92" s="749"/>
      <c r="FD92" s="749"/>
      <c r="FE92" s="749"/>
      <c r="FF92" s="749"/>
      <c r="FG92" s="749"/>
      <c r="FH92" s="749"/>
      <c r="FI92" s="749"/>
      <c r="FJ92" s="749"/>
      <c r="FK92" s="749"/>
      <c r="FL92" s="749"/>
      <c r="FM92" s="749"/>
      <c r="FN92" s="749"/>
      <c r="FO92" s="749"/>
      <c r="FP92" s="749"/>
      <c r="FQ92" s="749"/>
      <c r="FR92" s="749"/>
      <c r="FS92" s="749"/>
      <c r="FT92" s="749"/>
      <c r="FU92" s="749"/>
      <c r="FV92" s="749"/>
      <c r="FW92" s="749"/>
      <c r="FX92" s="749"/>
      <c r="FY92" s="749"/>
      <c r="FZ92" s="749"/>
      <c r="GA92" s="749"/>
      <c r="GB92" s="749"/>
      <c r="GC92" s="749"/>
      <c r="GD92" s="749"/>
      <c r="GE92" s="749"/>
      <c r="GF92" s="749"/>
      <c r="GG92" s="749"/>
      <c r="GH92" s="749"/>
      <c r="GI92" s="749"/>
      <c r="GJ92" s="749"/>
      <c r="GK92" s="749"/>
      <c r="GL92" s="749"/>
      <c r="GM92" s="749"/>
      <c r="GN92" s="749"/>
      <c r="GO92" s="749"/>
      <c r="GP92" s="749"/>
      <c r="GQ92" s="749"/>
      <c r="GR92" s="749"/>
      <c r="GS92" s="749"/>
      <c r="GT92" s="749"/>
      <c r="GU92" s="749"/>
      <c r="GV92" s="749"/>
      <c r="GW92" s="749"/>
      <c r="GX92" s="749"/>
      <c r="GY92" s="749"/>
      <c r="GZ92" s="749"/>
      <c r="HA92" s="749"/>
      <c r="HB92" s="749"/>
      <c r="HC92" s="749"/>
      <c r="HD92" s="749"/>
      <c r="HE92" s="749"/>
      <c r="HF92" s="749"/>
      <c r="HG92" s="749"/>
      <c r="HH92" s="749"/>
      <c r="HI92" s="749"/>
      <c r="HJ92" s="749"/>
      <c r="HK92" s="749"/>
      <c r="HL92" s="749"/>
      <c r="HM92" s="749"/>
      <c r="HN92" s="749"/>
      <c r="HO92" s="749"/>
      <c r="HP92" s="749"/>
      <c r="HQ92" s="749"/>
      <c r="HR92" s="749"/>
      <c r="HS92" s="749"/>
      <c r="HT92" s="749"/>
      <c r="HU92" s="749"/>
      <c r="HV92" s="749"/>
      <c r="HW92" s="749"/>
      <c r="HX92" s="749"/>
      <c r="HY92" s="749"/>
      <c r="HZ92" s="749"/>
      <c r="IA92" s="749"/>
      <c r="IB92" s="749"/>
      <c r="IC92" s="749"/>
      <c r="ID92" s="749"/>
      <c r="IE92" s="749"/>
      <c r="IF92" s="749"/>
      <c r="IG92" s="749"/>
      <c r="IH92" s="749"/>
      <c r="II92" s="749"/>
      <c r="IJ92" s="749"/>
      <c r="IK92" s="749"/>
      <c r="IL92" s="749"/>
      <c r="IM92" s="749"/>
    </row>
    <row r="93" spans="1:247" s="748" customFormat="1" ht="36" customHeight="1" x14ac:dyDescent="0.25">
      <c r="A93" s="661" t="s">
        <v>291</v>
      </c>
      <c r="B93" s="661" t="s">
        <v>290</v>
      </c>
      <c r="C93" s="662" t="s">
        <v>324</v>
      </c>
      <c r="D93" s="835"/>
      <c r="E93" s="898" t="s">
        <v>118</v>
      </c>
      <c r="F93" s="663"/>
      <c r="G93" s="664"/>
      <c r="H93" s="777" t="s">
        <v>342</v>
      </c>
      <c r="I93" s="666">
        <v>3</v>
      </c>
      <c r="J93" s="666">
        <v>3</v>
      </c>
      <c r="K93" s="949"/>
      <c r="L93" s="949"/>
      <c r="M93" s="816"/>
      <c r="N93" s="959"/>
      <c r="O93" s="1323"/>
      <c r="P93" s="1153"/>
      <c r="Q93" s="1153"/>
      <c r="R93" s="1153"/>
      <c r="S93" s="1156"/>
      <c r="T93" s="1353"/>
      <c r="U93" s="1228"/>
      <c r="V93" s="1200"/>
      <c r="W93" s="668"/>
      <c r="X93" s="668"/>
      <c r="Y93" s="668"/>
      <c r="Z93" s="667"/>
      <c r="AA93" s="668"/>
      <c r="AB93" s="668"/>
      <c r="AC93" s="1249"/>
      <c r="AD93" s="1227"/>
      <c r="AE93" s="1270"/>
      <c r="AF93" s="1200"/>
      <c r="AG93" s="668"/>
      <c r="AH93" s="668"/>
      <c r="AI93" s="668"/>
      <c r="AJ93" s="667"/>
      <c r="AK93" s="668"/>
      <c r="AL93" s="668"/>
      <c r="AM93" s="668"/>
      <c r="AN93" s="865"/>
      <c r="AO93" s="747"/>
      <c r="AP93" s="747"/>
      <c r="AQ93" s="747"/>
      <c r="AR93" s="747"/>
      <c r="AS93" s="747"/>
      <c r="AT93" s="747"/>
      <c r="AU93" s="747"/>
      <c r="AV93" s="747"/>
      <c r="AW93" s="747"/>
      <c r="AX93" s="747"/>
      <c r="AY93" s="747"/>
      <c r="AZ93" s="747"/>
      <c r="BA93" s="747"/>
      <c r="BB93" s="747"/>
      <c r="BC93" s="747"/>
      <c r="BD93" s="747"/>
      <c r="BE93" s="747"/>
      <c r="BF93" s="747"/>
      <c r="BG93" s="747"/>
      <c r="BH93" s="747"/>
      <c r="BI93" s="747"/>
      <c r="BJ93" s="747"/>
      <c r="BK93" s="747"/>
      <c r="BL93" s="747"/>
      <c r="BM93" s="747"/>
      <c r="BN93" s="747"/>
      <c r="BO93" s="747"/>
      <c r="BP93" s="747"/>
      <c r="BQ93" s="747"/>
      <c r="BR93" s="747"/>
      <c r="BS93" s="747"/>
      <c r="BT93" s="747"/>
      <c r="BU93" s="747"/>
      <c r="BV93" s="747"/>
      <c r="BW93" s="747"/>
      <c r="BX93" s="747"/>
      <c r="BY93" s="747"/>
      <c r="BZ93" s="747"/>
      <c r="CA93" s="747"/>
      <c r="CB93" s="747"/>
      <c r="CC93" s="747"/>
      <c r="CD93" s="747"/>
      <c r="CE93" s="747"/>
      <c r="CF93" s="747"/>
      <c r="CG93" s="747"/>
      <c r="CH93" s="747"/>
      <c r="CI93" s="747"/>
      <c r="CJ93" s="747"/>
      <c r="CK93" s="747"/>
      <c r="CL93" s="747"/>
      <c r="CM93" s="747"/>
      <c r="CN93" s="747"/>
      <c r="CO93" s="747"/>
      <c r="CP93" s="747"/>
      <c r="CQ93" s="747"/>
      <c r="CR93" s="747"/>
      <c r="CS93" s="747"/>
      <c r="CT93" s="747"/>
      <c r="CU93" s="747"/>
      <c r="CV93" s="747"/>
      <c r="CW93" s="747"/>
      <c r="CX93" s="747"/>
      <c r="CY93" s="747"/>
      <c r="CZ93" s="747"/>
      <c r="DA93" s="747"/>
      <c r="DB93" s="747"/>
      <c r="DC93" s="747"/>
      <c r="DD93" s="747"/>
      <c r="DE93" s="747"/>
      <c r="DF93" s="747"/>
      <c r="DG93" s="747"/>
      <c r="DH93" s="747"/>
      <c r="DI93" s="747"/>
      <c r="DJ93" s="747"/>
      <c r="DK93" s="747"/>
      <c r="DL93" s="747"/>
      <c r="DM93" s="747"/>
      <c r="DN93" s="747"/>
      <c r="DO93" s="747"/>
      <c r="DP93" s="747"/>
      <c r="DQ93" s="747"/>
      <c r="DR93" s="747"/>
      <c r="DS93" s="747"/>
      <c r="DT93" s="747"/>
      <c r="DU93" s="747"/>
      <c r="DV93" s="747"/>
      <c r="DW93" s="747"/>
      <c r="DX93" s="747"/>
      <c r="DY93" s="747"/>
      <c r="DZ93" s="747"/>
      <c r="EA93" s="747"/>
      <c r="EB93" s="747"/>
      <c r="EC93" s="747"/>
      <c r="ED93" s="747"/>
      <c r="EE93" s="747"/>
      <c r="EF93" s="747"/>
      <c r="EG93" s="747"/>
      <c r="EH93" s="747"/>
      <c r="EI93" s="747"/>
      <c r="EJ93" s="747"/>
      <c r="EK93" s="747"/>
      <c r="EL93" s="747"/>
      <c r="EM93" s="747"/>
      <c r="EN93" s="747"/>
      <c r="EO93" s="747"/>
      <c r="EP93" s="747"/>
      <c r="EQ93" s="747"/>
      <c r="ER93" s="747"/>
      <c r="ES93" s="747"/>
      <c r="ET93" s="747"/>
      <c r="EU93" s="747"/>
      <c r="EV93" s="747"/>
      <c r="EW93" s="747"/>
      <c r="EX93" s="747"/>
      <c r="EY93" s="747"/>
      <c r="EZ93" s="747"/>
      <c r="FA93" s="747"/>
      <c r="FB93" s="747"/>
      <c r="FC93" s="747"/>
      <c r="FD93" s="747"/>
      <c r="FE93" s="747"/>
      <c r="FF93" s="747"/>
      <c r="FG93" s="747"/>
      <c r="FH93" s="747"/>
      <c r="FI93" s="747"/>
      <c r="FJ93" s="747"/>
      <c r="FK93" s="747"/>
      <c r="FL93" s="747"/>
      <c r="FM93" s="747"/>
      <c r="FN93" s="747"/>
      <c r="FO93" s="747"/>
      <c r="FP93" s="747"/>
      <c r="FQ93" s="747"/>
      <c r="FR93" s="747"/>
      <c r="FS93" s="747"/>
      <c r="FT93" s="747"/>
      <c r="FU93" s="747"/>
      <c r="FV93" s="747"/>
      <c r="FW93" s="747"/>
      <c r="FX93" s="747"/>
      <c r="FY93" s="747"/>
      <c r="FZ93" s="747"/>
      <c r="GA93" s="747"/>
      <c r="GB93" s="747"/>
      <c r="GC93" s="747"/>
      <c r="GD93" s="747"/>
      <c r="GE93" s="747"/>
      <c r="GF93" s="747"/>
      <c r="GG93" s="747"/>
      <c r="GH93" s="747"/>
      <c r="GI93" s="747"/>
      <c r="GJ93" s="747"/>
      <c r="GK93" s="747"/>
      <c r="GL93" s="747"/>
      <c r="GM93" s="747"/>
      <c r="GN93" s="747"/>
      <c r="GO93" s="747"/>
      <c r="GP93" s="747"/>
      <c r="GQ93" s="747"/>
      <c r="GR93" s="747"/>
      <c r="GS93" s="747"/>
      <c r="GT93" s="747"/>
      <c r="GU93" s="747"/>
      <c r="GV93" s="747"/>
      <c r="GW93" s="747"/>
      <c r="GX93" s="747"/>
      <c r="GY93" s="747"/>
      <c r="GZ93" s="747"/>
      <c r="HA93" s="747"/>
      <c r="HB93" s="747"/>
      <c r="HC93" s="747"/>
      <c r="HD93" s="747"/>
      <c r="HE93" s="747"/>
      <c r="HF93" s="747"/>
      <c r="HG93" s="747"/>
      <c r="HH93" s="747"/>
      <c r="HI93" s="747"/>
      <c r="HJ93" s="747"/>
      <c r="HK93" s="747"/>
      <c r="HL93" s="747"/>
      <c r="HM93" s="747"/>
      <c r="HN93" s="747"/>
      <c r="HO93" s="747"/>
      <c r="HP93" s="747"/>
      <c r="HQ93" s="747"/>
      <c r="HR93" s="747"/>
      <c r="HS93" s="747"/>
      <c r="HT93" s="747"/>
      <c r="HU93" s="747"/>
      <c r="HV93" s="747"/>
      <c r="HW93" s="747"/>
      <c r="HX93" s="747"/>
      <c r="HY93" s="747"/>
      <c r="HZ93" s="747"/>
      <c r="IA93" s="747"/>
      <c r="IB93" s="747"/>
      <c r="IC93" s="747"/>
      <c r="ID93" s="747"/>
      <c r="IE93" s="747"/>
      <c r="IF93" s="747"/>
      <c r="IG93" s="747"/>
      <c r="IH93" s="747"/>
      <c r="II93" s="747"/>
      <c r="IJ93" s="747"/>
      <c r="IK93" s="747"/>
      <c r="IL93" s="747"/>
      <c r="IM93" s="747"/>
    </row>
    <row r="94" spans="1:247" s="750" customFormat="1" ht="76.5" x14ac:dyDescent="0.25">
      <c r="A94" s="608"/>
      <c r="B94" s="608" t="s">
        <v>289</v>
      </c>
      <c r="C94" s="768" t="s">
        <v>558</v>
      </c>
      <c r="D94" s="610" t="s">
        <v>452</v>
      </c>
      <c r="E94" s="960" t="s">
        <v>493</v>
      </c>
      <c r="F94" s="782" t="s">
        <v>491</v>
      </c>
      <c r="G94" s="611" t="s">
        <v>596</v>
      </c>
      <c r="H94" s="775" t="s">
        <v>347</v>
      </c>
      <c r="I94" s="1030">
        <v>3</v>
      </c>
      <c r="J94" s="1030">
        <v>3</v>
      </c>
      <c r="K94" s="966" t="s">
        <v>438</v>
      </c>
      <c r="L94" s="966">
        <v>70</v>
      </c>
      <c r="M94" s="817"/>
      <c r="N94" s="967">
        <v>20</v>
      </c>
      <c r="O94" s="1321"/>
      <c r="P94" s="1146"/>
      <c r="Q94" s="1146"/>
      <c r="R94" s="1146"/>
      <c r="S94" s="1180"/>
      <c r="T94" s="1352" t="s">
        <v>682</v>
      </c>
      <c r="U94" s="1226" t="s">
        <v>687</v>
      </c>
      <c r="V94" s="1199">
        <v>1</v>
      </c>
      <c r="W94" s="912" t="s">
        <v>171</v>
      </c>
      <c r="X94" s="912" t="s">
        <v>243</v>
      </c>
      <c r="Y94" s="912"/>
      <c r="Z94" s="650">
        <v>1</v>
      </c>
      <c r="AA94" s="646" t="s">
        <v>174</v>
      </c>
      <c r="AB94" s="646" t="s">
        <v>243</v>
      </c>
      <c r="AC94" s="1248" t="s">
        <v>238</v>
      </c>
      <c r="AD94" s="1213" t="s">
        <v>687</v>
      </c>
      <c r="AE94" s="1476" t="str">
        <f t="shared" ref="AE94:AE95" si="2">+AD94</f>
        <v xml:space="preserve">100% CT DM dépôt CELENE devoir-PDF </v>
      </c>
      <c r="AF94" s="1199">
        <v>1</v>
      </c>
      <c r="AG94" s="912" t="s">
        <v>174</v>
      </c>
      <c r="AH94" s="912" t="s">
        <v>243</v>
      </c>
      <c r="AI94" s="912" t="s">
        <v>238</v>
      </c>
      <c r="AJ94" s="650">
        <v>1</v>
      </c>
      <c r="AK94" s="646" t="s">
        <v>174</v>
      </c>
      <c r="AL94" s="646" t="s">
        <v>243</v>
      </c>
      <c r="AM94" s="646" t="s">
        <v>238</v>
      </c>
      <c r="AN94" s="866" t="s">
        <v>500</v>
      </c>
      <c r="AO94" s="749"/>
      <c r="AP94" s="749"/>
      <c r="AQ94" s="749"/>
      <c r="AR94" s="749"/>
      <c r="AS94" s="749"/>
      <c r="AT94" s="749"/>
      <c r="AU94" s="749"/>
      <c r="AV94" s="749"/>
      <c r="AW94" s="749"/>
      <c r="AX94" s="749"/>
      <c r="AY94" s="749"/>
      <c r="AZ94" s="749"/>
      <c r="BA94" s="749"/>
      <c r="BB94" s="749"/>
      <c r="BC94" s="749"/>
      <c r="BD94" s="749"/>
      <c r="BE94" s="749"/>
      <c r="BF94" s="749"/>
      <c r="BG94" s="749"/>
      <c r="BH94" s="749"/>
      <c r="BI94" s="749"/>
      <c r="BJ94" s="749"/>
      <c r="BK94" s="749"/>
      <c r="BL94" s="749"/>
      <c r="BM94" s="749"/>
      <c r="BN94" s="749"/>
      <c r="BO94" s="749"/>
      <c r="BP94" s="749"/>
      <c r="BQ94" s="749"/>
      <c r="BR94" s="749"/>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749"/>
      <c r="CY94" s="749"/>
      <c r="CZ94" s="749"/>
      <c r="DA94" s="749"/>
      <c r="DB94" s="749"/>
      <c r="DC94" s="749"/>
      <c r="DD94" s="749"/>
      <c r="DE94" s="749"/>
      <c r="DF94" s="749"/>
      <c r="DG94" s="749"/>
      <c r="DH94" s="749"/>
      <c r="DI94" s="749"/>
      <c r="DJ94" s="749"/>
      <c r="DK94" s="749"/>
      <c r="DL94" s="749"/>
      <c r="DM94" s="749"/>
      <c r="DN94" s="749"/>
      <c r="DO94" s="749"/>
      <c r="DP94" s="749"/>
      <c r="DQ94" s="749"/>
      <c r="DR94" s="749"/>
      <c r="DS94" s="749"/>
      <c r="DT94" s="749"/>
      <c r="DU94" s="749"/>
      <c r="DV94" s="749"/>
      <c r="DW94" s="749"/>
      <c r="DX94" s="749"/>
      <c r="DY94" s="749"/>
      <c r="DZ94" s="749"/>
      <c r="EA94" s="749"/>
      <c r="EB94" s="749"/>
      <c r="EC94" s="749"/>
      <c r="ED94" s="749"/>
      <c r="EE94" s="749"/>
      <c r="EF94" s="749"/>
      <c r="EG94" s="749"/>
      <c r="EH94" s="749"/>
      <c r="EI94" s="749"/>
      <c r="EJ94" s="749"/>
      <c r="EK94" s="749"/>
      <c r="EL94" s="749"/>
      <c r="EM94" s="749"/>
      <c r="EN94" s="749"/>
      <c r="EO94" s="749"/>
      <c r="EP94" s="749"/>
      <c r="EQ94" s="749"/>
      <c r="ER94" s="749"/>
      <c r="ES94" s="749"/>
      <c r="ET94" s="749"/>
      <c r="EU94" s="749"/>
      <c r="EV94" s="749"/>
      <c r="EW94" s="749"/>
      <c r="EX94" s="749"/>
      <c r="EY94" s="749"/>
      <c r="EZ94" s="749"/>
      <c r="FA94" s="749"/>
      <c r="FB94" s="749"/>
      <c r="FC94" s="749"/>
      <c r="FD94" s="749"/>
      <c r="FE94" s="749"/>
      <c r="FF94" s="749"/>
      <c r="FG94" s="749"/>
      <c r="FH94" s="749"/>
      <c r="FI94" s="749"/>
      <c r="FJ94" s="749"/>
      <c r="FK94" s="749"/>
      <c r="FL94" s="749"/>
      <c r="FM94" s="749"/>
      <c r="FN94" s="749"/>
      <c r="FO94" s="749"/>
      <c r="FP94" s="749"/>
      <c r="FQ94" s="749"/>
      <c r="FR94" s="749"/>
      <c r="FS94" s="749"/>
      <c r="FT94" s="749"/>
      <c r="FU94" s="749"/>
      <c r="FV94" s="749"/>
      <c r="FW94" s="749"/>
      <c r="FX94" s="749"/>
      <c r="FY94" s="749"/>
      <c r="FZ94" s="749"/>
      <c r="GA94" s="749"/>
      <c r="GB94" s="749"/>
      <c r="GC94" s="749"/>
      <c r="GD94" s="749"/>
      <c r="GE94" s="749"/>
      <c r="GF94" s="749"/>
      <c r="GG94" s="749"/>
      <c r="GH94" s="749"/>
      <c r="GI94" s="749"/>
      <c r="GJ94" s="749"/>
      <c r="GK94" s="749"/>
      <c r="GL94" s="749"/>
      <c r="GM94" s="749"/>
      <c r="GN94" s="749"/>
      <c r="GO94" s="749"/>
      <c r="GP94" s="749"/>
      <c r="GQ94" s="749"/>
      <c r="GR94" s="749"/>
      <c r="GS94" s="749"/>
      <c r="GT94" s="749"/>
      <c r="GU94" s="749"/>
      <c r="GV94" s="749"/>
      <c r="GW94" s="749"/>
      <c r="GX94" s="749"/>
      <c r="GY94" s="749"/>
      <c r="GZ94" s="749"/>
      <c r="HA94" s="749"/>
      <c r="HB94" s="749"/>
      <c r="HC94" s="749"/>
      <c r="HD94" s="749"/>
      <c r="HE94" s="749"/>
      <c r="HF94" s="749"/>
      <c r="HG94" s="749"/>
      <c r="HH94" s="749"/>
      <c r="HI94" s="749"/>
      <c r="HJ94" s="749"/>
      <c r="HK94" s="749"/>
      <c r="HL94" s="749"/>
      <c r="HM94" s="749"/>
      <c r="HN94" s="749"/>
      <c r="HO94" s="749"/>
      <c r="HP94" s="749"/>
      <c r="HQ94" s="749"/>
      <c r="HR94" s="749"/>
      <c r="HS94" s="749"/>
      <c r="HT94" s="749"/>
      <c r="HU94" s="749"/>
      <c r="HV94" s="749"/>
      <c r="HW94" s="749"/>
      <c r="HX94" s="749"/>
      <c r="HY94" s="749"/>
      <c r="HZ94" s="749"/>
      <c r="IA94" s="749"/>
      <c r="IB94" s="749"/>
      <c r="IC94" s="749"/>
      <c r="ID94" s="749"/>
      <c r="IE94" s="749"/>
      <c r="IF94" s="749"/>
      <c r="IG94" s="749"/>
      <c r="IH94" s="749"/>
      <c r="II94" s="749"/>
      <c r="IJ94" s="749"/>
      <c r="IK94" s="749"/>
      <c r="IL94" s="749"/>
      <c r="IM94" s="749"/>
    </row>
    <row r="95" spans="1:247" s="750" customFormat="1" ht="51" x14ac:dyDescent="0.25">
      <c r="A95" s="608"/>
      <c r="B95" s="608" t="s">
        <v>240</v>
      </c>
      <c r="C95" s="768" t="s">
        <v>559</v>
      </c>
      <c r="D95" s="610" t="s">
        <v>450</v>
      </c>
      <c r="E95" s="848" t="s">
        <v>493</v>
      </c>
      <c r="F95" s="782" t="s">
        <v>391</v>
      </c>
      <c r="G95" s="1023" t="s">
        <v>541</v>
      </c>
      <c r="H95" s="775" t="s">
        <v>347</v>
      </c>
      <c r="I95" s="610">
        <v>3</v>
      </c>
      <c r="J95" s="610">
        <v>3</v>
      </c>
      <c r="K95" s="966" t="s">
        <v>432</v>
      </c>
      <c r="L95" s="966" t="str">
        <f>"09"</f>
        <v>09</v>
      </c>
      <c r="M95" s="817"/>
      <c r="N95" s="967"/>
      <c r="O95" s="1321"/>
      <c r="P95" s="1148">
        <v>24</v>
      </c>
      <c r="Q95" s="1148"/>
      <c r="R95" s="1148"/>
      <c r="S95" s="1180"/>
      <c r="T95" s="1352" t="s">
        <v>682</v>
      </c>
      <c r="U95" s="1226" t="s">
        <v>684</v>
      </c>
      <c r="V95" s="1199">
        <v>1</v>
      </c>
      <c r="W95" s="912" t="s">
        <v>171</v>
      </c>
      <c r="X95" s="912"/>
      <c r="Y95" s="912"/>
      <c r="Z95" s="650">
        <v>1</v>
      </c>
      <c r="AA95" s="646" t="s">
        <v>174</v>
      </c>
      <c r="AB95" s="646" t="s">
        <v>172</v>
      </c>
      <c r="AC95" s="1248" t="s">
        <v>236</v>
      </c>
      <c r="AD95" s="1213" t="s">
        <v>684</v>
      </c>
      <c r="AE95" s="1476" t="str">
        <f t="shared" si="2"/>
        <v>100 % CT (dossier)</v>
      </c>
      <c r="AF95" s="1199">
        <v>1</v>
      </c>
      <c r="AG95" s="912" t="s">
        <v>174</v>
      </c>
      <c r="AH95" s="912" t="s">
        <v>172</v>
      </c>
      <c r="AI95" s="912" t="s">
        <v>236</v>
      </c>
      <c r="AJ95" s="650">
        <v>1</v>
      </c>
      <c r="AK95" s="646" t="s">
        <v>174</v>
      </c>
      <c r="AL95" s="646" t="s">
        <v>172</v>
      </c>
      <c r="AM95" s="646" t="s">
        <v>236</v>
      </c>
      <c r="AN95" s="866" t="s">
        <v>501</v>
      </c>
      <c r="AO95" s="749"/>
      <c r="AP95" s="749"/>
      <c r="AQ95" s="749"/>
      <c r="AR95" s="749"/>
      <c r="AS95" s="749"/>
      <c r="AT95" s="749"/>
      <c r="AU95" s="749"/>
      <c r="AV95" s="749"/>
      <c r="AW95" s="749"/>
      <c r="AX95" s="749"/>
      <c r="AY95" s="749"/>
      <c r="AZ95" s="749"/>
      <c r="BA95" s="749"/>
      <c r="BB95" s="749"/>
      <c r="BC95" s="749"/>
      <c r="BD95" s="749"/>
      <c r="BE95" s="749"/>
      <c r="BF95" s="749"/>
      <c r="BG95" s="749"/>
      <c r="BH95" s="749"/>
      <c r="BI95" s="749"/>
      <c r="BJ95" s="749"/>
      <c r="BK95" s="749"/>
      <c r="BL95" s="749"/>
      <c r="BM95" s="749"/>
      <c r="BN95" s="749"/>
      <c r="BO95" s="749"/>
      <c r="BP95" s="749"/>
      <c r="BQ95" s="749"/>
      <c r="BR95" s="749"/>
      <c r="BS95" s="749"/>
      <c r="BT95" s="749"/>
      <c r="BU95" s="749"/>
      <c r="BV95" s="749"/>
      <c r="BW95" s="749"/>
      <c r="BX95" s="749"/>
      <c r="BY95" s="749"/>
      <c r="BZ95" s="749"/>
      <c r="CA95" s="749"/>
      <c r="CB95" s="749"/>
      <c r="CC95" s="749"/>
      <c r="CD95" s="749"/>
      <c r="CE95" s="749"/>
      <c r="CF95" s="749"/>
      <c r="CG95" s="749"/>
      <c r="CH95" s="749"/>
      <c r="CI95" s="749"/>
      <c r="CJ95" s="749"/>
      <c r="CK95" s="749"/>
      <c r="CL95" s="749"/>
      <c r="CM95" s="749"/>
      <c r="CN95" s="749"/>
      <c r="CO95" s="749"/>
      <c r="CP95" s="749"/>
      <c r="CQ95" s="749"/>
      <c r="CR95" s="749"/>
      <c r="CS95" s="749"/>
      <c r="CT95" s="749"/>
      <c r="CU95" s="749"/>
      <c r="CV95" s="749"/>
      <c r="CW95" s="749"/>
      <c r="CX95" s="749"/>
      <c r="CY95" s="749"/>
      <c r="CZ95" s="749"/>
      <c r="DA95" s="749"/>
      <c r="DB95" s="749"/>
      <c r="DC95" s="749"/>
      <c r="DD95" s="749"/>
      <c r="DE95" s="749"/>
      <c r="DF95" s="749"/>
      <c r="DG95" s="749"/>
      <c r="DH95" s="749"/>
      <c r="DI95" s="749"/>
      <c r="DJ95" s="749"/>
      <c r="DK95" s="749"/>
      <c r="DL95" s="749"/>
      <c r="DM95" s="749"/>
      <c r="DN95" s="749"/>
      <c r="DO95" s="749"/>
      <c r="DP95" s="749"/>
      <c r="DQ95" s="749"/>
      <c r="DR95" s="749"/>
      <c r="DS95" s="749"/>
      <c r="DT95" s="749"/>
      <c r="DU95" s="749"/>
      <c r="DV95" s="749"/>
      <c r="DW95" s="749"/>
      <c r="DX95" s="749"/>
      <c r="DY95" s="749"/>
      <c r="DZ95" s="749"/>
      <c r="EA95" s="749"/>
      <c r="EB95" s="749"/>
      <c r="EC95" s="749"/>
      <c r="ED95" s="749"/>
      <c r="EE95" s="749"/>
      <c r="EF95" s="749"/>
      <c r="EG95" s="749"/>
      <c r="EH95" s="749"/>
      <c r="EI95" s="749"/>
      <c r="EJ95" s="749"/>
      <c r="EK95" s="749"/>
      <c r="EL95" s="749"/>
      <c r="EM95" s="749"/>
      <c r="EN95" s="749"/>
      <c r="EO95" s="749"/>
      <c r="EP95" s="749"/>
      <c r="EQ95" s="749"/>
      <c r="ER95" s="749"/>
      <c r="ES95" s="749"/>
      <c r="ET95" s="749"/>
      <c r="EU95" s="749"/>
      <c r="EV95" s="749"/>
      <c r="EW95" s="749"/>
      <c r="EX95" s="749"/>
      <c r="EY95" s="749"/>
      <c r="EZ95" s="749"/>
      <c r="FA95" s="749"/>
      <c r="FB95" s="749"/>
      <c r="FC95" s="749"/>
      <c r="FD95" s="749"/>
      <c r="FE95" s="749"/>
      <c r="FF95" s="749"/>
      <c r="FG95" s="749"/>
      <c r="FH95" s="749"/>
      <c r="FI95" s="749"/>
      <c r="FJ95" s="749"/>
      <c r="FK95" s="749"/>
      <c r="FL95" s="749"/>
      <c r="FM95" s="749"/>
      <c r="FN95" s="749"/>
      <c r="FO95" s="749"/>
      <c r="FP95" s="749"/>
      <c r="FQ95" s="749"/>
      <c r="FR95" s="749"/>
      <c r="FS95" s="749"/>
      <c r="FT95" s="749"/>
      <c r="FU95" s="749"/>
      <c r="FV95" s="749"/>
      <c r="FW95" s="749"/>
      <c r="FX95" s="749"/>
      <c r="FY95" s="749"/>
      <c r="FZ95" s="749"/>
      <c r="GA95" s="749"/>
      <c r="GB95" s="749"/>
      <c r="GC95" s="749"/>
      <c r="GD95" s="749"/>
      <c r="GE95" s="749"/>
      <c r="GF95" s="749"/>
      <c r="GG95" s="749"/>
      <c r="GH95" s="749"/>
      <c r="GI95" s="749"/>
      <c r="GJ95" s="749"/>
      <c r="GK95" s="749"/>
      <c r="GL95" s="749"/>
      <c r="GM95" s="749"/>
      <c r="GN95" s="749"/>
      <c r="GO95" s="749"/>
      <c r="GP95" s="749"/>
      <c r="GQ95" s="749"/>
      <c r="GR95" s="749"/>
      <c r="GS95" s="749"/>
      <c r="GT95" s="749"/>
      <c r="GU95" s="749"/>
      <c r="GV95" s="749"/>
      <c r="GW95" s="749"/>
      <c r="GX95" s="749"/>
      <c r="GY95" s="749"/>
      <c r="GZ95" s="749"/>
      <c r="HA95" s="749"/>
      <c r="HB95" s="749"/>
      <c r="HC95" s="749"/>
      <c r="HD95" s="749"/>
      <c r="HE95" s="749"/>
      <c r="HF95" s="749"/>
      <c r="HG95" s="749"/>
      <c r="HH95" s="749"/>
      <c r="HI95" s="749"/>
      <c r="HJ95" s="749"/>
      <c r="HK95" s="749"/>
      <c r="HL95" s="749"/>
      <c r="HM95" s="749"/>
      <c r="HN95" s="749"/>
      <c r="HO95" s="749"/>
      <c r="HP95" s="749"/>
      <c r="HQ95" s="749"/>
      <c r="HR95" s="749"/>
      <c r="HS95" s="749"/>
      <c r="HT95" s="749"/>
      <c r="HU95" s="749"/>
      <c r="HV95" s="749"/>
      <c r="HW95" s="749"/>
      <c r="HX95" s="749"/>
      <c r="HY95" s="749"/>
      <c r="HZ95" s="749"/>
      <c r="IA95" s="749"/>
      <c r="IB95" s="749"/>
      <c r="IC95" s="749"/>
      <c r="ID95" s="749"/>
      <c r="IE95" s="749"/>
      <c r="IF95" s="749"/>
      <c r="IG95" s="749"/>
      <c r="IH95" s="749"/>
      <c r="II95" s="749"/>
      <c r="IJ95" s="749"/>
      <c r="IK95" s="749"/>
      <c r="IL95" s="749"/>
      <c r="IM95" s="749"/>
    </row>
    <row r="96" spans="1:247" s="748" customFormat="1" ht="36" customHeight="1" x14ac:dyDescent="0.25">
      <c r="A96" s="661" t="s">
        <v>585</v>
      </c>
      <c r="B96" s="661" t="s">
        <v>579</v>
      </c>
      <c r="C96" s="662" t="s">
        <v>298</v>
      </c>
      <c r="D96" s="835"/>
      <c r="E96" s="898" t="s">
        <v>118</v>
      </c>
      <c r="F96" s="663"/>
      <c r="G96" s="664"/>
      <c r="H96" s="665" t="s">
        <v>342</v>
      </c>
      <c r="I96" s="666">
        <v>3</v>
      </c>
      <c r="J96" s="666">
        <v>3</v>
      </c>
      <c r="K96" s="816"/>
      <c r="L96" s="816"/>
      <c r="M96" s="816"/>
      <c r="N96" s="959"/>
      <c r="O96" s="1323"/>
      <c r="P96" s="1153"/>
      <c r="Q96" s="1153"/>
      <c r="R96" s="1153"/>
      <c r="S96" s="1156"/>
      <c r="T96" s="1353"/>
      <c r="U96" s="1228"/>
      <c r="V96" s="1200"/>
      <c r="W96" s="668"/>
      <c r="X96" s="668"/>
      <c r="Y96" s="668"/>
      <c r="Z96" s="667"/>
      <c r="AA96" s="668"/>
      <c r="AB96" s="668"/>
      <c r="AC96" s="1249"/>
      <c r="AD96" s="1227"/>
      <c r="AE96" s="1270"/>
      <c r="AF96" s="1200"/>
      <c r="AG96" s="668"/>
      <c r="AH96" s="668"/>
      <c r="AI96" s="668"/>
      <c r="AJ96" s="667"/>
      <c r="AK96" s="668"/>
      <c r="AL96" s="668"/>
      <c r="AM96" s="668"/>
      <c r="AN96" s="865"/>
      <c r="AO96" s="747"/>
      <c r="AP96" s="747"/>
      <c r="AQ96" s="747"/>
      <c r="AR96" s="747"/>
      <c r="AS96" s="747"/>
      <c r="AT96" s="747"/>
      <c r="AU96" s="747"/>
      <c r="AV96" s="747"/>
      <c r="AW96" s="747"/>
      <c r="AX96" s="747"/>
      <c r="AY96" s="747"/>
      <c r="AZ96" s="747"/>
      <c r="BA96" s="747"/>
      <c r="BB96" s="747"/>
      <c r="BC96" s="747"/>
      <c r="BD96" s="747"/>
      <c r="BE96" s="747"/>
      <c r="BF96" s="747"/>
      <c r="BG96" s="747"/>
      <c r="BH96" s="747"/>
      <c r="BI96" s="747"/>
      <c r="BJ96" s="747"/>
      <c r="BK96" s="747"/>
      <c r="BL96" s="747"/>
      <c r="BM96" s="747"/>
      <c r="BN96" s="747"/>
      <c r="BO96" s="747"/>
      <c r="BP96" s="747"/>
      <c r="BQ96" s="747"/>
      <c r="BR96" s="747"/>
      <c r="BS96" s="747"/>
      <c r="BT96" s="747"/>
      <c r="BU96" s="747"/>
      <c r="BV96" s="747"/>
      <c r="BW96" s="747"/>
      <c r="BX96" s="747"/>
      <c r="BY96" s="747"/>
      <c r="BZ96" s="747"/>
      <c r="CA96" s="747"/>
      <c r="CB96" s="747"/>
      <c r="CC96" s="747"/>
      <c r="CD96" s="747"/>
      <c r="CE96" s="747"/>
      <c r="CF96" s="747"/>
      <c r="CG96" s="747"/>
      <c r="CH96" s="747"/>
      <c r="CI96" s="747"/>
      <c r="CJ96" s="747"/>
      <c r="CK96" s="747"/>
      <c r="CL96" s="747"/>
      <c r="CM96" s="747"/>
      <c r="CN96" s="747"/>
      <c r="CO96" s="747"/>
      <c r="CP96" s="747"/>
      <c r="CQ96" s="747"/>
      <c r="CR96" s="747"/>
      <c r="CS96" s="747"/>
      <c r="CT96" s="747"/>
      <c r="CU96" s="747"/>
      <c r="CV96" s="747"/>
      <c r="CW96" s="747"/>
      <c r="CX96" s="747"/>
      <c r="CY96" s="747"/>
      <c r="CZ96" s="747"/>
      <c r="DA96" s="747"/>
      <c r="DB96" s="747"/>
      <c r="DC96" s="747"/>
      <c r="DD96" s="747"/>
      <c r="DE96" s="747"/>
      <c r="DF96" s="747"/>
      <c r="DG96" s="747"/>
      <c r="DH96" s="747"/>
      <c r="DI96" s="747"/>
      <c r="DJ96" s="747"/>
      <c r="DK96" s="747"/>
      <c r="DL96" s="747"/>
      <c r="DM96" s="747"/>
      <c r="DN96" s="747"/>
      <c r="DO96" s="747"/>
      <c r="DP96" s="747"/>
      <c r="DQ96" s="747"/>
      <c r="DR96" s="747"/>
      <c r="DS96" s="747"/>
      <c r="DT96" s="747"/>
      <c r="DU96" s="747"/>
      <c r="DV96" s="747"/>
      <c r="DW96" s="747"/>
      <c r="DX96" s="747"/>
      <c r="DY96" s="747"/>
      <c r="DZ96" s="747"/>
      <c r="EA96" s="747"/>
      <c r="EB96" s="747"/>
      <c r="EC96" s="747"/>
      <c r="ED96" s="747"/>
      <c r="EE96" s="747"/>
      <c r="EF96" s="747"/>
      <c r="EG96" s="747"/>
      <c r="EH96" s="747"/>
      <c r="EI96" s="747"/>
      <c r="EJ96" s="747"/>
      <c r="EK96" s="747"/>
      <c r="EL96" s="747"/>
      <c r="EM96" s="747"/>
      <c r="EN96" s="747"/>
      <c r="EO96" s="747"/>
      <c r="EP96" s="747"/>
      <c r="EQ96" s="747"/>
      <c r="ER96" s="747"/>
      <c r="ES96" s="747"/>
      <c r="ET96" s="747"/>
      <c r="EU96" s="747"/>
      <c r="EV96" s="747"/>
      <c r="EW96" s="747"/>
      <c r="EX96" s="747"/>
      <c r="EY96" s="747"/>
      <c r="EZ96" s="747"/>
      <c r="FA96" s="747"/>
      <c r="FB96" s="747"/>
      <c r="FC96" s="747"/>
      <c r="FD96" s="747"/>
      <c r="FE96" s="747"/>
      <c r="FF96" s="747"/>
      <c r="FG96" s="747"/>
      <c r="FH96" s="747"/>
      <c r="FI96" s="747"/>
      <c r="FJ96" s="747"/>
      <c r="FK96" s="747"/>
      <c r="FL96" s="747"/>
      <c r="FM96" s="747"/>
      <c r="FN96" s="747"/>
      <c r="FO96" s="747"/>
      <c r="FP96" s="747"/>
      <c r="FQ96" s="747"/>
      <c r="FR96" s="747"/>
      <c r="FS96" s="747"/>
      <c r="FT96" s="747"/>
      <c r="FU96" s="747"/>
      <c r="FV96" s="747"/>
      <c r="FW96" s="747"/>
      <c r="FX96" s="747"/>
      <c r="FY96" s="747"/>
      <c r="FZ96" s="747"/>
      <c r="GA96" s="747"/>
      <c r="GB96" s="747"/>
      <c r="GC96" s="747"/>
      <c r="GD96" s="747"/>
      <c r="GE96" s="747"/>
      <c r="GF96" s="747"/>
      <c r="GG96" s="747"/>
      <c r="GH96" s="747"/>
      <c r="GI96" s="747"/>
      <c r="GJ96" s="747"/>
      <c r="GK96" s="747"/>
      <c r="GL96" s="747"/>
      <c r="GM96" s="747"/>
      <c r="GN96" s="747"/>
      <c r="GO96" s="747"/>
      <c r="GP96" s="747"/>
      <c r="GQ96" s="747"/>
      <c r="GR96" s="747"/>
      <c r="GS96" s="747"/>
      <c r="GT96" s="747"/>
      <c r="GU96" s="747"/>
      <c r="GV96" s="747"/>
      <c r="GW96" s="747"/>
      <c r="GX96" s="747"/>
      <c r="GY96" s="747"/>
      <c r="GZ96" s="747"/>
      <c r="HA96" s="747"/>
      <c r="HB96" s="747"/>
      <c r="HC96" s="747"/>
      <c r="HD96" s="747"/>
      <c r="HE96" s="747"/>
      <c r="HF96" s="747"/>
      <c r="HG96" s="747"/>
      <c r="HH96" s="747"/>
      <c r="HI96" s="747"/>
      <c r="HJ96" s="747"/>
      <c r="HK96" s="747"/>
      <c r="HL96" s="747"/>
      <c r="HM96" s="747"/>
      <c r="HN96" s="747"/>
      <c r="HO96" s="747"/>
      <c r="HP96" s="747"/>
      <c r="HQ96" s="747"/>
      <c r="HR96" s="747"/>
      <c r="HS96" s="747"/>
      <c r="HT96" s="747"/>
      <c r="HU96" s="747"/>
      <c r="HV96" s="747"/>
      <c r="HW96" s="747"/>
      <c r="HX96" s="747"/>
      <c r="HY96" s="747"/>
      <c r="HZ96" s="747"/>
      <c r="IA96" s="747"/>
      <c r="IB96" s="747"/>
      <c r="IC96" s="747"/>
      <c r="ID96" s="747"/>
      <c r="IE96" s="747"/>
      <c r="IF96" s="747"/>
      <c r="IG96" s="747"/>
      <c r="IH96" s="747"/>
      <c r="II96" s="747"/>
      <c r="IJ96" s="747"/>
      <c r="IK96" s="747"/>
      <c r="IL96" s="747"/>
      <c r="IM96" s="747"/>
    </row>
    <row r="97" spans="1:247" s="750" customFormat="1" ht="49.5" customHeight="1" x14ac:dyDescent="0.25">
      <c r="A97" s="608"/>
      <c r="B97" s="608" t="s">
        <v>578</v>
      </c>
      <c r="C97" s="769" t="s">
        <v>575</v>
      </c>
      <c r="D97" s="610" t="s">
        <v>451</v>
      </c>
      <c r="E97" s="848" t="s">
        <v>493</v>
      </c>
      <c r="F97" s="770"/>
      <c r="G97" s="1022" t="s">
        <v>541</v>
      </c>
      <c r="H97" s="775" t="s">
        <v>347</v>
      </c>
      <c r="I97" s="1030">
        <v>3</v>
      </c>
      <c r="J97" s="1030">
        <v>3</v>
      </c>
      <c r="K97" s="966" t="s">
        <v>433</v>
      </c>
      <c r="L97" s="966" t="str">
        <f>"08"</f>
        <v>08</v>
      </c>
      <c r="M97" s="817"/>
      <c r="N97" s="967"/>
      <c r="O97" s="1321"/>
      <c r="P97" s="1148">
        <v>18</v>
      </c>
      <c r="Q97" s="1148"/>
      <c r="R97" s="1148"/>
      <c r="S97" s="1180"/>
      <c r="T97" s="1352" t="s">
        <v>682</v>
      </c>
      <c r="U97" s="1226" t="s">
        <v>683</v>
      </c>
      <c r="V97" s="1199">
        <v>1</v>
      </c>
      <c r="W97" s="912" t="s">
        <v>171</v>
      </c>
      <c r="X97" s="912"/>
      <c r="Y97" s="912"/>
      <c r="Z97" s="650">
        <v>1</v>
      </c>
      <c r="AA97" s="646" t="s">
        <v>174</v>
      </c>
      <c r="AB97" s="646" t="s">
        <v>172</v>
      </c>
      <c r="AC97" s="1248" t="s">
        <v>236</v>
      </c>
      <c r="AD97" s="1213" t="s">
        <v>683</v>
      </c>
      <c r="AE97" s="1476" t="str">
        <f t="shared" ref="AE97:AE99" si="3">+AD97</f>
        <v>100 % CT (dossier) dépôt du sujet et retour des copies sur CELENE</v>
      </c>
      <c r="AF97" s="1199">
        <v>1</v>
      </c>
      <c r="AG97" s="912" t="s">
        <v>174</v>
      </c>
      <c r="AH97" s="912" t="s">
        <v>172</v>
      </c>
      <c r="AI97" s="912" t="s">
        <v>236</v>
      </c>
      <c r="AJ97" s="650">
        <v>1</v>
      </c>
      <c r="AK97" s="646" t="s">
        <v>174</v>
      </c>
      <c r="AL97" s="646" t="s">
        <v>172</v>
      </c>
      <c r="AM97" s="646" t="s">
        <v>236</v>
      </c>
      <c r="AN97" s="866" t="s">
        <v>498</v>
      </c>
      <c r="AO97" s="749"/>
      <c r="AP97" s="749"/>
      <c r="AQ97" s="749"/>
      <c r="AR97" s="749"/>
      <c r="AS97" s="749"/>
      <c r="AT97" s="749"/>
      <c r="AU97" s="749"/>
      <c r="AV97" s="749"/>
      <c r="AW97" s="749"/>
      <c r="AX97" s="749"/>
      <c r="AY97" s="749"/>
      <c r="AZ97" s="749"/>
      <c r="BA97" s="749"/>
      <c r="BB97" s="749"/>
      <c r="BC97" s="749"/>
      <c r="BD97" s="749"/>
      <c r="BE97" s="749"/>
      <c r="BF97" s="749"/>
      <c r="BG97" s="749"/>
      <c r="BH97" s="749"/>
      <c r="BI97" s="749"/>
      <c r="BJ97" s="749"/>
      <c r="BK97" s="749"/>
      <c r="BL97" s="749"/>
      <c r="BM97" s="749"/>
      <c r="BN97" s="749"/>
      <c r="BO97" s="749"/>
      <c r="BP97" s="749"/>
      <c r="BQ97" s="749"/>
      <c r="BR97" s="749"/>
      <c r="BS97" s="749"/>
      <c r="BT97" s="749"/>
      <c r="BU97" s="749"/>
      <c r="BV97" s="749"/>
      <c r="BW97" s="749"/>
      <c r="BX97" s="749"/>
      <c r="BY97" s="749"/>
      <c r="BZ97" s="749"/>
      <c r="CA97" s="749"/>
      <c r="CB97" s="749"/>
      <c r="CC97" s="749"/>
      <c r="CD97" s="749"/>
      <c r="CE97" s="749"/>
      <c r="CF97" s="749"/>
      <c r="CG97" s="749"/>
      <c r="CH97" s="749"/>
      <c r="CI97" s="749"/>
      <c r="CJ97" s="749"/>
      <c r="CK97" s="749"/>
      <c r="CL97" s="749"/>
      <c r="CM97" s="749"/>
      <c r="CN97" s="749"/>
      <c r="CO97" s="749"/>
      <c r="CP97" s="749"/>
      <c r="CQ97" s="749"/>
      <c r="CR97" s="749"/>
      <c r="CS97" s="749"/>
      <c r="CT97" s="749"/>
      <c r="CU97" s="749"/>
      <c r="CV97" s="749"/>
      <c r="CW97" s="749"/>
      <c r="CX97" s="749"/>
      <c r="CY97" s="749"/>
      <c r="CZ97" s="749"/>
      <c r="DA97" s="749"/>
      <c r="DB97" s="749"/>
      <c r="DC97" s="749"/>
      <c r="DD97" s="749"/>
      <c r="DE97" s="749"/>
      <c r="DF97" s="749"/>
      <c r="DG97" s="749"/>
      <c r="DH97" s="749"/>
      <c r="DI97" s="749"/>
      <c r="DJ97" s="749"/>
      <c r="DK97" s="749"/>
      <c r="DL97" s="749"/>
      <c r="DM97" s="749"/>
      <c r="DN97" s="749"/>
      <c r="DO97" s="749"/>
      <c r="DP97" s="749"/>
      <c r="DQ97" s="749"/>
      <c r="DR97" s="749"/>
      <c r="DS97" s="749"/>
      <c r="DT97" s="749"/>
      <c r="DU97" s="749"/>
      <c r="DV97" s="749"/>
      <c r="DW97" s="749"/>
      <c r="DX97" s="749"/>
      <c r="DY97" s="749"/>
      <c r="DZ97" s="749"/>
      <c r="EA97" s="749"/>
      <c r="EB97" s="749"/>
      <c r="EC97" s="749"/>
      <c r="ED97" s="749"/>
      <c r="EE97" s="749"/>
      <c r="EF97" s="749"/>
      <c r="EG97" s="749"/>
      <c r="EH97" s="749"/>
      <c r="EI97" s="749"/>
      <c r="EJ97" s="749"/>
      <c r="EK97" s="749"/>
      <c r="EL97" s="749"/>
      <c r="EM97" s="749"/>
      <c r="EN97" s="749"/>
      <c r="EO97" s="749"/>
      <c r="EP97" s="749"/>
      <c r="EQ97" s="749"/>
      <c r="ER97" s="749"/>
      <c r="ES97" s="749"/>
      <c r="ET97" s="749"/>
      <c r="EU97" s="749"/>
      <c r="EV97" s="749"/>
      <c r="EW97" s="749"/>
      <c r="EX97" s="749"/>
      <c r="EY97" s="749"/>
      <c r="EZ97" s="749"/>
      <c r="FA97" s="749"/>
      <c r="FB97" s="749"/>
      <c r="FC97" s="749"/>
      <c r="FD97" s="749"/>
      <c r="FE97" s="749"/>
      <c r="FF97" s="749"/>
      <c r="FG97" s="749"/>
      <c r="FH97" s="749"/>
      <c r="FI97" s="749"/>
      <c r="FJ97" s="749"/>
      <c r="FK97" s="749"/>
      <c r="FL97" s="749"/>
      <c r="FM97" s="749"/>
      <c r="FN97" s="749"/>
      <c r="FO97" s="749"/>
      <c r="FP97" s="749"/>
      <c r="FQ97" s="749"/>
      <c r="FR97" s="749"/>
      <c r="FS97" s="749"/>
      <c r="FT97" s="749"/>
      <c r="FU97" s="749"/>
      <c r="FV97" s="749"/>
      <c r="FW97" s="749"/>
      <c r="FX97" s="749"/>
      <c r="FY97" s="749"/>
      <c r="FZ97" s="749"/>
      <c r="GA97" s="749"/>
      <c r="GB97" s="749"/>
      <c r="GC97" s="749"/>
      <c r="GD97" s="749"/>
      <c r="GE97" s="749"/>
      <c r="GF97" s="749"/>
      <c r="GG97" s="749"/>
      <c r="GH97" s="749"/>
      <c r="GI97" s="749"/>
      <c r="GJ97" s="749"/>
      <c r="GK97" s="749"/>
      <c r="GL97" s="749"/>
      <c r="GM97" s="749"/>
      <c r="GN97" s="749"/>
      <c r="GO97" s="749"/>
      <c r="GP97" s="749"/>
      <c r="GQ97" s="749"/>
      <c r="GR97" s="749"/>
      <c r="GS97" s="749"/>
      <c r="GT97" s="749"/>
      <c r="GU97" s="749"/>
      <c r="GV97" s="749"/>
      <c r="GW97" s="749"/>
      <c r="GX97" s="749"/>
      <c r="GY97" s="749"/>
      <c r="GZ97" s="749"/>
      <c r="HA97" s="749"/>
      <c r="HB97" s="749"/>
      <c r="HC97" s="749"/>
      <c r="HD97" s="749"/>
      <c r="HE97" s="749"/>
      <c r="HF97" s="749"/>
      <c r="HG97" s="749"/>
      <c r="HH97" s="749"/>
      <c r="HI97" s="749"/>
      <c r="HJ97" s="749"/>
      <c r="HK97" s="749"/>
      <c r="HL97" s="749"/>
      <c r="HM97" s="749"/>
      <c r="HN97" s="749"/>
      <c r="HO97" s="749"/>
      <c r="HP97" s="749"/>
      <c r="HQ97" s="749"/>
      <c r="HR97" s="749"/>
      <c r="HS97" s="749"/>
      <c r="HT97" s="749"/>
      <c r="HU97" s="749"/>
      <c r="HV97" s="749"/>
      <c r="HW97" s="749"/>
      <c r="HX97" s="749"/>
      <c r="HY97" s="749"/>
      <c r="HZ97" s="749"/>
      <c r="IA97" s="749"/>
      <c r="IB97" s="749"/>
      <c r="IC97" s="749"/>
      <c r="ID97" s="749"/>
      <c r="IE97" s="749"/>
      <c r="IF97" s="749"/>
      <c r="IG97" s="749"/>
      <c r="IH97" s="749"/>
      <c r="II97" s="749"/>
      <c r="IJ97" s="749"/>
      <c r="IK97" s="749"/>
      <c r="IL97" s="749"/>
      <c r="IM97" s="749"/>
    </row>
    <row r="98" spans="1:247" ht="49.5" customHeight="1" x14ac:dyDescent="0.25">
      <c r="A98" s="671"/>
      <c r="B98" s="1035" t="s">
        <v>584</v>
      </c>
      <c r="C98" s="769" t="s">
        <v>560</v>
      </c>
      <c r="D98" s="611"/>
      <c r="E98" s="848" t="s">
        <v>493</v>
      </c>
      <c r="F98" s="783" t="s">
        <v>337</v>
      </c>
      <c r="G98" s="1024" t="s">
        <v>120</v>
      </c>
      <c r="H98" s="775" t="s">
        <v>347</v>
      </c>
      <c r="I98" s="1030">
        <v>3</v>
      </c>
      <c r="J98" s="1030">
        <v>3</v>
      </c>
      <c r="K98" s="966" t="s">
        <v>120</v>
      </c>
      <c r="L98" s="966" t="str">
        <f>"06"</f>
        <v>06</v>
      </c>
      <c r="M98" s="817"/>
      <c r="N98" s="967">
        <v>30</v>
      </c>
      <c r="O98" s="1321"/>
      <c r="P98" s="1148"/>
      <c r="Q98" s="1148"/>
      <c r="R98" s="1148"/>
      <c r="S98" s="1180"/>
      <c r="T98" s="1352" t="s">
        <v>670</v>
      </c>
      <c r="U98" s="1226" t="s">
        <v>670</v>
      </c>
      <c r="V98" s="1199">
        <v>1</v>
      </c>
      <c r="W98" s="912" t="s">
        <v>174</v>
      </c>
      <c r="X98" s="912" t="s">
        <v>172</v>
      </c>
      <c r="Y98" s="912" t="s">
        <v>242</v>
      </c>
      <c r="Z98" s="650">
        <v>1</v>
      </c>
      <c r="AA98" s="646" t="s">
        <v>174</v>
      </c>
      <c r="AB98" s="646" t="s">
        <v>172</v>
      </c>
      <c r="AC98" s="1248" t="s">
        <v>242</v>
      </c>
      <c r="AD98" s="1213" t="s">
        <v>670</v>
      </c>
      <c r="AE98" s="1476" t="str">
        <f t="shared" si="3"/>
        <v>VOIR MODALITES UFR DEG</v>
      </c>
      <c r="AF98" s="1199">
        <v>1</v>
      </c>
      <c r="AG98" s="912" t="s">
        <v>174</v>
      </c>
      <c r="AH98" s="912" t="s">
        <v>172</v>
      </c>
      <c r="AI98" s="912" t="s">
        <v>242</v>
      </c>
      <c r="AJ98" s="650">
        <v>1</v>
      </c>
      <c r="AK98" s="646" t="s">
        <v>174</v>
      </c>
      <c r="AL98" s="646" t="s">
        <v>172</v>
      </c>
      <c r="AM98" s="646" t="s">
        <v>242</v>
      </c>
      <c r="AN98" s="866" t="s">
        <v>499</v>
      </c>
    </row>
    <row r="99" spans="1:247" s="748" customFormat="1" ht="42.75" customHeight="1" x14ac:dyDescent="0.25">
      <c r="A99" s="661" t="s">
        <v>297</v>
      </c>
      <c r="B99" s="661" t="s">
        <v>220</v>
      </c>
      <c r="C99" s="662" t="s">
        <v>321</v>
      </c>
      <c r="D99" s="835" t="s">
        <v>453</v>
      </c>
      <c r="E99" s="661" t="s">
        <v>554</v>
      </c>
      <c r="F99" s="661" t="s">
        <v>349</v>
      </c>
      <c r="G99" s="835" t="s">
        <v>561</v>
      </c>
      <c r="H99" s="665"/>
      <c r="I99" s="1409">
        <v>2</v>
      </c>
      <c r="J99" s="1415">
        <v>2</v>
      </c>
      <c r="K99" s="949" t="s">
        <v>439</v>
      </c>
      <c r="L99" s="949">
        <v>27</v>
      </c>
      <c r="M99" s="816"/>
      <c r="N99" s="949">
        <v>12</v>
      </c>
      <c r="O99" s="1342"/>
      <c r="P99" s="1156">
        <v>12</v>
      </c>
      <c r="Q99" s="1156"/>
      <c r="R99" s="1156"/>
      <c r="S99" s="1156"/>
      <c r="T99" s="1354" t="s">
        <v>682</v>
      </c>
      <c r="U99" s="1230" t="s">
        <v>672</v>
      </c>
      <c r="V99" s="1431">
        <v>1</v>
      </c>
      <c r="W99" s="1406" t="s">
        <v>171</v>
      </c>
      <c r="X99" s="1406" t="s">
        <v>283</v>
      </c>
      <c r="Y99" s="1406" t="s">
        <v>284</v>
      </c>
      <c r="Z99" s="1403">
        <v>1</v>
      </c>
      <c r="AA99" s="1400" t="s">
        <v>174</v>
      </c>
      <c r="AB99" s="1400" t="s">
        <v>283</v>
      </c>
      <c r="AC99" s="1433" t="s">
        <v>284</v>
      </c>
      <c r="AD99" s="1229" t="s">
        <v>672</v>
      </c>
      <c r="AE99" s="1476" t="str">
        <f t="shared" si="3"/>
        <v>Contrôle à distance (épreuve pratique)</v>
      </c>
      <c r="AF99" s="1431" t="s">
        <v>237</v>
      </c>
      <c r="AG99" s="1406" t="s">
        <v>174</v>
      </c>
      <c r="AH99" s="1406" t="s">
        <v>283</v>
      </c>
      <c r="AI99" s="1406" t="s">
        <v>284</v>
      </c>
      <c r="AJ99" s="1403" t="s">
        <v>237</v>
      </c>
      <c r="AK99" s="1400" t="s">
        <v>174</v>
      </c>
      <c r="AL99" s="1400" t="s">
        <v>283</v>
      </c>
      <c r="AM99" s="1400" t="s">
        <v>284</v>
      </c>
      <c r="AN99" s="865"/>
      <c r="AO99" s="747"/>
      <c r="AP99" s="747"/>
      <c r="AQ99" s="747"/>
      <c r="AR99" s="747"/>
      <c r="AS99" s="747"/>
      <c r="AT99" s="747"/>
      <c r="AU99" s="747"/>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47"/>
      <c r="BR99" s="747"/>
      <c r="BS99" s="747"/>
      <c r="BT99" s="747"/>
      <c r="BU99" s="747"/>
      <c r="BV99" s="747"/>
      <c r="BW99" s="747"/>
      <c r="BX99" s="747"/>
      <c r="BY99" s="747"/>
      <c r="BZ99" s="747"/>
      <c r="CA99" s="747"/>
      <c r="CB99" s="747"/>
      <c r="CC99" s="747"/>
      <c r="CD99" s="747"/>
      <c r="CE99" s="747"/>
      <c r="CF99" s="747"/>
      <c r="CG99" s="747"/>
      <c r="CH99" s="747"/>
      <c r="CI99" s="747"/>
      <c r="CJ99" s="747"/>
      <c r="CK99" s="747"/>
      <c r="CL99" s="747"/>
      <c r="CM99" s="747"/>
      <c r="CN99" s="747"/>
      <c r="CO99" s="747"/>
      <c r="CP99" s="747"/>
      <c r="CQ99" s="747"/>
      <c r="CR99" s="747"/>
      <c r="CS99" s="747"/>
      <c r="CT99" s="747"/>
      <c r="CU99" s="747"/>
      <c r="CV99" s="747"/>
      <c r="CW99" s="747"/>
      <c r="CX99" s="747"/>
      <c r="CY99" s="747"/>
      <c r="CZ99" s="747"/>
      <c r="DA99" s="747"/>
      <c r="DB99" s="747"/>
      <c r="DC99" s="747"/>
      <c r="DD99" s="747"/>
      <c r="DE99" s="747"/>
      <c r="DF99" s="747"/>
      <c r="DG99" s="747"/>
      <c r="DH99" s="747"/>
      <c r="DI99" s="747"/>
      <c r="DJ99" s="747"/>
      <c r="DK99" s="747"/>
      <c r="DL99" s="747"/>
      <c r="DM99" s="747"/>
      <c r="DN99" s="747"/>
      <c r="DO99" s="747"/>
      <c r="DP99" s="747"/>
      <c r="DQ99" s="747"/>
      <c r="DR99" s="747"/>
      <c r="DS99" s="747"/>
      <c r="DT99" s="747"/>
      <c r="DU99" s="747"/>
      <c r="DV99" s="747"/>
      <c r="DW99" s="747"/>
      <c r="DX99" s="747"/>
      <c r="DY99" s="747"/>
      <c r="DZ99" s="747"/>
      <c r="EA99" s="747"/>
      <c r="EB99" s="747"/>
      <c r="EC99" s="747"/>
      <c r="ED99" s="747"/>
      <c r="EE99" s="747"/>
      <c r="EF99" s="747"/>
      <c r="EG99" s="747"/>
      <c r="EH99" s="747"/>
      <c r="EI99" s="747"/>
      <c r="EJ99" s="747"/>
      <c r="EK99" s="747"/>
      <c r="EL99" s="747"/>
      <c r="EM99" s="747"/>
      <c r="EN99" s="747"/>
      <c r="EO99" s="747"/>
      <c r="EP99" s="747"/>
      <c r="EQ99" s="747"/>
      <c r="ER99" s="747"/>
      <c r="ES99" s="747"/>
      <c r="ET99" s="747"/>
      <c r="EU99" s="747"/>
      <c r="EV99" s="747"/>
      <c r="EW99" s="747"/>
      <c r="EX99" s="747"/>
      <c r="EY99" s="747"/>
      <c r="EZ99" s="747"/>
      <c r="FA99" s="747"/>
      <c r="FB99" s="747"/>
      <c r="FC99" s="747"/>
      <c r="FD99" s="747"/>
      <c r="FE99" s="747"/>
      <c r="FF99" s="747"/>
      <c r="FG99" s="747"/>
      <c r="FH99" s="747"/>
      <c r="FI99" s="747"/>
      <c r="FJ99" s="747"/>
      <c r="FK99" s="747"/>
      <c r="FL99" s="747"/>
      <c r="FM99" s="747"/>
      <c r="FN99" s="747"/>
      <c r="FO99" s="747"/>
      <c r="FP99" s="747"/>
      <c r="FQ99" s="747"/>
      <c r="FR99" s="747"/>
      <c r="FS99" s="747"/>
      <c r="FT99" s="747"/>
      <c r="FU99" s="747"/>
      <c r="FV99" s="747"/>
      <c r="FW99" s="747"/>
      <c r="FX99" s="747"/>
      <c r="FY99" s="747"/>
      <c r="FZ99" s="747"/>
      <c r="GA99" s="747"/>
      <c r="GB99" s="747"/>
      <c r="GC99" s="747"/>
      <c r="GD99" s="747"/>
      <c r="GE99" s="747"/>
      <c r="GF99" s="747"/>
      <c r="GG99" s="747"/>
      <c r="GH99" s="747"/>
      <c r="GI99" s="747"/>
      <c r="GJ99" s="747"/>
      <c r="GK99" s="747"/>
      <c r="GL99" s="747"/>
      <c r="GM99" s="747"/>
      <c r="GN99" s="747"/>
      <c r="GO99" s="747"/>
      <c r="GP99" s="747"/>
      <c r="GQ99" s="747"/>
      <c r="GR99" s="747"/>
      <c r="GS99" s="747"/>
      <c r="GT99" s="747"/>
      <c r="GU99" s="747"/>
      <c r="GV99" s="747"/>
      <c r="GW99" s="747"/>
      <c r="GX99" s="747"/>
      <c r="GY99" s="747"/>
      <c r="GZ99" s="747"/>
      <c r="HA99" s="747"/>
      <c r="HB99" s="747"/>
      <c r="HC99" s="747"/>
      <c r="HD99" s="747"/>
      <c r="HE99" s="747"/>
      <c r="HF99" s="747"/>
      <c r="HG99" s="747"/>
      <c r="HH99" s="747"/>
      <c r="HI99" s="747"/>
      <c r="HJ99" s="747"/>
      <c r="HK99" s="747"/>
      <c r="HL99" s="747"/>
      <c r="HM99" s="747"/>
      <c r="HN99" s="747"/>
      <c r="HO99" s="747"/>
      <c r="HP99" s="747"/>
      <c r="HQ99" s="747"/>
      <c r="HR99" s="747"/>
      <c r="HS99" s="747"/>
      <c r="HT99" s="747"/>
      <c r="HU99" s="747"/>
      <c r="HV99" s="747"/>
      <c r="HW99" s="747"/>
      <c r="HX99" s="747"/>
      <c r="HY99" s="747"/>
      <c r="HZ99" s="747"/>
      <c r="IA99" s="747"/>
      <c r="IB99" s="747"/>
      <c r="IC99" s="747"/>
      <c r="ID99" s="747"/>
      <c r="IE99" s="747"/>
      <c r="IF99" s="747"/>
      <c r="IG99" s="747"/>
      <c r="IH99" s="747"/>
      <c r="II99" s="747"/>
      <c r="IJ99" s="747"/>
      <c r="IK99" s="747"/>
      <c r="IL99" s="747"/>
      <c r="IM99" s="747"/>
    </row>
    <row r="100" spans="1:247" s="748" customFormat="1" ht="25.5" x14ac:dyDescent="0.25">
      <c r="A100" s="608"/>
      <c r="B100" s="608" t="s">
        <v>294</v>
      </c>
      <c r="C100" s="776" t="s">
        <v>293</v>
      </c>
      <c r="D100" s="827"/>
      <c r="E100" s="608" t="s">
        <v>348</v>
      </c>
      <c r="F100" s="602" t="s">
        <v>350</v>
      </c>
      <c r="G100" s="827" t="s">
        <v>561</v>
      </c>
      <c r="H100" s="773"/>
      <c r="I100" s="1410"/>
      <c r="J100" s="1416"/>
      <c r="K100" s="1027" t="s">
        <v>439</v>
      </c>
      <c r="L100" s="1027">
        <v>27</v>
      </c>
      <c r="M100" s="818"/>
      <c r="N100" s="608">
        <v>12</v>
      </c>
      <c r="O100" s="1322"/>
      <c r="P100" s="1146"/>
      <c r="Q100" s="1146"/>
      <c r="R100" s="1146"/>
      <c r="S100" s="1146"/>
      <c r="T100" s="1355"/>
      <c r="U100" s="1232"/>
      <c r="V100" s="1419"/>
      <c r="W100" s="1407"/>
      <c r="X100" s="1407"/>
      <c r="Y100" s="1407"/>
      <c r="Z100" s="1404"/>
      <c r="AA100" s="1401"/>
      <c r="AB100" s="1401"/>
      <c r="AC100" s="1434"/>
      <c r="AD100" s="1231"/>
      <c r="AE100" s="1232"/>
      <c r="AF100" s="1419"/>
      <c r="AG100" s="1407"/>
      <c r="AH100" s="1407"/>
      <c r="AI100" s="1407"/>
      <c r="AJ100" s="1404"/>
      <c r="AK100" s="1401"/>
      <c r="AL100" s="1401"/>
      <c r="AM100" s="1401"/>
      <c r="AN100" s="867" t="s">
        <v>535</v>
      </c>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47"/>
      <c r="BJ100" s="747"/>
      <c r="BK100" s="747"/>
      <c r="BL100" s="747"/>
      <c r="BM100" s="747"/>
      <c r="BN100" s="747"/>
      <c r="BO100" s="747"/>
      <c r="BP100" s="747"/>
      <c r="BQ100" s="747"/>
      <c r="BR100" s="747"/>
      <c r="BS100" s="747"/>
      <c r="BT100" s="747"/>
      <c r="BU100" s="747"/>
      <c r="BV100" s="747"/>
      <c r="BW100" s="747"/>
      <c r="BX100" s="747"/>
      <c r="BY100" s="747"/>
      <c r="BZ100" s="747"/>
      <c r="CA100" s="747"/>
      <c r="CB100" s="747"/>
      <c r="CC100" s="747"/>
      <c r="CD100" s="747"/>
      <c r="CE100" s="747"/>
      <c r="CF100" s="747"/>
      <c r="CG100" s="747"/>
      <c r="CH100" s="747"/>
      <c r="CI100" s="747"/>
      <c r="CJ100" s="747"/>
      <c r="CK100" s="747"/>
      <c r="CL100" s="747"/>
      <c r="CM100" s="747"/>
      <c r="CN100" s="747"/>
      <c r="CO100" s="747"/>
      <c r="CP100" s="747"/>
      <c r="CQ100" s="747"/>
      <c r="CR100" s="747"/>
      <c r="CS100" s="747"/>
      <c r="CT100" s="747"/>
      <c r="CU100" s="747"/>
      <c r="CV100" s="747"/>
      <c r="CW100" s="747"/>
      <c r="CX100" s="747"/>
      <c r="CY100" s="747"/>
      <c r="CZ100" s="747"/>
      <c r="DA100" s="747"/>
      <c r="DB100" s="747"/>
      <c r="DC100" s="747"/>
      <c r="DD100" s="747"/>
      <c r="DE100" s="747"/>
      <c r="DF100" s="747"/>
      <c r="DG100" s="747"/>
      <c r="DH100" s="747"/>
      <c r="DI100" s="747"/>
      <c r="DJ100" s="747"/>
      <c r="DK100" s="747"/>
      <c r="DL100" s="747"/>
      <c r="DM100" s="747"/>
      <c r="DN100" s="747"/>
      <c r="DO100" s="747"/>
      <c r="DP100" s="747"/>
      <c r="DQ100" s="747"/>
      <c r="DR100" s="747"/>
      <c r="DS100" s="747"/>
      <c r="DT100" s="747"/>
      <c r="DU100" s="747"/>
      <c r="DV100" s="747"/>
      <c r="DW100" s="747"/>
      <c r="DX100" s="747"/>
      <c r="DY100" s="747"/>
      <c r="DZ100" s="747"/>
      <c r="EA100" s="747"/>
      <c r="EB100" s="747"/>
      <c r="EC100" s="747"/>
      <c r="ED100" s="747"/>
      <c r="EE100" s="747"/>
      <c r="EF100" s="747"/>
      <c r="EG100" s="747"/>
      <c r="EH100" s="747"/>
      <c r="EI100" s="747"/>
      <c r="EJ100" s="747"/>
      <c r="EK100" s="747"/>
      <c r="EL100" s="747"/>
      <c r="EM100" s="747"/>
      <c r="EN100" s="747"/>
      <c r="EO100" s="747"/>
      <c r="EP100" s="747"/>
      <c r="EQ100" s="747"/>
      <c r="ER100" s="747"/>
      <c r="ES100" s="747"/>
      <c r="ET100" s="747"/>
      <c r="EU100" s="747"/>
      <c r="EV100" s="747"/>
      <c r="EW100" s="747"/>
      <c r="EX100" s="747"/>
      <c r="EY100" s="747"/>
      <c r="EZ100" s="747"/>
      <c r="FA100" s="747"/>
      <c r="FB100" s="747"/>
      <c r="FC100" s="747"/>
      <c r="FD100" s="747"/>
      <c r="FE100" s="747"/>
      <c r="FF100" s="747"/>
      <c r="FG100" s="747"/>
      <c r="FH100" s="747"/>
      <c r="FI100" s="747"/>
      <c r="FJ100" s="747"/>
      <c r="FK100" s="747"/>
      <c r="FL100" s="747"/>
      <c r="FM100" s="747"/>
      <c r="FN100" s="747"/>
      <c r="FO100" s="747"/>
      <c r="FP100" s="747"/>
      <c r="FQ100" s="747"/>
      <c r="FR100" s="747"/>
      <c r="FS100" s="747"/>
      <c r="FT100" s="747"/>
      <c r="FU100" s="747"/>
      <c r="FV100" s="747"/>
      <c r="FW100" s="747"/>
      <c r="FX100" s="747"/>
      <c r="FY100" s="747"/>
      <c r="FZ100" s="747"/>
      <c r="GA100" s="747"/>
      <c r="GB100" s="747"/>
      <c r="GC100" s="747"/>
      <c r="GD100" s="747"/>
      <c r="GE100" s="747"/>
      <c r="GF100" s="747"/>
      <c r="GG100" s="747"/>
      <c r="GH100" s="747"/>
      <c r="GI100" s="747"/>
      <c r="GJ100" s="747"/>
      <c r="GK100" s="747"/>
      <c r="GL100" s="747"/>
      <c r="GM100" s="747"/>
      <c r="GN100" s="747"/>
      <c r="GO100" s="747"/>
      <c r="GP100" s="747"/>
      <c r="GQ100" s="747"/>
      <c r="GR100" s="747"/>
      <c r="GS100" s="747"/>
      <c r="GT100" s="747"/>
      <c r="GU100" s="747"/>
      <c r="GV100" s="747"/>
      <c r="GW100" s="747"/>
      <c r="GX100" s="747"/>
      <c r="GY100" s="747"/>
      <c r="GZ100" s="747"/>
      <c r="HA100" s="747"/>
      <c r="HB100" s="747"/>
      <c r="HC100" s="747"/>
      <c r="HD100" s="747"/>
      <c r="HE100" s="747"/>
      <c r="HF100" s="747"/>
      <c r="HG100" s="747"/>
      <c r="HH100" s="747"/>
      <c r="HI100" s="747"/>
      <c r="HJ100" s="747"/>
      <c r="HK100" s="747"/>
      <c r="HL100" s="747"/>
      <c r="HM100" s="747"/>
      <c r="HN100" s="747"/>
      <c r="HO100" s="747"/>
      <c r="HP100" s="747"/>
      <c r="HQ100" s="747"/>
      <c r="HR100" s="747"/>
      <c r="HS100" s="747"/>
      <c r="HT100" s="747"/>
      <c r="HU100" s="747"/>
      <c r="HV100" s="747"/>
      <c r="HW100" s="747"/>
      <c r="HX100" s="747"/>
      <c r="HY100" s="747"/>
      <c r="HZ100" s="747"/>
      <c r="IA100" s="747"/>
      <c r="IB100" s="747"/>
      <c r="IC100" s="747"/>
      <c r="ID100" s="747"/>
      <c r="IE100" s="747"/>
      <c r="IF100" s="747"/>
      <c r="IG100" s="747"/>
      <c r="IH100" s="747"/>
      <c r="II100" s="747"/>
      <c r="IJ100" s="747"/>
      <c r="IK100" s="747"/>
      <c r="IL100" s="747"/>
      <c r="IM100" s="747"/>
    </row>
    <row r="101" spans="1:247" s="748" customFormat="1" ht="25.5" x14ac:dyDescent="0.25">
      <c r="A101" s="608"/>
      <c r="B101" s="608" t="s">
        <v>295</v>
      </c>
      <c r="C101" s="776" t="s">
        <v>296</v>
      </c>
      <c r="D101" s="827"/>
      <c r="E101" s="608" t="s">
        <v>348</v>
      </c>
      <c r="F101" s="602" t="s">
        <v>349</v>
      </c>
      <c r="G101" s="827" t="s">
        <v>561</v>
      </c>
      <c r="H101" s="773"/>
      <c r="I101" s="1411"/>
      <c r="J101" s="1417"/>
      <c r="K101" s="1027" t="s">
        <v>439</v>
      </c>
      <c r="L101" s="1027">
        <v>27</v>
      </c>
      <c r="M101" s="818"/>
      <c r="N101" s="608"/>
      <c r="O101" s="1322"/>
      <c r="P101" s="1146">
        <v>12</v>
      </c>
      <c r="Q101" s="1146"/>
      <c r="R101" s="1146"/>
      <c r="S101" s="1146"/>
      <c r="T101" s="1355"/>
      <c r="U101" s="1232"/>
      <c r="V101" s="1432"/>
      <c r="W101" s="1408"/>
      <c r="X101" s="1408"/>
      <c r="Y101" s="1408"/>
      <c r="Z101" s="1405"/>
      <c r="AA101" s="1402"/>
      <c r="AB101" s="1402"/>
      <c r="AC101" s="1435"/>
      <c r="AD101" s="1231"/>
      <c r="AE101" s="1232"/>
      <c r="AF101" s="1432"/>
      <c r="AG101" s="1408"/>
      <c r="AH101" s="1408"/>
      <c r="AI101" s="1408"/>
      <c r="AJ101" s="1405"/>
      <c r="AK101" s="1402"/>
      <c r="AL101" s="1402"/>
      <c r="AM101" s="1402"/>
      <c r="AN101" s="867" t="s">
        <v>536</v>
      </c>
      <c r="AO101" s="747"/>
      <c r="AP101" s="747"/>
      <c r="AQ101" s="747"/>
      <c r="AR101" s="747"/>
      <c r="AS101" s="747"/>
      <c r="AT101" s="747"/>
      <c r="AU101" s="747"/>
      <c r="AV101" s="747"/>
      <c r="AW101" s="747"/>
      <c r="AX101" s="747"/>
      <c r="AY101" s="747"/>
      <c r="AZ101" s="747"/>
      <c r="BA101" s="747"/>
      <c r="BB101" s="747"/>
      <c r="BC101" s="747"/>
      <c r="BD101" s="747"/>
      <c r="BE101" s="747"/>
      <c r="BF101" s="747"/>
      <c r="BG101" s="747"/>
      <c r="BH101" s="747"/>
      <c r="BI101" s="747"/>
      <c r="BJ101" s="747"/>
      <c r="BK101" s="747"/>
      <c r="BL101" s="747"/>
      <c r="BM101" s="747"/>
      <c r="BN101" s="747"/>
      <c r="BO101" s="747"/>
      <c r="BP101" s="747"/>
      <c r="BQ101" s="747"/>
      <c r="BR101" s="747"/>
      <c r="BS101" s="747"/>
      <c r="BT101" s="747"/>
      <c r="BU101" s="747"/>
      <c r="BV101" s="747"/>
      <c r="BW101" s="747"/>
      <c r="BX101" s="747"/>
      <c r="BY101" s="747"/>
      <c r="BZ101" s="747"/>
      <c r="CA101" s="747"/>
      <c r="CB101" s="747"/>
      <c r="CC101" s="747"/>
      <c r="CD101" s="747"/>
      <c r="CE101" s="747"/>
      <c r="CF101" s="747"/>
      <c r="CG101" s="747"/>
      <c r="CH101" s="747"/>
      <c r="CI101" s="747"/>
      <c r="CJ101" s="747"/>
      <c r="CK101" s="747"/>
      <c r="CL101" s="747"/>
      <c r="CM101" s="747"/>
      <c r="CN101" s="747"/>
      <c r="CO101" s="747"/>
      <c r="CP101" s="747"/>
      <c r="CQ101" s="747"/>
      <c r="CR101" s="747"/>
      <c r="CS101" s="747"/>
      <c r="CT101" s="747"/>
      <c r="CU101" s="747"/>
      <c r="CV101" s="747"/>
      <c r="CW101" s="747"/>
      <c r="CX101" s="747"/>
      <c r="CY101" s="747"/>
      <c r="CZ101" s="747"/>
      <c r="DA101" s="747"/>
      <c r="DB101" s="747"/>
      <c r="DC101" s="747"/>
      <c r="DD101" s="747"/>
      <c r="DE101" s="747"/>
      <c r="DF101" s="747"/>
      <c r="DG101" s="747"/>
      <c r="DH101" s="747"/>
      <c r="DI101" s="747"/>
      <c r="DJ101" s="747"/>
      <c r="DK101" s="747"/>
      <c r="DL101" s="747"/>
      <c r="DM101" s="747"/>
      <c r="DN101" s="747"/>
      <c r="DO101" s="747"/>
      <c r="DP101" s="747"/>
      <c r="DQ101" s="747"/>
      <c r="DR101" s="747"/>
      <c r="DS101" s="747"/>
      <c r="DT101" s="747"/>
      <c r="DU101" s="747"/>
      <c r="DV101" s="747"/>
      <c r="DW101" s="747"/>
      <c r="DX101" s="747"/>
      <c r="DY101" s="747"/>
      <c r="DZ101" s="747"/>
      <c r="EA101" s="747"/>
      <c r="EB101" s="747"/>
      <c r="EC101" s="747"/>
      <c r="ED101" s="747"/>
      <c r="EE101" s="747"/>
      <c r="EF101" s="747"/>
      <c r="EG101" s="747"/>
      <c r="EH101" s="747"/>
      <c r="EI101" s="747"/>
      <c r="EJ101" s="747"/>
      <c r="EK101" s="747"/>
      <c r="EL101" s="747"/>
      <c r="EM101" s="747"/>
      <c r="EN101" s="747"/>
      <c r="EO101" s="747"/>
      <c r="EP101" s="747"/>
      <c r="EQ101" s="747"/>
      <c r="ER101" s="747"/>
      <c r="ES101" s="747"/>
      <c r="ET101" s="747"/>
      <c r="EU101" s="747"/>
      <c r="EV101" s="747"/>
      <c r="EW101" s="747"/>
      <c r="EX101" s="747"/>
      <c r="EY101" s="747"/>
      <c r="EZ101" s="747"/>
      <c r="FA101" s="747"/>
      <c r="FB101" s="747"/>
      <c r="FC101" s="747"/>
      <c r="FD101" s="747"/>
      <c r="FE101" s="747"/>
      <c r="FF101" s="747"/>
      <c r="FG101" s="747"/>
      <c r="FH101" s="747"/>
      <c r="FI101" s="747"/>
      <c r="FJ101" s="747"/>
      <c r="FK101" s="747"/>
      <c r="FL101" s="747"/>
      <c r="FM101" s="747"/>
      <c r="FN101" s="747"/>
      <c r="FO101" s="747"/>
      <c r="FP101" s="747"/>
      <c r="FQ101" s="747"/>
      <c r="FR101" s="747"/>
      <c r="FS101" s="747"/>
      <c r="FT101" s="747"/>
      <c r="FU101" s="747"/>
      <c r="FV101" s="747"/>
      <c r="FW101" s="747"/>
      <c r="FX101" s="747"/>
      <c r="FY101" s="747"/>
      <c r="FZ101" s="747"/>
      <c r="GA101" s="747"/>
      <c r="GB101" s="747"/>
      <c r="GC101" s="747"/>
      <c r="GD101" s="747"/>
      <c r="GE101" s="747"/>
      <c r="GF101" s="747"/>
      <c r="GG101" s="747"/>
      <c r="GH101" s="747"/>
      <c r="GI101" s="747"/>
      <c r="GJ101" s="747"/>
      <c r="GK101" s="747"/>
      <c r="GL101" s="747"/>
      <c r="GM101" s="747"/>
      <c r="GN101" s="747"/>
      <c r="GO101" s="747"/>
      <c r="GP101" s="747"/>
      <c r="GQ101" s="747"/>
      <c r="GR101" s="747"/>
      <c r="GS101" s="747"/>
      <c r="GT101" s="747"/>
      <c r="GU101" s="747"/>
      <c r="GV101" s="747"/>
      <c r="GW101" s="747"/>
      <c r="GX101" s="747"/>
      <c r="GY101" s="747"/>
      <c r="GZ101" s="747"/>
      <c r="HA101" s="747"/>
      <c r="HB101" s="747"/>
      <c r="HC101" s="747"/>
      <c r="HD101" s="747"/>
      <c r="HE101" s="747"/>
      <c r="HF101" s="747"/>
      <c r="HG101" s="747"/>
      <c r="HH101" s="747"/>
      <c r="HI101" s="747"/>
      <c r="HJ101" s="747"/>
      <c r="HK101" s="747"/>
      <c r="HL101" s="747"/>
      <c r="HM101" s="747"/>
      <c r="HN101" s="747"/>
      <c r="HO101" s="747"/>
      <c r="HP101" s="747"/>
      <c r="HQ101" s="747"/>
      <c r="HR101" s="747"/>
      <c r="HS101" s="747"/>
      <c r="HT101" s="747"/>
      <c r="HU101" s="747"/>
      <c r="HV101" s="747"/>
      <c r="HW101" s="747"/>
      <c r="HX101" s="747"/>
      <c r="HY101" s="747"/>
      <c r="HZ101" s="747"/>
      <c r="IA101" s="747"/>
      <c r="IB101" s="747"/>
      <c r="IC101" s="747"/>
      <c r="ID101" s="747"/>
      <c r="IE101" s="747"/>
      <c r="IF101" s="747"/>
      <c r="IG101" s="747"/>
      <c r="IH101" s="747"/>
      <c r="II101" s="747"/>
      <c r="IJ101" s="747"/>
      <c r="IK101" s="747"/>
      <c r="IL101" s="747"/>
      <c r="IM101" s="747"/>
    </row>
    <row r="102" spans="1:247" s="748" customFormat="1" ht="36" customHeight="1" x14ac:dyDescent="0.25">
      <c r="A102" s="661" t="s">
        <v>288</v>
      </c>
      <c r="B102" s="661" t="s">
        <v>221</v>
      </c>
      <c r="C102" s="662" t="s">
        <v>351</v>
      </c>
      <c r="D102" s="835"/>
      <c r="E102" s="898" t="s">
        <v>115</v>
      </c>
      <c r="F102" s="663"/>
      <c r="G102" s="664"/>
      <c r="H102" s="777" t="s">
        <v>352</v>
      </c>
      <c r="I102" s="666">
        <v>2</v>
      </c>
      <c r="J102" s="666">
        <v>2</v>
      </c>
      <c r="K102" s="816"/>
      <c r="L102" s="816"/>
      <c r="M102" s="816"/>
      <c r="N102" s="959"/>
      <c r="O102" s="1323"/>
      <c r="P102" s="1153"/>
      <c r="Q102" s="1153"/>
      <c r="R102" s="1153"/>
      <c r="S102" s="1156"/>
      <c r="T102" s="1353"/>
      <c r="U102" s="1228"/>
      <c r="V102" s="1200"/>
      <c r="W102" s="668"/>
      <c r="X102" s="668"/>
      <c r="Y102" s="668"/>
      <c r="Z102" s="667"/>
      <c r="AA102" s="668"/>
      <c r="AB102" s="668"/>
      <c r="AC102" s="1249"/>
      <c r="AD102" s="1227"/>
      <c r="AE102" s="1270"/>
      <c r="AF102" s="1200"/>
      <c r="AG102" s="668"/>
      <c r="AH102" s="668"/>
      <c r="AI102" s="668"/>
      <c r="AJ102" s="667"/>
      <c r="AK102" s="668"/>
      <c r="AL102" s="668"/>
      <c r="AM102" s="668"/>
      <c r="AN102" s="865"/>
      <c r="AO102" s="747"/>
      <c r="AP102" s="747"/>
      <c r="AQ102" s="747"/>
      <c r="AR102" s="747"/>
      <c r="AS102" s="747"/>
      <c r="AT102" s="747"/>
      <c r="AU102" s="747"/>
      <c r="AV102" s="747"/>
      <c r="AW102" s="747"/>
      <c r="AX102" s="747"/>
      <c r="AY102" s="747"/>
      <c r="AZ102" s="747"/>
      <c r="BA102" s="747"/>
      <c r="BB102" s="747"/>
      <c r="BC102" s="747"/>
      <c r="BD102" s="747"/>
      <c r="BE102" s="747"/>
      <c r="BF102" s="747"/>
      <c r="BG102" s="747"/>
      <c r="BH102" s="747"/>
      <c r="BI102" s="747"/>
      <c r="BJ102" s="747"/>
      <c r="BK102" s="747"/>
      <c r="BL102" s="747"/>
      <c r="BM102" s="747"/>
      <c r="BN102" s="747"/>
      <c r="BO102" s="747"/>
      <c r="BP102" s="747"/>
      <c r="BQ102" s="747"/>
      <c r="BR102" s="747"/>
      <c r="BS102" s="747"/>
      <c r="BT102" s="747"/>
      <c r="BU102" s="747"/>
      <c r="BV102" s="747"/>
      <c r="BW102" s="747"/>
      <c r="BX102" s="747"/>
      <c r="BY102" s="747"/>
      <c r="BZ102" s="747"/>
      <c r="CA102" s="747"/>
      <c r="CB102" s="747"/>
      <c r="CC102" s="747"/>
      <c r="CD102" s="747"/>
      <c r="CE102" s="747"/>
      <c r="CF102" s="747"/>
      <c r="CG102" s="747"/>
      <c r="CH102" s="747"/>
      <c r="CI102" s="747"/>
      <c r="CJ102" s="747"/>
      <c r="CK102" s="747"/>
      <c r="CL102" s="747"/>
      <c r="CM102" s="747"/>
      <c r="CN102" s="747"/>
      <c r="CO102" s="747"/>
      <c r="CP102" s="747"/>
      <c r="CQ102" s="747"/>
      <c r="CR102" s="747"/>
      <c r="CS102" s="747"/>
      <c r="CT102" s="747"/>
      <c r="CU102" s="747"/>
      <c r="CV102" s="747"/>
      <c r="CW102" s="747"/>
      <c r="CX102" s="747"/>
      <c r="CY102" s="747"/>
      <c r="CZ102" s="747"/>
      <c r="DA102" s="747"/>
      <c r="DB102" s="747"/>
      <c r="DC102" s="747"/>
      <c r="DD102" s="747"/>
      <c r="DE102" s="747"/>
      <c r="DF102" s="747"/>
      <c r="DG102" s="747"/>
      <c r="DH102" s="747"/>
      <c r="DI102" s="747"/>
      <c r="DJ102" s="747"/>
      <c r="DK102" s="747"/>
      <c r="DL102" s="747"/>
      <c r="DM102" s="747"/>
      <c r="DN102" s="747"/>
      <c r="DO102" s="747"/>
      <c r="DP102" s="747"/>
      <c r="DQ102" s="747"/>
      <c r="DR102" s="747"/>
      <c r="DS102" s="747"/>
      <c r="DT102" s="747"/>
      <c r="DU102" s="747"/>
      <c r="DV102" s="747"/>
      <c r="DW102" s="747"/>
      <c r="DX102" s="747"/>
      <c r="DY102" s="747"/>
      <c r="DZ102" s="747"/>
      <c r="EA102" s="747"/>
      <c r="EB102" s="747"/>
      <c r="EC102" s="747"/>
      <c r="ED102" s="747"/>
      <c r="EE102" s="747"/>
      <c r="EF102" s="747"/>
      <c r="EG102" s="747"/>
      <c r="EH102" s="747"/>
      <c r="EI102" s="747"/>
      <c r="EJ102" s="747"/>
      <c r="EK102" s="747"/>
      <c r="EL102" s="747"/>
      <c r="EM102" s="747"/>
      <c r="EN102" s="747"/>
      <c r="EO102" s="747"/>
      <c r="EP102" s="747"/>
      <c r="EQ102" s="747"/>
      <c r="ER102" s="747"/>
      <c r="ES102" s="747"/>
      <c r="ET102" s="747"/>
      <c r="EU102" s="747"/>
      <c r="EV102" s="747"/>
      <c r="EW102" s="747"/>
      <c r="EX102" s="747"/>
      <c r="EY102" s="747"/>
      <c r="EZ102" s="747"/>
      <c r="FA102" s="747"/>
      <c r="FB102" s="747"/>
      <c r="FC102" s="747"/>
      <c r="FD102" s="747"/>
      <c r="FE102" s="747"/>
      <c r="FF102" s="747"/>
      <c r="FG102" s="747"/>
      <c r="FH102" s="747"/>
      <c r="FI102" s="747"/>
      <c r="FJ102" s="747"/>
      <c r="FK102" s="747"/>
      <c r="FL102" s="747"/>
      <c r="FM102" s="747"/>
      <c r="FN102" s="747"/>
      <c r="FO102" s="747"/>
      <c r="FP102" s="747"/>
      <c r="FQ102" s="747"/>
      <c r="FR102" s="747"/>
      <c r="FS102" s="747"/>
      <c r="FT102" s="747"/>
      <c r="FU102" s="747"/>
      <c r="FV102" s="747"/>
      <c r="FW102" s="747"/>
      <c r="FX102" s="747"/>
      <c r="FY102" s="747"/>
      <c r="FZ102" s="747"/>
      <c r="GA102" s="747"/>
      <c r="GB102" s="747"/>
      <c r="GC102" s="747"/>
      <c r="GD102" s="747"/>
      <c r="GE102" s="747"/>
      <c r="GF102" s="747"/>
      <c r="GG102" s="747"/>
      <c r="GH102" s="747"/>
      <c r="GI102" s="747"/>
      <c r="GJ102" s="747"/>
      <c r="GK102" s="747"/>
      <c r="GL102" s="747"/>
      <c r="GM102" s="747"/>
      <c r="GN102" s="747"/>
      <c r="GO102" s="747"/>
      <c r="GP102" s="747"/>
      <c r="GQ102" s="747"/>
      <c r="GR102" s="747"/>
      <c r="GS102" s="747"/>
      <c r="GT102" s="747"/>
      <c r="GU102" s="747"/>
      <c r="GV102" s="747"/>
      <c r="GW102" s="747"/>
      <c r="GX102" s="747"/>
      <c r="GY102" s="747"/>
      <c r="GZ102" s="747"/>
      <c r="HA102" s="747"/>
      <c r="HB102" s="747"/>
      <c r="HC102" s="747"/>
      <c r="HD102" s="747"/>
      <c r="HE102" s="747"/>
      <c r="HF102" s="747"/>
      <c r="HG102" s="747"/>
      <c r="HH102" s="747"/>
      <c r="HI102" s="747"/>
      <c r="HJ102" s="747"/>
      <c r="HK102" s="747"/>
      <c r="HL102" s="747"/>
      <c r="HM102" s="747"/>
      <c r="HN102" s="747"/>
      <c r="HO102" s="747"/>
      <c r="HP102" s="747"/>
      <c r="HQ102" s="747"/>
      <c r="HR102" s="747"/>
      <c r="HS102" s="747"/>
      <c r="HT102" s="747"/>
      <c r="HU102" s="747"/>
      <c r="HV102" s="747"/>
      <c r="HW102" s="747"/>
      <c r="HX102" s="747"/>
      <c r="HY102" s="747"/>
      <c r="HZ102" s="747"/>
      <c r="IA102" s="747"/>
      <c r="IB102" s="747"/>
      <c r="IC102" s="747"/>
      <c r="ID102" s="747"/>
      <c r="IE102" s="747"/>
      <c r="IF102" s="747"/>
      <c r="IG102" s="747"/>
      <c r="IH102" s="747"/>
      <c r="II102" s="747"/>
      <c r="IJ102" s="747"/>
      <c r="IK102" s="747"/>
      <c r="IL102" s="747"/>
      <c r="IM102" s="747"/>
    </row>
    <row r="103" spans="1:247" s="748" customFormat="1" ht="51" customHeight="1" x14ac:dyDescent="0.25">
      <c r="A103" s="608"/>
      <c r="B103" s="608" t="s">
        <v>354</v>
      </c>
      <c r="C103" s="769" t="s">
        <v>353</v>
      </c>
      <c r="D103" s="774" t="s">
        <v>454</v>
      </c>
      <c r="E103" s="899"/>
      <c r="F103" s="1028" t="s">
        <v>543</v>
      </c>
      <c r="G103" s="774" t="s">
        <v>539</v>
      </c>
      <c r="H103" s="771"/>
      <c r="I103" s="774">
        <v>2</v>
      </c>
      <c r="J103" s="774">
        <v>2</v>
      </c>
      <c r="K103" s="1027" t="s">
        <v>420</v>
      </c>
      <c r="L103" s="1027">
        <v>12</v>
      </c>
      <c r="M103" s="818"/>
      <c r="N103" s="971"/>
      <c r="O103" s="1322"/>
      <c r="P103" s="1146">
        <v>18</v>
      </c>
      <c r="Q103" s="1146"/>
      <c r="R103" s="1146"/>
      <c r="S103" s="1189"/>
      <c r="T103" s="1354" t="s">
        <v>729</v>
      </c>
      <c r="U103" s="1230" t="s">
        <v>730</v>
      </c>
      <c r="V103" s="1199">
        <v>1</v>
      </c>
      <c r="W103" s="912" t="s">
        <v>171</v>
      </c>
      <c r="X103" s="912" t="s">
        <v>444</v>
      </c>
      <c r="Y103" s="912" t="s">
        <v>238</v>
      </c>
      <c r="Z103" s="650">
        <v>1</v>
      </c>
      <c r="AA103" s="646" t="s">
        <v>174</v>
      </c>
      <c r="AB103" s="646" t="s">
        <v>172</v>
      </c>
      <c r="AC103" s="1248" t="s">
        <v>236</v>
      </c>
      <c r="AD103" s="1229" t="s">
        <v>731</v>
      </c>
      <c r="AE103" s="1476" t="str">
        <f t="shared" ref="AE103:AE105" si="4">+AD103</f>
        <v>100% CT oral à distance 15 min. Contacter enseignant au préalable par téléphone</v>
      </c>
      <c r="AF103" s="1199">
        <v>1</v>
      </c>
      <c r="AG103" s="912" t="s">
        <v>174</v>
      </c>
      <c r="AH103" s="912" t="s">
        <v>255</v>
      </c>
      <c r="AI103" s="912" t="s">
        <v>239</v>
      </c>
      <c r="AJ103" s="650">
        <v>1</v>
      </c>
      <c r="AK103" s="646" t="s">
        <v>174</v>
      </c>
      <c r="AL103" s="646" t="s">
        <v>255</v>
      </c>
      <c r="AM103" s="646" t="s">
        <v>239</v>
      </c>
      <c r="AN103" s="867" t="s">
        <v>497</v>
      </c>
      <c r="AO103" s="747"/>
      <c r="AP103" s="747"/>
      <c r="AQ103" s="747"/>
      <c r="AR103" s="747"/>
      <c r="AS103" s="747"/>
      <c r="AT103" s="747"/>
      <c r="AU103" s="747"/>
      <c r="AV103" s="747"/>
      <c r="AW103" s="747"/>
      <c r="AX103" s="747"/>
      <c r="AY103" s="747"/>
      <c r="AZ103" s="747"/>
      <c r="BA103" s="747"/>
      <c r="BB103" s="747"/>
      <c r="BC103" s="747"/>
      <c r="BD103" s="747"/>
      <c r="BE103" s="747"/>
      <c r="BF103" s="747"/>
      <c r="BG103" s="747"/>
      <c r="BH103" s="747"/>
      <c r="BI103" s="747"/>
      <c r="BJ103" s="747"/>
      <c r="BK103" s="747"/>
      <c r="BL103" s="747"/>
      <c r="BM103" s="747"/>
      <c r="BN103" s="747"/>
      <c r="BO103" s="747"/>
      <c r="BP103" s="747"/>
      <c r="BQ103" s="747"/>
      <c r="BR103" s="747"/>
      <c r="BS103" s="747"/>
      <c r="BT103" s="747"/>
      <c r="BU103" s="747"/>
      <c r="BV103" s="747"/>
      <c r="BW103" s="747"/>
      <c r="BX103" s="747"/>
      <c r="BY103" s="747"/>
      <c r="BZ103" s="747"/>
      <c r="CA103" s="747"/>
      <c r="CB103" s="747"/>
      <c r="CC103" s="747"/>
      <c r="CD103" s="747"/>
      <c r="CE103" s="747"/>
      <c r="CF103" s="747"/>
      <c r="CG103" s="747"/>
      <c r="CH103" s="747"/>
      <c r="CI103" s="747"/>
      <c r="CJ103" s="747"/>
      <c r="CK103" s="747"/>
      <c r="CL103" s="747"/>
      <c r="CM103" s="747"/>
      <c r="CN103" s="747"/>
      <c r="CO103" s="747"/>
      <c r="CP103" s="747"/>
      <c r="CQ103" s="747"/>
      <c r="CR103" s="747"/>
      <c r="CS103" s="747"/>
      <c r="CT103" s="747"/>
      <c r="CU103" s="747"/>
      <c r="CV103" s="747"/>
      <c r="CW103" s="747"/>
      <c r="CX103" s="747"/>
      <c r="CY103" s="747"/>
      <c r="CZ103" s="747"/>
      <c r="DA103" s="747"/>
      <c r="DB103" s="747"/>
      <c r="DC103" s="747"/>
      <c r="DD103" s="747"/>
      <c r="DE103" s="747"/>
      <c r="DF103" s="747"/>
      <c r="DG103" s="747"/>
      <c r="DH103" s="747"/>
      <c r="DI103" s="747"/>
      <c r="DJ103" s="747"/>
      <c r="DK103" s="747"/>
      <c r="DL103" s="747"/>
      <c r="DM103" s="747"/>
      <c r="DN103" s="747"/>
      <c r="DO103" s="747"/>
      <c r="DP103" s="747"/>
      <c r="DQ103" s="747"/>
      <c r="DR103" s="747"/>
      <c r="DS103" s="747"/>
      <c r="DT103" s="747"/>
      <c r="DU103" s="747"/>
      <c r="DV103" s="747"/>
      <c r="DW103" s="747"/>
      <c r="DX103" s="747"/>
      <c r="DY103" s="747"/>
      <c r="DZ103" s="747"/>
      <c r="EA103" s="747"/>
      <c r="EB103" s="747"/>
      <c r="EC103" s="747"/>
      <c r="ED103" s="747"/>
      <c r="EE103" s="747"/>
      <c r="EF103" s="747"/>
      <c r="EG103" s="747"/>
      <c r="EH103" s="747"/>
      <c r="EI103" s="747"/>
      <c r="EJ103" s="747"/>
      <c r="EK103" s="747"/>
      <c r="EL103" s="747"/>
      <c r="EM103" s="747"/>
      <c r="EN103" s="747"/>
      <c r="EO103" s="747"/>
      <c r="EP103" s="747"/>
      <c r="EQ103" s="747"/>
      <c r="ER103" s="747"/>
      <c r="ES103" s="747"/>
      <c r="ET103" s="747"/>
      <c r="EU103" s="747"/>
      <c r="EV103" s="747"/>
      <c r="EW103" s="747"/>
      <c r="EX103" s="747"/>
      <c r="EY103" s="747"/>
      <c r="EZ103" s="747"/>
      <c r="FA103" s="747"/>
      <c r="FB103" s="747"/>
      <c r="FC103" s="747"/>
      <c r="FD103" s="747"/>
      <c r="FE103" s="747"/>
      <c r="FF103" s="747"/>
      <c r="FG103" s="747"/>
      <c r="FH103" s="747"/>
      <c r="FI103" s="747"/>
      <c r="FJ103" s="747"/>
      <c r="FK103" s="747"/>
      <c r="FL103" s="747"/>
      <c r="FM103" s="747"/>
      <c r="FN103" s="747"/>
      <c r="FO103" s="747"/>
      <c r="FP103" s="747"/>
      <c r="FQ103" s="747"/>
      <c r="FR103" s="747"/>
      <c r="FS103" s="747"/>
      <c r="FT103" s="747"/>
      <c r="FU103" s="747"/>
      <c r="FV103" s="747"/>
      <c r="FW103" s="747"/>
      <c r="FX103" s="747"/>
      <c r="FY103" s="747"/>
      <c r="FZ103" s="747"/>
      <c r="GA103" s="747"/>
      <c r="GB103" s="747"/>
      <c r="GC103" s="747"/>
      <c r="GD103" s="747"/>
      <c r="GE103" s="747"/>
      <c r="GF103" s="747"/>
      <c r="GG103" s="747"/>
      <c r="GH103" s="747"/>
      <c r="GI103" s="747"/>
      <c r="GJ103" s="747"/>
      <c r="GK103" s="747"/>
      <c r="GL103" s="747"/>
      <c r="GM103" s="747"/>
      <c r="GN103" s="747"/>
      <c r="GO103" s="747"/>
      <c r="GP103" s="747"/>
      <c r="GQ103" s="747"/>
      <c r="GR103" s="747"/>
      <c r="GS103" s="747"/>
      <c r="GT103" s="747"/>
      <c r="GU103" s="747"/>
      <c r="GV103" s="747"/>
      <c r="GW103" s="747"/>
      <c r="GX103" s="747"/>
      <c r="GY103" s="747"/>
      <c r="GZ103" s="747"/>
      <c r="HA103" s="747"/>
      <c r="HB103" s="747"/>
      <c r="HC103" s="747"/>
      <c r="HD103" s="747"/>
      <c r="HE103" s="747"/>
      <c r="HF103" s="747"/>
      <c r="HG103" s="747"/>
      <c r="HH103" s="747"/>
      <c r="HI103" s="747"/>
      <c r="HJ103" s="747"/>
      <c r="HK103" s="747"/>
      <c r="HL103" s="747"/>
      <c r="HM103" s="747"/>
      <c r="HN103" s="747"/>
      <c r="HO103" s="747"/>
      <c r="HP103" s="747"/>
      <c r="HQ103" s="747"/>
      <c r="HR103" s="747"/>
      <c r="HS103" s="747"/>
      <c r="HT103" s="747"/>
      <c r="HU103" s="747"/>
      <c r="HV103" s="747"/>
      <c r="HW103" s="747"/>
      <c r="HX103" s="747"/>
      <c r="HY103" s="747"/>
      <c r="HZ103" s="747"/>
      <c r="IA103" s="747"/>
      <c r="IB103" s="747"/>
      <c r="IC103" s="747"/>
      <c r="ID103" s="747"/>
      <c r="IE103" s="747"/>
      <c r="IF103" s="747"/>
      <c r="IG103" s="747"/>
      <c r="IH103" s="747"/>
      <c r="II103" s="747"/>
      <c r="IJ103" s="747"/>
      <c r="IK103" s="747"/>
      <c r="IL103" s="747"/>
      <c r="IM103" s="747"/>
    </row>
    <row r="104" spans="1:247" s="748" customFormat="1" ht="83.25" customHeight="1" x14ac:dyDescent="0.25">
      <c r="A104" s="608"/>
      <c r="B104" s="608" t="s">
        <v>222</v>
      </c>
      <c r="C104" s="769" t="s">
        <v>322</v>
      </c>
      <c r="D104" s="774" t="s">
        <v>455</v>
      </c>
      <c r="E104" s="899"/>
      <c r="F104" s="1028" t="s">
        <v>543</v>
      </c>
      <c r="G104" s="774" t="s">
        <v>540</v>
      </c>
      <c r="H104" s="771"/>
      <c r="I104" s="774">
        <v>2</v>
      </c>
      <c r="J104" s="774">
        <v>2</v>
      </c>
      <c r="K104" s="1027" t="s">
        <v>564</v>
      </c>
      <c r="L104" s="1027">
        <v>11</v>
      </c>
      <c r="M104" s="818"/>
      <c r="N104" s="971"/>
      <c r="O104" s="1322"/>
      <c r="P104" s="1146">
        <v>18</v>
      </c>
      <c r="Q104" s="1146"/>
      <c r="R104" s="1146"/>
      <c r="S104" s="1189"/>
      <c r="T104" s="1354" t="s">
        <v>726</v>
      </c>
      <c r="U104" s="1230" t="s">
        <v>727</v>
      </c>
      <c r="V104" s="1199">
        <v>1</v>
      </c>
      <c r="W104" s="912" t="s">
        <v>171</v>
      </c>
      <c r="X104" s="912" t="s">
        <v>180</v>
      </c>
      <c r="Y104" s="912" t="s">
        <v>605</v>
      </c>
      <c r="Z104" s="650">
        <v>1</v>
      </c>
      <c r="AA104" s="646" t="s">
        <v>174</v>
      </c>
      <c r="AB104" s="646" t="s">
        <v>172</v>
      </c>
      <c r="AC104" s="1248" t="s">
        <v>236</v>
      </c>
      <c r="AD104" s="1229" t="s">
        <v>728</v>
      </c>
      <c r="AE104" s="1476" t="str">
        <f t="shared" si="4"/>
        <v>DM sans temps limité, 
dépôt sujet sur CELENE le xx/06,
copie à rendre au plus tard le xx/06 sur mon adresse email emiliejanton@yahoo.fr, cmasarrre@yahoo.fr</v>
      </c>
      <c r="AF104" s="1199">
        <v>1</v>
      </c>
      <c r="AG104" s="912" t="s">
        <v>174</v>
      </c>
      <c r="AH104" s="912" t="s">
        <v>172</v>
      </c>
      <c r="AI104" s="912" t="s">
        <v>236</v>
      </c>
      <c r="AJ104" s="650">
        <v>1</v>
      </c>
      <c r="AK104" s="646" t="s">
        <v>174</v>
      </c>
      <c r="AL104" s="646" t="s">
        <v>172</v>
      </c>
      <c r="AM104" s="646" t="s">
        <v>236</v>
      </c>
      <c r="AN104" s="867" t="s">
        <v>496</v>
      </c>
      <c r="AO104" s="747"/>
      <c r="AP104" s="747"/>
      <c r="AQ104" s="747"/>
      <c r="AR104" s="747"/>
      <c r="AS104" s="747"/>
      <c r="AT104" s="747"/>
      <c r="AU104" s="747"/>
      <c r="AV104" s="747"/>
      <c r="AW104" s="747"/>
      <c r="AX104" s="747"/>
      <c r="AY104" s="747"/>
      <c r="AZ104" s="747"/>
      <c r="BA104" s="747"/>
      <c r="BB104" s="747"/>
      <c r="BC104" s="747"/>
      <c r="BD104" s="747"/>
      <c r="BE104" s="747"/>
      <c r="BF104" s="747"/>
      <c r="BG104" s="747"/>
      <c r="BH104" s="747"/>
      <c r="BI104" s="747"/>
      <c r="BJ104" s="747"/>
      <c r="BK104" s="747"/>
      <c r="BL104" s="747"/>
      <c r="BM104" s="747"/>
      <c r="BN104" s="747"/>
      <c r="BO104" s="747"/>
      <c r="BP104" s="747"/>
      <c r="BQ104" s="747"/>
      <c r="BR104" s="747"/>
      <c r="BS104" s="747"/>
      <c r="BT104" s="747"/>
      <c r="BU104" s="747"/>
      <c r="BV104" s="747"/>
      <c r="BW104" s="747"/>
      <c r="BX104" s="747"/>
      <c r="BY104" s="747"/>
      <c r="BZ104" s="747"/>
      <c r="CA104" s="747"/>
      <c r="CB104" s="747"/>
      <c r="CC104" s="747"/>
      <c r="CD104" s="747"/>
      <c r="CE104" s="747"/>
      <c r="CF104" s="747"/>
      <c r="CG104" s="747"/>
      <c r="CH104" s="747"/>
      <c r="CI104" s="747"/>
      <c r="CJ104" s="747"/>
      <c r="CK104" s="747"/>
      <c r="CL104" s="747"/>
      <c r="CM104" s="747"/>
      <c r="CN104" s="747"/>
      <c r="CO104" s="747"/>
      <c r="CP104" s="747"/>
      <c r="CQ104" s="747"/>
      <c r="CR104" s="747"/>
      <c r="CS104" s="747"/>
      <c r="CT104" s="747"/>
      <c r="CU104" s="747"/>
      <c r="CV104" s="747"/>
      <c r="CW104" s="747"/>
      <c r="CX104" s="747"/>
      <c r="CY104" s="747"/>
      <c r="CZ104" s="747"/>
      <c r="DA104" s="747"/>
      <c r="DB104" s="747"/>
      <c r="DC104" s="747"/>
      <c r="DD104" s="747"/>
      <c r="DE104" s="747"/>
      <c r="DF104" s="747"/>
      <c r="DG104" s="747"/>
      <c r="DH104" s="747"/>
      <c r="DI104" s="747"/>
      <c r="DJ104" s="747"/>
      <c r="DK104" s="747"/>
      <c r="DL104" s="747"/>
      <c r="DM104" s="747"/>
      <c r="DN104" s="747"/>
      <c r="DO104" s="747"/>
      <c r="DP104" s="747"/>
      <c r="DQ104" s="747"/>
      <c r="DR104" s="747"/>
      <c r="DS104" s="747"/>
      <c r="DT104" s="747"/>
      <c r="DU104" s="747"/>
      <c r="DV104" s="747"/>
      <c r="DW104" s="747"/>
      <c r="DX104" s="747"/>
      <c r="DY104" s="747"/>
      <c r="DZ104" s="747"/>
      <c r="EA104" s="747"/>
      <c r="EB104" s="747"/>
      <c r="EC104" s="747"/>
      <c r="ED104" s="747"/>
      <c r="EE104" s="747"/>
      <c r="EF104" s="747"/>
      <c r="EG104" s="747"/>
      <c r="EH104" s="747"/>
      <c r="EI104" s="747"/>
      <c r="EJ104" s="747"/>
      <c r="EK104" s="747"/>
      <c r="EL104" s="747"/>
      <c r="EM104" s="747"/>
      <c r="EN104" s="747"/>
      <c r="EO104" s="747"/>
      <c r="EP104" s="747"/>
      <c r="EQ104" s="747"/>
      <c r="ER104" s="747"/>
      <c r="ES104" s="747"/>
      <c r="ET104" s="747"/>
      <c r="EU104" s="747"/>
      <c r="EV104" s="747"/>
      <c r="EW104" s="747"/>
      <c r="EX104" s="747"/>
      <c r="EY104" s="747"/>
      <c r="EZ104" s="747"/>
      <c r="FA104" s="747"/>
      <c r="FB104" s="747"/>
      <c r="FC104" s="747"/>
      <c r="FD104" s="747"/>
      <c r="FE104" s="747"/>
      <c r="FF104" s="747"/>
      <c r="FG104" s="747"/>
      <c r="FH104" s="747"/>
      <c r="FI104" s="747"/>
      <c r="FJ104" s="747"/>
      <c r="FK104" s="747"/>
      <c r="FL104" s="747"/>
      <c r="FM104" s="747"/>
      <c r="FN104" s="747"/>
      <c r="FO104" s="747"/>
      <c r="FP104" s="747"/>
      <c r="FQ104" s="747"/>
      <c r="FR104" s="747"/>
      <c r="FS104" s="747"/>
      <c r="FT104" s="747"/>
      <c r="FU104" s="747"/>
      <c r="FV104" s="747"/>
      <c r="FW104" s="747"/>
      <c r="FX104" s="747"/>
      <c r="FY104" s="747"/>
      <c r="FZ104" s="747"/>
      <c r="GA104" s="747"/>
      <c r="GB104" s="747"/>
      <c r="GC104" s="747"/>
      <c r="GD104" s="747"/>
      <c r="GE104" s="747"/>
      <c r="GF104" s="747"/>
      <c r="GG104" s="747"/>
      <c r="GH104" s="747"/>
      <c r="GI104" s="747"/>
      <c r="GJ104" s="747"/>
      <c r="GK104" s="747"/>
      <c r="GL104" s="747"/>
      <c r="GM104" s="747"/>
      <c r="GN104" s="747"/>
      <c r="GO104" s="747"/>
      <c r="GP104" s="747"/>
      <c r="GQ104" s="747"/>
      <c r="GR104" s="747"/>
      <c r="GS104" s="747"/>
      <c r="GT104" s="747"/>
      <c r="GU104" s="747"/>
      <c r="GV104" s="747"/>
      <c r="GW104" s="747"/>
      <c r="GX104" s="747"/>
      <c r="GY104" s="747"/>
      <c r="GZ104" s="747"/>
      <c r="HA104" s="747"/>
      <c r="HB104" s="747"/>
      <c r="HC104" s="747"/>
      <c r="HD104" s="747"/>
      <c r="HE104" s="747"/>
      <c r="HF104" s="747"/>
      <c r="HG104" s="747"/>
      <c r="HH104" s="747"/>
      <c r="HI104" s="747"/>
      <c r="HJ104" s="747"/>
      <c r="HK104" s="747"/>
      <c r="HL104" s="747"/>
      <c r="HM104" s="747"/>
      <c r="HN104" s="747"/>
      <c r="HO104" s="747"/>
      <c r="HP104" s="747"/>
      <c r="HQ104" s="747"/>
      <c r="HR104" s="747"/>
      <c r="HS104" s="747"/>
      <c r="HT104" s="747"/>
      <c r="HU104" s="747"/>
      <c r="HV104" s="747"/>
      <c r="HW104" s="747"/>
      <c r="HX104" s="747"/>
      <c r="HY104" s="747"/>
      <c r="HZ104" s="747"/>
      <c r="IA104" s="747"/>
      <c r="IB104" s="747"/>
      <c r="IC104" s="747"/>
      <c r="ID104" s="747"/>
      <c r="IE104" s="747"/>
      <c r="IF104" s="747"/>
      <c r="IG104" s="747"/>
      <c r="IH104" s="747"/>
      <c r="II104" s="747"/>
      <c r="IJ104" s="747"/>
      <c r="IK104" s="747"/>
      <c r="IL104" s="747"/>
      <c r="IM104" s="747"/>
    </row>
    <row r="105" spans="1:247" s="748" customFormat="1" ht="51" customHeight="1" x14ac:dyDescent="0.25">
      <c r="A105" s="608"/>
      <c r="B105" s="608" t="s">
        <v>223</v>
      </c>
      <c r="C105" s="769" t="s">
        <v>323</v>
      </c>
      <c r="D105" s="774" t="s">
        <v>456</v>
      </c>
      <c r="E105" s="899"/>
      <c r="F105" s="1028" t="s">
        <v>543</v>
      </c>
      <c r="G105" s="774" t="s">
        <v>540</v>
      </c>
      <c r="H105" s="771"/>
      <c r="I105" s="774">
        <v>2</v>
      </c>
      <c r="J105" s="774">
        <v>2</v>
      </c>
      <c r="K105" s="1027" t="s">
        <v>604</v>
      </c>
      <c r="L105" s="1027">
        <v>14</v>
      </c>
      <c r="M105" s="818"/>
      <c r="N105" s="971"/>
      <c r="O105" s="1322"/>
      <c r="P105" s="1146">
        <v>18</v>
      </c>
      <c r="Q105" s="1146"/>
      <c r="R105" s="1146"/>
      <c r="S105" s="1189"/>
      <c r="T105" s="1354" t="s">
        <v>718</v>
      </c>
      <c r="U105" s="1230" t="s">
        <v>719</v>
      </c>
      <c r="V105" s="1199">
        <v>1</v>
      </c>
      <c r="W105" s="912" t="s">
        <v>171</v>
      </c>
      <c r="X105" s="912" t="s">
        <v>180</v>
      </c>
      <c r="Y105" s="912" t="s">
        <v>605</v>
      </c>
      <c r="Z105" s="650">
        <v>1</v>
      </c>
      <c r="AA105" s="646" t="s">
        <v>174</v>
      </c>
      <c r="AB105" s="646" t="s">
        <v>172</v>
      </c>
      <c r="AC105" s="1248" t="s">
        <v>236</v>
      </c>
      <c r="AD105" s="1229" t="s">
        <v>719</v>
      </c>
      <c r="AE105" s="1476" t="str">
        <f t="shared" si="4"/>
        <v>100% CT oral à distance</v>
      </c>
      <c r="AF105" s="1199">
        <v>1</v>
      </c>
      <c r="AG105" s="912" t="s">
        <v>174</v>
      </c>
      <c r="AH105" s="912" t="s">
        <v>172</v>
      </c>
      <c r="AI105" s="912" t="s">
        <v>236</v>
      </c>
      <c r="AJ105" s="650">
        <v>1</v>
      </c>
      <c r="AK105" s="646" t="s">
        <v>174</v>
      </c>
      <c r="AL105" s="646" t="s">
        <v>172</v>
      </c>
      <c r="AM105" s="646" t="s">
        <v>236</v>
      </c>
      <c r="AN105" s="867" t="s">
        <v>496</v>
      </c>
      <c r="AO105" s="747"/>
      <c r="AP105" s="747"/>
      <c r="AQ105" s="747"/>
      <c r="AR105" s="747"/>
      <c r="AS105" s="747"/>
      <c r="AT105" s="747"/>
      <c r="AU105" s="747"/>
      <c r="AV105" s="747"/>
      <c r="AW105" s="747"/>
      <c r="AX105" s="747"/>
      <c r="AY105" s="747"/>
      <c r="AZ105" s="747"/>
      <c r="BA105" s="747"/>
      <c r="BB105" s="747"/>
      <c r="BC105" s="747"/>
      <c r="BD105" s="747"/>
      <c r="BE105" s="747"/>
      <c r="BF105" s="747"/>
      <c r="BG105" s="747"/>
      <c r="BH105" s="747"/>
      <c r="BI105" s="747"/>
      <c r="BJ105" s="747"/>
      <c r="BK105" s="747"/>
      <c r="BL105" s="747"/>
      <c r="BM105" s="747"/>
      <c r="BN105" s="747"/>
      <c r="BO105" s="747"/>
      <c r="BP105" s="747"/>
      <c r="BQ105" s="747"/>
      <c r="BR105" s="747"/>
      <c r="BS105" s="747"/>
      <c r="BT105" s="747"/>
      <c r="BU105" s="747"/>
      <c r="BV105" s="747"/>
      <c r="BW105" s="747"/>
      <c r="BX105" s="747"/>
      <c r="BY105" s="747"/>
      <c r="BZ105" s="747"/>
      <c r="CA105" s="747"/>
      <c r="CB105" s="747"/>
      <c r="CC105" s="747"/>
      <c r="CD105" s="747"/>
      <c r="CE105" s="747"/>
      <c r="CF105" s="747"/>
      <c r="CG105" s="747"/>
      <c r="CH105" s="747"/>
      <c r="CI105" s="747"/>
      <c r="CJ105" s="747"/>
      <c r="CK105" s="747"/>
      <c r="CL105" s="747"/>
      <c r="CM105" s="747"/>
      <c r="CN105" s="747"/>
      <c r="CO105" s="747"/>
      <c r="CP105" s="747"/>
      <c r="CQ105" s="747"/>
      <c r="CR105" s="747"/>
      <c r="CS105" s="747"/>
      <c r="CT105" s="747"/>
      <c r="CU105" s="747"/>
      <c r="CV105" s="747"/>
      <c r="CW105" s="747"/>
      <c r="CX105" s="747"/>
      <c r="CY105" s="747"/>
      <c r="CZ105" s="747"/>
      <c r="DA105" s="747"/>
      <c r="DB105" s="747"/>
      <c r="DC105" s="747"/>
      <c r="DD105" s="747"/>
      <c r="DE105" s="747"/>
      <c r="DF105" s="747"/>
      <c r="DG105" s="747"/>
      <c r="DH105" s="747"/>
      <c r="DI105" s="747"/>
      <c r="DJ105" s="747"/>
      <c r="DK105" s="747"/>
      <c r="DL105" s="747"/>
      <c r="DM105" s="747"/>
      <c r="DN105" s="747"/>
      <c r="DO105" s="747"/>
      <c r="DP105" s="747"/>
      <c r="DQ105" s="747"/>
      <c r="DR105" s="747"/>
      <c r="DS105" s="747"/>
      <c r="DT105" s="747"/>
      <c r="DU105" s="747"/>
      <c r="DV105" s="747"/>
      <c r="DW105" s="747"/>
      <c r="DX105" s="747"/>
      <c r="DY105" s="747"/>
      <c r="DZ105" s="747"/>
      <c r="EA105" s="747"/>
      <c r="EB105" s="747"/>
      <c r="EC105" s="747"/>
      <c r="ED105" s="747"/>
      <c r="EE105" s="747"/>
      <c r="EF105" s="747"/>
      <c r="EG105" s="747"/>
      <c r="EH105" s="747"/>
      <c r="EI105" s="747"/>
      <c r="EJ105" s="747"/>
      <c r="EK105" s="747"/>
      <c r="EL105" s="747"/>
      <c r="EM105" s="747"/>
      <c r="EN105" s="747"/>
      <c r="EO105" s="747"/>
      <c r="EP105" s="747"/>
      <c r="EQ105" s="747"/>
      <c r="ER105" s="747"/>
      <c r="ES105" s="747"/>
      <c r="ET105" s="747"/>
      <c r="EU105" s="747"/>
      <c r="EV105" s="747"/>
      <c r="EW105" s="747"/>
      <c r="EX105" s="747"/>
      <c r="EY105" s="747"/>
      <c r="EZ105" s="747"/>
      <c r="FA105" s="747"/>
      <c r="FB105" s="747"/>
      <c r="FC105" s="747"/>
      <c r="FD105" s="747"/>
      <c r="FE105" s="747"/>
      <c r="FF105" s="747"/>
      <c r="FG105" s="747"/>
      <c r="FH105" s="747"/>
      <c r="FI105" s="747"/>
      <c r="FJ105" s="747"/>
      <c r="FK105" s="747"/>
      <c r="FL105" s="747"/>
      <c r="FM105" s="747"/>
      <c r="FN105" s="747"/>
      <c r="FO105" s="747"/>
      <c r="FP105" s="747"/>
      <c r="FQ105" s="747"/>
      <c r="FR105" s="747"/>
      <c r="FS105" s="747"/>
      <c r="FT105" s="747"/>
      <c r="FU105" s="747"/>
      <c r="FV105" s="747"/>
      <c r="FW105" s="747"/>
      <c r="FX105" s="747"/>
      <c r="FY105" s="747"/>
      <c r="FZ105" s="747"/>
      <c r="GA105" s="747"/>
      <c r="GB105" s="747"/>
      <c r="GC105" s="747"/>
      <c r="GD105" s="747"/>
      <c r="GE105" s="747"/>
      <c r="GF105" s="747"/>
      <c r="GG105" s="747"/>
      <c r="GH105" s="747"/>
      <c r="GI105" s="747"/>
      <c r="GJ105" s="747"/>
      <c r="GK105" s="747"/>
      <c r="GL105" s="747"/>
      <c r="GM105" s="747"/>
      <c r="GN105" s="747"/>
      <c r="GO105" s="747"/>
      <c r="GP105" s="747"/>
      <c r="GQ105" s="747"/>
      <c r="GR105" s="747"/>
      <c r="GS105" s="747"/>
      <c r="GT105" s="747"/>
      <c r="GU105" s="747"/>
      <c r="GV105" s="747"/>
      <c r="GW105" s="747"/>
      <c r="GX105" s="747"/>
      <c r="GY105" s="747"/>
      <c r="GZ105" s="747"/>
      <c r="HA105" s="747"/>
      <c r="HB105" s="747"/>
      <c r="HC105" s="747"/>
      <c r="HD105" s="747"/>
      <c r="HE105" s="747"/>
      <c r="HF105" s="747"/>
      <c r="HG105" s="747"/>
      <c r="HH105" s="747"/>
      <c r="HI105" s="747"/>
      <c r="HJ105" s="747"/>
      <c r="HK105" s="747"/>
      <c r="HL105" s="747"/>
      <c r="HM105" s="747"/>
      <c r="HN105" s="747"/>
      <c r="HO105" s="747"/>
      <c r="HP105" s="747"/>
      <c r="HQ105" s="747"/>
      <c r="HR105" s="747"/>
      <c r="HS105" s="747"/>
      <c r="HT105" s="747"/>
      <c r="HU105" s="747"/>
      <c r="HV105" s="747"/>
      <c r="HW105" s="747"/>
      <c r="HX105" s="747"/>
      <c r="HY105" s="747"/>
      <c r="HZ105" s="747"/>
      <c r="IA105" s="747"/>
      <c r="IB105" s="747"/>
      <c r="IC105" s="747"/>
      <c r="ID105" s="747"/>
      <c r="IE105" s="747"/>
      <c r="IF105" s="747"/>
      <c r="IG105" s="747"/>
      <c r="IH105" s="747"/>
      <c r="II105" s="747"/>
      <c r="IJ105" s="747"/>
      <c r="IK105" s="747"/>
      <c r="IL105" s="747"/>
      <c r="IM105" s="747"/>
    </row>
    <row r="106" spans="1:247" s="748" customFormat="1" ht="36" customHeight="1" x14ac:dyDescent="0.25">
      <c r="A106" s="661" t="s">
        <v>287</v>
      </c>
      <c r="B106" s="661" t="s">
        <v>219</v>
      </c>
      <c r="C106" s="662" t="s">
        <v>355</v>
      </c>
      <c r="D106" s="835" t="s">
        <v>457</v>
      </c>
      <c r="E106" s="898" t="s">
        <v>115</v>
      </c>
      <c r="F106" s="662" t="s">
        <v>356</v>
      </c>
      <c r="G106" s="664"/>
      <c r="H106" s="777" t="s">
        <v>352</v>
      </c>
      <c r="I106" s="666">
        <v>2</v>
      </c>
      <c r="J106" s="666">
        <v>2</v>
      </c>
      <c r="K106" s="816"/>
      <c r="L106" s="816"/>
      <c r="M106" s="816"/>
      <c r="N106" s="959">
        <v>15</v>
      </c>
      <c r="O106" s="1323"/>
      <c r="P106" s="1153"/>
      <c r="Q106" s="1153"/>
      <c r="R106" s="1153"/>
      <c r="S106" s="1156"/>
      <c r="T106" s="1353"/>
      <c r="U106" s="1228"/>
      <c r="V106" s="1200"/>
      <c r="W106" s="668"/>
      <c r="X106" s="668"/>
      <c r="Y106" s="668"/>
      <c r="Z106" s="667"/>
      <c r="AA106" s="668"/>
      <c r="AB106" s="668"/>
      <c r="AC106" s="1249"/>
      <c r="AD106" s="1227"/>
      <c r="AE106" s="1270"/>
      <c r="AF106" s="1200"/>
      <c r="AG106" s="668"/>
      <c r="AH106" s="668"/>
      <c r="AI106" s="668"/>
      <c r="AJ106" s="667"/>
      <c r="AK106" s="668"/>
      <c r="AL106" s="668"/>
      <c r="AM106" s="668"/>
      <c r="AN106" s="865"/>
      <c r="AO106" s="747"/>
      <c r="AP106" s="747"/>
      <c r="AQ106" s="747"/>
      <c r="AR106" s="747"/>
      <c r="AS106" s="747"/>
      <c r="AT106" s="747"/>
      <c r="AU106" s="747"/>
      <c r="AV106" s="747"/>
      <c r="AW106" s="747"/>
      <c r="AX106" s="747"/>
      <c r="AY106" s="747"/>
      <c r="AZ106" s="747"/>
      <c r="BA106" s="747"/>
      <c r="BB106" s="747"/>
      <c r="BC106" s="747"/>
      <c r="BD106" s="747"/>
      <c r="BE106" s="747"/>
      <c r="BF106" s="747"/>
      <c r="BG106" s="747"/>
      <c r="BH106" s="747"/>
      <c r="BI106" s="747"/>
      <c r="BJ106" s="747"/>
      <c r="BK106" s="747"/>
      <c r="BL106" s="747"/>
      <c r="BM106" s="747"/>
      <c r="BN106" s="747"/>
      <c r="BO106" s="747"/>
      <c r="BP106" s="747"/>
      <c r="BQ106" s="747"/>
      <c r="BR106" s="747"/>
      <c r="BS106" s="747"/>
      <c r="BT106" s="747"/>
      <c r="BU106" s="747"/>
      <c r="BV106" s="747"/>
      <c r="BW106" s="747"/>
      <c r="BX106" s="747"/>
      <c r="BY106" s="747"/>
      <c r="BZ106" s="747"/>
      <c r="CA106" s="747"/>
      <c r="CB106" s="747"/>
      <c r="CC106" s="747"/>
      <c r="CD106" s="747"/>
      <c r="CE106" s="747"/>
      <c r="CF106" s="747"/>
      <c r="CG106" s="747"/>
      <c r="CH106" s="747"/>
      <c r="CI106" s="747"/>
      <c r="CJ106" s="747"/>
      <c r="CK106" s="747"/>
      <c r="CL106" s="747"/>
      <c r="CM106" s="747"/>
      <c r="CN106" s="747"/>
      <c r="CO106" s="747"/>
      <c r="CP106" s="747"/>
      <c r="CQ106" s="747"/>
      <c r="CR106" s="747"/>
      <c r="CS106" s="747"/>
      <c r="CT106" s="747"/>
      <c r="CU106" s="747"/>
      <c r="CV106" s="747"/>
      <c r="CW106" s="747"/>
      <c r="CX106" s="747"/>
      <c r="CY106" s="747"/>
      <c r="CZ106" s="747"/>
      <c r="DA106" s="747"/>
      <c r="DB106" s="747"/>
      <c r="DC106" s="747"/>
      <c r="DD106" s="747"/>
      <c r="DE106" s="747"/>
      <c r="DF106" s="747"/>
      <c r="DG106" s="747"/>
      <c r="DH106" s="747"/>
      <c r="DI106" s="747"/>
      <c r="DJ106" s="747"/>
      <c r="DK106" s="747"/>
      <c r="DL106" s="747"/>
      <c r="DM106" s="747"/>
      <c r="DN106" s="747"/>
      <c r="DO106" s="747"/>
      <c r="DP106" s="747"/>
      <c r="DQ106" s="747"/>
      <c r="DR106" s="747"/>
      <c r="DS106" s="747"/>
      <c r="DT106" s="747"/>
      <c r="DU106" s="747"/>
      <c r="DV106" s="747"/>
      <c r="DW106" s="747"/>
      <c r="DX106" s="747"/>
      <c r="DY106" s="747"/>
      <c r="DZ106" s="747"/>
      <c r="EA106" s="747"/>
      <c r="EB106" s="747"/>
      <c r="EC106" s="747"/>
      <c r="ED106" s="747"/>
      <c r="EE106" s="747"/>
      <c r="EF106" s="747"/>
      <c r="EG106" s="747"/>
      <c r="EH106" s="747"/>
      <c r="EI106" s="747"/>
      <c r="EJ106" s="747"/>
      <c r="EK106" s="747"/>
      <c r="EL106" s="747"/>
      <c r="EM106" s="747"/>
      <c r="EN106" s="747"/>
      <c r="EO106" s="747"/>
      <c r="EP106" s="747"/>
      <c r="EQ106" s="747"/>
      <c r="ER106" s="747"/>
      <c r="ES106" s="747"/>
      <c r="ET106" s="747"/>
      <c r="EU106" s="747"/>
      <c r="EV106" s="747"/>
      <c r="EW106" s="747"/>
      <c r="EX106" s="747"/>
      <c r="EY106" s="747"/>
      <c r="EZ106" s="747"/>
      <c r="FA106" s="747"/>
      <c r="FB106" s="747"/>
      <c r="FC106" s="747"/>
      <c r="FD106" s="747"/>
      <c r="FE106" s="747"/>
      <c r="FF106" s="747"/>
      <c r="FG106" s="747"/>
      <c r="FH106" s="747"/>
      <c r="FI106" s="747"/>
      <c r="FJ106" s="747"/>
      <c r="FK106" s="747"/>
      <c r="FL106" s="747"/>
      <c r="FM106" s="747"/>
      <c r="FN106" s="747"/>
      <c r="FO106" s="747"/>
      <c r="FP106" s="747"/>
      <c r="FQ106" s="747"/>
      <c r="FR106" s="747"/>
      <c r="FS106" s="747"/>
      <c r="FT106" s="747"/>
      <c r="FU106" s="747"/>
      <c r="FV106" s="747"/>
      <c r="FW106" s="747"/>
      <c r="FX106" s="747"/>
      <c r="FY106" s="747"/>
      <c r="FZ106" s="747"/>
      <c r="GA106" s="747"/>
      <c r="GB106" s="747"/>
      <c r="GC106" s="747"/>
      <c r="GD106" s="747"/>
      <c r="GE106" s="747"/>
      <c r="GF106" s="747"/>
      <c r="GG106" s="747"/>
      <c r="GH106" s="747"/>
      <c r="GI106" s="747"/>
      <c r="GJ106" s="747"/>
      <c r="GK106" s="747"/>
      <c r="GL106" s="747"/>
      <c r="GM106" s="747"/>
      <c r="GN106" s="747"/>
      <c r="GO106" s="747"/>
      <c r="GP106" s="747"/>
      <c r="GQ106" s="747"/>
      <c r="GR106" s="747"/>
      <c r="GS106" s="747"/>
      <c r="GT106" s="747"/>
      <c r="GU106" s="747"/>
      <c r="GV106" s="747"/>
      <c r="GW106" s="747"/>
      <c r="GX106" s="747"/>
      <c r="GY106" s="747"/>
      <c r="GZ106" s="747"/>
      <c r="HA106" s="747"/>
      <c r="HB106" s="747"/>
      <c r="HC106" s="747"/>
      <c r="HD106" s="747"/>
      <c r="HE106" s="747"/>
      <c r="HF106" s="747"/>
      <c r="HG106" s="747"/>
      <c r="HH106" s="747"/>
      <c r="HI106" s="747"/>
      <c r="HJ106" s="747"/>
      <c r="HK106" s="747"/>
      <c r="HL106" s="747"/>
      <c r="HM106" s="747"/>
      <c r="HN106" s="747"/>
      <c r="HO106" s="747"/>
      <c r="HP106" s="747"/>
      <c r="HQ106" s="747"/>
      <c r="HR106" s="747"/>
      <c r="HS106" s="747"/>
      <c r="HT106" s="747"/>
      <c r="HU106" s="747"/>
      <c r="HV106" s="747"/>
      <c r="HW106" s="747"/>
      <c r="HX106" s="747"/>
      <c r="HY106" s="747"/>
      <c r="HZ106" s="747"/>
      <c r="IA106" s="747"/>
      <c r="IB106" s="747"/>
      <c r="IC106" s="747"/>
      <c r="ID106" s="747"/>
      <c r="IE106" s="747"/>
      <c r="IF106" s="747"/>
      <c r="IG106" s="747"/>
      <c r="IH106" s="747"/>
      <c r="II106" s="747"/>
      <c r="IJ106" s="747"/>
      <c r="IK106" s="747"/>
      <c r="IL106" s="747"/>
      <c r="IM106" s="747"/>
    </row>
    <row r="107" spans="1:247" ht="23.25" customHeight="1" x14ac:dyDescent="0.25">
      <c r="A107" s="576"/>
      <c r="B107" s="576"/>
      <c r="C107" s="682"/>
      <c r="D107" s="751"/>
      <c r="E107" s="751"/>
      <c r="F107" s="683"/>
      <c r="G107" s="683"/>
      <c r="H107" s="683"/>
      <c r="I107" s="751"/>
      <c r="J107" s="752" t="s">
        <v>16</v>
      </c>
      <c r="K107" s="819"/>
      <c r="L107" s="819"/>
      <c r="M107" s="844"/>
      <c r="N107" s="950">
        <f>SUM(N87:N106)</f>
        <v>143</v>
      </c>
      <c r="O107" s="1313"/>
      <c r="P107" s="1181">
        <f>SUM(P87:P106)</f>
        <v>222</v>
      </c>
      <c r="Q107" s="1181"/>
      <c r="R107" s="1181"/>
      <c r="S107" s="1181">
        <f>SUM(S87:S106)</f>
        <v>0</v>
      </c>
      <c r="T107" s="1347"/>
      <c r="U107" s="1219"/>
      <c r="V107" s="1201"/>
      <c r="W107" s="753"/>
      <c r="X107" s="753"/>
      <c r="Y107" s="753"/>
      <c r="Z107" s="753"/>
      <c r="AA107" s="753"/>
      <c r="AB107" s="753"/>
      <c r="AC107" s="1250"/>
      <c r="AD107" s="1218"/>
      <c r="AE107" s="1271"/>
      <c r="AF107" s="1201"/>
      <c r="AG107" s="753"/>
      <c r="AH107" s="753"/>
      <c r="AI107" s="753"/>
      <c r="AJ107" s="753"/>
      <c r="AK107" s="753"/>
      <c r="AL107" s="753"/>
      <c r="AM107" s="753"/>
      <c r="AN107" s="868"/>
    </row>
    <row r="108" spans="1:247" ht="23.25" customHeight="1" x14ac:dyDescent="0.25">
      <c r="A108" s="754"/>
      <c r="B108" s="754"/>
      <c r="C108" s="755"/>
      <c r="D108" s="756"/>
      <c r="E108" s="756"/>
      <c r="F108" s="755"/>
      <c r="G108" s="755"/>
      <c r="H108" s="755"/>
      <c r="I108" s="756"/>
      <c r="J108" s="756"/>
      <c r="K108" s="820"/>
      <c r="L108" s="820"/>
      <c r="M108" s="845"/>
      <c r="N108" s="972"/>
      <c r="O108" s="1320"/>
      <c r="P108" s="1187"/>
      <c r="Q108" s="1187"/>
      <c r="R108" s="1187"/>
      <c r="S108" s="1187"/>
      <c r="T108" s="1356"/>
      <c r="U108" s="1234"/>
      <c r="V108" s="1202"/>
      <c r="W108" s="757"/>
      <c r="X108" s="757"/>
      <c r="Y108" s="757"/>
      <c r="Z108" s="757"/>
      <c r="AA108" s="757"/>
      <c r="AB108" s="757"/>
      <c r="AC108" s="1251"/>
      <c r="AD108" s="1233"/>
      <c r="AE108" s="1272"/>
      <c r="AF108" s="1202"/>
      <c r="AG108" s="757"/>
      <c r="AH108" s="757"/>
      <c r="AI108" s="757"/>
      <c r="AJ108" s="757"/>
      <c r="AK108" s="757"/>
      <c r="AL108" s="757"/>
      <c r="AM108" s="757"/>
      <c r="AN108" s="869"/>
    </row>
    <row r="109" spans="1:247" ht="23.25" customHeight="1" x14ac:dyDescent="0.25">
      <c r="A109" s="791" t="s">
        <v>341</v>
      </c>
      <c r="B109" s="792" t="s">
        <v>340</v>
      </c>
      <c r="C109" s="793" t="s">
        <v>17</v>
      </c>
      <c r="D109" s="795" t="s">
        <v>461</v>
      </c>
      <c r="E109" s="795"/>
      <c r="F109" s="794"/>
      <c r="G109" s="794"/>
      <c r="H109" s="794"/>
      <c r="I109" s="792">
        <f>SUM(I110:I116)+I120+I123+I127</f>
        <v>30</v>
      </c>
      <c r="J109" s="792">
        <f>SUM(J110:J116)+J120+J123+J127</f>
        <v>30</v>
      </c>
      <c r="K109" s="815"/>
      <c r="L109" s="815"/>
      <c r="M109" s="843"/>
      <c r="N109" s="970"/>
      <c r="O109" s="1331"/>
      <c r="P109" s="1147"/>
      <c r="Q109" s="1147"/>
      <c r="R109" s="1147"/>
      <c r="S109" s="1147"/>
      <c r="T109" s="1351"/>
      <c r="U109" s="1225"/>
      <c r="V109" s="1203"/>
      <c r="W109" s="796"/>
      <c r="X109" s="796"/>
      <c r="Y109" s="796"/>
      <c r="Z109" s="796"/>
      <c r="AA109" s="796"/>
      <c r="AB109" s="796"/>
      <c r="AC109" s="1247"/>
      <c r="AD109" s="1224"/>
      <c r="AE109" s="1268"/>
      <c r="AF109" s="1203"/>
      <c r="AG109" s="796"/>
      <c r="AH109" s="796"/>
      <c r="AI109" s="796"/>
      <c r="AJ109" s="796"/>
      <c r="AK109" s="796"/>
      <c r="AL109" s="796"/>
      <c r="AM109" s="796"/>
      <c r="AN109" s="863"/>
      <c r="AO109" s="798"/>
      <c r="AP109" s="798"/>
      <c r="AQ109" s="798"/>
      <c r="AR109" s="798"/>
      <c r="AS109" s="798"/>
      <c r="AT109" s="798"/>
      <c r="AU109" s="798"/>
      <c r="AV109" s="798"/>
      <c r="AW109" s="798"/>
      <c r="AX109" s="798"/>
      <c r="AY109" s="798"/>
      <c r="AZ109" s="798"/>
      <c r="BA109" s="798"/>
      <c r="BB109" s="798"/>
      <c r="BC109" s="798"/>
      <c r="BD109" s="798"/>
      <c r="BE109" s="798"/>
      <c r="BF109" s="798"/>
      <c r="BG109" s="798"/>
      <c r="BH109" s="798"/>
      <c r="BI109" s="798"/>
      <c r="BJ109" s="798"/>
      <c r="BK109" s="798"/>
      <c r="BL109" s="798"/>
      <c r="BM109" s="798"/>
      <c r="BN109" s="798"/>
      <c r="BO109" s="798"/>
      <c r="BP109" s="798"/>
      <c r="BQ109" s="798"/>
      <c r="BR109" s="798"/>
      <c r="BS109" s="798"/>
      <c r="BT109" s="798"/>
      <c r="BU109" s="798"/>
      <c r="BV109" s="798"/>
      <c r="BW109" s="798"/>
      <c r="BX109" s="798"/>
      <c r="BY109" s="798"/>
      <c r="BZ109" s="798"/>
      <c r="CA109" s="798"/>
      <c r="CB109" s="798"/>
      <c r="CC109" s="798"/>
      <c r="CD109" s="798"/>
      <c r="CE109" s="798"/>
      <c r="CF109" s="798"/>
      <c r="CG109" s="798"/>
      <c r="CH109" s="798"/>
      <c r="CI109" s="798"/>
      <c r="CJ109" s="798"/>
      <c r="CK109" s="798"/>
      <c r="CL109" s="798"/>
      <c r="CM109" s="798"/>
      <c r="CN109" s="798"/>
      <c r="CO109" s="798"/>
      <c r="CP109" s="798"/>
      <c r="CQ109" s="798"/>
      <c r="CR109" s="798"/>
      <c r="CS109" s="798"/>
      <c r="CT109" s="798"/>
      <c r="CU109" s="798"/>
      <c r="CV109" s="798"/>
      <c r="CW109" s="798"/>
      <c r="CX109" s="798"/>
      <c r="CY109" s="798"/>
      <c r="CZ109" s="798"/>
      <c r="DA109" s="798"/>
      <c r="DB109" s="798"/>
      <c r="DC109" s="798"/>
      <c r="DD109" s="798"/>
      <c r="DE109" s="798"/>
      <c r="DF109" s="798"/>
      <c r="DG109" s="798"/>
      <c r="DH109" s="798"/>
      <c r="DI109" s="798"/>
      <c r="DJ109" s="798"/>
      <c r="DK109" s="798"/>
      <c r="DL109" s="798"/>
      <c r="DM109" s="798"/>
      <c r="DN109" s="798"/>
      <c r="DO109" s="798"/>
      <c r="DP109" s="798"/>
      <c r="DQ109" s="798"/>
      <c r="DR109" s="798"/>
      <c r="DS109" s="798"/>
      <c r="DT109" s="798"/>
      <c r="DU109" s="798"/>
      <c r="DV109" s="798"/>
      <c r="DW109" s="798"/>
      <c r="DX109" s="798"/>
      <c r="DY109" s="798"/>
      <c r="DZ109" s="798"/>
      <c r="EA109" s="798"/>
      <c r="EB109" s="798"/>
      <c r="EC109" s="798"/>
      <c r="ED109" s="798"/>
      <c r="EE109" s="798"/>
      <c r="EF109" s="798"/>
      <c r="EG109" s="798"/>
      <c r="EH109" s="798"/>
      <c r="EI109" s="798"/>
      <c r="EJ109" s="798"/>
      <c r="EK109" s="798"/>
      <c r="EL109" s="798"/>
      <c r="EM109" s="798"/>
      <c r="EN109" s="798"/>
      <c r="EO109" s="798"/>
      <c r="EP109" s="798"/>
      <c r="EQ109" s="798"/>
      <c r="ER109" s="798"/>
      <c r="ES109" s="798"/>
      <c r="ET109" s="798"/>
      <c r="EU109" s="798"/>
      <c r="EV109" s="798"/>
      <c r="EW109" s="798"/>
      <c r="EX109" s="798"/>
      <c r="EY109" s="798"/>
      <c r="EZ109" s="798"/>
      <c r="FA109" s="798"/>
      <c r="FB109" s="798"/>
      <c r="FC109" s="798"/>
      <c r="FD109" s="798"/>
      <c r="FE109" s="798"/>
      <c r="FF109" s="798"/>
      <c r="FG109" s="798"/>
      <c r="FH109" s="798"/>
      <c r="FI109" s="798"/>
      <c r="FJ109" s="798"/>
      <c r="FK109" s="798"/>
      <c r="FL109" s="798"/>
      <c r="FM109" s="798"/>
      <c r="FN109" s="798"/>
      <c r="FO109" s="798"/>
      <c r="FP109" s="798"/>
      <c r="FQ109" s="798"/>
      <c r="FR109" s="798"/>
      <c r="FS109" s="798"/>
      <c r="FT109" s="798"/>
      <c r="FU109" s="798"/>
      <c r="FV109" s="798"/>
      <c r="FW109" s="798"/>
      <c r="FX109" s="798"/>
      <c r="FY109" s="798"/>
      <c r="FZ109" s="798"/>
      <c r="GA109" s="798"/>
      <c r="GB109" s="798"/>
      <c r="GC109" s="798"/>
      <c r="GD109" s="798"/>
      <c r="GE109" s="798"/>
      <c r="GF109" s="798"/>
      <c r="GG109" s="798"/>
      <c r="GH109" s="798"/>
      <c r="GI109" s="798"/>
      <c r="GJ109" s="798"/>
      <c r="GK109" s="798"/>
      <c r="GL109" s="798"/>
      <c r="GM109" s="798"/>
      <c r="GN109" s="798"/>
      <c r="GO109" s="798"/>
      <c r="GP109" s="798"/>
      <c r="GQ109" s="798"/>
      <c r="GR109" s="798"/>
      <c r="GS109" s="798"/>
      <c r="GT109" s="798"/>
      <c r="GU109" s="798"/>
      <c r="GV109" s="798"/>
      <c r="GW109" s="798"/>
      <c r="GX109" s="798"/>
      <c r="GY109" s="798"/>
      <c r="GZ109" s="798"/>
      <c r="HA109" s="798"/>
      <c r="HB109" s="798"/>
      <c r="HC109" s="798"/>
      <c r="HD109" s="798"/>
      <c r="HE109" s="798"/>
      <c r="HF109" s="798"/>
      <c r="HG109" s="798"/>
      <c r="HH109" s="798"/>
      <c r="HI109" s="798"/>
      <c r="HJ109" s="798"/>
      <c r="HK109" s="798"/>
      <c r="HL109" s="798"/>
      <c r="HM109" s="798"/>
      <c r="HN109" s="798"/>
      <c r="HO109" s="798"/>
      <c r="HP109" s="798"/>
      <c r="HQ109" s="798"/>
      <c r="HR109" s="798"/>
      <c r="HS109" s="798"/>
      <c r="HT109" s="798"/>
      <c r="HU109" s="798"/>
      <c r="HV109" s="798"/>
      <c r="HW109" s="798"/>
      <c r="HX109" s="798"/>
      <c r="HY109" s="798"/>
      <c r="HZ109" s="798"/>
      <c r="IA109" s="798"/>
      <c r="IB109" s="798"/>
      <c r="IC109" s="798"/>
      <c r="ID109" s="798"/>
      <c r="IE109" s="798"/>
      <c r="IF109" s="798"/>
      <c r="IG109" s="798"/>
      <c r="IH109" s="798"/>
      <c r="II109" s="798"/>
      <c r="IJ109" s="798"/>
      <c r="IK109" s="798"/>
      <c r="IL109" s="798"/>
      <c r="IM109" s="798"/>
    </row>
    <row r="110" spans="1:247" ht="76.5" x14ac:dyDescent="0.25">
      <c r="A110" s="608"/>
      <c r="B110" s="608" t="s">
        <v>244</v>
      </c>
      <c r="C110" s="769" t="s">
        <v>121</v>
      </c>
      <c r="D110" s="781"/>
      <c r="E110" s="900" t="s">
        <v>115</v>
      </c>
      <c r="F110" s="779"/>
      <c r="G110" s="595" t="s">
        <v>541</v>
      </c>
      <c r="H110" s="572"/>
      <c r="I110" s="1036">
        <v>5</v>
      </c>
      <c r="J110" s="1036">
        <v>5</v>
      </c>
      <c r="K110" s="1005" t="s">
        <v>435</v>
      </c>
      <c r="L110" s="966" t="s">
        <v>366</v>
      </c>
      <c r="M110" s="817"/>
      <c r="N110" s="967">
        <v>18</v>
      </c>
      <c r="O110" s="1321"/>
      <c r="P110" s="1148">
        <v>24</v>
      </c>
      <c r="Q110" s="1148"/>
      <c r="R110" s="1148"/>
      <c r="S110" s="1180"/>
      <c r="T110" s="1354" t="s">
        <v>695</v>
      </c>
      <c r="U110" s="1226" t="s">
        <v>673</v>
      </c>
      <c r="V110" s="1199">
        <v>1</v>
      </c>
      <c r="W110" s="912" t="s">
        <v>171</v>
      </c>
      <c r="X110" s="912"/>
      <c r="Y110" s="912"/>
      <c r="Z110" s="650">
        <v>1</v>
      </c>
      <c r="AA110" s="646" t="s">
        <v>174</v>
      </c>
      <c r="AB110" s="646" t="s">
        <v>172</v>
      </c>
      <c r="AC110" s="1248" t="s">
        <v>235</v>
      </c>
      <c r="AD110" s="1213" t="s">
        <v>690</v>
      </c>
      <c r="AE110" s="1476" t="str">
        <f t="shared" ref="AE110:AE115" si="5">+AD110</f>
        <v xml:space="preserve">100% CT Dossier. </v>
      </c>
      <c r="AF110" s="1199">
        <v>1</v>
      </c>
      <c r="AG110" s="912" t="s">
        <v>174</v>
      </c>
      <c r="AH110" s="912" t="s">
        <v>172</v>
      </c>
      <c r="AI110" s="912" t="s">
        <v>235</v>
      </c>
      <c r="AJ110" s="650">
        <v>1</v>
      </c>
      <c r="AK110" s="646" t="s">
        <v>174</v>
      </c>
      <c r="AL110" s="646" t="s">
        <v>172</v>
      </c>
      <c r="AM110" s="646" t="s">
        <v>235</v>
      </c>
      <c r="AN110" s="866" t="s">
        <v>502</v>
      </c>
    </row>
    <row r="111" spans="1:247" s="1033" customFormat="1" ht="63.75" x14ac:dyDescent="0.25">
      <c r="A111" s="608"/>
      <c r="B111" s="608" t="s">
        <v>311</v>
      </c>
      <c r="C111" s="772" t="s">
        <v>566</v>
      </c>
      <c r="D111" s="608"/>
      <c r="E111" s="960" t="s">
        <v>115</v>
      </c>
      <c r="F111" s="782"/>
      <c r="G111" s="1031" t="s">
        <v>541</v>
      </c>
      <c r="H111" s="771"/>
      <c r="I111" s="1037">
        <v>5</v>
      </c>
      <c r="J111" s="1037">
        <v>5</v>
      </c>
      <c r="K111" s="960" t="s">
        <v>435</v>
      </c>
      <c r="L111" s="1027" t="s">
        <v>366</v>
      </c>
      <c r="M111" s="818"/>
      <c r="N111" s="971">
        <v>18</v>
      </c>
      <c r="O111" s="1322"/>
      <c r="P111" s="1146">
        <v>24</v>
      </c>
      <c r="Q111" s="1146"/>
      <c r="R111" s="1146"/>
      <c r="S111" s="1189"/>
      <c r="T111" s="1354" t="s">
        <v>695</v>
      </c>
      <c r="U111" s="1230" t="s">
        <v>696</v>
      </c>
      <c r="V111" s="1199">
        <v>1</v>
      </c>
      <c r="W111" s="912" t="s">
        <v>171</v>
      </c>
      <c r="X111" s="912"/>
      <c r="Y111" s="912"/>
      <c r="Z111" s="650">
        <v>1</v>
      </c>
      <c r="AA111" s="646" t="s">
        <v>174</v>
      </c>
      <c r="AB111" s="646" t="s">
        <v>172</v>
      </c>
      <c r="AC111" s="1248" t="s">
        <v>235</v>
      </c>
      <c r="AD111" s="1229" t="s">
        <v>691</v>
      </c>
      <c r="AE111" s="1476" t="str">
        <f t="shared" si="5"/>
        <v>100% CT (dossier). Dépôt du sujet sur CELENE le xx/06/2021 ; retour des copies par mail (benoit.barut@univ-orleans.fr) dans la journée.</v>
      </c>
      <c r="AF111" s="1199">
        <v>1</v>
      </c>
      <c r="AG111" s="912" t="s">
        <v>174</v>
      </c>
      <c r="AH111" s="912" t="s">
        <v>172</v>
      </c>
      <c r="AI111" s="912" t="s">
        <v>235</v>
      </c>
      <c r="AJ111" s="650">
        <v>1</v>
      </c>
      <c r="AK111" s="646" t="s">
        <v>174</v>
      </c>
      <c r="AL111" s="646" t="s">
        <v>172</v>
      </c>
      <c r="AM111" s="646" t="s">
        <v>235</v>
      </c>
      <c r="AN111" s="867"/>
      <c r="AO111" s="1032"/>
      <c r="AP111" s="1032"/>
      <c r="AQ111" s="1032"/>
      <c r="AR111" s="1032"/>
      <c r="AS111" s="1032"/>
      <c r="AT111" s="1032"/>
      <c r="AU111" s="1032"/>
      <c r="AV111" s="1032"/>
      <c r="AW111" s="1032"/>
      <c r="AX111" s="1032"/>
      <c r="AY111" s="1032"/>
      <c r="AZ111" s="1032"/>
      <c r="BA111" s="1032"/>
      <c r="BB111" s="1032"/>
      <c r="BC111" s="1032"/>
      <c r="BD111" s="1032"/>
      <c r="BE111" s="1032"/>
      <c r="BF111" s="1032"/>
      <c r="BG111" s="1032"/>
      <c r="BH111" s="1032"/>
      <c r="BI111" s="1032"/>
      <c r="BJ111" s="1032"/>
      <c r="BK111" s="1032"/>
      <c r="BL111" s="1032"/>
      <c r="BM111" s="1032"/>
      <c r="BN111" s="1032"/>
      <c r="BO111" s="1032"/>
      <c r="BP111" s="1032"/>
      <c r="BQ111" s="1032"/>
      <c r="BR111" s="1032"/>
      <c r="BS111" s="1032"/>
      <c r="BT111" s="1032"/>
      <c r="BU111" s="1032"/>
      <c r="BV111" s="1032"/>
      <c r="BW111" s="1032"/>
      <c r="BX111" s="1032"/>
      <c r="BY111" s="1032"/>
      <c r="BZ111" s="1032"/>
      <c r="CA111" s="1032"/>
      <c r="CB111" s="1032"/>
      <c r="CC111" s="1032"/>
      <c r="CD111" s="1032"/>
      <c r="CE111" s="1032"/>
      <c r="CF111" s="1032"/>
      <c r="CG111" s="1032"/>
      <c r="CH111" s="1032"/>
      <c r="CI111" s="1032"/>
      <c r="CJ111" s="1032"/>
      <c r="CK111" s="1032"/>
      <c r="CL111" s="1032"/>
      <c r="CM111" s="1032"/>
      <c r="CN111" s="1032"/>
      <c r="CO111" s="1032"/>
      <c r="CP111" s="1032"/>
      <c r="CQ111" s="1032"/>
      <c r="CR111" s="1032"/>
      <c r="CS111" s="1032"/>
      <c r="CT111" s="1032"/>
      <c r="CU111" s="1032"/>
      <c r="CV111" s="1032"/>
      <c r="CW111" s="1032"/>
      <c r="CX111" s="1032"/>
      <c r="CY111" s="1032"/>
      <c r="CZ111" s="1032"/>
      <c r="DA111" s="1032"/>
      <c r="DB111" s="1032"/>
      <c r="DC111" s="1032"/>
      <c r="DD111" s="1032"/>
      <c r="DE111" s="1032"/>
      <c r="DF111" s="1032"/>
      <c r="DG111" s="1032"/>
      <c r="DH111" s="1032"/>
      <c r="DI111" s="1032"/>
      <c r="DJ111" s="1032"/>
      <c r="DK111" s="1032"/>
      <c r="DL111" s="1032"/>
      <c r="DM111" s="1032"/>
      <c r="DN111" s="1032"/>
      <c r="DO111" s="1032"/>
      <c r="DP111" s="1032"/>
      <c r="DQ111" s="1032"/>
      <c r="DR111" s="1032"/>
      <c r="DS111" s="1032"/>
      <c r="DT111" s="1032"/>
      <c r="DU111" s="1032"/>
      <c r="DV111" s="1032"/>
      <c r="DW111" s="1032"/>
      <c r="DX111" s="1032"/>
      <c r="DY111" s="1032"/>
      <c r="DZ111" s="1032"/>
      <c r="EA111" s="1032"/>
      <c r="EB111" s="1032"/>
      <c r="EC111" s="1032"/>
      <c r="ED111" s="1032"/>
      <c r="EE111" s="1032"/>
      <c r="EF111" s="1032"/>
      <c r="EG111" s="1032"/>
      <c r="EH111" s="1032"/>
      <c r="EI111" s="1032"/>
      <c r="EJ111" s="1032"/>
      <c r="EK111" s="1032"/>
      <c r="EL111" s="1032"/>
      <c r="EM111" s="1032"/>
      <c r="EN111" s="1032"/>
      <c r="EO111" s="1032"/>
      <c r="EP111" s="1032"/>
      <c r="EQ111" s="1032"/>
      <c r="ER111" s="1032"/>
      <c r="ES111" s="1032"/>
      <c r="ET111" s="1032"/>
      <c r="EU111" s="1032"/>
      <c r="EV111" s="1032"/>
      <c r="EW111" s="1032"/>
      <c r="EX111" s="1032"/>
      <c r="EY111" s="1032"/>
      <c r="EZ111" s="1032"/>
      <c r="FA111" s="1032"/>
      <c r="FB111" s="1032"/>
      <c r="FC111" s="1032"/>
      <c r="FD111" s="1032"/>
      <c r="FE111" s="1032"/>
      <c r="FF111" s="1032"/>
      <c r="FG111" s="1032"/>
      <c r="FH111" s="1032"/>
      <c r="FI111" s="1032"/>
      <c r="FJ111" s="1032"/>
      <c r="FK111" s="1032"/>
      <c r="FL111" s="1032"/>
      <c r="FM111" s="1032"/>
      <c r="FN111" s="1032"/>
      <c r="FO111" s="1032"/>
      <c r="FP111" s="1032"/>
      <c r="FQ111" s="1032"/>
      <c r="FR111" s="1032"/>
      <c r="FS111" s="1032"/>
      <c r="FT111" s="1032"/>
      <c r="FU111" s="1032"/>
      <c r="FV111" s="1032"/>
      <c r="FW111" s="1032"/>
      <c r="FX111" s="1032"/>
      <c r="FY111" s="1032"/>
      <c r="FZ111" s="1032"/>
      <c r="GA111" s="1032"/>
      <c r="GB111" s="1032"/>
      <c r="GC111" s="1032"/>
      <c r="GD111" s="1032"/>
      <c r="GE111" s="1032"/>
      <c r="GF111" s="1032"/>
      <c r="GG111" s="1032"/>
      <c r="GH111" s="1032"/>
      <c r="GI111" s="1032"/>
      <c r="GJ111" s="1032"/>
      <c r="GK111" s="1032"/>
      <c r="GL111" s="1032"/>
      <c r="GM111" s="1032"/>
      <c r="GN111" s="1032"/>
      <c r="GO111" s="1032"/>
      <c r="GP111" s="1032"/>
      <c r="GQ111" s="1032"/>
      <c r="GR111" s="1032"/>
      <c r="GS111" s="1032"/>
      <c r="GT111" s="1032"/>
      <c r="GU111" s="1032"/>
      <c r="GV111" s="1032"/>
      <c r="GW111" s="1032"/>
      <c r="GX111" s="1032"/>
      <c r="GY111" s="1032"/>
      <c r="GZ111" s="1032"/>
      <c r="HA111" s="1032"/>
      <c r="HB111" s="1032"/>
      <c r="HC111" s="1032"/>
      <c r="HD111" s="1032"/>
      <c r="HE111" s="1032"/>
      <c r="HF111" s="1032"/>
      <c r="HG111" s="1032"/>
      <c r="HH111" s="1032"/>
      <c r="HI111" s="1032"/>
      <c r="HJ111" s="1032"/>
      <c r="HK111" s="1032"/>
      <c r="HL111" s="1032"/>
      <c r="HM111" s="1032"/>
      <c r="HN111" s="1032"/>
      <c r="HO111" s="1032"/>
      <c r="HP111" s="1032"/>
      <c r="HQ111" s="1032"/>
      <c r="HR111" s="1032"/>
      <c r="HS111" s="1032"/>
      <c r="HT111" s="1032"/>
      <c r="HU111" s="1032"/>
      <c r="HV111" s="1032"/>
      <c r="HW111" s="1032"/>
      <c r="HX111" s="1032"/>
      <c r="HY111" s="1032"/>
      <c r="HZ111" s="1032"/>
      <c r="IA111" s="1032"/>
      <c r="IB111" s="1032"/>
      <c r="IC111" s="1032"/>
      <c r="ID111" s="1032"/>
      <c r="IE111" s="1032"/>
      <c r="IF111" s="1032"/>
      <c r="IG111" s="1032"/>
      <c r="IH111" s="1032"/>
      <c r="II111" s="1032"/>
      <c r="IJ111" s="1032"/>
      <c r="IK111" s="1032"/>
      <c r="IL111" s="1032"/>
      <c r="IM111" s="1032"/>
    </row>
    <row r="112" spans="1:247" ht="70.5" customHeight="1" x14ac:dyDescent="0.25">
      <c r="A112" s="608"/>
      <c r="B112" s="608" t="s">
        <v>245</v>
      </c>
      <c r="C112" s="769" t="s">
        <v>122</v>
      </c>
      <c r="D112" s="781" t="s">
        <v>458</v>
      </c>
      <c r="E112" s="900" t="s">
        <v>115</v>
      </c>
      <c r="F112" s="778" t="s">
        <v>357</v>
      </c>
      <c r="G112" s="603" t="s">
        <v>541</v>
      </c>
      <c r="H112" s="572"/>
      <c r="I112" s="1036">
        <v>2</v>
      </c>
      <c r="J112" s="1036">
        <v>2</v>
      </c>
      <c r="K112" s="1291" t="s">
        <v>433</v>
      </c>
      <c r="L112" s="966" t="s">
        <v>366</v>
      </c>
      <c r="M112" s="817"/>
      <c r="N112" s="967"/>
      <c r="O112" s="1321"/>
      <c r="P112" s="1148">
        <v>18</v>
      </c>
      <c r="Q112" s="1148"/>
      <c r="R112" s="1148"/>
      <c r="S112" s="1180"/>
      <c r="T112" s="1352" t="s">
        <v>695</v>
      </c>
      <c r="U112" s="1226" t="s">
        <v>692</v>
      </c>
      <c r="V112" s="1199">
        <v>1</v>
      </c>
      <c r="W112" s="912" t="s">
        <v>171</v>
      </c>
      <c r="X112" s="912"/>
      <c r="Y112" s="912"/>
      <c r="Z112" s="650">
        <v>1</v>
      </c>
      <c r="AA112" s="646" t="s">
        <v>174</v>
      </c>
      <c r="AB112" s="646" t="s">
        <v>172</v>
      </c>
      <c r="AC112" s="1248" t="s">
        <v>236</v>
      </c>
      <c r="AD112" s="1213" t="s">
        <v>692</v>
      </c>
      <c r="AE112" s="1476" t="str">
        <f t="shared" si="5"/>
        <v>100% CT (dossier) dépôt du sujet et retour des copies sur CELENE</v>
      </c>
      <c r="AF112" s="1199">
        <v>1</v>
      </c>
      <c r="AG112" s="912" t="s">
        <v>174</v>
      </c>
      <c r="AH112" s="912" t="s">
        <v>172</v>
      </c>
      <c r="AI112" s="912" t="s">
        <v>236</v>
      </c>
      <c r="AJ112" s="650">
        <v>1</v>
      </c>
      <c r="AK112" s="646" t="s">
        <v>174</v>
      </c>
      <c r="AL112" s="646" t="s">
        <v>172</v>
      </c>
      <c r="AM112" s="646" t="s">
        <v>236</v>
      </c>
      <c r="AN112" s="866" t="s">
        <v>503</v>
      </c>
    </row>
    <row r="113" spans="1:247" ht="70.5" customHeight="1" x14ac:dyDescent="0.25">
      <c r="A113" s="608"/>
      <c r="B113" s="608" t="s">
        <v>246</v>
      </c>
      <c r="C113" s="769" t="s">
        <v>123</v>
      </c>
      <c r="D113" s="781" t="s">
        <v>458</v>
      </c>
      <c r="E113" s="900" t="s">
        <v>115</v>
      </c>
      <c r="F113" s="779"/>
      <c r="G113" s="595" t="s">
        <v>541</v>
      </c>
      <c r="H113" s="572"/>
      <c r="I113" s="1036">
        <v>2</v>
      </c>
      <c r="J113" s="1036">
        <v>2</v>
      </c>
      <c r="K113" s="1005" t="s">
        <v>435</v>
      </c>
      <c r="L113" s="966" t="s">
        <v>366</v>
      </c>
      <c r="M113" s="817"/>
      <c r="N113" s="967"/>
      <c r="O113" s="1321"/>
      <c r="P113" s="1148">
        <v>18</v>
      </c>
      <c r="Q113" s="1148"/>
      <c r="R113" s="1148"/>
      <c r="S113" s="1180"/>
      <c r="T113" s="1352" t="s">
        <v>695</v>
      </c>
      <c r="U113" s="1226" t="s">
        <v>697</v>
      </c>
      <c r="V113" s="1199">
        <v>1</v>
      </c>
      <c r="W113" s="912" t="s">
        <v>171</v>
      </c>
      <c r="X113" s="912"/>
      <c r="Y113" s="912"/>
      <c r="Z113" s="650">
        <v>1</v>
      </c>
      <c r="AA113" s="646" t="s">
        <v>174</v>
      </c>
      <c r="AB113" s="646" t="s">
        <v>172</v>
      </c>
      <c r="AC113" s="1248" t="s">
        <v>235</v>
      </c>
      <c r="AD113" s="1213" t="s">
        <v>693</v>
      </c>
      <c r="AE113" s="1476" t="str">
        <f t="shared" si="5"/>
        <v>100% CT dossier. Envoi du sujet le xx/06/2021 ; retour par mail (Stephane.Arthur@ac-orleans-tours.fr) jusqu'au xx/06/2021.</v>
      </c>
      <c r="AF113" s="1199">
        <v>1</v>
      </c>
      <c r="AG113" s="912" t="s">
        <v>174</v>
      </c>
      <c r="AH113" s="912" t="s">
        <v>172</v>
      </c>
      <c r="AI113" s="912" t="s">
        <v>235</v>
      </c>
      <c r="AJ113" s="650">
        <v>1</v>
      </c>
      <c r="AK113" s="646" t="s">
        <v>174</v>
      </c>
      <c r="AL113" s="646" t="s">
        <v>172</v>
      </c>
      <c r="AM113" s="646" t="s">
        <v>235</v>
      </c>
      <c r="AN113" s="866" t="s">
        <v>504</v>
      </c>
    </row>
    <row r="114" spans="1:247" ht="70.5" customHeight="1" x14ac:dyDescent="0.25">
      <c r="A114" s="608"/>
      <c r="B114" s="608" t="s">
        <v>247</v>
      </c>
      <c r="C114" s="769" t="s">
        <v>124</v>
      </c>
      <c r="D114" s="781" t="s">
        <v>459</v>
      </c>
      <c r="E114" s="900" t="s">
        <v>115</v>
      </c>
      <c r="F114" s="779"/>
      <c r="G114" s="595" t="s">
        <v>541</v>
      </c>
      <c r="H114" s="572"/>
      <c r="I114" s="1036">
        <v>3</v>
      </c>
      <c r="J114" s="1036">
        <v>3</v>
      </c>
      <c r="K114" s="1005" t="s">
        <v>572</v>
      </c>
      <c r="L114" s="1027" t="s">
        <v>573</v>
      </c>
      <c r="M114" s="817"/>
      <c r="N114" s="967"/>
      <c r="O114" s="1321"/>
      <c r="P114" s="1148">
        <v>24</v>
      </c>
      <c r="Q114" s="1148"/>
      <c r="R114" s="1148"/>
      <c r="S114" s="1180"/>
      <c r="T114" s="1352" t="s">
        <v>695</v>
      </c>
      <c r="U114" s="1226" t="s">
        <v>694</v>
      </c>
      <c r="V114" s="1199">
        <v>1</v>
      </c>
      <c r="W114" s="912" t="s">
        <v>171</v>
      </c>
      <c r="X114" s="912"/>
      <c r="Y114" s="912"/>
      <c r="Z114" s="650">
        <v>1</v>
      </c>
      <c r="AA114" s="646" t="s">
        <v>174</v>
      </c>
      <c r="AB114" s="646" t="s">
        <v>172</v>
      </c>
      <c r="AC114" s="1248" t="s">
        <v>236</v>
      </c>
      <c r="AD114" s="1213" t="s">
        <v>694</v>
      </c>
      <c r="AE114" s="1476" t="str">
        <f t="shared" si="5"/>
        <v>100% CT (dossier)  Dépôt sur Celene et retour sur Celene dans la journée</v>
      </c>
      <c r="AF114" s="1199">
        <v>1</v>
      </c>
      <c r="AG114" s="912" t="s">
        <v>174</v>
      </c>
      <c r="AH114" s="912" t="s">
        <v>172</v>
      </c>
      <c r="AI114" s="912" t="s">
        <v>236</v>
      </c>
      <c r="AJ114" s="650">
        <v>1</v>
      </c>
      <c r="AK114" s="646" t="s">
        <v>174</v>
      </c>
      <c r="AL114" s="646" t="s">
        <v>172</v>
      </c>
      <c r="AM114" s="646" t="s">
        <v>236</v>
      </c>
      <c r="AN114" s="866" t="s">
        <v>505</v>
      </c>
    </row>
    <row r="115" spans="1:247" ht="70.5" customHeight="1" x14ac:dyDescent="0.25">
      <c r="A115" s="608"/>
      <c r="B115" s="608" t="s">
        <v>248</v>
      </c>
      <c r="C115" s="769" t="s">
        <v>125</v>
      </c>
      <c r="D115" s="781"/>
      <c r="E115" s="900" t="s">
        <v>115</v>
      </c>
      <c r="F115" s="779"/>
      <c r="G115" s="595" t="s">
        <v>541</v>
      </c>
      <c r="H115" s="572"/>
      <c r="I115" s="1036">
        <v>3</v>
      </c>
      <c r="J115" s="1036">
        <v>3</v>
      </c>
      <c r="K115" s="1005" t="s">
        <v>434</v>
      </c>
      <c r="L115" s="966" t="s">
        <v>366</v>
      </c>
      <c r="M115" s="817"/>
      <c r="N115" s="967"/>
      <c r="O115" s="1321"/>
      <c r="P115" s="1148">
        <v>24</v>
      </c>
      <c r="Q115" s="1148"/>
      <c r="R115" s="1148"/>
      <c r="S115" s="1180"/>
      <c r="T115" s="1352" t="s">
        <v>695</v>
      </c>
      <c r="U115" s="1226" t="s">
        <v>696</v>
      </c>
      <c r="V115" s="1199">
        <v>1</v>
      </c>
      <c r="W115" s="912" t="s">
        <v>171</v>
      </c>
      <c r="X115" s="912"/>
      <c r="Y115" s="912"/>
      <c r="Z115" s="650">
        <v>1</v>
      </c>
      <c r="AA115" s="646" t="s">
        <v>174</v>
      </c>
      <c r="AB115" s="646" t="s">
        <v>172</v>
      </c>
      <c r="AC115" s="1248" t="s">
        <v>235</v>
      </c>
      <c r="AD115" s="1213" t="s">
        <v>691</v>
      </c>
      <c r="AE115" s="1476" t="str">
        <f t="shared" si="5"/>
        <v>100% CT (dossier). Dépôt du sujet sur CELENE le xx/06/2021 ; retour des copies par mail (benoit.barut@univ-orleans.fr) dans la journée.</v>
      </c>
      <c r="AF115" s="1199">
        <v>1</v>
      </c>
      <c r="AG115" s="912" t="s">
        <v>174</v>
      </c>
      <c r="AH115" s="912" t="s">
        <v>172</v>
      </c>
      <c r="AI115" s="912" t="s">
        <v>235</v>
      </c>
      <c r="AJ115" s="650">
        <v>1</v>
      </c>
      <c r="AK115" s="646" t="s">
        <v>174</v>
      </c>
      <c r="AL115" s="646" t="s">
        <v>172</v>
      </c>
      <c r="AM115" s="646" t="s">
        <v>235</v>
      </c>
      <c r="AN115" s="866" t="s">
        <v>506</v>
      </c>
    </row>
    <row r="116" spans="1:247" s="748" customFormat="1" ht="36" customHeight="1" x14ac:dyDescent="0.25">
      <c r="A116" s="661" t="s">
        <v>599</v>
      </c>
      <c r="B116" s="661" t="s">
        <v>252</v>
      </c>
      <c r="C116" s="662" t="s">
        <v>313</v>
      </c>
      <c r="D116" s="835"/>
      <c r="E116" s="661" t="s">
        <v>553</v>
      </c>
      <c r="F116" s="663"/>
      <c r="G116" s="664"/>
      <c r="H116" s="777" t="s">
        <v>300</v>
      </c>
      <c r="I116" s="666">
        <v>3</v>
      </c>
      <c r="J116" s="666">
        <v>3</v>
      </c>
      <c r="K116" s="816"/>
      <c r="L116" s="816"/>
      <c r="M116" s="816"/>
      <c r="N116" s="959"/>
      <c r="O116" s="1323"/>
      <c r="P116" s="1153"/>
      <c r="Q116" s="1153"/>
      <c r="R116" s="1153"/>
      <c r="S116" s="1156"/>
      <c r="T116" s="1353"/>
      <c r="U116" s="1228"/>
      <c r="V116" s="1200"/>
      <c r="W116" s="668"/>
      <c r="X116" s="668"/>
      <c r="Y116" s="668"/>
      <c r="Z116" s="667"/>
      <c r="AA116" s="668"/>
      <c r="AB116" s="668"/>
      <c r="AC116" s="1249"/>
      <c r="AD116" s="1227"/>
      <c r="AE116" s="1270"/>
      <c r="AF116" s="1200"/>
      <c r="AG116" s="668"/>
      <c r="AH116" s="668"/>
      <c r="AI116" s="668"/>
      <c r="AJ116" s="667"/>
      <c r="AK116" s="668"/>
      <c r="AL116" s="668"/>
      <c r="AM116" s="668"/>
      <c r="AN116" s="865"/>
      <c r="AO116" s="747"/>
      <c r="AP116" s="747"/>
      <c r="AQ116" s="747"/>
      <c r="AR116" s="747"/>
      <c r="AS116" s="747"/>
      <c r="AT116" s="747"/>
      <c r="AU116" s="747"/>
      <c r="AV116" s="747"/>
      <c r="AW116" s="747"/>
      <c r="AX116" s="747"/>
      <c r="AY116" s="747"/>
      <c r="AZ116" s="747"/>
      <c r="BA116" s="747"/>
      <c r="BB116" s="747"/>
      <c r="BC116" s="747"/>
      <c r="BD116" s="747"/>
      <c r="BE116" s="747"/>
      <c r="BF116" s="747"/>
      <c r="BG116" s="747"/>
      <c r="BH116" s="747"/>
      <c r="BI116" s="747"/>
      <c r="BJ116" s="747"/>
      <c r="BK116" s="747"/>
      <c r="BL116" s="747"/>
      <c r="BM116" s="747"/>
      <c r="BN116" s="747"/>
      <c r="BO116" s="747"/>
      <c r="BP116" s="747"/>
      <c r="BQ116" s="747"/>
      <c r="BR116" s="747"/>
      <c r="BS116" s="747"/>
      <c r="BT116" s="747"/>
      <c r="BU116" s="747"/>
      <c r="BV116" s="747"/>
      <c r="BW116" s="747"/>
      <c r="BX116" s="747"/>
      <c r="BY116" s="747"/>
      <c r="BZ116" s="747"/>
      <c r="CA116" s="747"/>
      <c r="CB116" s="747"/>
      <c r="CC116" s="747"/>
      <c r="CD116" s="747"/>
      <c r="CE116" s="747"/>
      <c r="CF116" s="747"/>
      <c r="CG116" s="747"/>
      <c r="CH116" s="747"/>
      <c r="CI116" s="747"/>
      <c r="CJ116" s="747"/>
      <c r="CK116" s="747"/>
      <c r="CL116" s="747"/>
      <c r="CM116" s="747"/>
      <c r="CN116" s="747"/>
      <c r="CO116" s="747"/>
      <c r="CP116" s="747"/>
      <c r="CQ116" s="747"/>
      <c r="CR116" s="747"/>
      <c r="CS116" s="747"/>
      <c r="CT116" s="747"/>
      <c r="CU116" s="747"/>
      <c r="CV116" s="747"/>
      <c r="CW116" s="747"/>
      <c r="CX116" s="747"/>
      <c r="CY116" s="747"/>
      <c r="CZ116" s="747"/>
      <c r="DA116" s="747"/>
      <c r="DB116" s="747"/>
      <c r="DC116" s="747"/>
      <c r="DD116" s="747"/>
      <c r="DE116" s="747"/>
      <c r="DF116" s="747"/>
      <c r="DG116" s="747"/>
      <c r="DH116" s="747"/>
      <c r="DI116" s="747"/>
      <c r="DJ116" s="747"/>
      <c r="DK116" s="747"/>
      <c r="DL116" s="747"/>
      <c r="DM116" s="747"/>
      <c r="DN116" s="747"/>
      <c r="DO116" s="747"/>
      <c r="DP116" s="747"/>
      <c r="DQ116" s="747"/>
      <c r="DR116" s="747"/>
      <c r="DS116" s="747"/>
      <c r="DT116" s="747"/>
      <c r="DU116" s="747"/>
      <c r="DV116" s="747"/>
      <c r="DW116" s="747"/>
      <c r="DX116" s="747"/>
      <c r="DY116" s="747"/>
      <c r="DZ116" s="747"/>
      <c r="EA116" s="747"/>
      <c r="EB116" s="747"/>
      <c r="EC116" s="747"/>
      <c r="ED116" s="747"/>
      <c r="EE116" s="747"/>
      <c r="EF116" s="747"/>
      <c r="EG116" s="747"/>
      <c r="EH116" s="747"/>
      <c r="EI116" s="747"/>
      <c r="EJ116" s="747"/>
      <c r="EK116" s="747"/>
      <c r="EL116" s="747"/>
      <c r="EM116" s="747"/>
      <c r="EN116" s="747"/>
      <c r="EO116" s="747"/>
      <c r="EP116" s="747"/>
      <c r="EQ116" s="747"/>
      <c r="ER116" s="747"/>
      <c r="ES116" s="747"/>
      <c r="ET116" s="747"/>
      <c r="EU116" s="747"/>
      <c r="EV116" s="747"/>
      <c r="EW116" s="747"/>
      <c r="EX116" s="747"/>
      <c r="EY116" s="747"/>
      <c r="EZ116" s="747"/>
      <c r="FA116" s="747"/>
      <c r="FB116" s="747"/>
      <c r="FC116" s="747"/>
      <c r="FD116" s="747"/>
      <c r="FE116" s="747"/>
      <c r="FF116" s="747"/>
      <c r="FG116" s="747"/>
      <c r="FH116" s="747"/>
      <c r="FI116" s="747"/>
      <c r="FJ116" s="747"/>
      <c r="FK116" s="747"/>
      <c r="FL116" s="747"/>
      <c r="FM116" s="747"/>
      <c r="FN116" s="747"/>
      <c r="FO116" s="747"/>
      <c r="FP116" s="747"/>
      <c r="FQ116" s="747"/>
      <c r="FR116" s="747"/>
      <c r="FS116" s="747"/>
      <c r="FT116" s="747"/>
      <c r="FU116" s="747"/>
      <c r="FV116" s="747"/>
      <c r="FW116" s="747"/>
      <c r="FX116" s="747"/>
      <c r="FY116" s="747"/>
      <c r="FZ116" s="747"/>
      <c r="GA116" s="747"/>
      <c r="GB116" s="747"/>
      <c r="GC116" s="747"/>
      <c r="GD116" s="747"/>
      <c r="GE116" s="747"/>
      <c r="GF116" s="747"/>
      <c r="GG116" s="747"/>
      <c r="GH116" s="747"/>
      <c r="GI116" s="747"/>
      <c r="GJ116" s="747"/>
      <c r="GK116" s="747"/>
      <c r="GL116" s="747"/>
      <c r="GM116" s="747"/>
      <c r="GN116" s="747"/>
      <c r="GO116" s="747"/>
      <c r="GP116" s="747"/>
      <c r="GQ116" s="747"/>
      <c r="GR116" s="747"/>
      <c r="GS116" s="747"/>
      <c r="GT116" s="747"/>
      <c r="GU116" s="747"/>
      <c r="GV116" s="747"/>
      <c r="GW116" s="747"/>
      <c r="GX116" s="747"/>
      <c r="GY116" s="747"/>
      <c r="GZ116" s="747"/>
      <c r="HA116" s="747"/>
      <c r="HB116" s="747"/>
      <c r="HC116" s="747"/>
      <c r="HD116" s="747"/>
      <c r="HE116" s="747"/>
      <c r="HF116" s="747"/>
      <c r="HG116" s="747"/>
      <c r="HH116" s="747"/>
      <c r="HI116" s="747"/>
      <c r="HJ116" s="747"/>
      <c r="HK116" s="747"/>
      <c r="HL116" s="747"/>
      <c r="HM116" s="747"/>
      <c r="HN116" s="747"/>
      <c r="HO116" s="747"/>
      <c r="HP116" s="747"/>
      <c r="HQ116" s="747"/>
      <c r="HR116" s="747"/>
      <c r="HS116" s="747"/>
      <c r="HT116" s="747"/>
      <c r="HU116" s="747"/>
      <c r="HV116" s="747"/>
      <c r="HW116" s="747"/>
      <c r="HX116" s="747"/>
      <c r="HY116" s="747"/>
      <c r="HZ116" s="747"/>
      <c r="IA116" s="747"/>
      <c r="IB116" s="747"/>
      <c r="IC116" s="747"/>
      <c r="ID116" s="747"/>
      <c r="IE116" s="747"/>
      <c r="IF116" s="747"/>
      <c r="IG116" s="747"/>
      <c r="IH116" s="747"/>
      <c r="II116" s="747"/>
      <c r="IJ116" s="747"/>
      <c r="IK116" s="747"/>
      <c r="IL116" s="747"/>
      <c r="IM116" s="747"/>
    </row>
    <row r="117" spans="1:247" ht="70.5" customHeight="1" x14ac:dyDescent="0.25">
      <c r="A117" s="608"/>
      <c r="B117" s="608" t="s">
        <v>250</v>
      </c>
      <c r="C117" s="769" t="s">
        <v>597</v>
      </c>
      <c r="D117" s="781" t="s">
        <v>250</v>
      </c>
      <c r="E117" s="781" t="s">
        <v>361</v>
      </c>
      <c r="F117" s="778" t="s">
        <v>592</v>
      </c>
      <c r="G117" s="611" t="s">
        <v>541</v>
      </c>
      <c r="H117" s="572"/>
      <c r="I117" s="1036" t="s">
        <v>80</v>
      </c>
      <c r="J117" s="1036" t="s">
        <v>80</v>
      </c>
      <c r="K117" s="1005" t="s">
        <v>433</v>
      </c>
      <c r="L117" s="966" t="str">
        <f>"08"</f>
        <v>08</v>
      </c>
      <c r="M117" s="817"/>
      <c r="N117" s="967"/>
      <c r="O117" s="1321"/>
      <c r="P117" s="1148">
        <v>24</v>
      </c>
      <c r="Q117" s="1148"/>
      <c r="R117" s="1148"/>
      <c r="S117" s="1180"/>
      <c r="T117" s="1352" t="s">
        <v>695</v>
      </c>
      <c r="U117" s="1226" t="s">
        <v>692</v>
      </c>
      <c r="V117" s="1199">
        <v>1</v>
      </c>
      <c r="W117" s="912" t="s">
        <v>171</v>
      </c>
      <c r="X117" s="912"/>
      <c r="Y117" s="912"/>
      <c r="Z117" s="650">
        <v>1</v>
      </c>
      <c r="AA117" s="646" t="s">
        <v>174</v>
      </c>
      <c r="AB117" s="646" t="s">
        <v>172</v>
      </c>
      <c r="AC117" s="1248" t="s">
        <v>236</v>
      </c>
      <c r="AD117" s="1213" t="s">
        <v>692</v>
      </c>
      <c r="AE117" s="1476" t="str">
        <f t="shared" ref="AE117:AE126" si="6">+AD117</f>
        <v>100% CT (dossier) dépôt du sujet et retour des copies sur CELENE</v>
      </c>
      <c r="AF117" s="1199">
        <v>1</v>
      </c>
      <c r="AG117" s="912" t="s">
        <v>174</v>
      </c>
      <c r="AH117" s="912" t="s">
        <v>172</v>
      </c>
      <c r="AI117" s="912" t="s">
        <v>236</v>
      </c>
      <c r="AJ117" s="650">
        <v>1</v>
      </c>
      <c r="AK117" s="646" t="s">
        <v>174</v>
      </c>
      <c r="AL117" s="646" t="s">
        <v>172</v>
      </c>
      <c r="AM117" s="646" t="s">
        <v>236</v>
      </c>
      <c r="AN117" s="866" t="s">
        <v>507</v>
      </c>
    </row>
    <row r="118" spans="1:247" ht="70.5" customHeight="1" x14ac:dyDescent="0.25">
      <c r="A118" s="1292"/>
      <c r="B118" s="1292" t="s">
        <v>358</v>
      </c>
      <c r="C118" s="1293" t="s">
        <v>552</v>
      </c>
      <c r="D118" s="1292" t="s">
        <v>462</v>
      </c>
      <c r="E118" s="1292" t="s">
        <v>361</v>
      </c>
      <c r="F118" s="1293" t="s">
        <v>557</v>
      </c>
      <c r="G118" s="1294" t="s">
        <v>562</v>
      </c>
      <c r="H118" s="1295" t="s">
        <v>699</v>
      </c>
      <c r="I118" s="1296" t="s">
        <v>80</v>
      </c>
      <c r="J118" s="1296" t="s">
        <v>80</v>
      </c>
      <c r="K118" s="1297" t="s">
        <v>549</v>
      </c>
      <c r="L118" s="1298">
        <v>22</v>
      </c>
      <c r="M118" s="1299"/>
      <c r="N118" s="1300">
        <v>18</v>
      </c>
      <c r="O118" s="1343"/>
      <c r="P118" s="1301"/>
      <c r="Q118" s="1301"/>
      <c r="R118" s="1301"/>
      <c r="S118" s="1364"/>
      <c r="T118" s="1357" t="s">
        <v>698</v>
      </c>
      <c r="U118" s="1303" t="s">
        <v>698</v>
      </c>
      <c r="V118" s="1304" t="s">
        <v>550</v>
      </c>
      <c r="W118" s="1305" t="s">
        <v>251</v>
      </c>
      <c r="X118" s="1305" t="s">
        <v>172</v>
      </c>
      <c r="Y118" s="1305" t="s">
        <v>551</v>
      </c>
      <c r="Z118" s="1306">
        <v>1</v>
      </c>
      <c r="AA118" s="1305" t="s">
        <v>174</v>
      </c>
      <c r="AB118" s="1305" t="s">
        <v>241</v>
      </c>
      <c r="AC118" s="1307" t="s">
        <v>235</v>
      </c>
      <c r="AD118" s="1302" t="s">
        <v>698</v>
      </c>
      <c r="AE118" s="1308" t="str">
        <f t="shared" si="6"/>
        <v>non proposé en 2020-2021 : ce sera de nouveau Atelier d'actualité socioculturelles</v>
      </c>
      <c r="AF118" s="1304" t="s">
        <v>237</v>
      </c>
      <c r="AG118" s="1305" t="s">
        <v>174</v>
      </c>
      <c r="AH118" s="1305" t="s">
        <v>241</v>
      </c>
      <c r="AI118" s="1305" t="s">
        <v>235</v>
      </c>
      <c r="AJ118" s="1305" t="s">
        <v>237</v>
      </c>
      <c r="AK118" s="1305" t="s">
        <v>174</v>
      </c>
      <c r="AL118" s="1305" t="s">
        <v>241</v>
      </c>
      <c r="AM118" s="1305" t="s">
        <v>235</v>
      </c>
      <c r="AN118" s="1309" t="s">
        <v>509</v>
      </c>
    </row>
    <row r="119" spans="1:247" ht="70.5" customHeight="1" x14ac:dyDescent="0.25">
      <c r="A119" s="608"/>
      <c r="B119" s="1042" t="s">
        <v>594</v>
      </c>
      <c r="C119" s="1043" t="s">
        <v>595</v>
      </c>
      <c r="D119" s="781"/>
      <c r="E119" s="781" t="s">
        <v>361</v>
      </c>
      <c r="F119" s="778" t="s">
        <v>359</v>
      </c>
      <c r="G119" s="610" t="s">
        <v>541</v>
      </c>
      <c r="H119" s="1041" t="s">
        <v>600</v>
      </c>
      <c r="I119" s="1036" t="s">
        <v>80</v>
      </c>
      <c r="J119" s="1036" t="s">
        <v>80</v>
      </c>
      <c r="K119" s="966" t="s">
        <v>434</v>
      </c>
      <c r="L119" s="966" t="s">
        <v>367</v>
      </c>
      <c r="M119" s="817"/>
      <c r="N119" s="967"/>
      <c r="O119" s="1321"/>
      <c r="P119" s="1148">
        <v>18</v>
      </c>
      <c r="Q119" s="1148"/>
      <c r="R119" s="1148"/>
      <c r="S119" s="1180"/>
      <c r="T119" s="1352" t="s">
        <v>695</v>
      </c>
      <c r="U119" s="1226" t="s">
        <v>673</v>
      </c>
      <c r="V119" s="1199">
        <v>1</v>
      </c>
      <c r="W119" s="914" t="s">
        <v>171</v>
      </c>
      <c r="X119" s="914"/>
      <c r="Y119" s="914"/>
      <c r="Z119" s="650">
        <v>1</v>
      </c>
      <c r="AA119" s="648" t="s">
        <v>174</v>
      </c>
      <c r="AB119" s="648" t="s">
        <v>241</v>
      </c>
      <c r="AC119" s="1252" t="s">
        <v>236</v>
      </c>
      <c r="AD119" s="1213" t="s">
        <v>673</v>
      </c>
      <c r="AE119" s="1476" t="str">
        <f t="shared" si="6"/>
        <v>100% CT (dossier)</v>
      </c>
      <c r="AF119" s="1199">
        <v>1</v>
      </c>
      <c r="AG119" s="914" t="s">
        <v>174</v>
      </c>
      <c r="AH119" s="914" t="s">
        <v>241</v>
      </c>
      <c r="AI119" s="914" t="s">
        <v>236</v>
      </c>
      <c r="AJ119" s="650">
        <v>1</v>
      </c>
      <c r="AK119" s="648" t="s">
        <v>174</v>
      </c>
      <c r="AL119" s="648" t="s">
        <v>241</v>
      </c>
      <c r="AM119" s="648" t="s">
        <v>236</v>
      </c>
      <c r="AN119" s="866" t="s">
        <v>510</v>
      </c>
    </row>
    <row r="120" spans="1:247" s="748" customFormat="1" ht="36" customHeight="1" x14ac:dyDescent="0.25">
      <c r="A120" s="661" t="s">
        <v>593</v>
      </c>
      <c r="B120" s="661" t="s">
        <v>315</v>
      </c>
      <c r="C120" s="662" t="s">
        <v>314</v>
      </c>
      <c r="D120" s="835"/>
      <c r="E120" s="661" t="s">
        <v>553</v>
      </c>
      <c r="F120" s="663"/>
      <c r="G120" s="664"/>
      <c r="H120" s="777" t="s">
        <v>300</v>
      </c>
      <c r="I120" s="666">
        <v>3</v>
      </c>
      <c r="J120" s="666">
        <v>3</v>
      </c>
      <c r="K120" s="816"/>
      <c r="L120" s="816"/>
      <c r="M120" s="816"/>
      <c r="N120" s="959"/>
      <c r="O120" s="1323"/>
      <c r="P120" s="1153"/>
      <c r="Q120" s="1153"/>
      <c r="R120" s="1153"/>
      <c r="S120" s="1156"/>
      <c r="T120" s="1353"/>
      <c r="U120" s="1228"/>
      <c r="V120" s="1200"/>
      <c r="W120" s="668"/>
      <c r="X120" s="668"/>
      <c r="Y120" s="668"/>
      <c r="Z120" s="667"/>
      <c r="AA120" s="668"/>
      <c r="AB120" s="668"/>
      <c r="AC120" s="1249"/>
      <c r="AD120" s="1227"/>
      <c r="AE120" s="1270"/>
      <c r="AF120" s="1200"/>
      <c r="AG120" s="668"/>
      <c r="AH120" s="668"/>
      <c r="AI120" s="668"/>
      <c r="AJ120" s="667"/>
      <c r="AK120" s="668"/>
      <c r="AL120" s="668"/>
      <c r="AM120" s="668"/>
      <c r="AN120" s="865"/>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47"/>
      <c r="BR120" s="747"/>
      <c r="BS120" s="747"/>
      <c r="BT120" s="747"/>
      <c r="BU120" s="747"/>
      <c r="BV120" s="747"/>
      <c r="BW120" s="747"/>
      <c r="BX120" s="747"/>
      <c r="BY120" s="747"/>
      <c r="BZ120" s="747"/>
      <c r="CA120" s="747"/>
      <c r="CB120" s="747"/>
      <c r="CC120" s="747"/>
      <c r="CD120" s="747"/>
      <c r="CE120" s="747"/>
      <c r="CF120" s="747"/>
      <c r="CG120" s="747"/>
      <c r="CH120" s="747"/>
      <c r="CI120" s="747"/>
      <c r="CJ120" s="747"/>
      <c r="CK120" s="747"/>
      <c r="CL120" s="747"/>
      <c r="CM120" s="747"/>
      <c r="CN120" s="747"/>
      <c r="CO120" s="747"/>
      <c r="CP120" s="747"/>
      <c r="CQ120" s="747"/>
      <c r="CR120" s="747"/>
      <c r="CS120" s="747"/>
      <c r="CT120" s="747"/>
      <c r="CU120" s="747"/>
      <c r="CV120" s="747"/>
      <c r="CW120" s="747"/>
      <c r="CX120" s="747"/>
      <c r="CY120" s="747"/>
      <c r="CZ120" s="747"/>
      <c r="DA120" s="747"/>
      <c r="DB120" s="747"/>
      <c r="DC120" s="747"/>
      <c r="DD120" s="747"/>
      <c r="DE120" s="747"/>
      <c r="DF120" s="747"/>
      <c r="DG120" s="747"/>
      <c r="DH120" s="747"/>
      <c r="DI120" s="747"/>
      <c r="DJ120" s="747"/>
      <c r="DK120" s="747"/>
      <c r="DL120" s="747"/>
      <c r="DM120" s="747"/>
      <c r="DN120" s="747"/>
      <c r="DO120" s="747"/>
      <c r="DP120" s="747"/>
      <c r="DQ120" s="747"/>
      <c r="DR120" s="747"/>
      <c r="DS120" s="747"/>
      <c r="DT120" s="747"/>
      <c r="DU120" s="747"/>
      <c r="DV120" s="747"/>
      <c r="DW120" s="747"/>
      <c r="DX120" s="747"/>
      <c r="DY120" s="747"/>
      <c r="DZ120" s="747"/>
      <c r="EA120" s="747"/>
      <c r="EB120" s="747"/>
      <c r="EC120" s="747"/>
      <c r="ED120" s="747"/>
      <c r="EE120" s="747"/>
      <c r="EF120" s="747"/>
      <c r="EG120" s="747"/>
      <c r="EH120" s="747"/>
      <c r="EI120" s="747"/>
      <c r="EJ120" s="747"/>
      <c r="EK120" s="747"/>
      <c r="EL120" s="747"/>
      <c r="EM120" s="747"/>
      <c r="EN120" s="747"/>
      <c r="EO120" s="747"/>
      <c r="EP120" s="747"/>
      <c r="EQ120" s="747"/>
      <c r="ER120" s="747"/>
      <c r="ES120" s="747"/>
      <c r="ET120" s="747"/>
      <c r="EU120" s="747"/>
      <c r="EV120" s="747"/>
      <c r="EW120" s="747"/>
      <c r="EX120" s="747"/>
      <c r="EY120" s="747"/>
      <c r="EZ120" s="747"/>
      <c r="FA120" s="747"/>
      <c r="FB120" s="747"/>
      <c r="FC120" s="747"/>
      <c r="FD120" s="747"/>
      <c r="FE120" s="747"/>
      <c r="FF120" s="747"/>
      <c r="FG120" s="747"/>
      <c r="FH120" s="747"/>
      <c r="FI120" s="747"/>
      <c r="FJ120" s="747"/>
      <c r="FK120" s="747"/>
      <c r="FL120" s="747"/>
      <c r="FM120" s="747"/>
      <c r="FN120" s="747"/>
      <c r="FO120" s="747"/>
      <c r="FP120" s="747"/>
      <c r="FQ120" s="747"/>
      <c r="FR120" s="747"/>
      <c r="FS120" s="747"/>
      <c r="FT120" s="747"/>
      <c r="FU120" s="747"/>
      <c r="FV120" s="747"/>
      <c r="FW120" s="747"/>
      <c r="FX120" s="747"/>
      <c r="FY120" s="747"/>
      <c r="FZ120" s="747"/>
      <c r="GA120" s="747"/>
      <c r="GB120" s="747"/>
      <c r="GC120" s="747"/>
      <c r="GD120" s="747"/>
      <c r="GE120" s="747"/>
      <c r="GF120" s="747"/>
      <c r="GG120" s="747"/>
      <c r="GH120" s="747"/>
      <c r="GI120" s="747"/>
      <c r="GJ120" s="747"/>
      <c r="GK120" s="747"/>
      <c r="GL120" s="747"/>
      <c r="GM120" s="747"/>
      <c r="GN120" s="747"/>
      <c r="GO120" s="747"/>
      <c r="GP120" s="747"/>
      <c r="GQ120" s="747"/>
      <c r="GR120" s="747"/>
      <c r="GS120" s="747"/>
      <c r="GT120" s="747"/>
      <c r="GU120" s="747"/>
      <c r="GV120" s="747"/>
      <c r="GW120" s="747"/>
      <c r="GX120" s="747"/>
      <c r="GY120" s="747"/>
      <c r="GZ120" s="747"/>
      <c r="HA120" s="747"/>
      <c r="HB120" s="747"/>
      <c r="HC120" s="747"/>
      <c r="HD120" s="747"/>
      <c r="HE120" s="747"/>
      <c r="HF120" s="747"/>
      <c r="HG120" s="747"/>
      <c r="HH120" s="747"/>
      <c r="HI120" s="747"/>
      <c r="HJ120" s="747"/>
      <c r="HK120" s="747"/>
      <c r="HL120" s="747"/>
      <c r="HM120" s="747"/>
      <c r="HN120" s="747"/>
      <c r="HO120" s="747"/>
      <c r="HP120" s="747"/>
      <c r="HQ120" s="747"/>
      <c r="HR120" s="747"/>
      <c r="HS120" s="747"/>
      <c r="HT120" s="747"/>
      <c r="HU120" s="747"/>
      <c r="HV120" s="747"/>
      <c r="HW120" s="747"/>
      <c r="HX120" s="747"/>
      <c r="HY120" s="747"/>
      <c r="HZ120" s="747"/>
      <c r="IA120" s="747"/>
      <c r="IB120" s="747"/>
      <c r="IC120" s="747"/>
      <c r="ID120" s="747"/>
      <c r="IE120" s="747"/>
      <c r="IF120" s="747"/>
      <c r="IG120" s="747"/>
      <c r="IH120" s="747"/>
      <c r="II120" s="747"/>
      <c r="IJ120" s="747"/>
      <c r="IK120" s="747"/>
      <c r="IL120" s="747"/>
      <c r="IM120" s="747"/>
    </row>
    <row r="121" spans="1:247" ht="43.5" customHeight="1" x14ac:dyDescent="0.25">
      <c r="A121" s="649"/>
      <c r="B121" s="649" t="s">
        <v>253</v>
      </c>
      <c r="C121" s="768" t="s">
        <v>555</v>
      </c>
      <c r="D121" s="781" t="s">
        <v>460</v>
      </c>
      <c r="E121" s="781" t="s">
        <v>361</v>
      </c>
      <c r="F121" s="595" t="s">
        <v>360</v>
      </c>
      <c r="G121" s="611" t="s">
        <v>541</v>
      </c>
      <c r="H121" s="572"/>
      <c r="I121" s="1036" t="s">
        <v>80</v>
      </c>
      <c r="J121" s="1036" t="s">
        <v>80</v>
      </c>
      <c r="K121" s="1005" t="s">
        <v>428</v>
      </c>
      <c r="L121" s="966">
        <v>80</v>
      </c>
      <c r="M121" s="1044"/>
      <c r="N121" s="993"/>
      <c r="O121" s="1330"/>
      <c r="P121" s="1188">
        <v>0.5</v>
      </c>
      <c r="Q121" s="1188"/>
      <c r="R121" s="1188"/>
      <c r="S121" s="1180"/>
      <c r="T121" s="1352" t="s">
        <v>674</v>
      </c>
      <c r="U121" s="1226" t="s">
        <v>674</v>
      </c>
      <c r="V121" s="1204">
        <v>1</v>
      </c>
      <c r="W121" s="912" t="s">
        <v>174</v>
      </c>
      <c r="X121" s="912" t="s">
        <v>257</v>
      </c>
      <c r="Y121" s="912"/>
      <c r="Z121" s="645">
        <v>1</v>
      </c>
      <c r="AA121" s="646" t="s">
        <v>174</v>
      </c>
      <c r="AB121" s="646" t="s">
        <v>257</v>
      </c>
      <c r="AC121" s="1248"/>
      <c r="AD121" s="1213" t="s">
        <v>674</v>
      </c>
      <c r="AE121" s="1476" t="str">
        <f t="shared" si="6"/>
        <v>PAS DE CHANGEMENT</v>
      </c>
      <c r="AF121" s="1204">
        <v>1</v>
      </c>
      <c r="AG121" s="912" t="s">
        <v>174</v>
      </c>
      <c r="AH121" s="912" t="s">
        <v>257</v>
      </c>
      <c r="AI121" s="912"/>
      <c r="AJ121" s="645">
        <v>1</v>
      </c>
      <c r="AK121" s="646" t="s">
        <v>174</v>
      </c>
      <c r="AL121" s="646" t="s">
        <v>257</v>
      </c>
      <c r="AM121" s="646"/>
      <c r="AN121" s="866" t="s">
        <v>508</v>
      </c>
    </row>
    <row r="122" spans="1:247" ht="43.5" customHeight="1" x14ac:dyDescent="0.25">
      <c r="A122" s="649" t="s">
        <v>545</v>
      </c>
      <c r="B122" s="649" t="s">
        <v>567</v>
      </c>
      <c r="C122" s="768" t="s">
        <v>254</v>
      </c>
      <c r="D122" s="781" t="s">
        <v>568</v>
      </c>
      <c r="E122" s="781" t="s">
        <v>118</v>
      </c>
      <c r="F122" s="595" t="s">
        <v>571</v>
      </c>
      <c r="G122" s="611" t="s">
        <v>596</v>
      </c>
      <c r="H122" s="572"/>
      <c r="I122" s="1036">
        <v>3</v>
      </c>
      <c r="J122" s="1036">
        <v>3</v>
      </c>
      <c r="K122" s="1005" t="s">
        <v>438</v>
      </c>
      <c r="L122" s="966">
        <v>80</v>
      </c>
      <c r="M122" s="1044" t="s">
        <v>545</v>
      </c>
      <c r="N122" s="993">
        <v>12</v>
      </c>
      <c r="O122" s="1330"/>
      <c r="P122" s="1188" t="s">
        <v>545</v>
      </c>
      <c r="Q122" s="1188"/>
      <c r="R122" s="1188"/>
      <c r="S122" s="1180" t="s">
        <v>545</v>
      </c>
      <c r="T122" s="1352" t="s">
        <v>671</v>
      </c>
      <c r="U122" s="1226" t="s">
        <v>671</v>
      </c>
      <c r="V122" s="1204">
        <v>1</v>
      </c>
      <c r="W122" s="912" t="s">
        <v>171</v>
      </c>
      <c r="X122" s="912" t="s">
        <v>545</v>
      </c>
      <c r="Y122" s="912" t="s">
        <v>545</v>
      </c>
      <c r="Z122" s="645">
        <v>1</v>
      </c>
      <c r="AA122" s="646" t="s">
        <v>174</v>
      </c>
      <c r="AB122" s="646" t="s">
        <v>569</v>
      </c>
      <c r="AC122" s="1248" t="s">
        <v>545</v>
      </c>
      <c r="AD122" s="1213" t="s">
        <v>700</v>
      </c>
      <c r="AE122" s="1476" t="str">
        <f t="shared" si="6"/>
        <v xml:space="preserve">100% CT DOSSIER DM dépôt CELENE devoir-PDF </v>
      </c>
      <c r="AF122" s="1204">
        <v>1</v>
      </c>
      <c r="AG122" s="912" t="s">
        <v>174</v>
      </c>
      <c r="AH122" s="912" t="s">
        <v>243</v>
      </c>
      <c r="AI122" s="912" t="s">
        <v>238</v>
      </c>
      <c r="AJ122" s="645">
        <v>1</v>
      </c>
      <c r="AK122" s="646" t="s">
        <v>174</v>
      </c>
      <c r="AL122" s="646" t="s">
        <v>243</v>
      </c>
      <c r="AM122" s="646" t="s">
        <v>238</v>
      </c>
      <c r="AN122" s="866" t="s">
        <v>570</v>
      </c>
    </row>
    <row r="123" spans="1:247" s="748" customFormat="1" ht="36" customHeight="1" x14ac:dyDescent="0.25">
      <c r="A123" s="661" t="s">
        <v>362</v>
      </c>
      <c r="B123" s="661" t="s">
        <v>224</v>
      </c>
      <c r="C123" s="662" t="s">
        <v>312</v>
      </c>
      <c r="D123" s="835"/>
      <c r="E123" s="661" t="s">
        <v>553</v>
      </c>
      <c r="F123" s="663"/>
      <c r="G123" s="664"/>
      <c r="H123" s="777" t="s">
        <v>363</v>
      </c>
      <c r="I123" s="666">
        <v>2</v>
      </c>
      <c r="J123" s="666" t="s">
        <v>39</v>
      </c>
      <c r="K123" s="816"/>
      <c r="L123" s="816"/>
      <c r="M123" s="816"/>
      <c r="N123" s="959"/>
      <c r="O123" s="1323"/>
      <c r="P123" s="1153"/>
      <c r="Q123" s="1153"/>
      <c r="R123" s="1153"/>
      <c r="S123" s="1156"/>
      <c r="T123" s="1353"/>
      <c r="U123" s="1228"/>
      <c r="V123" s="1200"/>
      <c r="W123" s="668"/>
      <c r="X123" s="668"/>
      <c r="Y123" s="668"/>
      <c r="Z123" s="667"/>
      <c r="AA123" s="668"/>
      <c r="AB123" s="668"/>
      <c r="AC123" s="1249"/>
      <c r="AD123" s="1227"/>
      <c r="AE123" s="1270"/>
      <c r="AF123" s="1200"/>
      <c r="AG123" s="668"/>
      <c r="AH123" s="668"/>
      <c r="AI123" s="668"/>
      <c r="AJ123" s="667"/>
      <c r="AK123" s="668"/>
      <c r="AL123" s="668"/>
      <c r="AM123" s="668"/>
      <c r="AN123" s="865"/>
      <c r="AO123" s="747"/>
      <c r="AP123" s="747"/>
      <c r="AQ123" s="747"/>
      <c r="AR123" s="747"/>
      <c r="AS123" s="747"/>
      <c r="AT123" s="747"/>
      <c r="AU123" s="747"/>
      <c r="AV123" s="747"/>
      <c r="AW123" s="747"/>
      <c r="AX123" s="747"/>
      <c r="AY123" s="747"/>
      <c r="AZ123" s="747"/>
      <c r="BA123" s="747"/>
      <c r="BB123" s="747"/>
      <c r="BC123" s="747"/>
      <c r="BD123" s="747"/>
      <c r="BE123" s="747"/>
      <c r="BF123" s="747"/>
      <c r="BG123" s="747"/>
      <c r="BH123" s="747"/>
      <c r="BI123" s="747"/>
      <c r="BJ123" s="747"/>
      <c r="BK123" s="747"/>
      <c r="BL123" s="747"/>
      <c r="BM123" s="747"/>
      <c r="BN123" s="747"/>
      <c r="BO123" s="747"/>
      <c r="BP123" s="747"/>
      <c r="BQ123" s="747"/>
      <c r="BR123" s="747"/>
      <c r="BS123" s="747"/>
      <c r="BT123" s="747"/>
      <c r="BU123" s="747"/>
      <c r="BV123" s="747"/>
      <c r="BW123" s="747"/>
      <c r="BX123" s="747"/>
      <c r="BY123" s="747"/>
      <c r="BZ123" s="747"/>
      <c r="CA123" s="747"/>
      <c r="CB123" s="747"/>
      <c r="CC123" s="747"/>
      <c r="CD123" s="747"/>
      <c r="CE123" s="747"/>
      <c r="CF123" s="747"/>
      <c r="CG123" s="747"/>
      <c r="CH123" s="747"/>
      <c r="CI123" s="747"/>
      <c r="CJ123" s="747"/>
      <c r="CK123" s="747"/>
      <c r="CL123" s="747"/>
      <c r="CM123" s="747"/>
      <c r="CN123" s="747"/>
      <c r="CO123" s="747"/>
      <c r="CP123" s="747"/>
      <c r="CQ123" s="747"/>
      <c r="CR123" s="747"/>
      <c r="CS123" s="747"/>
      <c r="CT123" s="747"/>
      <c r="CU123" s="747"/>
      <c r="CV123" s="747"/>
      <c r="CW123" s="747"/>
      <c r="CX123" s="747"/>
      <c r="CY123" s="747"/>
      <c r="CZ123" s="747"/>
      <c r="DA123" s="747"/>
      <c r="DB123" s="747"/>
      <c r="DC123" s="747"/>
      <c r="DD123" s="747"/>
      <c r="DE123" s="747"/>
      <c r="DF123" s="747"/>
      <c r="DG123" s="747"/>
      <c r="DH123" s="747"/>
      <c r="DI123" s="747"/>
      <c r="DJ123" s="747"/>
      <c r="DK123" s="747"/>
      <c r="DL123" s="747"/>
      <c r="DM123" s="747"/>
      <c r="DN123" s="747"/>
      <c r="DO123" s="747"/>
      <c r="DP123" s="747"/>
      <c r="DQ123" s="747"/>
      <c r="DR123" s="747"/>
      <c r="DS123" s="747"/>
      <c r="DT123" s="747"/>
      <c r="DU123" s="747"/>
      <c r="DV123" s="747"/>
      <c r="DW123" s="747"/>
      <c r="DX123" s="747"/>
      <c r="DY123" s="747"/>
      <c r="DZ123" s="747"/>
      <c r="EA123" s="747"/>
      <c r="EB123" s="747"/>
      <c r="EC123" s="747"/>
      <c r="ED123" s="747"/>
      <c r="EE123" s="747"/>
      <c r="EF123" s="747"/>
      <c r="EG123" s="747"/>
      <c r="EH123" s="747"/>
      <c r="EI123" s="747"/>
      <c r="EJ123" s="747"/>
      <c r="EK123" s="747"/>
      <c r="EL123" s="747"/>
      <c r="EM123" s="747"/>
      <c r="EN123" s="747"/>
      <c r="EO123" s="747"/>
      <c r="EP123" s="747"/>
      <c r="EQ123" s="747"/>
      <c r="ER123" s="747"/>
      <c r="ES123" s="747"/>
      <c r="ET123" s="747"/>
      <c r="EU123" s="747"/>
      <c r="EV123" s="747"/>
      <c r="EW123" s="747"/>
      <c r="EX123" s="747"/>
      <c r="EY123" s="747"/>
      <c r="EZ123" s="747"/>
      <c r="FA123" s="747"/>
      <c r="FB123" s="747"/>
      <c r="FC123" s="747"/>
      <c r="FD123" s="747"/>
      <c r="FE123" s="747"/>
      <c r="FF123" s="747"/>
      <c r="FG123" s="747"/>
      <c r="FH123" s="747"/>
      <c r="FI123" s="747"/>
      <c r="FJ123" s="747"/>
      <c r="FK123" s="747"/>
      <c r="FL123" s="747"/>
      <c r="FM123" s="747"/>
      <c r="FN123" s="747"/>
      <c r="FO123" s="747"/>
      <c r="FP123" s="747"/>
      <c r="FQ123" s="747"/>
      <c r="FR123" s="747"/>
      <c r="FS123" s="747"/>
      <c r="FT123" s="747"/>
      <c r="FU123" s="747"/>
      <c r="FV123" s="747"/>
      <c r="FW123" s="747"/>
      <c r="FX123" s="747"/>
      <c r="FY123" s="747"/>
      <c r="FZ123" s="747"/>
      <c r="GA123" s="747"/>
      <c r="GB123" s="747"/>
      <c r="GC123" s="747"/>
      <c r="GD123" s="747"/>
      <c r="GE123" s="747"/>
      <c r="GF123" s="747"/>
      <c r="GG123" s="747"/>
      <c r="GH123" s="747"/>
      <c r="GI123" s="747"/>
      <c r="GJ123" s="747"/>
      <c r="GK123" s="747"/>
      <c r="GL123" s="747"/>
      <c r="GM123" s="747"/>
      <c r="GN123" s="747"/>
      <c r="GO123" s="747"/>
      <c r="GP123" s="747"/>
      <c r="GQ123" s="747"/>
      <c r="GR123" s="747"/>
      <c r="GS123" s="747"/>
      <c r="GT123" s="747"/>
      <c r="GU123" s="747"/>
      <c r="GV123" s="747"/>
      <c r="GW123" s="747"/>
      <c r="GX123" s="747"/>
      <c r="GY123" s="747"/>
      <c r="GZ123" s="747"/>
      <c r="HA123" s="747"/>
      <c r="HB123" s="747"/>
      <c r="HC123" s="747"/>
      <c r="HD123" s="747"/>
      <c r="HE123" s="747"/>
      <c r="HF123" s="747"/>
      <c r="HG123" s="747"/>
      <c r="HH123" s="747"/>
      <c r="HI123" s="747"/>
      <c r="HJ123" s="747"/>
      <c r="HK123" s="747"/>
      <c r="HL123" s="747"/>
      <c r="HM123" s="747"/>
      <c r="HN123" s="747"/>
      <c r="HO123" s="747"/>
      <c r="HP123" s="747"/>
      <c r="HQ123" s="747"/>
      <c r="HR123" s="747"/>
      <c r="HS123" s="747"/>
      <c r="HT123" s="747"/>
      <c r="HU123" s="747"/>
      <c r="HV123" s="747"/>
      <c r="HW123" s="747"/>
      <c r="HX123" s="747"/>
      <c r="HY123" s="747"/>
      <c r="HZ123" s="747"/>
      <c r="IA123" s="747"/>
      <c r="IB123" s="747"/>
      <c r="IC123" s="747"/>
      <c r="ID123" s="747"/>
      <c r="IE123" s="747"/>
      <c r="IF123" s="747"/>
      <c r="IG123" s="747"/>
      <c r="IH123" s="747"/>
      <c r="II123" s="747"/>
      <c r="IJ123" s="747"/>
      <c r="IK123" s="747"/>
      <c r="IL123" s="747"/>
      <c r="IM123" s="747"/>
    </row>
    <row r="124" spans="1:247" s="759" customFormat="1" ht="68.25" customHeight="1" x14ac:dyDescent="0.25">
      <c r="A124" s="649"/>
      <c r="B124" s="649" t="s">
        <v>227</v>
      </c>
      <c r="C124" s="768" t="s">
        <v>327</v>
      </c>
      <c r="D124" s="649" t="s">
        <v>463</v>
      </c>
      <c r="E124" s="907" t="s">
        <v>542</v>
      </c>
      <c r="F124" s="907" t="s">
        <v>543</v>
      </c>
      <c r="G124" s="908" t="s">
        <v>539</v>
      </c>
      <c r="H124" s="651"/>
      <c r="I124" s="1038" t="s">
        <v>39</v>
      </c>
      <c r="J124" s="1038" t="s">
        <v>39</v>
      </c>
      <c r="K124" s="1027" t="s">
        <v>420</v>
      </c>
      <c r="L124" s="1027">
        <v>12</v>
      </c>
      <c r="M124" s="818"/>
      <c r="N124" s="994"/>
      <c r="O124" s="1324"/>
      <c r="P124" s="1152">
        <v>18</v>
      </c>
      <c r="Q124" s="1152"/>
      <c r="R124" s="1152"/>
      <c r="S124" s="1365"/>
      <c r="T124" s="1354" t="str">
        <f>+$T$103</f>
        <v>100% CC dont DEVOIR MAISON</v>
      </c>
      <c r="U124" s="1230" t="str">
        <f>+$U$103</f>
        <v>100% CT
DEVOIR MAISON</v>
      </c>
      <c r="V124" s="1199">
        <v>1</v>
      </c>
      <c r="W124" s="912" t="s">
        <v>171</v>
      </c>
      <c r="X124" s="912" t="s">
        <v>444</v>
      </c>
      <c r="Y124" s="912" t="s">
        <v>238</v>
      </c>
      <c r="Z124" s="650">
        <v>1</v>
      </c>
      <c r="AA124" s="646" t="s">
        <v>174</v>
      </c>
      <c r="AB124" s="646" t="s">
        <v>172</v>
      </c>
      <c r="AC124" s="1248" t="s">
        <v>236</v>
      </c>
      <c r="AD124" s="1229" t="str">
        <f>+$AD$103</f>
        <v>100% CT oral à distance 15 min. Contacter enseignant au préalable par téléphone</v>
      </c>
      <c r="AE124" s="1476" t="str">
        <f t="shared" si="6"/>
        <v>100% CT oral à distance 15 min. Contacter enseignant au préalable par téléphone</v>
      </c>
      <c r="AF124" s="1199">
        <v>1</v>
      </c>
      <c r="AG124" s="912" t="s">
        <v>174</v>
      </c>
      <c r="AH124" s="912" t="s">
        <v>255</v>
      </c>
      <c r="AI124" s="912" t="s">
        <v>239</v>
      </c>
      <c r="AJ124" s="650">
        <v>1</v>
      </c>
      <c r="AK124" s="646" t="s">
        <v>174</v>
      </c>
      <c r="AL124" s="646" t="s">
        <v>255</v>
      </c>
      <c r="AM124" s="646" t="s">
        <v>239</v>
      </c>
      <c r="AN124" s="867" t="s">
        <v>497</v>
      </c>
      <c r="AO124" s="758"/>
      <c r="AP124" s="758"/>
      <c r="AQ124" s="758"/>
      <c r="AR124" s="758"/>
      <c r="AS124" s="758"/>
      <c r="AT124" s="758"/>
      <c r="AU124" s="758"/>
      <c r="AV124" s="758"/>
      <c r="AW124" s="758"/>
      <c r="AX124" s="758"/>
      <c r="AY124" s="758"/>
      <c r="AZ124" s="758"/>
      <c r="BA124" s="758"/>
      <c r="BB124" s="758"/>
      <c r="BC124" s="758"/>
      <c r="BD124" s="758"/>
      <c r="BE124" s="758"/>
      <c r="BF124" s="758"/>
      <c r="BG124" s="758"/>
      <c r="BH124" s="758"/>
      <c r="BI124" s="758"/>
      <c r="BJ124" s="758"/>
      <c r="BK124" s="758"/>
      <c r="BL124" s="758"/>
      <c r="BM124" s="758"/>
      <c r="BN124" s="758"/>
      <c r="BO124" s="758"/>
      <c r="BP124" s="758"/>
      <c r="BQ124" s="758"/>
      <c r="BR124" s="758"/>
      <c r="BS124" s="758"/>
      <c r="BT124" s="758"/>
      <c r="BU124" s="758"/>
      <c r="BV124" s="758"/>
      <c r="BW124" s="758"/>
      <c r="BX124" s="758"/>
      <c r="BY124" s="758"/>
      <c r="BZ124" s="758"/>
      <c r="CA124" s="758"/>
      <c r="CB124" s="758"/>
      <c r="CC124" s="758"/>
      <c r="CD124" s="758"/>
      <c r="CE124" s="758"/>
      <c r="CF124" s="758"/>
      <c r="CG124" s="758"/>
      <c r="CH124" s="758"/>
      <c r="CI124" s="758"/>
      <c r="CJ124" s="758"/>
      <c r="CK124" s="758"/>
      <c r="CL124" s="758"/>
      <c r="CM124" s="758"/>
      <c r="CN124" s="758"/>
      <c r="CO124" s="758"/>
      <c r="CP124" s="758"/>
      <c r="CQ124" s="758"/>
      <c r="CR124" s="758"/>
      <c r="CS124" s="758"/>
      <c r="CT124" s="758"/>
      <c r="CU124" s="758"/>
      <c r="CV124" s="758"/>
      <c r="CW124" s="758"/>
      <c r="CX124" s="758"/>
      <c r="CY124" s="758"/>
      <c r="CZ124" s="758"/>
      <c r="DA124" s="758"/>
      <c r="DB124" s="758"/>
      <c r="DC124" s="758"/>
      <c r="DD124" s="758"/>
      <c r="DE124" s="758"/>
      <c r="DF124" s="758"/>
      <c r="DG124" s="758"/>
      <c r="DH124" s="758"/>
      <c r="DI124" s="758"/>
      <c r="DJ124" s="758"/>
      <c r="DK124" s="758"/>
      <c r="DL124" s="758"/>
      <c r="DM124" s="758"/>
      <c r="DN124" s="758"/>
      <c r="DO124" s="758"/>
      <c r="DP124" s="758"/>
      <c r="DQ124" s="758"/>
      <c r="DR124" s="758"/>
      <c r="DS124" s="758"/>
      <c r="DT124" s="758"/>
      <c r="DU124" s="758"/>
      <c r="DV124" s="758"/>
      <c r="DW124" s="758"/>
      <c r="DX124" s="758"/>
      <c r="DY124" s="758"/>
      <c r="DZ124" s="758"/>
      <c r="EA124" s="758"/>
      <c r="EB124" s="758"/>
      <c r="EC124" s="758"/>
      <c r="ED124" s="758"/>
      <c r="EE124" s="758"/>
      <c r="EF124" s="758"/>
      <c r="EG124" s="758"/>
      <c r="EH124" s="758"/>
      <c r="EI124" s="758"/>
      <c r="EJ124" s="758"/>
      <c r="EK124" s="758"/>
      <c r="EL124" s="758"/>
      <c r="EM124" s="758"/>
      <c r="EN124" s="758"/>
      <c r="EO124" s="758"/>
      <c r="EP124" s="758"/>
      <c r="EQ124" s="758"/>
      <c r="ER124" s="758"/>
      <c r="ES124" s="758"/>
      <c r="ET124" s="758"/>
      <c r="EU124" s="758"/>
      <c r="EV124" s="758"/>
      <c r="EW124" s="758"/>
      <c r="EX124" s="758"/>
      <c r="EY124" s="758"/>
      <c r="EZ124" s="758"/>
      <c r="FA124" s="758"/>
      <c r="FB124" s="758"/>
      <c r="FC124" s="758"/>
      <c r="FD124" s="758"/>
      <c r="FE124" s="758"/>
      <c r="FF124" s="758"/>
      <c r="FG124" s="758"/>
      <c r="FH124" s="758"/>
      <c r="FI124" s="758"/>
      <c r="FJ124" s="758"/>
      <c r="FK124" s="758"/>
      <c r="FL124" s="758"/>
      <c r="FM124" s="758"/>
      <c r="FN124" s="758"/>
      <c r="FO124" s="758"/>
      <c r="FP124" s="758"/>
      <c r="FQ124" s="758"/>
      <c r="FR124" s="758"/>
      <c r="FS124" s="758"/>
      <c r="FT124" s="758"/>
      <c r="FU124" s="758"/>
      <c r="FV124" s="758"/>
      <c r="FW124" s="758"/>
      <c r="FX124" s="758"/>
      <c r="FY124" s="758"/>
      <c r="FZ124" s="758"/>
      <c r="GA124" s="758"/>
      <c r="GB124" s="758"/>
      <c r="GC124" s="758"/>
      <c r="GD124" s="758"/>
      <c r="GE124" s="758"/>
      <c r="GF124" s="758"/>
      <c r="GG124" s="758"/>
      <c r="GH124" s="758"/>
      <c r="GI124" s="758"/>
      <c r="GJ124" s="758"/>
      <c r="GK124" s="758"/>
      <c r="GL124" s="758"/>
      <c r="GM124" s="758"/>
      <c r="GN124" s="758"/>
      <c r="GO124" s="758"/>
      <c r="GP124" s="758"/>
      <c r="GQ124" s="758"/>
      <c r="GR124" s="758"/>
      <c r="GS124" s="758"/>
      <c r="GT124" s="758"/>
      <c r="GU124" s="758"/>
      <c r="GV124" s="758"/>
      <c r="GW124" s="758"/>
      <c r="GX124" s="758"/>
      <c r="GY124" s="758"/>
      <c r="GZ124" s="758"/>
      <c r="HA124" s="758"/>
      <c r="HB124" s="758"/>
      <c r="HC124" s="758"/>
      <c r="HD124" s="758"/>
      <c r="HE124" s="758"/>
      <c r="HF124" s="758"/>
      <c r="HG124" s="758"/>
      <c r="HH124" s="758"/>
      <c r="HI124" s="758"/>
      <c r="HJ124" s="758"/>
      <c r="HK124" s="758"/>
      <c r="HL124" s="758"/>
      <c r="HM124" s="758"/>
      <c r="HN124" s="758"/>
      <c r="HO124" s="758"/>
      <c r="HP124" s="758"/>
      <c r="HQ124" s="758"/>
      <c r="HR124" s="758"/>
      <c r="HS124" s="758"/>
      <c r="HT124" s="758"/>
      <c r="HU124" s="758"/>
      <c r="HV124" s="758"/>
      <c r="HW124" s="758"/>
      <c r="HX124" s="758"/>
      <c r="HY124" s="758"/>
      <c r="HZ124" s="758"/>
      <c r="IA124" s="758"/>
      <c r="IB124" s="758"/>
      <c r="IC124" s="758"/>
      <c r="ID124" s="758"/>
      <c r="IE124" s="758"/>
      <c r="IF124" s="758"/>
      <c r="IG124" s="758"/>
      <c r="IH124" s="758"/>
      <c r="II124" s="758"/>
      <c r="IJ124" s="758"/>
      <c r="IK124" s="758"/>
      <c r="IL124" s="758"/>
      <c r="IM124" s="758"/>
    </row>
    <row r="125" spans="1:247" s="759" customFormat="1" ht="81.75" customHeight="1" x14ac:dyDescent="0.25">
      <c r="A125" s="649"/>
      <c r="B125" s="649" t="s">
        <v>225</v>
      </c>
      <c r="C125" s="768" t="s">
        <v>325</v>
      </c>
      <c r="D125" s="649" t="s">
        <v>464</v>
      </c>
      <c r="E125" s="907" t="s">
        <v>542</v>
      </c>
      <c r="F125" s="907" t="s">
        <v>543</v>
      </c>
      <c r="G125" s="908" t="s">
        <v>540</v>
      </c>
      <c r="H125" s="651"/>
      <c r="I125" s="1038" t="s">
        <v>39</v>
      </c>
      <c r="J125" s="1038" t="s">
        <v>39</v>
      </c>
      <c r="K125" s="1027" t="s">
        <v>564</v>
      </c>
      <c r="L125" s="1027">
        <v>11</v>
      </c>
      <c r="M125" s="818"/>
      <c r="N125" s="994"/>
      <c r="O125" s="1324"/>
      <c r="P125" s="1152">
        <v>18</v>
      </c>
      <c r="Q125" s="1152"/>
      <c r="R125" s="1152"/>
      <c r="S125" s="1365"/>
      <c r="T125" s="1354" t="s">
        <v>726</v>
      </c>
      <c r="U125" s="1230" t="s">
        <v>727</v>
      </c>
      <c r="V125" s="1199">
        <v>1</v>
      </c>
      <c r="W125" s="912" t="s">
        <v>171</v>
      </c>
      <c r="X125" s="912" t="s">
        <v>444</v>
      </c>
      <c r="Y125" s="912"/>
      <c r="Z125" s="650">
        <v>1</v>
      </c>
      <c r="AA125" s="646" t="s">
        <v>174</v>
      </c>
      <c r="AB125" s="646" t="s">
        <v>172</v>
      </c>
      <c r="AC125" s="1248" t="s">
        <v>236</v>
      </c>
      <c r="AD125" s="1229" t="s">
        <v>728</v>
      </c>
      <c r="AE125" s="1476" t="str">
        <f t="shared" si="6"/>
        <v>DM sans temps limité, 
dépôt sujet sur CELENE le xx/06,
copie à rendre au plus tard le xx/06 sur mon adresse email emiliejanton@yahoo.fr, cmasarrre@yahoo.fr</v>
      </c>
      <c r="AF125" s="1199">
        <v>1</v>
      </c>
      <c r="AG125" s="912" t="s">
        <v>174</v>
      </c>
      <c r="AH125" s="912" t="s">
        <v>172</v>
      </c>
      <c r="AI125" s="912" t="s">
        <v>236</v>
      </c>
      <c r="AJ125" s="650">
        <v>1</v>
      </c>
      <c r="AK125" s="646" t="s">
        <v>174</v>
      </c>
      <c r="AL125" s="646" t="s">
        <v>172</v>
      </c>
      <c r="AM125" s="646" t="s">
        <v>236</v>
      </c>
      <c r="AN125" s="867" t="s">
        <v>496</v>
      </c>
      <c r="AO125" s="758"/>
      <c r="AP125" s="758"/>
      <c r="AQ125" s="758"/>
      <c r="AR125" s="758"/>
      <c r="AS125" s="758"/>
      <c r="AT125" s="758"/>
      <c r="AU125" s="758"/>
      <c r="AV125" s="758"/>
      <c r="AW125" s="758"/>
      <c r="AX125" s="758"/>
      <c r="AY125" s="758"/>
      <c r="AZ125" s="758"/>
      <c r="BA125" s="758"/>
      <c r="BB125" s="758"/>
      <c r="BC125" s="758"/>
      <c r="BD125" s="758"/>
      <c r="BE125" s="758"/>
      <c r="BF125" s="758"/>
      <c r="BG125" s="758"/>
      <c r="BH125" s="758"/>
      <c r="BI125" s="758"/>
      <c r="BJ125" s="758"/>
      <c r="BK125" s="758"/>
      <c r="BL125" s="758"/>
      <c r="BM125" s="758"/>
      <c r="BN125" s="758"/>
      <c r="BO125" s="758"/>
      <c r="BP125" s="758"/>
      <c r="BQ125" s="758"/>
      <c r="BR125" s="758"/>
      <c r="BS125" s="758"/>
      <c r="BT125" s="758"/>
      <c r="BU125" s="758"/>
      <c r="BV125" s="758"/>
      <c r="BW125" s="758"/>
      <c r="BX125" s="758"/>
      <c r="BY125" s="758"/>
      <c r="BZ125" s="758"/>
      <c r="CA125" s="758"/>
      <c r="CB125" s="758"/>
      <c r="CC125" s="758"/>
      <c r="CD125" s="758"/>
      <c r="CE125" s="758"/>
      <c r="CF125" s="758"/>
      <c r="CG125" s="758"/>
      <c r="CH125" s="758"/>
      <c r="CI125" s="758"/>
      <c r="CJ125" s="758"/>
      <c r="CK125" s="758"/>
      <c r="CL125" s="758"/>
      <c r="CM125" s="758"/>
      <c r="CN125" s="758"/>
      <c r="CO125" s="758"/>
      <c r="CP125" s="758"/>
      <c r="CQ125" s="758"/>
      <c r="CR125" s="758"/>
      <c r="CS125" s="758"/>
      <c r="CT125" s="758"/>
      <c r="CU125" s="758"/>
      <c r="CV125" s="758"/>
      <c r="CW125" s="758"/>
      <c r="CX125" s="758"/>
      <c r="CY125" s="758"/>
      <c r="CZ125" s="758"/>
      <c r="DA125" s="758"/>
      <c r="DB125" s="758"/>
      <c r="DC125" s="758"/>
      <c r="DD125" s="758"/>
      <c r="DE125" s="758"/>
      <c r="DF125" s="758"/>
      <c r="DG125" s="758"/>
      <c r="DH125" s="758"/>
      <c r="DI125" s="758"/>
      <c r="DJ125" s="758"/>
      <c r="DK125" s="758"/>
      <c r="DL125" s="758"/>
      <c r="DM125" s="758"/>
      <c r="DN125" s="758"/>
      <c r="DO125" s="758"/>
      <c r="DP125" s="758"/>
      <c r="DQ125" s="758"/>
      <c r="DR125" s="758"/>
      <c r="DS125" s="758"/>
      <c r="DT125" s="758"/>
      <c r="DU125" s="758"/>
      <c r="DV125" s="758"/>
      <c r="DW125" s="758"/>
      <c r="DX125" s="758"/>
      <c r="DY125" s="758"/>
      <c r="DZ125" s="758"/>
      <c r="EA125" s="758"/>
      <c r="EB125" s="758"/>
      <c r="EC125" s="758"/>
      <c r="ED125" s="758"/>
      <c r="EE125" s="758"/>
      <c r="EF125" s="758"/>
      <c r="EG125" s="758"/>
      <c r="EH125" s="758"/>
      <c r="EI125" s="758"/>
      <c r="EJ125" s="758"/>
      <c r="EK125" s="758"/>
      <c r="EL125" s="758"/>
      <c r="EM125" s="758"/>
      <c r="EN125" s="758"/>
      <c r="EO125" s="758"/>
      <c r="EP125" s="758"/>
      <c r="EQ125" s="758"/>
      <c r="ER125" s="758"/>
      <c r="ES125" s="758"/>
      <c r="ET125" s="758"/>
      <c r="EU125" s="758"/>
      <c r="EV125" s="758"/>
      <c r="EW125" s="758"/>
      <c r="EX125" s="758"/>
      <c r="EY125" s="758"/>
      <c r="EZ125" s="758"/>
      <c r="FA125" s="758"/>
      <c r="FB125" s="758"/>
      <c r="FC125" s="758"/>
      <c r="FD125" s="758"/>
      <c r="FE125" s="758"/>
      <c r="FF125" s="758"/>
      <c r="FG125" s="758"/>
      <c r="FH125" s="758"/>
      <c r="FI125" s="758"/>
      <c r="FJ125" s="758"/>
      <c r="FK125" s="758"/>
      <c r="FL125" s="758"/>
      <c r="FM125" s="758"/>
      <c r="FN125" s="758"/>
      <c r="FO125" s="758"/>
      <c r="FP125" s="758"/>
      <c r="FQ125" s="758"/>
      <c r="FR125" s="758"/>
      <c r="FS125" s="758"/>
      <c r="FT125" s="758"/>
      <c r="FU125" s="758"/>
      <c r="FV125" s="758"/>
      <c r="FW125" s="758"/>
      <c r="FX125" s="758"/>
      <c r="FY125" s="758"/>
      <c r="FZ125" s="758"/>
      <c r="GA125" s="758"/>
      <c r="GB125" s="758"/>
      <c r="GC125" s="758"/>
      <c r="GD125" s="758"/>
      <c r="GE125" s="758"/>
      <c r="GF125" s="758"/>
      <c r="GG125" s="758"/>
      <c r="GH125" s="758"/>
      <c r="GI125" s="758"/>
      <c r="GJ125" s="758"/>
      <c r="GK125" s="758"/>
      <c r="GL125" s="758"/>
      <c r="GM125" s="758"/>
      <c r="GN125" s="758"/>
      <c r="GO125" s="758"/>
      <c r="GP125" s="758"/>
      <c r="GQ125" s="758"/>
      <c r="GR125" s="758"/>
      <c r="GS125" s="758"/>
      <c r="GT125" s="758"/>
      <c r="GU125" s="758"/>
      <c r="GV125" s="758"/>
      <c r="GW125" s="758"/>
      <c r="GX125" s="758"/>
      <c r="GY125" s="758"/>
      <c r="GZ125" s="758"/>
      <c r="HA125" s="758"/>
      <c r="HB125" s="758"/>
      <c r="HC125" s="758"/>
      <c r="HD125" s="758"/>
      <c r="HE125" s="758"/>
      <c r="HF125" s="758"/>
      <c r="HG125" s="758"/>
      <c r="HH125" s="758"/>
      <c r="HI125" s="758"/>
      <c r="HJ125" s="758"/>
      <c r="HK125" s="758"/>
      <c r="HL125" s="758"/>
      <c r="HM125" s="758"/>
      <c r="HN125" s="758"/>
      <c r="HO125" s="758"/>
      <c r="HP125" s="758"/>
      <c r="HQ125" s="758"/>
      <c r="HR125" s="758"/>
      <c r="HS125" s="758"/>
      <c r="HT125" s="758"/>
      <c r="HU125" s="758"/>
      <c r="HV125" s="758"/>
      <c r="HW125" s="758"/>
      <c r="HX125" s="758"/>
      <c r="HY125" s="758"/>
      <c r="HZ125" s="758"/>
      <c r="IA125" s="758"/>
      <c r="IB125" s="758"/>
      <c r="IC125" s="758"/>
      <c r="ID125" s="758"/>
      <c r="IE125" s="758"/>
      <c r="IF125" s="758"/>
      <c r="IG125" s="758"/>
      <c r="IH125" s="758"/>
      <c r="II125" s="758"/>
      <c r="IJ125" s="758"/>
      <c r="IK125" s="758"/>
      <c r="IL125" s="758"/>
      <c r="IM125" s="758"/>
    </row>
    <row r="126" spans="1:247" s="759" customFormat="1" ht="68.25" customHeight="1" x14ac:dyDescent="0.25">
      <c r="A126" s="649"/>
      <c r="B126" s="649" t="s">
        <v>226</v>
      </c>
      <c r="C126" s="768" t="s">
        <v>326</v>
      </c>
      <c r="D126" s="649" t="s">
        <v>465</v>
      </c>
      <c r="E126" s="907" t="s">
        <v>542</v>
      </c>
      <c r="F126" s="907" t="s">
        <v>543</v>
      </c>
      <c r="G126" s="908" t="s">
        <v>540</v>
      </c>
      <c r="H126" s="651"/>
      <c r="I126" s="1038" t="s">
        <v>39</v>
      </c>
      <c r="J126" s="1038" t="s">
        <v>39</v>
      </c>
      <c r="K126" s="1027" t="s">
        <v>604</v>
      </c>
      <c r="L126" s="1027">
        <v>14</v>
      </c>
      <c r="M126" s="818"/>
      <c r="N126" s="994"/>
      <c r="O126" s="1324"/>
      <c r="P126" s="1152">
        <v>18</v>
      </c>
      <c r="Q126" s="1152"/>
      <c r="R126" s="1152"/>
      <c r="S126" s="1365"/>
      <c r="T126" s="1354" t="s">
        <v>718</v>
      </c>
      <c r="U126" s="1230" t="s">
        <v>719</v>
      </c>
      <c r="V126" s="1199">
        <v>1</v>
      </c>
      <c r="W126" s="912" t="s">
        <v>171</v>
      </c>
      <c r="X126" s="912" t="s">
        <v>444</v>
      </c>
      <c r="Y126" s="912"/>
      <c r="Z126" s="650">
        <v>1</v>
      </c>
      <c r="AA126" s="646" t="s">
        <v>174</v>
      </c>
      <c r="AB126" s="646" t="s">
        <v>172</v>
      </c>
      <c r="AC126" s="1248" t="s">
        <v>236</v>
      </c>
      <c r="AD126" s="1229" t="s">
        <v>719</v>
      </c>
      <c r="AE126" s="1476" t="str">
        <f t="shared" si="6"/>
        <v>100% CT oral à distance</v>
      </c>
      <c r="AF126" s="1199">
        <v>1</v>
      </c>
      <c r="AG126" s="912" t="s">
        <v>174</v>
      </c>
      <c r="AH126" s="912" t="s">
        <v>172</v>
      </c>
      <c r="AI126" s="912" t="s">
        <v>236</v>
      </c>
      <c r="AJ126" s="650">
        <v>1</v>
      </c>
      <c r="AK126" s="646" t="s">
        <v>174</v>
      </c>
      <c r="AL126" s="646" t="s">
        <v>172</v>
      </c>
      <c r="AM126" s="646" t="s">
        <v>236</v>
      </c>
      <c r="AN126" s="867" t="s">
        <v>496</v>
      </c>
      <c r="AO126" s="758"/>
      <c r="AP126" s="758"/>
      <c r="AQ126" s="758"/>
      <c r="AR126" s="758"/>
      <c r="AS126" s="758"/>
      <c r="AT126" s="758"/>
      <c r="AU126" s="758"/>
      <c r="AV126" s="758"/>
      <c r="AW126" s="758"/>
      <c r="AX126" s="758"/>
      <c r="AY126" s="758"/>
      <c r="AZ126" s="758"/>
      <c r="BA126" s="758"/>
      <c r="BB126" s="758"/>
      <c r="BC126" s="758"/>
      <c r="BD126" s="758"/>
      <c r="BE126" s="758"/>
      <c r="BF126" s="758"/>
      <c r="BG126" s="758"/>
      <c r="BH126" s="758"/>
      <c r="BI126" s="758"/>
      <c r="BJ126" s="758"/>
      <c r="BK126" s="758"/>
      <c r="BL126" s="758"/>
      <c r="BM126" s="758"/>
      <c r="BN126" s="758"/>
      <c r="BO126" s="758"/>
      <c r="BP126" s="758"/>
      <c r="BQ126" s="758"/>
      <c r="BR126" s="758"/>
      <c r="BS126" s="758"/>
      <c r="BT126" s="758"/>
      <c r="BU126" s="758"/>
      <c r="BV126" s="758"/>
      <c r="BW126" s="758"/>
      <c r="BX126" s="758"/>
      <c r="BY126" s="758"/>
      <c r="BZ126" s="758"/>
      <c r="CA126" s="758"/>
      <c r="CB126" s="758"/>
      <c r="CC126" s="758"/>
      <c r="CD126" s="758"/>
      <c r="CE126" s="758"/>
      <c r="CF126" s="758"/>
      <c r="CG126" s="758"/>
      <c r="CH126" s="758"/>
      <c r="CI126" s="758"/>
      <c r="CJ126" s="758"/>
      <c r="CK126" s="758"/>
      <c r="CL126" s="758"/>
      <c r="CM126" s="758"/>
      <c r="CN126" s="758"/>
      <c r="CO126" s="758"/>
      <c r="CP126" s="758"/>
      <c r="CQ126" s="758"/>
      <c r="CR126" s="758"/>
      <c r="CS126" s="758"/>
      <c r="CT126" s="758"/>
      <c r="CU126" s="758"/>
      <c r="CV126" s="758"/>
      <c r="CW126" s="758"/>
      <c r="CX126" s="758"/>
      <c r="CY126" s="758"/>
      <c r="CZ126" s="758"/>
      <c r="DA126" s="758"/>
      <c r="DB126" s="758"/>
      <c r="DC126" s="758"/>
      <c r="DD126" s="758"/>
      <c r="DE126" s="758"/>
      <c r="DF126" s="758"/>
      <c r="DG126" s="758"/>
      <c r="DH126" s="758"/>
      <c r="DI126" s="758"/>
      <c r="DJ126" s="758"/>
      <c r="DK126" s="758"/>
      <c r="DL126" s="758"/>
      <c r="DM126" s="758"/>
      <c r="DN126" s="758"/>
      <c r="DO126" s="758"/>
      <c r="DP126" s="758"/>
      <c r="DQ126" s="758"/>
      <c r="DR126" s="758"/>
      <c r="DS126" s="758"/>
      <c r="DT126" s="758"/>
      <c r="DU126" s="758"/>
      <c r="DV126" s="758"/>
      <c r="DW126" s="758"/>
      <c r="DX126" s="758"/>
      <c r="DY126" s="758"/>
      <c r="DZ126" s="758"/>
      <c r="EA126" s="758"/>
      <c r="EB126" s="758"/>
      <c r="EC126" s="758"/>
      <c r="ED126" s="758"/>
      <c r="EE126" s="758"/>
      <c r="EF126" s="758"/>
      <c r="EG126" s="758"/>
      <c r="EH126" s="758"/>
      <c r="EI126" s="758"/>
      <c r="EJ126" s="758"/>
      <c r="EK126" s="758"/>
      <c r="EL126" s="758"/>
      <c r="EM126" s="758"/>
      <c r="EN126" s="758"/>
      <c r="EO126" s="758"/>
      <c r="EP126" s="758"/>
      <c r="EQ126" s="758"/>
      <c r="ER126" s="758"/>
      <c r="ES126" s="758"/>
      <c r="ET126" s="758"/>
      <c r="EU126" s="758"/>
      <c r="EV126" s="758"/>
      <c r="EW126" s="758"/>
      <c r="EX126" s="758"/>
      <c r="EY126" s="758"/>
      <c r="EZ126" s="758"/>
      <c r="FA126" s="758"/>
      <c r="FB126" s="758"/>
      <c r="FC126" s="758"/>
      <c r="FD126" s="758"/>
      <c r="FE126" s="758"/>
      <c r="FF126" s="758"/>
      <c r="FG126" s="758"/>
      <c r="FH126" s="758"/>
      <c r="FI126" s="758"/>
      <c r="FJ126" s="758"/>
      <c r="FK126" s="758"/>
      <c r="FL126" s="758"/>
      <c r="FM126" s="758"/>
      <c r="FN126" s="758"/>
      <c r="FO126" s="758"/>
      <c r="FP126" s="758"/>
      <c r="FQ126" s="758"/>
      <c r="FR126" s="758"/>
      <c r="FS126" s="758"/>
      <c r="FT126" s="758"/>
      <c r="FU126" s="758"/>
      <c r="FV126" s="758"/>
      <c r="FW126" s="758"/>
      <c r="FX126" s="758"/>
      <c r="FY126" s="758"/>
      <c r="FZ126" s="758"/>
      <c r="GA126" s="758"/>
      <c r="GB126" s="758"/>
      <c r="GC126" s="758"/>
      <c r="GD126" s="758"/>
      <c r="GE126" s="758"/>
      <c r="GF126" s="758"/>
      <c r="GG126" s="758"/>
      <c r="GH126" s="758"/>
      <c r="GI126" s="758"/>
      <c r="GJ126" s="758"/>
      <c r="GK126" s="758"/>
      <c r="GL126" s="758"/>
      <c r="GM126" s="758"/>
      <c r="GN126" s="758"/>
      <c r="GO126" s="758"/>
      <c r="GP126" s="758"/>
      <c r="GQ126" s="758"/>
      <c r="GR126" s="758"/>
      <c r="GS126" s="758"/>
      <c r="GT126" s="758"/>
      <c r="GU126" s="758"/>
      <c r="GV126" s="758"/>
      <c r="GW126" s="758"/>
      <c r="GX126" s="758"/>
      <c r="GY126" s="758"/>
      <c r="GZ126" s="758"/>
      <c r="HA126" s="758"/>
      <c r="HB126" s="758"/>
      <c r="HC126" s="758"/>
      <c r="HD126" s="758"/>
      <c r="HE126" s="758"/>
      <c r="HF126" s="758"/>
      <c r="HG126" s="758"/>
      <c r="HH126" s="758"/>
      <c r="HI126" s="758"/>
      <c r="HJ126" s="758"/>
      <c r="HK126" s="758"/>
      <c r="HL126" s="758"/>
      <c r="HM126" s="758"/>
      <c r="HN126" s="758"/>
      <c r="HO126" s="758"/>
      <c r="HP126" s="758"/>
      <c r="HQ126" s="758"/>
      <c r="HR126" s="758"/>
      <c r="HS126" s="758"/>
      <c r="HT126" s="758"/>
      <c r="HU126" s="758"/>
      <c r="HV126" s="758"/>
      <c r="HW126" s="758"/>
      <c r="HX126" s="758"/>
      <c r="HY126" s="758"/>
      <c r="HZ126" s="758"/>
      <c r="IA126" s="758"/>
      <c r="IB126" s="758"/>
      <c r="IC126" s="758"/>
      <c r="ID126" s="758"/>
      <c r="IE126" s="758"/>
      <c r="IF126" s="758"/>
      <c r="IG126" s="758"/>
      <c r="IH126" s="758"/>
      <c r="II126" s="758"/>
      <c r="IJ126" s="758"/>
      <c r="IK126" s="758"/>
      <c r="IL126" s="758"/>
      <c r="IM126" s="758"/>
    </row>
    <row r="127" spans="1:247" s="748" customFormat="1" ht="36" customHeight="1" x14ac:dyDescent="0.25">
      <c r="A127" s="661" t="s">
        <v>365</v>
      </c>
      <c r="B127" s="661" t="s">
        <v>249</v>
      </c>
      <c r="C127" s="662" t="s">
        <v>364</v>
      </c>
      <c r="D127" s="666" t="s">
        <v>466</v>
      </c>
      <c r="E127" s="901" t="s">
        <v>115</v>
      </c>
      <c r="F127" s="662" t="s">
        <v>356</v>
      </c>
      <c r="G127" s="664"/>
      <c r="H127" s="777" t="s">
        <v>363</v>
      </c>
      <c r="I127" s="666">
        <v>2</v>
      </c>
      <c r="J127" s="666" t="s">
        <v>39</v>
      </c>
      <c r="K127" s="816"/>
      <c r="L127" s="816"/>
      <c r="M127" s="816"/>
      <c r="N127" s="959">
        <v>15</v>
      </c>
      <c r="O127" s="1323"/>
      <c r="P127" s="1153"/>
      <c r="Q127" s="1153"/>
      <c r="R127" s="1153"/>
      <c r="S127" s="1156"/>
      <c r="T127" s="1353"/>
      <c r="U127" s="1228"/>
      <c r="V127" s="1200"/>
      <c r="W127" s="668"/>
      <c r="X127" s="668"/>
      <c r="Y127" s="668"/>
      <c r="Z127" s="667"/>
      <c r="AA127" s="668"/>
      <c r="AB127" s="668"/>
      <c r="AC127" s="1249"/>
      <c r="AD127" s="1227"/>
      <c r="AE127" s="1270"/>
      <c r="AF127" s="1200"/>
      <c r="AG127" s="668"/>
      <c r="AH127" s="668"/>
      <c r="AI127" s="668"/>
      <c r="AJ127" s="667"/>
      <c r="AK127" s="668"/>
      <c r="AL127" s="668"/>
      <c r="AM127" s="668"/>
      <c r="AN127" s="865"/>
      <c r="AO127" s="747"/>
      <c r="AP127" s="747"/>
      <c r="AQ127" s="747"/>
      <c r="AR127" s="747"/>
      <c r="AS127" s="747"/>
      <c r="AT127" s="747"/>
      <c r="AU127" s="747"/>
      <c r="AV127" s="747"/>
      <c r="AW127" s="747"/>
      <c r="AX127" s="747"/>
      <c r="AY127" s="747"/>
      <c r="AZ127" s="747"/>
      <c r="BA127" s="747"/>
      <c r="BB127" s="747"/>
      <c r="BC127" s="747"/>
      <c r="BD127" s="747"/>
      <c r="BE127" s="747"/>
      <c r="BF127" s="747"/>
      <c r="BG127" s="747"/>
      <c r="BH127" s="747"/>
      <c r="BI127" s="747"/>
      <c r="BJ127" s="747"/>
      <c r="BK127" s="747"/>
      <c r="BL127" s="747"/>
      <c r="BM127" s="747"/>
      <c r="BN127" s="747"/>
      <c r="BO127" s="747"/>
      <c r="BP127" s="747"/>
      <c r="BQ127" s="747"/>
      <c r="BR127" s="747"/>
      <c r="BS127" s="747"/>
      <c r="BT127" s="747"/>
      <c r="BU127" s="747"/>
      <c r="BV127" s="747"/>
      <c r="BW127" s="747"/>
      <c r="BX127" s="747"/>
      <c r="BY127" s="747"/>
      <c r="BZ127" s="747"/>
      <c r="CA127" s="747"/>
      <c r="CB127" s="747"/>
      <c r="CC127" s="747"/>
      <c r="CD127" s="747"/>
      <c r="CE127" s="747"/>
      <c r="CF127" s="747"/>
      <c r="CG127" s="747"/>
      <c r="CH127" s="747"/>
      <c r="CI127" s="747"/>
      <c r="CJ127" s="747"/>
      <c r="CK127" s="747"/>
      <c r="CL127" s="747"/>
      <c r="CM127" s="747"/>
      <c r="CN127" s="747"/>
      <c r="CO127" s="747"/>
      <c r="CP127" s="747"/>
      <c r="CQ127" s="747"/>
      <c r="CR127" s="747"/>
      <c r="CS127" s="747"/>
      <c r="CT127" s="747"/>
      <c r="CU127" s="747"/>
      <c r="CV127" s="747"/>
      <c r="CW127" s="747"/>
      <c r="CX127" s="747"/>
      <c r="CY127" s="747"/>
      <c r="CZ127" s="747"/>
      <c r="DA127" s="747"/>
      <c r="DB127" s="747"/>
      <c r="DC127" s="747"/>
      <c r="DD127" s="747"/>
      <c r="DE127" s="747"/>
      <c r="DF127" s="747"/>
      <c r="DG127" s="747"/>
      <c r="DH127" s="747"/>
      <c r="DI127" s="747"/>
      <c r="DJ127" s="747"/>
      <c r="DK127" s="747"/>
      <c r="DL127" s="747"/>
      <c r="DM127" s="747"/>
      <c r="DN127" s="747"/>
      <c r="DO127" s="747"/>
      <c r="DP127" s="747"/>
      <c r="DQ127" s="747"/>
      <c r="DR127" s="747"/>
      <c r="DS127" s="747"/>
      <c r="DT127" s="747"/>
      <c r="DU127" s="747"/>
      <c r="DV127" s="747"/>
      <c r="DW127" s="747"/>
      <c r="DX127" s="747"/>
      <c r="DY127" s="747"/>
      <c r="DZ127" s="747"/>
      <c r="EA127" s="747"/>
      <c r="EB127" s="747"/>
      <c r="EC127" s="747"/>
      <c r="ED127" s="747"/>
      <c r="EE127" s="747"/>
      <c r="EF127" s="747"/>
      <c r="EG127" s="747"/>
      <c r="EH127" s="747"/>
      <c r="EI127" s="747"/>
      <c r="EJ127" s="747"/>
      <c r="EK127" s="747"/>
      <c r="EL127" s="747"/>
      <c r="EM127" s="747"/>
      <c r="EN127" s="747"/>
      <c r="EO127" s="747"/>
      <c r="EP127" s="747"/>
      <c r="EQ127" s="747"/>
      <c r="ER127" s="747"/>
      <c r="ES127" s="747"/>
      <c r="ET127" s="747"/>
      <c r="EU127" s="747"/>
      <c r="EV127" s="747"/>
      <c r="EW127" s="747"/>
      <c r="EX127" s="747"/>
      <c r="EY127" s="747"/>
      <c r="EZ127" s="747"/>
      <c r="FA127" s="747"/>
      <c r="FB127" s="747"/>
      <c r="FC127" s="747"/>
      <c r="FD127" s="747"/>
      <c r="FE127" s="747"/>
      <c r="FF127" s="747"/>
      <c r="FG127" s="747"/>
      <c r="FH127" s="747"/>
      <c r="FI127" s="747"/>
      <c r="FJ127" s="747"/>
      <c r="FK127" s="747"/>
      <c r="FL127" s="747"/>
      <c r="FM127" s="747"/>
      <c r="FN127" s="747"/>
      <c r="FO127" s="747"/>
      <c r="FP127" s="747"/>
      <c r="FQ127" s="747"/>
      <c r="FR127" s="747"/>
      <c r="FS127" s="747"/>
      <c r="FT127" s="747"/>
      <c r="FU127" s="747"/>
      <c r="FV127" s="747"/>
      <c r="FW127" s="747"/>
      <c r="FX127" s="747"/>
      <c r="FY127" s="747"/>
      <c r="FZ127" s="747"/>
      <c r="GA127" s="747"/>
      <c r="GB127" s="747"/>
      <c r="GC127" s="747"/>
      <c r="GD127" s="747"/>
      <c r="GE127" s="747"/>
      <c r="GF127" s="747"/>
      <c r="GG127" s="747"/>
      <c r="GH127" s="747"/>
      <c r="GI127" s="747"/>
      <c r="GJ127" s="747"/>
      <c r="GK127" s="747"/>
      <c r="GL127" s="747"/>
      <c r="GM127" s="747"/>
      <c r="GN127" s="747"/>
      <c r="GO127" s="747"/>
      <c r="GP127" s="747"/>
      <c r="GQ127" s="747"/>
      <c r="GR127" s="747"/>
      <c r="GS127" s="747"/>
      <c r="GT127" s="747"/>
      <c r="GU127" s="747"/>
      <c r="GV127" s="747"/>
      <c r="GW127" s="747"/>
      <c r="GX127" s="747"/>
      <c r="GY127" s="747"/>
      <c r="GZ127" s="747"/>
      <c r="HA127" s="747"/>
      <c r="HB127" s="747"/>
      <c r="HC127" s="747"/>
      <c r="HD127" s="747"/>
      <c r="HE127" s="747"/>
      <c r="HF127" s="747"/>
      <c r="HG127" s="747"/>
      <c r="HH127" s="747"/>
      <c r="HI127" s="747"/>
      <c r="HJ127" s="747"/>
      <c r="HK127" s="747"/>
      <c r="HL127" s="747"/>
      <c r="HM127" s="747"/>
      <c r="HN127" s="747"/>
      <c r="HO127" s="747"/>
      <c r="HP127" s="747"/>
      <c r="HQ127" s="747"/>
      <c r="HR127" s="747"/>
      <c r="HS127" s="747"/>
      <c r="HT127" s="747"/>
      <c r="HU127" s="747"/>
      <c r="HV127" s="747"/>
      <c r="HW127" s="747"/>
      <c r="HX127" s="747"/>
      <c r="HY127" s="747"/>
      <c r="HZ127" s="747"/>
      <c r="IA127" s="747"/>
      <c r="IB127" s="747"/>
      <c r="IC127" s="747"/>
      <c r="ID127" s="747"/>
      <c r="IE127" s="747"/>
      <c r="IF127" s="747"/>
      <c r="IG127" s="747"/>
      <c r="IH127" s="747"/>
      <c r="II127" s="747"/>
      <c r="IJ127" s="747"/>
      <c r="IK127" s="747"/>
      <c r="IL127" s="747"/>
      <c r="IM127" s="747"/>
    </row>
    <row r="128" spans="1:247" ht="30.75" customHeight="1" x14ac:dyDescent="0.25">
      <c r="A128" s="576"/>
      <c r="B128" s="576"/>
      <c r="C128" s="682"/>
      <c r="D128" s="751"/>
      <c r="E128" s="902"/>
      <c r="F128" s="683"/>
      <c r="G128" s="683"/>
      <c r="H128" s="683"/>
      <c r="I128" s="751"/>
      <c r="J128" s="752" t="s">
        <v>18</v>
      </c>
      <c r="K128" s="819"/>
      <c r="L128" s="819"/>
      <c r="M128" s="844"/>
      <c r="N128" s="950">
        <f>SUM(N110:N127)</f>
        <v>81</v>
      </c>
      <c r="O128" s="1313"/>
      <c r="P128" s="1181">
        <f>SUM(P110:P127)</f>
        <v>228.5</v>
      </c>
      <c r="Q128" s="1181"/>
      <c r="R128" s="1181"/>
      <c r="S128" s="1181">
        <f>SUM(S110:S127)</f>
        <v>0</v>
      </c>
      <c r="T128" s="1347"/>
      <c r="U128" s="1219"/>
      <c r="V128" s="1201"/>
      <c r="W128" s="753"/>
      <c r="X128" s="753"/>
      <c r="Y128" s="753"/>
      <c r="Z128" s="753"/>
      <c r="AA128" s="753"/>
      <c r="AB128" s="753"/>
      <c r="AC128" s="1250"/>
      <c r="AD128" s="1218"/>
      <c r="AE128" s="1271"/>
      <c r="AF128" s="1201"/>
      <c r="AG128" s="753"/>
      <c r="AH128" s="753"/>
      <c r="AI128" s="753"/>
      <c r="AJ128" s="753"/>
      <c r="AK128" s="753"/>
      <c r="AL128" s="753"/>
      <c r="AM128" s="753"/>
      <c r="AN128" s="868"/>
    </row>
    <row r="129" spans="1:247" s="746" customFormat="1" ht="23.25" customHeight="1" x14ac:dyDescent="0.25">
      <c r="A129" s="767" t="s">
        <v>369</v>
      </c>
      <c r="B129" s="741"/>
      <c r="C129" s="742" t="s">
        <v>368</v>
      </c>
      <c r="D129" s="744"/>
      <c r="E129" s="903"/>
      <c r="F129" s="836"/>
      <c r="G129" s="836"/>
      <c r="H129" s="836"/>
      <c r="I129" s="836"/>
      <c r="J129" s="836"/>
      <c r="K129" s="836"/>
      <c r="L129" s="836"/>
      <c r="M129" s="742"/>
      <c r="N129" s="903"/>
      <c r="O129" s="1325"/>
      <c r="P129" s="1186"/>
      <c r="Q129" s="1186"/>
      <c r="R129" s="1186"/>
      <c r="S129" s="1186"/>
      <c r="T129" s="1350"/>
      <c r="U129" s="1223"/>
      <c r="V129" s="1205"/>
      <c r="W129" s="836"/>
      <c r="X129" s="836"/>
      <c r="Y129" s="836"/>
      <c r="Z129" s="836"/>
      <c r="AA129" s="836"/>
      <c r="AB129" s="836"/>
      <c r="AC129" s="1253"/>
      <c r="AD129" s="1222"/>
      <c r="AE129" s="1273"/>
      <c r="AF129" s="1205"/>
      <c r="AG129" s="836"/>
      <c r="AH129" s="836"/>
      <c r="AI129" s="836"/>
      <c r="AJ129" s="836"/>
      <c r="AK129" s="836"/>
      <c r="AL129" s="836"/>
      <c r="AM129" s="836"/>
      <c r="AN129" s="870"/>
      <c r="AO129" s="745"/>
      <c r="AP129" s="745"/>
      <c r="AQ129" s="745"/>
      <c r="AR129" s="745"/>
      <c r="AS129" s="745"/>
      <c r="AT129" s="745"/>
      <c r="AU129" s="745"/>
      <c r="AV129" s="745"/>
      <c r="AW129" s="745"/>
      <c r="AX129" s="745"/>
      <c r="AY129" s="745"/>
      <c r="AZ129" s="745"/>
      <c r="BA129" s="745"/>
      <c r="BB129" s="745"/>
      <c r="BC129" s="745"/>
      <c r="BD129" s="745"/>
      <c r="BE129" s="745"/>
      <c r="BF129" s="745"/>
      <c r="BG129" s="745"/>
      <c r="BH129" s="745"/>
      <c r="BI129" s="745"/>
      <c r="BJ129" s="745"/>
      <c r="BK129" s="745"/>
      <c r="BL129" s="745"/>
      <c r="BM129" s="745"/>
      <c r="BN129" s="745"/>
      <c r="BO129" s="745"/>
      <c r="BP129" s="745"/>
      <c r="BQ129" s="745"/>
      <c r="BR129" s="745"/>
      <c r="BS129" s="745"/>
      <c r="BT129" s="745"/>
      <c r="BU129" s="745"/>
      <c r="BV129" s="745"/>
      <c r="BW129" s="745"/>
      <c r="BX129" s="745"/>
      <c r="BY129" s="745"/>
      <c r="BZ129" s="745"/>
      <c r="CA129" s="745"/>
      <c r="CB129" s="745"/>
      <c r="CC129" s="745"/>
      <c r="CD129" s="745"/>
      <c r="CE129" s="745"/>
      <c r="CF129" s="745"/>
      <c r="CG129" s="745"/>
      <c r="CH129" s="745"/>
      <c r="CI129" s="745"/>
      <c r="CJ129" s="745"/>
      <c r="CK129" s="745"/>
      <c r="CL129" s="745"/>
      <c r="CM129" s="745"/>
      <c r="CN129" s="745"/>
      <c r="CO129" s="745"/>
      <c r="CP129" s="745"/>
      <c r="CQ129" s="745"/>
      <c r="CR129" s="745"/>
      <c r="CS129" s="745"/>
      <c r="CT129" s="745"/>
      <c r="CU129" s="745"/>
      <c r="CV129" s="745"/>
      <c r="CW129" s="745"/>
      <c r="CX129" s="745"/>
      <c r="CY129" s="745"/>
      <c r="CZ129" s="745"/>
      <c r="DA129" s="745"/>
      <c r="DB129" s="745"/>
      <c r="DC129" s="745"/>
      <c r="DD129" s="745"/>
      <c r="DE129" s="745"/>
      <c r="DF129" s="745"/>
      <c r="DG129" s="745"/>
      <c r="DH129" s="745"/>
      <c r="DI129" s="745"/>
      <c r="DJ129" s="745"/>
      <c r="DK129" s="745"/>
      <c r="DL129" s="745"/>
      <c r="DM129" s="745"/>
      <c r="DN129" s="745"/>
      <c r="DO129" s="745"/>
      <c r="DP129" s="745"/>
      <c r="DQ129" s="745"/>
      <c r="DR129" s="745"/>
      <c r="DS129" s="745"/>
      <c r="DT129" s="745"/>
      <c r="DU129" s="745"/>
      <c r="DV129" s="745"/>
      <c r="DW129" s="745"/>
      <c r="DX129" s="745"/>
      <c r="DY129" s="745"/>
      <c r="DZ129" s="745"/>
      <c r="EA129" s="745"/>
      <c r="EB129" s="745"/>
      <c r="EC129" s="745"/>
      <c r="ED129" s="745"/>
      <c r="EE129" s="745"/>
      <c r="EF129" s="745"/>
      <c r="EG129" s="745"/>
      <c r="EH129" s="745"/>
      <c r="EI129" s="745"/>
      <c r="EJ129" s="745"/>
      <c r="EK129" s="745"/>
      <c r="EL129" s="745"/>
      <c r="EM129" s="745"/>
      <c r="EN129" s="745"/>
      <c r="EO129" s="745"/>
      <c r="EP129" s="745"/>
      <c r="EQ129" s="745"/>
      <c r="ER129" s="745"/>
      <c r="ES129" s="745"/>
      <c r="ET129" s="745"/>
      <c r="EU129" s="745"/>
      <c r="EV129" s="745"/>
      <c r="EW129" s="745"/>
      <c r="EX129" s="745"/>
      <c r="EY129" s="745"/>
      <c r="EZ129" s="745"/>
      <c r="FA129" s="745"/>
      <c r="FB129" s="745"/>
      <c r="FC129" s="745"/>
      <c r="FD129" s="745"/>
      <c r="FE129" s="745"/>
      <c r="FF129" s="745"/>
      <c r="FG129" s="745"/>
      <c r="FH129" s="745"/>
      <c r="FI129" s="745"/>
      <c r="FJ129" s="745"/>
      <c r="FK129" s="745"/>
      <c r="FL129" s="745"/>
      <c r="FM129" s="745"/>
      <c r="FN129" s="745"/>
      <c r="FO129" s="745"/>
      <c r="FP129" s="745"/>
      <c r="FQ129" s="745"/>
      <c r="FR129" s="745"/>
      <c r="FS129" s="745"/>
      <c r="FT129" s="745"/>
      <c r="FU129" s="745"/>
      <c r="FV129" s="745"/>
      <c r="FW129" s="745"/>
      <c r="FX129" s="745"/>
      <c r="FY129" s="745"/>
      <c r="FZ129" s="745"/>
      <c r="GA129" s="745"/>
      <c r="GB129" s="745"/>
      <c r="GC129" s="745"/>
      <c r="GD129" s="745"/>
      <c r="GE129" s="745"/>
      <c r="GF129" s="745"/>
      <c r="GG129" s="745"/>
      <c r="GH129" s="745"/>
      <c r="GI129" s="745"/>
      <c r="GJ129" s="745"/>
      <c r="GK129" s="745"/>
      <c r="GL129" s="745"/>
      <c r="GM129" s="745"/>
      <c r="GN129" s="745"/>
      <c r="GO129" s="745"/>
      <c r="GP129" s="745"/>
      <c r="GQ129" s="745"/>
      <c r="GR129" s="745"/>
      <c r="GS129" s="745"/>
      <c r="GT129" s="745"/>
      <c r="GU129" s="745"/>
      <c r="GV129" s="745"/>
      <c r="GW129" s="745"/>
      <c r="GX129" s="745"/>
      <c r="GY129" s="745"/>
      <c r="GZ129" s="745"/>
      <c r="HA129" s="745"/>
      <c r="HB129" s="745"/>
      <c r="HC129" s="745"/>
      <c r="HD129" s="745"/>
      <c r="HE129" s="745"/>
      <c r="HF129" s="745"/>
      <c r="HG129" s="745"/>
      <c r="HH129" s="745"/>
      <c r="HI129" s="745"/>
      <c r="HJ129" s="745"/>
      <c r="HK129" s="745"/>
      <c r="HL129" s="745"/>
      <c r="HM129" s="745"/>
      <c r="HN129" s="745"/>
      <c r="HO129" s="745"/>
      <c r="HP129" s="745"/>
      <c r="HQ129" s="745"/>
      <c r="HR129" s="745"/>
      <c r="HS129" s="745"/>
      <c r="HT129" s="745"/>
      <c r="HU129" s="745"/>
      <c r="HV129" s="745"/>
      <c r="HW129" s="745"/>
      <c r="HX129" s="745"/>
      <c r="HY129" s="745"/>
      <c r="HZ129" s="745"/>
      <c r="IA129" s="745"/>
      <c r="IB129" s="745"/>
      <c r="IC129" s="745"/>
      <c r="ID129" s="745"/>
      <c r="IE129" s="745"/>
      <c r="IF129" s="745"/>
      <c r="IG129" s="745"/>
      <c r="IH129" s="745"/>
      <c r="II129" s="745"/>
      <c r="IJ129" s="745"/>
      <c r="IK129" s="745"/>
      <c r="IL129" s="745"/>
      <c r="IM129" s="745"/>
    </row>
    <row r="130" spans="1:247" ht="23.25" customHeight="1" x14ac:dyDescent="0.25">
      <c r="A130" s="1137" t="s">
        <v>652</v>
      </c>
      <c r="B130" s="792" t="s">
        <v>370</v>
      </c>
      <c r="C130" s="793" t="s">
        <v>19</v>
      </c>
      <c r="D130" s="795"/>
      <c r="E130" s="904"/>
      <c r="F130" s="794"/>
      <c r="G130" s="794"/>
      <c r="H130" s="794"/>
      <c r="I130" s="795">
        <v>30</v>
      </c>
      <c r="J130" s="795">
        <v>30</v>
      </c>
      <c r="K130" s="815"/>
      <c r="L130" s="815"/>
      <c r="M130" s="843"/>
      <c r="N130" s="970"/>
      <c r="O130" s="1331"/>
      <c r="P130" s="1147"/>
      <c r="Q130" s="1147"/>
      <c r="R130" s="1147"/>
      <c r="S130" s="1147"/>
      <c r="T130" s="1351"/>
      <c r="U130" s="1225"/>
      <c r="V130" s="1203"/>
      <c r="W130" s="796"/>
      <c r="X130" s="796"/>
      <c r="Y130" s="796"/>
      <c r="Z130" s="796"/>
      <c r="AA130" s="796"/>
      <c r="AB130" s="796"/>
      <c r="AC130" s="1247"/>
      <c r="AD130" s="1224"/>
      <c r="AE130" s="1268"/>
      <c r="AF130" s="1203"/>
      <c r="AG130" s="796"/>
      <c r="AH130" s="796"/>
      <c r="AI130" s="796"/>
      <c r="AJ130" s="796"/>
      <c r="AK130" s="796"/>
      <c r="AL130" s="796"/>
      <c r="AM130" s="796"/>
      <c r="AN130" s="863"/>
      <c r="AO130" s="798"/>
      <c r="AP130" s="798"/>
      <c r="AQ130" s="798"/>
      <c r="AR130" s="798"/>
      <c r="AS130" s="798"/>
      <c r="AT130" s="798"/>
      <c r="AU130" s="798"/>
      <c r="AV130" s="798"/>
      <c r="AW130" s="798"/>
      <c r="AX130" s="798"/>
      <c r="AY130" s="798"/>
      <c r="AZ130" s="798"/>
      <c r="BA130" s="798"/>
      <c r="BB130" s="798"/>
      <c r="BC130" s="798"/>
      <c r="BD130" s="798"/>
      <c r="BE130" s="798"/>
      <c r="BF130" s="798"/>
      <c r="BG130" s="798"/>
      <c r="BH130" s="798"/>
      <c r="BI130" s="798"/>
      <c r="BJ130" s="798"/>
      <c r="BK130" s="798"/>
      <c r="BL130" s="798"/>
      <c r="BM130" s="798"/>
      <c r="BN130" s="798"/>
      <c r="BO130" s="798"/>
      <c r="BP130" s="798"/>
      <c r="BQ130" s="798"/>
      <c r="BR130" s="798"/>
      <c r="BS130" s="798"/>
      <c r="BT130" s="798"/>
      <c r="BU130" s="798"/>
      <c r="BV130" s="798"/>
      <c r="BW130" s="798"/>
      <c r="BX130" s="798"/>
      <c r="BY130" s="798"/>
      <c r="BZ130" s="798"/>
      <c r="CA130" s="798"/>
      <c r="CB130" s="798"/>
      <c r="CC130" s="798"/>
      <c r="CD130" s="798"/>
      <c r="CE130" s="798"/>
      <c r="CF130" s="798"/>
      <c r="CG130" s="798"/>
      <c r="CH130" s="798"/>
      <c r="CI130" s="798"/>
      <c r="CJ130" s="798"/>
      <c r="CK130" s="798"/>
      <c r="CL130" s="798"/>
      <c r="CM130" s="798"/>
      <c r="CN130" s="798"/>
      <c r="CO130" s="798"/>
      <c r="CP130" s="798"/>
      <c r="CQ130" s="798"/>
      <c r="CR130" s="798"/>
      <c r="CS130" s="798"/>
      <c r="CT130" s="798"/>
      <c r="CU130" s="798"/>
      <c r="CV130" s="798"/>
      <c r="CW130" s="798"/>
      <c r="CX130" s="798"/>
      <c r="CY130" s="798"/>
      <c r="CZ130" s="798"/>
      <c r="DA130" s="798"/>
      <c r="DB130" s="798"/>
      <c r="DC130" s="798"/>
      <c r="DD130" s="798"/>
      <c r="DE130" s="798"/>
      <c r="DF130" s="798"/>
      <c r="DG130" s="798"/>
      <c r="DH130" s="798"/>
      <c r="DI130" s="798"/>
      <c r="DJ130" s="798"/>
      <c r="DK130" s="798"/>
      <c r="DL130" s="798"/>
      <c r="DM130" s="798"/>
      <c r="DN130" s="798"/>
      <c r="DO130" s="798"/>
      <c r="DP130" s="798"/>
      <c r="DQ130" s="798"/>
      <c r="DR130" s="798"/>
      <c r="DS130" s="798"/>
      <c r="DT130" s="798"/>
      <c r="DU130" s="798"/>
      <c r="DV130" s="798"/>
      <c r="DW130" s="798"/>
      <c r="DX130" s="798"/>
      <c r="DY130" s="798"/>
      <c r="DZ130" s="798"/>
      <c r="EA130" s="798"/>
      <c r="EB130" s="798"/>
      <c r="EC130" s="798"/>
      <c r="ED130" s="798"/>
      <c r="EE130" s="798"/>
      <c r="EF130" s="798"/>
      <c r="EG130" s="798"/>
      <c r="EH130" s="798"/>
      <c r="EI130" s="798"/>
      <c r="EJ130" s="798"/>
      <c r="EK130" s="798"/>
      <c r="EL130" s="798"/>
      <c r="EM130" s="798"/>
      <c r="EN130" s="798"/>
      <c r="EO130" s="798"/>
      <c r="EP130" s="798"/>
      <c r="EQ130" s="798"/>
      <c r="ER130" s="798"/>
      <c r="ES130" s="798"/>
      <c r="ET130" s="798"/>
      <c r="EU130" s="798"/>
      <c r="EV130" s="798"/>
      <c r="EW130" s="798"/>
      <c r="EX130" s="798"/>
      <c r="EY130" s="798"/>
      <c r="EZ130" s="798"/>
      <c r="FA130" s="798"/>
      <c r="FB130" s="798"/>
      <c r="FC130" s="798"/>
      <c r="FD130" s="798"/>
      <c r="FE130" s="798"/>
      <c r="FF130" s="798"/>
      <c r="FG130" s="798"/>
      <c r="FH130" s="798"/>
      <c r="FI130" s="798"/>
      <c r="FJ130" s="798"/>
      <c r="FK130" s="798"/>
      <c r="FL130" s="798"/>
      <c r="FM130" s="798"/>
      <c r="FN130" s="798"/>
      <c r="FO130" s="798"/>
      <c r="FP130" s="798"/>
      <c r="FQ130" s="798"/>
      <c r="FR130" s="798"/>
      <c r="FS130" s="798"/>
      <c r="FT130" s="798"/>
      <c r="FU130" s="798"/>
      <c r="FV130" s="798"/>
      <c r="FW130" s="798"/>
      <c r="FX130" s="798"/>
      <c r="FY130" s="798"/>
      <c r="FZ130" s="798"/>
      <c r="GA130" s="798"/>
      <c r="GB130" s="798"/>
      <c r="GC130" s="798"/>
      <c r="GD130" s="798"/>
      <c r="GE130" s="798"/>
      <c r="GF130" s="798"/>
      <c r="GG130" s="798"/>
      <c r="GH130" s="798"/>
      <c r="GI130" s="798"/>
      <c r="GJ130" s="798"/>
      <c r="GK130" s="798"/>
      <c r="GL130" s="798"/>
      <c r="GM130" s="798"/>
      <c r="GN130" s="798"/>
      <c r="GO130" s="798"/>
      <c r="GP130" s="798"/>
      <c r="GQ130" s="798"/>
      <c r="GR130" s="798"/>
      <c r="GS130" s="798"/>
      <c r="GT130" s="798"/>
      <c r="GU130" s="798"/>
      <c r="GV130" s="798"/>
      <c r="GW130" s="798"/>
      <c r="GX130" s="798"/>
      <c r="GY130" s="798"/>
      <c r="GZ130" s="798"/>
      <c r="HA130" s="798"/>
      <c r="HB130" s="798"/>
      <c r="HC130" s="798"/>
      <c r="HD130" s="798"/>
      <c r="HE130" s="798"/>
      <c r="HF130" s="798"/>
      <c r="HG130" s="798"/>
      <c r="HH130" s="798"/>
      <c r="HI130" s="798"/>
      <c r="HJ130" s="798"/>
      <c r="HK130" s="798"/>
      <c r="HL130" s="798"/>
      <c r="HM130" s="798"/>
      <c r="HN130" s="798"/>
      <c r="HO130" s="798"/>
      <c r="HP130" s="798"/>
      <c r="HQ130" s="798"/>
      <c r="HR130" s="798"/>
      <c r="HS130" s="798"/>
      <c r="HT130" s="798"/>
      <c r="HU130" s="798"/>
      <c r="HV130" s="798"/>
      <c r="HW130" s="798"/>
      <c r="HX130" s="798"/>
      <c r="HY130" s="798"/>
      <c r="HZ130" s="798"/>
      <c r="IA130" s="798"/>
      <c r="IB130" s="798"/>
      <c r="IC130" s="798"/>
      <c r="ID130" s="798"/>
      <c r="IE130" s="798"/>
      <c r="IF130" s="798"/>
      <c r="IG130" s="798"/>
      <c r="IH130" s="798"/>
      <c r="II130" s="798"/>
      <c r="IJ130" s="798"/>
      <c r="IK130" s="798"/>
      <c r="IL130" s="798"/>
      <c r="IM130" s="798"/>
    </row>
    <row r="131" spans="1:247" ht="30.75" customHeight="1" x14ac:dyDescent="0.25">
      <c r="A131" s="789"/>
      <c r="B131" s="789"/>
      <c r="C131" s="790" t="s">
        <v>371</v>
      </c>
      <c r="D131" s="784"/>
      <c r="E131" s="784"/>
      <c r="F131" s="784"/>
      <c r="G131" s="784"/>
      <c r="H131" s="784"/>
      <c r="I131" s="784">
        <f>+I132+I133+I134+I140+I143+I146</f>
        <v>22</v>
      </c>
      <c r="J131" s="784">
        <f>+J132+J133+J134+J140+J143+J146</f>
        <v>22</v>
      </c>
      <c r="K131" s="784"/>
      <c r="L131" s="784"/>
      <c r="M131" s="784"/>
      <c r="N131" s="784"/>
      <c r="O131" s="1172"/>
      <c r="P131" s="1149"/>
      <c r="Q131" s="1149"/>
      <c r="R131" s="1149"/>
      <c r="S131" s="1149"/>
      <c r="T131" s="1358"/>
      <c r="U131" s="1236"/>
      <c r="V131" s="1177"/>
      <c r="W131" s="784"/>
      <c r="X131" s="784"/>
      <c r="Y131" s="784"/>
      <c r="Z131" s="784"/>
      <c r="AA131" s="784"/>
      <c r="AB131" s="784"/>
      <c r="AC131" s="1172"/>
      <c r="AD131" s="1235"/>
      <c r="AE131" s="1236"/>
      <c r="AF131" s="1177"/>
      <c r="AG131" s="784"/>
      <c r="AH131" s="784"/>
      <c r="AI131" s="784"/>
      <c r="AJ131" s="784"/>
      <c r="AK131" s="784"/>
      <c r="AL131" s="784"/>
      <c r="AM131" s="784"/>
      <c r="AN131" s="871"/>
    </row>
    <row r="132" spans="1:247" ht="123" customHeight="1" x14ac:dyDescent="0.25">
      <c r="A132" s="785"/>
      <c r="B132" s="785" t="s">
        <v>258</v>
      </c>
      <c r="C132" s="1034" t="s">
        <v>580</v>
      </c>
      <c r="D132" s="829" t="s">
        <v>467</v>
      </c>
      <c r="E132" s="905" t="s">
        <v>115</v>
      </c>
      <c r="F132" s="786"/>
      <c r="G132" s="610" t="s">
        <v>541</v>
      </c>
      <c r="H132" s="787"/>
      <c r="I132" s="788" t="s">
        <v>38</v>
      </c>
      <c r="J132" s="788" t="s">
        <v>38</v>
      </c>
      <c r="K132" s="1290" t="s">
        <v>701</v>
      </c>
      <c r="L132" s="966" t="str">
        <f>"09"</f>
        <v>09</v>
      </c>
      <c r="M132" s="846"/>
      <c r="N132" s="945">
        <v>18</v>
      </c>
      <c r="O132" s="1319"/>
      <c r="P132" s="1148">
        <v>24</v>
      </c>
      <c r="Q132" s="1148"/>
      <c r="R132" s="1148"/>
      <c r="S132" s="1180"/>
      <c r="T132" s="1352" t="s">
        <v>695</v>
      </c>
      <c r="U132" s="1226" t="s">
        <v>673</v>
      </c>
      <c r="V132" s="1199">
        <v>1</v>
      </c>
      <c r="W132" s="912" t="s">
        <v>171</v>
      </c>
      <c r="X132" s="912"/>
      <c r="Y132" s="912"/>
      <c r="Z132" s="650">
        <v>1</v>
      </c>
      <c r="AA132" s="646" t="s">
        <v>174</v>
      </c>
      <c r="AB132" s="646" t="s">
        <v>241</v>
      </c>
      <c r="AC132" s="1248" t="s">
        <v>236</v>
      </c>
      <c r="AD132" s="1213" t="s">
        <v>673</v>
      </c>
      <c r="AE132" s="1476" t="str">
        <f t="shared" ref="AE132:AE134" si="7">+AD132</f>
        <v>100% CT (dossier)</v>
      </c>
      <c r="AF132" s="1199">
        <v>1</v>
      </c>
      <c r="AG132" s="912" t="s">
        <v>174</v>
      </c>
      <c r="AH132" s="912" t="s">
        <v>241</v>
      </c>
      <c r="AI132" s="912" t="s">
        <v>236</v>
      </c>
      <c r="AJ132" s="650">
        <v>1</v>
      </c>
      <c r="AK132" s="646" t="s">
        <v>174</v>
      </c>
      <c r="AL132" s="646" t="s">
        <v>241</v>
      </c>
      <c r="AM132" s="646" t="s">
        <v>236</v>
      </c>
      <c r="AN132" s="866" t="s">
        <v>511</v>
      </c>
    </row>
    <row r="133" spans="1:247" ht="72.75" customHeight="1" x14ac:dyDescent="0.25">
      <c r="A133" s="608"/>
      <c r="B133" s="608" t="s">
        <v>259</v>
      </c>
      <c r="C133" s="769" t="s">
        <v>301</v>
      </c>
      <c r="D133" s="611"/>
      <c r="E133" s="900" t="s">
        <v>115</v>
      </c>
      <c r="F133" s="595"/>
      <c r="G133" s="610" t="s">
        <v>541</v>
      </c>
      <c r="H133" s="572"/>
      <c r="I133" s="609" t="s">
        <v>38</v>
      </c>
      <c r="J133" s="609" t="s">
        <v>38</v>
      </c>
      <c r="K133" s="966" t="s">
        <v>434</v>
      </c>
      <c r="L133" s="966" t="s">
        <v>581</v>
      </c>
      <c r="M133" s="817"/>
      <c r="N133" s="967">
        <v>18</v>
      </c>
      <c r="O133" s="1169"/>
      <c r="P133" s="1148">
        <v>24</v>
      </c>
      <c r="Q133" s="1148"/>
      <c r="R133" s="1148"/>
      <c r="S133" s="1180"/>
      <c r="T133" s="1352" t="s">
        <v>682</v>
      </c>
      <c r="U133" s="1226" t="s">
        <v>703</v>
      </c>
      <c r="V133" s="1199">
        <v>1</v>
      </c>
      <c r="W133" s="912" t="s">
        <v>171</v>
      </c>
      <c r="X133" s="912"/>
      <c r="Y133" s="912"/>
      <c r="Z133" s="650">
        <v>1</v>
      </c>
      <c r="AA133" s="646" t="s">
        <v>174</v>
      </c>
      <c r="AB133" s="646" t="s">
        <v>172</v>
      </c>
      <c r="AC133" s="1248" t="s">
        <v>262</v>
      </c>
      <c r="AD133" s="1213" t="s">
        <v>702</v>
      </c>
      <c r="AE133" s="1476" t="str">
        <f t="shared" si="7"/>
        <v>Dépôt du sujet sur CELENE le xx/06/2021 ; retour des copies par mail (benoit.barut@univ-orleans.fr) dans la journée.</v>
      </c>
      <c r="AF133" s="1199">
        <v>1</v>
      </c>
      <c r="AG133" s="912" t="s">
        <v>174</v>
      </c>
      <c r="AH133" s="912" t="s">
        <v>172</v>
      </c>
      <c r="AI133" s="912" t="s">
        <v>262</v>
      </c>
      <c r="AJ133" s="650">
        <v>1</v>
      </c>
      <c r="AK133" s="646" t="s">
        <v>174</v>
      </c>
      <c r="AL133" s="646" t="s">
        <v>172</v>
      </c>
      <c r="AM133" s="646" t="s">
        <v>262</v>
      </c>
      <c r="AN133" s="866" t="s">
        <v>512</v>
      </c>
    </row>
    <row r="134" spans="1:247" ht="72.75" customHeight="1" x14ac:dyDescent="0.25">
      <c r="A134" s="608"/>
      <c r="B134" s="608" t="s">
        <v>260</v>
      </c>
      <c r="C134" s="769" t="s">
        <v>302</v>
      </c>
      <c r="D134" s="611" t="s">
        <v>468</v>
      </c>
      <c r="E134" s="900" t="s">
        <v>115</v>
      </c>
      <c r="F134" s="595"/>
      <c r="G134" s="610" t="s">
        <v>541</v>
      </c>
      <c r="H134" s="572"/>
      <c r="I134" s="609" t="s">
        <v>36</v>
      </c>
      <c r="J134" s="609" t="s">
        <v>36</v>
      </c>
      <c r="K134" s="966" t="s">
        <v>430</v>
      </c>
      <c r="L134" s="966">
        <v>10</v>
      </c>
      <c r="M134" s="817"/>
      <c r="N134" s="967">
        <v>12</v>
      </c>
      <c r="O134" s="1169"/>
      <c r="P134" s="1148">
        <v>24</v>
      </c>
      <c r="Q134" s="1148"/>
      <c r="R134" s="1148"/>
      <c r="S134" s="1180"/>
      <c r="T134" s="1352" t="s">
        <v>695</v>
      </c>
      <c r="U134" s="1226" t="s">
        <v>704</v>
      </c>
      <c r="V134" s="1199">
        <v>1</v>
      </c>
      <c r="W134" s="912" t="s">
        <v>171</v>
      </c>
      <c r="X134" s="912"/>
      <c r="Y134" s="912"/>
      <c r="Z134" s="650">
        <v>1</v>
      </c>
      <c r="AA134" s="646" t="s">
        <v>174</v>
      </c>
      <c r="AB134" s="646" t="s">
        <v>172</v>
      </c>
      <c r="AC134" s="1248" t="s">
        <v>235</v>
      </c>
      <c r="AD134" s="1213" t="s">
        <v>688</v>
      </c>
      <c r="AE134" s="1476" t="str">
        <f t="shared" si="7"/>
        <v>100% CT (Dossier; dépôt sur CELENE et retour par mail: gabriele.ribemont@univ-orleans.fr)</v>
      </c>
      <c r="AF134" s="1199">
        <v>1</v>
      </c>
      <c r="AG134" s="912" t="s">
        <v>174</v>
      </c>
      <c r="AH134" s="912" t="s">
        <v>172</v>
      </c>
      <c r="AI134" s="912" t="s">
        <v>235</v>
      </c>
      <c r="AJ134" s="650">
        <v>1</v>
      </c>
      <c r="AK134" s="646" t="s">
        <v>174</v>
      </c>
      <c r="AL134" s="646" t="s">
        <v>172</v>
      </c>
      <c r="AM134" s="646" t="s">
        <v>235</v>
      </c>
      <c r="AN134" s="866" t="s">
        <v>513</v>
      </c>
    </row>
    <row r="135" spans="1:247" s="750" customFormat="1" ht="39.75" hidden="1" customHeight="1" x14ac:dyDescent="0.25">
      <c r="A135" s="1090"/>
      <c r="B135" s="1090" t="s">
        <v>261</v>
      </c>
      <c r="C135" s="1091" t="s">
        <v>303</v>
      </c>
      <c r="D135" s="1079" t="s">
        <v>469</v>
      </c>
      <c r="E135" s="1092" t="s">
        <v>115</v>
      </c>
      <c r="F135" s="1093"/>
      <c r="G135" s="1079" t="s">
        <v>541</v>
      </c>
      <c r="H135" s="1094"/>
      <c r="I135" s="1095" t="s">
        <v>39</v>
      </c>
      <c r="J135" s="1095" t="s">
        <v>39</v>
      </c>
      <c r="K135" s="1083" t="s">
        <v>435</v>
      </c>
      <c r="L135" s="1083" t="str">
        <f>"09"</f>
        <v>09</v>
      </c>
      <c r="M135" s="1083"/>
      <c r="N135" s="1084"/>
      <c r="O135" s="1173"/>
      <c r="P135" s="1150">
        <v>18</v>
      </c>
      <c r="Q135" s="1150"/>
      <c r="R135" s="1150"/>
      <c r="S135" s="1366"/>
      <c r="T135" s="1359"/>
      <c r="U135" s="1238"/>
      <c r="V135" s="1206">
        <v>1</v>
      </c>
      <c r="W135" s="1087" t="s">
        <v>171</v>
      </c>
      <c r="X135" s="1087"/>
      <c r="Y135" s="1087"/>
      <c r="Z135" s="1088">
        <v>1</v>
      </c>
      <c r="AA135" s="1087" t="s">
        <v>174</v>
      </c>
      <c r="AB135" s="1087" t="s">
        <v>241</v>
      </c>
      <c r="AC135" s="1254" t="s">
        <v>236</v>
      </c>
      <c r="AD135" s="1237"/>
      <c r="AE135" s="1274"/>
      <c r="AF135" s="1206">
        <v>1</v>
      </c>
      <c r="AG135" s="1087" t="s">
        <v>174</v>
      </c>
      <c r="AH135" s="1087" t="s">
        <v>241</v>
      </c>
      <c r="AI135" s="1087" t="s">
        <v>236</v>
      </c>
      <c r="AJ135" s="1088">
        <v>1</v>
      </c>
      <c r="AK135" s="1087" t="s">
        <v>174</v>
      </c>
      <c r="AL135" s="1087" t="s">
        <v>241</v>
      </c>
      <c r="AM135" s="1087" t="s">
        <v>236</v>
      </c>
      <c r="AN135" s="1089" t="s">
        <v>514</v>
      </c>
      <c r="AO135" s="760"/>
      <c r="AP135" s="760"/>
      <c r="AQ135" s="760"/>
      <c r="AR135" s="760"/>
      <c r="AS135" s="760"/>
      <c r="AT135" s="760"/>
      <c r="AU135" s="760"/>
      <c r="AV135" s="760"/>
      <c r="AW135" s="760"/>
      <c r="AX135" s="760"/>
      <c r="AY135" s="760"/>
      <c r="AZ135" s="760"/>
      <c r="BA135" s="760"/>
      <c r="BB135" s="760"/>
      <c r="BC135" s="760"/>
      <c r="BD135" s="760"/>
      <c r="BE135" s="760"/>
      <c r="BF135" s="760"/>
      <c r="BG135" s="760"/>
      <c r="BH135" s="760"/>
      <c r="BI135" s="760"/>
      <c r="BJ135" s="760"/>
      <c r="BK135" s="760"/>
      <c r="BL135" s="760"/>
      <c r="BM135" s="760"/>
      <c r="BN135" s="760"/>
      <c r="BO135" s="760"/>
      <c r="BP135" s="760"/>
      <c r="BQ135" s="760"/>
      <c r="BR135" s="760"/>
      <c r="BS135" s="760"/>
      <c r="BT135" s="760"/>
      <c r="BU135" s="760"/>
      <c r="BV135" s="760"/>
      <c r="BW135" s="760"/>
      <c r="BX135" s="760"/>
      <c r="BY135" s="760"/>
      <c r="BZ135" s="760"/>
      <c r="CA135" s="760"/>
      <c r="CB135" s="760"/>
      <c r="CC135" s="760"/>
      <c r="CD135" s="760"/>
      <c r="CE135" s="760"/>
      <c r="CF135" s="760"/>
      <c r="CG135" s="760"/>
      <c r="CH135" s="760"/>
      <c r="CI135" s="760"/>
      <c r="CJ135" s="760"/>
      <c r="CK135" s="760"/>
      <c r="CL135" s="760"/>
      <c r="CM135" s="760"/>
      <c r="CN135" s="760"/>
      <c r="CO135" s="760"/>
      <c r="CP135" s="760"/>
      <c r="CQ135" s="760"/>
      <c r="CR135" s="760"/>
      <c r="CS135" s="760"/>
      <c r="CT135" s="760"/>
      <c r="CU135" s="760"/>
      <c r="CV135" s="760"/>
      <c r="CW135" s="760"/>
      <c r="CX135" s="760"/>
      <c r="CY135" s="760"/>
      <c r="CZ135" s="760"/>
      <c r="DA135" s="760"/>
      <c r="DB135" s="760"/>
      <c r="DC135" s="760"/>
      <c r="DD135" s="760"/>
      <c r="DE135" s="760"/>
      <c r="DF135" s="760"/>
      <c r="DG135" s="760"/>
      <c r="DH135" s="760"/>
      <c r="DI135" s="760"/>
      <c r="DJ135" s="760"/>
      <c r="DK135" s="760"/>
      <c r="DL135" s="760"/>
      <c r="DM135" s="760"/>
      <c r="DN135" s="760"/>
      <c r="DO135" s="760"/>
      <c r="DP135" s="760"/>
      <c r="DQ135" s="760"/>
      <c r="DR135" s="760"/>
      <c r="DS135" s="760"/>
      <c r="DT135" s="760"/>
      <c r="DU135" s="760"/>
      <c r="DV135" s="760"/>
      <c r="DW135" s="760"/>
      <c r="DX135" s="760"/>
      <c r="DY135" s="760"/>
      <c r="DZ135" s="760"/>
      <c r="EA135" s="760"/>
      <c r="EB135" s="760"/>
      <c r="EC135" s="760"/>
      <c r="ED135" s="760"/>
      <c r="EE135" s="760"/>
      <c r="EF135" s="760"/>
      <c r="EG135" s="760"/>
      <c r="EH135" s="760"/>
      <c r="EI135" s="760"/>
      <c r="EJ135" s="760"/>
      <c r="EK135" s="760"/>
      <c r="EL135" s="760"/>
      <c r="EM135" s="760"/>
      <c r="EN135" s="760"/>
      <c r="EO135" s="760"/>
      <c r="EP135" s="760"/>
      <c r="EQ135" s="760"/>
      <c r="ER135" s="760"/>
      <c r="ES135" s="760"/>
      <c r="ET135" s="760"/>
      <c r="EU135" s="760"/>
      <c r="EV135" s="760"/>
      <c r="EW135" s="760"/>
      <c r="EX135" s="760"/>
      <c r="EY135" s="760"/>
      <c r="EZ135" s="760"/>
      <c r="FA135" s="760"/>
      <c r="FB135" s="760"/>
      <c r="FC135" s="760"/>
      <c r="FD135" s="760"/>
      <c r="FE135" s="760"/>
      <c r="FF135" s="760"/>
      <c r="FG135" s="760"/>
      <c r="FH135" s="760"/>
      <c r="FI135" s="760"/>
      <c r="FJ135" s="760"/>
      <c r="FK135" s="760"/>
      <c r="FL135" s="760"/>
      <c r="FM135" s="760"/>
      <c r="FN135" s="760"/>
      <c r="FO135" s="760"/>
      <c r="FP135" s="760"/>
      <c r="FQ135" s="760"/>
      <c r="FR135" s="760"/>
      <c r="FS135" s="760"/>
      <c r="FT135" s="760"/>
      <c r="FU135" s="760"/>
      <c r="FV135" s="760"/>
      <c r="FW135" s="760"/>
      <c r="FX135" s="760"/>
      <c r="FY135" s="760"/>
      <c r="FZ135" s="760"/>
      <c r="GA135" s="760"/>
      <c r="GB135" s="760"/>
      <c r="GC135" s="760"/>
      <c r="GD135" s="760"/>
      <c r="GE135" s="760"/>
      <c r="GF135" s="760"/>
      <c r="GG135" s="760"/>
      <c r="GH135" s="760"/>
      <c r="GI135" s="760"/>
      <c r="GJ135" s="760"/>
      <c r="GK135" s="760"/>
      <c r="GL135" s="760"/>
      <c r="GM135" s="760"/>
      <c r="GN135" s="760"/>
      <c r="GO135" s="760"/>
      <c r="GP135" s="760"/>
      <c r="GQ135" s="760"/>
      <c r="GR135" s="760"/>
      <c r="GS135" s="760"/>
      <c r="GT135" s="760"/>
      <c r="GU135" s="760"/>
      <c r="GV135" s="760"/>
      <c r="GW135" s="760"/>
      <c r="GX135" s="760"/>
      <c r="GY135" s="760"/>
      <c r="GZ135" s="760"/>
      <c r="HA135" s="760"/>
      <c r="HB135" s="760"/>
      <c r="HC135" s="760"/>
      <c r="HD135" s="760"/>
      <c r="HE135" s="760"/>
      <c r="HF135" s="760"/>
      <c r="HG135" s="760"/>
      <c r="HH135" s="760"/>
      <c r="HI135" s="760"/>
      <c r="HJ135" s="760"/>
      <c r="HK135" s="760"/>
      <c r="HL135" s="760"/>
      <c r="HM135" s="760"/>
      <c r="HN135" s="760"/>
      <c r="HO135" s="760"/>
      <c r="HP135" s="760"/>
      <c r="HQ135" s="760"/>
      <c r="HR135" s="760"/>
      <c r="HS135" s="760"/>
      <c r="HT135" s="760"/>
      <c r="HU135" s="760"/>
      <c r="HV135" s="760"/>
      <c r="HW135" s="760"/>
      <c r="HX135" s="760"/>
      <c r="HY135" s="760"/>
      <c r="HZ135" s="760"/>
      <c r="IA135" s="760"/>
      <c r="IB135" s="760"/>
      <c r="IC135" s="760"/>
      <c r="ID135" s="760"/>
      <c r="IE135" s="760"/>
      <c r="IF135" s="760"/>
      <c r="IG135" s="760"/>
      <c r="IH135" s="760"/>
      <c r="II135" s="760"/>
      <c r="IJ135" s="760"/>
      <c r="IK135" s="760"/>
      <c r="IL135" s="760"/>
      <c r="IM135" s="760"/>
    </row>
    <row r="136" spans="1:247" s="748" customFormat="1" ht="36" hidden="1" customHeight="1" x14ac:dyDescent="0.25">
      <c r="A136" s="1077" t="s">
        <v>376</v>
      </c>
      <c r="B136" s="1077" t="s">
        <v>263</v>
      </c>
      <c r="C136" s="1078" t="s">
        <v>373</v>
      </c>
      <c r="D136" s="1079"/>
      <c r="E136" s="1080" t="s">
        <v>118</v>
      </c>
      <c r="F136" s="1078"/>
      <c r="G136" s="1081"/>
      <c r="H136" s="1077" t="s">
        <v>300</v>
      </c>
      <c r="I136" s="1082">
        <v>3</v>
      </c>
      <c r="J136" s="1082">
        <v>3</v>
      </c>
      <c r="K136" s="1083"/>
      <c r="L136" s="1083"/>
      <c r="M136" s="1083"/>
      <c r="N136" s="1084"/>
      <c r="O136" s="1173"/>
      <c r="P136" s="1150"/>
      <c r="Q136" s="1150"/>
      <c r="R136" s="1150"/>
      <c r="S136" s="1366"/>
      <c r="T136" s="1359"/>
      <c r="U136" s="1238"/>
      <c r="V136" s="1206"/>
      <c r="W136" s="1087"/>
      <c r="X136" s="1087"/>
      <c r="Y136" s="1087"/>
      <c r="Z136" s="1088"/>
      <c r="AA136" s="1087"/>
      <c r="AB136" s="1087"/>
      <c r="AC136" s="1254"/>
      <c r="AD136" s="1237"/>
      <c r="AE136" s="1274"/>
      <c r="AF136" s="1206"/>
      <c r="AG136" s="1087"/>
      <c r="AH136" s="1087"/>
      <c r="AI136" s="1087"/>
      <c r="AJ136" s="1088"/>
      <c r="AK136" s="1087"/>
      <c r="AL136" s="1087"/>
      <c r="AM136" s="1087"/>
      <c r="AN136" s="1089"/>
      <c r="AO136" s="747"/>
      <c r="AP136" s="747"/>
      <c r="AQ136" s="747"/>
      <c r="AR136" s="747"/>
      <c r="AS136" s="747"/>
      <c r="AT136" s="747"/>
      <c r="AU136" s="747"/>
      <c r="AV136" s="747"/>
      <c r="AW136" s="747"/>
      <c r="AX136" s="747"/>
      <c r="AY136" s="747"/>
      <c r="AZ136" s="747"/>
      <c r="BA136" s="747"/>
      <c r="BB136" s="747"/>
      <c r="BC136" s="747"/>
      <c r="BD136" s="747"/>
      <c r="BE136" s="747"/>
      <c r="BF136" s="747"/>
      <c r="BG136" s="747"/>
      <c r="BH136" s="747"/>
      <c r="BI136" s="747"/>
      <c r="BJ136" s="747"/>
      <c r="BK136" s="747"/>
      <c r="BL136" s="747"/>
      <c r="BM136" s="747"/>
      <c r="BN136" s="747"/>
      <c r="BO136" s="747"/>
      <c r="BP136" s="747"/>
      <c r="BQ136" s="747"/>
      <c r="BR136" s="747"/>
      <c r="BS136" s="747"/>
      <c r="BT136" s="747"/>
      <c r="BU136" s="747"/>
      <c r="BV136" s="747"/>
      <c r="BW136" s="747"/>
      <c r="BX136" s="747"/>
      <c r="BY136" s="747"/>
      <c r="BZ136" s="747"/>
      <c r="CA136" s="747"/>
      <c r="CB136" s="747"/>
      <c r="CC136" s="747"/>
      <c r="CD136" s="747"/>
      <c r="CE136" s="747"/>
      <c r="CF136" s="747"/>
      <c r="CG136" s="747"/>
      <c r="CH136" s="747"/>
      <c r="CI136" s="747"/>
      <c r="CJ136" s="747"/>
      <c r="CK136" s="747"/>
      <c r="CL136" s="747"/>
      <c r="CM136" s="747"/>
      <c r="CN136" s="747"/>
      <c r="CO136" s="747"/>
      <c r="CP136" s="747"/>
      <c r="CQ136" s="747"/>
      <c r="CR136" s="747"/>
      <c r="CS136" s="747"/>
      <c r="CT136" s="747"/>
      <c r="CU136" s="747"/>
      <c r="CV136" s="747"/>
      <c r="CW136" s="747"/>
      <c r="CX136" s="747"/>
      <c r="CY136" s="747"/>
      <c r="CZ136" s="747"/>
      <c r="DA136" s="747"/>
      <c r="DB136" s="747"/>
      <c r="DC136" s="747"/>
      <c r="DD136" s="747"/>
      <c r="DE136" s="747"/>
      <c r="DF136" s="747"/>
      <c r="DG136" s="747"/>
      <c r="DH136" s="747"/>
      <c r="DI136" s="747"/>
      <c r="DJ136" s="747"/>
      <c r="DK136" s="747"/>
      <c r="DL136" s="747"/>
      <c r="DM136" s="747"/>
      <c r="DN136" s="747"/>
      <c r="DO136" s="747"/>
      <c r="DP136" s="747"/>
      <c r="DQ136" s="747"/>
      <c r="DR136" s="747"/>
      <c r="DS136" s="747"/>
      <c r="DT136" s="747"/>
      <c r="DU136" s="747"/>
      <c r="DV136" s="747"/>
      <c r="DW136" s="747"/>
      <c r="DX136" s="747"/>
      <c r="DY136" s="747"/>
      <c r="DZ136" s="747"/>
      <c r="EA136" s="747"/>
      <c r="EB136" s="747"/>
      <c r="EC136" s="747"/>
      <c r="ED136" s="747"/>
      <c r="EE136" s="747"/>
      <c r="EF136" s="747"/>
      <c r="EG136" s="747"/>
      <c r="EH136" s="747"/>
      <c r="EI136" s="747"/>
      <c r="EJ136" s="747"/>
      <c r="EK136" s="747"/>
      <c r="EL136" s="747"/>
      <c r="EM136" s="747"/>
      <c r="EN136" s="747"/>
      <c r="EO136" s="747"/>
      <c r="EP136" s="747"/>
      <c r="EQ136" s="747"/>
      <c r="ER136" s="747"/>
      <c r="ES136" s="747"/>
      <c r="ET136" s="747"/>
      <c r="EU136" s="747"/>
      <c r="EV136" s="747"/>
      <c r="EW136" s="747"/>
      <c r="EX136" s="747"/>
      <c r="EY136" s="747"/>
      <c r="EZ136" s="747"/>
      <c r="FA136" s="747"/>
      <c r="FB136" s="747"/>
      <c r="FC136" s="747"/>
      <c r="FD136" s="747"/>
      <c r="FE136" s="747"/>
      <c r="FF136" s="747"/>
      <c r="FG136" s="747"/>
      <c r="FH136" s="747"/>
      <c r="FI136" s="747"/>
      <c r="FJ136" s="747"/>
      <c r="FK136" s="747"/>
      <c r="FL136" s="747"/>
      <c r="FM136" s="747"/>
      <c r="FN136" s="747"/>
      <c r="FO136" s="747"/>
      <c r="FP136" s="747"/>
      <c r="FQ136" s="747"/>
      <c r="FR136" s="747"/>
      <c r="FS136" s="747"/>
      <c r="FT136" s="747"/>
      <c r="FU136" s="747"/>
      <c r="FV136" s="747"/>
      <c r="FW136" s="747"/>
      <c r="FX136" s="747"/>
      <c r="FY136" s="747"/>
      <c r="FZ136" s="747"/>
      <c r="GA136" s="747"/>
      <c r="GB136" s="747"/>
      <c r="GC136" s="747"/>
      <c r="GD136" s="747"/>
      <c r="GE136" s="747"/>
      <c r="GF136" s="747"/>
      <c r="GG136" s="747"/>
      <c r="GH136" s="747"/>
      <c r="GI136" s="747"/>
      <c r="GJ136" s="747"/>
      <c r="GK136" s="747"/>
      <c r="GL136" s="747"/>
      <c r="GM136" s="747"/>
      <c r="GN136" s="747"/>
      <c r="GO136" s="747"/>
      <c r="GP136" s="747"/>
      <c r="GQ136" s="747"/>
      <c r="GR136" s="747"/>
      <c r="GS136" s="747"/>
      <c r="GT136" s="747"/>
      <c r="GU136" s="747"/>
      <c r="GV136" s="747"/>
      <c r="GW136" s="747"/>
      <c r="GX136" s="747"/>
      <c r="GY136" s="747"/>
      <c r="GZ136" s="747"/>
      <c r="HA136" s="747"/>
      <c r="HB136" s="747"/>
      <c r="HC136" s="747"/>
      <c r="HD136" s="747"/>
      <c r="HE136" s="747"/>
      <c r="HF136" s="747"/>
      <c r="HG136" s="747"/>
      <c r="HH136" s="747"/>
      <c r="HI136" s="747"/>
      <c r="HJ136" s="747"/>
      <c r="HK136" s="747"/>
      <c r="HL136" s="747"/>
      <c r="HM136" s="747"/>
      <c r="HN136" s="747"/>
      <c r="HO136" s="747"/>
      <c r="HP136" s="747"/>
      <c r="HQ136" s="747"/>
      <c r="HR136" s="747"/>
      <c r="HS136" s="747"/>
      <c r="HT136" s="747"/>
      <c r="HU136" s="747"/>
      <c r="HV136" s="747"/>
      <c r="HW136" s="747"/>
      <c r="HX136" s="747"/>
      <c r="HY136" s="747"/>
      <c r="HZ136" s="747"/>
      <c r="IA136" s="747"/>
      <c r="IB136" s="747"/>
      <c r="IC136" s="747"/>
      <c r="ID136" s="747"/>
      <c r="IE136" s="747"/>
      <c r="IF136" s="747"/>
      <c r="IG136" s="747"/>
      <c r="IH136" s="747"/>
      <c r="II136" s="747"/>
      <c r="IJ136" s="747"/>
      <c r="IK136" s="747"/>
      <c r="IL136" s="747"/>
      <c r="IM136" s="747"/>
    </row>
    <row r="137" spans="1:247" s="750" customFormat="1" ht="39.75" hidden="1" customHeight="1" x14ac:dyDescent="0.25">
      <c r="A137" s="1090"/>
      <c r="B137" s="1090" t="s">
        <v>264</v>
      </c>
      <c r="C137" s="1091" t="s">
        <v>582</v>
      </c>
      <c r="D137" s="1079" t="s">
        <v>470</v>
      </c>
      <c r="E137" s="1092" t="s">
        <v>118</v>
      </c>
      <c r="F137" s="1093" t="s">
        <v>606</v>
      </c>
      <c r="G137" s="1079" t="s">
        <v>541</v>
      </c>
      <c r="H137" s="1094"/>
      <c r="I137" s="1095" t="s">
        <v>80</v>
      </c>
      <c r="J137" s="1095" t="s">
        <v>80</v>
      </c>
      <c r="K137" s="1083" t="s">
        <v>433</v>
      </c>
      <c r="L137" s="1083" t="str">
        <f>"08"</f>
        <v>08</v>
      </c>
      <c r="M137" s="1083"/>
      <c r="N137" s="1084"/>
      <c r="O137" s="1173"/>
      <c r="P137" s="1150">
        <v>24</v>
      </c>
      <c r="Q137" s="1150"/>
      <c r="R137" s="1150"/>
      <c r="S137" s="1366"/>
      <c r="T137" s="1359"/>
      <c r="U137" s="1238"/>
      <c r="V137" s="1206">
        <v>1</v>
      </c>
      <c r="W137" s="1087" t="s">
        <v>171</v>
      </c>
      <c r="X137" s="1087"/>
      <c r="Y137" s="1087"/>
      <c r="Z137" s="1088">
        <v>1</v>
      </c>
      <c r="AA137" s="1087" t="s">
        <v>174</v>
      </c>
      <c r="AB137" s="1087" t="s">
        <v>241</v>
      </c>
      <c r="AC137" s="1254" t="s">
        <v>236</v>
      </c>
      <c r="AD137" s="1237"/>
      <c r="AE137" s="1274"/>
      <c r="AF137" s="1206">
        <v>1</v>
      </c>
      <c r="AG137" s="1087" t="s">
        <v>174</v>
      </c>
      <c r="AH137" s="1087" t="s">
        <v>241</v>
      </c>
      <c r="AI137" s="1087" t="s">
        <v>236</v>
      </c>
      <c r="AJ137" s="1088">
        <v>1</v>
      </c>
      <c r="AK137" s="1087" t="s">
        <v>174</v>
      </c>
      <c r="AL137" s="1087" t="s">
        <v>241</v>
      </c>
      <c r="AM137" s="1087" t="s">
        <v>236</v>
      </c>
      <c r="AN137" s="1089" t="s">
        <v>515</v>
      </c>
      <c r="AO137" s="760"/>
      <c r="AP137" s="760"/>
      <c r="AQ137" s="760"/>
      <c r="AR137" s="760"/>
      <c r="AS137" s="760"/>
      <c r="AT137" s="760"/>
      <c r="AU137" s="760"/>
      <c r="AV137" s="760"/>
      <c r="AW137" s="760"/>
      <c r="AX137" s="760"/>
      <c r="AY137" s="760"/>
      <c r="AZ137" s="760"/>
      <c r="BA137" s="760"/>
      <c r="BB137" s="760"/>
      <c r="BC137" s="760"/>
      <c r="BD137" s="760"/>
      <c r="BE137" s="760"/>
      <c r="BF137" s="760"/>
      <c r="BG137" s="760"/>
      <c r="BH137" s="760"/>
      <c r="BI137" s="760"/>
      <c r="BJ137" s="760"/>
      <c r="BK137" s="760"/>
      <c r="BL137" s="760"/>
      <c r="BM137" s="760"/>
      <c r="BN137" s="760"/>
      <c r="BO137" s="760"/>
      <c r="BP137" s="760"/>
      <c r="BQ137" s="760"/>
      <c r="BR137" s="760"/>
      <c r="BS137" s="760"/>
      <c r="BT137" s="760"/>
      <c r="BU137" s="760"/>
      <c r="BV137" s="760"/>
      <c r="BW137" s="760"/>
      <c r="BX137" s="760"/>
      <c r="BY137" s="760"/>
      <c r="BZ137" s="760"/>
      <c r="CA137" s="760"/>
      <c r="CB137" s="760"/>
      <c r="CC137" s="760"/>
      <c r="CD137" s="760"/>
      <c r="CE137" s="760"/>
      <c r="CF137" s="760"/>
      <c r="CG137" s="760"/>
      <c r="CH137" s="760"/>
      <c r="CI137" s="760"/>
      <c r="CJ137" s="760"/>
      <c r="CK137" s="760"/>
      <c r="CL137" s="760"/>
      <c r="CM137" s="760"/>
      <c r="CN137" s="760"/>
      <c r="CO137" s="760"/>
      <c r="CP137" s="760"/>
      <c r="CQ137" s="760"/>
      <c r="CR137" s="760"/>
      <c r="CS137" s="760"/>
      <c r="CT137" s="760"/>
      <c r="CU137" s="760"/>
      <c r="CV137" s="760"/>
      <c r="CW137" s="760"/>
      <c r="CX137" s="760"/>
      <c r="CY137" s="760"/>
      <c r="CZ137" s="760"/>
      <c r="DA137" s="760"/>
      <c r="DB137" s="760"/>
      <c r="DC137" s="760"/>
      <c r="DD137" s="760"/>
      <c r="DE137" s="760"/>
      <c r="DF137" s="760"/>
      <c r="DG137" s="760"/>
      <c r="DH137" s="760"/>
      <c r="DI137" s="760"/>
      <c r="DJ137" s="760"/>
      <c r="DK137" s="760"/>
      <c r="DL137" s="760"/>
      <c r="DM137" s="760"/>
      <c r="DN137" s="760"/>
      <c r="DO137" s="760"/>
      <c r="DP137" s="760"/>
      <c r="DQ137" s="760"/>
      <c r="DR137" s="760"/>
      <c r="DS137" s="760"/>
      <c r="DT137" s="760"/>
      <c r="DU137" s="760"/>
      <c r="DV137" s="760"/>
      <c r="DW137" s="760"/>
      <c r="DX137" s="760"/>
      <c r="DY137" s="760"/>
      <c r="DZ137" s="760"/>
      <c r="EA137" s="760"/>
      <c r="EB137" s="760"/>
      <c r="EC137" s="760"/>
      <c r="ED137" s="760"/>
      <c r="EE137" s="760"/>
      <c r="EF137" s="760"/>
      <c r="EG137" s="760"/>
      <c r="EH137" s="760"/>
      <c r="EI137" s="760"/>
      <c r="EJ137" s="760"/>
      <c r="EK137" s="760"/>
      <c r="EL137" s="760"/>
      <c r="EM137" s="760"/>
      <c r="EN137" s="760"/>
      <c r="EO137" s="760"/>
      <c r="EP137" s="760"/>
      <c r="EQ137" s="760"/>
      <c r="ER137" s="760"/>
      <c r="ES137" s="760"/>
      <c r="ET137" s="760"/>
      <c r="EU137" s="760"/>
      <c r="EV137" s="760"/>
      <c r="EW137" s="760"/>
      <c r="EX137" s="760"/>
      <c r="EY137" s="760"/>
      <c r="EZ137" s="760"/>
      <c r="FA137" s="760"/>
      <c r="FB137" s="760"/>
      <c r="FC137" s="760"/>
      <c r="FD137" s="760"/>
      <c r="FE137" s="760"/>
      <c r="FF137" s="760"/>
      <c r="FG137" s="760"/>
      <c r="FH137" s="760"/>
      <c r="FI137" s="760"/>
      <c r="FJ137" s="760"/>
      <c r="FK137" s="760"/>
      <c r="FL137" s="760"/>
      <c r="FM137" s="760"/>
      <c r="FN137" s="760"/>
      <c r="FO137" s="760"/>
      <c r="FP137" s="760"/>
      <c r="FQ137" s="760"/>
      <c r="FR137" s="760"/>
      <c r="FS137" s="760"/>
      <c r="FT137" s="760"/>
      <c r="FU137" s="760"/>
      <c r="FV137" s="760"/>
      <c r="FW137" s="760"/>
      <c r="FX137" s="760"/>
      <c r="FY137" s="760"/>
      <c r="FZ137" s="760"/>
      <c r="GA137" s="760"/>
      <c r="GB137" s="760"/>
      <c r="GC137" s="760"/>
      <c r="GD137" s="760"/>
      <c r="GE137" s="760"/>
      <c r="GF137" s="760"/>
      <c r="GG137" s="760"/>
      <c r="GH137" s="760"/>
      <c r="GI137" s="760"/>
      <c r="GJ137" s="760"/>
      <c r="GK137" s="760"/>
      <c r="GL137" s="760"/>
      <c r="GM137" s="760"/>
      <c r="GN137" s="760"/>
      <c r="GO137" s="760"/>
      <c r="GP137" s="760"/>
      <c r="GQ137" s="760"/>
      <c r="GR137" s="760"/>
      <c r="GS137" s="760"/>
      <c r="GT137" s="760"/>
      <c r="GU137" s="760"/>
      <c r="GV137" s="760"/>
      <c r="GW137" s="760"/>
      <c r="GX137" s="760"/>
      <c r="GY137" s="760"/>
      <c r="GZ137" s="760"/>
      <c r="HA137" s="760"/>
      <c r="HB137" s="760"/>
      <c r="HC137" s="760"/>
      <c r="HD137" s="760"/>
      <c r="HE137" s="760"/>
      <c r="HF137" s="760"/>
      <c r="HG137" s="760"/>
      <c r="HH137" s="760"/>
      <c r="HI137" s="760"/>
      <c r="HJ137" s="760"/>
      <c r="HK137" s="760"/>
      <c r="HL137" s="760"/>
      <c r="HM137" s="760"/>
      <c r="HN137" s="760"/>
      <c r="HO137" s="760"/>
      <c r="HP137" s="760"/>
      <c r="HQ137" s="760"/>
      <c r="HR137" s="760"/>
      <c r="HS137" s="760"/>
      <c r="HT137" s="760"/>
      <c r="HU137" s="760"/>
      <c r="HV137" s="760"/>
      <c r="HW137" s="760"/>
      <c r="HX137" s="760"/>
      <c r="HY137" s="760"/>
      <c r="HZ137" s="760"/>
      <c r="IA137" s="760"/>
      <c r="IB137" s="760"/>
      <c r="IC137" s="760"/>
      <c r="ID137" s="760"/>
      <c r="IE137" s="760"/>
      <c r="IF137" s="760"/>
      <c r="IG137" s="760"/>
      <c r="IH137" s="760"/>
      <c r="II137" s="760"/>
      <c r="IJ137" s="760"/>
      <c r="IK137" s="760"/>
      <c r="IL137" s="760"/>
      <c r="IM137" s="760"/>
    </row>
    <row r="138" spans="1:247" s="750" customFormat="1" ht="24" hidden="1" customHeight="1" x14ac:dyDescent="0.25">
      <c r="A138" s="1090"/>
      <c r="B138" s="1090" t="s">
        <v>304</v>
      </c>
      <c r="C138" s="1096" t="s">
        <v>601</v>
      </c>
      <c r="D138" s="1079" t="s">
        <v>478</v>
      </c>
      <c r="E138" s="1092" t="s">
        <v>118</v>
      </c>
      <c r="F138" s="1091" t="s">
        <v>394</v>
      </c>
      <c r="G138" s="1092" t="s">
        <v>88</v>
      </c>
      <c r="H138" s="1097"/>
      <c r="I138" s="1095" t="s">
        <v>80</v>
      </c>
      <c r="J138" s="1095" t="s">
        <v>80</v>
      </c>
      <c r="K138" s="1083" t="s">
        <v>436</v>
      </c>
      <c r="L138" s="1083">
        <v>27</v>
      </c>
      <c r="M138" s="1083"/>
      <c r="N138" s="1084"/>
      <c r="O138" s="1173"/>
      <c r="P138" s="1150">
        <v>24</v>
      </c>
      <c r="Q138" s="1150"/>
      <c r="R138" s="1150"/>
      <c r="S138" s="1366"/>
      <c r="T138" s="1359"/>
      <c r="U138" s="1238"/>
      <c r="V138" s="1206">
        <v>1</v>
      </c>
      <c r="W138" s="1087" t="s">
        <v>282</v>
      </c>
      <c r="X138" s="1087"/>
      <c r="Y138" s="1087"/>
      <c r="Z138" s="1088">
        <v>1</v>
      </c>
      <c r="AA138" s="1087" t="s">
        <v>174</v>
      </c>
      <c r="AB138" s="1087" t="s">
        <v>241</v>
      </c>
      <c r="AC138" s="1254" t="s">
        <v>236</v>
      </c>
      <c r="AD138" s="1237"/>
      <c r="AE138" s="1274"/>
      <c r="AF138" s="1206">
        <v>1</v>
      </c>
      <c r="AG138" s="1087" t="s">
        <v>174</v>
      </c>
      <c r="AH138" s="1087" t="s">
        <v>241</v>
      </c>
      <c r="AI138" s="1087" t="s">
        <v>236</v>
      </c>
      <c r="AJ138" s="1088">
        <v>1</v>
      </c>
      <c r="AK138" s="1087" t="s">
        <v>174</v>
      </c>
      <c r="AL138" s="1087" t="s">
        <v>241</v>
      </c>
      <c r="AM138" s="1087" t="s">
        <v>236</v>
      </c>
      <c r="AN138" s="1098" t="s">
        <v>520</v>
      </c>
      <c r="AO138" s="760"/>
      <c r="AP138" s="760"/>
      <c r="AQ138" s="760"/>
      <c r="AR138" s="760"/>
      <c r="AS138" s="760"/>
      <c r="AT138" s="760"/>
      <c r="AU138" s="760"/>
      <c r="AV138" s="760"/>
      <c r="AW138" s="760"/>
      <c r="AX138" s="760"/>
      <c r="AY138" s="760"/>
      <c r="AZ138" s="760"/>
      <c r="BA138" s="760"/>
      <c r="BB138" s="760"/>
      <c r="BC138" s="760"/>
      <c r="BD138" s="760"/>
      <c r="BE138" s="760"/>
      <c r="BF138" s="760"/>
      <c r="BG138" s="760"/>
      <c r="BH138" s="760"/>
      <c r="BI138" s="760"/>
      <c r="BJ138" s="760"/>
      <c r="BK138" s="760"/>
      <c r="BL138" s="760"/>
      <c r="BM138" s="760"/>
      <c r="BN138" s="760"/>
      <c r="BO138" s="760"/>
      <c r="BP138" s="760"/>
      <c r="BQ138" s="760"/>
      <c r="BR138" s="760"/>
      <c r="BS138" s="760"/>
      <c r="BT138" s="760"/>
      <c r="BU138" s="760"/>
      <c r="BV138" s="760"/>
      <c r="BW138" s="760"/>
      <c r="BX138" s="760"/>
      <c r="BY138" s="760"/>
      <c r="BZ138" s="760"/>
      <c r="CA138" s="760"/>
      <c r="CB138" s="760"/>
      <c r="CC138" s="760"/>
      <c r="CD138" s="760"/>
      <c r="CE138" s="760"/>
      <c r="CF138" s="760"/>
      <c r="CG138" s="760"/>
      <c r="CH138" s="760"/>
      <c r="CI138" s="760"/>
      <c r="CJ138" s="760"/>
      <c r="CK138" s="760"/>
      <c r="CL138" s="760"/>
      <c r="CM138" s="760"/>
      <c r="CN138" s="760"/>
      <c r="CO138" s="760"/>
      <c r="CP138" s="760"/>
      <c r="CQ138" s="760"/>
      <c r="CR138" s="760"/>
      <c r="CS138" s="760"/>
      <c r="CT138" s="760"/>
      <c r="CU138" s="760"/>
      <c r="CV138" s="760"/>
      <c r="CW138" s="760"/>
      <c r="CX138" s="760"/>
      <c r="CY138" s="760"/>
      <c r="CZ138" s="760"/>
      <c r="DA138" s="760"/>
      <c r="DB138" s="760"/>
      <c r="DC138" s="760"/>
      <c r="DD138" s="760"/>
      <c r="DE138" s="760"/>
      <c r="DF138" s="760"/>
      <c r="DG138" s="760"/>
      <c r="DH138" s="760"/>
      <c r="DI138" s="760"/>
      <c r="DJ138" s="760"/>
      <c r="DK138" s="760"/>
      <c r="DL138" s="760"/>
      <c r="DM138" s="760"/>
      <c r="DN138" s="760"/>
      <c r="DO138" s="760"/>
      <c r="DP138" s="760"/>
      <c r="DQ138" s="760"/>
      <c r="DR138" s="760"/>
      <c r="DS138" s="760"/>
      <c r="DT138" s="760"/>
      <c r="DU138" s="760"/>
      <c r="DV138" s="760"/>
      <c r="DW138" s="760"/>
      <c r="DX138" s="760"/>
      <c r="DY138" s="760"/>
      <c r="DZ138" s="760"/>
      <c r="EA138" s="760"/>
      <c r="EB138" s="760"/>
      <c r="EC138" s="760"/>
      <c r="ED138" s="760"/>
      <c r="EE138" s="760"/>
      <c r="EF138" s="760"/>
      <c r="EG138" s="760"/>
      <c r="EH138" s="760"/>
      <c r="EI138" s="760"/>
      <c r="EJ138" s="760"/>
      <c r="EK138" s="760"/>
      <c r="EL138" s="760"/>
      <c r="EM138" s="760"/>
      <c r="EN138" s="760"/>
      <c r="EO138" s="760"/>
      <c r="EP138" s="760"/>
      <c r="EQ138" s="760"/>
      <c r="ER138" s="760"/>
      <c r="ES138" s="760"/>
      <c r="ET138" s="760"/>
      <c r="EU138" s="760"/>
      <c r="EV138" s="760"/>
      <c r="EW138" s="760"/>
      <c r="EX138" s="760"/>
      <c r="EY138" s="760"/>
      <c r="EZ138" s="760"/>
      <c r="FA138" s="760"/>
      <c r="FB138" s="760"/>
      <c r="FC138" s="760"/>
      <c r="FD138" s="760"/>
      <c r="FE138" s="760"/>
      <c r="FF138" s="760"/>
      <c r="FG138" s="760"/>
      <c r="FH138" s="760"/>
      <c r="FI138" s="760"/>
      <c r="FJ138" s="760"/>
      <c r="FK138" s="760"/>
      <c r="FL138" s="760"/>
      <c r="FM138" s="760"/>
      <c r="FN138" s="760"/>
      <c r="FO138" s="760"/>
      <c r="FP138" s="760"/>
      <c r="FQ138" s="760"/>
      <c r="FR138" s="760"/>
      <c r="FS138" s="760"/>
      <c r="FT138" s="760"/>
      <c r="FU138" s="760"/>
      <c r="FV138" s="760"/>
      <c r="FW138" s="760"/>
      <c r="FX138" s="760"/>
      <c r="FY138" s="760"/>
      <c r="FZ138" s="760"/>
      <c r="GA138" s="760"/>
      <c r="GB138" s="760"/>
      <c r="GC138" s="760"/>
      <c r="GD138" s="760"/>
      <c r="GE138" s="760"/>
      <c r="GF138" s="760"/>
      <c r="GG138" s="760"/>
      <c r="GH138" s="760"/>
      <c r="GI138" s="760"/>
      <c r="GJ138" s="760"/>
      <c r="GK138" s="760"/>
      <c r="GL138" s="760"/>
      <c r="GM138" s="760"/>
      <c r="GN138" s="760"/>
      <c r="GO138" s="760"/>
      <c r="GP138" s="760"/>
      <c r="GQ138" s="760"/>
      <c r="GR138" s="760"/>
      <c r="GS138" s="760"/>
      <c r="GT138" s="760"/>
      <c r="GU138" s="760"/>
      <c r="GV138" s="760"/>
      <c r="GW138" s="760"/>
      <c r="GX138" s="760"/>
      <c r="GY138" s="760"/>
      <c r="GZ138" s="760"/>
      <c r="HA138" s="760"/>
      <c r="HB138" s="760"/>
      <c r="HC138" s="760"/>
      <c r="HD138" s="760"/>
      <c r="HE138" s="760"/>
      <c r="HF138" s="760"/>
      <c r="HG138" s="760"/>
      <c r="HH138" s="760"/>
      <c r="HI138" s="760"/>
      <c r="HJ138" s="760"/>
      <c r="HK138" s="760"/>
      <c r="HL138" s="760"/>
      <c r="HM138" s="760"/>
      <c r="HN138" s="760"/>
      <c r="HO138" s="760"/>
      <c r="HP138" s="760"/>
      <c r="HQ138" s="760"/>
      <c r="HR138" s="760"/>
      <c r="HS138" s="760"/>
      <c r="HT138" s="760"/>
      <c r="HU138" s="760"/>
      <c r="HV138" s="760"/>
      <c r="HW138" s="760"/>
      <c r="HX138" s="760"/>
      <c r="HY138" s="760"/>
      <c r="HZ138" s="760"/>
      <c r="IA138" s="760"/>
      <c r="IB138" s="760"/>
      <c r="IC138" s="760"/>
      <c r="ID138" s="760"/>
      <c r="IE138" s="760"/>
      <c r="IF138" s="760"/>
      <c r="IG138" s="760"/>
      <c r="IH138" s="760"/>
      <c r="II138" s="760"/>
      <c r="IJ138" s="760"/>
      <c r="IK138" s="760"/>
      <c r="IL138" s="760"/>
      <c r="IM138" s="760"/>
    </row>
    <row r="139" spans="1:247" s="750" customFormat="1" ht="24" hidden="1" customHeight="1" x14ac:dyDescent="0.25">
      <c r="A139" s="1090"/>
      <c r="B139" s="1090" t="s">
        <v>265</v>
      </c>
      <c r="C139" s="1091" t="s">
        <v>129</v>
      </c>
      <c r="D139" s="1079" t="s">
        <v>471</v>
      </c>
      <c r="E139" s="1079" t="s">
        <v>118</v>
      </c>
      <c r="F139" s="1099" t="s">
        <v>548</v>
      </c>
      <c r="G139" s="1079" t="s">
        <v>541</v>
      </c>
      <c r="H139" s="1097"/>
      <c r="I139" s="1095" t="s">
        <v>80</v>
      </c>
      <c r="J139" s="1095" t="s">
        <v>80</v>
      </c>
      <c r="K139" s="1083" t="s">
        <v>434</v>
      </c>
      <c r="L139" s="1083" t="str">
        <f>"09"</f>
        <v>09</v>
      </c>
      <c r="M139" s="1083"/>
      <c r="N139" s="1084"/>
      <c r="O139" s="1173"/>
      <c r="P139" s="1150">
        <v>18</v>
      </c>
      <c r="Q139" s="1150"/>
      <c r="R139" s="1150"/>
      <c r="S139" s="1366"/>
      <c r="T139" s="1359"/>
      <c r="U139" s="1238"/>
      <c r="V139" s="1206">
        <v>1</v>
      </c>
      <c r="W139" s="1087" t="s">
        <v>171</v>
      </c>
      <c r="X139" s="1087"/>
      <c r="Y139" s="1087"/>
      <c r="Z139" s="1088">
        <v>1</v>
      </c>
      <c r="AA139" s="1087" t="s">
        <v>174</v>
      </c>
      <c r="AB139" s="1087" t="s">
        <v>241</v>
      </c>
      <c r="AC139" s="1254" t="s">
        <v>236</v>
      </c>
      <c r="AD139" s="1237"/>
      <c r="AE139" s="1274"/>
      <c r="AF139" s="1206">
        <v>1</v>
      </c>
      <c r="AG139" s="1087" t="s">
        <v>174</v>
      </c>
      <c r="AH139" s="1087" t="s">
        <v>241</v>
      </c>
      <c r="AI139" s="1087" t="s">
        <v>236</v>
      </c>
      <c r="AJ139" s="1088">
        <v>1</v>
      </c>
      <c r="AK139" s="1087" t="s">
        <v>174</v>
      </c>
      <c r="AL139" s="1087" t="s">
        <v>241</v>
      </c>
      <c r="AM139" s="1087" t="s">
        <v>236</v>
      </c>
      <c r="AN139" s="1089" t="s">
        <v>516</v>
      </c>
      <c r="AO139" s="760"/>
      <c r="AP139" s="760"/>
      <c r="AQ139" s="760"/>
      <c r="AR139" s="760"/>
      <c r="AS139" s="760"/>
      <c r="AT139" s="760"/>
      <c r="AU139" s="760"/>
      <c r="AV139" s="760"/>
      <c r="AW139" s="760"/>
      <c r="AX139" s="760"/>
      <c r="AY139" s="760"/>
      <c r="AZ139" s="760"/>
      <c r="BA139" s="760"/>
      <c r="BB139" s="760"/>
      <c r="BC139" s="760"/>
      <c r="BD139" s="760"/>
      <c r="BE139" s="760"/>
      <c r="BF139" s="760"/>
      <c r="BG139" s="760"/>
      <c r="BH139" s="760"/>
      <c r="BI139" s="760"/>
      <c r="BJ139" s="760"/>
      <c r="BK139" s="760"/>
      <c r="BL139" s="760"/>
      <c r="BM139" s="760"/>
      <c r="BN139" s="760"/>
      <c r="BO139" s="760"/>
      <c r="BP139" s="760"/>
      <c r="BQ139" s="760"/>
      <c r="BR139" s="760"/>
      <c r="BS139" s="760"/>
      <c r="BT139" s="760"/>
      <c r="BU139" s="760"/>
      <c r="BV139" s="760"/>
      <c r="BW139" s="760"/>
      <c r="BX139" s="760"/>
      <c r="BY139" s="760"/>
      <c r="BZ139" s="760"/>
      <c r="CA139" s="760"/>
      <c r="CB139" s="760"/>
      <c r="CC139" s="760"/>
      <c r="CD139" s="760"/>
      <c r="CE139" s="760"/>
      <c r="CF139" s="760"/>
      <c r="CG139" s="760"/>
      <c r="CH139" s="760"/>
      <c r="CI139" s="760"/>
      <c r="CJ139" s="760"/>
      <c r="CK139" s="760"/>
      <c r="CL139" s="760"/>
      <c r="CM139" s="760"/>
      <c r="CN139" s="760"/>
      <c r="CO139" s="760"/>
      <c r="CP139" s="760"/>
      <c r="CQ139" s="760"/>
      <c r="CR139" s="760"/>
      <c r="CS139" s="760"/>
      <c r="CT139" s="760"/>
      <c r="CU139" s="760"/>
      <c r="CV139" s="760"/>
      <c r="CW139" s="760"/>
      <c r="CX139" s="760"/>
      <c r="CY139" s="760"/>
      <c r="CZ139" s="760"/>
      <c r="DA139" s="760"/>
      <c r="DB139" s="760"/>
      <c r="DC139" s="760"/>
      <c r="DD139" s="760"/>
      <c r="DE139" s="760"/>
      <c r="DF139" s="760"/>
      <c r="DG139" s="760"/>
      <c r="DH139" s="760"/>
      <c r="DI139" s="760"/>
      <c r="DJ139" s="760"/>
      <c r="DK139" s="760"/>
      <c r="DL139" s="760"/>
      <c r="DM139" s="760"/>
      <c r="DN139" s="760"/>
      <c r="DO139" s="760"/>
      <c r="DP139" s="760"/>
      <c r="DQ139" s="760"/>
      <c r="DR139" s="760"/>
      <c r="DS139" s="760"/>
      <c r="DT139" s="760"/>
      <c r="DU139" s="760"/>
      <c r="DV139" s="760"/>
      <c r="DW139" s="760"/>
      <c r="DX139" s="760"/>
      <c r="DY139" s="760"/>
      <c r="DZ139" s="760"/>
      <c r="EA139" s="760"/>
      <c r="EB139" s="760"/>
      <c r="EC139" s="760"/>
      <c r="ED139" s="760"/>
      <c r="EE139" s="760"/>
      <c r="EF139" s="760"/>
      <c r="EG139" s="760"/>
      <c r="EH139" s="760"/>
      <c r="EI139" s="760"/>
      <c r="EJ139" s="760"/>
      <c r="EK139" s="760"/>
      <c r="EL139" s="760"/>
      <c r="EM139" s="760"/>
      <c r="EN139" s="760"/>
      <c r="EO139" s="760"/>
      <c r="EP139" s="760"/>
      <c r="EQ139" s="760"/>
      <c r="ER139" s="760"/>
      <c r="ES139" s="760"/>
      <c r="ET139" s="760"/>
      <c r="EU139" s="760"/>
      <c r="EV139" s="760"/>
      <c r="EW139" s="760"/>
      <c r="EX139" s="760"/>
      <c r="EY139" s="760"/>
      <c r="EZ139" s="760"/>
      <c r="FA139" s="760"/>
      <c r="FB139" s="760"/>
      <c r="FC139" s="760"/>
      <c r="FD139" s="760"/>
      <c r="FE139" s="760"/>
      <c r="FF139" s="760"/>
      <c r="FG139" s="760"/>
      <c r="FH139" s="760"/>
      <c r="FI139" s="760"/>
      <c r="FJ139" s="760"/>
      <c r="FK139" s="760"/>
      <c r="FL139" s="760"/>
      <c r="FM139" s="760"/>
      <c r="FN139" s="760"/>
      <c r="FO139" s="760"/>
      <c r="FP139" s="760"/>
      <c r="FQ139" s="760"/>
      <c r="FR139" s="760"/>
      <c r="FS139" s="760"/>
      <c r="FT139" s="760"/>
      <c r="FU139" s="760"/>
      <c r="FV139" s="760"/>
      <c r="FW139" s="760"/>
      <c r="FX139" s="760"/>
      <c r="FY139" s="760"/>
      <c r="FZ139" s="760"/>
      <c r="GA139" s="760"/>
      <c r="GB139" s="760"/>
      <c r="GC139" s="760"/>
      <c r="GD139" s="760"/>
      <c r="GE139" s="760"/>
      <c r="GF139" s="760"/>
      <c r="GG139" s="760"/>
      <c r="GH139" s="760"/>
      <c r="GI139" s="760"/>
      <c r="GJ139" s="760"/>
      <c r="GK139" s="760"/>
      <c r="GL139" s="760"/>
      <c r="GM139" s="760"/>
      <c r="GN139" s="760"/>
      <c r="GO139" s="760"/>
      <c r="GP139" s="760"/>
      <c r="GQ139" s="760"/>
      <c r="GR139" s="760"/>
      <c r="GS139" s="760"/>
      <c r="GT139" s="760"/>
      <c r="GU139" s="760"/>
      <c r="GV139" s="760"/>
      <c r="GW139" s="760"/>
      <c r="GX139" s="760"/>
      <c r="GY139" s="760"/>
      <c r="GZ139" s="760"/>
      <c r="HA139" s="760"/>
      <c r="HB139" s="760"/>
      <c r="HC139" s="760"/>
      <c r="HD139" s="760"/>
      <c r="HE139" s="760"/>
      <c r="HF139" s="760"/>
      <c r="HG139" s="760"/>
      <c r="HH139" s="760"/>
      <c r="HI139" s="760"/>
      <c r="HJ139" s="760"/>
      <c r="HK139" s="760"/>
      <c r="HL139" s="760"/>
      <c r="HM139" s="760"/>
      <c r="HN139" s="760"/>
      <c r="HO139" s="760"/>
      <c r="HP139" s="760"/>
      <c r="HQ139" s="760"/>
      <c r="HR139" s="760"/>
      <c r="HS139" s="760"/>
      <c r="HT139" s="760"/>
      <c r="HU139" s="760"/>
      <c r="HV139" s="760"/>
      <c r="HW139" s="760"/>
      <c r="HX139" s="760"/>
      <c r="HY139" s="760"/>
      <c r="HZ139" s="760"/>
      <c r="IA139" s="760"/>
      <c r="IB139" s="760"/>
      <c r="IC139" s="760"/>
      <c r="ID139" s="760"/>
      <c r="IE139" s="760"/>
      <c r="IF139" s="760"/>
      <c r="IG139" s="760"/>
      <c r="IH139" s="760"/>
      <c r="II139" s="760"/>
      <c r="IJ139" s="760"/>
      <c r="IK139" s="760"/>
      <c r="IL139" s="760"/>
      <c r="IM139" s="760"/>
    </row>
    <row r="140" spans="1:247" s="748" customFormat="1" ht="36" customHeight="1" x14ac:dyDescent="0.25">
      <c r="A140" s="1100" t="s">
        <v>653</v>
      </c>
      <c r="B140" s="1100" t="s">
        <v>611</v>
      </c>
      <c r="C140" s="1101" t="s">
        <v>612</v>
      </c>
      <c r="D140" s="1102"/>
      <c r="E140" s="1103" t="s">
        <v>118</v>
      </c>
      <c r="F140" s="1101"/>
      <c r="G140" s="1104"/>
      <c r="H140" s="1100" t="s">
        <v>300</v>
      </c>
      <c r="I140" s="1105">
        <v>3</v>
      </c>
      <c r="J140" s="1105">
        <v>3</v>
      </c>
      <c r="K140" s="1106"/>
      <c r="L140" s="1106"/>
      <c r="M140" s="1106"/>
      <c r="N140" s="1107"/>
      <c r="O140" s="1174"/>
      <c r="P140" s="1151"/>
      <c r="Q140" s="1151"/>
      <c r="R140" s="1151"/>
      <c r="S140" s="1367"/>
      <c r="T140" s="1360"/>
      <c r="U140" s="1240"/>
      <c r="V140" s="1207"/>
      <c r="W140" s="1110"/>
      <c r="X140" s="1110"/>
      <c r="Y140" s="1110"/>
      <c r="Z140" s="1111"/>
      <c r="AA140" s="1110"/>
      <c r="AB140" s="1110"/>
      <c r="AC140" s="1255"/>
      <c r="AD140" s="1239"/>
      <c r="AE140" s="1275"/>
      <c r="AF140" s="1207"/>
      <c r="AG140" s="1110"/>
      <c r="AH140" s="1110"/>
      <c r="AI140" s="1110"/>
      <c r="AJ140" s="1111"/>
      <c r="AK140" s="1110"/>
      <c r="AL140" s="1110"/>
      <c r="AM140" s="1110"/>
      <c r="AN140" s="1112"/>
      <c r="AO140" s="747"/>
      <c r="AP140" s="747"/>
      <c r="AQ140" s="747"/>
      <c r="AR140" s="747"/>
      <c r="AS140" s="747"/>
      <c r="AT140" s="747"/>
      <c r="AU140" s="747"/>
      <c r="AV140" s="747"/>
      <c r="AW140" s="747"/>
      <c r="AX140" s="747"/>
      <c r="AY140" s="747"/>
      <c r="AZ140" s="747"/>
      <c r="BA140" s="747"/>
      <c r="BB140" s="747"/>
      <c r="BC140" s="747"/>
      <c r="BD140" s="747"/>
      <c r="BE140" s="747"/>
      <c r="BF140" s="747"/>
      <c r="BG140" s="747"/>
      <c r="BH140" s="747"/>
      <c r="BI140" s="747"/>
      <c r="BJ140" s="747"/>
      <c r="BK140" s="747"/>
      <c r="BL140" s="747"/>
      <c r="BM140" s="747"/>
      <c r="BN140" s="747"/>
      <c r="BO140" s="747"/>
      <c r="BP140" s="747"/>
      <c r="BQ140" s="747"/>
      <c r="BR140" s="747"/>
      <c r="BS140" s="747"/>
      <c r="BT140" s="747"/>
      <c r="BU140" s="747"/>
      <c r="BV140" s="747"/>
      <c r="BW140" s="747"/>
      <c r="BX140" s="747"/>
      <c r="BY140" s="747"/>
      <c r="BZ140" s="747"/>
      <c r="CA140" s="747"/>
      <c r="CB140" s="747"/>
      <c r="CC140" s="747"/>
      <c r="CD140" s="747"/>
      <c r="CE140" s="747"/>
      <c r="CF140" s="747"/>
      <c r="CG140" s="747"/>
      <c r="CH140" s="747"/>
      <c r="CI140" s="747"/>
      <c r="CJ140" s="747"/>
      <c r="CK140" s="747"/>
      <c r="CL140" s="747"/>
      <c r="CM140" s="747"/>
      <c r="CN140" s="747"/>
      <c r="CO140" s="747"/>
      <c r="CP140" s="747"/>
      <c r="CQ140" s="747"/>
      <c r="CR140" s="747"/>
      <c r="CS140" s="747"/>
      <c r="CT140" s="747"/>
      <c r="CU140" s="747"/>
      <c r="CV140" s="747"/>
      <c r="CW140" s="747"/>
      <c r="CX140" s="747"/>
      <c r="CY140" s="747"/>
      <c r="CZ140" s="747"/>
      <c r="DA140" s="747"/>
      <c r="DB140" s="747"/>
      <c r="DC140" s="747"/>
      <c r="DD140" s="747"/>
      <c r="DE140" s="747"/>
      <c r="DF140" s="747"/>
      <c r="DG140" s="747"/>
      <c r="DH140" s="747"/>
      <c r="DI140" s="747"/>
      <c r="DJ140" s="747"/>
      <c r="DK140" s="747"/>
      <c r="DL140" s="747"/>
      <c r="DM140" s="747"/>
      <c r="DN140" s="747"/>
      <c r="DO140" s="747"/>
      <c r="DP140" s="747"/>
      <c r="DQ140" s="747"/>
      <c r="DR140" s="747"/>
      <c r="DS140" s="747"/>
      <c r="DT140" s="747"/>
      <c r="DU140" s="747"/>
      <c r="DV140" s="747"/>
      <c r="DW140" s="747"/>
      <c r="DX140" s="747"/>
      <c r="DY140" s="747"/>
      <c r="DZ140" s="747"/>
      <c r="EA140" s="747"/>
      <c r="EB140" s="747"/>
      <c r="EC140" s="747"/>
      <c r="ED140" s="747"/>
      <c r="EE140" s="747"/>
      <c r="EF140" s="747"/>
      <c r="EG140" s="747"/>
      <c r="EH140" s="747"/>
      <c r="EI140" s="747"/>
      <c r="EJ140" s="747"/>
      <c r="EK140" s="747"/>
      <c r="EL140" s="747"/>
      <c r="EM140" s="747"/>
      <c r="EN140" s="747"/>
      <c r="EO140" s="747"/>
      <c r="EP140" s="747"/>
      <c r="EQ140" s="747"/>
      <c r="ER140" s="747"/>
      <c r="ES140" s="747"/>
      <c r="ET140" s="747"/>
      <c r="EU140" s="747"/>
      <c r="EV140" s="747"/>
      <c r="EW140" s="747"/>
      <c r="EX140" s="747"/>
      <c r="EY140" s="747"/>
      <c r="EZ140" s="747"/>
      <c r="FA140" s="747"/>
      <c r="FB140" s="747"/>
      <c r="FC140" s="747"/>
      <c r="FD140" s="747"/>
      <c r="FE140" s="747"/>
      <c r="FF140" s="747"/>
      <c r="FG140" s="747"/>
      <c r="FH140" s="747"/>
      <c r="FI140" s="747"/>
      <c r="FJ140" s="747"/>
      <c r="FK140" s="747"/>
      <c r="FL140" s="747"/>
      <c r="FM140" s="747"/>
      <c r="FN140" s="747"/>
      <c r="FO140" s="747"/>
      <c r="FP140" s="747"/>
      <c r="FQ140" s="747"/>
      <c r="FR140" s="747"/>
      <c r="FS140" s="747"/>
      <c r="FT140" s="747"/>
      <c r="FU140" s="747"/>
      <c r="FV140" s="747"/>
      <c r="FW140" s="747"/>
      <c r="FX140" s="747"/>
      <c r="FY140" s="747"/>
      <c r="FZ140" s="747"/>
      <c r="GA140" s="747"/>
      <c r="GB140" s="747"/>
      <c r="GC140" s="747"/>
      <c r="GD140" s="747"/>
      <c r="GE140" s="747"/>
      <c r="GF140" s="747"/>
      <c r="GG140" s="747"/>
      <c r="GH140" s="747"/>
      <c r="GI140" s="747"/>
      <c r="GJ140" s="747"/>
      <c r="GK140" s="747"/>
      <c r="GL140" s="747"/>
      <c r="GM140" s="747"/>
      <c r="GN140" s="747"/>
      <c r="GO140" s="747"/>
      <c r="GP140" s="747"/>
      <c r="GQ140" s="747"/>
      <c r="GR140" s="747"/>
      <c r="GS140" s="747"/>
      <c r="GT140" s="747"/>
      <c r="GU140" s="747"/>
      <c r="GV140" s="747"/>
      <c r="GW140" s="747"/>
      <c r="GX140" s="747"/>
      <c r="GY140" s="747"/>
      <c r="GZ140" s="747"/>
      <c r="HA140" s="747"/>
      <c r="HB140" s="747"/>
      <c r="HC140" s="747"/>
      <c r="HD140" s="747"/>
      <c r="HE140" s="747"/>
      <c r="HF140" s="747"/>
      <c r="HG140" s="747"/>
      <c r="HH140" s="747"/>
      <c r="HI140" s="747"/>
      <c r="HJ140" s="747"/>
      <c r="HK140" s="747"/>
      <c r="HL140" s="747"/>
      <c r="HM140" s="747"/>
      <c r="HN140" s="747"/>
      <c r="HO140" s="747"/>
      <c r="HP140" s="747"/>
      <c r="HQ140" s="747"/>
      <c r="HR140" s="747"/>
      <c r="HS140" s="747"/>
      <c r="HT140" s="747"/>
      <c r="HU140" s="747"/>
      <c r="HV140" s="747"/>
      <c r="HW140" s="747"/>
      <c r="HX140" s="747"/>
      <c r="HY140" s="747"/>
      <c r="HZ140" s="747"/>
      <c r="IA140" s="747"/>
      <c r="IB140" s="747"/>
      <c r="IC140" s="747"/>
      <c r="ID140" s="747"/>
      <c r="IE140" s="747"/>
      <c r="IF140" s="747"/>
      <c r="IG140" s="747"/>
      <c r="IH140" s="747"/>
      <c r="II140" s="747"/>
      <c r="IJ140" s="747"/>
      <c r="IK140" s="747"/>
      <c r="IL140" s="747"/>
      <c r="IM140" s="747"/>
    </row>
    <row r="141" spans="1:247" s="750" customFormat="1" ht="92.25" customHeight="1" x14ac:dyDescent="0.25">
      <c r="A141" s="1076"/>
      <c r="B141" s="1113" t="s">
        <v>615</v>
      </c>
      <c r="C141" s="1119" t="s">
        <v>303</v>
      </c>
      <c r="D141" s="1102" t="s">
        <v>627</v>
      </c>
      <c r="E141" s="1115" t="s">
        <v>115</v>
      </c>
      <c r="F141" s="1116"/>
      <c r="G141" s="1102" t="s">
        <v>541</v>
      </c>
      <c r="H141" s="1117"/>
      <c r="I141" s="1118" t="s">
        <v>80</v>
      </c>
      <c r="J141" s="1118" t="s">
        <v>80</v>
      </c>
      <c r="K141" s="1106" t="s">
        <v>651</v>
      </c>
      <c r="L141" s="1106" t="s">
        <v>366</v>
      </c>
      <c r="M141" s="1106"/>
      <c r="N141" s="1107"/>
      <c r="O141" s="1174"/>
      <c r="P141" s="1151">
        <v>18</v>
      </c>
      <c r="Q141" s="1151"/>
      <c r="R141" s="1151"/>
      <c r="S141" s="1367"/>
      <c r="T141" s="1352" t="s">
        <v>695</v>
      </c>
      <c r="U141" s="1310" t="s">
        <v>673</v>
      </c>
      <c r="V141" s="1207">
        <v>1</v>
      </c>
      <c r="W141" s="1110" t="s">
        <v>171</v>
      </c>
      <c r="X141" s="1110"/>
      <c r="Y141" s="1110"/>
      <c r="Z141" s="1111">
        <v>1</v>
      </c>
      <c r="AA141" s="1110" t="s">
        <v>174</v>
      </c>
      <c r="AB141" s="1110" t="s">
        <v>241</v>
      </c>
      <c r="AC141" s="1255" t="s">
        <v>236</v>
      </c>
      <c r="AD141" s="1229" t="s">
        <v>673</v>
      </c>
      <c r="AE141" s="1476" t="str">
        <f t="shared" ref="AE141:AE142" si="8">+AD141</f>
        <v>100% CT (dossier)</v>
      </c>
      <c r="AF141" s="1207">
        <v>1</v>
      </c>
      <c r="AG141" s="1110" t="s">
        <v>174</v>
      </c>
      <c r="AH141" s="1110" t="s">
        <v>241</v>
      </c>
      <c r="AI141" s="1110" t="s">
        <v>236</v>
      </c>
      <c r="AJ141" s="1111">
        <v>1</v>
      </c>
      <c r="AK141" s="1110" t="s">
        <v>174</v>
      </c>
      <c r="AL141" s="1110" t="s">
        <v>241</v>
      </c>
      <c r="AM141" s="1110" t="s">
        <v>236</v>
      </c>
      <c r="AN141" s="1112" t="s">
        <v>514</v>
      </c>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c r="CB141" s="760"/>
      <c r="CC141" s="760"/>
      <c r="CD141" s="760"/>
      <c r="CE141" s="760"/>
      <c r="CF141" s="760"/>
      <c r="CG141" s="760"/>
      <c r="CH141" s="760"/>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60"/>
      <c r="DD141" s="760"/>
      <c r="DE141" s="760"/>
      <c r="DF141" s="760"/>
      <c r="DG141" s="760"/>
      <c r="DH141" s="760"/>
      <c r="DI141" s="760"/>
      <c r="DJ141" s="760"/>
      <c r="DK141" s="760"/>
      <c r="DL141" s="760"/>
      <c r="DM141" s="760"/>
      <c r="DN141" s="760"/>
      <c r="DO141" s="760"/>
      <c r="DP141" s="760"/>
      <c r="DQ141" s="760"/>
      <c r="DR141" s="760"/>
      <c r="DS141" s="760"/>
      <c r="DT141" s="760"/>
      <c r="DU141" s="760"/>
      <c r="DV141" s="760"/>
      <c r="DW141" s="760"/>
      <c r="DX141" s="760"/>
      <c r="DY141" s="760"/>
      <c r="DZ141" s="760"/>
      <c r="EA141" s="760"/>
      <c r="EB141" s="760"/>
      <c r="EC141" s="760"/>
      <c r="ED141" s="760"/>
      <c r="EE141" s="760"/>
      <c r="EF141" s="760"/>
      <c r="EG141" s="760"/>
      <c r="EH141" s="760"/>
      <c r="EI141" s="760"/>
      <c r="EJ141" s="760"/>
      <c r="EK141" s="760"/>
      <c r="EL141" s="760"/>
      <c r="EM141" s="760"/>
      <c r="EN141" s="760"/>
      <c r="EO141" s="760"/>
      <c r="EP141" s="760"/>
      <c r="EQ141" s="760"/>
      <c r="ER141" s="760"/>
      <c r="ES141" s="760"/>
      <c r="ET141" s="760"/>
      <c r="EU141" s="760"/>
      <c r="EV141" s="760"/>
      <c r="EW141" s="760"/>
      <c r="EX141" s="760"/>
      <c r="EY141" s="760"/>
      <c r="EZ141" s="760"/>
      <c r="FA141" s="760"/>
      <c r="FB141" s="760"/>
      <c r="FC141" s="760"/>
      <c r="FD141" s="760"/>
      <c r="FE141" s="760"/>
      <c r="FF141" s="760"/>
      <c r="FG141" s="760"/>
      <c r="FH141" s="760"/>
      <c r="FI141" s="760"/>
      <c r="FJ141" s="760"/>
      <c r="FK141" s="760"/>
      <c r="FL141" s="760"/>
      <c r="FM141" s="760"/>
      <c r="FN141" s="760"/>
      <c r="FO141" s="760"/>
      <c r="FP141" s="760"/>
      <c r="FQ141" s="760"/>
      <c r="FR141" s="760"/>
      <c r="FS141" s="760"/>
      <c r="FT141" s="760"/>
      <c r="FU141" s="760"/>
      <c r="FV141" s="760"/>
      <c r="FW141" s="760"/>
      <c r="FX141" s="760"/>
      <c r="FY141" s="760"/>
      <c r="FZ141" s="760"/>
      <c r="GA141" s="760"/>
      <c r="GB141" s="760"/>
      <c r="GC141" s="760"/>
      <c r="GD141" s="760"/>
      <c r="GE141" s="760"/>
      <c r="GF141" s="760"/>
      <c r="GG141" s="760"/>
      <c r="GH141" s="760"/>
      <c r="GI141" s="760"/>
      <c r="GJ141" s="760"/>
      <c r="GK141" s="760"/>
      <c r="GL141" s="760"/>
      <c r="GM141" s="760"/>
      <c r="GN141" s="760"/>
      <c r="GO141" s="760"/>
      <c r="GP141" s="760"/>
      <c r="GQ141" s="760"/>
      <c r="GR141" s="760"/>
      <c r="GS141" s="760"/>
      <c r="GT141" s="760"/>
      <c r="GU141" s="760"/>
      <c r="GV141" s="760"/>
      <c r="GW141" s="760"/>
      <c r="GX141" s="760"/>
      <c r="GY141" s="760"/>
      <c r="GZ141" s="760"/>
      <c r="HA141" s="760"/>
      <c r="HB141" s="760"/>
      <c r="HC141" s="760"/>
      <c r="HD141" s="760"/>
      <c r="HE141" s="760"/>
      <c r="HF141" s="760"/>
      <c r="HG141" s="760"/>
      <c r="HH141" s="760"/>
      <c r="HI141" s="760"/>
      <c r="HJ141" s="760"/>
      <c r="HK141" s="760"/>
      <c r="HL141" s="760"/>
      <c r="HM141" s="760"/>
      <c r="HN141" s="760"/>
      <c r="HO141" s="760"/>
      <c r="HP141" s="760"/>
      <c r="HQ141" s="760"/>
      <c r="HR141" s="760"/>
      <c r="HS141" s="760"/>
      <c r="HT141" s="760"/>
      <c r="HU141" s="760"/>
      <c r="HV141" s="760"/>
      <c r="HW141" s="760"/>
      <c r="HX141" s="760"/>
      <c r="HY141" s="760"/>
      <c r="HZ141" s="760"/>
      <c r="IA141" s="760"/>
      <c r="IB141" s="760"/>
      <c r="IC141" s="760"/>
      <c r="ID141" s="760"/>
      <c r="IE141" s="760"/>
      <c r="IF141" s="760"/>
      <c r="IG141" s="760"/>
      <c r="IH141" s="760"/>
      <c r="II141" s="760"/>
      <c r="IJ141" s="760"/>
      <c r="IK141" s="760"/>
      <c r="IL141" s="760"/>
      <c r="IM141" s="760"/>
    </row>
    <row r="142" spans="1:247" s="759" customFormat="1" ht="74.25" customHeight="1" x14ac:dyDescent="0.25">
      <c r="A142" s="649"/>
      <c r="B142" s="649" t="s">
        <v>304</v>
      </c>
      <c r="C142" s="768" t="s">
        <v>601</v>
      </c>
      <c r="D142" s="649" t="s">
        <v>478</v>
      </c>
      <c r="E142" s="907" t="s">
        <v>118</v>
      </c>
      <c r="F142" s="907" t="s">
        <v>394</v>
      </c>
      <c r="G142" s="908" t="s">
        <v>88</v>
      </c>
      <c r="H142" s="651"/>
      <c r="I142" s="1038" t="s">
        <v>80</v>
      </c>
      <c r="J142" s="1038" t="s">
        <v>80</v>
      </c>
      <c r="K142" s="1027" t="s">
        <v>436</v>
      </c>
      <c r="L142" s="1027">
        <v>27</v>
      </c>
      <c r="M142" s="818"/>
      <c r="N142" s="994"/>
      <c r="O142" s="1175"/>
      <c r="P142" s="1152">
        <v>24</v>
      </c>
      <c r="Q142" s="1152"/>
      <c r="R142" s="1152"/>
      <c r="S142" s="1365"/>
      <c r="T142" s="1354" t="s">
        <v>706</v>
      </c>
      <c r="U142" s="1230" t="s">
        <v>705</v>
      </c>
      <c r="V142" s="1199">
        <v>1</v>
      </c>
      <c r="W142" s="912" t="s">
        <v>282</v>
      </c>
      <c r="X142" s="912"/>
      <c r="Y142" s="912"/>
      <c r="Z142" s="650">
        <v>1</v>
      </c>
      <c r="AA142" s="646" t="s">
        <v>174</v>
      </c>
      <c r="AB142" s="646" t="s">
        <v>241</v>
      </c>
      <c r="AC142" s="1248" t="s">
        <v>236</v>
      </c>
      <c r="AD142" s="1229" t="s">
        <v>707</v>
      </c>
      <c r="AE142" s="1476" t="str">
        <f t="shared" si="8"/>
        <v>RNE - 100% CT écrit 2h00</v>
      </c>
      <c r="AF142" s="1199">
        <v>1</v>
      </c>
      <c r="AG142" s="912" t="s">
        <v>174</v>
      </c>
      <c r="AH142" s="912" t="s">
        <v>241</v>
      </c>
      <c r="AI142" s="912" t="s">
        <v>236</v>
      </c>
      <c r="AJ142" s="650">
        <v>1</v>
      </c>
      <c r="AK142" s="646" t="s">
        <v>174</v>
      </c>
      <c r="AL142" s="646" t="s">
        <v>241</v>
      </c>
      <c r="AM142" s="646" t="s">
        <v>236</v>
      </c>
      <c r="AN142" s="867" t="s">
        <v>520</v>
      </c>
      <c r="AO142" s="758"/>
      <c r="AP142" s="758"/>
      <c r="AQ142" s="758"/>
      <c r="AR142" s="758"/>
      <c r="AS142" s="758"/>
      <c r="AT142" s="758"/>
      <c r="AU142" s="758"/>
      <c r="AV142" s="758"/>
      <c r="AW142" s="758"/>
      <c r="AX142" s="758"/>
      <c r="AY142" s="758"/>
      <c r="AZ142" s="758"/>
      <c r="BA142" s="758"/>
      <c r="BB142" s="758"/>
      <c r="BC142" s="758"/>
      <c r="BD142" s="758"/>
      <c r="BE142" s="758"/>
      <c r="BF142" s="758"/>
      <c r="BG142" s="758"/>
      <c r="BH142" s="758"/>
      <c r="BI142" s="758"/>
      <c r="BJ142" s="758"/>
      <c r="BK142" s="758"/>
      <c r="BL142" s="758"/>
      <c r="BM142" s="758"/>
      <c r="BN142" s="758"/>
      <c r="BO142" s="758"/>
      <c r="BP142" s="758"/>
      <c r="BQ142" s="758"/>
      <c r="BR142" s="758"/>
      <c r="BS142" s="758"/>
      <c r="BT142" s="758"/>
      <c r="BU142" s="758"/>
      <c r="BV142" s="758"/>
      <c r="BW142" s="758"/>
      <c r="BX142" s="758"/>
      <c r="BY142" s="758"/>
      <c r="BZ142" s="758"/>
      <c r="CA142" s="758"/>
      <c r="CB142" s="758"/>
      <c r="CC142" s="758"/>
      <c r="CD142" s="758"/>
      <c r="CE142" s="758"/>
      <c r="CF142" s="758"/>
      <c r="CG142" s="758"/>
      <c r="CH142" s="758"/>
      <c r="CI142" s="758"/>
      <c r="CJ142" s="758"/>
      <c r="CK142" s="758"/>
      <c r="CL142" s="758"/>
      <c r="CM142" s="758"/>
      <c r="CN142" s="758"/>
      <c r="CO142" s="758"/>
      <c r="CP142" s="758"/>
      <c r="CQ142" s="758"/>
      <c r="CR142" s="758"/>
      <c r="CS142" s="758"/>
      <c r="CT142" s="758"/>
      <c r="CU142" s="758"/>
      <c r="CV142" s="758"/>
      <c r="CW142" s="758"/>
      <c r="CX142" s="758"/>
      <c r="CY142" s="758"/>
      <c r="CZ142" s="758"/>
      <c r="DA142" s="758"/>
      <c r="DB142" s="758"/>
      <c r="DC142" s="758"/>
      <c r="DD142" s="758"/>
      <c r="DE142" s="758"/>
      <c r="DF142" s="758"/>
      <c r="DG142" s="758"/>
      <c r="DH142" s="758"/>
      <c r="DI142" s="758"/>
      <c r="DJ142" s="758"/>
      <c r="DK142" s="758"/>
      <c r="DL142" s="758"/>
      <c r="DM142" s="758"/>
      <c r="DN142" s="758"/>
      <c r="DO142" s="758"/>
      <c r="DP142" s="758"/>
      <c r="DQ142" s="758"/>
      <c r="DR142" s="758"/>
      <c r="DS142" s="758"/>
      <c r="DT142" s="758"/>
      <c r="DU142" s="758"/>
      <c r="DV142" s="758"/>
      <c r="DW142" s="758"/>
      <c r="DX142" s="758"/>
      <c r="DY142" s="758"/>
      <c r="DZ142" s="758"/>
      <c r="EA142" s="758"/>
      <c r="EB142" s="758"/>
      <c r="EC142" s="758"/>
      <c r="ED142" s="758"/>
      <c r="EE142" s="758"/>
      <c r="EF142" s="758"/>
      <c r="EG142" s="758"/>
      <c r="EH142" s="758"/>
      <c r="EI142" s="758"/>
      <c r="EJ142" s="758"/>
      <c r="EK142" s="758"/>
      <c r="EL142" s="758"/>
      <c r="EM142" s="758"/>
      <c r="EN142" s="758"/>
      <c r="EO142" s="758"/>
      <c r="EP142" s="758"/>
      <c r="EQ142" s="758"/>
      <c r="ER142" s="758"/>
      <c r="ES142" s="758"/>
      <c r="ET142" s="758"/>
      <c r="EU142" s="758"/>
      <c r="EV142" s="758"/>
      <c r="EW142" s="758"/>
      <c r="EX142" s="758"/>
      <c r="EY142" s="758"/>
      <c r="EZ142" s="758"/>
      <c r="FA142" s="758"/>
      <c r="FB142" s="758"/>
      <c r="FC142" s="758"/>
      <c r="FD142" s="758"/>
      <c r="FE142" s="758"/>
      <c r="FF142" s="758"/>
      <c r="FG142" s="758"/>
      <c r="FH142" s="758"/>
      <c r="FI142" s="758"/>
      <c r="FJ142" s="758"/>
      <c r="FK142" s="758"/>
      <c r="FL142" s="758"/>
      <c r="FM142" s="758"/>
      <c r="FN142" s="758"/>
      <c r="FO142" s="758"/>
      <c r="FP142" s="758"/>
      <c r="FQ142" s="758"/>
      <c r="FR142" s="758"/>
      <c r="FS142" s="758"/>
      <c r="FT142" s="758"/>
      <c r="FU142" s="758"/>
      <c r="FV142" s="758"/>
      <c r="FW142" s="758"/>
      <c r="FX142" s="758"/>
      <c r="FY142" s="758"/>
      <c r="FZ142" s="758"/>
      <c r="GA142" s="758"/>
      <c r="GB142" s="758"/>
      <c r="GC142" s="758"/>
      <c r="GD142" s="758"/>
      <c r="GE142" s="758"/>
      <c r="GF142" s="758"/>
      <c r="GG142" s="758"/>
      <c r="GH142" s="758"/>
      <c r="GI142" s="758"/>
      <c r="GJ142" s="758"/>
      <c r="GK142" s="758"/>
      <c r="GL142" s="758"/>
      <c r="GM142" s="758"/>
      <c r="GN142" s="758"/>
      <c r="GO142" s="758"/>
      <c r="GP142" s="758"/>
      <c r="GQ142" s="758"/>
      <c r="GR142" s="758"/>
      <c r="GS142" s="758"/>
      <c r="GT142" s="758"/>
      <c r="GU142" s="758"/>
      <c r="GV142" s="758"/>
      <c r="GW142" s="758"/>
      <c r="GX142" s="758"/>
      <c r="GY142" s="758"/>
      <c r="GZ142" s="758"/>
      <c r="HA142" s="758"/>
      <c r="HB142" s="758"/>
      <c r="HC142" s="758"/>
      <c r="HD142" s="758"/>
      <c r="HE142" s="758"/>
      <c r="HF142" s="758"/>
      <c r="HG142" s="758"/>
      <c r="HH142" s="758"/>
      <c r="HI142" s="758"/>
      <c r="HJ142" s="758"/>
      <c r="HK142" s="758"/>
      <c r="HL142" s="758"/>
      <c r="HM142" s="758"/>
      <c r="HN142" s="758"/>
      <c r="HO142" s="758"/>
      <c r="HP142" s="758"/>
      <c r="HQ142" s="758"/>
      <c r="HR142" s="758"/>
      <c r="HS142" s="758"/>
      <c r="HT142" s="758"/>
      <c r="HU142" s="758"/>
      <c r="HV142" s="758"/>
      <c r="HW142" s="758"/>
      <c r="HX142" s="758"/>
      <c r="HY142" s="758"/>
      <c r="HZ142" s="758"/>
      <c r="IA142" s="758"/>
      <c r="IB142" s="758"/>
      <c r="IC142" s="758"/>
      <c r="ID142" s="758"/>
      <c r="IE142" s="758"/>
      <c r="IF142" s="758"/>
      <c r="IG142" s="758"/>
      <c r="IH142" s="758"/>
      <c r="II142" s="758"/>
      <c r="IJ142" s="758"/>
      <c r="IK142" s="758"/>
      <c r="IL142" s="758"/>
      <c r="IM142" s="758"/>
    </row>
    <row r="143" spans="1:247" s="748" customFormat="1" ht="36" customHeight="1" x14ac:dyDescent="0.25">
      <c r="A143" s="1100" t="s">
        <v>654</v>
      </c>
      <c r="B143" s="1100" t="s">
        <v>614</v>
      </c>
      <c r="C143" s="1101" t="s">
        <v>613</v>
      </c>
      <c r="D143" s="1102"/>
      <c r="E143" s="1103" t="s">
        <v>118</v>
      </c>
      <c r="F143" s="1101"/>
      <c r="G143" s="1104"/>
      <c r="H143" s="1100" t="s">
        <v>300</v>
      </c>
      <c r="I143" s="1105">
        <v>3</v>
      </c>
      <c r="J143" s="1105">
        <v>3</v>
      </c>
      <c r="K143" s="1106"/>
      <c r="L143" s="1106"/>
      <c r="M143" s="1106"/>
      <c r="N143" s="1107"/>
      <c r="O143" s="1174"/>
      <c r="P143" s="1151"/>
      <c r="Q143" s="1151"/>
      <c r="R143" s="1151"/>
      <c r="S143" s="1367"/>
      <c r="T143" s="1360"/>
      <c r="U143" s="1240"/>
      <c r="V143" s="1207"/>
      <c r="W143" s="1110"/>
      <c r="X143" s="1110"/>
      <c r="Y143" s="1110"/>
      <c r="Z143" s="1111"/>
      <c r="AA143" s="1110"/>
      <c r="AB143" s="1110"/>
      <c r="AC143" s="1255"/>
      <c r="AD143" s="1239"/>
      <c r="AE143" s="1275"/>
      <c r="AF143" s="1207"/>
      <c r="AG143" s="1110"/>
      <c r="AH143" s="1110"/>
      <c r="AI143" s="1110"/>
      <c r="AJ143" s="1111"/>
      <c r="AK143" s="1110"/>
      <c r="AL143" s="1110"/>
      <c r="AM143" s="1110"/>
      <c r="AN143" s="1112"/>
      <c r="AO143" s="747"/>
      <c r="AP143" s="747"/>
      <c r="AQ143" s="747"/>
      <c r="AR143" s="747"/>
      <c r="AS143" s="747"/>
      <c r="AT143" s="747"/>
      <c r="AU143" s="747"/>
      <c r="AV143" s="747"/>
      <c r="AW143" s="747"/>
      <c r="AX143" s="747"/>
      <c r="AY143" s="747"/>
      <c r="AZ143" s="747"/>
      <c r="BA143" s="747"/>
      <c r="BB143" s="747"/>
      <c r="BC143" s="747"/>
      <c r="BD143" s="747"/>
      <c r="BE143" s="747"/>
      <c r="BF143" s="747"/>
      <c r="BG143" s="747"/>
      <c r="BH143" s="747"/>
      <c r="BI143" s="747"/>
      <c r="BJ143" s="747"/>
      <c r="BK143" s="747"/>
      <c r="BL143" s="747"/>
      <c r="BM143" s="747"/>
      <c r="BN143" s="747"/>
      <c r="BO143" s="747"/>
      <c r="BP143" s="747"/>
      <c r="BQ143" s="747"/>
      <c r="BR143" s="747"/>
      <c r="BS143" s="747"/>
      <c r="BT143" s="747"/>
      <c r="BU143" s="747"/>
      <c r="BV143" s="747"/>
      <c r="BW143" s="747"/>
      <c r="BX143" s="747"/>
      <c r="BY143" s="747"/>
      <c r="BZ143" s="747"/>
      <c r="CA143" s="747"/>
      <c r="CB143" s="747"/>
      <c r="CC143" s="747"/>
      <c r="CD143" s="747"/>
      <c r="CE143" s="747"/>
      <c r="CF143" s="747"/>
      <c r="CG143" s="747"/>
      <c r="CH143" s="747"/>
      <c r="CI143" s="747"/>
      <c r="CJ143" s="747"/>
      <c r="CK143" s="747"/>
      <c r="CL143" s="747"/>
      <c r="CM143" s="747"/>
      <c r="CN143" s="747"/>
      <c r="CO143" s="747"/>
      <c r="CP143" s="747"/>
      <c r="CQ143" s="747"/>
      <c r="CR143" s="747"/>
      <c r="CS143" s="747"/>
      <c r="CT143" s="747"/>
      <c r="CU143" s="747"/>
      <c r="CV143" s="747"/>
      <c r="CW143" s="747"/>
      <c r="CX143" s="747"/>
      <c r="CY143" s="747"/>
      <c r="CZ143" s="747"/>
      <c r="DA143" s="747"/>
      <c r="DB143" s="747"/>
      <c r="DC143" s="747"/>
      <c r="DD143" s="747"/>
      <c r="DE143" s="747"/>
      <c r="DF143" s="747"/>
      <c r="DG143" s="747"/>
      <c r="DH143" s="747"/>
      <c r="DI143" s="747"/>
      <c r="DJ143" s="747"/>
      <c r="DK143" s="747"/>
      <c r="DL143" s="747"/>
      <c r="DM143" s="747"/>
      <c r="DN143" s="747"/>
      <c r="DO143" s="747"/>
      <c r="DP143" s="747"/>
      <c r="DQ143" s="747"/>
      <c r="DR143" s="747"/>
      <c r="DS143" s="747"/>
      <c r="DT143" s="747"/>
      <c r="DU143" s="747"/>
      <c r="DV143" s="747"/>
      <c r="DW143" s="747"/>
      <c r="DX143" s="747"/>
      <c r="DY143" s="747"/>
      <c r="DZ143" s="747"/>
      <c r="EA143" s="747"/>
      <c r="EB143" s="747"/>
      <c r="EC143" s="747"/>
      <c r="ED143" s="747"/>
      <c r="EE143" s="747"/>
      <c r="EF143" s="747"/>
      <c r="EG143" s="747"/>
      <c r="EH143" s="747"/>
      <c r="EI143" s="747"/>
      <c r="EJ143" s="747"/>
      <c r="EK143" s="747"/>
      <c r="EL143" s="747"/>
      <c r="EM143" s="747"/>
      <c r="EN143" s="747"/>
      <c r="EO143" s="747"/>
      <c r="EP143" s="747"/>
      <c r="EQ143" s="747"/>
      <c r="ER143" s="747"/>
      <c r="ES143" s="747"/>
      <c r="ET143" s="747"/>
      <c r="EU143" s="747"/>
      <c r="EV143" s="747"/>
      <c r="EW143" s="747"/>
      <c r="EX143" s="747"/>
      <c r="EY143" s="747"/>
      <c r="EZ143" s="747"/>
      <c r="FA143" s="747"/>
      <c r="FB143" s="747"/>
      <c r="FC143" s="747"/>
      <c r="FD143" s="747"/>
      <c r="FE143" s="747"/>
      <c r="FF143" s="747"/>
      <c r="FG143" s="747"/>
      <c r="FH143" s="747"/>
      <c r="FI143" s="747"/>
      <c r="FJ143" s="747"/>
      <c r="FK143" s="747"/>
      <c r="FL143" s="747"/>
      <c r="FM143" s="747"/>
      <c r="FN143" s="747"/>
      <c r="FO143" s="747"/>
      <c r="FP143" s="747"/>
      <c r="FQ143" s="747"/>
      <c r="FR143" s="747"/>
      <c r="FS143" s="747"/>
      <c r="FT143" s="747"/>
      <c r="FU143" s="747"/>
      <c r="FV143" s="747"/>
      <c r="FW143" s="747"/>
      <c r="FX143" s="747"/>
      <c r="FY143" s="747"/>
      <c r="FZ143" s="747"/>
      <c r="GA143" s="747"/>
      <c r="GB143" s="747"/>
      <c r="GC143" s="747"/>
      <c r="GD143" s="747"/>
      <c r="GE143" s="747"/>
      <c r="GF143" s="747"/>
      <c r="GG143" s="747"/>
      <c r="GH143" s="747"/>
      <c r="GI143" s="747"/>
      <c r="GJ143" s="747"/>
      <c r="GK143" s="747"/>
      <c r="GL143" s="747"/>
      <c r="GM143" s="747"/>
      <c r="GN143" s="747"/>
      <c r="GO143" s="747"/>
      <c r="GP143" s="747"/>
      <c r="GQ143" s="747"/>
      <c r="GR143" s="747"/>
      <c r="GS143" s="747"/>
      <c r="GT143" s="747"/>
      <c r="GU143" s="747"/>
      <c r="GV143" s="747"/>
      <c r="GW143" s="747"/>
      <c r="GX143" s="747"/>
      <c r="GY143" s="747"/>
      <c r="GZ143" s="747"/>
      <c r="HA143" s="747"/>
      <c r="HB143" s="747"/>
      <c r="HC143" s="747"/>
      <c r="HD143" s="747"/>
      <c r="HE143" s="747"/>
      <c r="HF143" s="747"/>
      <c r="HG143" s="747"/>
      <c r="HH143" s="747"/>
      <c r="HI143" s="747"/>
      <c r="HJ143" s="747"/>
      <c r="HK143" s="747"/>
      <c r="HL143" s="747"/>
      <c r="HM143" s="747"/>
      <c r="HN143" s="747"/>
      <c r="HO143" s="747"/>
      <c r="HP143" s="747"/>
      <c r="HQ143" s="747"/>
      <c r="HR143" s="747"/>
      <c r="HS143" s="747"/>
      <c r="HT143" s="747"/>
      <c r="HU143" s="747"/>
      <c r="HV143" s="747"/>
      <c r="HW143" s="747"/>
      <c r="HX143" s="747"/>
      <c r="HY143" s="747"/>
      <c r="HZ143" s="747"/>
      <c r="IA143" s="747"/>
      <c r="IB143" s="747"/>
      <c r="IC143" s="747"/>
      <c r="ID143" s="747"/>
      <c r="IE143" s="747"/>
      <c r="IF143" s="747"/>
      <c r="IG143" s="747"/>
      <c r="IH143" s="747"/>
      <c r="II143" s="747"/>
      <c r="IJ143" s="747"/>
      <c r="IK143" s="747"/>
      <c r="IL143" s="747"/>
      <c r="IM143" s="747"/>
    </row>
    <row r="144" spans="1:247" s="759" customFormat="1" ht="76.5" customHeight="1" x14ac:dyDescent="0.25">
      <c r="A144" s="649"/>
      <c r="B144" s="649" t="s">
        <v>264</v>
      </c>
      <c r="C144" s="768" t="s">
        <v>582</v>
      </c>
      <c r="D144" s="649" t="s">
        <v>470</v>
      </c>
      <c r="E144" s="907" t="s">
        <v>118</v>
      </c>
      <c r="F144" s="907" t="s">
        <v>606</v>
      </c>
      <c r="G144" s="908" t="s">
        <v>541</v>
      </c>
      <c r="H144" s="651"/>
      <c r="I144" s="1038" t="s">
        <v>80</v>
      </c>
      <c r="J144" s="1038" t="s">
        <v>80</v>
      </c>
      <c r="K144" s="1027" t="s">
        <v>433</v>
      </c>
      <c r="L144" s="1027" t="str">
        <f>"08"</f>
        <v>08</v>
      </c>
      <c r="M144" s="818"/>
      <c r="N144" s="994"/>
      <c r="O144" s="1175"/>
      <c r="P144" s="1152">
        <v>24</v>
      </c>
      <c r="Q144" s="1152"/>
      <c r="R144" s="1152"/>
      <c r="S144" s="1365"/>
      <c r="T144" s="1354" t="s">
        <v>695</v>
      </c>
      <c r="U144" s="1230" t="s">
        <v>692</v>
      </c>
      <c r="V144" s="1199">
        <v>1</v>
      </c>
      <c r="W144" s="912" t="s">
        <v>171</v>
      </c>
      <c r="X144" s="912"/>
      <c r="Y144" s="912"/>
      <c r="Z144" s="650">
        <v>1</v>
      </c>
      <c r="AA144" s="646" t="s">
        <v>174</v>
      </c>
      <c r="AB144" s="646" t="s">
        <v>241</v>
      </c>
      <c r="AC144" s="1248" t="s">
        <v>236</v>
      </c>
      <c r="AD144" s="1229" t="s">
        <v>692</v>
      </c>
      <c r="AE144" s="1476" t="str">
        <f t="shared" ref="AE144:AE145" si="9">+AD144</f>
        <v>100% CT (dossier) dépôt du sujet et retour des copies sur CELENE</v>
      </c>
      <c r="AF144" s="1199">
        <v>1</v>
      </c>
      <c r="AG144" s="912" t="s">
        <v>174</v>
      </c>
      <c r="AH144" s="912" t="s">
        <v>241</v>
      </c>
      <c r="AI144" s="912" t="s">
        <v>236</v>
      </c>
      <c r="AJ144" s="650">
        <v>1</v>
      </c>
      <c r="AK144" s="646" t="s">
        <v>174</v>
      </c>
      <c r="AL144" s="646" t="s">
        <v>241</v>
      </c>
      <c r="AM144" s="646" t="s">
        <v>236</v>
      </c>
      <c r="AN144" s="867" t="s">
        <v>515</v>
      </c>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8"/>
      <c r="CJ144" s="758"/>
      <c r="CK144" s="758"/>
      <c r="CL144" s="758"/>
      <c r="CM144" s="758"/>
      <c r="CN144" s="758"/>
      <c r="CO144" s="758"/>
      <c r="CP144" s="758"/>
      <c r="CQ144" s="758"/>
      <c r="CR144" s="758"/>
      <c r="CS144" s="758"/>
      <c r="CT144" s="758"/>
      <c r="CU144" s="758"/>
      <c r="CV144" s="758"/>
      <c r="CW144" s="758"/>
      <c r="CX144" s="758"/>
      <c r="CY144" s="758"/>
      <c r="CZ144" s="758"/>
      <c r="DA144" s="758"/>
      <c r="DB144" s="758"/>
      <c r="DC144" s="758"/>
      <c r="DD144" s="758"/>
      <c r="DE144" s="758"/>
      <c r="DF144" s="758"/>
      <c r="DG144" s="758"/>
      <c r="DH144" s="758"/>
      <c r="DI144" s="758"/>
      <c r="DJ144" s="758"/>
      <c r="DK144" s="758"/>
      <c r="DL144" s="758"/>
      <c r="DM144" s="758"/>
      <c r="DN144" s="758"/>
      <c r="DO144" s="758"/>
      <c r="DP144" s="758"/>
      <c r="DQ144" s="758"/>
      <c r="DR144" s="758"/>
      <c r="DS144" s="758"/>
      <c r="DT144" s="758"/>
      <c r="DU144" s="758"/>
      <c r="DV144" s="758"/>
      <c r="DW144" s="758"/>
      <c r="DX144" s="758"/>
      <c r="DY144" s="758"/>
      <c r="DZ144" s="758"/>
      <c r="EA144" s="758"/>
      <c r="EB144" s="758"/>
      <c r="EC144" s="758"/>
      <c r="ED144" s="758"/>
      <c r="EE144" s="758"/>
      <c r="EF144" s="758"/>
      <c r="EG144" s="758"/>
      <c r="EH144" s="758"/>
      <c r="EI144" s="758"/>
      <c r="EJ144" s="758"/>
      <c r="EK144" s="758"/>
      <c r="EL144" s="758"/>
      <c r="EM144" s="758"/>
      <c r="EN144" s="758"/>
      <c r="EO144" s="758"/>
      <c r="EP144" s="758"/>
      <c r="EQ144" s="758"/>
      <c r="ER144" s="758"/>
      <c r="ES144" s="758"/>
      <c r="ET144" s="758"/>
      <c r="EU144" s="758"/>
      <c r="EV144" s="758"/>
      <c r="EW144" s="758"/>
      <c r="EX144" s="758"/>
      <c r="EY144" s="758"/>
      <c r="EZ144" s="758"/>
      <c r="FA144" s="758"/>
      <c r="FB144" s="758"/>
      <c r="FC144" s="758"/>
      <c r="FD144" s="758"/>
      <c r="FE144" s="758"/>
      <c r="FF144" s="758"/>
      <c r="FG144" s="758"/>
      <c r="FH144" s="758"/>
      <c r="FI144" s="758"/>
      <c r="FJ144" s="758"/>
      <c r="FK144" s="758"/>
      <c r="FL144" s="758"/>
      <c r="FM144" s="758"/>
      <c r="FN144" s="758"/>
      <c r="FO144" s="758"/>
      <c r="FP144" s="758"/>
      <c r="FQ144" s="758"/>
      <c r="FR144" s="758"/>
      <c r="FS144" s="758"/>
      <c r="FT144" s="758"/>
      <c r="FU144" s="758"/>
      <c r="FV144" s="758"/>
      <c r="FW144" s="758"/>
      <c r="FX144" s="758"/>
      <c r="FY144" s="758"/>
      <c r="FZ144" s="758"/>
      <c r="GA144" s="758"/>
      <c r="GB144" s="758"/>
      <c r="GC144" s="758"/>
      <c r="GD144" s="758"/>
      <c r="GE144" s="758"/>
      <c r="GF144" s="758"/>
      <c r="GG144" s="758"/>
      <c r="GH144" s="758"/>
      <c r="GI144" s="758"/>
      <c r="GJ144" s="758"/>
      <c r="GK144" s="758"/>
      <c r="GL144" s="758"/>
      <c r="GM144" s="758"/>
      <c r="GN144" s="758"/>
      <c r="GO144" s="758"/>
      <c r="GP144" s="758"/>
      <c r="GQ144" s="758"/>
      <c r="GR144" s="758"/>
      <c r="GS144" s="758"/>
      <c r="GT144" s="758"/>
      <c r="GU144" s="758"/>
      <c r="GV144" s="758"/>
      <c r="GW144" s="758"/>
      <c r="GX144" s="758"/>
      <c r="GY144" s="758"/>
      <c r="GZ144" s="758"/>
      <c r="HA144" s="758"/>
      <c r="HB144" s="758"/>
      <c r="HC144" s="758"/>
      <c r="HD144" s="758"/>
      <c r="HE144" s="758"/>
      <c r="HF144" s="758"/>
      <c r="HG144" s="758"/>
      <c r="HH144" s="758"/>
      <c r="HI144" s="758"/>
      <c r="HJ144" s="758"/>
      <c r="HK144" s="758"/>
      <c r="HL144" s="758"/>
      <c r="HM144" s="758"/>
      <c r="HN144" s="758"/>
      <c r="HO144" s="758"/>
      <c r="HP144" s="758"/>
      <c r="HQ144" s="758"/>
      <c r="HR144" s="758"/>
      <c r="HS144" s="758"/>
      <c r="HT144" s="758"/>
      <c r="HU144" s="758"/>
      <c r="HV144" s="758"/>
      <c r="HW144" s="758"/>
      <c r="HX144" s="758"/>
      <c r="HY144" s="758"/>
      <c r="HZ144" s="758"/>
      <c r="IA144" s="758"/>
      <c r="IB144" s="758"/>
      <c r="IC144" s="758"/>
      <c r="ID144" s="758"/>
      <c r="IE144" s="758"/>
      <c r="IF144" s="758"/>
      <c r="IG144" s="758"/>
      <c r="IH144" s="758"/>
      <c r="II144" s="758"/>
      <c r="IJ144" s="758"/>
      <c r="IK144" s="758"/>
      <c r="IL144" s="758"/>
      <c r="IM144" s="758"/>
    </row>
    <row r="145" spans="1:247" s="759" customFormat="1" ht="76.5" customHeight="1" x14ac:dyDescent="0.25">
      <c r="A145" s="649"/>
      <c r="B145" s="649" t="s">
        <v>265</v>
      </c>
      <c r="C145" s="768" t="s">
        <v>129</v>
      </c>
      <c r="D145" s="649" t="s">
        <v>471</v>
      </c>
      <c r="E145" s="907" t="s">
        <v>118</v>
      </c>
      <c r="F145" s="907" t="s">
        <v>548</v>
      </c>
      <c r="G145" s="908" t="s">
        <v>541</v>
      </c>
      <c r="H145" s="651"/>
      <c r="I145" s="1038" t="s">
        <v>80</v>
      </c>
      <c r="J145" s="1038" t="s">
        <v>80</v>
      </c>
      <c r="K145" s="1027" t="s">
        <v>434</v>
      </c>
      <c r="L145" s="1027" t="str">
        <f>"09"</f>
        <v>09</v>
      </c>
      <c r="M145" s="818"/>
      <c r="N145" s="994"/>
      <c r="O145" s="1175"/>
      <c r="P145" s="1152">
        <v>18</v>
      </c>
      <c r="Q145" s="1152"/>
      <c r="R145" s="1152"/>
      <c r="S145" s="1365"/>
      <c r="T145" s="1354" t="s">
        <v>695</v>
      </c>
      <c r="U145" s="1230" t="s">
        <v>673</v>
      </c>
      <c r="V145" s="1199">
        <v>1</v>
      </c>
      <c r="W145" s="912" t="s">
        <v>171</v>
      </c>
      <c r="X145" s="912"/>
      <c r="Y145" s="912"/>
      <c r="Z145" s="650">
        <v>1</v>
      </c>
      <c r="AA145" s="646" t="s">
        <v>174</v>
      </c>
      <c r="AB145" s="646" t="s">
        <v>241</v>
      </c>
      <c r="AC145" s="1248" t="s">
        <v>236</v>
      </c>
      <c r="AD145" s="1229" t="s">
        <v>673</v>
      </c>
      <c r="AE145" s="1476" t="str">
        <f t="shared" si="9"/>
        <v>100% CT (dossier)</v>
      </c>
      <c r="AF145" s="1199">
        <v>1</v>
      </c>
      <c r="AG145" s="912" t="s">
        <v>174</v>
      </c>
      <c r="AH145" s="912" t="s">
        <v>241</v>
      </c>
      <c r="AI145" s="912" t="s">
        <v>236</v>
      </c>
      <c r="AJ145" s="650">
        <v>1</v>
      </c>
      <c r="AK145" s="646" t="s">
        <v>174</v>
      </c>
      <c r="AL145" s="646" t="s">
        <v>241</v>
      </c>
      <c r="AM145" s="646" t="s">
        <v>236</v>
      </c>
      <c r="AN145" s="867" t="s">
        <v>516</v>
      </c>
      <c r="AO145" s="758"/>
      <c r="AP145" s="758"/>
      <c r="AQ145" s="758"/>
      <c r="AR145" s="758"/>
      <c r="AS145" s="758"/>
      <c r="AT145" s="758"/>
      <c r="AU145" s="758"/>
      <c r="AV145" s="758"/>
      <c r="AW145" s="758"/>
      <c r="AX145" s="758"/>
      <c r="AY145" s="758"/>
      <c r="AZ145" s="758"/>
      <c r="BA145" s="758"/>
      <c r="BB145" s="758"/>
      <c r="BC145" s="758"/>
      <c r="BD145" s="758"/>
      <c r="BE145" s="758"/>
      <c r="BF145" s="758"/>
      <c r="BG145" s="758"/>
      <c r="BH145" s="758"/>
      <c r="BI145" s="758"/>
      <c r="BJ145" s="758"/>
      <c r="BK145" s="758"/>
      <c r="BL145" s="758"/>
      <c r="BM145" s="758"/>
      <c r="BN145" s="758"/>
      <c r="BO145" s="758"/>
      <c r="BP145" s="758"/>
      <c r="BQ145" s="758"/>
      <c r="BR145" s="758"/>
      <c r="BS145" s="758"/>
      <c r="BT145" s="758"/>
      <c r="BU145" s="758"/>
      <c r="BV145" s="758"/>
      <c r="BW145" s="758"/>
      <c r="BX145" s="758"/>
      <c r="BY145" s="758"/>
      <c r="BZ145" s="758"/>
      <c r="CA145" s="758"/>
      <c r="CB145" s="758"/>
      <c r="CC145" s="758"/>
      <c r="CD145" s="758"/>
      <c r="CE145" s="758"/>
      <c r="CF145" s="758"/>
      <c r="CG145" s="758"/>
      <c r="CH145" s="758"/>
      <c r="CI145" s="758"/>
      <c r="CJ145" s="758"/>
      <c r="CK145" s="758"/>
      <c r="CL145" s="758"/>
      <c r="CM145" s="758"/>
      <c r="CN145" s="758"/>
      <c r="CO145" s="758"/>
      <c r="CP145" s="758"/>
      <c r="CQ145" s="758"/>
      <c r="CR145" s="758"/>
      <c r="CS145" s="758"/>
      <c r="CT145" s="758"/>
      <c r="CU145" s="758"/>
      <c r="CV145" s="758"/>
      <c r="CW145" s="758"/>
      <c r="CX145" s="758"/>
      <c r="CY145" s="758"/>
      <c r="CZ145" s="758"/>
      <c r="DA145" s="758"/>
      <c r="DB145" s="758"/>
      <c r="DC145" s="758"/>
      <c r="DD145" s="758"/>
      <c r="DE145" s="758"/>
      <c r="DF145" s="758"/>
      <c r="DG145" s="758"/>
      <c r="DH145" s="758"/>
      <c r="DI145" s="758"/>
      <c r="DJ145" s="758"/>
      <c r="DK145" s="758"/>
      <c r="DL145" s="758"/>
      <c r="DM145" s="758"/>
      <c r="DN145" s="758"/>
      <c r="DO145" s="758"/>
      <c r="DP145" s="758"/>
      <c r="DQ145" s="758"/>
      <c r="DR145" s="758"/>
      <c r="DS145" s="758"/>
      <c r="DT145" s="758"/>
      <c r="DU145" s="758"/>
      <c r="DV145" s="758"/>
      <c r="DW145" s="758"/>
      <c r="DX145" s="758"/>
      <c r="DY145" s="758"/>
      <c r="DZ145" s="758"/>
      <c r="EA145" s="758"/>
      <c r="EB145" s="758"/>
      <c r="EC145" s="758"/>
      <c r="ED145" s="758"/>
      <c r="EE145" s="758"/>
      <c r="EF145" s="758"/>
      <c r="EG145" s="758"/>
      <c r="EH145" s="758"/>
      <c r="EI145" s="758"/>
      <c r="EJ145" s="758"/>
      <c r="EK145" s="758"/>
      <c r="EL145" s="758"/>
      <c r="EM145" s="758"/>
      <c r="EN145" s="758"/>
      <c r="EO145" s="758"/>
      <c r="EP145" s="758"/>
      <c r="EQ145" s="758"/>
      <c r="ER145" s="758"/>
      <c r="ES145" s="758"/>
      <c r="ET145" s="758"/>
      <c r="EU145" s="758"/>
      <c r="EV145" s="758"/>
      <c r="EW145" s="758"/>
      <c r="EX145" s="758"/>
      <c r="EY145" s="758"/>
      <c r="EZ145" s="758"/>
      <c r="FA145" s="758"/>
      <c r="FB145" s="758"/>
      <c r="FC145" s="758"/>
      <c r="FD145" s="758"/>
      <c r="FE145" s="758"/>
      <c r="FF145" s="758"/>
      <c r="FG145" s="758"/>
      <c r="FH145" s="758"/>
      <c r="FI145" s="758"/>
      <c r="FJ145" s="758"/>
      <c r="FK145" s="758"/>
      <c r="FL145" s="758"/>
      <c r="FM145" s="758"/>
      <c r="FN145" s="758"/>
      <c r="FO145" s="758"/>
      <c r="FP145" s="758"/>
      <c r="FQ145" s="758"/>
      <c r="FR145" s="758"/>
      <c r="FS145" s="758"/>
      <c r="FT145" s="758"/>
      <c r="FU145" s="758"/>
      <c r="FV145" s="758"/>
      <c r="FW145" s="758"/>
      <c r="FX145" s="758"/>
      <c r="FY145" s="758"/>
      <c r="FZ145" s="758"/>
      <c r="GA145" s="758"/>
      <c r="GB145" s="758"/>
      <c r="GC145" s="758"/>
      <c r="GD145" s="758"/>
      <c r="GE145" s="758"/>
      <c r="GF145" s="758"/>
      <c r="GG145" s="758"/>
      <c r="GH145" s="758"/>
      <c r="GI145" s="758"/>
      <c r="GJ145" s="758"/>
      <c r="GK145" s="758"/>
      <c r="GL145" s="758"/>
      <c r="GM145" s="758"/>
      <c r="GN145" s="758"/>
      <c r="GO145" s="758"/>
      <c r="GP145" s="758"/>
      <c r="GQ145" s="758"/>
      <c r="GR145" s="758"/>
      <c r="GS145" s="758"/>
      <c r="GT145" s="758"/>
      <c r="GU145" s="758"/>
      <c r="GV145" s="758"/>
      <c r="GW145" s="758"/>
      <c r="GX145" s="758"/>
      <c r="GY145" s="758"/>
      <c r="GZ145" s="758"/>
      <c r="HA145" s="758"/>
      <c r="HB145" s="758"/>
      <c r="HC145" s="758"/>
      <c r="HD145" s="758"/>
      <c r="HE145" s="758"/>
      <c r="HF145" s="758"/>
      <c r="HG145" s="758"/>
      <c r="HH145" s="758"/>
      <c r="HI145" s="758"/>
      <c r="HJ145" s="758"/>
      <c r="HK145" s="758"/>
      <c r="HL145" s="758"/>
      <c r="HM145" s="758"/>
      <c r="HN145" s="758"/>
      <c r="HO145" s="758"/>
      <c r="HP145" s="758"/>
      <c r="HQ145" s="758"/>
      <c r="HR145" s="758"/>
      <c r="HS145" s="758"/>
      <c r="HT145" s="758"/>
      <c r="HU145" s="758"/>
      <c r="HV145" s="758"/>
      <c r="HW145" s="758"/>
      <c r="HX145" s="758"/>
      <c r="HY145" s="758"/>
      <c r="HZ145" s="758"/>
      <c r="IA145" s="758"/>
      <c r="IB145" s="758"/>
      <c r="IC145" s="758"/>
      <c r="ID145" s="758"/>
      <c r="IE145" s="758"/>
      <c r="IF145" s="758"/>
      <c r="IG145" s="758"/>
      <c r="IH145" s="758"/>
      <c r="II145" s="758"/>
      <c r="IJ145" s="758"/>
      <c r="IK145" s="758"/>
      <c r="IL145" s="758"/>
      <c r="IM145" s="758"/>
    </row>
    <row r="146" spans="1:247" s="748" customFormat="1" ht="36" customHeight="1" x14ac:dyDescent="0.25">
      <c r="A146" s="661" t="s">
        <v>377</v>
      </c>
      <c r="B146" s="661" t="s">
        <v>228</v>
      </c>
      <c r="C146" s="662" t="s">
        <v>299</v>
      </c>
      <c r="D146" s="835"/>
      <c r="E146" s="898" t="s">
        <v>115</v>
      </c>
      <c r="F146" s="662"/>
      <c r="G146" s="664"/>
      <c r="H146" s="661" t="s">
        <v>363</v>
      </c>
      <c r="I146" s="666">
        <v>2</v>
      </c>
      <c r="J146" s="666">
        <v>2</v>
      </c>
      <c r="K146" s="949"/>
      <c r="L146" s="949"/>
      <c r="M146" s="816"/>
      <c r="N146" s="959"/>
      <c r="O146" s="1171"/>
      <c r="P146" s="1153"/>
      <c r="Q146" s="1153"/>
      <c r="R146" s="1153"/>
      <c r="S146" s="1156"/>
      <c r="T146" s="1353"/>
      <c r="U146" s="1228"/>
      <c r="V146" s="1200"/>
      <c r="W146" s="668"/>
      <c r="X146" s="668"/>
      <c r="Y146" s="668"/>
      <c r="Z146" s="667"/>
      <c r="AA146" s="668"/>
      <c r="AB146" s="668"/>
      <c r="AC146" s="1249"/>
      <c r="AD146" s="1227"/>
      <c r="AE146" s="1270"/>
      <c r="AF146" s="1200"/>
      <c r="AG146" s="668"/>
      <c r="AH146" s="668"/>
      <c r="AI146" s="668"/>
      <c r="AJ146" s="667"/>
      <c r="AK146" s="668"/>
      <c r="AL146" s="668"/>
      <c r="AM146" s="668"/>
      <c r="AN146" s="865"/>
      <c r="AO146" s="747"/>
      <c r="AP146" s="747"/>
      <c r="AQ146" s="747"/>
      <c r="AR146" s="747"/>
      <c r="AS146" s="747"/>
      <c r="AT146" s="747"/>
      <c r="AU146" s="747"/>
      <c r="AV146" s="747"/>
      <c r="AW146" s="747"/>
      <c r="AX146" s="747"/>
      <c r="AY146" s="747"/>
      <c r="AZ146" s="747"/>
      <c r="BA146" s="747"/>
      <c r="BB146" s="747"/>
      <c r="BC146" s="747"/>
      <c r="BD146" s="747"/>
      <c r="BE146" s="747"/>
      <c r="BF146" s="747"/>
      <c r="BG146" s="747"/>
      <c r="BH146" s="747"/>
      <c r="BI146" s="747"/>
      <c r="BJ146" s="747"/>
      <c r="BK146" s="747"/>
      <c r="BL146" s="747"/>
      <c r="BM146" s="747"/>
      <c r="BN146" s="747"/>
      <c r="BO146" s="747"/>
      <c r="BP146" s="747"/>
      <c r="BQ146" s="747"/>
      <c r="BR146" s="747"/>
      <c r="BS146" s="747"/>
      <c r="BT146" s="747"/>
      <c r="BU146" s="747"/>
      <c r="BV146" s="747"/>
      <c r="BW146" s="747"/>
      <c r="BX146" s="747"/>
      <c r="BY146" s="747"/>
      <c r="BZ146" s="747"/>
      <c r="CA146" s="747"/>
      <c r="CB146" s="747"/>
      <c r="CC146" s="747"/>
      <c r="CD146" s="747"/>
      <c r="CE146" s="747"/>
      <c r="CF146" s="747"/>
      <c r="CG146" s="747"/>
      <c r="CH146" s="747"/>
      <c r="CI146" s="747"/>
      <c r="CJ146" s="747"/>
      <c r="CK146" s="747"/>
      <c r="CL146" s="747"/>
      <c r="CM146" s="747"/>
      <c r="CN146" s="747"/>
      <c r="CO146" s="747"/>
      <c r="CP146" s="747"/>
      <c r="CQ146" s="747"/>
      <c r="CR146" s="747"/>
      <c r="CS146" s="747"/>
      <c r="CT146" s="747"/>
      <c r="CU146" s="747"/>
      <c r="CV146" s="747"/>
      <c r="CW146" s="747"/>
      <c r="CX146" s="747"/>
      <c r="CY146" s="747"/>
      <c r="CZ146" s="747"/>
      <c r="DA146" s="747"/>
      <c r="DB146" s="747"/>
      <c r="DC146" s="747"/>
      <c r="DD146" s="747"/>
      <c r="DE146" s="747"/>
      <c r="DF146" s="747"/>
      <c r="DG146" s="747"/>
      <c r="DH146" s="747"/>
      <c r="DI146" s="747"/>
      <c r="DJ146" s="747"/>
      <c r="DK146" s="747"/>
      <c r="DL146" s="747"/>
      <c r="DM146" s="747"/>
      <c r="DN146" s="747"/>
      <c r="DO146" s="747"/>
      <c r="DP146" s="747"/>
      <c r="DQ146" s="747"/>
      <c r="DR146" s="747"/>
      <c r="DS146" s="747"/>
      <c r="DT146" s="747"/>
      <c r="DU146" s="747"/>
      <c r="DV146" s="747"/>
      <c r="DW146" s="747"/>
      <c r="DX146" s="747"/>
      <c r="DY146" s="747"/>
      <c r="DZ146" s="747"/>
      <c r="EA146" s="747"/>
      <c r="EB146" s="747"/>
      <c r="EC146" s="747"/>
      <c r="ED146" s="747"/>
      <c r="EE146" s="747"/>
      <c r="EF146" s="747"/>
      <c r="EG146" s="747"/>
      <c r="EH146" s="747"/>
      <c r="EI146" s="747"/>
      <c r="EJ146" s="747"/>
      <c r="EK146" s="747"/>
      <c r="EL146" s="747"/>
      <c r="EM146" s="747"/>
      <c r="EN146" s="747"/>
      <c r="EO146" s="747"/>
      <c r="EP146" s="747"/>
      <c r="EQ146" s="747"/>
      <c r="ER146" s="747"/>
      <c r="ES146" s="747"/>
      <c r="ET146" s="747"/>
      <c r="EU146" s="747"/>
      <c r="EV146" s="747"/>
      <c r="EW146" s="747"/>
      <c r="EX146" s="747"/>
      <c r="EY146" s="747"/>
      <c r="EZ146" s="747"/>
      <c r="FA146" s="747"/>
      <c r="FB146" s="747"/>
      <c r="FC146" s="747"/>
      <c r="FD146" s="747"/>
      <c r="FE146" s="747"/>
      <c r="FF146" s="747"/>
      <c r="FG146" s="747"/>
      <c r="FH146" s="747"/>
      <c r="FI146" s="747"/>
      <c r="FJ146" s="747"/>
      <c r="FK146" s="747"/>
      <c r="FL146" s="747"/>
      <c r="FM146" s="747"/>
      <c r="FN146" s="747"/>
      <c r="FO146" s="747"/>
      <c r="FP146" s="747"/>
      <c r="FQ146" s="747"/>
      <c r="FR146" s="747"/>
      <c r="FS146" s="747"/>
      <c r="FT146" s="747"/>
      <c r="FU146" s="747"/>
      <c r="FV146" s="747"/>
      <c r="FW146" s="747"/>
      <c r="FX146" s="747"/>
      <c r="FY146" s="747"/>
      <c r="FZ146" s="747"/>
      <c r="GA146" s="747"/>
      <c r="GB146" s="747"/>
      <c r="GC146" s="747"/>
      <c r="GD146" s="747"/>
      <c r="GE146" s="747"/>
      <c r="GF146" s="747"/>
      <c r="GG146" s="747"/>
      <c r="GH146" s="747"/>
      <c r="GI146" s="747"/>
      <c r="GJ146" s="747"/>
      <c r="GK146" s="747"/>
      <c r="GL146" s="747"/>
      <c r="GM146" s="747"/>
      <c r="GN146" s="747"/>
      <c r="GO146" s="747"/>
      <c r="GP146" s="747"/>
      <c r="GQ146" s="747"/>
      <c r="GR146" s="747"/>
      <c r="GS146" s="747"/>
      <c r="GT146" s="747"/>
      <c r="GU146" s="747"/>
      <c r="GV146" s="747"/>
      <c r="GW146" s="747"/>
      <c r="GX146" s="747"/>
      <c r="GY146" s="747"/>
      <c r="GZ146" s="747"/>
      <c r="HA146" s="747"/>
      <c r="HB146" s="747"/>
      <c r="HC146" s="747"/>
      <c r="HD146" s="747"/>
      <c r="HE146" s="747"/>
      <c r="HF146" s="747"/>
      <c r="HG146" s="747"/>
      <c r="HH146" s="747"/>
      <c r="HI146" s="747"/>
      <c r="HJ146" s="747"/>
      <c r="HK146" s="747"/>
      <c r="HL146" s="747"/>
      <c r="HM146" s="747"/>
      <c r="HN146" s="747"/>
      <c r="HO146" s="747"/>
      <c r="HP146" s="747"/>
      <c r="HQ146" s="747"/>
      <c r="HR146" s="747"/>
      <c r="HS146" s="747"/>
      <c r="HT146" s="747"/>
      <c r="HU146" s="747"/>
      <c r="HV146" s="747"/>
      <c r="HW146" s="747"/>
      <c r="HX146" s="747"/>
      <c r="HY146" s="747"/>
      <c r="HZ146" s="747"/>
      <c r="IA146" s="747"/>
      <c r="IB146" s="747"/>
      <c r="IC146" s="747"/>
      <c r="ID146" s="747"/>
      <c r="IE146" s="747"/>
      <c r="IF146" s="747"/>
      <c r="IG146" s="747"/>
      <c r="IH146" s="747"/>
      <c r="II146" s="747"/>
      <c r="IJ146" s="747"/>
      <c r="IK146" s="747"/>
      <c r="IL146" s="747"/>
      <c r="IM146" s="747"/>
    </row>
    <row r="147" spans="1:247" s="750" customFormat="1" ht="76.5" customHeight="1" x14ac:dyDescent="0.25">
      <c r="A147" s="655"/>
      <c r="B147" s="655" t="s">
        <v>374</v>
      </c>
      <c r="C147" s="780" t="s">
        <v>375</v>
      </c>
      <c r="D147" s="826" t="s">
        <v>479</v>
      </c>
      <c r="E147" s="826"/>
      <c r="F147" s="1028" t="s">
        <v>543</v>
      </c>
      <c r="G147" s="876" t="s">
        <v>539</v>
      </c>
      <c r="H147" s="653"/>
      <c r="I147" s="654" t="s">
        <v>39</v>
      </c>
      <c r="J147" s="654" t="s">
        <v>39</v>
      </c>
      <c r="K147" s="1027" t="s">
        <v>420</v>
      </c>
      <c r="L147" s="1027">
        <v>12</v>
      </c>
      <c r="M147" s="818"/>
      <c r="N147" s="937"/>
      <c r="O147" s="1176"/>
      <c r="P147" s="1154">
        <v>18</v>
      </c>
      <c r="Q147" s="1154"/>
      <c r="R147" s="1154"/>
      <c r="S147" s="1368"/>
      <c r="T147" s="1354" t="str">
        <f>+$T$103</f>
        <v>100% CC dont DEVOIR MAISON</v>
      </c>
      <c r="U147" s="1230" t="str">
        <f>+$U$103</f>
        <v>100% CT
DEVOIR MAISON</v>
      </c>
      <c r="V147" s="1199">
        <v>1</v>
      </c>
      <c r="W147" s="912" t="s">
        <v>171</v>
      </c>
      <c r="X147" s="912" t="s">
        <v>444</v>
      </c>
      <c r="Y147" s="912" t="s">
        <v>238</v>
      </c>
      <c r="Z147" s="650">
        <v>1</v>
      </c>
      <c r="AA147" s="646" t="s">
        <v>174</v>
      </c>
      <c r="AB147" s="646" t="s">
        <v>172</v>
      </c>
      <c r="AC147" s="1248" t="s">
        <v>236</v>
      </c>
      <c r="AD147" s="1229" t="str">
        <f>+$AD$103</f>
        <v>100% CT oral à distance 15 min. Contacter enseignant au préalable par téléphone</v>
      </c>
      <c r="AE147" s="1476" t="str">
        <f t="shared" ref="AE147:AE149" si="10">+AD147</f>
        <v>100% CT oral à distance 15 min. Contacter enseignant au préalable par téléphone</v>
      </c>
      <c r="AF147" s="1199">
        <v>1</v>
      </c>
      <c r="AG147" s="912" t="s">
        <v>174</v>
      </c>
      <c r="AH147" s="912" t="s">
        <v>255</v>
      </c>
      <c r="AI147" s="912" t="s">
        <v>239</v>
      </c>
      <c r="AJ147" s="650">
        <v>1</v>
      </c>
      <c r="AK147" s="646" t="s">
        <v>174</v>
      </c>
      <c r="AL147" s="646" t="s">
        <v>255</v>
      </c>
      <c r="AM147" s="646" t="s">
        <v>239</v>
      </c>
      <c r="AN147" s="867" t="s">
        <v>497</v>
      </c>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c r="BT147" s="760"/>
      <c r="BU147" s="760"/>
      <c r="BV147" s="760"/>
      <c r="BW147" s="760"/>
      <c r="BX147" s="760"/>
      <c r="BY147" s="760"/>
      <c r="BZ147" s="760"/>
      <c r="CA147" s="760"/>
      <c r="CB147" s="760"/>
      <c r="CC147" s="760"/>
      <c r="CD147" s="760"/>
      <c r="CE147" s="760"/>
      <c r="CF147" s="760"/>
      <c r="CG147" s="760"/>
      <c r="CH147" s="760"/>
      <c r="CI147" s="760"/>
      <c r="CJ147" s="760"/>
      <c r="CK147" s="760"/>
      <c r="CL147" s="760"/>
      <c r="CM147" s="760"/>
      <c r="CN147" s="760"/>
      <c r="CO147" s="760"/>
      <c r="CP147" s="760"/>
      <c r="CQ147" s="760"/>
      <c r="CR147" s="760"/>
      <c r="CS147" s="760"/>
      <c r="CT147" s="760"/>
      <c r="CU147" s="760"/>
      <c r="CV147" s="760"/>
      <c r="CW147" s="760"/>
      <c r="CX147" s="760"/>
      <c r="CY147" s="760"/>
      <c r="CZ147" s="760"/>
      <c r="DA147" s="760"/>
      <c r="DB147" s="760"/>
      <c r="DC147" s="760"/>
      <c r="DD147" s="760"/>
      <c r="DE147" s="760"/>
      <c r="DF147" s="760"/>
      <c r="DG147" s="760"/>
      <c r="DH147" s="760"/>
      <c r="DI147" s="760"/>
      <c r="DJ147" s="760"/>
      <c r="DK147" s="760"/>
      <c r="DL147" s="760"/>
      <c r="DM147" s="760"/>
      <c r="DN147" s="760"/>
      <c r="DO147" s="760"/>
      <c r="DP147" s="760"/>
      <c r="DQ147" s="760"/>
      <c r="DR147" s="760"/>
      <c r="DS147" s="760"/>
      <c r="DT147" s="760"/>
      <c r="DU147" s="760"/>
      <c r="DV147" s="760"/>
      <c r="DW147" s="760"/>
      <c r="DX147" s="760"/>
      <c r="DY147" s="760"/>
      <c r="DZ147" s="760"/>
      <c r="EA147" s="760"/>
      <c r="EB147" s="760"/>
      <c r="EC147" s="760"/>
      <c r="ED147" s="760"/>
      <c r="EE147" s="760"/>
      <c r="EF147" s="760"/>
      <c r="EG147" s="760"/>
      <c r="EH147" s="760"/>
      <c r="EI147" s="760"/>
      <c r="EJ147" s="760"/>
      <c r="EK147" s="760"/>
      <c r="EL147" s="760"/>
      <c r="EM147" s="760"/>
      <c r="EN147" s="760"/>
      <c r="EO147" s="760"/>
      <c r="EP147" s="760"/>
      <c r="EQ147" s="760"/>
      <c r="ER147" s="760"/>
      <c r="ES147" s="760"/>
      <c r="ET147" s="760"/>
      <c r="EU147" s="760"/>
      <c r="EV147" s="760"/>
      <c r="EW147" s="760"/>
      <c r="EX147" s="760"/>
      <c r="EY147" s="760"/>
      <c r="EZ147" s="760"/>
      <c r="FA147" s="760"/>
      <c r="FB147" s="760"/>
      <c r="FC147" s="760"/>
      <c r="FD147" s="760"/>
      <c r="FE147" s="760"/>
      <c r="FF147" s="760"/>
      <c r="FG147" s="760"/>
      <c r="FH147" s="760"/>
      <c r="FI147" s="760"/>
      <c r="FJ147" s="760"/>
      <c r="FK147" s="760"/>
      <c r="FL147" s="760"/>
      <c r="FM147" s="760"/>
      <c r="FN147" s="760"/>
      <c r="FO147" s="760"/>
      <c r="FP147" s="760"/>
      <c r="FQ147" s="760"/>
      <c r="FR147" s="760"/>
      <c r="FS147" s="760"/>
      <c r="FT147" s="760"/>
      <c r="FU147" s="760"/>
      <c r="FV147" s="760"/>
      <c r="FW147" s="760"/>
      <c r="FX147" s="760"/>
      <c r="FY147" s="760"/>
      <c r="FZ147" s="760"/>
      <c r="GA147" s="760"/>
      <c r="GB147" s="760"/>
      <c r="GC147" s="760"/>
      <c r="GD147" s="760"/>
      <c r="GE147" s="760"/>
      <c r="GF147" s="760"/>
      <c r="GG147" s="760"/>
      <c r="GH147" s="760"/>
      <c r="GI147" s="760"/>
      <c r="GJ147" s="760"/>
      <c r="GK147" s="760"/>
      <c r="GL147" s="760"/>
      <c r="GM147" s="760"/>
      <c r="GN147" s="760"/>
      <c r="GO147" s="760"/>
      <c r="GP147" s="760"/>
      <c r="GQ147" s="760"/>
      <c r="GR147" s="760"/>
      <c r="GS147" s="760"/>
      <c r="GT147" s="760"/>
      <c r="GU147" s="760"/>
      <c r="GV147" s="760"/>
      <c r="GW147" s="760"/>
      <c r="GX147" s="760"/>
      <c r="GY147" s="760"/>
      <c r="GZ147" s="760"/>
      <c r="HA147" s="760"/>
      <c r="HB147" s="760"/>
      <c r="HC147" s="760"/>
      <c r="HD147" s="760"/>
      <c r="HE147" s="760"/>
      <c r="HF147" s="760"/>
      <c r="HG147" s="760"/>
      <c r="HH147" s="760"/>
      <c r="HI147" s="760"/>
      <c r="HJ147" s="760"/>
      <c r="HK147" s="760"/>
      <c r="HL147" s="760"/>
      <c r="HM147" s="760"/>
      <c r="HN147" s="760"/>
      <c r="HO147" s="760"/>
      <c r="HP147" s="760"/>
      <c r="HQ147" s="760"/>
      <c r="HR147" s="760"/>
      <c r="HS147" s="760"/>
      <c r="HT147" s="760"/>
      <c r="HU147" s="760"/>
      <c r="HV147" s="760"/>
      <c r="HW147" s="760"/>
      <c r="HX147" s="760"/>
      <c r="HY147" s="760"/>
      <c r="HZ147" s="760"/>
      <c r="IA147" s="760"/>
      <c r="IB147" s="760"/>
      <c r="IC147" s="760"/>
      <c r="ID147" s="760"/>
      <c r="IE147" s="760"/>
      <c r="IF147" s="760"/>
      <c r="IG147" s="760"/>
      <c r="IH147" s="760"/>
      <c r="II147" s="760"/>
      <c r="IJ147" s="760"/>
      <c r="IK147" s="760"/>
      <c r="IL147" s="760"/>
      <c r="IM147" s="760"/>
    </row>
    <row r="148" spans="1:247" s="750" customFormat="1" ht="76.5" customHeight="1" x14ac:dyDescent="0.25">
      <c r="A148" s="655"/>
      <c r="B148" s="655" t="s">
        <v>229</v>
      </c>
      <c r="C148" s="780" t="s">
        <v>328</v>
      </c>
      <c r="D148" s="826" t="s">
        <v>480</v>
      </c>
      <c r="E148" s="826"/>
      <c r="F148" s="1028" t="s">
        <v>543</v>
      </c>
      <c r="G148" s="876" t="s">
        <v>540</v>
      </c>
      <c r="H148" s="653"/>
      <c r="I148" s="654" t="s">
        <v>39</v>
      </c>
      <c r="J148" s="654" t="s">
        <v>39</v>
      </c>
      <c r="K148" s="1027" t="s">
        <v>564</v>
      </c>
      <c r="L148" s="1027">
        <v>11</v>
      </c>
      <c r="M148" s="818"/>
      <c r="N148" s="937"/>
      <c r="O148" s="1176"/>
      <c r="P148" s="1154">
        <v>18</v>
      </c>
      <c r="Q148" s="1154"/>
      <c r="R148" s="1154"/>
      <c r="S148" s="1368"/>
      <c r="T148" s="1361" t="s">
        <v>726</v>
      </c>
      <c r="U148" s="1242" t="s">
        <v>727</v>
      </c>
      <c r="V148" s="1199">
        <v>1</v>
      </c>
      <c r="W148" s="912" t="s">
        <v>171</v>
      </c>
      <c r="X148" s="912"/>
      <c r="Y148" s="912"/>
      <c r="Z148" s="650">
        <v>1</v>
      </c>
      <c r="AA148" s="646" t="s">
        <v>174</v>
      </c>
      <c r="AB148" s="646" t="s">
        <v>172</v>
      </c>
      <c r="AC148" s="1248" t="s">
        <v>236</v>
      </c>
      <c r="AD148" s="1241" t="s">
        <v>728</v>
      </c>
      <c r="AE148" s="1476" t="str">
        <f t="shared" si="10"/>
        <v>DM sans temps limité, 
dépôt sujet sur CELENE le xx/06,
copie à rendre au plus tard le xx/06 sur mon adresse email emiliejanton@yahoo.fr, cmasarrre@yahoo.fr</v>
      </c>
      <c r="AF148" s="1199">
        <v>1</v>
      </c>
      <c r="AG148" s="912" t="s">
        <v>174</v>
      </c>
      <c r="AH148" s="912" t="s">
        <v>172</v>
      </c>
      <c r="AI148" s="912" t="s">
        <v>236</v>
      </c>
      <c r="AJ148" s="650">
        <v>1</v>
      </c>
      <c r="AK148" s="646" t="s">
        <v>174</v>
      </c>
      <c r="AL148" s="646" t="s">
        <v>172</v>
      </c>
      <c r="AM148" s="646" t="s">
        <v>236</v>
      </c>
      <c r="AN148" s="867" t="s">
        <v>496</v>
      </c>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c r="BT148" s="760"/>
      <c r="BU148" s="760"/>
      <c r="BV148" s="760"/>
      <c r="BW148" s="760"/>
      <c r="BX148" s="760"/>
      <c r="BY148" s="760"/>
      <c r="BZ148" s="760"/>
      <c r="CA148" s="760"/>
      <c r="CB148" s="760"/>
      <c r="CC148" s="760"/>
      <c r="CD148" s="760"/>
      <c r="CE148" s="760"/>
      <c r="CF148" s="760"/>
      <c r="CG148" s="760"/>
      <c r="CH148" s="760"/>
      <c r="CI148" s="760"/>
      <c r="CJ148" s="760"/>
      <c r="CK148" s="760"/>
      <c r="CL148" s="760"/>
      <c r="CM148" s="760"/>
      <c r="CN148" s="760"/>
      <c r="CO148" s="760"/>
      <c r="CP148" s="760"/>
      <c r="CQ148" s="760"/>
      <c r="CR148" s="760"/>
      <c r="CS148" s="760"/>
      <c r="CT148" s="760"/>
      <c r="CU148" s="760"/>
      <c r="CV148" s="760"/>
      <c r="CW148" s="760"/>
      <c r="CX148" s="760"/>
      <c r="CY148" s="760"/>
      <c r="CZ148" s="760"/>
      <c r="DA148" s="760"/>
      <c r="DB148" s="760"/>
      <c r="DC148" s="760"/>
      <c r="DD148" s="760"/>
      <c r="DE148" s="760"/>
      <c r="DF148" s="760"/>
      <c r="DG148" s="760"/>
      <c r="DH148" s="760"/>
      <c r="DI148" s="760"/>
      <c r="DJ148" s="760"/>
      <c r="DK148" s="760"/>
      <c r="DL148" s="760"/>
      <c r="DM148" s="760"/>
      <c r="DN148" s="760"/>
      <c r="DO148" s="760"/>
      <c r="DP148" s="760"/>
      <c r="DQ148" s="760"/>
      <c r="DR148" s="760"/>
      <c r="DS148" s="760"/>
      <c r="DT148" s="760"/>
      <c r="DU148" s="760"/>
      <c r="DV148" s="760"/>
      <c r="DW148" s="760"/>
      <c r="DX148" s="760"/>
      <c r="DY148" s="760"/>
      <c r="DZ148" s="760"/>
      <c r="EA148" s="760"/>
      <c r="EB148" s="760"/>
      <c r="EC148" s="760"/>
      <c r="ED148" s="760"/>
      <c r="EE148" s="760"/>
      <c r="EF148" s="760"/>
      <c r="EG148" s="760"/>
      <c r="EH148" s="760"/>
      <c r="EI148" s="760"/>
      <c r="EJ148" s="760"/>
      <c r="EK148" s="760"/>
      <c r="EL148" s="760"/>
      <c r="EM148" s="760"/>
      <c r="EN148" s="760"/>
      <c r="EO148" s="760"/>
      <c r="EP148" s="760"/>
      <c r="EQ148" s="760"/>
      <c r="ER148" s="760"/>
      <c r="ES148" s="760"/>
      <c r="ET148" s="760"/>
      <c r="EU148" s="760"/>
      <c r="EV148" s="760"/>
      <c r="EW148" s="760"/>
      <c r="EX148" s="760"/>
      <c r="EY148" s="760"/>
      <c r="EZ148" s="760"/>
      <c r="FA148" s="760"/>
      <c r="FB148" s="760"/>
      <c r="FC148" s="760"/>
      <c r="FD148" s="760"/>
      <c r="FE148" s="760"/>
      <c r="FF148" s="760"/>
      <c r="FG148" s="760"/>
      <c r="FH148" s="760"/>
      <c r="FI148" s="760"/>
      <c r="FJ148" s="760"/>
      <c r="FK148" s="760"/>
      <c r="FL148" s="760"/>
      <c r="FM148" s="760"/>
      <c r="FN148" s="760"/>
      <c r="FO148" s="760"/>
      <c r="FP148" s="760"/>
      <c r="FQ148" s="760"/>
      <c r="FR148" s="760"/>
      <c r="FS148" s="760"/>
      <c r="FT148" s="760"/>
      <c r="FU148" s="760"/>
      <c r="FV148" s="760"/>
      <c r="FW148" s="760"/>
      <c r="FX148" s="760"/>
      <c r="FY148" s="760"/>
      <c r="FZ148" s="760"/>
      <c r="GA148" s="760"/>
      <c r="GB148" s="760"/>
      <c r="GC148" s="760"/>
      <c r="GD148" s="760"/>
      <c r="GE148" s="760"/>
      <c r="GF148" s="760"/>
      <c r="GG148" s="760"/>
      <c r="GH148" s="760"/>
      <c r="GI148" s="760"/>
      <c r="GJ148" s="760"/>
      <c r="GK148" s="760"/>
      <c r="GL148" s="760"/>
      <c r="GM148" s="760"/>
      <c r="GN148" s="760"/>
      <c r="GO148" s="760"/>
      <c r="GP148" s="760"/>
      <c r="GQ148" s="760"/>
      <c r="GR148" s="760"/>
      <c r="GS148" s="760"/>
      <c r="GT148" s="760"/>
      <c r="GU148" s="760"/>
      <c r="GV148" s="760"/>
      <c r="GW148" s="760"/>
      <c r="GX148" s="760"/>
      <c r="GY148" s="760"/>
      <c r="GZ148" s="760"/>
      <c r="HA148" s="760"/>
      <c r="HB148" s="760"/>
      <c r="HC148" s="760"/>
      <c r="HD148" s="760"/>
      <c r="HE148" s="760"/>
      <c r="HF148" s="760"/>
      <c r="HG148" s="760"/>
      <c r="HH148" s="760"/>
      <c r="HI148" s="760"/>
      <c r="HJ148" s="760"/>
      <c r="HK148" s="760"/>
      <c r="HL148" s="760"/>
      <c r="HM148" s="760"/>
      <c r="HN148" s="760"/>
      <c r="HO148" s="760"/>
      <c r="HP148" s="760"/>
      <c r="HQ148" s="760"/>
      <c r="HR148" s="760"/>
      <c r="HS148" s="760"/>
      <c r="HT148" s="760"/>
      <c r="HU148" s="760"/>
      <c r="HV148" s="760"/>
      <c r="HW148" s="760"/>
      <c r="HX148" s="760"/>
      <c r="HY148" s="760"/>
      <c r="HZ148" s="760"/>
      <c r="IA148" s="760"/>
      <c r="IB148" s="760"/>
      <c r="IC148" s="760"/>
      <c r="ID148" s="760"/>
      <c r="IE148" s="760"/>
      <c r="IF148" s="760"/>
      <c r="IG148" s="760"/>
      <c r="IH148" s="760"/>
      <c r="II148" s="760"/>
      <c r="IJ148" s="760"/>
      <c r="IK148" s="760"/>
      <c r="IL148" s="760"/>
      <c r="IM148" s="760"/>
    </row>
    <row r="149" spans="1:247" s="750" customFormat="1" ht="76.5" customHeight="1" x14ac:dyDescent="0.25">
      <c r="A149" s="655"/>
      <c r="B149" s="655" t="s">
        <v>230</v>
      </c>
      <c r="C149" s="780" t="s">
        <v>329</v>
      </c>
      <c r="D149" s="826" t="s">
        <v>481</v>
      </c>
      <c r="E149" s="826"/>
      <c r="F149" s="1028" t="s">
        <v>543</v>
      </c>
      <c r="G149" s="876" t="s">
        <v>540</v>
      </c>
      <c r="H149" s="653"/>
      <c r="I149" s="654" t="s">
        <v>39</v>
      </c>
      <c r="J149" s="654" t="s">
        <v>39</v>
      </c>
      <c r="K149" s="1027" t="s">
        <v>604</v>
      </c>
      <c r="L149" s="1027">
        <v>14</v>
      </c>
      <c r="M149" s="818"/>
      <c r="N149" s="937"/>
      <c r="O149" s="1176"/>
      <c r="P149" s="1154">
        <v>18</v>
      </c>
      <c r="Q149" s="1154"/>
      <c r="R149" s="1154"/>
      <c r="S149" s="1368"/>
      <c r="T149" s="1361" t="s">
        <v>718</v>
      </c>
      <c r="U149" s="1242" t="s">
        <v>719</v>
      </c>
      <c r="V149" s="1199">
        <v>1</v>
      </c>
      <c r="W149" s="912" t="s">
        <v>171</v>
      </c>
      <c r="X149" s="1047" t="s">
        <v>180</v>
      </c>
      <c r="Y149" s="1047" t="s">
        <v>605</v>
      </c>
      <c r="Z149" s="650">
        <v>1</v>
      </c>
      <c r="AA149" s="646" t="s">
        <v>174</v>
      </c>
      <c r="AB149" s="646" t="s">
        <v>172</v>
      </c>
      <c r="AC149" s="1248" t="s">
        <v>236</v>
      </c>
      <c r="AD149" s="1241" t="s">
        <v>719</v>
      </c>
      <c r="AE149" s="1476" t="str">
        <f t="shared" si="10"/>
        <v>100% CT oral à distance</v>
      </c>
      <c r="AF149" s="1199">
        <v>1</v>
      </c>
      <c r="AG149" s="912" t="s">
        <v>174</v>
      </c>
      <c r="AH149" s="912" t="s">
        <v>172</v>
      </c>
      <c r="AI149" s="912" t="s">
        <v>236</v>
      </c>
      <c r="AJ149" s="650">
        <v>1</v>
      </c>
      <c r="AK149" s="646" t="s">
        <v>174</v>
      </c>
      <c r="AL149" s="646" t="s">
        <v>172</v>
      </c>
      <c r="AM149" s="646" t="s">
        <v>236</v>
      </c>
      <c r="AN149" s="867" t="s">
        <v>496</v>
      </c>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c r="BT149" s="760"/>
      <c r="BU149" s="760"/>
      <c r="BV149" s="760"/>
      <c r="BW149" s="760"/>
      <c r="BX149" s="760"/>
      <c r="BY149" s="760"/>
      <c r="BZ149" s="760"/>
      <c r="CA149" s="760"/>
      <c r="CB149" s="760"/>
      <c r="CC149" s="760"/>
      <c r="CD149" s="760"/>
      <c r="CE149" s="760"/>
      <c r="CF149" s="760"/>
      <c r="CG149" s="760"/>
      <c r="CH149" s="760"/>
      <c r="CI149" s="760"/>
      <c r="CJ149" s="760"/>
      <c r="CK149" s="760"/>
      <c r="CL149" s="760"/>
      <c r="CM149" s="760"/>
      <c r="CN149" s="760"/>
      <c r="CO149" s="760"/>
      <c r="CP149" s="760"/>
      <c r="CQ149" s="760"/>
      <c r="CR149" s="760"/>
      <c r="CS149" s="760"/>
      <c r="CT149" s="760"/>
      <c r="CU149" s="760"/>
      <c r="CV149" s="760"/>
      <c r="CW149" s="760"/>
      <c r="CX149" s="760"/>
      <c r="CY149" s="760"/>
      <c r="CZ149" s="760"/>
      <c r="DA149" s="760"/>
      <c r="DB149" s="760"/>
      <c r="DC149" s="760"/>
      <c r="DD149" s="760"/>
      <c r="DE149" s="760"/>
      <c r="DF149" s="760"/>
      <c r="DG149" s="760"/>
      <c r="DH149" s="760"/>
      <c r="DI149" s="760"/>
      <c r="DJ149" s="760"/>
      <c r="DK149" s="760"/>
      <c r="DL149" s="760"/>
      <c r="DM149" s="760"/>
      <c r="DN149" s="760"/>
      <c r="DO149" s="760"/>
      <c r="DP149" s="760"/>
      <c r="DQ149" s="760"/>
      <c r="DR149" s="760"/>
      <c r="DS149" s="760"/>
      <c r="DT149" s="760"/>
      <c r="DU149" s="760"/>
      <c r="DV149" s="760"/>
      <c r="DW149" s="760"/>
      <c r="DX149" s="760"/>
      <c r="DY149" s="760"/>
      <c r="DZ149" s="760"/>
      <c r="EA149" s="760"/>
      <c r="EB149" s="760"/>
      <c r="EC149" s="760"/>
      <c r="ED149" s="760"/>
      <c r="EE149" s="760"/>
      <c r="EF149" s="760"/>
      <c r="EG149" s="760"/>
      <c r="EH149" s="760"/>
      <c r="EI149" s="760"/>
      <c r="EJ149" s="760"/>
      <c r="EK149" s="760"/>
      <c r="EL149" s="760"/>
      <c r="EM149" s="760"/>
      <c r="EN149" s="760"/>
      <c r="EO149" s="760"/>
      <c r="EP149" s="760"/>
      <c r="EQ149" s="760"/>
      <c r="ER149" s="760"/>
      <c r="ES149" s="760"/>
      <c r="ET149" s="760"/>
      <c r="EU149" s="760"/>
      <c r="EV149" s="760"/>
      <c r="EW149" s="760"/>
      <c r="EX149" s="760"/>
      <c r="EY149" s="760"/>
      <c r="EZ149" s="760"/>
      <c r="FA149" s="760"/>
      <c r="FB149" s="760"/>
      <c r="FC149" s="760"/>
      <c r="FD149" s="760"/>
      <c r="FE149" s="760"/>
      <c r="FF149" s="760"/>
      <c r="FG149" s="760"/>
      <c r="FH149" s="760"/>
      <c r="FI149" s="760"/>
      <c r="FJ149" s="760"/>
      <c r="FK149" s="760"/>
      <c r="FL149" s="760"/>
      <c r="FM149" s="760"/>
      <c r="FN149" s="760"/>
      <c r="FO149" s="760"/>
      <c r="FP149" s="760"/>
      <c r="FQ149" s="760"/>
      <c r="FR149" s="760"/>
      <c r="FS149" s="760"/>
      <c r="FT149" s="760"/>
      <c r="FU149" s="760"/>
      <c r="FV149" s="760"/>
      <c r="FW149" s="760"/>
      <c r="FX149" s="760"/>
      <c r="FY149" s="760"/>
      <c r="FZ149" s="760"/>
      <c r="GA149" s="760"/>
      <c r="GB149" s="760"/>
      <c r="GC149" s="760"/>
      <c r="GD149" s="760"/>
      <c r="GE149" s="760"/>
      <c r="GF149" s="760"/>
      <c r="GG149" s="760"/>
      <c r="GH149" s="760"/>
      <c r="GI149" s="760"/>
      <c r="GJ149" s="760"/>
      <c r="GK149" s="760"/>
      <c r="GL149" s="760"/>
      <c r="GM149" s="760"/>
      <c r="GN149" s="760"/>
      <c r="GO149" s="760"/>
      <c r="GP149" s="760"/>
      <c r="GQ149" s="760"/>
      <c r="GR149" s="760"/>
      <c r="GS149" s="760"/>
      <c r="GT149" s="760"/>
      <c r="GU149" s="760"/>
      <c r="GV149" s="760"/>
      <c r="GW149" s="760"/>
      <c r="GX149" s="760"/>
      <c r="GY149" s="760"/>
      <c r="GZ149" s="760"/>
      <c r="HA149" s="760"/>
      <c r="HB149" s="760"/>
      <c r="HC149" s="760"/>
      <c r="HD149" s="760"/>
      <c r="HE149" s="760"/>
      <c r="HF149" s="760"/>
      <c r="HG149" s="760"/>
      <c r="HH149" s="760"/>
      <c r="HI149" s="760"/>
      <c r="HJ149" s="760"/>
      <c r="HK149" s="760"/>
      <c r="HL149" s="760"/>
      <c r="HM149" s="760"/>
      <c r="HN149" s="760"/>
      <c r="HO149" s="760"/>
      <c r="HP149" s="760"/>
      <c r="HQ149" s="760"/>
      <c r="HR149" s="760"/>
      <c r="HS149" s="760"/>
      <c r="HT149" s="760"/>
      <c r="HU149" s="760"/>
      <c r="HV149" s="760"/>
      <c r="HW149" s="760"/>
      <c r="HX149" s="760"/>
      <c r="HY149" s="760"/>
      <c r="HZ149" s="760"/>
      <c r="IA149" s="760"/>
      <c r="IB149" s="760"/>
      <c r="IC149" s="760"/>
      <c r="ID149" s="760"/>
      <c r="IE149" s="760"/>
      <c r="IF149" s="760"/>
      <c r="IG149" s="760"/>
      <c r="IH149" s="760"/>
      <c r="II149" s="760"/>
      <c r="IJ149" s="760"/>
      <c r="IK149" s="760"/>
      <c r="IL149" s="760"/>
      <c r="IM149" s="760"/>
    </row>
    <row r="150" spans="1:247" s="748" customFormat="1" ht="36" hidden="1" customHeight="1" x14ac:dyDescent="0.25">
      <c r="A150" s="1077" t="s">
        <v>384</v>
      </c>
      <c r="B150" s="1077" t="s">
        <v>378</v>
      </c>
      <c r="C150" s="1078" t="s">
        <v>379</v>
      </c>
      <c r="D150" s="1079"/>
      <c r="E150" s="1080"/>
      <c r="F150" s="1078"/>
      <c r="G150" s="1081"/>
      <c r="H150" s="1077"/>
      <c r="I150" s="1082">
        <f>+I152+I153+I154+I$131</f>
        <v>31</v>
      </c>
      <c r="J150" s="1082">
        <f>+J152+J153+J154+J$131</f>
        <v>31</v>
      </c>
      <c r="K150" s="1083"/>
      <c r="L150" s="1083"/>
      <c r="M150" s="1083"/>
      <c r="N150" s="1084"/>
      <c r="O150" s="1173"/>
      <c r="P150" s="1150"/>
      <c r="Q150" s="1150"/>
      <c r="R150" s="1150"/>
      <c r="S150" s="1366"/>
      <c r="T150" s="1359"/>
      <c r="U150" s="1238"/>
      <c r="V150" s="1206"/>
      <c r="W150" s="1087"/>
      <c r="X150" s="1087"/>
      <c r="Y150" s="1087"/>
      <c r="Z150" s="1088"/>
      <c r="AA150" s="1087"/>
      <c r="AB150" s="1087"/>
      <c r="AC150" s="1254"/>
      <c r="AD150" s="1237"/>
      <c r="AE150" s="1274"/>
      <c r="AF150" s="1206"/>
      <c r="AG150" s="1087"/>
      <c r="AH150" s="1087"/>
      <c r="AI150" s="1087"/>
      <c r="AJ150" s="1088"/>
      <c r="AK150" s="1087"/>
      <c r="AL150" s="1087"/>
      <c r="AM150" s="1087"/>
      <c r="AN150" s="1089"/>
      <c r="AO150" s="747"/>
      <c r="AP150" s="747"/>
      <c r="AQ150" s="747"/>
      <c r="AR150" s="747"/>
      <c r="AS150" s="747"/>
      <c r="AT150" s="747"/>
      <c r="AU150" s="747"/>
      <c r="AV150" s="747"/>
      <c r="AW150" s="747"/>
      <c r="AX150" s="747"/>
      <c r="AY150" s="747"/>
      <c r="AZ150" s="747"/>
      <c r="BA150" s="747"/>
      <c r="BB150" s="747"/>
      <c r="BC150" s="747"/>
      <c r="BD150" s="747"/>
      <c r="BE150" s="747"/>
      <c r="BF150" s="747"/>
      <c r="BG150" s="747"/>
      <c r="BH150" s="747"/>
      <c r="BI150" s="747"/>
      <c r="BJ150" s="747"/>
      <c r="BK150" s="747"/>
      <c r="BL150" s="747"/>
      <c r="BM150" s="747"/>
      <c r="BN150" s="747"/>
      <c r="BO150" s="747"/>
      <c r="BP150" s="747"/>
      <c r="BQ150" s="747"/>
      <c r="BR150" s="747"/>
      <c r="BS150" s="747"/>
      <c r="BT150" s="747"/>
      <c r="BU150" s="747"/>
      <c r="BV150" s="747"/>
      <c r="BW150" s="747"/>
      <c r="BX150" s="747"/>
      <c r="BY150" s="747"/>
      <c r="BZ150" s="747"/>
      <c r="CA150" s="747"/>
      <c r="CB150" s="747"/>
      <c r="CC150" s="747"/>
      <c r="CD150" s="747"/>
      <c r="CE150" s="747"/>
      <c r="CF150" s="747"/>
      <c r="CG150" s="747"/>
      <c r="CH150" s="747"/>
      <c r="CI150" s="747"/>
      <c r="CJ150" s="747"/>
      <c r="CK150" s="747"/>
      <c r="CL150" s="747"/>
      <c r="CM150" s="747"/>
      <c r="CN150" s="747"/>
      <c r="CO150" s="747"/>
      <c r="CP150" s="747"/>
      <c r="CQ150" s="747"/>
      <c r="CR150" s="747"/>
      <c r="CS150" s="747"/>
      <c r="CT150" s="747"/>
      <c r="CU150" s="747"/>
      <c r="CV150" s="747"/>
      <c r="CW150" s="747"/>
      <c r="CX150" s="747"/>
      <c r="CY150" s="747"/>
      <c r="CZ150" s="747"/>
      <c r="DA150" s="747"/>
      <c r="DB150" s="747"/>
      <c r="DC150" s="747"/>
      <c r="DD150" s="747"/>
      <c r="DE150" s="747"/>
      <c r="DF150" s="747"/>
      <c r="DG150" s="747"/>
      <c r="DH150" s="747"/>
      <c r="DI150" s="747"/>
      <c r="DJ150" s="747"/>
      <c r="DK150" s="747"/>
      <c r="DL150" s="747"/>
      <c r="DM150" s="747"/>
      <c r="DN150" s="747"/>
      <c r="DO150" s="747"/>
      <c r="DP150" s="747"/>
      <c r="DQ150" s="747"/>
      <c r="DR150" s="747"/>
      <c r="DS150" s="747"/>
      <c r="DT150" s="747"/>
      <c r="DU150" s="747"/>
      <c r="DV150" s="747"/>
      <c r="DW150" s="747"/>
      <c r="DX150" s="747"/>
      <c r="DY150" s="747"/>
      <c r="DZ150" s="747"/>
      <c r="EA150" s="747"/>
      <c r="EB150" s="747"/>
      <c r="EC150" s="747"/>
      <c r="ED150" s="747"/>
      <c r="EE150" s="747"/>
      <c r="EF150" s="747"/>
      <c r="EG150" s="747"/>
      <c r="EH150" s="747"/>
      <c r="EI150" s="747"/>
      <c r="EJ150" s="747"/>
      <c r="EK150" s="747"/>
      <c r="EL150" s="747"/>
      <c r="EM150" s="747"/>
      <c r="EN150" s="747"/>
      <c r="EO150" s="747"/>
      <c r="EP150" s="747"/>
      <c r="EQ150" s="747"/>
      <c r="ER150" s="747"/>
      <c r="ES150" s="747"/>
      <c r="ET150" s="747"/>
      <c r="EU150" s="747"/>
      <c r="EV150" s="747"/>
      <c r="EW150" s="747"/>
      <c r="EX150" s="747"/>
      <c r="EY150" s="747"/>
      <c r="EZ150" s="747"/>
      <c r="FA150" s="747"/>
      <c r="FB150" s="747"/>
      <c r="FC150" s="747"/>
      <c r="FD150" s="747"/>
      <c r="FE150" s="747"/>
      <c r="FF150" s="747"/>
      <c r="FG150" s="747"/>
      <c r="FH150" s="747"/>
      <c r="FI150" s="747"/>
      <c r="FJ150" s="747"/>
      <c r="FK150" s="747"/>
      <c r="FL150" s="747"/>
      <c r="FM150" s="747"/>
      <c r="FN150" s="747"/>
      <c r="FO150" s="747"/>
      <c r="FP150" s="747"/>
      <c r="FQ150" s="747"/>
      <c r="FR150" s="747"/>
      <c r="FS150" s="747"/>
      <c r="FT150" s="747"/>
      <c r="FU150" s="747"/>
      <c r="FV150" s="747"/>
      <c r="FW150" s="747"/>
      <c r="FX150" s="747"/>
      <c r="FY150" s="747"/>
      <c r="FZ150" s="747"/>
      <c r="GA150" s="747"/>
      <c r="GB150" s="747"/>
      <c r="GC150" s="747"/>
      <c r="GD150" s="747"/>
      <c r="GE150" s="747"/>
      <c r="GF150" s="747"/>
      <c r="GG150" s="747"/>
      <c r="GH150" s="747"/>
      <c r="GI150" s="747"/>
      <c r="GJ150" s="747"/>
      <c r="GK150" s="747"/>
      <c r="GL150" s="747"/>
      <c r="GM150" s="747"/>
      <c r="GN150" s="747"/>
      <c r="GO150" s="747"/>
      <c r="GP150" s="747"/>
      <c r="GQ150" s="747"/>
      <c r="GR150" s="747"/>
      <c r="GS150" s="747"/>
      <c r="GT150" s="747"/>
      <c r="GU150" s="747"/>
      <c r="GV150" s="747"/>
      <c r="GW150" s="747"/>
      <c r="GX150" s="747"/>
      <c r="GY150" s="747"/>
      <c r="GZ150" s="747"/>
      <c r="HA150" s="747"/>
      <c r="HB150" s="747"/>
      <c r="HC150" s="747"/>
      <c r="HD150" s="747"/>
      <c r="HE150" s="747"/>
      <c r="HF150" s="747"/>
      <c r="HG150" s="747"/>
      <c r="HH150" s="747"/>
      <c r="HI150" s="747"/>
      <c r="HJ150" s="747"/>
      <c r="HK150" s="747"/>
      <c r="HL150" s="747"/>
      <c r="HM150" s="747"/>
      <c r="HN150" s="747"/>
      <c r="HO150" s="747"/>
      <c r="HP150" s="747"/>
      <c r="HQ150" s="747"/>
      <c r="HR150" s="747"/>
      <c r="HS150" s="747"/>
      <c r="HT150" s="747"/>
      <c r="HU150" s="747"/>
      <c r="HV150" s="747"/>
      <c r="HW150" s="747"/>
      <c r="HX150" s="747"/>
      <c r="HY150" s="747"/>
      <c r="HZ150" s="747"/>
      <c r="IA150" s="747"/>
      <c r="IB150" s="747"/>
      <c r="IC150" s="747"/>
      <c r="ID150" s="747"/>
      <c r="IE150" s="747"/>
      <c r="IF150" s="747"/>
      <c r="IG150" s="747"/>
      <c r="IH150" s="747"/>
      <c r="II150" s="747"/>
      <c r="IJ150" s="747"/>
      <c r="IK150" s="747"/>
      <c r="IL150" s="747"/>
      <c r="IM150" s="747"/>
    </row>
    <row r="151" spans="1:247" s="750" customFormat="1" ht="39.75" hidden="1" customHeight="1" x14ac:dyDescent="0.25">
      <c r="A151" s="1090" t="s">
        <v>387</v>
      </c>
      <c r="B151" s="1090" t="s">
        <v>305</v>
      </c>
      <c r="C151" s="1091" t="s">
        <v>382</v>
      </c>
      <c r="D151" s="1079"/>
      <c r="E151" s="1092"/>
      <c r="F151" s="1093"/>
      <c r="G151" s="1079"/>
      <c r="H151" s="1094"/>
      <c r="I151" s="1095"/>
      <c r="J151" s="1095"/>
      <c r="K151" s="1083"/>
      <c r="L151" s="1083"/>
      <c r="M151" s="1083"/>
      <c r="N151" s="1084"/>
      <c r="O151" s="1173"/>
      <c r="P151" s="1150"/>
      <c r="Q151" s="1150"/>
      <c r="R151" s="1150"/>
      <c r="S151" s="1366"/>
      <c r="T151" s="1359"/>
      <c r="U151" s="1238"/>
      <c r="V151" s="1206"/>
      <c r="W151" s="1087"/>
      <c r="X151" s="1087"/>
      <c r="Y151" s="1087"/>
      <c r="Z151" s="1088"/>
      <c r="AA151" s="1087"/>
      <c r="AB151" s="1087"/>
      <c r="AC151" s="1254"/>
      <c r="AD151" s="1237"/>
      <c r="AE151" s="1274"/>
      <c r="AF151" s="1206"/>
      <c r="AG151" s="1087"/>
      <c r="AH151" s="1087"/>
      <c r="AI151" s="1087"/>
      <c r="AJ151" s="1088"/>
      <c r="AK151" s="1087"/>
      <c r="AL151" s="1087"/>
      <c r="AM151" s="1087"/>
      <c r="AN151" s="1089"/>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c r="CB151" s="760"/>
      <c r="CC151" s="760"/>
      <c r="CD151" s="760"/>
      <c r="CE151" s="760"/>
      <c r="CF151" s="760"/>
      <c r="CG151" s="760"/>
      <c r="CH151" s="760"/>
      <c r="CI151" s="760"/>
      <c r="CJ151" s="760"/>
      <c r="CK151" s="760"/>
      <c r="CL151" s="760"/>
      <c r="CM151" s="760"/>
      <c r="CN151" s="760"/>
      <c r="CO151" s="760"/>
      <c r="CP151" s="760"/>
      <c r="CQ151" s="760"/>
      <c r="CR151" s="760"/>
      <c r="CS151" s="760"/>
      <c r="CT151" s="760"/>
      <c r="CU151" s="760"/>
      <c r="CV151" s="760"/>
      <c r="CW151" s="760"/>
      <c r="CX151" s="760"/>
      <c r="CY151" s="760"/>
      <c r="CZ151" s="760"/>
      <c r="DA151" s="760"/>
      <c r="DB151" s="760"/>
      <c r="DC151" s="760"/>
      <c r="DD151" s="760"/>
      <c r="DE151" s="760"/>
      <c r="DF151" s="760"/>
      <c r="DG151" s="760"/>
      <c r="DH151" s="760"/>
      <c r="DI151" s="760"/>
      <c r="DJ151" s="760"/>
      <c r="DK151" s="760"/>
      <c r="DL151" s="760"/>
      <c r="DM151" s="760"/>
      <c r="DN151" s="760"/>
      <c r="DO151" s="760"/>
      <c r="DP151" s="760"/>
      <c r="DQ151" s="760"/>
      <c r="DR151" s="760"/>
      <c r="DS151" s="760"/>
      <c r="DT151" s="760"/>
      <c r="DU151" s="760"/>
      <c r="DV151" s="760"/>
      <c r="DW151" s="760"/>
      <c r="DX151" s="760"/>
      <c r="DY151" s="760"/>
      <c r="DZ151" s="760"/>
      <c r="EA151" s="760"/>
      <c r="EB151" s="760"/>
      <c r="EC151" s="760"/>
      <c r="ED151" s="760"/>
      <c r="EE151" s="760"/>
      <c r="EF151" s="760"/>
      <c r="EG151" s="760"/>
      <c r="EH151" s="760"/>
      <c r="EI151" s="760"/>
      <c r="EJ151" s="760"/>
      <c r="EK151" s="760"/>
      <c r="EL151" s="760"/>
      <c r="EM151" s="760"/>
      <c r="EN151" s="760"/>
      <c r="EO151" s="760"/>
      <c r="EP151" s="760"/>
      <c r="EQ151" s="760"/>
      <c r="ER151" s="760"/>
      <c r="ES151" s="760"/>
      <c r="ET151" s="760"/>
      <c r="EU151" s="760"/>
      <c r="EV151" s="760"/>
      <c r="EW151" s="760"/>
      <c r="EX151" s="760"/>
      <c r="EY151" s="760"/>
      <c r="EZ151" s="760"/>
      <c r="FA151" s="760"/>
      <c r="FB151" s="760"/>
      <c r="FC151" s="760"/>
      <c r="FD151" s="760"/>
      <c r="FE151" s="760"/>
      <c r="FF151" s="760"/>
      <c r="FG151" s="760"/>
      <c r="FH151" s="760"/>
      <c r="FI151" s="760"/>
      <c r="FJ151" s="760"/>
      <c r="FK151" s="760"/>
      <c r="FL151" s="760"/>
      <c r="FM151" s="760"/>
      <c r="FN151" s="760"/>
      <c r="FO151" s="760"/>
      <c r="FP151" s="760"/>
      <c r="FQ151" s="760"/>
      <c r="FR151" s="760"/>
      <c r="FS151" s="760"/>
      <c r="FT151" s="760"/>
      <c r="FU151" s="760"/>
      <c r="FV151" s="760"/>
      <c r="FW151" s="760"/>
      <c r="FX151" s="760"/>
      <c r="FY151" s="760"/>
      <c r="FZ151" s="760"/>
      <c r="GA151" s="760"/>
      <c r="GB151" s="760"/>
      <c r="GC151" s="760"/>
      <c r="GD151" s="760"/>
      <c r="GE151" s="760"/>
      <c r="GF151" s="760"/>
      <c r="GG151" s="760"/>
      <c r="GH151" s="760"/>
      <c r="GI151" s="760"/>
      <c r="GJ151" s="760"/>
      <c r="GK151" s="760"/>
      <c r="GL151" s="760"/>
      <c r="GM151" s="760"/>
      <c r="GN151" s="760"/>
      <c r="GO151" s="760"/>
      <c r="GP151" s="760"/>
      <c r="GQ151" s="760"/>
      <c r="GR151" s="760"/>
      <c r="GS151" s="760"/>
      <c r="GT151" s="760"/>
      <c r="GU151" s="760"/>
      <c r="GV151" s="760"/>
      <c r="GW151" s="760"/>
      <c r="GX151" s="760"/>
      <c r="GY151" s="760"/>
      <c r="GZ151" s="760"/>
      <c r="HA151" s="760"/>
      <c r="HB151" s="760"/>
      <c r="HC151" s="760"/>
      <c r="HD151" s="760"/>
      <c r="HE151" s="760"/>
      <c r="HF151" s="760"/>
      <c r="HG151" s="760"/>
      <c r="HH151" s="760"/>
      <c r="HI151" s="760"/>
      <c r="HJ151" s="760"/>
      <c r="HK151" s="760"/>
      <c r="HL151" s="760"/>
      <c r="HM151" s="760"/>
      <c r="HN151" s="760"/>
      <c r="HO151" s="760"/>
      <c r="HP151" s="760"/>
      <c r="HQ151" s="760"/>
      <c r="HR151" s="760"/>
      <c r="HS151" s="760"/>
      <c r="HT151" s="760"/>
      <c r="HU151" s="760"/>
      <c r="HV151" s="760"/>
      <c r="HW151" s="760"/>
      <c r="HX151" s="760"/>
      <c r="HY151" s="760"/>
      <c r="HZ151" s="760"/>
      <c r="IA151" s="760"/>
      <c r="IB151" s="760"/>
      <c r="IC151" s="760"/>
      <c r="ID151" s="760"/>
      <c r="IE151" s="760"/>
      <c r="IF151" s="760"/>
      <c r="IG151" s="760"/>
      <c r="IH151" s="760"/>
      <c r="II151" s="760"/>
      <c r="IJ151" s="760"/>
      <c r="IK151" s="760"/>
      <c r="IL151" s="760"/>
      <c r="IM151" s="760"/>
    </row>
    <row r="152" spans="1:247" s="750" customFormat="1" ht="24" hidden="1" customHeight="1" x14ac:dyDescent="0.25">
      <c r="A152" s="1090"/>
      <c r="B152" s="1090" t="s">
        <v>266</v>
      </c>
      <c r="C152" s="1096" t="s">
        <v>130</v>
      </c>
      <c r="D152" s="1079"/>
      <c r="E152" s="1092" t="s">
        <v>118</v>
      </c>
      <c r="F152" s="1091" t="s">
        <v>389</v>
      </c>
      <c r="G152" s="1092" t="s">
        <v>541</v>
      </c>
      <c r="H152" s="1097"/>
      <c r="I152" s="1095" t="s">
        <v>80</v>
      </c>
      <c r="J152" s="1095" t="s">
        <v>80</v>
      </c>
      <c r="K152" s="1083" t="s">
        <v>572</v>
      </c>
      <c r="L152" s="1083" t="str">
        <f>"09"</f>
        <v>09</v>
      </c>
      <c r="M152" s="1083"/>
      <c r="N152" s="1084"/>
      <c r="O152" s="1173"/>
      <c r="P152" s="1150">
        <v>24</v>
      </c>
      <c r="Q152" s="1150"/>
      <c r="R152" s="1150"/>
      <c r="S152" s="1366"/>
      <c r="T152" s="1359"/>
      <c r="U152" s="1238"/>
      <c r="V152" s="1206">
        <v>1</v>
      </c>
      <c r="W152" s="1087" t="s">
        <v>171</v>
      </c>
      <c r="X152" s="1087"/>
      <c r="Y152" s="1087"/>
      <c r="Z152" s="1088">
        <v>1</v>
      </c>
      <c r="AA152" s="1087" t="s">
        <v>174</v>
      </c>
      <c r="AB152" s="1087" t="s">
        <v>172</v>
      </c>
      <c r="AC152" s="1254" t="s">
        <v>238</v>
      </c>
      <c r="AD152" s="1237"/>
      <c r="AE152" s="1274"/>
      <c r="AF152" s="1206">
        <v>1</v>
      </c>
      <c r="AG152" s="1087" t="s">
        <v>174</v>
      </c>
      <c r="AH152" s="1087" t="s">
        <v>172</v>
      </c>
      <c r="AI152" s="1087" t="s">
        <v>238</v>
      </c>
      <c r="AJ152" s="1088">
        <v>1</v>
      </c>
      <c r="AK152" s="1087" t="s">
        <v>174</v>
      </c>
      <c r="AL152" s="1087" t="s">
        <v>172</v>
      </c>
      <c r="AM152" s="1087" t="s">
        <v>238</v>
      </c>
      <c r="AN152" s="1098" t="s">
        <v>517</v>
      </c>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c r="BT152" s="760"/>
      <c r="BU152" s="760"/>
      <c r="BV152" s="760"/>
      <c r="BW152" s="760"/>
      <c r="BX152" s="760"/>
      <c r="BY152" s="760"/>
      <c r="BZ152" s="760"/>
      <c r="CA152" s="760"/>
      <c r="CB152" s="760"/>
      <c r="CC152" s="760"/>
      <c r="CD152" s="760"/>
      <c r="CE152" s="760"/>
      <c r="CF152" s="760"/>
      <c r="CG152" s="760"/>
      <c r="CH152" s="760"/>
      <c r="CI152" s="760"/>
      <c r="CJ152" s="760"/>
      <c r="CK152" s="760"/>
      <c r="CL152" s="760"/>
      <c r="CM152" s="760"/>
      <c r="CN152" s="760"/>
      <c r="CO152" s="760"/>
      <c r="CP152" s="760"/>
      <c r="CQ152" s="760"/>
      <c r="CR152" s="760"/>
      <c r="CS152" s="760"/>
      <c r="CT152" s="760"/>
      <c r="CU152" s="760"/>
      <c r="CV152" s="760"/>
      <c r="CW152" s="760"/>
      <c r="CX152" s="760"/>
      <c r="CY152" s="760"/>
      <c r="CZ152" s="760"/>
      <c r="DA152" s="760"/>
      <c r="DB152" s="760"/>
      <c r="DC152" s="760"/>
      <c r="DD152" s="760"/>
      <c r="DE152" s="760"/>
      <c r="DF152" s="760"/>
      <c r="DG152" s="760"/>
      <c r="DH152" s="760"/>
      <c r="DI152" s="760"/>
      <c r="DJ152" s="760"/>
      <c r="DK152" s="760"/>
      <c r="DL152" s="760"/>
      <c r="DM152" s="760"/>
      <c r="DN152" s="760"/>
      <c r="DO152" s="760"/>
      <c r="DP152" s="760"/>
      <c r="DQ152" s="760"/>
      <c r="DR152" s="760"/>
      <c r="DS152" s="760"/>
      <c r="DT152" s="760"/>
      <c r="DU152" s="760"/>
      <c r="DV152" s="760"/>
      <c r="DW152" s="760"/>
      <c r="DX152" s="760"/>
      <c r="DY152" s="760"/>
      <c r="DZ152" s="760"/>
      <c r="EA152" s="760"/>
      <c r="EB152" s="760"/>
      <c r="EC152" s="760"/>
      <c r="ED152" s="760"/>
      <c r="EE152" s="760"/>
      <c r="EF152" s="760"/>
      <c r="EG152" s="760"/>
      <c r="EH152" s="760"/>
      <c r="EI152" s="760"/>
      <c r="EJ152" s="760"/>
      <c r="EK152" s="760"/>
      <c r="EL152" s="760"/>
      <c r="EM152" s="760"/>
      <c r="EN152" s="760"/>
      <c r="EO152" s="760"/>
      <c r="EP152" s="760"/>
      <c r="EQ152" s="760"/>
      <c r="ER152" s="760"/>
      <c r="ES152" s="760"/>
      <c r="ET152" s="760"/>
      <c r="EU152" s="760"/>
      <c r="EV152" s="760"/>
      <c r="EW152" s="760"/>
      <c r="EX152" s="760"/>
      <c r="EY152" s="760"/>
      <c r="EZ152" s="760"/>
      <c r="FA152" s="760"/>
      <c r="FB152" s="760"/>
      <c r="FC152" s="760"/>
      <c r="FD152" s="760"/>
      <c r="FE152" s="760"/>
      <c r="FF152" s="760"/>
      <c r="FG152" s="760"/>
      <c r="FH152" s="760"/>
      <c r="FI152" s="760"/>
      <c r="FJ152" s="760"/>
      <c r="FK152" s="760"/>
      <c r="FL152" s="760"/>
      <c r="FM152" s="760"/>
      <c r="FN152" s="760"/>
      <c r="FO152" s="760"/>
      <c r="FP152" s="760"/>
      <c r="FQ152" s="760"/>
      <c r="FR152" s="760"/>
      <c r="FS152" s="760"/>
      <c r="FT152" s="760"/>
      <c r="FU152" s="760"/>
      <c r="FV152" s="760"/>
      <c r="FW152" s="760"/>
      <c r="FX152" s="760"/>
      <c r="FY152" s="760"/>
      <c r="FZ152" s="760"/>
      <c r="GA152" s="760"/>
      <c r="GB152" s="760"/>
      <c r="GC152" s="760"/>
      <c r="GD152" s="760"/>
      <c r="GE152" s="760"/>
      <c r="GF152" s="760"/>
      <c r="GG152" s="760"/>
      <c r="GH152" s="760"/>
      <c r="GI152" s="760"/>
      <c r="GJ152" s="760"/>
      <c r="GK152" s="760"/>
      <c r="GL152" s="760"/>
      <c r="GM152" s="760"/>
      <c r="GN152" s="760"/>
      <c r="GO152" s="760"/>
      <c r="GP152" s="760"/>
      <c r="GQ152" s="760"/>
      <c r="GR152" s="760"/>
      <c r="GS152" s="760"/>
      <c r="GT152" s="760"/>
      <c r="GU152" s="760"/>
      <c r="GV152" s="760"/>
      <c r="GW152" s="760"/>
      <c r="GX152" s="760"/>
      <c r="GY152" s="760"/>
      <c r="GZ152" s="760"/>
      <c r="HA152" s="760"/>
      <c r="HB152" s="760"/>
      <c r="HC152" s="760"/>
      <c r="HD152" s="760"/>
      <c r="HE152" s="760"/>
      <c r="HF152" s="760"/>
      <c r="HG152" s="760"/>
      <c r="HH152" s="760"/>
      <c r="HI152" s="760"/>
      <c r="HJ152" s="760"/>
      <c r="HK152" s="760"/>
      <c r="HL152" s="760"/>
      <c r="HM152" s="760"/>
      <c r="HN152" s="760"/>
      <c r="HO152" s="760"/>
      <c r="HP152" s="760"/>
      <c r="HQ152" s="760"/>
      <c r="HR152" s="760"/>
      <c r="HS152" s="760"/>
      <c r="HT152" s="760"/>
      <c r="HU152" s="760"/>
      <c r="HV152" s="760"/>
      <c r="HW152" s="760"/>
      <c r="HX152" s="760"/>
      <c r="HY152" s="760"/>
      <c r="HZ152" s="760"/>
      <c r="IA152" s="760"/>
      <c r="IB152" s="760"/>
      <c r="IC152" s="760"/>
      <c r="ID152" s="760"/>
      <c r="IE152" s="760"/>
      <c r="IF152" s="760"/>
      <c r="IG152" s="760"/>
      <c r="IH152" s="760"/>
      <c r="II152" s="760"/>
      <c r="IJ152" s="760"/>
      <c r="IK152" s="760"/>
      <c r="IL152" s="760"/>
      <c r="IM152" s="760"/>
    </row>
    <row r="153" spans="1:247" s="750" customFormat="1" ht="24" hidden="1" customHeight="1" x14ac:dyDescent="0.25">
      <c r="A153" s="1090"/>
      <c r="B153" s="1090" t="s">
        <v>267</v>
      </c>
      <c r="C153" s="1091" t="s">
        <v>131</v>
      </c>
      <c r="D153" s="1079" t="s">
        <v>476</v>
      </c>
      <c r="E153" s="1079" t="s">
        <v>118</v>
      </c>
      <c r="F153" s="1099" t="s">
        <v>395</v>
      </c>
      <c r="G153" s="1079" t="s">
        <v>596</v>
      </c>
      <c r="H153" s="1097"/>
      <c r="I153" s="1095" t="s">
        <v>80</v>
      </c>
      <c r="J153" s="1095" t="s">
        <v>80</v>
      </c>
      <c r="K153" s="1083" t="s">
        <v>440</v>
      </c>
      <c r="L153" s="1083">
        <v>70</v>
      </c>
      <c r="M153" s="1083"/>
      <c r="N153" s="1084">
        <v>22</v>
      </c>
      <c r="O153" s="1173"/>
      <c r="P153" s="1150"/>
      <c r="Q153" s="1150"/>
      <c r="R153" s="1150"/>
      <c r="S153" s="1366"/>
      <c r="T153" s="1359"/>
      <c r="U153" s="1238"/>
      <c r="V153" s="1206">
        <v>1</v>
      </c>
      <c r="W153" s="1087" t="s">
        <v>174</v>
      </c>
      <c r="X153" s="1087" t="s">
        <v>172</v>
      </c>
      <c r="Y153" s="1087" t="s">
        <v>242</v>
      </c>
      <c r="Z153" s="1088">
        <v>1</v>
      </c>
      <c r="AA153" s="1087" t="s">
        <v>174</v>
      </c>
      <c r="AB153" s="1087" t="s">
        <v>243</v>
      </c>
      <c r="AC153" s="1254" t="s">
        <v>242</v>
      </c>
      <c r="AD153" s="1237"/>
      <c r="AE153" s="1274"/>
      <c r="AF153" s="1206">
        <v>1</v>
      </c>
      <c r="AG153" s="1087" t="s">
        <v>174</v>
      </c>
      <c r="AH153" s="1087" t="s">
        <v>175</v>
      </c>
      <c r="AI153" s="1087" t="s">
        <v>256</v>
      </c>
      <c r="AJ153" s="1088">
        <v>1</v>
      </c>
      <c r="AK153" s="1087" t="s">
        <v>174</v>
      </c>
      <c r="AL153" s="1087" t="s">
        <v>255</v>
      </c>
      <c r="AM153" s="1087" t="s">
        <v>256</v>
      </c>
      <c r="AN153" s="1089" t="s">
        <v>574</v>
      </c>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c r="BT153" s="760"/>
      <c r="BU153" s="760"/>
      <c r="BV153" s="760"/>
      <c r="BW153" s="760"/>
      <c r="BX153" s="760"/>
      <c r="BY153" s="760"/>
      <c r="BZ153" s="760"/>
      <c r="CA153" s="760"/>
      <c r="CB153" s="760"/>
      <c r="CC153" s="760"/>
      <c r="CD153" s="760"/>
      <c r="CE153" s="760"/>
      <c r="CF153" s="760"/>
      <c r="CG153" s="760"/>
      <c r="CH153" s="760"/>
      <c r="CI153" s="760"/>
      <c r="CJ153" s="760"/>
      <c r="CK153" s="760"/>
      <c r="CL153" s="760"/>
      <c r="CM153" s="760"/>
      <c r="CN153" s="760"/>
      <c r="CO153" s="760"/>
      <c r="CP153" s="760"/>
      <c r="CQ153" s="760"/>
      <c r="CR153" s="760"/>
      <c r="CS153" s="760"/>
      <c r="CT153" s="760"/>
      <c r="CU153" s="760"/>
      <c r="CV153" s="760"/>
      <c r="CW153" s="760"/>
      <c r="CX153" s="760"/>
      <c r="CY153" s="760"/>
      <c r="CZ153" s="760"/>
      <c r="DA153" s="760"/>
      <c r="DB153" s="760"/>
      <c r="DC153" s="760"/>
      <c r="DD153" s="760"/>
      <c r="DE153" s="760"/>
      <c r="DF153" s="760"/>
      <c r="DG153" s="760"/>
      <c r="DH153" s="760"/>
      <c r="DI153" s="760"/>
      <c r="DJ153" s="760"/>
      <c r="DK153" s="760"/>
      <c r="DL153" s="760"/>
      <c r="DM153" s="760"/>
      <c r="DN153" s="760"/>
      <c r="DO153" s="760"/>
      <c r="DP153" s="760"/>
      <c r="DQ153" s="760"/>
      <c r="DR153" s="760"/>
      <c r="DS153" s="760"/>
      <c r="DT153" s="760"/>
      <c r="DU153" s="760"/>
      <c r="DV153" s="760"/>
      <c r="DW153" s="760"/>
      <c r="DX153" s="760"/>
      <c r="DY153" s="760"/>
      <c r="DZ153" s="760"/>
      <c r="EA153" s="760"/>
      <c r="EB153" s="760"/>
      <c r="EC153" s="760"/>
      <c r="ED153" s="760"/>
      <c r="EE153" s="760"/>
      <c r="EF153" s="760"/>
      <c r="EG153" s="760"/>
      <c r="EH153" s="760"/>
      <c r="EI153" s="760"/>
      <c r="EJ153" s="760"/>
      <c r="EK153" s="760"/>
      <c r="EL153" s="760"/>
      <c r="EM153" s="760"/>
      <c r="EN153" s="760"/>
      <c r="EO153" s="760"/>
      <c r="EP153" s="760"/>
      <c r="EQ153" s="760"/>
      <c r="ER153" s="760"/>
      <c r="ES153" s="760"/>
      <c r="ET153" s="760"/>
      <c r="EU153" s="760"/>
      <c r="EV153" s="760"/>
      <c r="EW153" s="760"/>
      <c r="EX153" s="760"/>
      <c r="EY153" s="760"/>
      <c r="EZ153" s="760"/>
      <c r="FA153" s="760"/>
      <c r="FB153" s="760"/>
      <c r="FC153" s="760"/>
      <c r="FD153" s="760"/>
      <c r="FE153" s="760"/>
      <c r="FF153" s="760"/>
      <c r="FG153" s="760"/>
      <c r="FH153" s="760"/>
      <c r="FI153" s="760"/>
      <c r="FJ153" s="760"/>
      <c r="FK153" s="760"/>
      <c r="FL153" s="760"/>
      <c r="FM153" s="760"/>
      <c r="FN153" s="760"/>
      <c r="FO153" s="760"/>
      <c r="FP153" s="760"/>
      <c r="FQ153" s="760"/>
      <c r="FR153" s="760"/>
      <c r="FS153" s="760"/>
      <c r="FT153" s="760"/>
      <c r="FU153" s="760"/>
      <c r="FV153" s="760"/>
      <c r="FW153" s="760"/>
      <c r="FX153" s="760"/>
      <c r="FY153" s="760"/>
      <c r="FZ153" s="760"/>
      <c r="GA153" s="760"/>
      <c r="GB153" s="760"/>
      <c r="GC153" s="760"/>
      <c r="GD153" s="760"/>
      <c r="GE153" s="760"/>
      <c r="GF153" s="760"/>
      <c r="GG153" s="760"/>
      <c r="GH153" s="760"/>
      <c r="GI153" s="760"/>
      <c r="GJ153" s="760"/>
      <c r="GK153" s="760"/>
      <c r="GL153" s="760"/>
      <c r="GM153" s="760"/>
      <c r="GN153" s="760"/>
      <c r="GO153" s="760"/>
      <c r="GP153" s="760"/>
      <c r="GQ153" s="760"/>
      <c r="GR153" s="760"/>
      <c r="GS153" s="760"/>
      <c r="GT153" s="760"/>
      <c r="GU153" s="760"/>
      <c r="GV153" s="760"/>
      <c r="GW153" s="760"/>
      <c r="GX153" s="760"/>
      <c r="GY153" s="760"/>
      <c r="GZ153" s="760"/>
      <c r="HA153" s="760"/>
      <c r="HB153" s="760"/>
      <c r="HC153" s="760"/>
      <c r="HD153" s="760"/>
      <c r="HE153" s="760"/>
      <c r="HF153" s="760"/>
      <c r="HG153" s="760"/>
      <c r="HH153" s="760"/>
      <c r="HI153" s="760"/>
      <c r="HJ153" s="760"/>
      <c r="HK153" s="760"/>
      <c r="HL153" s="760"/>
      <c r="HM153" s="760"/>
      <c r="HN153" s="760"/>
      <c r="HO153" s="760"/>
      <c r="HP153" s="760"/>
      <c r="HQ153" s="760"/>
      <c r="HR153" s="760"/>
      <c r="HS153" s="760"/>
      <c r="HT153" s="760"/>
      <c r="HU153" s="760"/>
      <c r="HV153" s="760"/>
      <c r="HW153" s="760"/>
      <c r="HX153" s="760"/>
      <c r="HY153" s="760"/>
      <c r="HZ153" s="760"/>
      <c r="IA153" s="760"/>
      <c r="IB153" s="760"/>
      <c r="IC153" s="760"/>
      <c r="ID153" s="760"/>
      <c r="IE153" s="760"/>
      <c r="IF153" s="760"/>
      <c r="IG153" s="760"/>
      <c r="IH153" s="760"/>
      <c r="II153" s="760"/>
      <c r="IJ153" s="760"/>
      <c r="IK153" s="760"/>
      <c r="IL153" s="760"/>
      <c r="IM153" s="760"/>
    </row>
    <row r="154" spans="1:247" s="748" customFormat="1" ht="36" hidden="1" customHeight="1" x14ac:dyDescent="0.25">
      <c r="A154" s="1077"/>
      <c r="B154" s="1077" t="s">
        <v>268</v>
      </c>
      <c r="C154" s="1078" t="s">
        <v>330</v>
      </c>
      <c r="D154" s="1079"/>
      <c r="E154" s="1080" t="s">
        <v>118</v>
      </c>
      <c r="F154" s="1078" t="s">
        <v>396</v>
      </c>
      <c r="G154" s="1081" t="s">
        <v>596</v>
      </c>
      <c r="H154" s="1077"/>
      <c r="I154" s="1082" t="s">
        <v>80</v>
      </c>
      <c r="J154" s="1082" t="s">
        <v>80</v>
      </c>
      <c r="K154" s="1083" t="s">
        <v>441</v>
      </c>
      <c r="L154" s="1083">
        <v>70</v>
      </c>
      <c r="M154" s="1083"/>
      <c r="N154" s="1084"/>
      <c r="O154" s="1173"/>
      <c r="P154" s="1150">
        <v>20</v>
      </c>
      <c r="Q154" s="1150"/>
      <c r="R154" s="1150"/>
      <c r="S154" s="1366"/>
      <c r="T154" s="1359"/>
      <c r="U154" s="1238"/>
      <c r="V154" s="1206">
        <v>1</v>
      </c>
      <c r="W154" s="1087" t="s">
        <v>171</v>
      </c>
      <c r="X154" s="1087" t="s">
        <v>445</v>
      </c>
      <c r="Y154" s="1087"/>
      <c r="Z154" s="1088">
        <v>1</v>
      </c>
      <c r="AA154" s="1087" t="s">
        <v>174</v>
      </c>
      <c r="AB154" s="1087" t="s">
        <v>172</v>
      </c>
      <c r="AC154" s="1254" t="s">
        <v>238</v>
      </c>
      <c r="AD154" s="1237"/>
      <c r="AE154" s="1274"/>
      <c r="AF154" s="1206">
        <v>1</v>
      </c>
      <c r="AG154" s="1087" t="s">
        <v>174</v>
      </c>
      <c r="AH154" s="1087" t="s">
        <v>255</v>
      </c>
      <c r="AI154" s="1087" t="s">
        <v>256</v>
      </c>
      <c r="AJ154" s="1088">
        <v>1</v>
      </c>
      <c r="AK154" s="1087" t="s">
        <v>174</v>
      </c>
      <c r="AL154" s="1087" t="s">
        <v>255</v>
      </c>
      <c r="AM154" s="1087" t="s">
        <v>256</v>
      </c>
      <c r="AN154" s="1089" t="s">
        <v>521</v>
      </c>
      <c r="AO154" s="747"/>
      <c r="AP154" s="747"/>
      <c r="AQ154" s="747"/>
      <c r="AR154" s="747"/>
      <c r="AS154" s="747"/>
      <c r="AT154" s="747"/>
      <c r="AU154" s="747"/>
      <c r="AV154" s="747"/>
      <c r="AW154" s="747"/>
      <c r="AX154" s="747"/>
      <c r="AY154" s="747"/>
      <c r="AZ154" s="747"/>
      <c r="BA154" s="747"/>
      <c r="BB154" s="747"/>
      <c r="BC154" s="747"/>
      <c r="BD154" s="747"/>
      <c r="BE154" s="747"/>
      <c r="BF154" s="747"/>
      <c r="BG154" s="747"/>
      <c r="BH154" s="747"/>
      <c r="BI154" s="747"/>
      <c r="BJ154" s="747"/>
      <c r="BK154" s="747"/>
      <c r="BL154" s="747"/>
      <c r="BM154" s="747"/>
      <c r="BN154" s="747"/>
      <c r="BO154" s="747"/>
      <c r="BP154" s="747"/>
      <c r="BQ154" s="747"/>
      <c r="BR154" s="747"/>
      <c r="BS154" s="747"/>
      <c r="BT154" s="747"/>
      <c r="BU154" s="747"/>
      <c r="BV154" s="747"/>
      <c r="BW154" s="747"/>
      <c r="BX154" s="747"/>
      <c r="BY154" s="747"/>
      <c r="BZ154" s="747"/>
      <c r="CA154" s="747"/>
      <c r="CB154" s="747"/>
      <c r="CC154" s="747"/>
      <c r="CD154" s="747"/>
      <c r="CE154" s="747"/>
      <c r="CF154" s="747"/>
      <c r="CG154" s="747"/>
      <c r="CH154" s="747"/>
      <c r="CI154" s="747"/>
      <c r="CJ154" s="747"/>
      <c r="CK154" s="747"/>
      <c r="CL154" s="747"/>
      <c r="CM154" s="747"/>
      <c r="CN154" s="747"/>
      <c r="CO154" s="747"/>
      <c r="CP154" s="747"/>
      <c r="CQ154" s="747"/>
      <c r="CR154" s="747"/>
      <c r="CS154" s="747"/>
      <c r="CT154" s="747"/>
      <c r="CU154" s="747"/>
      <c r="CV154" s="747"/>
      <c r="CW154" s="747"/>
      <c r="CX154" s="747"/>
      <c r="CY154" s="747"/>
      <c r="CZ154" s="747"/>
      <c r="DA154" s="747"/>
      <c r="DB154" s="747"/>
      <c r="DC154" s="747"/>
      <c r="DD154" s="747"/>
      <c r="DE154" s="747"/>
      <c r="DF154" s="747"/>
      <c r="DG154" s="747"/>
      <c r="DH154" s="747"/>
      <c r="DI154" s="747"/>
      <c r="DJ154" s="747"/>
      <c r="DK154" s="747"/>
      <c r="DL154" s="747"/>
      <c r="DM154" s="747"/>
      <c r="DN154" s="747"/>
      <c r="DO154" s="747"/>
      <c r="DP154" s="747"/>
      <c r="DQ154" s="747"/>
      <c r="DR154" s="747"/>
      <c r="DS154" s="747"/>
      <c r="DT154" s="747"/>
      <c r="DU154" s="747"/>
      <c r="DV154" s="747"/>
      <c r="DW154" s="747"/>
      <c r="DX154" s="747"/>
      <c r="DY154" s="747"/>
      <c r="DZ154" s="747"/>
      <c r="EA154" s="747"/>
      <c r="EB154" s="747"/>
      <c r="EC154" s="747"/>
      <c r="ED154" s="747"/>
      <c r="EE154" s="747"/>
      <c r="EF154" s="747"/>
      <c r="EG154" s="747"/>
      <c r="EH154" s="747"/>
      <c r="EI154" s="747"/>
      <c r="EJ154" s="747"/>
      <c r="EK154" s="747"/>
      <c r="EL154" s="747"/>
      <c r="EM154" s="747"/>
      <c r="EN154" s="747"/>
      <c r="EO154" s="747"/>
      <c r="EP154" s="747"/>
      <c r="EQ154" s="747"/>
      <c r="ER154" s="747"/>
      <c r="ES154" s="747"/>
      <c r="ET154" s="747"/>
      <c r="EU154" s="747"/>
      <c r="EV154" s="747"/>
      <c r="EW154" s="747"/>
      <c r="EX154" s="747"/>
      <c r="EY154" s="747"/>
      <c r="EZ154" s="747"/>
      <c r="FA154" s="747"/>
      <c r="FB154" s="747"/>
      <c r="FC154" s="747"/>
      <c r="FD154" s="747"/>
      <c r="FE154" s="747"/>
      <c r="FF154" s="747"/>
      <c r="FG154" s="747"/>
      <c r="FH154" s="747"/>
      <c r="FI154" s="747"/>
      <c r="FJ154" s="747"/>
      <c r="FK154" s="747"/>
      <c r="FL154" s="747"/>
      <c r="FM154" s="747"/>
      <c r="FN154" s="747"/>
      <c r="FO154" s="747"/>
      <c r="FP154" s="747"/>
      <c r="FQ154" s="747"/>
      <c r="FR154" s="747"/>
      <c r="FS154" s="747"/>
      <c r="FT154" s="747"/>
      <c r="FU154" s="747"/>
      <c r="FV154" s="747"/>
      <c r="FW154" s="747"/>
      <c r="FX154" s="747"/>
      <c r="FY154" s="747"/>
      <c r="FZ154" s="747"/>
      <c r="GA154" s="747"/>
      <c r="GB154" s="747"/>
      <c r="GC154" s="747"/>
      <c r="GD154" s="747"/>
      <c r="GE154" s="747"/>
      <c r="GF154" s="747"/>
      <c r="GG154" s="747"/>
      <c r="GH154" s="747"/>
      <c r="GI154" s="747"/>
      <c r="GJ154" s="747"/>
      <c r="GK154" s="747"/>
      <c r="GL154" s="747"/>
      <c r="GM154" s="747"/>
      <c r="GN154" s="747"/>
      <c r="GO154" s="747"/>
      <c r="GP154" s="747"/>
      <c r="GQ154" s="747"/>
      <c r="GR154" s="747"/>
      <c r="GS154" s="747"/>
      <c r="GT154" s="747"/>
      <c r="GU154" s="747"/>
      <c r="GV154" s="747"/>
      <c r="GW154" s="747"/>
      <c r="GX154" s="747"/>
      <c r="GY154" s="747"/>
      <c r="GZ154" s="747"/>
      <c r="HA154" s="747"/>
      <c r="HB154" s="747"/>
      <c r="HC154" s="747"/>
      <c r="HD154" s="747"/>
      <c r="HE154" s="747"/>
      <c r="HF154" s="747"/>
      <c r="HG154" s="747"/>
      <c r="HH154" s="747"/>
      <c r="HI154" s="747"/>
      <c r="HJ154" s="747"/>
      <c r="HK154" s="747"/>
      <c r="HL154" s="747"/>
      <c r="HM154" s="747"/>
      <c r="HN154" s="747"/>
      <c r="HO154" s="747"/>
      <c r="HP154" s="747"/>
      <c r="HQ154" s="747"/>
      <c r="HR154" s="747"/>
      <c r="HS154" s="747"/>
      <c r="HT154" s="747"/>
      <c r="HU154" s="747"/>
      <c r="HV154" s="747"/>
      <c r="HW154" s="747"/>
      <c r="HX154" s="747"/>
      <c r="HY154" s="747"/>
      <c r="HZ154" s="747"/>
      <c r="IA154" s="747"/>
      <c r="IB154" s="747"/>
      <c r="IC154" s="747"/>
      <c r="ID154" s="747"/>
      <c r="IE154" s="747"/>
      <c r="IF154" s="747"/>
      <c r="IG154" s="747"/>
      <c r="IH154" s="747"/>
      <c r="II154" s="747"/>
      <c r="IJ154" s="747"/>
      <c r="IK154" s="747"/>
      <c r="IL154" s="747"/>
      <c r="IM154" s="747"/>
    </row>
    <row r="155" spans="1:247" s="750" customFormat="1" ht="39.75" hidden="1" customHeight="1" x14ac:dyDescent="0.25">
      <c r="A155" s="1090" t="s">
        <v>385</v>
      </c>
      <c r="B155" s="1090" t="s">
        <v>380</v>
      </c>
      <c r="C155" s="1091" t="s">
        <v>381</v>
      </c>
      <c r="D155" s="1079" t="s">
        <v>474</v>
      </c>
      <c r="E155" s="1092"/>
      <c r="F155" s="1093"/>
      <c r="G155" s="1079"/>
      <c r="H155" s="1094"/>
      <c r="I155" s="1095">
        <f>+I157+I158+I159+I$131</f>
        <v>31</v>
      </c>
      <c r="J155" s="1095">
        <f>+J157+J158+J159+J$131</f>
        <v>31</v>
      </c>
      <c r="K155" s="1083"/>
      <c r="L155" s="1083"/>
      <c r="M155" s="1083"/>
      <c r="N155" s="1084"/>
      <c r="O155" s="1173"/>
      <c r="P155" s="1150"/>
      <c r="Q155" s="1150"/>
      <c r="R155" s="1150"/>
      <c r="S155" s="1366"/>
      <c r="T155" s="1359"/>
      <c r="U155" s="1238"/>
      <c r="V155" s="1206"/>
      <c r="W155" s="1087"/>
      <c r="X155" s="1087"/>
      <c r="Y155" s="1087"/>
      <c r="Z155" s="1088"/>
      <c r="AA155" s="1087"/>
      <c r="AB155" s="1087"/>
      <c r="AC155" s="1254"/>
      <c r="AD155" s="1237"/>
      <c r="AE155" s="1274"/>
      <c r="AF155" s="1206"/>
      <c r="AG155" s="1087"/>
      <c r="AH155" s="1087"/>
      <c r="AI155" s="1087"/>
      <c r="AJ155" s="1088"/>
      <c r="AK155" s="1087"/>
      <c r="AL155" s="1087"/>
      <c r="AM155" s="1087"/>
      <c r="AN155" s="1089"/>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c r="BT155" s="760"/>
      <c r="BU155" s="760"/>
      <c r="BV155" s="760"/>
      <c r="BW155" s="760"/>
      <c r="BX155" s="760"/>
      <c r="BY155" s="760"/>
      <c r="BZ155" s="760"/>
      <c r="CA155" s="760"/>
      <c r="CB155" s="760"/>
      <c r="CC155" s="760"/>
      <c r="CD155" s="760"/>
      <c r="CE155" s="760"/>
      <c r="CF155" s="760"/>
      <c r="CG155" s="760"/>
      <c r="CH155" s="760"/>
      <c r="CI155" s="760"/>
      <c r="CJ155" s="760"/>
      <c r="CK155" s="760"/>
      <c r="CL155" s="760"/>
      <c r="CM155" s="760"/>
      <c r="CN155" s="760"/>
      <c r="CO155" s="760"/>
      <c r="CP155" s="760"/>
      <c r="CQ155" s="760"/>
      <c r="CR155" s="760"/>
      <c r="CS155" s="760"/>
      <c r="CT155" s="760"/>
      <c r="CU155" s="760"/>
      <c r="CV155" s="760"/>
      <c r="CW155" s="760"/>
      <c r="CX155" s="760"/>
      <c r="CY155" s="760"/>
      <c r="CZ155" s="760"/>
      <c r="DA155" s="760"/>
      <c r="DB155" s="760"/>
      <c r="DC155" s="760"/>
      <c r="DD155" s="760"/>
      <c r="DE155" s="760"/>
      <c r="DF155" s="760"/>
      <c r="DG155" s="760"/>
      <c r="DH155" s="760"/>
      <c r="DI155" s="760"/>
      <c r="DJ155" s="760"/>
      <c r="DK155" s="760"/>
      <c r="DL155" s="760"/>
      <c r="DM155" s="760"/>
      <c r="DN155" s="760"/>
      <c r="DO155" s="760"/>
      <c r="DP155" s="760"/>
      <c r="DQ155" s="760"/>
      <c r="DR155" s="760"/>
      <c r="DS155" s="760"/>
      <c r="DT155" s="760"/>
      <c r="DU155" s="760"/>
      <c r="DV155" s="760"/>
      <c r="DW155" s="760"/>
      <c r="DX155" s="760"/>
      <c r="DY155" s="760"/>
      <c r="DZ155" s="760"/>
      <c r="EA155" s="760"/>
      <c r="EB155" s="760"/>
      <c r="EC155" s="760"/>
      <c r="ED155" s="760"/>
      <c r="EE155" s="760"/>
      <c r="EF155" s="760"/>
      <c r="EG155" s="760"/>
      <c r="EH155" s="760"/>
      <c r="EI155" s="760"/>
      <c r="EJ155" s="760"/>
      <c r="EK155" s="760"/>
      <c r="EL155" s="760"/>
      <c r="EM155" s="760"/>
      <c r="EN155" s="760"/>
      <c r="EO155" s="760"/>
      <c r="EP155" s="760"/>
      <c r="EQ155" s="760"/>
      <c r="ER155" s="760"/>
      <c r="ES155" s="760"/>
      <c r="ET155" s="760"/>
      <c r="EU155" s="760"/>
      <c r="EV155" s="760"/>
      <c r="EW155" s="760"/>
      <c r="EX155" s="760"/>
      <c r="EY155" s="760"/>
      <c r="EZ155" s="760"/>
      <c r="FA155" s="760"/>
      <c r="FB155" s="760"/>
      <c r="FC155" s="760"/>
      <c r="FD155" s="760"/>
      <c r="FE155" s="760"/>
      <c r="FF155" s="760"/>
      <c r="FG155" s="760"/>
      <c r="FH155" s="760"/>
      <c r="FI155" s="760"/>
      <c r="FJ155" s="760"/>
      <c r="FK155" s="760"/>
      <c r="FL155" s="760"/>
      <c r="FM155" s="760"/>
      <c r="FN155" s="760"/>
      <c r="FO155" s="760"/>
      <c r="FP155" s="760"/>
      <c r="FQ155" s="760"/>
      <c r="FR155" s="760"/>
      <c r="FS155" s="760"/>
      <c r="FT155" s="760"/>
      <c r="FU155" s="760"/>
      <c r="FV155" s="760"/>
      <c r="FW155" s="760"/>
      <c r="FX155" s="760"/>
      <c r="FY155" s="760"/>
      <c r="FZ155" s="760"/>
      <c r="GA155" s="760"/>
      <c r="GB155" s="760"/>
      <c r="GC155" s="760"/>
      <c r="GD155" s="760"/>
      <c r="GE155" s="760"/>
      <c r="GF155" s="760"/>
      <c r="GG155" s="760"/>
      <c r="GH155" s="760"/>
      <c r="GI155" s="760"/>
      <c r="GJ155" s="760"/>
      <c r="GK155" s="760"/>
      <c r="GL155" s="760"/>
      <c r="GM155" s="760"/>
      <c r="GN155" s="760"/>
      <c r="GO155" s="760"/>
      <c r="GP155" s="760"/>
      <c r="GQ155" s="760"/>
      <c r="GR155" s="760"/>
      <c r="GS155" s="760"/>
      <c r="GT155" s="760"/>
      <c r="GU155" s="760"/>
      <c r="GV155" s="760"/>
      <c r="GW155" s="760"/>
      <c r="GX155" s="760"/>
      <c r="GY155" s="760"/>
      <c r="GZ155" s="760"/>
      <c r="HA155" s="760"/>
      <c r="HB155" s="760"/>
      <c r="HC155" s="760"/>
      <c r="HD155" s="760"/>
      <c r="HE155" s="760"/>
      <c r="HF155" s="760"/>
      <c r="HG155" s="760"/>
      <c r="HH155" s="760"/>
      <c r="HI155" s="760"/>
      <c r="HJ155" s="760"/>
      <c r="HK155" s="760"/>
      <c r="HL155" s="760"/>
      <c r="HM155" s="760"/>
      <c r="HN155" s="760"/>
      <c r="HO155" s="760"/>
      <c r="HP155" s="760"/>
      <c r="HQ155" s="760"/>
      <c r="HR155" s="760"/>
      <c r="HS155" s="760"/>
      <c r="HT155" s="760"/>
      <c r="HU155" s="760"/>
      <c r="HV155" s="760"/>
      <c r="HW155" s="760"/>
      <c r="HX155" s="760"/>
      <c r="HY155" s="760"/>
      <c r="HZ155" s="760"/>
      <c r="IA155" s="760"/>
      <c r="IB155" s="760"/>
      <c r="IC155" s="760"/>
      <c r="ID155" s="760"/>
      <c r="IE155" s="760"/>
      <c r="IF155" s="760"/>
      <c r="IG155" s="760"/>
      <c r="IH155" s="760"/>
      <c r="II155" s="760"/>
      <c r="IJ155" s="760"/>
      <c r="IK155" s="760"/>
      <c r="IL155" s="760"/>
      <c r="IM155" s="760"/>
    </row>
    <row r="156" spans="1:247" s="750" customFormat="1" ht="24" hidden="1" customHeight="1" x14ac:dyDescent="0.25">
      <c r="A156" s="1090" t="s">
        <v>388</v>
      </c>
      <c r="B156" s="1090" t="s">
        <v>306</v>
      </c>
      <c r="C156" s="1096" t="s">
        <v>383</v>
      </c>
      <c r="D156" s="1079"/>
      <c r="E156" s="1092"/>
      <c r="F156" s="1091"/>
      <c r="G156" s="1092"/>
      <c r="H156" s="1097"/>
      <c r="I156" s="1095"/>
      <c r="J156" s="1095"/>
      <c r="K156" s="1083"/>
      <c r="L156" s="1083"/>
      <c r="M156" s="1083"/>
      <c r="N156" s="1084"/>
      <c r="O156" s="1173"/>
      <c r="P156" s="1150"/>
      <c r="Q156" s="1150"/>
      <c r="R156" s="1150"/>
      <c r="S156" s="1366"/>
      <c r="T156" s="1359"/>
      <c r="U156" s="1238"/>
      <c r="V156" s="1206"/>
      <c r="W156" s="1087"/>
      <c r="X156" s="1087"/>
      <c r="Y156" s="1087"/>
      <c r="Z156" s="1088"/>
      <c r="AA156" s="1087"/>
      <c r="AB156" s="1087"/>
      <c r="AC156" s="1254"/>
      <c r="AD156" s="1237"/>
      <c r="AE156" s="1274"/>
      <c r="AF156" s="1206"/>
      <c r="AG156" s="1087"/>
      <c r="AH156" s="1087"/>
      <c r="AI156" s="1087"/>
      <c r="AJ156" s="1088"/>
      <c r="AK156" s="1087"/>
      <c r="AL156" s="1087"/>
      <c r="AM156" s="1087"/>
      <c r="AN156" s="1098"/>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c r="CB156" s="760"/>
      <c r="CC156" s="760"/>
      <c r="CD156" s="760"/>
      <c r="CE156" s="760"/>
      <c r="CF156" s="760"/>
      <c r="CG156" s="760"/>
      <c r="CH156" s="760"/>
      <c r="CI156" s="760"/>
      <c r="CJ156" s="760"/>
      <c r="CK156" s="760"/>
      <c r="CL156" s="760"/>
      <c r="CM156" s="760"/>
      <c r="CN156" s="760"/>
      <c r="CO156" s="760"/>
      <c r="CP156" s="760"/>
      <c r="CQ156" s="760"/>
      <c r="CR156" s="760"/>
      <c r="CS156" s="760"/>
      <c r="CT156" s="760"/>
      <c r="CU156" s="760"/>
      <c r="CV156" s="760"/>
      <c r="CW156" s="760"/>
      <c r="CX156" s="760"/>
      <c r="CY156" s="760"/>
      <c r="CZ156" s="760"/>
      <c r="DA156" s="760"/>
      <c r="DB156" s="760"/>
      <c r="DC156" s="760"/>
      <c r="DD156" s="760"/>
      <c r="DE156" s="760"/>
      <c r="DF156" s="760"/>
      <c r="DG156" s="760"/>
      <c r="DH156" s="760"/>
      <c r="DI156" s="760"/>
      <c r="DJ156" s="760"/>
      <c r="DK156" s="760"/>
      <c r="DL156" s="760"/>
      <c r="DM156" s="760"/>
      <c r="DN156" s="760"/>
      <c r="DO156" s="760"/>
      <c r="DP156" s="760"/>
      <c r="DQ156" s="760"/>
      <c r="DR156" s="760"/>
      <c r="DS156" s="760"/>
      <c r="DT156" s="760"/>
      <c r="DU156" s="760"/>
      <c r="DV156" s="760"/>
      <c r="DW156" s="760"/>
      <c r="DX156" s="760"/>
      <c r="DY156" s="760"/>
      <c r="DZ156" s="760"/>
      <c r="EA156" s="760"/>
      <c r="EB156" s="760"/>
      <c r="EC156" s="760"/>
      <c r="ED156" s="760"/>
      <c r="EE156" s="760"/>
      <c r="EF156" s="760"/>
      <c r="EG156" s="760"/>
      <c r="EH156" s="760"/>
      <c r="EI156" s="760"/>
      <c r="EJ156" s="760"/>
      <c r="EK156" s="760"/>
      <c r="EL156" s="760"/>
      <c r="EM156" s="760"/>
      <c r="EN156" s="760"/>
      <c r="EO156" s="760"/>
      <c r="EP156" s="760"/>
      <c r="EQ156" s="760"/>
      <c r="ER156" s="760"/>
      <c r="ES156" s="760"/>
      <c r="ET156" s="760"/>
      <c r="EU156" s="760"/>
      <c r="EV156" s="760"/>
      <c r="EW156" s="760"/>
      <c r="EX156" s="760"/>
      <c r="EY156" s="760"/>
      <c r="EZ156" s="760"/>
      <c r="FA156" s="760"/>
      <c r="FB156" s="760"/>
      <c r="FC156" s="760"/>
      <c r="FD156" s="760"/>
      <c r="FE156" s="760"/>
      <c r="FF156" s="760"/>
      <c r="FG156" s="760"/>
      <c r="FH156" s="760"/>
      <c r="FI156" s="760"/>
      <c r="FJ156" s="760"/>
      <c r="FK156" s="760"/>
      <c r="FL156" s="760"/>
      <c r="FM156" s="760"/>
      <c r="FN156" s="760"/>
      <c r="FO156" s="760"/>
      <c r="FP156" s="760"/>
      <c r="FQ156" s="760"/>
      <c r="FR156" s="760"/>
      <c r="FS156" s="760"/>
      <c r="FT156" s="760"/>
      <c r="FU156" s="760"/>
      <c r="FV156" s="760"/>
      <c r="FW156" s="760"/>
      <c r="FX156" s="760"/>
      <c r="FY156" s="760"/>
      <c r="FZ156" s="760"/>
      <c r="GA156" s="760"/>
      <c r="GB156" s="760"/>
      <c r="GC156" s="760"/>
      <c r="GD156" s="760"/>
      <c r="GE156" s="760"/>
      <c r="GF156" s="760"/>
      <c r="GG156" s="760"/>
      <c r="GH156" s="760"/>
      <c r="GI156" s="760"/>
      <c r="GJ156" s="760"/>
      <c r="GK156" s="760"/>
      <c r="GL156" s="760"/>
      <c r="GM156" s="760"/>
      <c r="GN156" s="760"/>
      <c r="GO156" s="760"/>
      <c r="GP156" s="760"/>
      <c r="GQ156" s="760"/>
      <c r="GR156" s="760"/>
      <c r="GS156" s="760"/>
      <c r="GT156" s="760"/>
      <c r="GU156" s="760"/>
      <c r="GV156" s="760"/>
      <c r="GW156" s="760"/>
      <c r="GX156" s="760"/>
      <c r="GY156" s="760"/>
      <c r="GZ156" s="760"/>
      <c r="HA156" s="760"/>
      <c r="HB156" s="760"/>
      <c r="HC156" s="760"/>
      <c r="HD156" s="760"/>
      <c r="HE156" s="760"/>
      <c r="HF156" s="760"/>
      <c r="HG156" s="760"/>
      <c r="HH156" s="760"/>
      <c r="HI156" s="760"/>
      <c r="HJ156" s="760"/>
      <c r="HK156" s="760"/>
      <c r="HL156" s="760"/>
      <c r="HM156" s="760"/>
      <c r="HN156" s="760"/>
      <c r="HO156" s="760"/>
      <c r="HP156" s="760"/>
      <c r="HQ156" s="760"/>
      <c r="HR156" s="760"/>
      <c r="HS156" s="760"/>
      <c r="HT156" s="760"/>
      <c r="HU156" s="760"/>
      <c r="HV156" s="760"/>
      <c r="HW156" s="760"/>
      <c r="HX156" s="760"/>
      <c r="HY156" s="760"/>
      <c r="HZ156" s="760"/>
      <c r="IA156" s="760"/>
      <c r="IB156" s="760"/>
      <c r="IC156" s="760"/>
      <c r="ID156" s="760"/>
      <c r="IE156" s="760"/>
      <c r="IF156" s="760"/>
      <c r="IG156" s="760"/>
      <c r="IH156" s="760"/>
      <c r="II156" s="760"/>
      <c r="IJ156" s="760"/>
      <c r="IK156" s="760"/>
      <c r="IL156" s="760"/>
      <c r="IM156" s="760"/>
    </row>
    <row r="157" spans="1:247" s="750" customFormat="1" ht="24" hidden="1" customHeight="1" x14ac:dyDescent="0.25">
      <c r="A157" s="1090" t="str">
        <f>IF(A152="","",A152)</f>
        <v/>
      </c>
      <c r="B157" s="1090" t="str">
        <f t="shared" ref="B157:AN157" si="11">IF(B152="","",B152)</f>
        <v>LLA5G6A</v>
      </c>
      <c r="C157" s="1091" t="str">
        <f t="shared" si="11"/>
        <v>Grammaire de langue française 1</v>
      </c>
      <c r="D157" s="1079" t="str">
        <f t="shared" si="11"/>
        <v/>
      </c>
      <c r="E157" s="1079" t="str">
        <f t="shared" si="11"/>
        <v>UE de spécialisation</v>
      </c>
      <c r="F157" s="1099" t="str">
        <f t="shared" si="11"/>
        <v>L2 Lettres parcours MEEF 1 et MEEF 2</v>
      </c>
      <c r="G157" s="1079" t="str">
        <f t="shared" si="11"/>
        <v>LETTRES</v>
      </c>
      <c r="H157" s="1097"/>
      <c r="I157" s="1095" t="str">
        <f t="shared" si="11"/>
        <v>3</v>
      </c>
      <c r="J157" s="1095" t="str">
        <f t="shared" si="11"/>
        <v>3</v>
      </c>
      <c r="K157" s="1083" t="str">
        <f t="shared" si="11"/>
        <v>VERON Laélia</v>
      </c>
      <c r="L157" s="1083" t="str">
        <f t="shared" si="11"/>
        <v>09</v>
      </c>
      <c r="M157" s="1083"/>
      <c r="N157" s="1084" t="str">
        <f t="shared" si="11"/>
        <v/>
      </c>
      <c r="O157" s="1173"/>
      <c r="P157" s="1150">
        <f t="shared" si="11"/>
        <v>24</v>
      </c>
      <c r="Q157" s="1150"/>
      <c r="R157" s="1150"/>
      <c r="S157" s="1366" t="str">
        <f t="shared" si="11"/>
        <v/>
      </c>
      <c r="T157" s="1359"/>
      <c r="U157" s="1238"/>
      <c r="V157" s="1206">
        <f t="shared" si="11"/>
        <v>1</v>
      </c>
      <c r="W157" s="1087" t="str">
        <f t="shared" si="11"/>
        <v>CC</v>
      </c>
      <c r="X157" s="1087" t="str">
        <f t="shared" si="11"/>
        <v/>
      </c>
      <c r="Y157" s="1087" t="str">
        <f t="shared" si="11"/>
        <v/>
      </c>
      <c r="Z157" s="1088">
        <f t="shared" si="11"/>
        <v>1</v>
      </c>
      <c r="AA157" s="1087" t="str">
        <f t="shared" si="11"/>
        <v>CT</v>
      </c>
      <c r="AB157" s="1087" t="str">
        <f t="shared" si="11"/>
        <v>écrit</v>
      </c>
      <c r="AC157" s="1254" t="str">
        <f t="shared" si="11"/>
        <v>1h30</v>
      </c>
      <c r="AD157" s="1237"/>
      <c r="AE157" s="1274"/>
      <c r="AF157" s="1206">
        <f t="shared" si="11"/>
        <v>1</v>
      </c>
      <c r="AG157" s="1087" t="str">
        <f t="shared" si="11"/>
        <v>CT</v>
      </c>
      <c r="AH157" s="1087" t="str">
        <f t="shared" si="11"/>
        <v>écrit</v>
      </c>
      <c r="AI157" s="1087" t="str">
        <f t="shared" si="11"/>
        <v>1h30</v>
      </c>
      <c r="AJ157" s="1088">
        <f t="shared" si="11"/>
        <v>1</v>
      </c>
      <c r="AK157" s="1087" t="str">
        <f t="shared" si="11"/>
        <v>CT</v>
      </c>
      <c r="AL157" s="1087" t="str">
        <f t="shared" si="11"/>
        <v>écrit</v>
      </c>
      <c r="AM157" s="1087" t="str">
        <f t="shared" si="11"/>
        <v>1h30</v>
      </c>
      <c r="AN157" s="1089" t="str">
        <f t="shared" si="11"/>
        <v>Le cours, sous la forme de TD, sera consacré à l'étude du "français moderne" dans ses différents aspects lexicaux (graphie, morphologie et sémantique), syntaxiques et morphosyntaxiques (la phrase simple et ses constituants). Cette étude se fondera sur l'examen de textes des XIXe et XXe siècles.</v>
      </c>
      <c r="AO157" s="760"/>
      <c r="AP157" s="760"/>
      <c r="AQ157" s="760"/>
      <c r="AR157" s="760"/>
      <c r="AS157" s="760"/>
      <c r="AT157" s="760"/>
      <c r="AU157" s="760"/>
      <c r="AV157" s="760"/>
      <c r="AW157" s="760"/>
      <c r="AX157" s="760"/>
      <c r="AY157" s="760"/>
      <c r="AZ157" s="760"/>
      <c r="BA157" s="760"/>
      <c r="BB157" s="760"/>
      <c r="BC157" s="760"/>
      <c r="BD157" s="760"/>
      <c r="BE157" s="760"/>
      <c r="BF157" s="760"/>
      <c r="BG157" s="760"/>
      <c r="BH157" s="760"/>
      <c r="BI157" s="760"/>
      <c r="BJ157" s="760"/>
      <c r="BK157" s="760"/>
      <c r="BL157" s="760"/>
      <c r="BM157" s="760"/>
      <c r="BN157" s="760"/>
      <c r="BO157" s="760"/>
      <c r="BP157" s="760"/>
      <c r="BQ157" s="760"/>
      <c r="BR157" s="760"/>
      <c r="BS157" s="760"/>
      <c r="BT157" s="760"/>
      <c r="BU157" s="760"/>
      <c r="BV157" s="760"/>
      <c r="BW157" s="760"/>
      <c r="BX157" s="760"/>
      <c r="BY157" s="760"/>
      <c r="BZ157" s="760"/>
      <c r="CA157" s="760"/>
      <c r="CB157" s="760"/>
      <c r="CC157" s="760"/>
      <c r="CD157" s="760"/>
      <c r="CE157" s="760"/>
      <c r="CF157" s="760"/>
      <c r="CG157" s="760"/>
      <c r="CH157" s="760"/>
      <c r="CI157" s="760"/>
      <c r="CJ157" s="760"/>
      <c r="CK157" s="760"/>
      <c r="CL157" s="760"/>
      <c r="CM157" s="760"/>
      <c r="CN157" s="760"/>
      <c r="CO157" s="760"/>
      <c r="CP157" s="760"/>
      <c r="CQ157" s="760"/>
      <c r="CR157" s="760"/>
      <c r="CS157" s="760"/>
      <c r="CT157" s="760"/>
      <c r="CU157" s="760"/>
      <c r="CV157" s="760"/>
      <c r="CW157" s="760"/>
      <c r="CX157" s="760"/>
      <c r="CY157" s="760"/>
      <c r="CZ157" s="760"/>
      <c r="DA157" s="760"/>
      <c r="DB157" s="760"/>
      <c r="DC157" s="760"/>
      <c r="DD157" s="760"/>
      <c r="DE157" s="760"/>
      <c r="DF157" s="760"/>
      <c r="DG157" s="760"/>
      <c r="DH157" s="760"/>
      <c r="DI157" s="760"/>
      <c r="DJ157" s="760"/>
      <c r="DK157" s="760"/>
      <c r="DL157" s="760"/>
      <c r="DM157" s="760"/>
      <c r="DN157" s="760"/>
      <c r="DO157" s="760"/>
      <c r="DP157" s="760"/>
      <c r="DQ157" s="760"/>
      <c r="DR157" s="760"/>
      <c r="DS157" s="760"/>
      <c r="DT157" s="760"/>
      <c r="DU157" s="760"/>
      <c r="DV157" s="760"/>
      <c r="DW157" s="760"/>
      <c r="DX157" s="760"/>
      <c r="DY157" s="760"/>
      <c r="DZ157" s="760"/>
      <c r="EA157" s="760"/>
      <c r="EB157" s="760"/>
      <c r="EC157" s="760"/>
      <c r="ED157" s="760"/>
      <c r="EE157" s="760"/>
      <c r="EF157" s="760"/>
      <c r="EG157" s="760"/>
      <c r="EH157" s="760"/>
      <c r="EI157" s="760"/>
      <c r="EJ157" s="760"/>
      <c r="EK157" s="760"/>
      <c r="EL157" s="760"/>
      <c r="EM157" s="760"/>
      <c r="EN157" s="760"/>
      <c r="EO157" s="760"/>
      <c r="EP157" s="760"/>
      <c r="EQ157" s="760"/>
      <c r="ER157" s="760"/>
      <c r="ES157" s="760"/>
      <c r="ET157" s="760"/>
      <c r="EU157" s="760"/>
      <c r="EV157" s="760"/>
      <c r="EW157" s="760"/>
      <c r="EX157" s="760"/>
      <c r="EY157" s="760"/>
      <c r="EZ157" s="760"/>
      <c r="FA157" s="760"/>
      <c r="FB157" s="760"/>
      <c r="FC157" s="760"/>
      <c r="FD157" s="760"/>
      <c r="FE157" s="760"/>
      <c r="FF157" s="760"/>
      <c r="FG157" s="760"/>
      <c r="FH157" s="760"/>
      <c r="FI157" s="760"/>
      <c r="FJ157" s="760"/>
      <c r="FK157" s="760"/>
      <c r="FL157" s="760"/>
      <c r="FM157" s="760"/>
      <c r="FN157" s="760"/>
      <c r="FO157" s="760"/>
      <c r="FP157" s="760"/>
      <c r="FQ157" s="760"/>
      <c r="FR157" s="760"/>
      <c r="FS157" s="760"/>
      <c r="FT157" s="760"/>
      <c r="FU157" s="760"/>
      <c r="FV157" s="760"/>
      <c r="FW157" s="760"/>
      <c r="FX157" s="760"/>
      <c r="FY157" s="760"/>
      <c r="FZ157" s="760"/>
      <c r="GA157" s="760"/>
      <c r="GB157" s="760"/>
      <c r="GC157" s="760"/>
      <c r="GD157" s="760"/>
      <c r="GE157" s="760"/>
      <c r="GF157" s="760"/>
      <c r="GG157" s="760"/>
      <c r="GH157" s="760"/>
      <c r="GI157" s="760"/>
      <c r="GJ157" s="760"/>
      <c r="GK157" s="760"/>
      <c r="GL157" s="760"/>
      <c r="GM157" s="760"/>
      <c r="GN157" s="760"/>
      <c r="GO157" s="760"/>
      <c r="GP157" s="760"/>
      <c r="GQ157" s="760"/>
      <c r="GR157" s="760"/>
      <c r="GS157" s="760"/>
      <c r="GT157" s="760"/>
      <c r="GU157" s="760"/>
      <c r="GV157" s="760"/>
      <c r="GW157" s="760"/>
      <c r="GX157" s="760"/>
      <c r="GY157" s="760"/>
      <c r="GZ157" s="760"/>
      <c r="HA157" s="760"/>
      <c r="HB157" s="760"/>
      <c r="HC157" s="760"/>
      <c r="HD157" s="760"/>
      <c r="HE157" s="760"/>
      <c r="HF157" s="760"/>
      <c r="HG157" s="760"/>
      <c r="HH157" s="760"/>
      <c r="HI157" s="760"/>
      <c r="HJ157" s="760"/>
      <c r="HK157" s="760"/>
      <c r="HL157" s="760"/>
      <c r="HM157" s="760"/>
      <c r="HN157" s="760"/>
      <c r="HO157" s="760"/>
      <c r="HP157" s="760"/>
      <c r="HQ157" s="760"/>
      <c r="HR157" s="760"/>
      <c r="HS157" s="760"/>
      <c r="HT157" s="760"/>
      <c r="HU157" s="760"/>
      <c r="HV157" s="760"/>
      <c r="HW157" s="760"/>
      <c r="HX157" s="760"/>
      <c r="HY157" s="760"/>
      <c r="HZ157" s="760"/>
      <c r="IA157" s="760"/>
      <c r="IB157" s="760"/>
      <c r="IC157" s="760"/>
      <c r="ID157" s="760"/>
      <c r="IE157" s="760"/>
      <c r="IF157" s="760"/>
      <c r="IG157" s="760"/>
      <c r="IH157" s="760"/>
      <c r="II157" s="760"/>
      <c r="IJ157" s="760"/>
      <c r="IK157" s="760"/>
      <c r="IL157" s="760"/>
      <c r="IM157" s="760"/>
    </row>
    <row r="158" spans="1:247" s="748" customFormat="1" ht="36" hidden="1" customHeight="1" x14ac:dyDescent="0.25">
      <c r="A158" s="1077"/>
      <c r="B158" s="1077" t="s">
        <v>318</v>
      </c>
      <c r="C158" s="1078" t="s">
        <v>307</v>
      </c>
      <c r="D158" s="1079" t="s">
        <v>472</v>
      </c>
      <c r="E158" s="1080" t="s">
        <v>118</v>
      </c>
      <c r="F158" s="1078" t="s">
        <v>392</v>
      </c>
      <c r="G158" s="1081" t="s">
        <v>541</v>
      </c>
      <c r="H158" s="1077"/>
      <c r="I158" s="1082" t="s">
        <v>80</v>
      </c>
      <c r="J158" s="1082" t="s">
        <v>80</v>
      </c>
      <c r="K158" s="1083" t="s">
        <v>437</v>
      </c>
      <c r="L158" s="1083" t="s">
        <v>421</v>
      </c>
      <c r="M158" s="1083"/>
      <c r="N158" s="1084">
        <v>12</v>
      </c>
      <c r="O158" s="1173"/>
      <c r="P158" s="1150">
        <v>18</v>
      </c>
      <c r="Q158" s="1150"/>
      <c r="R158" s="1150"/>
      <c r="S158" s="1366"/>
      <c r="T158" s="1359"/>
      <c r="U158" s="1238"/>
      <c r="V158" s="1206">
        <v>1</v>
      </c>
      <c r="W158" s="1087" t="s">
        <v>171</v>
      </c>
      <c r="X158" s="1087"/>
      <c r="Y158" s="1087"/>
      <c r="Z158" s="1088">
        <v>1</v>
      </c>
      <c r="AA158" s="1087" t="s">
        <v>174</v>
      </c>
      <c r="AB158" s="1087" t="s">
        <v>172</v>
      </c>
      <c r="AC158" s="1254" t="s">
        <v>236</v>
      </c>
      <c r="AD158" s="1237"/>
      <c r="AE158" s="1274"/>
      <c r="AF158" s="1206">
        <v>1</v>
      </c>
      <c r="AG158" s="1087" t="s">
        <v>174</v>
      </c>
      <c r="AH158" s="1087" t="s">
        <v>172</v>
      </c>
      <c r="AI158" s="1087" t="s">
        <v>236</v>
      </c>
      <c r="AJ158" s="1088">
        <v>1</v>
      </c>
      <c r="AK158" s="1087" t="s">
        <v>174</v>
      </c>
      <c r="AL158" s="1087" t="s">
        <v>172</v>
      </c>
      <c r="AM158" s="1087" t="s">
        <v>236</v>
      </c>
      <c r="AN158" s="1089" t="s">
        <v>518</v>
      </c>
      <c r="AO158" s="747"/>
      <c r="AP158" s="747"/>
      <c r="AQ158" s="747"/>
      <c r="AR158" s="747"/>
      <c r="AS158" s="747"/>
      <c r="AT158" s="747"/>
      <c r="AU158" s="747"/>
      <c r="AV158" s="747"/>
      <c r="AW158" s="747"/>
      <c r="AX158" s="747"/>
      <c r="AY158" s="747"/>
      <c r="AZ158" s="747"/>
      <c r="BA158" s="747"/>
      <c r="BB158" s="747"/>
      <c r="BC158" s="747"/>
      <c r="BD158" s="747"/>
      <c r="BE158" s="747"/>
      <c r="BF158" s="747"/>
      <c r="BG158" s="747"/>
      <c r="BH158" s="747"/>
      <c r="BI158" s="747"/>
      <c r="BJ158" s="747"/>
      <c r="BK158" s="747"/>
      <c r="BL158" s="747"/>
      <c r="BM158" s="747"/>
      <c r="BN158" s="747"/>
      <c r="BO158" s="747"/>
      <c r="BP158" s="747"/>
      <c r="BQ158" s="747"/>
      <c r="BR158" s="747"/>
      <c r="BS158" s="747"/>
      <c r="BT158" s="747"/>
      <c r="BU158" s="747"/>
      <c r="BV158" s="747"/>
      <c r="BW158" s="747"/>
      <c r="BX158" s="747"/>
      <c r="BY158" s="747"/>
      <c r="BZ158" s="747"/>
      <c r="CA158" s="747"/>
      <c r="CB158" s="747"/>
      <c r="CC158" s="747"/>
      <c r="CD158" s="747"/>
      <c r="CE158" s="747"/>
      <c r="CF158" s="747"/>
      <c r="CG158" s="747"/>
      <c r="CH158" s="747"/>
      <c r="CI158" s="747"/>
      <c r="CJ158" s="747"/>
      <c r="CK158" s="747"/>
      <c r="CL158" s="747"/>
      <c r="CM158" s="747"/>
      <c r="CN158" s="747"/>
      <c r="CO158" s="747"/>
      <c r="CP158" s="747"/>
      <c r="CQ158" s="747"/>
      <c r="CR158" s="747"/>
      <c r="CS158" s="747"/>
      <c r="CT158" s="747"/>
      <c r="CU158" s="747"/>
      <c r="CV158" s="747"/>
      <c r="CW158" s="747"/>
      <c r="CX158" s="747"/>
      <c r="CY158" s="747"/>
      <c r="CZ158" s="747"/>
      <c r="DA158" s="747"/>
      <c r="DB158" s="747"/>
      <c r="DC158" s="747"/>
      <c r="DD158" s="747"/>
      <c r="DE158" s="747"/>
      <c r="DF158" s="747"/>
      <c r="DG158" s="747"/>
      <c r="DH158" s="747"/>
      <c r="DI158" s="747"/>
      <c r="DJ158" s="747"/>
      <c r="DK158" s="747"/>
      <c r="DL158" s="747"/>
      <c r="DM158" s="747"/>
      <c r="DN158" s="747"/>
      <c r="DO158" s="747"/>
      <c r="DP158" s="747"/>
      <c r="DQ158" s="747"/>
      <c r="DR158" s="747"/>
      <c r="DS158" s="747"/>
      <c r="DT158" s="747"/>
      <c r="DU158" s="747"/>
      <c r="DV158" s="747"/>
      <c r="DW158" s="747"/>
      <c r="DX158" s="747"/>
      <c r="DY158" s="747"/>
      <c r="DZ158" s="747"/>
      <c r="EA158" s="747"/>
      <c r="EB158" s="747"/>
      <c r="EC158" s="747"/>
      <c r="ED158" s="747"/>
      <c r="EE158" s="747"/>
      <c r="EF158" s="747"/>
      <c r="EG158" s="747"/>
      <c r="EH158" s="747"/>
      <c r="EI158" s="747"/>
      <c r="EJ158" s="747"/>
      <c r="EK158" s="747"/>
      <c r="EL158" s="747"/>
      <c r="EM158" s="747"/>
      <c r="EN158" s="747"/>
      <c r="EO158" s="747"/>
      <c r="EP158" s="747"/>
      <c r="EQ158" s="747"/>
      <c r="ER158" s="747"/>
      <c r="ES158" s="747"/>
      <c r="ET158" s="747"/>
      <c r="EU158" s="747"/>
      <c r="EV158" s="747"/>
      <c r="EW158" s="747"/>
      <c r="EX158" s="747"/>
      <c r="EY158" s="747"/>
      <c r="EZ158" s="747"/>
      <c r="FA158" s="747"/>
      <c r="FB158" s="747"/>
      <c r="FC158" s="747"/>
      <c r="FD158" s="747"/>
      <c r="FE158" s="747"/>
      <c r="FF158" s="747"/>
      <c r="FG158" s="747"/>
      <c r="FH158" s="747"/>
      <c r="FI158" s="747"/>
      <c r="FJ158" s="747"/>
      <c r="FK158" s="747"/>
      <c r="FL158" s="747"/>
      <c r="FM158" s="747"/>
      <c r="FN158" s="747"/>
      <c r="FO158" s="747"/>
      <c r="FP158" s="747"/>
      <c r="FQ158" s="747"/>
      <c r="FR158" s="747"/>
      <c r="FS158" s="747"/>
      <c r="FT158" s="747"/>
      <c r="FU158" s="747"/>
      <c r="FV158" s="747"/>
      <c r="FW158" s="747"/>
      <c r="FX158" s="747"/>
      <c r="FY158" s="747"/>
      <c r="FZ158" s="747"/>
      <c r="GA158" s="747"/>
      <c r="GB158" s="747"/>
      <c r="GC158" s="747"/>
      <c r="GD158" s="747"/>
      <c r="GE158" s="747"/>
      <c r="GF158" s="747"/>
      <c r="GG158" s="747"/>
      <c r="GH158" s="747"/>
      <c r="GI158" s="747"/>
      <c r="GJ158" s="747"/>
      <c r="GK158" s="747"/>
      <c r="GL158" s="747"/>
      <c r="GM158" s="747"/>
      <c r="GN158" s="747"/>
      <c r="GO158" s="747"/>
      <c r="GP158" s="747"/>
      <c r="GQ158" s="747"/>
      <c r="GR158" s="747"/>
      <c r="GS158" s="747"/>
      <c r="GT158" s="747"/>
      <c r="GU158" s="747"/>
      <c r="GV158" s="747"/>
      <c r="GW158" s="747"/>
      <c r="GX158" s="747"/>
      <c r="GY158" s="747"/>
      <c r="GZ158" s="747"/>
      <c r="HA158" s="747"/>
      <c r="HB158" s="747"/>
      <c r="HC158" s="747"/>
      <c r="HD158" s="747"/>
      <c r="HE158" s="747"/>
      <c r="HF158" s="747"/>
      <c r="HG158" s="747"/>
      <c r="HH158" s="747"/>
      <c r="HI158" s="747"/>
      <c r="HJ158" s="747"/>
      <c r="HK158" s="747"/>
      <c r="HL158" s="747"/>
      <c r="HM158" s="747"/>
      <c r="HN158" s="747"/>
      <c r="HO158" s="747"/>
      <c r="HP158" s="747"/>
      <c r="HQ158" s="747"/>
      <c r="HR158" s="747"/>
      <c r="HS158" s="747"/>
      <c r="HT158" s="747"/>
      <c r="HU158" s="747"/>
      <c r="HV158" s="747"/>
      <c r="HW158" s="747"/>
      <c r="HX158" s="747"/>
      <c r="HY158" s="747"/>
      <c r="HZ158" s="747"/>
      <c r="IA158" s="747"/>
      <c r="IB158" s="747"/>
      <c r="IC158" s="747"/>
      <c r="ID158" s="747"/>
      <c r="IE158" s="747"/>
      <c r="IF158" s="747"/>
      <c r="IG158" s="747"/>
      <c r="IH158" s="747"/>
      <c r="II158" s="747"/>
      <c r="IJ158" s="747"/>
      <c r="IK158" s="747"/>
      <c r="IL158" s="747"/>
      <c r="IM158" s="747"/>
    </row>
    <row r="159" spans="1:247" s="750" customFormat="1" ht="39.75" hidden="1" customHeight="1" x14ac:dyDescent="0.25">
      <c r="A159" s="1090"/>
      <c r="B159" s="1090" t="s">
        <v>270</v>
      </c>
      <c r="C159" s="1091" t="s">
        <v>308</v>
      </c>
      <c r="D159" s="1079" t="s">
        <v>473</v>
      </c>
      <c r="E159" s="1092" t="s">
        <v>118</v>
      </c>
      <c r="F159" s="1093" t="s">
        <v>118</v>
      </c>
      <c r="G159" s="1079" t="s">
        <v>541</v>
      </c>
      <c r="H159" s="1094"/>
      <c r="I159" s="1095" t="s">
        <v>80</v>
      </c>
      <c r="J159" s="1095" t="s">
        <v>80</v>
      </c>
      <c r="K159" s="1083" t="s">
        <v>431</v>
      </c>
      <c r="L159" s="1083" t="str">
        <f>"09"</f>
        <v>09</v>
      </c>
      <c r="M159" s="1083"/>
      <c r="N159" s="1084"/>
      <c r="O159" s="1173"/>
      <c r="P159" s="1150">
        <v>18</v>
      </c>
      <c r="Q159" s="1150"/>
      <c r="R159" s="1150"/>
      <c r="S159" s="1366"/>
      <c r="T159" s="1359"/>
      <c r="U159" s="1238"/>
      <c r="V159" s="1206">
        <v>1</v>
      </c>
      <c r="W159" s="1087" t="s">
        <v>171</v>
      </c>
      <c r="X159" s="1087"/>
      <c r="Y159" s="1087"/>
      <c r="Z159" s="1088">
        <v>1</v>
      </c>
      <c r="AA159" s="1087" t="s">
        <v>174</v>
      </c>
      <c r="AB159" s="1087" t="s">
        <v>172</v>
      </c>
      <c r="AC159" s="1254" t="s">
        <v>262</v>
      </c>
      <c r="AD159" s="1237"/>
      <c r="AE159" s="1274"/>
      <c r="AF159" s="1206">
        <v>1</v>
      </c>
      <c r="AG159" s="1087" t="s">
        <v>174</v>
      </c>
      <c r="AH159" s="1087" t="s">
        <v>172</v>
      </c>
      <c r="AI159" s="1087" t="s">
        <v>262</v>
      </c>
      <c r="AJ159" s="1088">
        <v>1</v>
      </c>
      <c r="AK159" s="1087" t="s">
        <v>174</v>
      </c>
      <c r="AL159" s="1087" t="s">
        <v>172</v>
      </c>
      <c r="AM159" s="1087" t="s">
        <v>262</v>
      </c>
      <c r="AN159" s="1089" t="s">
        <v>519</v>
      </c>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0"/>
      <c r="BQ159" s="760"/>
      <c r="BR159" s="760"/>
      <c r="BS159" s="760"/>
      <c r="BT159" s="760"/>
      <c r="BU159" s="760"/>
      <c r="BV159" s="760"/>
      <c r="BW159" s="760"/>
      <c r="BX159" s="760"/>
      <c r="BY159" s="760"/>
      <c r="BZ159" s="760"/>
      <c r="CA159" s="760"/>
      <c r="CB159" s="760"/>
      <c r="CC159" s="760"/>
      <c r="CD159" s="760"/>
      <c r="CE159" s="760"/>
      <c r="CF159" s="760"/>
      <c r="CG159" s="760"/>
      <c r="CH159" s="760"/>
      <c r="CI159" s="760"/>
      <c r="CJ159" s="760"/>
      <c r="CK159" s="760"/>
      <c r="CL159" s="760"/>
      <c r="CM159" s="760"/>
      <c r="CN159" s="760"/>
      <c r="CO159" s="760"/>
      <c r="CP159" s="760"/>
      <c r="CQ159" s="760"/>
      <c r="CR159" s="760"/>
      <c r="CS159" s="760"/>
      <c r="CT159" s="760"/>
      <c r="CU159" s="760"/>
      <c r="CV159" s="760"/>
      <c r="CW159" s="760"/>
      <c r="CX159" s="760"/>
      <c r="CY159" s="760"/>
      <c r="CZ159" s="760"/>
      <c r="DA159" s="760"/>
      <c r="DB159" s="760"/>
      <c r="DC159" s="760"/>
      <c r="DD159" s="760"/>
      <c r="DE159" s="760"/>
      <c r="DF159" s="760"/>
      <c r="DG159" s="760"/>
      <c r="DH159" s="760"/>
      <c r="DI159" s="760"/>
      <c r="DJ159" s="760"/>
      <c r="DK159" s="760"/>
      <c r="DL159" s="760"/>
      <c r="DM159" s="760"/>
      <c r="DN159" s="760"/>
      <c r="DO159" s="760"/>
      <c r="DP159" s="760"/>
      <c r="DQ159" s="760"/>
      <c r="DR159" s="760"/>
      <c r="DS159" s="760"/>
      <c r="DT159" s="760"/>
      <c r="DU159" s="760"/>
      <c r="DV159" s="760"/>
      <c r="DW159" s="760"/>
      <c r="DX159" s="760"/>
      <c r="DY159" s="760"/>
      <c r="DZ159" s="760"/>
      <c r="EA159" s="760"/>
      <c r="EB159" s="760"/>
      <c r="EC159" s="760"/>
      <c r="ED159" s="760"/>
      <c r="EE159" s="760"/>
      <c r="EF159" s="760"/>
      <c r="EG159" s="760"/>
      <c r="EH159" s="760"/>
      <c r="EI159" s="760"/>
      <c r="EJ159" s="760"/>
      <c r="EK159" s="760"/>
      <c r="EL159" s="760"/>
      <c r="EM159" s="760"/>
      <c r="EN159" s="760"/>
      <c r="EO159" s="760"/>
      <c r="EP159" s="760"/>
      <c r="EQ159" s="760"/>
      <c r="ER159" s="760"/>
      <c r="ES159" s="760"/>
      <c r="ET159" s="760"/>
      <c r="EU159" s="760"/>
      <c r="EV159" s="760"/>
      <c r="EW159" s="760"/>
      <c r="EX159" s="760"/>
      <c r="EY159" s="760"/>
      <c r="EZ159" s="760"/>
      <c r="FA159" s="760"/>
      <c r="FB159" s="760"/>
      <c r="FC159" s="760"/>
      <c r="FD159" s="760"/>
      <c r="FE159" s="760"/>
      <c r="FF159" s="760"/>
      <c r="FG159" s="760"/>
      <c r="FH159" s="760"/>
      <c r="FI159" s="760"/>
      <c r="FJ159" s="760"/>
      <c r="FK159" s="760"/>
      <c r="FL159" s="760"/>
      <c r="FM159" s="760"/>
      <c r="FN159" s="760"/>
      <c r="FO159" s="760"/>
      <c r="FP159" s="760"/>
      <c r="FQ159" s="760"/>
      <c r="FR159" s="760"/>
      <c r="FS159" s="760"/>
      <c r="FT159" s="760"/>
      <c r="FU159" s="760"/>
      <c r="FV159" s="760"/>
      <c r="FW159" s="760"/>
      <c r="FX159" s="760"/>
      <c r="FY159" s="760"/>
      <c r="FZ159" s="760"/>
      <c r="GA159" s="760"/>
      <c r="GB159" s="760"/>
      <c r="GC159" s="760"/>
      <c r="GD159" s="760"/>
      <c r="GE159" s="760"/>
      <c r="GF159" s="760"/>
      <c r="GG159" s="760"/>
      <c r="GH159" s="760"/>
      <c r="GI159" s="760"/>
      <c r="GJ159" s="760"/>
      <c r="GK159" s="760"/>
      <c r="GL159" s="760"/>
      <c r="GM159" s="760"/>
      <c r="GN159" s="760"/>
      <c r="GO159" s="760"/>
      <c r="GP159" s="760"/>
      <c r="GQ159" s="760"/>
      <c r="GR159" s="760"/>
      <c r="GS159" s="760"/>
      <c r="GT159" s="760"/>
      <c r="GU159" s="760"/>
      <c r="GV159" s="760"/>
      <c r="GW159" s="760"/>
      <c r="GX159" s="760"/>
      <c r="GY159" s="760"/>
      <c r="GZ159" s="760"/>
      <c r="HA159" s="760"/>
      <c r="HB159" s="760"/>
      <c r="HC159" s="760"/>
      <c r="HD159" s="760"/>
      <c r="HE159" s="760"/>
      <c r="HF159" s="760"/>
      <c r="HG159" s="760"/>
      <c r="HH159" s="760"/>
      <c r="HI159" s="760"/>
      <c r="HJ159" s="760"/>
      <c r="HK159" s="760"/>
      <c r="HL159" s="760"/>
      <c r="HM159" s="760"/>
      <c r="HN159" s="760"/>
      <c r="HO159" s="760"/>
      <c r="HP159" s="760"/>
      <c r="HQ159" s="760"/>
      <c r="HR159" s="760"/>
      <c r="HS159" s="760"/>
      <c r="HT159" s="760"/>
      <c r="HU159" s="760"/>
      <c r="HV159" s="760"/>
      <c r="HW159" s="760"/>
      <c r="HX159" s="760"/>
      <c r="HY159" s="760"/>
      <c r="HZ159" s="760"/>
      <c r="IA159" s="760"/>
      <c r="IB159" s="760"/>
      <c r="IC159" s="760"/>
      <c r="ID159" s="760"/>
      <c r="IE159" s="760"/>
      <c r="IF159" s="760"/>
      <c r="IG159" s="760"/>
      <c r="IH159" s="760"/>
      <c r="II159" s="760"/>
      <c r="IJ159" s="760"/>
      <c r="IK159" s="760"/>
      <c r="IL159" s="760"/>
      <c r="IM159" s="760"/>
    </row>
    <row r="160" spans="1:247" ht="30.75" customHeight="1" x14ac:dyDescent="0.25">
      <c r="A160" s="1138" t="s">
        <v>655</v>
      </c>
      <c r="B160" s="647" t="s">
        <v>386</v>
      </c>
      <c r="C160" s="604" t="s">
        <v>132</v>
      </c>
      <c r="D160" s="644" t="s">
        <v>475</v>
      </c>
      <c r="E160" s="831"/>
      <c r="F160" s="566"/>
      <c r="G160" s="566"/>
      <c r="H160" s="605"/>
      <c r="I160" s="1011">
        <f>+I161+I$131</f>
        <v>30</v>
      </c>
      <c r="J160" s="1011">
        <f>+J161+J$131</f>
        <v>30</v>
      </c>
      <c r="K160" s="821"/>
      <c r="L160" s="821"/>
      <c r="M160" s="821"/>
      <c r="N160" s="984"/>
      <c r="O160" s="1159"/>
      <c r="P160" s="1140"/>
      <c r="Q160" s="1140"/>
      <c r="R160" s="1140"/>
      <c r="S160" s="1144"/>
      <c r="T160" s="1345"/>
      <c r="U160" s="1215"/>
      <c r="V160" s="1208"/>
      <c r="W160" s="606"/>
      <c r="X160" s="606"/>
      <c r="Y160" s="606"/>
      <c r="Z160" s="606"/>
      <c r="AA160" s="606"/>
      <c r="AB160" s="606"/>
      <c r="AC160" s="1256"/>
      <c r="AD160" s="1214"/>
      <c r="AE160" s="1276"/>
      <c r="AF160" s="1208"/>
      <c r="AG160" s="606"/>
      <c r="AH160" s="606"/>
      <c r="AI160" s="606"/>
      <c r="AJ160" s="606"/>
      <c r="AK160" s="606"/>
      <c r="AL160" s="606"/>
      <c r="AM160" s="606"/>
      <c r="AN160" s="872"/>
    </row>
    <row r="161" spans="1:247" s="748" customFormat="1" ht="36" customHeight="1" x14ac:dyDescent="0.25">
      <c r="A161" s="1100" t="s">
        <v>656</v>
      </c>
      <c r="B161" s="1100" t="s">
        <v>631</v>
      </c>
      <c r="C161" s="662" t="s">
        <v>310</v>
      </c>
      <c r="D161" s="1100" t="s">
        <v>309</v>
      </c>
      <c r="E161" s="898"/>
      <c r="F161" s="662"/>
      <c r="G161" s="664"/>
      <c r="H161" s="661"/>
      <c r="I161" s="1120">
        <f>+I162+I163+I164</f>
        <v>8</v>
      </c>
      <c r="J161" s="1120">
        <f>+J162+J163+J164</f>
        <v>8</v>
      </c>
      <c r="K161" s="816"/>
      <c r="L161" s="816"/>
      <c r="M161" s="816"/>
      <c r="N161" s="959"/>
      <c r="O161" s="1171"/>
      <c r="P161" s="1153"/>
      <c r="Q161" s="1153"/>
      <c r="R161" s="1153"/>
      <c r="S161" s="1156"/>
      <c r="T161" s="1353"/>
      <c r="U161" s="1228"/>
      <c r="V161" s="1200"/>
      <c r="W161" s="668"/>
      <c r="X161" s="668"/>
      <c r="Y161" s="668"/>
      <c r="Z161" s="667"/>
      <c r="AA161" s="668"/>
      <c r="AB161" s="668"/>
      <c r="AC161" s="1249"/>
      <c r="AD161" s="1227"/>
      <c r="AE161" s="1270"/>
      <c r="AF161" s="1200"/>
      <c r="AG161" s="668"/>
      <c r="AH161" s="668"/>
      <c r="AI161" s="668"/>
      <c r="AJ161" s="667"/>
      <c r="AK161" s="668"/>
      <c r="AL161" s="668"/>
      <c r="AM161" s="668"/>
      <c r="AN161" s="865"/>
      <c r="AO161" s="747"/>
      <c r="AP161" s="747"/>
      <c r="AQ161" s="747"/>
      <c r="AR161" s="747"/>
      <c r="AS161" s="747"/>
      <c r="AT161" s="747"/>
      <c r="AU161" s="747"/>
      <c r="AV161" s="747"/>
      <c r="AW161" s="747"/>
      <c r="AX161" s="747"/>
      <c r="AY161" s="747"/>
      <c r="AZ161" s="747"/>
      <c r="BA161" s="747"/>
      <c r="BB161" s="747"/>
      <c r="BC161" s="747"/>
      <c r="BD161" s="747"/>
      <c r="BE161" s="747"/>
      <c r="BF161" s="747"/>
      <c r="BG161" s="747"/>
      <c r="BH161" s="747"/>
      <c r="BI161" s="747"/>
      <c r="BJ161" s="747"/>
      <c r="BK161" s="747"/>
      <c r="BL161" s="747"/>
      <c r="BM161" s="747"/>
      <c r="BN161" s="747"/>
      <c r="BO161" s="747"/>
      <c r="BP161" s="747"/>
      <c r="BQ161" s="747"/>
      <c r="BR161" s="747"/>
      <c r="BS161" s="747"/>
      <c r="BT161" s="747"/>
      <c r="BU161" s="747"/>
      <c r="BV161" s="747"/>
      <c r="BW161" s="747"/>
      <c r="BX161" s="747"/>
      <c r="BY161" s="747"/>
      <c r="BZ161" s="747"/>
      <c r="CA161" s="747"/>
      <c r="CB161" s="747"/>
      <c r="CC161" s="747"/>
      <c r="CD161" s="747"/>
      <c r="CE161" s="747"/>
      <c r="CF161" s="747"/>
      <c r="CG161" s="747"/>
      <c r="CH161" s="747"/>
      <c r="CI161" s="747"/>
      <c r="CJ161" s="747"/>
      <c r="CK161" s="747"/>
      <c r="CL161" s="747"/>
      <c r="CM161" s="747"/>
      <c r="CN161" s="747"/>
      <c r="CO161" s="747"/>
      <c r="CP161" s="747"/>
      <c r="CQ161" s="747"/>
      <c r="CR161" s="747"/>
      <c r="CS161" s="747"/>
      <c r="CT161" s="747"/>
      <c r="CU161" s="747"/>
      <c r="CV161" s="747"/>
      <c r="CW161" s="747"/>
      <c r="CX161" s="747"/>
      <c r="CY161" s="747"/>
      <c r="CZ161" s="747"/>
      <c r="DA161" s="747"/>
      <c r="DB161" s="747"/>
      <c r="DC161" s="747"/>
      <c r="DD161" s="747"/>
      <c r="DE161" s="747"/>
      <c r="DF161" s="747"/>
      <c r="DG161" s="747"/>
      <c r="DH161" s="747"/>
      <c r="DI161" s="747"/>
      <c r="DJ161" s="747"/>
      <c r="DK161" s="747"/>
      <c r="DL161" s="747"/>
      <c r="DM161" s="747"/>
      <c r="DN161" s="747"/>
      <c r="DO161" s="747"/>
      <c r="DP161" s="747"/>
      <c r="DQ161" s="747"/>
      <c r="DR161" s="747"/>
      <c r="DS161" s="747"/>
      <c r="DT161" s="747"/>
      <c r="DU161" s="747"/>
      <c r="DV161" s="747"/>
      <c r="DW161" s="747"/>
      <c r="DX161" s="747"/>
      <c r="DY161" s="747"/>
      <c r="DZ161" s="747"/>
      <c r="EA161" s="747"/>
      <c r="EB161" s="747"/>
      <c r="EC161" s="747"/>
      <c r="ED161" s="747"/>
      <c r="EE161" s="747"/>
      <c r="EF161" s="747"/>
      <c r="EG161" s="747"/>
      <c r="EH161" s="747"/>
      <c r="EI161" s="747"/>
      <c r="EJ161" s="747"/>
      <c r="EK161" s="747"/>
      <c r="EL161" s="747"/>
      <c r="EM161" s="747"/>
      <c r="EN161" s="747"/>
      <c r="EO161" s="747"/>
      <c r="EP161" s="747"/>
      <c r="EQ161" s="747"/>
      <c r="ER161" s="747"/>
      <c r="ES161" s="747"/>
      <c r="ET161" s="747"/>
      <c r="EU161" s="747"/>
      <c r="EV161" s="747"/>
      <c r="EW161" s="747"/>
      <c r="EX161" s="747"/>
      <c r="EY161" s="747"/>
      <c r="EZ161" s="747"/>
      <c r="FA161" s="747"/>
      <c r="FB161" s="747"/>
      <c r="FC161" s="747"/>
      <c r="FD161" s="747"/>
      <c r="FE161" s="747"/>
      <c r="FF161" s="747"/>
      <c r="FG161" s="747"/>
      <c r="FH161" s="747"/>
      <c r="FI161" s="747"/>
      <c r="FJ161" s="747"/>
      <c r="FK161" s="747"/>
      <c r="FL161" s="747"/>
      <c r="FM161" s="747"/>
      <c r="FN161" s="747"/>
      <c r="FO161" s="747"/>
      <c r="FP161" s="747"/>
      <c r="FQ161" s="747"/>
      <c r="FR161" s="747"/>
      <c r="FS161" s="747"/>
      <c r="FT161" s="747"/>
      <c r="FU161" s="747"/>
      <c r="FV161" s="747"/>
      <c r="FW161" s="747"/>
      <c r="FX161" s="747"/>
      <c r="FY161" s="747"/>
      <c r="FZ161" s="747"/>
      <c r="GA161" s="747"/>
      <c r="GB161" s="747"/>
      <c r="GC161" s="747"/>
      <c r="GD161" s="747"/>
      <c r="GE161" s="747"/>
      <c r="GF161" s="747"/>
      <c r="GG161" s="747"/>
      <c r="GH161" s="747"/>
      <c r="GI161" s="747"/>
      <c r="GJ161" s="747"/>
      <c r="GK161" s="747"/>
      <c r="GL161" s="747"/>
      <c r="GM161" s="747"/>
      <c r="GN161" s="747"/>
      <c r="GO161" s="747"/>
      <c r="GP161" s="747"/>
      <c r="GQ161" s="747"/>
      <c r="GR161" s="747"/>
      <c r="GS161" s="747"/>
      <c r="GT161" s="747"/>
      <c r="GU161" s="747"/>
      <c r="GV161" s="747"/>
      <c r="GW161" s="747"/>
      <c r="GX161" s="747"/>
      <c r="GY161" s="747"/>
      <c r="GZ161" s="747"/>
      <c r="HA161" s="747"/>
      <c r="HB161" s="747"/>
      <c r="HC161" s="747"/>
      <c r="HD161" s="747"/>
      <c r="HE161" s="747"/>
      <c r="HF161" s="747"/>
      <c r="HG161" s="747"/>
      <c r="HH161" s="747"/>
      <c r="HI161" s="747"/>
      <c r="HJ161" s="747"/>
      <c r="HK161" s="747"/>
      <c r="HL161" s="747"/>
      <c r="HM161" s="747"/>
      <c r="HN161" s="747"/>
      <c r="HO161" s="747"/>
      <c r="HP161" s="747"/>
      <c r="HQ161" s="747"/>
      <c r="HR161" s="747"/>
      <c r="HS161" s="747"/>
      <c r="HT161" s="747"/>
      <c r="HU161" s="747"/>
      <c r="HV161" s="747"/>
      <c r="HW161" s="747"/>
      <c r="HX161" s="747"/>
      <c r="HY161" s="747"/>
      <c r="HZ161" s="747"/>
      <c r="IA161" s="747"/>
      <c r="IB161" s="747"/>
      <c r="IC161" s="747"/>
      <c r="ID161" s="747"/>
      <c r="IE161" s="747"/>
      <c r="IF161" s="747"/>
      <c r="IG161" s="747"/>
      <c r="IH161" s="747"/>
      <c r="II161" s="747"/>
      <c r="IJ161" s="747"/>
      <c r="IK161" s="747"/>
      <c r="IL161" s="747"/>
      <c r="IM161" s="747"/>
    </row>
    <row r="162" spans="1:247" s="750" customFormat="1" ht="65.25" customHeight="1" x14ac:dyDescent="0.25">
      <c r="A162" s="655"/>
      <c r="B162" s="1113" t="s">
        <v>626</v>
      </c>
      <c r="C162" s="780" t="s">
        <v>331</v>
      </c>
      <c r="D162" s="826" t="s">
        <v>625</v>
      </c>
      <c r="E162" s="826" t="s">
        <v>118</v>
      </c>
      <c r="F162" s="780" t="s">
        <v>393</v>
      </c>
      <c r="G162" s="826" t="s">
        <v>562</v>
      </c>
      <c r="H162" s="652"/>
      <c r="I162" s="1118" t="s">
        <v>39</v>
      </c>
      <c r="J162" s="1118" t="s">
        <v>39</v>
      </c>
      <c r="K162" s="966" t="s">
        <v>442</v>
      </c>
      <c r="L162" s="966">
        <v>22</v>
      </c>
      <c r="M162" s="817"/>
      <c r="N162" s="937">
        <v>18</v>
      </c>
      <c r="O162" s="1176"/>
      <c r="P162" s="1154">
        <v>0</v>
      </c>
      <c r="Q162" s="1154"/>
      <c r="R162" s="1154"/>
      <c r="S162" s="1368"/>
      <c r="T162" s="1361" t="s">
        <v>708</v>
      </c>
      <c r="U162" s="1242" t="s">
        <v>708</v>
      </c>
      <c r="V162" s="1199">
        <v>1</v>
      </c>
      <c r="W162" s="912" t="s">
        <v>171</v>
      </c>
      <c r="X162" s="912" t="s">
        <v>180</v>
      </c>
      <c r="Y162" s="912"/>
      <c r="Z162" s="650">
        <v>1</v>
      </c>
      <c r="AA162" s="646" t="s">
        <v>174</v>
      </c>
      <c r="AB162" s="646" t="s">
        <v>255</v>
      </c>
      <c r="AC162" s="1248" t="s">
        <v>256</v>
      </c>
      <c r="AD162" s="1241" t="s">
        <v>713</v>
      </c>
      <c r="AE162" s="1476" t="str">
        <f t="shared" ref="AE162" si="12">+AD162</f>
        <v>100% CT= DM devoir maison en temps libre dépôt sujet sur CELENE le xx/xx/2021 restitution avant le xx/xx/2021</v>
      </c>
      <c r="AF162" s="1199">
        <v>1</v>
      </c>
      <c r="AG162" s="912" t="s">
        <v>174</v>
      </c>
      <c r="AH162" s="912" t="s">
        <v>255</v>
      </c>
      <c r="AI162" s="912" t="s">
        <v>256</v>
      </c>
      <c r="AJ162" s="650">
        <v>1</v>
      </c>
      <c r="AK162" s="646" t="s">
        <v>174</v>
      </c>
      <c r="AL162" s="646" t="s">
        <v>255</v>
      </c>
      <c r="AM162" s="646" t="s">
        <v>256</v>
      </c>
      <c r="AN162" s="866" t="s">
        <v>522</v>
      </c>
      <c r="AO162" s="760"/>
      <c r="AP162" s="760"/>
      <c r="AQ162" s="760"/>
      <c r="AR162" s="760"/>
      <c r="AS162" s="760"/>
      <c r="AT162" s="760"/>
      <c r="AU162" s="760"/>
      <c r="AV162" s="760"/>
      <c r="AW162" s="760"/>
      <c r="AX162" s="760"/>
      <c r="AY162" s="760"/>
      <c r="AZ162" s="760"/>
      <c r="BA162" s="760"/>
      <c r="BB162" s="760"/>
      <c r="BC162" s="760"/>
      <c r="BD162" s="760"/>
      <c r="BE162" s="760"/>
      <c r="BF162" s="760"/>
      <c r="BG162" s="760"/>
      <c r="BH162" s="760"/>
      <c r="BI162" s="760"/>
      <c r="BJ162" s="760"/>
      <c r="BK162" s="760"/>
      <c r="BL162" s="760"/>
      <c r="BM162" s="760"/>
      <c r="BN162" s="760"/>
      <c r="BO162" s="760"/>
      <c r="BP162" s="760"/>
      <c r="BQ162" s="760"/>
      <c r="BR162" s="760"/>
      <c r="BS162" s="760"/>
      <c r="BT162" s="760"/>
      <c r="BU162" s="760"/>
      <c r="BV162" s="760"/>
      <c r="BW162" s="760"/>
      <c r="BX162" s="760"/>
      <c r="BY162" s="760"/>
      <c r="BZ162" s="760"/>
      <c r="CA162" s="760"/>
      <c r="CB162" s="760"/>
      <c r="CC162" s="760"/>
      <c r="CD162" s="760"/>
      <c r="CE162" s="760"/>
      <c r="CF162" s="760"/>
      <c r="CG162" s="760"/>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0"/>
      <c r="DH162" s="760"/>
      <c r="DI162" s="760"/>
      <c r="DJ162" s="760"/>
      <c r="DK162" s="760"/>
      <c r="DL162" s="760"/>
      <c r="DM162" s="760"/>
      <c r="DN162" s="760"/>
      <c r="DO162" s="760"/>
      <c r="DP162" s="760"/>
      <c r="DQ162" s="760"/>
      <c r="DR162" s="760"/>
      <c r="DS162" s="760"/>
      <c r="DT162" s="760"/>
      <c r="DU162" s="760"/>
      <c r="DV162" s="760"/>
      <c r="DW162" s="760"/>
      <c r="DX162" s="760"/>
      <c r="DY162" s="760"/>
      <c r="DZ162" s="760"/>
      <c r="EA162" s="760"/>
      <c r="EB162" s="760"/>
      <c r="EC162" s="760"/>
      <c r="ED162" s="760"/>
      <c r="EE162" s="760"/>
      <c r="EF162" s="760"/>
      <c r="EG162" s="760"/>
      <c r="EH162" s="760"/>
      <c r="EI162" s="760"/>
      <c r="EJ162" s="760"/>
      <c r="EK162" s="760"/>
      <c r="EL162" s="760"/>
      <c r="EM162" s="760"/>
      <c r="EN162" s="760"/>
      <c r="EO162" s="760"/>
      <c r="EP162" s="760"/>
      <c r="EQ162" s="760"/>
      <c r="ER162" s="760"/>
      <c r="ES162" s="760"/>
      <c r="ET162" s="760"/>
      <c r="EU162" s="760"/>
      <c r="EV162" s="760"/>
      <c r="EW162" s="760"/>
      <c r="EX162" s="760"/>
      <c r="EY162" s="760"/>
      <c r="EZ162" s="760"/>
      <c r="FA162" s="760"/>
      <c r="FB162" s="760"/>
      <c r="FC162" s="760"/>
      <c r="FD162" s="760"/>
      <c r="FE162" s="760"/>
      <c r="FF162" s="760"/>
      <c r="FG162" s="760"/>
      <c r="FH162" s="760"/>
      <c r="FI162" s="760"/>
      <c r="FJ162" s="760"/>
      <c r="FK162" s="760"/>
      <c r="FL162" s="760"/>
      <c r="FM162" s="760"/>
      <c r="FN162" s="760"/>
      <c r="FO162" s="760"/>
      <c r="FP162" s="760"/>
      <c r="FQ162" s="760"/>
      <c r="FR162" s="760"/>
      <c r="FS162" s="760"/>
      <c r="FT162" s="760"/>
      <c r="FU162" s="760"/>
      <c r="FV162" s="760"/>
      <c r="FW162" s="760"/>
      <c r="FX162" s="760"/>
      <c r="FY162" s="760"/>
      <c r="FZ162" s="760"/>
      <c r="GA162" s="760"/>
      <c r="GB162" s="760"/>
      <c r="GC162" s="760"/>
      <c r="GD162" s="760"/>
      <c r="GE162" s="760"/>
      <c r="GF162" s="760"/>
      <c r="GG162" s="760"/>
      <c r="GH162" s="760"/>
      <c r="GI162" s="760"/>
      <c r="GJ162" s="760"/>
      <c r="GK162" s="760"/>
      <c r="GL162" s="760"/>
      <c r="GM162" s="760"/>
      <c r="GN162" s="760"/>
      <c r="GO162" s="760"/>
      <c r="GP162" s="760"/>
      <c r="GQ162" s="760"/>
      <c r="GR162" s="760"/>
      <c r="GS162" s="760"/>
      <c r="GT162" s="760"/>
      <c r="GU162" s="760"/>
      <c r="GV162" s="760"/>
      <c r="GW162" s="760"/>
      <c r="GX162" s="760"/>
      <c r="GY162" s="760"/>
      <c r="GZ162" s="760"/>
      <c r="HA162" s="760"/>
      <c r="HB162" s="760"/>
      <c r="HC162" s="760"/>
      <c r="HD162" s="760"/>
      <c r="HE162" s="760"/>
      <c r="HF162" s="760"/>
      <c r="HG162" s="760"/>
      <c r="HH162" s="760"/>
      <c r="HI162" s="760"/>
      <c r="HJ162" s="760"/>
      <c r="HK162" s="760"/>
      <c r="HL162" s="760"/>
      <c r="HM162" s="760"/>
      <c r="HN162" s="760"/>
      <c r="HO162" s="760"/>
      <c r="HP162" s="760"/>
      <c r="HQ162" s="760"/>
      <c r="HR162" s="760"/>
      <c r="HS162" s="760"/>
      <c r="HT162" s="760"/>
      <c r="HU162" s="760"/>
      <c r="HV162" s="760"/>
      <c r="HW162" s="760"/>
      <c r="HX162" s="760"/>
      <c r="HY162" s="760"/>
      <c r="HZ162" s="760"/>
      <c r="IA162" s="760"/>
      <c r="IB162" s="760"/>
      <c r="IC162" s="760"/>
      <c r="ID162" s="760"/>
      <c r="IE162" s="760"/>
      <c r="IF162" s="760"/>
      <c r="IG162" s="760"/>
      <c r="IH162" s="760"/>
      <c r="II162" s="760"/>
      <c r="IJ162" s="760"/>
      <c r="IK162" s="760"/>
      <c r="IL162" s="760"/>
      <c r="IM162" s="760"/>
    </row>
    <row r="163" spans="1:247" s="750" customFormat="1" ht="35.25" customHeight="1" x14ac:dyDescent="0.25">
      <c r="A163" s="655"/>
      <c r="B163" s="655" t="s">
        <v>269</v>
      </c>
      <c r="C163" s="780" t="s">
        <v>332</v>
      </c>
      <c r="D163" s="826" t="s">
        <v>477</v>
      </c>
      <c r="E163" s="826" t="s">
        <v>118</v>
      </c>
      <c r="F163" s="875" t="s">
        <v>537</v>
      </c>
      <c r="G163" s="826" t="s">
        <v>88</v>
      </c>
      <c r="H163" s="652"/>
      <c r="I163" s="654" t="s">
        <v>80</v>
      </c>
      <c r="J163" s="654" t="s">
        <v>80</v>
      </c>
      <c r="K163" s="1029" t="s">
        <v>563</v>
      </c>
      <c r="L163" s="966">
        <v>71</v>
      </c>
      <c r="M163" s="817"/>
      <c r="N163" s="937"/>
      <c r="O163" s="1176"/>
      <c r="P163" s="1154">
        <v>24</v>
      </c>
      <c r="Q163" s="1154"/>
      <c r="R163" s="1154"/>
      <c r="S163" s="1368"/>
      <c r="T163" s="1361" t="s">
        <v>709</v>
      </c>
      <c r="U163" s="1242" t="s">
        <v>710</v>
      </c>
      <c r="V163" s="1199">
        <v>1</v>
      </c>
      <c r="W163" s="912" t="s">
        <v>171</v>
      </c>
      <c r="X163" s="912"/>
      <c r="Y163" s="912"/>
      <c r="Z163" s="650">
        <v>1</v>
      </c>
      <c r="AA163" s="646" t="s">
        <v>174</v>
      </c>
      <c r="AB163" s="646" t="s">
        <v>255</v>
      </c>
      <c r="AC163" s="1248" t="s">
        <v>546</v>
      </c>
      <c r="AD163" s="1213" t="s">
        <v>714</v>
      </c>
      <c r="AE163" s="1477" t="str">
        <f>+AD163</f>
        <v>100% CT Oral, 15-20 min</v>
      </c>
      <c r="AF163" s="1199">
        <v>1</v>
      </c>
      <c r="AG163" s="912" t="s">
        <v>174</v>
      </c>
      <c r="AH163" s="912" t="s">
        <v>255</v>
      </c>
      <c r="AI163" s="912" t="s">
        <v>546</v>
      </c>
      <c r="AJ163" s="650">
        <v>1</v>
      </c>
      <c r="AK163" s="646" t="s">
        <v>174</v>
      </c>
      <c r="AL163" s="646" t="s">
        <v>255</v>
      </c>
      <c r="AM163" s="646" t="s">
        <v>546</v>
      </c>
      <c r="AN163" s="866" t="s">
        <v>523</v>
      </c>
      <c r="AO163" s="760"/>
      <c r="AP163" s="760"/>
      <c r="AQ163" s="760"/>
      <c r="AR163" s="760"/>
      <c r="AS163" s="760"/>
      <c r="AT163" s="760"/>
      <c r="AU163" s="760"/>
      <c r="AV163" s="760"/>
      <c r="AW163" s="760"/>
      <c r="AX163" s="760"/>
      <c r="AY163" s="760"/>
      <c r="AZ163" s="760"/>
      <c r="BA163" s="760"/>
      <c r="BB163" s="760"/>
      <c r="BC163" s="760"/>
      <c r="BD163" s="760"/>
      <c r="BE163" s="760"/>
      <c r="BF163" s="760"/>
      <c r="BG163" s="760"/>
      <c r="BH163" s="760"/>
      <c r="BI163" s="760"/>
      <c r="BJ163" s="760"/>
      <c r="BK163" s="760"/>
      <c r="BL163" s="760"/>
      <c r="BM163" s="760"/>
      <c r="BN163" s="760"/>
      <c r="BO163" s="760"/>
      <c r="BP163" s="760"/>
      <c r="BQ163" s="760"/>
      <c r="BR163" s="760"/>
      <c r="BS163" s="760"/>
      <c r="BT163" s="760"/>
      <c r="BU163" s="760"/>
      <c r="BV163" s="760"/>
      <c r="BW163" s="760"/>
      <c r="BX163" s="760"/>
      <c r="BY163" s="760"/>
      <c r="BZ163" s="760"/>
      <c r="CA163" s="760"/>
      <c r="CB163" s="760"/>
      <c r="CC163" s="760"/>
      <c r="CD163" s="760"/>
      <c r="CE163" s="760"/>
      <c r="CF163" s="760"/>
      <c r="CG163" s="760"/>
      <c r="CH163" s="760"/>
      <c r="CI163" s="760"/>
      <c r="CJ163" s="760"/>
      <c r="CK163" s="760"/>
      <c r="CL163" s="760"/>
      <c r="CM163" s="760"/>
      <c r="CN163" s="760"/>
      <c r="CO163" s="760"/>
      <c r="CP163" s="760"/>
      <c r="CQ163" s="760"/>
      <c r="CR163" s="760"/>
      <c r="CS163" s="760"/>
      <c r="CT163" s="760"/>
      <c r="CU163" s="760"/>
      <c r="CV163" s="760"/>
      <c r="CW163" s="760"/>
      <c r="CX163" s="760"/>
      <c r="CY163" s="760"/>
      <c r="CZ163" s="760"/>
      <c r="DA163" s="760"/>
      <c r="DB163" s="760"/>
      <c r="DC163" s="760"/>
      <c r="DD163" s="760"/>
      <c r="DE163" s="760"/>
      <c r="DF163" s="760"/>
      <c r="DG163" s="760"/>
      <c r="DH163" s="760"/>
      <c r="DI163" s="760"/>
      <c r="DJ163" s="760"/>
      <c r="DK163" s="760"/>
      <c r="DL163" s="760"/>
      <c r="DM163" s="760"/>
      <c r="DN163" s="760"/>
      <c r="DO163" s="760"/>
      <c r="DP163" s="760"/>
      <c r="DQ163" s="760"/>
      <c r="DR163" s="760"/>
      <c r="DS163" s="760"/>
      <c r="DT163" s="760"/>
      <c r="DU163" s="760"/>
      <c r="DV163" s="760"/>
      <c r="DW163" s="760"/>
      <c r="DX163" s="760"/>
      <c r="DY163" s="760"/>
      <c r="DZ163" s="760"/>
      <c r="EA163" s="760"/>
      <c r="EB163" s="760"/>
      <c r="EC163" s="760"/>
      <c r="ED163" s="760"/>
      <c r="EE163" s="760"/>
      <c r="EF163" s="760"/>
      <c r="EG163" s="760"/>
      <c r="EH163" s="760"/>
      <c r="EI163" s="760"/>
      <c r="EJ163" s="760"/>
      <c r="EK163" s="760"/>
      <c r="EL163" s="760"/>
      <c r="EM163" s="760"/>
      <c r="EN163" s="760"/>
      <c r="EO163" s="760"/>
      <c r="EP163" s="760"/>
      <c r="EQ163" s="760"/>
      <c r="ER163" s="760"/>
      <c r="ES163" s="760"/>
      <c r="ET163" s="760"/>
      <c r="EU163" s="760"/>
      <c r="EV163" s="760"/>
      <c r="EW163" s="760"/>
      <c r="EX163" s="760"/>
      <c r="EY163" s="760"/>
      <c r="EZ163" s="760"/>
      <c r="FA163" s="760"/>
      <c r="FB163" s="760"/>
      <c r="FC163" s="760"/>
      <c r="FD163" s="760"/>
      <c r="FE163" s="760"/>
      <c r="FF163" s="760"/>
      <c r="FG163" s="760"/>
      <c r="FH163" s="760"/>
      <c r="FI163" s="760"/>
      <c r="FJ163" s="760"/>
      <c r="FK163" s="760"/>
      <c r="FL163" s="760"/>
      <c r="FM163" s="760"/>
      <c r="FN163" s="760"/>
      <c r="FO163" s="760"/>
      <c r="FP163" s="760"/>
      <c r="FQ163" s="760"/>
      <c r="FR163" s="760"/>
      <c r="FS163" s="760"/>
      <c r="FT163" s="760"/>
      <c r="FU163" s="760"/>
      <c r="FV163" s="760"/>
      <c r="FW163" s="760"/>
      <c r="FX163" s="760"/>
      <c r="FY163" s="760"/>
      <c r="FZ163" s="760"/>
      <c r="GA163" s="760"/>
      <c r="GB163" s="760"/>
      <c r="GC163" s="760"/>
      <c r="GD163" s="760"/>
      <c r="GE163" s="760"/>
      <c r="GF163" s="760"/>
      <c r="GG163" s="760"/>
      <c r="GH163" s="760"/>
      <c r="GI163" s="760"/>
      <c r="GJ163" s="760"/>
      <c r="GK163" s="760"/>
      <c r="GL163" s="760"/>
      <c r="GM163" s="760"/>
      <c r="GN163" s="760"/>
      <c r="GO163" s="760"/>
      <c r="GP163" s="760"/>
      <c r="GQ163" s="760"/>
      <c r="GR163" s="760"/>
      <c r="GS163" s="760"/>
      <c r="GT163" s="760"/>
      <c r="GU163" s="760"/>
      <c r="GV163" s="760"/>
      <c r="GW163" s="760"/>
      <c r="GX163" s="760"/>
      <c r="GY163" s="760"/>
      <c r="GZ163" s="760"/>
      <c r="HA163" s="760"/>
      <c r="HB163" s="760"/>
      <c r="HC163" s="760"/>
      <c r="HD163" s="760"/>
      <c r="HE163" s="760"/>
      <c r="HF163" s="760"/>
      <c r="HG163" s="760"/>
      <c r="HH163" s="760"/>
      <c r="HI163" s="760"/>
      <c r="HJ163" s="760"/>
      <c r="HK163" s="760"/>
      <c r="HL163" s="760"/>
      <c r="HM163" s="760"/>
      <c r="HN163" s="760"/>
      <c r="HO163" s="760"/>
      <c r="HP163" s="760"/>
      <c r="HQ163" s="760"/>
      <c r="HR163" s="760"/>
      <c r="HS163" s="760"/>
      <c r="HT163" s="760"/>
      <c r="HU163" s="760"/>
      <c r="HV163" s="760"/>
      <c r="HW163" s="760"/>
      <c r="HX163" s="760"/>
      <c r="HY163" s="760"/>
      <c r="HZ163" s="760"/>
      <c r="IA163" s="760"/>
      <c r="IB163" s="760"/>
      <c r="IC163" s="760"/>
      <c r="ID163" s="760"/>
      <c r="IE163" s="760"/>
      <c r="IF163" s="760"/>
      <c r="IG163" s="760"/>
      <c r="IH163" s="760"/>
      <c r="II163" s="760"/>
      <c r="IJ163" s="760"/>
      <c r="IK163" s="760"/>
      <c r="IL163" s="760"/>
      <c r="IM163" s="760"/>
    </row>
    <row r="164" spans="1:247" s="750" customFormat="1" ht="51" x14ac:dyDescent="0.25">
      <c r="A164" s="655"/>
      <c r="B164" s="655" t="str">
        <f>IF(B95="","",B95)</f>
        <v>LLA3G6A</v>
      </c>
      <c r="C164" s="780" t="s">
        <v>390</v>
      </c>
      <c r="D164" s="826" t="s">
        <v>450</v>
      </c>
      <c r="E164" s="826" t="s">
        <v>118</v>
      </c>
      <c r="F164" s="875" t="str">
        <f>IF(F95="","",F95)</f>
        <v>L2 et parcours L3 métiers des lettres</v>
      </c>
      <c r="G164" s="826" t="str">
        <f>IF(G95="","",G95)</f>
        <v>LETTRES</v>
      </c>
      <c r="H164" s="652"/>
      <c r="I164" s="654" t="s">
        <v>80</v>
      </c>
      <c r="J164" s="654" t="s">
        <v>80</v>
      </c>
      <c r="K164" s="1029" t="str">
        <f>IF(K95="","",K95)</f>
        <v>BONORD Aude</v>
      </c>
      <c r="L164" s="966" t="str">
        <f>IF(L95="","",L95)</f>
        <v>09</v>
      </c>
      <c r="M164" s="817"/>
      <c r="N164" s="937" t="str">
        <f t="shared" ref="N164:AN164" si="13">IF(N95="","",N95)</f>
        <v/>
      </c>
      <c r="O164" s="1176"/>
      <c r="P164" s="1154">
        <f t="shared" si="13"/>
        <v>24</v>
      </c>
      <c r="Q164" s="1154"/>
      <c r="R164" s="1154"/>
      <c r="S164" s="1368" t="str">
        <f t="shared" si="13"/>
        <v/>
      </c>
      <c r="T164" s="1474" t="str">
        <f t="shared" si="13"/>
        <v>100% CC</v>
      </c>
      <c r="U164" s="1475" t="str">
        <f t="shared" si="13"/>
        <v>100 % CT (dossier)</v>
      </c>
      <c r="V164" s="1199">
        <f t="shared" si="13"/>
        <v>1</v>
      </c>
      <c r="W164" s="912" t="str">
        <f t="shared" si="13"/>
        <v>CC</v>
      </c>
      <c r="X164" s="912" t="str">
        <f t="shared" si="13"/>
        <v/>
      </c>
      <c r="Y164" s="912" t="str">
        <f t="shared" si="13"/>
        <v/>
      </c>
      <c r="Z164" s="650">
        <f t="shared" si="13"/>
        <v>1</v>
      </c>
      <c r="AA164" s="646" t="str">
        <f t="shared" si="13"/>
        <v>CT</v>
      </c>
      <c r="AB164" s="646" t="str">
        <f t="shared" si="13"/>
        <v>écrit</v>
      </c>
      <c r="AC164" s="1248" t="str">
        <f t="shared" si="13"/>
        <v>2h00</v>
      </c>
      <c r="AD164" s="1478" t="str">
        <f t="shared" si="13"/>
        <v>100 % CT (dossier)</v>
      </c>
      <c r="AE164" s="1476" t="str">
        <f t="shared" ref="AE164" si="14">+AD164</f>
        <v>100 % CT (dossier)</v>
      </c>
      <c r="AF164" s="1199">
        <f t="shared" si="13"/>
        <v>1</v>
      </c>
      <c r="AG164" s="912" t="str">
        <f t="shared" si="13"/>
        <v>CT</v>
      </c>
      <c r="AH164" s="912" t="str">
        <f t="shared" si="13"/>
        <v>écrit</v>
      </c>
      <c r="AI164" s="912" t="str">
        <f t="shared" si="13"/>
        <v>2h00</v>
      </c>
      <c r="AJ164" s="650">
        <f t="shared" si="13"/>
        <v>1</v>
      </c>
      <c r="AK164" s="646" t="str">
        <f t="shared" si="13"/>
        <v>CT</v>
      </c>
      <c r="AL164" s="646" t="str">
        <f t="shared" si="13"/>
        <v>écrit</v>
      </c>
      <c r="AM164" s="646" t="str">
        <f t="shared" si="13"/>
        <v>2h00</v>
      </c>
      <c r="AN164" s="866" t="str">
        <f t="shared" si="13"/>
        <v>Fondée sur l'offre de l'agglomération orléanaise, cette UE vise à présenter aux étudiants la diversité des structures culturelles et leurs spécificités (missions, métiers, etc.). Une partie de l'enseignement portera sur les métiers du patrimoine (archives, bibliothèques, musées...), une autre sur les métiers du spectacle (théâtre, cinéma, danse...).</v>
      </c>
      <c r="AO164" s="760"/>
      <c r="AP164" s="760"/>
      <c r="AQ164" s="760"/>
      <c r="AR164" s="760"/>
      <c r="AS164" s="760"/>
      <c r="AT164" s="760"/>
      <c r="AU164" s="760"/>
      <c r="AV164" s="760"/>
      <c r="AW164" s="760"/>
      <c r="AX164" s="760"/>
      <c r="AY164" s="760"/>
      <c r="AZ164" s="760"/>
      <c r="BA164" s="760"/>
      <c r="BB164" s="760"/>
      <c r="BC164" s="760"/>
      <c r="BD164" s="760"/>
      <c r="BE164" s="760"/>
      <c r="BF164" s="760"/>
      <c r="BG164" s="760"/>
      <c r="BH164" s="760"/>
      <c r="BI164" s="760"/>
      <c r="BJ164" s="760"/>
      <c r="BK164" s="760"/>
      <c r="BL164" s="760"/>
      <c r="BM164" s="760"/>
      <c r="BN164" s="760"/>
      <c r="BO164" s="760"/>
      <c r="BP164" s="760"/>
      <c r="BQ164" s="760"/>
      <c r="BR164" s="760"/>
      <c r="BS164" s="760"/>
      <c r="BT164" s="760"/>
      <c r="BU164" s="760"/>
      <c r="BV164" s="760"/>
      <c r="BW164" s="760"/>
      <c r="BX164" s="760"/>
      <c r="BY164" s="760"/>
      <c r="BZ164" s="760"/>
      <c r="CA164" s="760"/>
      <c r="CB164" s="760"/>
      <c r="CC164" s="760"/>
      <c r="CD164" s="760"/>
      <c r="CE164" s="760"/>
      <c r="CF164" s="760"/>
      <c r="CG164" s="760"/>
      <c r="CH164" s="760"/>
      <c r="CI164" s="760"/>
      <c r="CJ164" s="760"/>
      <c r="CK164" s="760"/>
      <c r="CL164" s="760"/>
      <c r="CM164" s="760"/>
      <c r="CN164" s="760"/>
      <c r="CO164" s="760"/>
      <c r="CP164" s="760"/>
      <c r="CQ164" s="760"/>
      <c r="CR164" s="760"/>
      <c r="CS164" s="760"/>
      <c r="CT164" s="760"/>
      <c r="CU164" s="760"/>
      <c r="CV164" s="760"/>
      <c r="CW164" s="760"/>
      <c r="CX164" s="760"/>
      <c r="CY164" s="760"/>
      <c r="CZ164" s="760"/>
      <c r="DA164" s="760"/>
      <c r="DB164" s="760"/>
      <c r="DC164" s="760"/>
      <c r="DD164" s="760"/>
      <c r="DE164" s="760"/>
      <c r="DF164" s="760"/>
      <c r="DG164" s="760"/>
      <c r="DH164" s="760"/>
      <c r="DI164" s="760"/>
      <c r="DJ164" s="760"/>
      <c r="DK164" s="760"/>
      <c r="DL164" s="760"/>
      <c r="DM164" s="760"/>
      <c r="DN164" s="760"/>
      <c r="DO164" s="760"/>
      <c r="DP164" s="760"/>
      <c r="DQ164" s="760"/>
      <c r="DR164" s="760"/>
      <c r="DS164" s="760"/>
      <c r="DT164" s="760"/>
      <c r="DU164" s="760"/>
      <c r="DV164" s="760"/>
      <c r="DW164" s="760"/>
      <c r="DX164" s="760"/>
      <c r="DY164" s="760"/>
      <c r="DZ164" s="760"/>
      <c r="EA164" s="760"/>
      <c r="EB164" s="760"/>
      <c r="EC164" s="760"/>
      <c r="ED164" s="760"/>
      <c r="EE164" s="760"/>
      <c r="EF164" s="760"/>
      <c r="EG164" s="760"/>
      <c r="EH164" s="760"/>
      <c r="EI164" s="760"/>
      <c r="EJ164" s="760"/>
      <c r="EK164" s="760"/>
      <c r="EL164" s="760"/>
      <c r="EM164" s="760"/>
      <c r="EN164" s="760"/>
      <c r="EO164" s="760"/>
      <c r="EP164" s="760"/>
      <c r="EQ164" s="760"/>
      <c r="ER164" s="760"/>
      <c r="ES164" s="760"/>
      <c r="ET164" s="760"/>
      <c r="EU164" s="760"/>
      <c r="EV164" s="760"/>
      <c r="EW164" s="760"/>
      <c r="EX164" s="760"/>
      <c r="EY164" s="760"/>
      <c r="EZ164" s="760"/>
      <c r="FA164" s="760"/>
      <c r="FB164" s="760"/>
      <c r="FC164" s="760"/>
      <c r="FD164" s="760"/>
      <c r="FE164" s="760"/>
      <c r="FF164" s="760"/>
      <c r="FG164" s="760"/>
      <c r="FH164" s="760"/>
      <c r="FI164" s="760"/>
      <c r="FJ164" s="760"/>
      <c r="FK164" s="760"/>
      <c r="FL164" s="760"/>
      <c r="FM164" s="760"/>
      <c r="FN164" s="760"/>
      <c r="FO164" s="760"/>
      <c r="FP164" s="760"/>
      <c r="FQ164" s="760"/>
      <c r="FR164" s="760"/>
      <c r="FS164" s="760"/>
      <c r="FT164" s="760"/>
      <c r="FU164" s="760"/>
      <c r="FV164" s="760"/>
      <c r="FW164" s="760"/>
      <c r="FX164" s="760"/>
      <c r="FY164" s="760"/>
      <c r="FZ164" s="760"/>
      <c r="GA164" s="760"/>
      <c r="GB164" s="760"/>
      <c r="GC164" s="760"/>
      <c r="GD164" s="760"/>
      <c r="GE164" s="760"/>
      <c r="GF164" s="760"/>
      <c r="GG164" s="760"/>
      <c r="GH164" s="760"/>
      <c r="GI164" s="760"/>
      <c r="GJ164" s="760"/>
      <c r="GK164" s="760"/>
      <c r="GL164" s="760"/>
      <c r="GM164" s="760"/>
      <c r="GN164" s="760"/>
      <c r="GO164" s="760"/>
      <c r="GP164" s="760"/>
      <c r="GQ164" s="760"/>
      <c r="GR164" s="760"/>
      <c r="GS164" s="760"/>
      <c r="GT164" s="760"/>
      <c r="GU164" s="760"/>
      <c r="GV164" s="760"/>
      <c r="GW164" s="760"/>
      <c r="GX164" s="760"/>
      <c r="GY164" s="760"/>
      <c r="GZ164" s="760"/>
      <c r="HA164" s="760"/>
      <c r="HB164" s="760"/>
      <c r="HC164" s="760"/>
      <c r="HD164" s="760"/>
      <c r="HE164" s="760"/>
      <c r="HF164" s="760"/>
      <c r="HG164" s="760"/>
      <c r="HH164" s="760"/>
      <c r="HI164" s="760"/>
      <c r="HJ164" s="760"/>
      <c r="HK164" s="760"/>
      <c r="HL164" s="760"/>
      <c r="HM164" s="760"/>
      <c r="HN164" s="760"/>
      <c r="HO164" s="760"/>
      <c r="HP164" s="760"/>
      <c r="HQ164" s="760"/>
      <c r="HR164" s="760"/>
      <c r="HS164" s="760"/>
      <c r="HT164" s="760"/>
      <c r="HU164" s="760"/>
      <c r="HV164" s="760"/>
      <c r="HW164" s="760"/>
      <c r="HX164" s="760"/>
      <c r="HY164" s="760"/>
      <c r="HZ164" s="760"/>
      <c r="IA164" s="760"/>
      <c r="IB164" s="760"/>
      <c r="IC164" s="760"/>
      <c r="ID164" s="760"/>
      <c r="IE164" s="760"/>
      <c r="IF164" s="760"/>
      <c r="IG164" s="760"/>
      <c r="IH164" s="760"/>
      <c r="II164" s="760"/>
      <c r="IJ164" s="760"/>
      <c r="IK164" s="760"/>
      <c r="IL164" s="760"/>
      <c r="IM164" s="760"/>
    </row>
    <row r="165" spans="1:247" s="748" customFormat="1" ht="50.25" customHeight="1" x14ac:dyDescent="0.25">
      <c r="A165" s="1100" t="s">
        <v>608</v>
      </c>
      <c r="B165" s="1100" t="s">
        <v>609</v>
      </c>
      <c r="C165" s="1101" t="s">
        <v>610</v>
      </c>
      <c r="D165" s="1102"/>
      <c r="E165" s="1103"/>
      <c r="F165" s="1101"/>
      <c r="G165" s="1104"/>
      <c r="H165" s="1100"/>
      <c r="I165" s="1124">
        <f>+I166+I$131</f>
        <v>30</v>
      </c>
      <c r="J165" s="1124">
        <f>+J166+J$131</f>
        <v>30</v>
      </c>
      <c r="K165" s="1106"/>
      <c r="L165" s="1106"/>
      <c r="M165" s="1106"/>
      <c r="N165" s="1107"/>
      <c r="O165" s="1174"/>
      <c r="P165" s="1151"/>
      <c r="Q165" s="1151"/>
      <c r="R165" s="1151"/>
      <c r="S165" s="1367"/>
      <c r="T165" s="1360"/>
      <c r="U165" s="1240"/>
      <c r="V165" s="1207"/>
      <c r="W165" s="1110"/>
      <c r="X165" s="1110"/>
      <c r="Y165" s="1110"/>
      <c r="Z165" s="1111"/>
      <c r="AA165" s="1110"/>
      <c r="AB165" s="1110"/>
      <c r="AC165" s="1255"/>
      <c r="AD165" s="1277"/>
      <c r="AE165" s="1275"/>
      <c r="AF165" s="1207"/>
      <c r="AG165" s="1110"/>
      <c r="AH165" s="1110"/>
      <c r="AI165" s="1110"/>
      <c r="AJ165" s="1111"/>
      <c r="AK165" s="1110"/>
      <c r="AL165" s="1110"/>
      <c r="AM165" s="1110"/>
      <c r="AN165" s="1112"/>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747"/>
      <c r="BM165" s="747"/>
      <c r="BN165" s="747"/>
      <c r="BO165" s="747"/>
      <c r="BP165" s="747"/>
      <c r="BQ165" s="747"/>
      <c r="BR165" s="747"/>
      <c r="BS165" s="747"/>
      <c r="BT165" s="747"/>
      <c r="BU165" s="747"/>
      <c r="BV165" s="747"/>
      <c r="BW165" s="747"/>
      <c r="BX165" s="747"/>
      <c r="BY165" s="747"/>
      <c r="BZ165" s="747"/>
      <c r="CA165" s="747"/>
      <c r="CB165" s="747"/>
      <c r="CC165" s="747"/>
      <c r="CD165" s="747"/>
      <c r="CE165" s="747"/>
      <c r="CF165" s="747"/>
      <c r="CG165" s="747"/>
      <c r="CH165" s="747"/>
      <c r="CI165" s="747"/>
      <c r="CJ165" s="747"/>
      <c r="CK165" s="747"/>
      <c r="CL165" s="747"/>
      <c r="CM165" s="747"/>
      <c r="CN165" s="747"/>
      <c r="CO165" s="747"/>
      <c r="CP165" s="747"/>
      <c r="CQ165" s="747"/>
      <c r="CR165" s="747"/>
      <c r="CS165" s="747"/>
      <c r="CT165" s="747"/>
      <c r="CU165" s="747"/>
      <c r="CV165" s="747"/>
      <c r="CW165" s="747"/>
      <c r="CX165" s="747"/>
      <c r="CY165" s="747"/>
      <c r="CZ165" s="747"/>
      <c r="DA165" s="747"/>
      <c r="DB165" s="747"/>
      <c r="DC165" s="747"/>
      <c r="DD165" s="747"/>
      <c r="DE165" s="747"/>
      <c r="DF165" s="747"/>
      <c r="DG165" s="747"/>
      <c r="DH165" s="747"/>
      <c r="DI165" s="747"/>
      <c r="DJ165" s="747"/>
      <c r="DK165" s="747"/>
      <c r="DL165" s="747"/>
      <c r="DM165" s="747"/>
      <c r="DN165" s="747"/>
      <c r="DO165" s="747"/>
      <c r="DP165" s="747"/>
      <c r="DQ165" s="747"/>
      <c r="DR165" s="747"/>
      <c r="DS165" s="747"/>
      <c r="DT165" s="747"/>
      <c r="DU165" s="747"/>
      <c r="DV165" s="747"/>
      <c r="DW165" s="747"/>
      <c r="DX165" s="747"/>
      <c r="DY165" s="747"/>
      <c r="DZ165" s="747"/>
      <c r="EA165" s="747"/>
      <c r="EB165" s="747"/>
      <c r="EC165" s="747"/>
      <c r="ED165" s="747"/>
      <c r="EE165" s="747"/>
      <c r="EF165" s="747"/>
      <c r="EG165" s="747"/>
      <c r="EH165" s="747"/>
      <c r="EI165" s="747"/>
      <c r="EJ165" s="747"/>
      <c r="EK165" s="747"/>
      <c r="EL165" s="747"/>
      <c r="EM165" s="747"/>
      <c r="EN165" s="747"/>
      <c r="EO165" s="747"/>
      <c r="EP165" s="747"/>
      <c r="EQ165" s="747"/>
      <c r="ER165" s="747"/>
      <c r="ES165" s="747"/>
      <c r="ET165" s="747"/>
      <c r="EU165" s="747"/>
      <c r="EV165" s="747"/>
      <c r="EW165" s="747"/>
      <c r="EX165" s="747"/>
      <c r="EY165" s="747"/>
      <c r="EZ165" s="747"/>
      <c r="FA165" s="747"/>
      <c r="FB165" s="747"/>
      <c r="FC165" s="747"/>
      <c r="FD165" s="747"/>
      <c r="FE165" s="747"/>
      <c r="FF165" s="747"/>
      <c r="FG165" s="747"/>
      <c r="FH165" s="747"/>
      <c r="FI165" s="747"/>
      <c r="FJ165" s="747"/>
      <c r="FK165" s="747"/>
      <c r="FL165" s="747"/>
      <c r="FM165" s="747"/>
      <c r="FN165" s="747"/>
      <c r="FO165" s="747"/>
      <c r="FP165" s="747"/>
      <c r="FQ165" s="747"/>
      <c r="FR165" s="747"/>
      <c r="FS165" s="747"/>
      <c r="FT165" s="747"/>
      <c r="FU165" s="747"/>
      <c r="FV165" s="747"/>
      <c r="FW165" s="747"/>
      <c r="FX165" s="747"/>
      <c r="FY165" s="747"/>
      <c r="FZ165" s="747"/>
      <c r="GA165" s="747"/>
      <c r="GB165" s="747"/>
      <c r="GC165" s="747"/>
      <c r="GD165" s="747"/>
      <c r="GE165" s="747"/>
      <c r="GF165" s="747"/>
      <c r="GG165" s="747"/>
      <c r="GH165" s="747"/>
      <c r="GI165" s="747"/>
      <c r="GJ165" s="747"/>
      <c r="GK165" s="747"/>
      <c r="GL165" s="747"/>
      <c r="GM165" s="747"/>
      <c r="GN165" s="747"/>
      <c r="GO165" s="747"/>
      <c r="GP165" s="747"/>
      <c r="GQ165" s="747"/>
      <c r="GR165" s="747"/>
      <c r="GS165" s="747"/>
      <c r="GT165" s="747"/>
      <c r="GU165" s="747"/>
      <c r="GV165" s="747"/>
      <c r="GW165" s="747"/>
      <c r="GX165" s="747"/>
      <c r="GY165" s="747"/>
      <c r="GZ165" s="747"/>
      <c r="HA165" s="747"/>
      <c r="HB165" s="747"/>
      <c r="HC165" s="747"/>
      <c r="HD165" s="747"/>
      <c r="HE165" s="747"/>
      <c r="HF165" s="747"/>
      <c r="HG165" s="747"/>
      <c r="HH165" s="747"/>
      <c r="HI165" s="747"/>
      <c r="HJ165" s="747"/>
      <c r="HK165" s="747"/>
      <c r="HL165" s="747"/>
      <c r="HM165" s="747"/>
      <c r="HN165" s="747"/>
      <c r="HO165" s="747"/>
      <c r="HP165" s="747"/>
      <c r="HQ165" s="747"/>
      <c r="HR165" s="747"/>
      <c r="HS165" s="747"/>
      <c r="HT165" s="747"/>
      <c r="HU165" s="747"/>
      <c r="HV165" s="747"/>
      <c r="HW165" s="747"/>
      <c r="HX165" s="747"/>
      <c r="HY165" s="747"/>
      <c r="HZ165" s="747"/>
      <c r="IA165" s="747"/>
      <c r="IB165" s="747"/>
      <c r="IC165" s="747"/>
      <c r="ID165" s="747"/>
      <c r="IE165" s="747"/>
      <c r="IF165" s="747"/>
      <c r="IG165" s="747"/>
      <c r="IH165" s="747"/>
      <c r="II165" s="747"/>
      <c r="IJ165" s="747"/>
      <c r="IK165" s="747"/>
      <c r="IL165" s="747"/>
      <c r="IM165" s="747"/>
    </row>
    <row r="166" spans="1:247" s="748" customFormat="1" ht="36" customHeight="1" x14ac:dyDescent="0.25">
      <c r="A166" s="1100" t="s">
        <v>657</v>
      </c>
      <c r="B166" s="1100" t="s">
        <v>616</v>
      </c>
      <c r="C166" s="1101" t="s">
        <v>628</v>
      </c>
      <c r="D166" s="1102"/>
      <c r="E166" s="1103" t="s">
        <v>623</v>
      </c>
      <c r="F166" s="1101"/>
      <c r="G166" s="1104"/>
      <c r="H166" s="1100"/>
      <c r="I166" s="1122">
        <f>I167+I168+I169</f>
        <v>8</v>
      </c>
      <c r="J166" s="1122">
        <f>J167+J168+J169</f>
        <v>8</v>
      </c>
      <c r="K166" s="1106"/>
      <c r="L166" s="1106"/>
      <c r="M166" s="1106"/>
      <c r="N166" s="1107"/>
      <c r="O166" s="1174"/>
      <c r="P166" s="1151"/>
      <c r="Q166" s="1151"/>
      <c r="R166" s="1151"/>
      <c r="S166" s="1367"/>
      <c r="T166" s="1360"/>
      <c r="U166" s="1240"/>
      <c r="V166" s="1200"/>
      <c r="W166" s="668"/>
      <c r="X166" s="668"/>
      <c r="Y166" s="668"/>
      <c r="Z166" s="667"/>
      <c r="AA166" s="668"/>
      <c r="AB166" s="668"/>
      <c r="AC166" s="1249"/>
      <c r="AD166" s="1278"/>
      <c r="AE166" s="1270"/>
      <c r="AF166" s="1200"/>
      <c r="AG166" s="668"/>
      <c r="AH166" s="668"/>
      <c r="AI166" s="668"/>
      <c r="AJ166" s="667"/>
      <c r="AK166" s="668"/>
      <c r="AL166" s="668"/>
      <c r="AM166" s="668"/>
      <c r="AN166" s="865"/>
      <c r="AO166" s="747"/>
      <c r="AP166" s="747"/>
      <c r="AQ166" s="747"/>
      <c r="AR166" s="747"/>
      <c r="AS166" s="747"/>
      <c r="AT166" s="747"/>
      <c r="AU166" s="747"/>
      <c r="AV166" s="747"/>
      <c r="AW166" s="747"/>
      <c r="AX166" s="747"/>
      <c r="AY166" s="747"/>
      <c r="AZ166" s="747"/>
      <c r="BA166" s="747"/>
      <c r="BB166" s="747"/>
      <c r="BC166" s="747"/>
      <c r="BD166" s="747"/>
      <c r="BE166" s="747"/>
      <c r="BF166" s="747"/>
      <c r="BG166" s="747"/>
      <c r="BH166" s="747"/>
      <c r="BI166" s="747"/>
      <c r="BJ166" s="747"/>
      <c r="BK166" s="747"/>
      <c r="BL166" s="747"/>
      <c r="BM166" s="747"/>
      <c r="BN166" s="747"/>
      <c r="BO166" s="747"/>
      <c r="BP166" s="747"/>
      <c r="BQ166" s="747"/>
      <c r="BR166" s="747"/>
      <c r="BS166" s="747"/>
      <c r="BT166" s="747"/>
      <c r="BU166" s="747"/>
      <c r="BV166" s="747"/>
      <c r="BW166" s="747"/>
      <c r="BX166" s="747"/>
      <c r="BY166" s="747"/>
      <c r="BZ166" s="747"/>
      <c r="CA166" s="747"/>
      <c r="CB166" s="747"/>
      <c r="CC166" s="747"/>
      <c r="CD166" s="747"/>
      <c r="CE166" s="747"/>
      <c r="CF166" s="747"/>
      <c r="CG166" s="747"/>
      <c r="CH166" s="747"/>
      <c r="CI166" s="747"/>
      <c r="CJ166" s="747"/>
      <c r="CK166" s="747"/>
      <c r="CL166" s="747"/>
      <c r="CM166" s="747"/>
      <c r="CN166" s="747"/>
      <c r="CO166" s="747"/>
      <c r="CP166" s="747"/>
      <c r="CQ166" s="747"/>
      <c r="CR166" s="747"/>
      <c r="CS166" s="747"/>
      <c r="CT166" s="747"/>
      <c r="CU166" s="747"/>
      <c r="CV166" s="747"/>
      <c r="CW166" s="747"/>
      <c r="CX166" s="747"/>
      <c r="CY166" s="747"/>
      <c r="CZ166" s="747"/>
      <c r="DA166" s="747"/>
      <c r="DB166" s="747"/>
      <c r="DC166" s="747"/>
      <c r="DD166" s="747"/>
      <c r="DE166" s="747"/>
      <c r="DF166" s="747"/>
      <c r="DG166" s="747"/>
      <c r="DH166" s="747"/>
      <c r="DI166" s="747"/>
      <c r="DJ166" s="747"/>
      <c r="DK166" s="747"/>
      <c r="DL166" s="747"/>
      <c r="DM166" s="747"/>
      <c r="DN166" s="747"/>
      <c r="DO166" s="747"/>
      <c r="DP166" s="747"/>
      <c r="DQ166" s="747"/>
      <c r="DR166" s="747"/>
      <c r="DS166" s="747"/>
      <c r="DT166" s="747"/>
      <c r="DU166" s="747"/>
      <c r="DV166" s="747"/>
      <c r="DW166" s="747"/>
      <c r="DX166" s="747"/>
      <c r="DY166" s="747"/>
      <c r="DZ166" s="747"/>
      <c r="EA166" s="747"/>
      <c r="EB166" s="747"/>
      <c r="EC166" s="747"/>
      <c r="ED166" s="747"/>
      <c r="EE166" s="747"/>
      <c r="EF166" s="747"/>
      <c r="EG166" s="747"/>
      <c r="EH166" s="747"/>
      <c r="EI166" s="747"/>
      <c r="EJ166" s="747"/>
      <c r="EK166" s="747"/>
      <c r="EL166" s="747"/>
      <c r="EM166" s="747"/>
      <c r="EN166" s="747"/>
      <c r="EO166" s="747"/>
      <c r="EP166" s="747"/>
      <c r="EQ166" s="747"/>
      <c r="ER166" s="747"/>
      <c r="ES166" s="747"/>
      <c r="ET166" s="747"/>
      <c r="EU166" s="747"/>
      <c r="EV166" s="747"/>
      <c r="EW166" s="747"/>
      <c r="EX166" s="747"/>
      <c r="EY166" s="747"/>
      <c r="EZ166" s="747"/>
      <c r="FA166" s="747"/>
      <c r="FB166" s="747"/>
      <c r="FC166" s="747"/>
      <c r="FD166" s="747"/>
      <c r="FE166" s="747"/>
      <c r="FF166" s="747"/>
      <c r="FG166" s="747"/>
      <c r="FH166" s="747"/>
      <c r="FI166" s="747"/>
      <c r="FJ166" s="747"/>
      <c r="FK166" s="747"/>
      <c r="FL166" s="747"/>
      <c r="FM166" s="747"/>
      <c r="FN166" s="747"/>
      <c r="FO166" s="747"/>
      <c r="FP166" s="747"/>
      <c r="FQ166" s="747"/>
      <c r="FR166" s="747"/>
      <c r="FS166" s="747"/>
      <c r="FT166" s="747"/>
      <c r="FU166" s="747"/>
      <c r="FV166" s="747"/>
      <c r="FW166" s="747"/>
      <c r="FX166" s="747"/>
      <c r="FY166" s="747"/>
      <c r="FZ166" s="747"/>
      <c r="GA166" s="747"/>
      <c r="GB166" s="747"/>
      <c r="GC166" s="747"/>
      <c r="GD166" s="747"/>
      <c r="GE166" s="747"/>
      <c r="GF166" s="747"/>
      <c r="GG166" s="747"/>
      <c r="GH166" s="747"/>
      <c r="GI166" s="747"/>
      <c r="GJ166" s="747"/>
      <c r="GK166" s="747"/>
      <c r="GL166" s="747"/>
      <c r="GM166" s="747"/>
      <c r="GN166" s="747"/>
      <c r="GO166" s="747"/>
      <c r="GP166" s="747"/>
      <c r="GQ166" s="747"/>
      <c r="GR166" s="747"/>
      <c r="GS166" s="747"/>
      <c r="GT166" s="747"/>
      <c r="GU166" s="747"/>
      <c r="GV166" s="747"/>
      <c r="GW166" s="747"/>
      <c r="GX166" s="747"/>
      <c r="GY166" s="747"/>
      <c r="GZ166" s="747"/>
      <c r="HA166" s="747"/>
      <c r="HB166" s="747"/>
      <c r="HC166" s="747"/>
      <c r="HD166" s="747"/>
      <c r="HE166" s="747"/>
      <c r="HF166" s="747"/>
      <c r="HG166" s="747"/>
      <c r="HH166" s="747"/>
      <c r="HI166" s="747"/>
      <c r="HJ166" s="747"/>
      <c r="HK166" s="747"/>
      <c r="HL166" s="747"/>
      <c r="HM166" s="747"/>
      <c r="HN166" s="747"/>
      <c r="HO166" s="747"/>
      <c r="HP166" s="747"/>
      <c r="HQ166" s="747"/>
      <c r="HR166" s="747"/>
      <c r="HS166" s="747"/>
      <c r="HT166" s="747"/>
      <c r="HU166" s="747"/>
      <c r="HV166" s="747"/>
      <c r="HW166" s="747"/>
      <c r="HX166" s="747"/>
      <c r="HY166" s="747"/>
      <c r="HZ166" s="747"/>
      <c r="IA166" s="747"/>
      <c r="IB166" s="747"/>
      <c r="IC166" s="747"/>
      <c r="ID166" s="747"/>
      <c r="IE166" s="747"/>
      <c r="IF166" s="747"/>
      <c r="IG166" s="747"/>
      <c r="IH166" s="747"/>
      <c r="II166" s="747"/>
      <c r="IJ166" s="747"/>
      <c r="IK166" s="747"/>
      <c r="IL166" s="747"/>
      <c r="IM166" s="747"/>
    </row>
    <row r="167" spans="1:247" s="750" customFormat="1" ht="66" customHeight="1" x14ac:dyDescent="0.25">
      <c r="A167" s="655"/>
      <c r="B167" s="655" t="s">
        <v>266</v>
      </c>
      <c r="C167" s="780" t="s">
        <v>130</v>
      </c>
      <c r="D167" s="826"/>
      <c r="E167" s="826" t="s">
        <v>629</v>
      </c>
      <c r="F167" s="875" t="s">
        <v>619</v>
      </c>
      <c r="G167" s="826" t="s">
        <v>541</v>
      </c>
      <c r="H167" s="652"/>
      <c r="I167" s="654">
        <v>3</v>
      </c>
      <c r="J167" s="654">
        <v>3</v>
      </c>
      <c r="K167" s="1029" t="s">
        <v>572</v>
      </c>
      <c r="L167" s="966" t="str">
        <f>"09"</f>
        <v>09</v>
      </c>
      <c r="M167" s="817"/>
      <c r="N167" s="937"/>
      <c r="O167" s="1176"/>
      <c r="P167" s="1154">
        <v>24</v>
      </c>
      <c r="Q167" s="1154"/>
      <c r="R167" s="1154"/>
      <c r="S167" s="1368"/>
      <c r="T167" s="1361" t="s">
        <v>695</v>
      </c>
      <c r="U167" s="1242" t="s">
        <v>694</v>
      </c>
      <c r="V167" s="1199">
        <v>1</v>
      </c>
      <c r="W167" s="912" t="s">
        <v>171</v>
      </c>
      <c r="X167" s="912"/>
      <c r="Y167" s="912"/>
      <c r="Z167" s="650">
        <v>1</v>
      </c>
      <c r="AA167" s="646" t="s">
        <v>174</v>
      </c>
      <c r="AB167" s="646" t="s">
        <v>172</v>
      </c>
      <c r="AC167" s="1248" t="s">
        <v>238</v>
      </c>
      <c r="AD167" s="1284" t="s">
        <v>694</v>
      </c>
      <c r="AE167" s="1476" t="str">
        <f t="shared" ref="AE167:AE168" si="15">+AD167</f>
        <v>100% CT (dossier)  Dépôt sur Celene et retour sur Celene dans la journée</v>
      </c>
      <c r="AF167" s="1199">
        <v>1</v>
      </c>
      <c r="AG167" s="912" t="s">
        <v>174</v>
      </c>
      <c r="AH167" s="912" t="s">
        <v>172</v>
      </c>
      <c r="AI167" s="912" t="s">
        <v>238</v>
      </c>
      <c r="AJ167" s="650">
        <v>1</v>
      </c>
      <c r="AK167" s="646" t="s">
        <v>174</v>
      </c>
      <c r="AL167" s="646" t="s">
        <v>172</v>
      </c>
      <c r="AM167" s="646" t="s">
        <v>238</v>
      </c>
      <c r="AN167" s="866" t="s">
        <v>517</v>
      </c>
      <c r="AO167" s="760"/>
      <c r="AP167" s="760"/>
      <c r="AQ167" s="760"/>
      <c r="AR167" s="760"/>
      <c r="AS167" s="760"/>
      <c r="AT167" s="760"/>
      <c r="AU167" s="760"/>
      <c r="AV167" s="760"/>
      <c r="AW167" s="760"/>
      <c r="AX167" s="760"/>
      <c r="AY167" s="760"/>
      <c r="AZ167" s="760"/>
      <c r="BA167" s="760"/>
      <c r="BB167" s="760"/>
      <c r="BC167" s="760"/>
      <c r="BD167" s="760"/>
      <c r="BE167" s="760"/>
      <c r="BF167" s="760"/>
      <c r="BG167" s="760"/>
      <c r="BH167" s="760"/>
      <c r="BI167" s="760"/>
      <c r="BJ167" s="760"/>
      <c r="BK167" s="760"/>
      <c r="BL167" s="760"/>
      <c r="BM167" s="760"/>
      <c r="BN167" s="760"/>
      <c r="BO167" s="760"/>
      <c r="BP167" s="760"/>
      <c r="BQ167" s="760"/>
      <c r="BR167" s="760"/>
      <c r="BS167" s="760"/>
      <c r="BT167" s="760"/>
      <c r="BU167" s="760"/>
      <c r="BV167" s="760"/>
      <c r="BW167" s="760"/>
      <c r="BX167" s="760"/>
      <c r="BY167" s="760"/>
      <c r="BZ167" s="760"/>
      <c r="CA167" s="760"/>
      <c r="CB167" s="760"/>
      <c r="CC167" s="760"/>
      <c r="CD167" s="760"/>
      <c r="CE167" s="760"/>
      <c r="CF167" s="760"/>
      <c r="CG167" s="760"/>
      <c r="CH167" s="760"/>
      <c r="CI167" s="760"/>
      <c r="CJ167" s="760"/>
      <c r="CK167" s="760"/>
      <c r="CL167" s="760"/>
      <c r="CM167" s="760"/>
      <c r="CN167" s="760"/>
      <c r="CO167" s="760"/>
      <c r="CP167" s="760"/>
      <c r="CQ167" s="760"/>
      <c r="CR167" s="760"/>
      <c r="CS167" s="760"/>
      <c r="CT167" s="760"/>
      <c r="CU167" s="760"/>
      <c r="CV167" s="760"/>
      <c r="CW167" s="760"/>
      <c r="CX167" s="760"/>
      <c r="CY167" s="760"/>
      <c r="CZ167" s="760"/>
      <c r="DA167" s="760"/>
      <c r="DB167" s="760"/>
      <c r="DC167" s="760"/>
      <c r="DD167" s="760"/>
      <c r="DE167" s="760"/>
      <c r="DF167" s="760"/>
      <c r="DG167" s="760"/>
      <c r="DH167" s="760"/>
      <c r="DI167" s="760"/>
      <c r="DJ167" s="760"/>
      <c r="DK167" s="760"/>
      <c r="DL167" s="760"/>
      <c r="DM167" s="760"/>
      <c r="DN167" s="760"/>
      <c r="DO167" s="760"/>
      <c r="DP167" s="760"/>
      <c r="DQ167" s="760"/>
      <c r="DR167" s="760"/>
      <c r="DS167" s="760"/>
      <c r="DT167" s="760"/>
      <c r="DU167" s="760"/>
      <c r="DV167" s="760"/>
      <c r="DW167" s="760"/>
      <c r="DX167" s="760"/>
      <c r="DY167" s="760"/>
      <c r="DZ167" s="760"/>
      <c r="EA167" s="760"/>
      <c r="EB167" s="760"/>
      <c r="EC167" s="760"/>
      <c r="ED167" s="760"/>
      <c r="EE167" s="760"/>
      <c r="EF167" s="760"/>
      <c r="EG167" s="760"/>
      <c r="EH167" s="760"/>
      <c r="EI167" s="760"/>
      <c r="EJ167" s="760"/>
      <c r="EK167" s="760"/>
      <c r="EL167" s="760"/>
      <c r="EM167" s="760"/>
      <c r="EN167" s="760"/>
      <c r="EO167" s="760"/>
      <c r="EP167" s="760"/>
      <c r="EQ167" s="760"/>
      <c r="ER167" s="760"/>
      <c r="ES167" s="760"/>
      <c r="ET167" s="760"/>
      <c r="EU167" s="760"/>
      <c r="EV167" s="760"/>
      <c r="EW167" s="760"/>
      <c r="EX167" s="760"/>
      <c r="EY167" s="760"/>
      <c r="EZ167" s="760"/>
      <c r="FA167" s="760"/>
      <c r="FB167" s="760"/>
      <c r="FC167" s="760"/>
      <c r="FD167" s="760"/>
      <c r="FE167" s="760"/>
      <c r="FF167" s="760"/>
      <c r="FG167" s="760"/>
      <c r="FH167" s="760"/>
      <c r="FI167" s="760"/>
      <c r="FJ167" s="760"/>
      <c r="FK167" s="760"/>
      <c r="FL167" s="760"/>
      <c r="FM167" s="760"/>
      <c r="FN167" s="760"/>
      <c r="FO167" s="760"/>
      <c r="FP167" s="760"/>
      <c r="FQ167" s="760"/>
      <c r="FR167" s="760"/>
      <c r="FS167" s="760"/>
      <c r="FT167" s="760"/>
      <c r="FU167" s="760"/>
      <c r="FV167" s="760"/>
      <c r="FW167" s="760"/>
      <c r="FX167" s="760"/>
      <c r="FY167" s="760"/>
      <c r="FZ167" s="760"/>
      <c r="GA167" s="760"/>
      <c r="GB167" s="760"/>
      <c r="GC167" s="760"/>
      <c r="GD167" s="760"/>
      <c r="GE167" s="760"/>
      <c r="GF167" s="760"/>
      <c r="GG167" s="760"/>
      <c r="GH167" s="760"/>
      <c r="GI167" s="760"/>
      <c r="GJ167" s="760"/>
      <c r="GK167" s="760"/>
      <c r="GL167" s="760"/>
      <c r="GM167" s="760"/>
      <c r="GN167" s="760"/>
      <c r="GO167" s="760"/>
      <c r="GP167" s="760"/>
      <c r="GQ167" s="760"/>
      <c r="GR167" s="760"/>
      <c r="GS167" s="760"/>
      <c r="GT167" s="760"/>
      <c r="GU167" s="760"/>
      <c r="GV167" s="760"/>
      <c r="GW167" s="760"/>
      <c r="GX167" s="760"/>
      <c r="GY167" s="760"/>
      <c r="GZ167" s="760"/>
      <c r="HA167" s="760"/>
      <c r="HB167" s="760"/>
      <c r="HC167" s="760"/>
      <c r="HD167" s="760"/>
      <c r="HE167" s="760"/>
      <c r="HF167" s="760"/>
      <c r="HG167" s="760"/>
      <c r="HH167" s="760"/>
      <c r="HI167" s="760"/>
      <c r="HJ167" s="760"/>
      <c r="HK167" s="760"/>
      <c r="HL167" s="760"/>
      <c r="HM167" s="760"/>
      <c r="HN167" s="760"/>
      <c r="HO167" s="760"/>
      <c r="HP167" s="760"/>
      <c r="HQ167" s="760"/>
      <c r="HR167" s="760"/>
      <c r="HS167" s="760"/>
      <c r="HT167" s="760"/>
      <c r="HU167" s="760"/>
      <c r="HV167" s="760"/>
      <c r="HW167" s="760"/>
      <c r="HX167" s="760"/>
      <c r="HY167" s="760"/>
      <c r="HZ167" s="760"/>
      <c r="IA167" s="760"/>
      <c r="IB167" s="760"/>
      <c r="IC167" s="760"/>
      <c r="ID167" s="760"/>
      <c r="IE167" s="760"/>
      <c r="IF167" s="760"/>
      <c r="IG167" s="760"/>
      <c r="IH167" s="760"/>
      <c r="II167" s="760"/>
      <c r="IJ167" s="760"/>
      <c r="IK167" s="760"/>
      <c r="IL167" s="760"/>
      <c r="IM167" s="760"/>
    </row>
    <row r="168" spans="1:247" s="750" customFormat="1" ht="140.25" x14ac:dyDescent="0.25">
      <c r="A168" s="655"/>
      <c r="B168" s="655" t="s">
        <v>318</v>
      </c>
      <c r="C168" s="780" t="s">
        <v>307</v>
      </c>
      <c r="D168" s="826" t="s">
        <v>472</v>
      </c>
      <c r="E168" s="826" t="s">
        <v>629</v>
      </c>
      <c r="F168" s="875" t="s">
        <v>392</v>
      </c>
      <c r="G168" s="826" t="s">
        <v>541</v>
      </c>
      <c r="H168" s="652"/>
      <c r="I168" s="654">
        <v>3</v>
      </c>
      <c r="J168" s="654">
        <v>3</v>
      </c>
      <c r="K168" s="1029" t="s">
        <v>437</v>
      </c>
      <c r="L168" s="966" t="s">
        <v>421</v>
      </c>
      <c r="M168" s="817"/>
      <c r="N168" s="937">
        <v>12</v>
      </c>
      <c r="O168" s="1176"/>
      <c r="P168" s="1154">
        <v>18</v>
      </c>
      <c r="Q168" s="1154"/>
      <c r="R168" s="1154"/>
      <c r="S168" s="1368"/>
      <c r="T168" s="1361" t="s">
        <v>695</v>
      </c>
      <c r="U168" s="1242" t="s">
        <v>673</v>
      </c>
      <c r="V168" s="1199">
        <v>1</v>
      </c>
      <c r="W168" s="912" t="s">
        <v>171</v>
      </c>
      <c r="X168" s="912"/>
      <c r="Y168" s="912"/>
      <c r="Z168" s="650">
        <v>1</v>
      </c>
      <c r="AA168" s="646" t="s">
        <v>174</v>
      </c>
      <c r="AB168" s="646" t="s">
        <v>172</v>
      </c>
      <c r="AC168" s="1248" t="s">
        <v>236</v>
      </c>
      <c r="AD168" s="1284" t="s">
        <v>673</v>
      </c>
      <c r="AE168" s="1476" t="str">
        <f t="shared" si="15"/>
        <v>100% CT (dossier)</v>
      </c>
      <c r="AF168" s="1199">
        <v>1</v>
      </c>
      <c r="AG168" s="912" t="s">
        <v>174</v>
      </c>
      <c r="AH168" s="912" t="s">
        <v>172</v>
      </c>
      <c r="AI168" s="912" t="s">
        <v>236</v>
      </c>
      <c r="AJ168" s="650">
        <v>1</v>
      </c>
      <c r="AK168" s="646" t="s">
        <v>174</v>
      </c>
      <c r="AL168" s="646" t="s">
        <v>172</v>
      </c>
      <c r="AM168" s="646" t="s">
        <v>236</v>
      </c>
      <c r="AN168" s="866" t="s">
        <v>518</v>
      </c>
      <c r="AO168" s="760"/>
      <c r="AP168" s="760"/>
      <c r="AQ168" s="760"/>
      <c r="AR168" s="760"/>
      <c r="AS168" s="760"/>
      <c r="AT168" s="760"/>
      <c r="AU168" s="760"/>
      <c r="AV168" s="760"/>
      <c r="AW168" s="760"/>
      <c r="AX168" s="760"/>
      <c r="AY168" s="760"/>
      <c r="AZ168" s="760"/>
      <c r="BA168" s="760"/>
      <c r="BB168" s="760"/>
      <c r="BC168" s="760"/>
      <c r="BD168" s="760"/>
      <c r="BE168" s="760"/>
      <c r="BF168" s="760"/>
      <c r="BG168" s="760"/>
      <c r="BH168" s="760"/>
      <c r="BI168" s="760"/>
      <c r="BJ168" s="760"/>
      <c r="BK168" s="760"/>
      <c r="BL168" s="760"/>
      <c r="BM168" s="760"/>
      <c r="BN168" s="760"/>
      <c r="BO168" s="760"/>
      <c r="BP168" s="760"/>
      <c r="BQ168" s="760"/>
      <c r="BR168" s="760"/>
      <c r="BS168" s="760"/>
      <c r="BT168" s="760"/>
      <c r="BU168" s="760"/>
      <c r="BV168" s="760"/>
      <c r="BW168" s="760"/>
      <c r="BX168" s="760"/>
      <c r="BY168" s="760"/>
      <c r="BZ168" s="760"/>
      <c r="CA168" s="760"/>
      <c r="CB168" s="760"/>
      <c r="CC168" s="760"/>
      <c r="CD168" s="760"/>
      <c r="CE168" s="760"/>
      <c r="CF168" s="760"/>
      <c r="CG168" s="760"/>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0"/>
      <c r="DH168" s="760"/>
      <c r="DI168" s="760"/>
      <c r="DJ168" s="760"/>
      <c r="DK168" s="760"/>
      <c r="DL168" s="760"/>
      <c r="DM168" s="760"/>
      <c r="DN168" s="760"/>
      <c r="DO168" s="760"/>
      <c r="DP168" s="760"/>
      <c r="DQ168" s="760"/>
      <c r="DR168" s="760"/>
      <c r="DS168" s="760"/>
      <c r="DT168" s="760"/>
      <c r="DU168" s="760"/>
      <c r="DV168" s="760"/>
      <c r="DW168" s="760"/>
      <c r="DX168" s="760"/>
      <c r="DY168" s="760"/>
      <c r="DZ168" s="760"/>
      <c r="EA168" s="760"/>
      <c r="EB168" s="760"/>
      <c r="EC168" s="760"/>
      <c r="ED168" s="760"/>
      <c r="EE168" s="760"/>
      <c r="EF168" s="760"/>
      <c r="EG168" s="760"/>
      <c r="EH168" s="760"/>
      <c r="EI168" s="760"/>
      <c r="EJ168" s="760"/>
      <c r="EK168" s="760"/>
      <c r="EL168" s="760"/>
      <c r="EM168" s="760"/>
      <c r="EN168" s="760"/>
      <c r="EO168" s="760"/>
      <c r="EP168" s="760"/>
      <c r="EQ168" s="760"/>
      <c r="ER168" s="760"/>
      <c r="ES168" s="760"/>
      <c r="ET168" s="760"/>
      <c r="EU168" s="760"/>
      <c r="EV168" s="760"/>
      <c r="EW168" s="760"/>
      <c r="EX168" s="760"/>
      <c r="EY168" s="760"/>
      <c r="EZ168" s="760"/>
      <c r="FA168" s="760"/>
      <c r="FB168" s="760"/>
      <c r="FC168" s="760"/>
      <c r="FD168" s="760"/>
      <c r="FE168" s="760"/>
      <c r="FF168" s="760"/>
      <c r="FG168" s="760"/>
      <c r="FH168" s="760"/>
      <c r="FI168" s="760"/>
      <c r="FJ168" s="760"/>
      <c r="FK168" s="760"/>
      <c r="FL168" s="760"/>
      <c r="FM168" s="760"/>
      <c r="FN168" s="760"/>
      <c r="FO168" s="760"/>
      <c r="FP168" s="760"/>
      <c r="FQ168" s="760"/>
      <c r="FR168" s="760"/>
      <c r="FS168" s="760"/>
      <c r="FT168" s="760"/>
      <c r="FU168" s="760"/>
      <c r="FV168" s="760"/>
      <c r="FW168" s="760"/>
      <c r="FX168" s="760"/>
      <c r="FY168" s="760"/>
      <c r="FZ168" s="760"/>
      <c r="GA168" s="760"/>
      <c r="GB168" s="760"/>
      <c r="GC168" s="760"/>
      <c r="GD168" s="760"/>
      <c r="GE168" s="760"/>
      <c r="GF168" s="760"/>
      <c r="GG168" s="760"/>
      <c r="GH168" s="760"/>
      <c r="GI168" s="760"/>
      <c r="GJ168" s="760"/>
      <c r="GK168" s="760"/>
      <c r="GL168" s="760"/>
      <c r="GM168" s="760"/>
      <c r="GN168" s="760"/>
      <c r="GO168" s="760"/>
      <c r="GP168" s="760"/>
      <c r="GQ168" s="760"/>
      <c r="GR168" s="760"/>
      <c r="GS168" s="760"/>
      <c r="GT168" s="760"/>
      <c r="GU168" s="760"/>
      <c r="GV168" s="760"/>
      <c r="GW168" s="760"/>
      <c r="GX168" s="760"/>
      <c r="GY168" s="760"/>
      <c r="GZ168" s="760"/>
      <c r="HA168" s="760"/>
      <c r="HB168" s="760"/>
      <c r="HC168" s="760"/>
      <c r="HD168" s="760"/>
      <c r="HE168" s="760"/>
      <c r="HF168" s="760"/>
      <c r="HG168" s="760"/>
      <c r="HH168" s="760"/>
      <c r="HI168" s="760"/>
      <c r="HJ168" s="760"/>
      <c r="HK168" s="760"/>
      <c r="HL168" s="760"/>
      <c r="HM168" s="760"/>
      <c r="HN168" s="760"/>
      <c r="HO168" s="760"/>
      <c r="HP168" s="760"/>
      <c r="HQ168" s="760"/>
      <c r="HR168" s="760"/>
      <c r="HS168" s="760"/>
      <c r="HT168" s="760"/>
      <c r="HU168" s="760"/>
      <c r="HV168" s="760"/>
      <c r="HW168" s="760"/>
      <c r="HX168" s="760"/>
      <c r="HY168" s="760"/>
      <c r="HZ168" s="760"/>
      <c r="IA168" s="760"/>
      <c r="IB168" s="760"/>
      <c r="IC168" s="760"/>
      <c r="ID168" s="760"/>
      <c r="IE168" s="760"/>
      <c r="IF168" s="760"/>
      <c r="IG168" s="760"/>
      <c r="IH168" s="760"/>
      <c r="II168" s="760"/>
      <c r="IJ168" s="760"/>
      <c r="IK168" s="760"/>
      <c r="IL168" s="760"/>
      <c r="IM168" s="760"/>
    </row>
    <row r="169" spans="1:247" s="748" customFormat="1" ht="36" customHeight="1" x14ac:dyDescent="0.25">
      <c r="A169" s="1100" t="s">
        <v>658</v>
      </c>
      <c r="B169" s="1121" t="s">
        <v>617</v>
      </c>
      <c r="C169" s="1121" t="s">
        <v>618</v>
      </c>
      <c r="D169" s="1105"/>
      <c r="E169" s="1103" t="s">
        <v>620</v>
      </c>
      <c r="F169" s="1101"/>
      <c r="G169" s="1104" t="s">
        <v>541</v>
      </c>
      <c r="H169" s="1100" t="s">
        <v>352</v>
      </c>
      <c r="I169" s="1122">
        <v>2</v>
      </c>
      <c r="J169" s="1122">
        <v>2</v>
      </c>
      <c r="K169" s="1106"/>
      <c r="L169" s="1106"/>
      <c r="M169" s="1106"/>
      <c r="N169" s="1107"/>
      <c r="O169" s="1174"/>
      <c r="P169" s="1151"/>
      <c r="Q169" s="1151"/>
      <c r="R169" s="1151"/>
      <c r="S169" s="1367"/>
      <c r="T169" s="1360"/>
      <c r="U169" s="1240"/>
      <c r="V169" s="1200"/>
      <c r="W169" s="668"/>
      <c r="X169" s="668"/>
      <c r="Y169" s="668"/>
      <c r="Z169" s="667"/>
      <c r="AA169" s="668"/>
      <c r="AB169" s="668"/>
      <c r="AC169" s="1249"/>
      <c r="AD169" s="1278"/>
      <c r="AE169" s="1270"/>
      <c r="AF169" s="1200"/>
      <c r="AG169" s="668"/>
      <c r="AH169" s="668"/>
      <c r="AI169" s="668"/>
      <c r="AJ169" s="667"/>
      <c r="AK169" s="668"/>
      <c r="AL169" s="668"/>
      <c r="AM169" s="668"/>
      <c r="AN169" s="865"/>
      <c r="AO169" s="747"/>
      <c r="AP169" s="747"/>
      <c r="AQ169" s="747"/>
      <c r="AR169" s="747"/>
      <c r="AS169" s="747"/>
      <c r="AT169" s="747"/>
      <c r="AU169" s="747"/>
      <c r="AV169" s="747"/>
      <c r="AW169" s="747"/>
      <c r="AX169" s="747"/>
      <c r="AY169" s="747"/>
      <c r="AZ169" s="747"/>
      <c r="BA169" s="747"/>
      <c r="BB169" s="747"/>
      <c r="BC169" s="747"/>
      <c r="BD169" s="747"/>
      <c r="BE169" s="747"/>
      <c r="BF169" s="747"/>
      <c r="BG169" s="747"/>
      <c r="BH169" s="747"/>
      <c r="BI169" s="747"/>
      <c r="BJ169" s="747"/>
      <c r="BK169" s="747"/>
      <c r="BL169" s="747"/>
      <c r="BM169" s="747"/>
      <c r="BN169" s="747"/>
      <c r="BO169" s="747"/>
      <c r="BP169" s="747"/>
      <c r="BQ169" s="747"/>
      <c r="BR169" s="747"/>
      <c r="BS169" s="747"/>
      <c r="BT169" s="747"/>
      <c r="BU169" s="747"/>
      <c r="BV169" s="747"/>
      <c r="BW169" s="747"/>
      <c r="BX169" s="747"/>
      <c r="BY169" s="747"/>
      <c r="BZ169" s="747"/>
      <c r="CA169" s="747"/>
      <c r="CB169" s="747"/>
      <c r="CC169" s="747"/>
      <c r="CD169" s="747"/>
      <c r="CE169" s="747"/>
      <c r="CF169" s="747"/>
      <c r="CG169" s="747"/>
      <c r="CH169" s="747"/>
      <c r="CI169" s="747"/>
      <c r="CJ169" s="747"/>
      <c r="CK169" s="747"/>
      <c r="CL169" s="747"/>
      <c r="CM169" s="747"/>
      <c r="CN169" s="747"/>
      <c r="CO169" s="747"/>
      <c r="CP169" s="747"/>
      <c r="CQ169" s="747"/>
      <c r="CR169" s="747"/>
      <c r="CS169" s="747"/>
      <c r="CT169" s="747"/>
      <c r="CU169" s="747"/>
      <c r="CV169" s="747"/>
      <c r="CW169" s="747"/>
      <c r="CX169" s="747"/>
      <c r="CY169" s="747"/>
      <c r="CZ169" s="747"/>
      <c r="DA169" s="747"/>
      <c r="DB169" s="747"/>
      <c r="DC169" s="747"/>
      <c r="DD169" s="747"/>
      <c r="DE169" s="747"/>
      <c r="DF169" s="747"/>
      <c r="DG169" s="747"/>
      <c r="DH169" s="747"/>
      <c r="DI169" s="747"/>
      <c r="DJ169" s="747"/>
      <c r="DK169" s="747"/>
      <c r="DL169" s="747"/>
      <c r="DM169" s="747"/>
      <c r="DN169" s="747"/>
      <c r="DO169" s="747"/>
      <c r="DP169" s="747"/>
      <c r="DQ169" s="747"/>
      <c r="DR169" s="747"/>
      <c r="DS169" s="747"/>
      <c r="DT169" s="747"/>
      <c r="DU169" s="747"/>
      <c r="DV169" s="747"/>
      <c r="DW169" s="747"/>
      <c r="DX169" s="747"/>
      <c r="DY169" s="747"/>
      <c r="DZ169" s="747"/>
      <c r="EA169" s="747"/>
      <c r="EB169" s="747"/>
      <c r="EC169" s="747"/>
      <c r="ED169" s="747"/>
      <c r="EE169" s="747"/>
      <c r="EF169" s="747"/>
      <c r="EG169" s="747"/>
      <c r="EH169" s="747"/>
      <c r="EI169" s="747"/>
      <c r="EJ169" s="747"/>
      <c r="EK169" s="747"/>
      <c r="EL169" s="747"/>
      <c r="EM169" s="747"/>
      <c r="EN169" s="747"/>
      <c r="EO169" s="747"/>
      <c r="EP169" s="747"/>
      <c r="EQ169" s="747"/>
      <c r="ER169" s="747"/>
      <c r="ES169" s="747"/>
      <c r="ET169" s="747"/>
      <c r="EU169" s="747"/>
      <c r="EV169" s="747"/>
      <c r="EW169" s="747"/>
      <c r="EX169" s="747"/>
      <c r="EY169" s="747"/>
      <c r="EZ169" s="747"/>
      <c r="FA169" s="747"/>
      <c r="FB169" s="747"/>
      <c r="FC169" s="747"/>
      <c r="FD169" s="747"/>
      <c r="FE169" s="747"/>
      <c r="FF169" s="747"/>
      <c r="FG169" s="747"/>
      <c r="FH169" s="747"/>
      <c r="FI169" s="747"/>
      <c r="FJ169" s="747"/>
      <c r="FK169" s="747"/>
      <c r="FL169" s="747"/>
      <c r="FM169" s="747"/>
      <c r="FN169" s="747"/>
      <c r="FO169" s="747"/>
      <c r="FP169" s="747"/>
      <c r="FQ169" s="747"/>
      <c r="FR169" s="747"/>
      <c r="FS169" s="747"/>
      <c r="FT169" s="747"/>
      <c r="FU169" s="747"/>
      <c r="FV169" s="747"/>
      <c r="FW169" s="747"/>
      <c r="FX169" s="747"/>
      <c r="FY169" s="747"/>
      <c r="FZ169" s="747"/>
      <c r="GA169" s="747"/>
      <c r="GB169" s="747"/>
      <c r="GC169" s="747"/>
      <c r="GD169" s="747"/>
      <c r="GE169" s="747"/>
      <c r="GF169" s="747"/>
      <c r="GG169" s="747"/>
      <c r="GH169" s="747"/>
      <c r="GI169" s="747"/>
      <c r="GJ169" s="747"/>
      <c r="GK169" s="747"/>
      <c r="GL169" s="747"/>
      <c r="GM169" s="747"/>
      <c r="GN169" s="747"/>
      <c r="GO169" s="747"/>
      <c r="GP169" s="747"/>
      <c r="GQ169" s="747"/>
      <c r="GR169" s="747"/>
      <c r="GS169" s="747"/>
      <c r="GT169" s="747"/>
      <c r="GU169" s="747"/>
      <c r="GV169" s="747"/>
      <c r="GW169" s="747"/>
      <c r="GX169" s="747"/>
      <c r="GY169" s="747"/>
      <c r="GZ169" s="747"/>
      <c r="HA169" s="747"/>
      <c r="HB169" s="747"/>
      <c r="HC169" s="747"/>
      <c r="HD169" s="747"/>
      <c r="HE169" s="747"/>
      <c r="HF169" s="747"/>
      <c r="HG169" s="747"/>
      <c r="HH169" s="747"/>
      <c r="HI169" s="747"/>
      <c r="HJ169" s="747"/>
      <c r="HK169" s="747"/>
      <c r="HL169" s="747"/>
      <c r="HM169" s="747"/>
      <c r="HN169" s="747"/>
      <c r="HO169" s="747"/>
      <c r="HP169" s="747"/>
      <c r="HQ169" s="747"/>
      <c r="HR169" s="747"/>
      <c r="HS169" s="747"/>
      <c r="HT169" s="747"/>
      <c r="HU169" s="747"/>
      <c r="HV169" s="747"/>
      <c r="HW169" s="747"/>
      <c r="HX169" s="747"/>
      <c r="HY169" s="747"/>
      <c r="HZ169" s="747"/>
      <c r="IA169" s="747"/>
      <c r="IB169" s="747"/>
      <c r="IC169" s="747"/>
      <c r="ID169" s="747"/>
      <c r="IE169" s="747"/>
      <c r="IF169" s="747"/>
      <c r="IG169" s="747"/>
      <c r="IH169" s="747"/>
      <c r="II169" s="747"/>
      <c r="IJ169" s="747"/>
      <c r="IK169" s="747"/>
      <c r="IL169" s="747"/>
      <c r="IM169" s="747"/>
    </row>
    <row r="170" spans="1:247" s="750" customFormat="1" ht="84.75" customHeight="1" x14ac:dyDescent="0.25">
      <c r="A170" s="1076"/>
      <c r="B170" s="1113" t="s">
        <v>622</v>
      </c>
      <c r="C170" s="1114" t="s">
        <v>308</v>
      </c>
      <c r="D170" s="1102" t="s">
        <v>621</v>
      </c>
      <c r="E170" s="1115" t="s">
        <v>630</v>
      </c>
      <c r="F170" s="1116" t="s">
        <v>624</v>
      </c>
      <c r="G170" s="1102" t="s">
        <v>541</v>
      </c>
      <c r="H170" s="1117"/>
      <c r="I170" s="1123">
        <v>2</v>
      </c>
      <c r="J170" s="1123">
        <v>2</v>
      </c>
      <c r="K170" s="1290" t="s">
        <v>725</v>
      </c>
      <c r="L170" s="1106" t="str">
        <f>"09"</f>
        <v>09</v>
      </c>
      <c r="M170" s="1106"/>
      <c r="N170" s="1107"/>
      <c r="O170" s="1174"/>
      <c r="P170" s="1151">
        <v>18</v>
      </c>
      <c r="Q170" s="1151"/>
      <c r="R170" s="1151"/>
      <c r="S170" s="1367"/>
      <c r="T170" s="1361" t="s">
        <v>695</v>
      </c>
      <c r="U170" s="1242" t="s">
        <v>673</v>
      </c>
      <c r="V170" s="1207">
        <v>1</v>
      </c>
      <c r="W170" s="1110" t="s">
        <v>171</v>
      </c>
      <c r="X170" s="1110"/>
      <c r="Y170" s="1110"/>
      <c r="Z170" s="1111">
        <v>1</v>
      </c>
      <c r="AA170" s="1110" t="s">
        <v>174</v>
      </c>
      <c r="AB170" s="1110" t="s">
        <v>172</v>
      </c>
      <c r="AC170" s="1255" t="s">
        <v>262</v>
      </c>
      <c r="AD170" s="1285" t="s">
        <v>673</v>
      </c>
      <c r="AE170" s="1476" t="str">
        <f t="shared" ref="AE170" si="16">+AD170</f>
        <v>100% CT (dossier)</v>
      </c>
      <c r="AF170" s="1207">
        <v>1</v>
      </c>
      <c r="AG170" s="1110" t="s">
        <v>174</v>
      </c>
      <c r="AH170" s="1110" t="s">
        <v>172</v>
      </c>
      <c r="AI170" s="1110" t="s">
        <v>262</v>
      </c>
      <c r="AJ170" s="1111">
        <v>1</v>
      </c>
      <c r="AK170" s="1110" t="s">
        <v>174</v>
      </c>
      <c r="AL170" s="1110" t="s">
        <v>172</v>
      </c>
      <c r="AM170" s="1110" t="s">
        <v>262</v>
      </c>
      <c r="AN170" s="1112" t="s">
        <v>519</v>
      </c>
      <c r="AO170" s="760"/>
      <c r="AP170" s="760"/>
      <c r="AQ170" s="760"/>
      <c r="AR170" s="760"/>
      <c r="AS170" s="760"/>
      <c r="AT170" s="760"/>
      <c r="AU170" s="760"/>
      <c r="AV170" s="760"/>
      <c r="AW170" s="760"/>
      <c r="AX170" s="760"/>
      <c r="AY170" s="760"/>
      <c r="AZ170" s="760"/>
      <c r="BA170" s="760"/>
      <c r="BB170" s="760"/>
      <c r="BC170" s="760"/>
      <c r="BD170" s="760"/>
      <c r="BE170" s="760"/>
      <c r="BF170" s="760"/>
      <c r="BG170" s="760"/>
      <c r="BH170" s="760"/>
      <c r="BI170" s="760"/>
      <c r="BJ170" s="760"/>
      <c r="BK170" s="760"/>
      <c r="BL170" s="760"/>
      <c r="BM170" s="760"/>
      <c r="BN170" s="760"/>
      <c r="BO170" s="760"/>
      <c r="BP170" s="760"/>
      <c r="BQ170" s="760"/>
      <c r="BR170" s="760"/>
      <c r="BS170" s="760"/>
      <c r="BT170" s="760"/>
      <c r="BU170" s="760"/>
      <c r="BV170" s="760"/>
      <c r="BW170" s="760"/>
      <c r="BX170" s="760"/>
      <c r="BY170" s="760"/>
      <c r="BZ170" s="760"/>
      <c r="CA170" s="760"/>
      <c r="CB170" s="760"/>
      <c r="CC170" s="760"/>
      <c r="CD170" s="760"/>
      <c r="CE170" s="760"/>
      <c r="CF170" s="760"/>
      <c r="CG170" s="760"/>
      <c r="CH170" s="760"/>
      <c r="CI170" s="760"/>
      <c r="CJ170" s="760"/>
      <c r="CK170" s="760"/>
      <c r="CL170" s="760"/>
      <c r="CM170" s="760"/>
      <c r="CN170" s="760"/>
      <c r="CO170" s="760"/>
      <c r="CP170" s="760"/>
      <c r="CQ170" s="760"/>
      <c r="CR170" s="760"/>
      <c r="CS170" s="760"/>
      <c r="CT170" s="760"/>
      <c r="CU170" s="760"/>
      <c r="CV170" s="760"/>
      <c r="CW170" s="760"/>
      <c r="CX170" s="760"/>
      <c r="CY170" s="760"/>
      <c r="CZ170" s="760"/>
      <c r="DA170" s="760"/>
      <c r="DB170" s="760"/>
      <c r="DC170" s="760"/>
      <c r="DD170" s="760"/>
      <c r="DE170" s="760"/>
      <c r="DF170" s="760"/>
      <c r="DG170" s="760"/>
      <c r="DH170" s="760"/>
      <c r="DI170" s="760"/>
      <c r="DJ170" s="760"/>
      <c r="DK170" s="760"/>
      <c r="DL170" s="760"/>
      <c r="DM170" s="760"/>
      <c r="DN170" s="760"/>
      <c r="DO170" s="760"/>
      <c r="DP170" s="760"/>
      <c r="DQ170" s="760"/>
      <c r="DR170" s="760"/>
      <c r="DS170" s="760"/>
      <c r="DT170" s="760"/>
      <c r="DU170" s="760"/>
      <c r="DV170" s="760"/>
      <c r="DW170" s="760"/>
      <c r="DX170" s="760"/>
      <c r="DY170" s="760"/>
      <c r="DZ170" s="760"/>
      <c r="EA170" s="760"/>
      <c r="EB170" s="760"/>
      <c r="EC170" s="760"/>
      <c r="ED170" s="760"/>
      <c r="EE170" s="760"/>
      <c r="EF170" s="760"/>
      <c r="EG170" s="760"/>
      <c r="EH170" s="760"/>
      <c r="EI170" s="760"/>
      <c r="EJ170" s="760"/>
      <c r="EK170" s="760"/>
      <c r="EL170" s="760"/>
      <c r="EM170" s="760"/>
      <c r="EN170" s="760"/>
      <c r="EO170" s="760"/>
      <c r="EP170" s="760"/>
      <c r="EQ170" s="760"/>
      <c r="ER170" s="760"/>
      <c r="ES170" s="760"/>
      <c r="ET170" s="760"/>
      <c r="EU170" s="760"/>
      <c r="EV170" s="760"/>
      <c r="EW170" s="760"/>
      <c r="EX170" s="760"/>
      <c r="EY170" s="760"/>
      <c r="EZ170" s="760"/>
      <c r="FA170" s="760"/>
      <c r="FB170" s="760"/>
      <c r="FC170" s="760"/>
      <c r="FD170" s="760"/>
      <c r="FE170" s="760"/>
      <c r="FF170" s="760"/>
      <c r="FG170" s="760"/>
      <c r="FH170" s="760"/>
      <c r="FI170" s="760"/>
      <c r="FJ170" s="760"/>
      <c r="FK170" s="760"/>
      <c r="FL170" s="760"/>
      <c r="FM170" s="760"/>
      <c r="FN170" s="760"/>
      <c r="FO170" s="760"/>
      <c r="FP170" s="760"/>
      <c r="FQ170" s="760"/>
      <c r="FR170" s="760"/>
      <c r="FS170" s="760"/>
      <c r="FT170" s="760"/>
      <c r="FU170" s="760"/>
      <c r="FV170" s="760"/>
      <c r="FW170" s="760"/>
      <c r="FX170" s="760"/>
      <c r="FY170" s="760"/>
      <c r="FZ170" s="760"/>
      <c r="GA170" s="760"/>
      <c r="GB170" s="760"/>
      <c r="GC170" s="760"/>
      <c r="GD170" s="760"/>
      <c r="GE170" s="760"/>
      <c r="GF170" s="760"/>
      <c r="GG170" s="760"/>
      <c r="GH170" s="760"/>
      <c r="GI170" s="760"/>
      <c r="GJ170" s="760"/>
      <c r="GK170" s="760"/>
      <c r="GL170" s="760"/>
      <c r="GM170" s="760"/>
      <c r="GN170" s="760"/>
      <c r="GO170" s="760"/>
      <c r="GP170" s="760"/>
      <c r="GQ170" s="760"/>
      <c r="GR170" s="760"/>
      <c r="GS170" s="760"/>
      <c r="GT170" s="760"/>
      <c r="GU170" s="760"/>
      <c r="GV170" s="760"/>
      <c r="GW170" s="760"/>
      <c r="GX170" s="760"/>
      <c r="GY170" s="760"/>
      <c r="GZ170" s="760"/>
      <c r="HA170" s="760"/>
      <c r="HB170" s="760"/>
      <c r="HC170" s="760"/>
      <c r="HD170" s="760"/>
      <c r="HE170" s="760"/>
      <c r="HF170" s="760"/>
      <c r="HG170" s="760"/>
      <c r="HH170" s="760"/>
      <c r="HI170" s="760"/>
      <c r="HJ170" s="760"/>
      <c r="HK170" s="760"/>
      <c r="HL170" s="760"/>
      <c r="HM170" s="760"/>
      <c r="HN170" s="760"/>
      <c r="HO170" s="760"/>
      <c r="HP170" s="760"/>
      <c r="HQ170" s="760"/>
      <c r="HR170" s="760"/>
      <c r="HS170" s="760"/>
      <c r="HT170" s="760"/>
      <c r="HU170" s="760"/>
      <c r="HV170" s="760"/>
      <c r="HW170" s="760"/>
      <c r="HX170" s="760"/>
      <c r="HY170" s="760"/>
      <c r="HZ170" s="760"/>
      <c r="IA170" s="760"/>
      <c r="IB170" s="760"/>
      <c r="IC170" s="760"/>
      <c r="ID170" s="760"/>
      <c r="IE170" s="760"/>
      <c r="IF170" s="760"/>
      <c r="IG170" s="760"/>
      <c r="IH170" s="760"/>
      <c r="II170" s="760"/>
      <c r="IJ170" s="760"/>
      <c r="IK170" s="760"/>
      <c r="IL170" s="760"/>
      <c r="IM170" s="760"/>
    </row>
    <row r="171" spans="1:247" s="750" customFormat="1" ht="54" customHeight="1" x14ac:dyDescent="0.25">
      <c r="A171" s="1076"/>
      <c r="B171" s="1113" t="s">
        <v>660</v>
      </c>
      <c r="C171" s="1114" t="s">
        <v>330</v>
      </c>
      <c r="D171" s="1102" t="s">
        <v>659</v>
      </c>
      <c r="E171" s="1115" t="s">
        <v>630</v>
      </c>
      <c r="F171" s="1116" t="s">
        <v>396</v>
      </c>
      <c r="G171" s="1102" t="s">
        <v>596</v>
      </c>
      <c r="H171" s="1117"/>
      <c r="I171" s="1123">
        <v>2</v>
      </c>
      <c r="J171" s="1123">
        <v>2</v>
      </c>
      <c r="K171" s="1106" t="s">
        <v>441</v>
      </c>
      <c r="L171" s="1106">
        <v>70</v>
      </c>
      <c r="M171" s="1106"/>
      <c r="N171" s="1107"/>
      <c r="O171" s="1174"/>
      <c r="P171" s="1151">
        <v>20</v>
      </c>
      <c r="Q171" s="1151"/>
      <c r="R171" s="1151"/>
      <c r="S171" s="1367"/>
      <c r="T171" s="1361" t="s">
        <v>711</v>
      </c>
      <c r="U171" s="1242" t="s">
        <v>712</v>
      </c>
      <c r="V171" s="1207">
        <v>1</v>
      </c>
      <c r="W171" s="1110" t="s">
        <v>171</v>
      </c>
      <c r="X171" s="1110" t="s">
        <v>445</v>
      </c>
      <c r="Y171" s="1110"/>
      <c r="Z171" s="1111">
        <v>1</v>
      </c>
      <c r="AA171" s="1110" t="s">
        <v>174</v>
      </c>
      <c r="AB171" s="1110" t="s">
        <v>172</v>
      </c>
      <c r="AC171" s="1255" t="s">
        <v>238</v>
      </c>
      <c r="AD171" s="1213" t="s">
        <v>715</v>
      </c>
      <c r="AE171" s="1477" t="str">
        <f>+AD171</f>
        <v>100% CT oral</v>
      </c>
      <c r="AF171" s="1207">
        <v>1</v>
      </c>
      <c r="AG171" s="1110" t="s">
        <v>174</v>
      </c>
      <c r="AH171" s="1110" t="s">
        <v>255</v>
      </c>
      <c r="AI171" s="1110" t="s">
        <v>256</v>
      </c>
      <c r="AJ171" s="1111">
        <v>1</v>
      </c>
      <c r="AK171" s="1110" t="s">
        <v>174</v>
      </c>
      <c r="AL171" s="1110" t="s">
        <v>255</v>
      </c>
      <c r="AM171" s="1110" t="s">
        <v>256</v>
      </c>
      <c r="AN171" s="1112" t="s">
        <v>521</v>
      </c>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c r="CB171" s="760"/>
      <c r="CC171" s="760"/>
      <c r="CD171" s="760"/>
      <c r="CE171" s="760"/>
      <c r="CF171" s="760"/>
      <c r="CG171" s="760"/>
      <c r="CH171" s="760"/>
      <c r="CI171" s="760"/>
      <c r="CJ171" s="760"/>
      <c r="CK171" s="760"/>
      <c r="CL171" s="760"/>
      <c r="CM171" s="760"/>
      <c r="CN171" s="760"/>
      <c r="CO171" s="760"/>
      <c r="CP171" s="760"/>
      <c r="CQ171" s="760"/>
      <c r="CR171" s="760"/>
      <c r="CS171" s="760"/>
      <c r="CT171" s="760"/>
      <c r="CU171" s="760"/>
      <c r="CV171" s="760"/>
      <c r="CW171" s="760"/>
      <c r="CX171" s="760"/>
      <c r="CY171" s="760"/>
      <c r="CZ171" s="760"/>
      <c r="DA171" s="760"/>
      <c r="DB171" s="760"/>
      <c r="DC171" s="760"/>
      <c r="DD171" s="760"/>
      <c r="DE171" s="760"/>
      <c r="DF171" s="760"/>
      <c r="DG171" s="760"/>
      <c r="DH171" s="760"/>
      <c r="DI171" s="760"/>
      <c r="DJ171" s="760"/>
      <c r="DK171" s="760"/>
      <c r="DL171" s="760"/>
      <c r="DM171" s="760"/>
      <c r="DN171" s="760"/>
      <c r="DO171" s="760"/>
      <c r="DP171" s="760"/>
      <c r="DQ171" s="760"/>
      <c r="DR171" s="760"/>
      <c r="DS171" s="760"/>
      <c r="DT171" s="760"/>
      <c r="DU171" s="760"/>
      <c r="DV171" s="760"/>
      <c r="DW171" s="760"/>
      <c r="DX171" s="760"/>
      <c r="DY171" s="760"/>
      <c r="DZ171" s="760"/>
      <c r="EA171" s="760"/>
      <c r="EB171" s="760"/>
      <c r="EC171" s="760"/>
      <c r="ED171" s="760"/>
      <c r="EE171" s="760"/>
      <c r="EF171" s="760"/>
      <c r="EG171" s="760"/>
      <c r="EH171" s="760"/>
      <c r="EI171" s="760"/>
      <c r="EJ171" s="760"/>
      <c r="EK171" s="760"/>
      <c r="EL171" s="760"/>
      <c r="EM171" s="760"/>
      <c r="EN171" s="760"/>
      <c r="EO171" s="760"/>
      <c r="EP171" s="760"/>
      <c r="EQ171" s="760"/>
      <c r="ER171" s="760"/>
      <c r="ES171" s="760"/>
      <c r="ET171" s="760"/>
      <c r="EU171" s="760"/>
      <c r="EV171" s="760"/>
      <c r="EW171" s="760"/>
      <c r="EX171" s="760"/>
      <c r="EY171" s="760"/>
      <c r="EZ171" s="760"/>
      <c r="FA171" s="760"/>
      <c r="FB171" s="760"/>
      <c r="FC171" s="760"/>
      <c r="FD171" s="760"/>
      <c r="FE171" s="760"/>
      <c r="FF171" s="760"/>
      <c r="FG171" s="760"/>
      <c r="FH171" s="760"/>
      <c r="FI171" s="760"/>
      <c r="FJ171" s="760"/>
      <c r="FK171" s="760"/>
      <c r="FL171" s="760"/>
      <c r="FM171" s="760"/>
      <c r="FN171" s="760"/>
      <c r="FO171" s="760"/>
      <c r="FP171" s="760"/>
      <c r="FQ171" s="760"/>
      <c r="FR171" s="760"/>
      <c r="FS171" s="760"/>
      <c r="FT171" s="760"/>
      <c r="FU171" s="760"/>
      <c r="FV171" s="760"/>
      <c r="FW171" s="760"/>
      <c r="FX171" s="760"/>
      <c r="FY171" s="760"/>
      <c r="FZ171" s="760"/>
      <c r="GA171" s="760"/>
      <c r="GB171" s="760"/>
      <c r="GC171" s="760"/>
      <c r="GD171" s="760"/>
      <c r="GE171" s="760"/>
      <c r="GF171" s="760"/>
      <c r="GG171" s="760"/>
      <c r="GH171" s="760"/>
      <c r="GI171" s="760"/>
      <c r="GJ171" s="760"/>
      <c r="GK171" s="760"/>
      <c r="GL171" s="760"/>
      <c r="GM171" s="760"/>
      <c r="GN171" s="760"/>
      <c r="GO171" s="760"/>
      <c r="GP171" s="760"/>
      <c r="GQ171" s="760"/>
      <c r="GR171" s="760"/>
      <c r="GS171" s="760"/>
      <c r="GT171" s="760"/>
      <c r="GU171" s="760"/>
      <c r="GV171" s="760"/>
      <c r="GW171" s="760"/>
      <c r="GX171" s="760"/>
      <c r="GY171" s="760"/>
      <c r="GZ171" s="760"/>
      <c r="HA171" s="760"/>
      <c r="HB171" s="760"/>
      <c r="HC171" s="760"/>
      <c r="HD171" s="760"/>
      <c r="HE171" s="760"/>
      <c r="HF171" s="760"/>
      <c r="HG171" s="760"/>
      <c r="HH171" s="760"/>
      <c r="HI171" s="760"/>
      <c r="HJ171" s="760"/>
      <c r="HK171" s="760"/>
      <c r="HL171" s="760"/>
      <c r="HM171" s="760"/>
      <c r="HN171" s="760"/>
      <c r="HO171" s="760"/>
      <c r="HP171" s="760"/>
      <c r="HQ171" s="760"/>
      <c r="HR171" s="760"/>
      <c r="HS171" s="760"/>
      <c r="HT171" s="760"/>
      <c r="HU171" s="760"/>
      <c r="HV171" s="760"/>
      <c r="HW171" s="760"/>
      <c r="HX171" s="760"/>
      <c r="HY171" s="760"/>
      <c r="HZ171" s="760"/>
      <c r="IA171" s="760"/>
      <c r="IB171" s="760"/>
      <c r="IC171" s="760"/>
      <c r="ID171" s="760"/>
      <c r="IE171" s="760"/>
      <c r="IF171" s="760"/>
      <c r="IG171" s="760"/>
      <c r="IH171" s="760"/>
      <c r="II171" s="760"/>
      <c r="IJ171" s="760"/>
      <c r="IK171" s="760"/>
      <c r="IL171" s="760"/>
      <c r="IM171" s="760"/>
    </row>
    <row r="172" spans="1:247" ht="30.75" customHeight="1" x14ac:dyDescent="0.25">
      <c r="A172" s="576"/>
      <c r="B172" s="576"/>
      <c r="C172" s="682"/>
      <c r="D172" s="751"/>
      <c r="E172" s="751"/>
      <c r="F172" s="683"/>
      <c r="G172" s="683"/>
      <c r="H172" s="683"/>
      <c r="I172" s="751"/>
      <c r="J172" s="752" t="s">
        <v>20</v>
      </c>
      <c r="K172" s="819"/>
      <c r="L172" s="819"/>
      <c r="M172" s="844"/>
      <c r="N172" s="950">
        <f>SUM(N132:N164)</f>
        <v>100</v>
      </c>
      <c r="O172" s="1313"/>
      <c r="P172" s="1181">
        <f>SUM(P132:P164)</f>
        <v>446</v>
      </c>
      <c r="Q172" s="1181"/>
      <c r="R172" s="1181"/>
      <c r="S172" s="1181">
        <f>SUM(S132:S164)</f>
        <v>0</v>
      </c>
      <c r="T172" s="1347"/>
      <c r="U172" s="1219"/>
      <c r="V172" s="1201"/>
      <c r="W172" s="753"/>
      <c r="X172" s="753"/>
      <c r="Y172" s="753"/>
      <c r="Z172" s="753"/>
      <c r="AA172" s="753"/>
      <c r="AB172" s="753"/>
      <c r="AC172" s="1250"/>
      <c r="AD172" s="1279"/>
      <c r="AE172" s="1271"/>
      <c r="AF172" s="1201"/>
      <c r="AG172" s="753"/>
      <c r="AH172" s="753"/>
      <c r="AI172" s="753"/>
      <c r="AJ172" s="753"/>
      <c r="AK172" s="753"/>
      <c r="AL172" s="753"/>
      <c r="AM172" s="753"/>
      <c r="AN172" s="868"/>
    </row>
    <row r="173" spans="1:247" ht="30.75" customHeight="1" x14ac:dyDescent="0.25">
      <c r="A173" s="754"/>
      <c r="B173" s="754"/>
      <c r="C173" s="755"/>
      <c r="D173" s="756"/>
      <c r="E173" s="756"/>
      <c r="F173" s="755"/>
      <c r="G173" s="755"/>
      <c r="H173" s="755"/>
      <c r="I173" s="756"/>
      <c r="J173" s="756"/>
      <c r="K173" s="820"/>
      <c r="L173" s="820"/>
      <c r="M173" s="845"/>
      <c r="N173" s="972"/>
      <c r="O173" s="1320"/>
      <c r="P173" s="1187"/>
      <c r="Q173" s="1187"/>
      <c r="R173" s="1187"/>
      <c r="S173" s="1187"/>
      <c r="T173" s="1356"/>
      <c r="U173" s="1234"/>
      <c r="V173" s="1202"/>
      <c r="W173" s="757"/>
      <c r="X173" s="757"/>
      <c r="Y173" s="757"/>
      <c r="Z173" s="757"/>
      <c r="AA173" s="757"/>
      <c r="AB173" s="757"/>
      <c r="AC173" s="1251"/>
      <c r="AD173" s="1280"/>
      <c r="AE173" s="1272"/>
      <c r="AF173" s="1202"/>
      <c r="AG173" s="757"/>
      <c r="AH173" s="757"/>
      <c r="AI173" s="757"/>
      <c r="AJ173" s="757"/>
      <c r="AK173" s="757"/>
      <c r="AL173" s="757"/>
      <c r="AM173" s="757"/>
      <c r="AN173" s="869"/>
    </row>
    <row r="174" spans="1:247" ht="23.25" customHeight="1" x14ac:dyDescent="0.25">
      <c r="A174" s="1137" t="s">
        <v>661</v>
      </c>
      <c r="B174" s="792" t="s">
        <v>372</v>
      </c>
      <c r="C174" s="793" t="s">
        <v>21</v>
      </c>
      <c r="D174" s="795"/>
      <c r="E174" s="795"/>
      <c r="F174" s="794"/>
      <c r="G174" s="794"/>
      <c r="H174" s="794"/>
      <c r="I174" s="795"/>
      <c r="J174" s="795"/>
      <c r="K174" s="815"/>
      <c r="L174" s="815"/>
      <c r="M174" s="843"/>
      <c r="N174" s="970"/>
      <c r="O174" s="1331"/>
      <c r="P174" s="1147"/>
      <c r="Q174" s="1147"/>
      <c r="R174" s="1147"/>
      <c r="S174" s="1147"/>
      <c r="T174" s="1351"/>
      <c r="U174" s="1225"/>
      <c r="V174" s="1203"/>
      <c r="W174" s="796"/>
      <c r="X174" s="796"/>
      <c r="Y174" s="796"/>
      <c r="Z174" s="796"/>
      <c r="AA174" s="796"/>
      <c r="AB174" s="796"/>
      <c r="AC174" s="1247"/>
      <c r="AD174" s="1281"/>
      <c r="AE174" s="1268"/>
      <c r="AF174" s="1203"/>
      <c r="AG174" s="796"/>
      <c r="AH174" s="796"/>
      <c r="AI174" s="796"/>
      <c r="AJ174" s="796"/>
      <c r="AK174" s="796"/>
      <c r="AL174" s="796"/>
      <c r="AM174" s="796"/>
      <c r="AN174" s="863"/>
      <c r="AO174" s="798"/>
      <c r="AP174" s="798"/>
      <c r="AQ174" s="798"/>
      <c r="AR174" s="798"/>
      <c r="AS174" s="798"/>
      <c r="AT174" s="798"/>
      <c r="AU174" s="798"/>
      <c r="AV174" s="798"/>
      <c r="AW174" s="798"/>
      <c r="AX174" s="798"/>
      <c r="AY174" s="798"/>
      <c r="AZ174" s="798"/>
      <c r="BA174" s="798"/>
      <c r="BB174" s="798"/>
      <c r="BC174" s="798"/>
      <c r="BD174" s="798"/>
      <c r="BE174" s="798"/>
      <c r="BF174" s="798"/>
      <c r="BG174" s="798"/>
      <c r="BH174" s="798"/>
      <c r="BI174" s="798"/>
      <c r="BJ174" s="798"/>
      <c r="BK174" s="798"/>
      <c r="BL174" s="798"/>
      <c r="BM174" s="798"/>
      <c r="BN174" s="798"/>
      <c r="BO174" s="798"/>
      <c r="BP174" s="798"/>
      <c r="BQ174" s="798"/>
      <c r="BR174" s="798"/>
      <c r="BS174" s="798"/>
      <c r="BT174" s="798"/>
      <c r="BU174" s="798"/>
      <c r="BV174" s="798"/>
      <c r="BW174" s="798"/>
      <c r="BX174" s="798"/>
      <c r="BY174" s="798"/>
      <c r="BZ174" s="798"/>
      <c r="CA174" s="798"/>
      <c r="CB174" s="798"/>
      <c r="CC174" s="798"/>
      <c r="CD174" s="798"/>
      <c r="CE174" s="798"/>
      <c r="CF174" s="798"/>
      <c r="CG174" s="798"/>
      <c r="CH174" s="798"/>
      <c r="CI174" s="798"/>
      <c r="CJ174" s="798"/>
      <c r="CK174" s="798"/>
      <c r="CL174" s="798"/>
      <c r="CM174" s="798"/>
      <c r="CN174" s="798"/>
      <c r="CO174" s="798"/>
      <c r="CP174" s="798"/>
      <c r="CQ174" s="798"/>
      <c r="CR174" s="798"/>
      <c r="CS174" s="798"/>
      <c r="CT174" s="798"/>
      <c r="CU174" s="798"/>
      <c r="CV174" s="798"/>
      <c r="CW174" s="798"/>
      <c r="CX174" s="798"/>
      <c r="CY174" s="798"/>
      <c r="CZ174" s="798"/>
      <c r="DA174" s="798"/>
      <c r="DB174" s="798"/>
      <c r="DC174" s="798"/>
      <c r="DD174" s="798"/>
      <c r="DE174" s="798"/>
      <c r="DF174" s="798"/>
      <c r="DG174" s="798"/>
      <c r="DH174" s="798"/>
      <c r="DI174" s="798"/>
      <c r="DJ174" s="798"/>
      <c r="DK174" s="798"/>
      <c r="DL174" s="798"/>
      <c r="DM174" s="798"/>
      <c r="DN174" s="798"/>
      <c r="DO174" s="798"/>
      <c r="DP174" s="798"/>
      <c r="DQ174" s="798"/>
      <c r="DR174" s="798"/>
      <c r="DS174" s="798"/>
      <c r="DT174" s="798"/>
      <c r="DU174" s="798"/>
      <c r="DV174" s="798"/>
      <c r="DW174" s="798"/>
      <c r="DX174" s="798"/>
      <c r="DY174" s="798"/>
      <c r="DZ174" s="798"/>
      <c r="EA174" s="798"/>
      <c r="EB174" s="798"/>
      <c r="EC174" s="798"/>
      <c r="ED174" s="798"/>
      <c r="EE174" s="798"/>
      <c r="EF174" s="798"/>
      <c r="EG174" s="798"/>
      <c r="EH174" s="798"/>
      <c r="EI174" s="798"/>
      <c r="EJ174" s="798"/>
      <c r="EK174" s="798"/>
      <c r="EL174" s="798"/>
      <c r="EM174" s="798"/>
      <c r="EN174" s="798"/>
      <c r="EO174" s="798"/>
      <c r="EP174" s="798"/>
      <c r="EQ174" s="798"/>
      <c r="ER174" s="798"/>
      <c r="ES174" s="798"/>
      <c r="ET174" s="798"/>
      <c r="EU174" s="798"/>
      <c r="EV174" s="798"/>
      <c r="EW174" s="798"/>
      <c r="EX174" s="798"/>
      <c r="EY174" s="798"/>
      <c r="EZ174" s="798"/>
      <c r="FA174" s="798"/>
      <c r="FB174" s="798"/>
      <c r="FC174" s="798"/>
      <c r="FD174" s="798"/>
      <c r="FE174" s="798"/>
      <c r="FF174" s="798"/>
      <c r="FG174" s="798"/>
      <c r="FH174" s="798"/>
      <c r="FI174" s="798"/>
      <c r="FJ174" s="798"/>
      <c r="FK174" s="798"/>
      <c r="FL174" s="798"/>
      <c r="FM174" s="798"/>
      <c r="FN174" s="798"/>
      <c r="FO174" s="798"/>
      <c r="FP174" s="798"/>
      <c r="FQ174" s="798"/>
      <c r="FR174" s="798"/>
      <c r="FS174" s="798"/>
      <c r="FT174" s="798"/>
      <c r="FU174" s="798"/>
      <c r="FV174" s="798"/>
      <c r="FW174" s="798"/>
      <c r="FX174" s="798"/>
      <c r="FY174" s="798"/>
      <c r="FZ174" s="798"/>
      <c r="GA174" s="798"/>
      <c r="GB174" s="798"/>
      <c r="GC174" s="798"/>
      <c r="GD174" s="798"/>
      <c r="GE174" s="798"/>
      <c r="GF174" s="798"/>
      <c r="GG174" s="798"/>
      <c r="GH174" s="798"/>
      <c r="GI174" s="798"/>
      <c r="GJ174" s="798"/>
      <c r="GK174" s="798"/>
      <c r="GL174" s="798"/>
      <c r="GM174" s="798"/>
      <c r="GN174" s="798"/>
      <c r="GO174" s="798"/>
      <c r="GP174" s="798"/>
      <c r="GQ174" s="798"/>
      <c r="GR174" s="798"/>
      <c r="GS174" s="798"/>
      <c r="GT174" s="798"/>
      <c r="GU174" s="798"/>
      <c r="GV174" s="798"/>
      <c r="GW174" s="798"/>
      <c r="GX174" s="798"/>
      <c r="GY174" s="798"/>
      <c r="GZ174" s="798"/>
      <c r="HA174" s="798"/>
      <c r="HB174" s="798"/>
      <c r="HC174" s="798"/>
      <c r="HD174" s="798"/>
      <c r="HE174" s="798"/>
      <c r="HF174" s="798"/>
      <c r="HG174" s="798"/>
      <c r="HH174" s="798"/>
      <c r="HI174" s="798"/>
      <c r="HJ174" s="798"/>
      <c r="HK174" s="798"/>
      <c r="HL174" s="798"/>
      <c r="HM174" s="798"/>
      <c r="HN174" s="798"/>
      <c r="HO174" s="798"/>
      <c r="HP174" s="798"/>
      <c r="HQ174" s="798"/>
      <c r="HR174" s="798"/>
      <c r="HS174" s="798"/>
      <c r="HT174" s="798"/>
      <c r="HU174" s="798"/>
      <c r="HV174" s="798"/>
      <c r="HW174" s="798"/>
      <c r="HX174" s="798"/>
      <c r="HY174" s="798"/>
      <c r="HZ174" s="798"/>
      <c r="IA174" s="798"/>
      <c r="IB174" s="798"/>
      <c r="IC174" s="798"/>
      <c r="ID174" s="798"/>
      <c r="IE174" s="798"/>
      <c r="IF174" s="798"/>
      <c r="IG174" s="798"/>
      <c r="IH174" s="798"/>
      <c r="II174" s="798"/>
      <c r="IJ174" s="798"/>
      <c r="IK174" s="798"/>
      <c r="IL174" s="798"/>
      <c r="IM174" s="798"/>
    </row>
    <row r="175" spans="1:247" ht="30.75" customHeight="1" x14ac:dyDescent="0.25">
      <c r="A175" s="789"/>
      <c r="B175" s="789"/>
      <c r="C175" s="790" t="s">
        <v>371</v>
      </c>
      <c r="D175" s="784"/>
      <c r="E175" s="784"/>
      <c r="F175" s="784"/>
      <c r="G175" s="784"/>
      <c r="H175" s="784"/>
      <c r="I175" s="784">
        <f>+I176+I177+I178+I179+I180+I183</f>
        <v>21</v>
      </c>
      <c r="J175" s="784">
        <f>+J176+J177+J178+J179+J180+J183</f>
        <v>21</v>
      </c>
      <c r="K175" s="784"/>
      <c r="L175" s="784"/>
      <c r="M175" s="784"/>
      <c r="N175" s="784"/>
      <c r="O175" s="1172"/>
      <c r="P175" s="1149"/>
      <c r="Q175" s="1149"/>
      <c r="R175" s="1149"/>
      <c r="S175" s="1149"/>
      <c r="T175" s="1358"/>
      <c r="U175" s="1236"/>
      <c r="V175" s="1177"/>
      <c r="W175" s="784"/>
      <c r="X175" s="784"/>
      <c r="Y175" s="784"/>
      <c r="Z175" s="784"/>
      <c r="AA175" s="784"/>
      <c r="AB175" s="784"/>
      <c r="AC175" s="1172"/>
      <c r="AD175" s="1235"/>
      <c r="AE175" s="1236"/>
      <c r="AF175" s="1177"/>
      <c r="AG175" s="784"/>
      <c r="AH175" s="784"/>
      <c r="AI175" s="784"/>
      <c r="AJ175" s="784"/>
      <c r="AK175" s="784"/>
      <c r="AL175" s="784"/>
      <c r="AM175" s="784"/>
      <c r="AN175" s="871"/>
    </row>
    <row r="176" spans="1:247" ht="81.75" customHeight="1" x14ac:dyDescent="0.25">
      <c r="A176" s="608"/>
      <c r="B176" s="608" t="s">
        <v>271</v>
      </c>
      <c r="C176" s="769" t="s">
        <v>137</v>
      </c>
      <c r="D176" s="781"/>
      <c r="E176" s="900" t="s">
        <v>115</v>
      </c>
      <c r="F176" s="779"/>
      <c r="G176" s="611" t="s">
        <v>541</v>
      </c>
      <c r="H176" s="572"/>
      <c r="I176" s="609" t="s">
        <v>38</v>
      </c>
      <c r="J176" s="609" t="s">
        <v>38</v>
      </c>
      <c r="K176" s="1008" t="s">
        <v>437</v>
      </c>
      <c r="L176" s="966" t="s">
        <v>421</v>
      </c>
      <c r="M176" s="817"/>
      <c r="N176" s="967">
        <v>18</v>
      </c>
      <c r="O176" s="1169"/>
      <c r="P176" s="1148">
        <v>24</v>
      </c>
      <c r="Q176" s="1148"/>
      <c r="R176" s="1148"/>
      <c r="S176" s="1180"/>
      <c r="T176" s="1352" t="s">
        <v>695</v>
      </c>
      <c r="U176" s="1226" t="s">
        <v>673</v>
      </c>
      <c r="V176" s="1199">
        <v>1</v>
      </c>
      <c r="W176" s="914" t="s">
        <v>171</v>
      </c>
      <c r="X176" s="914"/>
      <c r="Y176" s="914"/>
      <c r="Z176" s="650">
        <v>1</v>
      </c>
      <c r="AA176" s="648" t="s">
        <v>174</v>
      </c>
      <c r="AB176" s="648" t="s">
        <v>172</v>
      </c>
      <c r="AC176" s="1252" t="s">
        <v>235</v>
      </c>
      <c r="AD176" s="1286" t="s">
        <v>673</v>
      </c>
      <c r="AE176" s="1476" t="str">
        <f t="shared" ref="AE176:AE179" si="17">+AD176</f>
        <v>100% CT (dossier)</v>
      </c>
      <c r="AF176" s="1199">
        <v>1</v>
      </c>
      <c r="AG176" s="914" t="s">
        <v>174</v>
      </c>
      <c r="AH176" s="914" t="s">
        <v>255</v>
      </c>
      <c r="AI176" s="914" t="s">
        <v>275</v>
      </c>
      <c r="AJ176" s="650">
        <v>1</v>
      </c>
      <c r="AK176" s="648" t="s">
        <v>174</v>
      </c>
      <c r="AL176" s="648" t="s">
        <v>255</v>
      </c>
      <c r="AM176" s="648" t="s">
        <v>275</v>
      </c>
      <c r="AN176" s="866" t="s">
        <v>524</v>
      </c>
    </row>
    <row r="177" spans="1:247" ht="81.75" customHeight="1" x14ac:dyDescent="0.25">
      <c r="A177" s="608"/>
      <c r="B177" s="608" t="s">
        <v>272</v>
      </c>
      <c r="C177" s="769" t="s">
        <v>138</v>
      </c>
      <c r="D177" s="781"/>
      <c r="E177" s="900" t="s">
        <v>115</v>
      </c>
      <c r="F177" s="779"/>
      <c r="G177" s="611" t="s">
        <v>541</v>
      </c>
      <c r="H177" s="572"/>
      <c r="I177" s="609" t="s">
        <v>38</v>
      </c>
      <c r="J177" s="609" t="s">
        <v>38</v>
      </c>
      <c r="K177" s="1008" t="s">
        <v>428</v>
      </c>
      <c r="L177" s="966" t="str">
        <f>"09"</f>
        <v>09</v>
      </c>
      <c r="M177" s="817"/>
      <c r="N177" s="967">
        <v>18</v>
      </c>
      <c r="O177" s="1169"/>
      <c r="P177" s="1148">
        <v>24</v>
      </c>
      <c r="Q177" s="1148"/>
      <c r="R177" s="1148"/>
      <c r="S177" s="1180"/>
      <c r="T177" s="1352" t="s">
        <v>695</v>
      </c>
      <c r="U177" s="1226" t="s">
        <v>683</v>
      </c>
      <c r="V177" s="1199">
        <v>1</v>
      </c>
      <c r="W177" s="914" t="s">
        <v>171</v>
      </c>
      <c r="X177" s="914"/>
      <c r="Y177" s="914"/>
      <c r="Z177" s="650">
        <v>1</v>
      </c>
      <c r="AA177" s="648" t="s">
        <v>174</v>
      </c>
      <c r="AB177" s="648" t="s">
        <v>241</v>
      </c>
      <c r="AC177" s="1252" t="s">
        <v>235</v>
      </c>
      <c r="AD177" s="1286" t="s">
        <v>683</v>
      </c>
      <c r="AE177" s="1476" t="str">
        <f t="shared" si="17"/>
        <v>100 % CT (dossier) dépôt du sujet et retour des copies sur CELENE</v>
      </c>
      <c r="AF177" s="1199">
        <v>1</v>
      </c>
      <c r="AG177" s="914" t="s">
        <v>174</v>
      </c>
      <c r="AH177" s="914" t="s">
        <v>172</v>
      </c>
      <c r="AI177" s="914" t="s">
        <v>235</v>
      </c>
      <c r="AJ177" s="650">
        <v>1</v>
      </c>
      <c r="AK177" s="648" t="s">
        <v>174</v>
      </c>
      <c r="AL177" s="648" t="s">
        <v>172</v>
      </c>
      <c r="AM177" s="648" t="s">
        <v>235</v>
      </c>
      <c r="AN177" s="866" t="s">
        <v>525</v>
      </c>
    </row>
    <row r="178" spans="1:247" ht="81.75" customHeight="1" x14ac:dyDescent="0.25">
      <c r="A178" s="608"/>
      <c r="B178" s="608" t="s">
        <v>273</v>
      </c>
      <c r="C178" s="769" t="s">
        <v>139</v>
      </c>
      <c r="D178" s="781" t="s">
        <v>482</v>
      </c>
      <c r="E178" s="900" t="s">
        <v>115</v>
      </c>
      <c r="F178" s="779"/>
      <c r="G178" s="611" t="s">
        <v>541</v>
      </c>
      <c r="H178" s="572"/>
      <c r="I178" s="609" t="s">
        <v>36</v>
      </c>
      <c r="J178" s="609" t="s">
        <v>36</v>
      </c>
      <c r="K178" s="1008" t="s">
        <v>430</v>
      </c>
      <c r="L178" s="966">
        <v>10</v>
      </c>
      <c r="M178" s="817"/>
      <c r="N178" s="967">
        <v>18</v>
      </c>
      <c r="O178" s="1169"/>
      <c r="P178" s="1148">
        <v>18</v>
      </c>
      <c r="Q178" s="1148"/>
      <c r="R178" s="1148"/>
      <c r="S178" s="1180"/>
      <c r="T178" s="1352" t="s">
        <v>695</v>
      </c>
      <c r="U178" s="1226" t="s">
        <v>704</v>
      </c>
      <c r="V178" s="1199">
        <v>1</v>
      </c>
      <c r="W178" s="914" t="s">
        <v>171</v>
      </c>
      <c r="X178" s="914"/>
      <c r="Y178" s="914"/>
      <c r="Z178" s="650">
        <v>1</v>
      </c>
      <c r="AA178" s="648" t="s">
        <v>174</v>
      </c>
      <c r="AB178" s="648" t="s">
        <v>241</v>
      </c>
      <c r="AC178" s="1252" t="s">
        <v>235</v>
      </c>
      <c r="AD178" s="1286" t="s">
        <v>688</v>
      </c>
      <c r="AE178" s="1476" t="str">
        <f t="shared" si="17"/>
        <v>100% CT (Dossier; dépôt sur CELENE et retour par mail: gabriele.ribemont@univ-orleans.fr)</v>
      </c>
      <c r="AF178" s="1199">
        <v>1</v>
      </c>
      <c r="AG178" s="914" t="s">
        <v>174</v>
      </c>
      <c r="AH178" s="914" t="s">
        <v>172</v>
      </c>
      <c r="AI178" s="914" t="s">
        <v>235</v>
      </c>
      <c r="AJ178" s="650">
        <v>1</v>
      </c>
      <c r="AK178" s="648" t="s">
        <v>174</v>
      </c>
      <c r="AL178" s="648" t="s">
        <v>172</v>
      </c>
      <c r="AM178" s="648" t="s">
        <v>235</v>
      </c>
      <c r="AN178" s="866" t="s">
        <v>526</v>
      </c>
    </row>
    <row r="179" spans="1:247" ht="81.75" customHeight="1" x14ac:dyDescent="0.25">
      <c r="A179" s="608"/>
      <c r="B179" s="608" t="s">
        <v>274</v>
      </c>
      <c r="C179" s="769" t="s">
        <v>140</v>
      </c>
      <c r="D179" s="781"/>
      <c r="E179" s="900" t="s">
        <v>115</v>
      </c>
      <c r="F179" s="779"/>
      <c r="G179" s="611" t="s">
        <v>541</v>
      </c>
      <c r="H179" s="572"/>
      <c r="I179" s="609" t="s">
        <v>80</v>
      </c>
      <c r="J179" s="609" t="s">
        <v>80</v>
      </c>
      <c r="K179" s="1008" t="s">
        <v>435</v>
      </c>
      <c r="L179" s="966">
        <v>10</v>
      </c>
      <c r="M179" s="817"/>
      <c r="N179" s="967"/>
      <c r="O179" s="1169"/>
      <c r="P179" s="1148">
        <v>24</v>
      </c>
      <c r="Q179" s="1148"/>
      <c r="R179" s="1148"/>
      <c r="S179" s="1180"/>
      <c r="T179" s="1352" t="s">
        <v>695</v>
      </c>
      <c r="U179" s="1226" t="s">
        <v>717</v>
      </c>
      <c r="V179" s="1199">
        <v>1</v>
      </c>
      <c r="W179" s="914" t="s">
        <v>171</v>
      </c>
      <c r="X179" s="914"/>
      <c r="Y179" s="914"/>
      <c r="Z179" s="650">
        <v>1</v>
      </c>
      <c r="AA179" s="648" t="s">
        <v>174</v>
      </c>
      <c r="AB179" s="648" t="s">
        <v>241</v>
      </c>
      <c r="AC179" s="1252" t="s">
        <v>235</v>
      </c>
      <c r="AD179" s="1286" t="s">
        <v>716</v>
      </c>
      <c r="AE179" s="1476" t="str">
        <f t="shared" si="17"/>
        <v>100% CT (dossier). Dépôt du sujet sur CELENE le xx/06/2021 ; retour des copies sur CELENE dans la journée.</v>
      </c>
      <c r="AF179" s="1199">
        <v>1</v>
      </c>
      <c r="AG179" s="914" t="s">
        <v>174</v>
      </c>
      <c r="AH179" s="914" t="s">
        <v>172</v>
      </c>
      <c r="AI179" s="914" t="s">
        <v>235</v>
      </c>
      <c r="AJ179" s="650">
        <v>1</v>
      </c>
      <c r="AK179" s="648" t="s">
        <v>174</v>
      </c>
      <c r="AL179" s="648" t="s">
        <v>172</v>
      </c>
      <c r="AM179" s="648" t="s">
        <v>235</v>
      </c>
      <c r="AN179" s="866" t="s">
        <v>527</v>
      </c>
    </row>
    <row r="180" spans="1:247" s="748" customFormat="1" ht="50.25" customHeight="1" x14ac:dyDescent="0.25">
      <c r="A180" s="1100" t="s">
        <v>603</v>
      </c>
      <c r="B180" s="1121" t="s">
        <v>632</v>
      </c>
      <c r="C180" s="1121" t="s">
        <v>404</v>
      </c>
      <c r="D180" s="1105" t="s">
        <v>276</v>
      </c>
      <c r="E180" s="1103" t="s">
        <v>118</v>
      </c>
      <c r="F180" s="1101"/>
      <c r="G180" s="1104"/>
      <c r="H180" s="1100" t="s">
        <v>352</v>
      </c>
      <c r="I180" s="1122">
        <v>2</v>
      </c>
      <c r="J180" s="1122">
        <v>2</v>
      </c>
      <c r="K180" s="1106"/>
      <c r="L180" s="1106"/>
      <c r="M180" s="1106"/>
      <c r="N180" s="1107"/>
      <c r="O180" s="1174"/>
      <c r="P180" s="1151"/>
      <c r="Q180" s="1151"/>
      <c r="R180" s="1151"/>
      <c r="S180" s="1367"/>
      <c r="T180" s="1360"/>
      <c r="U180" s="1240"/>
      <c r="V180" s="1200"/>
      <c r="W180" s="668"/>
      <c r="X180" s="668"/>
      <c r="Y180" s="668"/>
      <c r="Z180" s="667"/>
      <c r="AA180" s="668"/>
      <c r="AB180" s="668"/>
      <c r="AC180" s="1249"/>
      <c r="AD180" s="1278"/>
      <c r="AE180" s="1270"/>
      <c r="AF180" s="1200"/>
      <c r="AG180" s="668"/>
      <c r="AH180" s="668"/>
      <c r="AI180" s="668"/>
      <c r="AJ180" s="667"/>
      <c r="AK180" s="668"/>
      <c r="AL180" s="668"/>
      <c r="AM180" s="668"/>
      <c r="AN180" s="865"/>
      <c r="AO180" s="747"/>
      <c r="AP180" s="747"/>
      <c r="AQ180" s="747"/>
      <c r="AR180" s="747"/>
      <c r="AS180" s="747"/>
      <c r="AT180" s="747"/>
      <c r="AU180" s="747"/>
      <c r="AV180" s="747"/>
      <c r="AW180" s="747"/>
      <c r="AX180" s="747"/>
      <c r="AY180" s="747"/>
      <c r="AZ180" s="747"/>
      <c r="BA180" s="747"/>
      <c r="BB180" s="747"/>
      <c r="BC180" s="747"/>
      <c r="BD180" s="747"/>
      <c r="BE180" s="747"/>
      <c r="BF180" s="747"/>
      <c r="BG180" s="747"/>
      <c r="BH180" s="747"/>
      <c r="BI180" s="747"/>
      <c r="BJ180" s="747"/>
      <c r="BK180" s="747"/>
      <c r="BL180" s="747"/>
      <c r="BM180" s="747"/>
      <c r="BN180" s="747"/>
      <c r="BO180" s="747"/>
      <c r="BP180" s="747"/>
      <c r="BQ180" s="747"/>
      <c r="BR180" s="747"/>
      <c r="BS180" s="747"/>
      <c r="BT180" s="747"/>
      <c r="BU180" s="747"/>
      <c r="BV180" s="747"/>
      <c r="BW180" s="747"/>
      <c r="BX180" s="747"/>
      <c r="BY180" s="747"/>
      <c r="BZ180" s="747"/>
      <c r="CA180" s="747"/>
      <c r="CB180" s="747"/>
      <c r="CC180" s="747"/>
      <c r="CD180" s="747"/>
      <c r="CE180" s="747"/>
      <c r="CF180" s="747"/>
      <c r="CG180" s="747"/>
      <c r="CH180" s="747"/>
      <c r="CI180" s="747"/>
      <c r="CJ180" s="747"/>
      <c r="CK180" s="747"/>
      <c r="CL180" s="747"/>
      <c r="CM180" s="747"/>
      <c r="CN180" s="747"/>
      <c r="CO180" s="747"/>
      <c r="CP180" s="747"/>
      <c r="CQ180" s="747"/>
      <c r="CR180" s="747"/>
      <c r="CS180" s="747"/>
      <c r="CT180" s="747"/>
      <c r="CU180" s="747"/>
      <c r="CV180" s="747"/>
      <c r="CW180" s="747"/>
      <c r="CX180" s="747"/>
      <c r="CY180" s="747"/>
      <c r="CZ180" s="747"/>
      <c r="DA180" s="747"/>
      <c r="DB180" s="747"/>
      <c r="DC180" s="747"/>
      <c r="DD180" s="747"/>
      <c r="DE180" s="747"/>
      <c r="DF180" s="747"/>
      <c r="DG180" s="747"/>
      <c r="DH180" s="747"/>
      <c r="DI180" s="747"/>
      <c r="DJ180" s="747"/>
      <c r="DK180" s="747"/>
      <c r="DL180" s="747"/>
      <c r="DM180" s="747"/>
      <c r="DN180" s="747"/>
      <c r="DO180" s="747"/>
      <c r="DP180" s="747"/>
      <c r="DQ180" s="747"/>
      <c r="DR180" s="747"/>
      <c r="DS180" s="747"/>
      <c r="DT180" s="747"/>
      <c r="DU180" s="747"/>
      <c r="DV180" s="747"/>
      <c r="DW180" s="747"/>
      <c r="DX180" s="747"/>
      <c r="DY180" s="747"/>
      <c r="DZ180" s="747"/>
      <c r="EA180" s="747"/>
      <c r="EB180" s="747"/>
      <c r="EC180" s="747"/>
      <c r="ED180" s="747"/>
      <c r="EE180" s="747"/>
      <c r="EF180" s="747"/>
      <c r="EG180" s="747"/>
      <c r="EH180" s="747"/>
      <c r="EI180" s="747"/>
      <c r="EJ180" s="747"/>
      <c r="EK180" s="747"/>
      <c r="EL180" s="747"/>
      <c r="EM180" s="747"/>
      <c r="EN180" s="747"/>
      <c r="EO180" s="747"/>
      <c r="EP180" s="747"/>
      <c r="EQ180" s="747"/>
      <c r="ER180" s="747"/>
      <c r="ES180" s="747"/>
      <c r="ET180" s="747"/>
      <c r="EU180" s="747"/>
      <c r="EV180" s="747"/>
      <c r="EW180" s="747"/>
      <c r="EX180" s="747"/>
      <c r="EY180" s="747"/>
      <c r="EZ180" s="747"/>
      <c r="FA180" s="747"/>
      <c r="FB180" s="747"/>
      <c r="FC180" s="747"/>
      <c r="FD180" s="747"/>
      <c r="FE180" s="747"/>
      <c r="FF180" s="747"/>
      <c r="FG180" s="747"/>
      <c r="FH180" s="747"/>
      <c r="FI180" s="747"/>
      <c r="FJ180" s="747"/>
      <c r="FK180" s="747"/>
      <c r="FL180" s="747"/>
      <c r="FM180" s="747"/>
      <c r="FN180" s="747"/>
      <c r="FO180" s="747"/>
      <c r="FP180" s="747"/>
      <c r="FQ180" s="747"/>
      <c r="FR180" s="747"/>
      <c r="FS180" s="747"/>
      <c r="FT180" s="747"/>
      <c r="FU180" s="747"/>
      <c r="FV180" s="747"/>
      <c r="FW180" s="747"/>
      <c r="FX180" s="747"/>
      <c r="FY180" s="747"/>
      <c r="FZ180" s="747"/>
      <c r="GA180" s="747"/>
      <c r="GB180" s="747"/>
      <c r="GC180" s="747"/>
      <c r="GD180" s="747"/>
      <c r="GE180" s="747"/>
      <c r="GF180" s="747"/>
      <c r="GG180" s="747"/>
      <c r="GH180" s="747"/>
      <c r="GI180" s="747"/>
      <c r="GJ180" s="747"/>
      <c r="GK180" s="747"/>
      <c r="GL180" s="747"/>
      <c r="GM180" s="747"/>
      <c r="GN180" s="747"/>
      <c r="GO180" s="747"/>
      <c r="GP180" s="747"/>
      <c r="GQ180" s="747"/>
      <c r="GR180" s="747"/>
      <c r="GS180" s="747"/>
      <c r="GT180" s="747"/>
      <c r="GU180" s="747"/>
      <c r="GV180" s="747"/>
      <c r="GW180" s="747"/>
      <c r="GX180" s="747"/>
      <c r="GY180" s="747"/>
      <c r="GZ180" s="747"/>
      <c r="HA180" s="747"/>
      <c r="HB180" s="747"/>
      <c r="HC180" s="747"/>
      <c r="HD180" s="747"/>
      <c r="HE180" s="747"/>
      <c r="HF180" s="747"/>
      <c r="HG180" s="747"/>
      <c r="HH180" s="747"/>
      <c r="HI180" s="747"/>
      <c r="HJ180" s="747"/>
      <c r="HK180" s="747"/>
      <c r="HL180" s="747"/>
      <c r="HM180" s="747"/>
      <c r="HN180" s="747"/>
      <c r="HO180" s="747"/>
      <c r="HP180" s="747"/>
      <c r="HQ180" s="747"/>
      <c r="HR180" s="747"/>
      <c r="HS180" s="747"/>
      <c r="HT180" s="747"/>
      <c r="HU180" s="747"/>
      <c r="HV180" s="747"/>
      <c r="HW180" s="747"/>
      <c r="HX180" s="747"/>
      <c r="HY180" s="747"/>
      <c r="HZ180" s="747"/>
      <c r="IA180" s="747"/>
      <c r="IB180" s="747"/>
      <c r="IC180" s="747"/>
      <c r="ID180" s="747"/>
      <c r="IE180" s="747"/>
      <c r="IF180" s="747"/>
      <c r="IG180" s="747"/>
      <c r="IH180" s="747"/>
      <c r="II180" s="747"/>
      <c r="IJ180" s="747"/>
      <c r="IK180" s="747"/>
      <c r="IL180" s="747"/>
      <c r="IM180" s="747"/>
    </row>
    <row r="181" spans="1:247" s="750" customFormat="1" ht="63.75" x14ac:dyDescent="0.25">
      <c r="A181" s="1076" t="s">
        <v>607</v>
      </c>
      <c r="B181" s="1113" t="s">
        <v>635</v>
      </c>
      <c r="C181" s="1114" t="s">
        <v>583</v>
      </c>
      <c r="D181" s="1102" t="s">
        <v>633</v>
      </c>
      <c r="E181" s="1115" t="s">
        <v>556</v>
      </c>
      <c r="F181" s="1116" t="s">
        <v>606</v>
      </c>
      <c r="G181" s="1102" t="s">
        <v>541</v>
      </c>
      <c r="H181" s="1117"/>
      <c r="I181" s="1123">
        <v>2</v>
      </c>
      <c r="J181" s="1123">
        <v>2</v>
      </c>
      <c r="K181" s="1106" t="s">
        <v>433</v>
      </c>
      <c r="L181" s="1106" t="str">
        <f>"08"</f>
        <v>08</v>
      </c>
      <c r="M181" s="1106"/>
      <c r="N181" s="1107"/>
      <c r="O181" s="1174"/>
      <c r="P181" s="1151">
        <v>18</v>
      </c>
      <c r="Q181" s="1151"/>
      <c r="R181" s="1151"/>
      <c r="S181" s="1367"/>
      <c r="T181" s="1352" t="s">
        <v>695</v>
      </c>
      <c r="U181" s="1230" t="s">
        <v>692</v>
      </c>
      <c r="V181" s="1207">
        <v>1</v>
      </c>
      <c r="W181" s="1110" t="s">
        <v>171</v>
      </c>
      <c r="X181" s="1110"/>
      <c r="Y181" s="1110"/>
      <c r="Z181" s="1111">
        <v>1</v>
      </c>
      <c r="AA181" s="1110" t="s">
        <v>174</v>
      </c>
      <c r="AB181" s="1110" t="s">
        <v>172</v>
      </c>
      <c r="AC181" s="1255" t="s">
        <v>236</v>
      </c>
      <c r="AD181" s="1285" t="s">
        <v>692</v>
      </c>
      <c r="AE181" s="1476" t="str">
        <f t="shared" ref="AE181:AE182" si="18">+AD181</f>
        <v>100% CT (dossier) dépôt du sujet et retour des copies sur CELENE</v>
      </c>
      <c r="AF181" s="1207">
        <v>1</v>
      </c>
      <c r="AG181" s="1110" t="s">
        <v>174</v>
      </c>
      <c r="AH181" s="1110" t="s">
        <v>172</v>
      </c>
      <c r="AI181" s="1110" t="s">
        <v>236</v>
      </c>
      <c r="AJ181" s="1111">
        <v>1</v>
      </c>
      <c r="AK181" s="1110" t="s">
        <v>174</v>
      </c>
      <c r="AL181" s="1110" t="s">
        <v>172</v>
      </c>
      <c r="AM181" s="1110" t="s">
        <v>236</v>
      </c>
      <c r="AN181" s="1112" t="s">
        <v>528</v>
      </c>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c r="CB181" s="760"/>
      <c r="CC181" s="760"/>
      <c r="CD181" s="760"/>
      <c r="CE181" s="760"/>
      <c r="CF181" s="760"/>
      <c r="CG181" s="760"/>
      <c r="CH181" s="760"/>
      <c r="CI181" s="760"/>
      <c r="CJ181" s="760"/>
      <c r="CK181" s="760"/>
      <c r="CL181" s="760"/>
      <c r="CM181" s="760"/>
      <c r="CN181" s="760"/>
      <c r="CO181" s="760"/>
      <c r="CP181" s="760"/>
      <c r="CQ181" s="760"/>
      <c r="CR181" s="760"/>
      <c r="CS181" s="760"/>
      <c r="CT181" s="760"/>
      <c r="CU181" s="760"/>
      <c r="CV181" s="760"/>
      <c r="CW181" s="760"/>
      <c r="CX181" s="760"/>
      <c r="CY181" s="760"/>
      <c r="CZ181" s="760"/>
      <c r="DA181" s="760"/>
      <c r="DB181" s="760"/>
      <c r="DC181" s="760"/>
      <c r="DD181" s="760"/>
      <c r="DE181" s="760"/>
      <c r="DF181" s="760"/>
      <c r="DG181" s="760"/>
      <c r="DH181" s="760"/>
      <c r="DI181" s="760"/>
      <c r="DJ181" s="760"/>
      <c r="DK181" s="760"/>
      <c r="DL181" s="760"/>
      <c r="DM181" s="760"/>
      <c r="DN181" s="760"/>
      <c r="DO181" s="760"/>
      <c r="DP181" s="760"/>
      <c r="DQ181" s="760"/>
      <c r="DR181" s="760"/>
      <c r="DS181" s="760"/>
      <c r="DT181" s="760"/>
      <c r="DU181" s="760"/>
      <c r="DV181" s="760"/>
      <c r="DW181" s="760"/>
      <c r="DX181" s="760"/>
      <c r="DY181" s="760"/>
      <c r="DZ181" s="760"/>
      <c r="EA181" s="760"/>
      <c r="EB181" s="760"/>
      <c r="EC181" s="760"/>
      <c r="ED181" s="760"/>
      <c r="EE181" s="760"/>
      <c r="EF181" s="760"/>
      <c r="EG181" s="760"/>
      <c r="EH181" s="760"/>
      <c r="EI181" s="760"/>
      <c r="EJ181" s="760"/>
      <c r="EK181" s="760"/>
      <c r="EL181" s="760"/>
      <c r="EM181" s="760"/>
      <c r="EN181" s="760"/>
      <c r="EO181" s="760"/>
      <c r="EP181" s="760"/>
      <c r="EQ181" s="760"/>
      <c r="ER181" s="760"/>
      <c r="ES181" s="760"/>
      <c r="ET181" s="760"/>
      <c r="EU181" s="760"/>
      <c r="EV181" s="760"/>
      <c r="EW181" s="760"/>
      <c r="EX181" s="760"/>
      <c r="EY181" s="760"/>
      <c r="EZ181" s="760"/>
      <c r="FA181" s="760"/>
      <c r="FB181" s="760"/>
      <c r="FC181" s="760"/>
      <c r="FD181" s="760"/>
      <c r="FE181" s="760"/>
      <c r="FF181" s="760"/>
      <c r="FG181" s="760"/>
      <c r="FH181" s="760"/>
      <c r="FI181" s="760"/>
      <c r="FJ181" s="760"/>
      <c r="FK181" s="760"/>
      <c r="FL181" s="760"/>
      <c r="FM181" s="760"/>
      <c r="FN181" s="760"/>
      <c r="FO181" s="760"/>
      <c r="FP181" s="760"/>
      <c r="FQ181" s="760"/>
      <c r="FR181" s="760"/>
      <c r="FS181" s="760"/>
      <c r="FT181" s="760"/>
      <c r="FU181" s="760"/>
      <c r="FV181" s="760"/>
      <c r="FW181" s="760"/>
      <c r="FX181" s="760"/>
      <c r="FY181" s="760"/>
      <c r="FZ181" s="760"/>
      <c r="GA181" s="760"/>
      <c r="GB181" s="760"/>
      <c r="GC181" s="760"/>
      <c r="GD181" s="760"/>
      <c r="GE181" s="760"/>
      <c r="GF181" s="760"/>
      <c r="GG181" s="760"/>
      <c r="GH181" s="760"/>
      <c r="GI181" s="760"/>
      <c r="GJ181" s="760"/>
      <c r="GK181" s="760"/>
      <c r="GL181" s="760"/>
      <c r="GM181" s="760"/>
      <c r="GN181" s="760"/>
      <c r="GO181" s="760"/>
      <c r="GP181" s="760"/>
      <c r="GQ181" s="760"/>
      <c r="GR181" s="760"/>
      <c r="GS181" s="760"/>
      <c r="GT181" s="760"/>
      <c r="GU181" s="760"/>
      <c r="GV181" s="760"/>
      <c r="GW181" s="760"/>
      <c r="GX181" s="760"/>
      <c r="GY181" s="760"/>
      <c r="GZ181" s="760"/>
      <c r="HA181" s="760"/>
      <c r="HB181" s="760"/>
      <c r="HC181" s="760"/>
      <c r="HD181" s="760"/>
      <c r="HE181" s="760"/>
      <c r="HF181" s="760"/>
      <c r="HG181" s="760"/>
      <c r="HH181" s="760"/>
      <c r="HI181" s="760"/>
      <c r="HJ181" s="760"/>
      <c r="HK181" s="760"/>
      <c r="HL181" s="760"/>
      <c r="HM181" s="760"/>
      <c r="HN181" s="760"/>
      <c r="HO181" s="760"/>
      <c r="HP181" s="760"/>
      <c r="HQ181" s="760"/>
      <c r="HR181" s="760"/>
      <c r="HS181" s="760"/>
      <c r="HT181" s="760"/>
      <c r="HU181" s="760"/>
      <c r="HV181" s="760"/>
      <c r="HW181" s="760"/>
      <c r="HX181" s="760"/>
      <c r="HY181" s="760"/>
      <c r="HZ181" s="760"/>
      <c r="IA181" s="760"/>
      <c r="IB181" s="760"/>
      <c r="IC181" s="760"/>
      <c r="ID181" s="760"/>
      <c r="IE181" s="760"/>
      <c r="IF181" s="760"/>
      <c r="IG181" s="760"/>
      <c r="IH181" s="760"/>
      <c r="II181" s="760"/>
      <c r="IJ181" s="760"/>
      <c r="IK181" s="760"/>
      <c r="IL181" s="760"/>
      <c r="IM181" s="760"/>
    </row>
    <row r="182" spans="1:247" s="750" customFormat="1" ht="76.5" x14ac:dyDescent="0.25">
      <c r="A182" s="1076" t="s">
        <v>545</v>
      </c>
      <c r="B182" s="1113" t="s">
        <v>636</v>
      </c>
      <c r="C182" s="1114" t="s">
        <v>602</v>
      </c>
      <c r="D182" s="1102" t="s">
        <v>634</v>
      </c>
      <c r="E182" s="1115" t="s">
        <v>361</v>
      </c>
      <c r="F182" s="1116" t="s">
        <v>359</v>
      </c>
      <c r="G182" s="1102" t="s">
        <v>541</v>
      </c>
      <c r="H182" s="1117"/>
      <c r="I182" s="1123">
        <v>2</v>
      </c>
      <c r="J182" s="1123">
        <v>2</v>
      </c>
      <c r="K182" s="1106" t="s">
        <v>434</v>
      </c>
      <c r="L182" s="1106" t="s">
        <v>367</v>
      </c>
      <c r="M182" s="1106" t="s">
        <v>545</v>
      </c>
      <c r="N182" s="1107" t="s">
        <v>545</v>
      </c>
      <c r="O182" s="1174"/>
      <c r="P182" s="1151">
        <v>18</v>
      </c>
      <c r="Q182" s="1151"/>
      <c r="R182" s="1151"/>
      <c r="S182" s="1367" t="s">
        <v>545</v>
      </c>
      <c r="T182" s="1352" t="s">
        <v>695</v>
      </c>
      <c r="U182" s="1230" t="s">
        <v>673</v>
      </c>
      <c r="V182" s="1207">
        <v>1</v>
      </c>
      <c r="W182" s="1110" t="s">
        <v>171</v>
      </c>
      <c r="X182" s="1110" t="s">
        <v>545</v>
      </c>
      <c r="Y182" s="1110" t="s">
        <v>545</v>
      </c>
      <c r="Z182" s="1111">
        <v>1</v>
      </c>
      <c r="AA182" s="1110" t="s">
        <v>174</v>
      </c>
      <c r="AB182" s="1110" t="s">
        <v>241</v>
      </c>
      <c r="AC182" s="1255" t="s">
        <v>236</v>
      </c>
      <c r="AD182" s="1285" t="s">
        <v>673</v>
      </c>
      <c r="AE182" s="1476" t="str">
        <f t="shared" si="18"/>
        <v>100% CT (dossier)</v>
      </c>
      <c r="AF182" s="1207">
        <v>1</v>
      </c>
      <c r="AG182" s="1110" t="s">
        <v>174</v>
      </c>
      <c r="AH182" s="1110" t="s">
        <v>241</v>
      </c>
      <c r="AI182" s="1110" t="s">
        <v>236</v>
      </c>
      <c r="AJ182" s="1111">
        <v>1</v>
      </c>
      <c r="AK182" s="1110" t="s">
        <v>174</v>
      </c>
      <c r="AL182" s="1110" t="s">
        <v>241</v>
      </c>
      <c r="AM182" s="1110" t="s">
        <v>236</v>
      </c>
      <c r="AN182" s="1112" t="s">
        <v>510</v>
      </c>
      <c r="AO182" s="760"/>
      <c r="AP182" s="760"/>
      <c r="AQ182" s="760"/>
      <c r="AR182" s="760"/>
      <c r="AS182" s="760"/>
      <c r="AT182" s="760"/>
      <c r="AU182" s="760"/>
      <c r="AV182" s="760"/>
      <c r="AW182" s="760"/>
      <c r="AX182" s="760"/>
      <c r="AY182" s="760"/>
      <c r="AZ182" s="760"/>
      <c r="BA182" s="760"/>
      <c r="BB182" s="760"/>
      <c r="BC182" s="760"/>
      <c r="BD182" s="760"/>
      <c r="BE182" s="760"/>
      <c r="BF182" s="760"/>
      <c r="BG182" s="760"/>
      <c r="BH182" s="760"/>
      <c r="BI182" s="760"/>
      <c r="BJ182" s="760"/>
      <c r="BK182" s="760"/>
      <c r="BL182" s="760"/>
      <c r="BM182" s="760"/>
      <c r="BN182" s="760"/>
      <c r="BO182" s="760"/>
      <c r="BP182" s="760"/>
      <c r="BQ182" s="760"/>
      <c r="BR182" s="760"/>
      <c r="BS182" s="760"/>
      <c r="BT182" s="760"/>
      <c r="BU182" s="760"/>
      <c r="BV182" s="760"/>
      <c r="BW182" s="760"/>
      <c r="BX182" s="760"/>
      <c r="BY182" s="760"/>
      <c r="BZ182" s="760"/>
      <c r="CA182" s="760"/>
      <c r="CB182" s="760"/>
      <c r="CC182" s="760"/>
      <c r="CD182" s="760"/>
      <c r="CE182" s="760"/>
      <c r="CF182" s="760"/>
      <c r="CG182" s="760"/>
      <c r="CH182" s="760"/>
      <c r="CI182" s="760"/>
      <c r="CJ182" s="760"/>
      <c r="CK182" s="760"/>
      <c r="CL182" s="760"/>
      <c r="CM182" s="760"/>
      <c r="CN182" s="760"/>
      <c r="CO182" s="760"/>
      <c r="CP182" s="760"/>
      <c r="CQ182" s="760"/>
      <c r="CR182" s="760"/>
      <c r="CS182" s="760"/>
      <c r="CT182" s="760"/>
      <c r="CU182" s="760"/>
      <c r="CV182" s="760"/>
      <c r="CW182" s="760"/>
      <c r="CX182" s="760"/>
      <c r="CY182" s="760"/>
      <c r="CZ182" s="760"/>
      <c r="DA182" s="760"/>
      <c r="DB182" s="760"/>
      <c r="DC182" s="760"/>
      <c r="DD182" s="760"/>
      <c r="DE182" s="760"/>
      <c r="DF182" s="760"/>
      <c r="DG182" s="760"/>
      <c r="DH182" s="760"/>
      <c r="DI182" s="760"/>
      <c r="DJ182" s="760"/>
      <c r="DK182" s="760"/>
      <c r="DL182" s="760"/>
      <c r="DM182" s="760"/>
      <c r="DN182" s="760"/>
      <c r="DO182" s="760"/>
      <c r="DP182" s="760"/>
      <c r="DQ182" s="760"/>
      <c r="DR182" s="760"/>
      <c r="DS182" s="760"/>
      <c r="DT182" s="760"/>
      <c r="DU182" s="760"/>
      <c r="DV182" s="760"/>
      <c r="DW182" s="760"/>
      <c r="DX182" s="760"/>
      <c r="DY182" s="760"/>
      <c r="DZ182" s="760"/>
      <c r="EA182" s="760"/>
      <c r="EB182" s="760"/>
      <c r="EC182" s="760"/>
      <c r="ED182" s="760"/>
      <c r="EE182" s="760"/>
      <c r="EF182" s="760"/>
      <c r="EG182" s="760"/>
      <c r="EH182" s="760"/>
      <c r="EI182" s="760"/>
      <c r="EJ182" s="760"/>
      <c r="EK182" s="760"/>
      <c r="EL182" s="760"/>
      <c r="EM182" s="760"/>
      <c r="EN182" s="760"/>
      <c r="EO182" s="760"/>
      <c r="EP182" s="760"/>
      <c r="EQ182" s="760"/>
      <c r="ER182" s="760"/>
      <c r="ES182" s="760"/>
      <c r="ET182" s="760"/>
      <c r="EU182" s="760"/>
      <c r="EV182" s="760"/>
      <c r="EW182" s="760"/>
      <c r="EX182" s="760"/>
      <c r="EY182" s="760"/>
      <c r="EZ182" s="760"/>
      <c r="FA182" s="760"/>
      <c r="FB182" s="760"/>
      <c r="FC182" s="760"/>
      <c r="FD182" s="760"/>
      <c r="FE182" s="760"/>
      <c r="FF182" s="760"/>
      <c r="FG182" s="760"/>
      <c r="FH182" s="760"/>
      <c r="FI182" s="760"/>
      <c r="FJ182" s="760"/>
      <c r="FK182" s="760"/>
      <c r="FL182" s="760"/>
      <c r="FM182" s="760"/>
      <c r="FN182" s="760"/>
      <c r="FO182" s="760"/>
      <c r="FP182" s="760"/>
      <c r="FQ182" s="760"/>
      <c r="FR182" s="760"/>
      <c r="FS182" s="760"/>
      <c r="FT182" s="760"/>
      <c r="FU182" s="760"/>
      <c r="FV182" s="760"/>
      <c r="FW182" s="760"/>
      <c r="FX182" s="760"/>
      <c r="FY182" s="760"/>
      <c r="FZ182" s="760"/>
      <c r="GA182" s="760"/>
      <c r="GB182" s="760"/>
      <c r="GC182" s="760"/>
      <c r="GD182" s="760"/>
      <c r="GE182" s="760"/>
      <c r="GF182" s="760"/>
      <c r="GG182" s="760"/>
      <c r="GH182" s="760"/>
      <c r="GI182" s="760"/>
      <c r="GJ182" s="760"/>
      <c r="GK182" s="760"/>
      <c r="GL182" s="760"/>
      <c r="GM182" s="760"/>
      <c r="GN182" s="760"/>
      <c r="GO182" s="760"/>
      <c r="GP182" s="760"/>
      <c r="GQ182" s="760"/>
      <c r="GR182" s="760"/>
      <c r="GS182" s="760"/>
      <c r="GT182" s="760"/>
      <c r="GU182" s="760"/>
      <c r="GV182" s="760"/>
      <c r="GW182" s="760"/>
      <c r="GX182" s="760"/>
      <c r="GY182" s="760"/>
      <c r="GZ182" s="760"/>
      <c r="HA182" s="760"/>
      <c r="HB182" s="760"/>
      <c r="HC182" s="760"/>
      <c r="HD182" s="760"/>
      <c r="HE182" s="760"/>
      <c r="HF182" s="760"/>
      <c r="HG182" s="760"/>
      <c r="HH182" s="760"/>
      <c r="HI182" s="760"/>
      <c r="HJ182" s="760"/>
      <c r="HK182" s="760"/>
      <c r="HL182" s="760"/>
      <c r="HM182" s="760"/>
      <c r="HN182" s="760"/>
      <c r="HO182" s="760"/>
      <c r="HP182" s="760"/>
      <c r="HQ182" s="760"/>
      <c r="HR182" s="760"/>
      <c r="HS182" s="760"/>
      <c r="HT182" s="760"/>
      <c r="HU182" s="760"/>
      <c r="HV182" s="760"/>
      <c r="HW182" s="760"/>
      <c r="HX182" s="760"/>
      <c r="HY182" s="760"/>
      <c r="HZ182" s="760"/>
      <c r="IA182" s="760"/>
      <c r="IB182" s="760"/>
      <c r="IC182" s="760"/>
      <c r="ID182" s="760"/>
      <c r="IE182" s="760"/>
      <c r="IF182" s="760"/>
      <c r="IG182" s="760"/>
      <c r="IH182" s="760"/>
      <c r="II182" s="760"/>
      <c r="IJ182" s="760"/>
      <c r="IK182" s="760"/>
      <c r="IL182" s="760"/>
      <c r="IM182" s="760"/>
    </row>
    <row r="183" spans="1:247" s="748" customFormat="1" ht="36" customHeight="1" x14ac:dyDescent="0.25">
      <c r="A183" s="661" t="s">
        <v>405</v>
      </c>
      <c r="B183" s="661" t="s">
        <v>231</v>
      </c>
      <c r="C183" s="662" t="s">
        <v>316</v>
      </c>
      <c r="D183" s="835"/>
      <c r="E183" s="898" t="s">
        <v>115</v>
      </c>
      <c r="F183" s="662"/>
      <c r="G183" s="664"/>
      <c r="H183" s="661" t="s">
        <v>352</v>
      </c>
      <c r="I183" s="661">
        <v>2</v>
      </c>
      <c r="J183" s="661">
        <v>2</v>
      </c>
      <c r="K183" s="816"/>
      <c r="L183" s="816"/>
      <c r="M183" s="816"/>
      <c r="N183" s="959"/>
      <c r="O183" s="1171"/>
      <c r="P183" s="1153"/>
      <c r="Q183" s="1153"/>
      <c r="R183" s="1153"/>
      <c r="S183" s="1156"/>
      <c r="T183" s="1353"/>
      <c r="U183" s="1228"/>
      <c r="V183" s="1200"/>
      <c r="W183" s="668"/>
      <c r="X183" s="668"/>
      <c r="Y183" s="668"/>
      <c r="Z183" s="667"/>
      <c r="AA183" s="668"/>
      <c r="AB183" s="668"/>
      <c r="AC183" s="1249"/>
      <c r="AD183" s="1278"/>
      <c r="AE183" s="1270"/>
      <c r="AF183" s="1200"/>
      <c r="AG183" s="668"/>
      <c r="AH183" s="668"/>
      <c r="AI183" s="668"/>
      <c r="AJ183" s="667"/>
      <c r="AK183" s="668"/>
      <c r="AL183" s="668"/>
      <c r="AM183" s="668"/>
      <c r="AN183" s="865"/>
      <c r="AO183" s="747"/>
      <c r="AP183" s="747"/>
      <c r="AQ183" s="747"/>
      <c r="AR183" s="747"/>
      <c r="AS183" s="747"/>
      <c r="AT183" s="747"/>
      <c r="AU183" s="747"/>
      <c r="AV183" s="747"/>
      <c r="AW183" s="747"/>
      <c r="AX183" s="747"/>
      <c r="AY183" s="747"/>
      <c r="AZ183" s="747"/>
      <c r="BA183" s="747"/>
      <c r="BB183" s="747"/>
      <c r="BC183" s="747"/>
      <c r="BD183" s="747"/>
      <c r="BE183" s="747"/>
      <c r="BF183" s="747"/>
      <c r="BG183" s="747"/>
      <c r="BH183" s="747"/>
      <c r="BI183" s="747"/>
      <c r="BJ183" s="747"/>
      <c r="BK183" s="747"/>
      <c r="BL183" s="747"/>
      <c r="BM183" s="747"/>
      <c r="BN183" s="747"/>
      <c r="BO183" s="747"/>
      <c r="BP183" s="747"/>
      <c r="BQ183" s="747"/>
      <c r="BR183" s="747"/>
      <c r="BS183" s="747"/>
      <c r="BT183" s="747"/>
      <c r="BU183" s="747"/>
      <c r="BV183" s="747"/>
      <c r="BW183" s="747"/>
      <c r="BX183" s="747"/>
      <c r="BY183" s="747"/>
      <c r="BZ183" s="747"/>
      <c r="CA183" s="747"/>
      <c r="CB183" s="747"/>
      <c r="CC183" s="747"/>
      <c r="CD183" s="747"/>
      <c r="CE183" s="747"/>
      <c r="CF183" s="747"/>
      <c r="CG183" s="747"/>
      <c r="CH183" s="747"/>
      <c r="CI183" s="747"/>
      <c r="CJ183" s="747"/>
      <c r="CK183" s="747"/>
      <c r="CL183" s="747"/>
      <c r="CM183" s="747"/>
      <c r="CN183" s="747"/>
      <c r="CO183" s="747"/>
      <c r="CP183" s="747"/>
      <c r="CQ183" s="747"/>
      <c r="CR183" s="747"/>
      <c r="CS183" s="747"/>
      <c r="CT183" s="747"/>
      <c r="CU183" s="747"/>
      <c r="CV183" s="747"/>
      <c r="CW183" s="747"/>
      <c r="CX183" s="747"/>
      <c r="CY183" s="747"/>
      <c r="CZ183" s="747"/>
      <c r="DA183" s="747"/>
      <c r="DB183" s="747"/>
      <c r="DC183" s="747"/>
      <c r="DD183" s="747"/>
      <c r="DE183" s="747"/>
      <c r="DF183" s="747"/>
      <c r="DG183" s="747"/>
      <c r="DH183" s="747"/>
      <c r="DI183" s="747"/>
      <c r="DJ183" s="747"/>
      <c r="DK183" s="747"/>
      <c r="DL183" s="747"/>
      <c r="DM183" s="747"/>
      <c r="DN183" s="747"/>
      <c r="DO183" s="747"/>
      <c r="DP183" s="747"/>
      <c r="DQ183" s="747"/>
      <c r="DR183" s="747"/>
      <c r="DS183" s="747"/>
      <c r="DT183" s="747"/>
      <c r="DU183" s="747"/>
      <c r="DV183" s="747"/>
      <c r="DW183" s="747"/>
      <c r="DX183" s="747"/>
      <c r="DY183" s="747"/>
      <c r="DZ183" s="747"/>
      <c r="EA183" s="747"/>
      <c r="EB183" s="747"/>
      <c r="EC183" s="747"/>
      <c r="ED183" s="747"/>
      <c r="EE183" s="747"/>
      <c r="EF183" s="747"/>
      <c r="EG183" s="747"/>
      <c r="EH183" s="747"/>
      <c r="EI183" s="747"/>
      <c r="EJ183" s="747"/>
      <c r="EK183" s="747"/>
      <c r="EL183" s="747"/>
      <c r="EM183" s="747"/>
      <c r="EN183" s="747"/>
      <c r="EO183" s="747"/>
      <c r="EP183" s="747"/>
      <c r="EQ183" s="747"/>
      <c r="ER183" s="747"/>
      <c r="ES183" s="747"/>
      <c r="ET183" s="747"/>
      <c r="EU183" s="747"/>
      <c r="EV183" s="747"/>
      <c r="EW183" s="747"/>
      <c r="EX183" s="747"/>
      <c r="EY183" s="747"/>
      <c r="EZ183" s="747"/>
      <c r="FA183" s="747"/>
      <c r="FB183" s="747"/>
      <c r="FC183" s="747"/>
      <c r="FD183" s="747"/>
      <c r="FE183" s="747"/>
      <c r="FF183" s="747"/>
      <c r="FG183" s="747"/>
      <c r="FH183" s="747"/>
      <c r="FI183" s="747"/>
      <c r="FJ183" s="747"/>
      <c r="FK183" s="747"/>
      <c r="FL183" s="747"/>
      <c r="FM183" s="747"/>
      <c r="FN183" s="747"/>
      <c r="FO183" s="747"/>
      <c r="FP183" s="747"/>
      <c r="FQ183" s="747"/>
      <c r="FR183" s="747"/>
      <c r="FS183" s="747"/>
      <c r="FT183" s="747"/>
      <c r="FU183" s="747"/>
      <c r="FV183" s="747"/>
      <c r="FW183" s="747"/>
      <c r="FX183" s="747"/>
      <c r="FY183" s="747"/>
      <c r="FZ183" s="747"/>
      <c r="GA183" s="747"/>
      <c r="GB183" s="747"/>
      <c r="GC183" s="747"/>
      <c r="GD183" s="747"/>
      <c r="GE183" s="747"/>
      <c r="GF183" s="747"/>
      <c r="GG183" s="747"/>
      <c r="GH183" s="747"/>
      <c r="GI183" s="747"/>
      <c r="GJ183" s="747"/>
      <c r="GK183" s="747"/>
      <c r="GL183" s="747"/>
      <c r="GM183" s="747"/>
      <c r="GN183" s="747"/>
      <c r="GO183" s="747"/>
      <c r="GP183" s="747"/>
      <c r="GQ183" s="747"/>
      <c r="GR183" s="747"/>
      <c r="GS183" s="747"/>
      <c r="GT183" s="747"/>
      <c r="GU183" s="747"/>
      <c r="GV183" s="747"/>
      <c r="GW183" s="747"/>
      <c r="GX183" s="747"/>
      <c r="GY183" s="747"/>
      <c r="GZ183" s="747"/>
      <c r="HA183" s="747"/>
      <c r="HB183" s="747"/>
      <c r="HC183" s="747"/>
      <c r="HD183" s="747"/>
      <c r="HE183" s="747"/>
      <c r="HF183" s="747"/>
      <c r="HG183" s="747"/>
      <c r="HH183" s="747"/>
      <c r="HI183" s="747"/>
      <c r="HJ183" s="747"/>
      <c r="HK183" s="747"/>
      <c r="HL183" s="747"/>
      <c r="HM183" s="747"/>
      <c r="HN183" s="747"/>
      <c r="HO183" s="747"/>
      <c r="HP183" s="747"/>
      <c r="HQ183" s="747"/>
      <c r="HR183" s="747"/>
      <c r="HS183" s="747"/>
      <c r="HT183" s="747"/>
      <c r="HU183" s="747"/>
      <c r="HV183" s="747"/>
      <c r="HW183" s="747"/>
      <c r="HX183" s="747"/>
      <c r="HY183" s="747"/>
      <c r="HZ183" s="747"/>
      <c r="IA183" s="747"/>
      <c r="IB183" s="747"/>
      <c r="IC183" s="747"/>
      <c r="ID183" s="747"/>
      <c r="IE183" s="747"/>
      <c r="IF183" s="747"/>
      <c r="IG183" s="747"/>
      <c r="IH183" s="747"/>
      <c r="II183" s="747"/>
      <c r="IJ183" s="747"/>
      <c r="IK183" s="747"/>
      <c r="IL183" s="747"/>
      <c r="IM183" s="747"/>
    </row>
    <row r="184" spans="1:247" ht="62.25" customHeight="1" x14ac:dyDescent="0.25">
      <c r="A184" s="608"/>
      <c r="B184" s="608" t="s">
        <v>234</v>
      </c>
      <c r="C184" s="799" t="s">
        <v>335</v>
      </c>
      <c r="D184" s="826" t="s">
        <v>486</v>
      </c>
      <c r="E184" s="900" t="s">
        <v>115</v>
      </c>
      <c r="F184" s="1028" t="s">
        <v>543</v>
      </c>
      <c r="G184" s="611" t="s">
        <v>539</v>
      </c>
      <c r="H184" s="572"/>
      <c r="I184" s="609" t="s">
        <v>39</v>
      </c>
      <c r="J184" s="609" t="s">
        <v>39</v>
      </c>
      <c r="K184" s="1027" t="s">
        <v>420</v>
      </c>
      <c r="L184" s="1027">
        <v>12</v>
      </c>
      <c r="M184" s="818"/>
      <c r="N184" s="967"/>
      <c r="O184" s="1169"/>
      <c r="P184" s="1148">
        <v>18</v>
      </c>
      <c r="Q184" s="1148"/>
      <c r="R184" s="1148"/>
      <c r="S184" s="1180"/>
      <c r="T184" s="1354" t="str">
        <f>+$T$103</f>
        <v>100% CC dont DEVOIR MAISON</v>
      </c>
      <c r="U184" s="1230" t="str">
        <f>+$U$103</f>
        <v>100% CT
DEVOIR MAISON</v>
      </c>
      <c r="V184" s="1199">
        <v>1</v>
      </c>
      <c r="W184" s="914" t="s">
        <v>171</v>
      </c>
      <c r="X184" s="914" t="s">
        <v>444</v>
      </c>
      <c r="Y184" s="914" t="s">
        <v>238</v>
      </c>
      <c r="Z184" s="650">
        <v>1</v>
      </c>
      <c r="AA184" s="648" t="s">
        <v>174</v>
      </c>
      <c r="AB184" s="648" t="s">
        <v>172</v>
      </c>
      <c r="AC184" s="1252" t="s">
        <v>236</v>
      </c>
      <c r="AD184" s="1229" t="str">
        <f>+$AD$103</f>
        <v>100% CT oral à distance 15 min. Contacter enseignant au préalable par téléphone</v>
      </c>
      <c r="AE184" s="1477" t="str">
        <f t="shared" ref="AE184:AE186" si="19">+AD184</f>
        <v>100% CT oral à distance 15 min. Contacter enseignant au préalable par téléphone</v>
      </c>
      <c r="AF184" s="1199">
        <v>1</v>
      </c>
      <c r="AG184" s="914" t="s">
        <v>174</v>
      </c>
      <c r="AH184" s="914" t="s">
        <v>255</v>
      </c>
      <c r="AI184" s="914" t="s">
        <v>239</v>
      </c>
      <c r="AJ184" s="650">
        <v>1</v>
      </c>
      <c r="AK184" s="648" t="s">
        <v>174</v>
      </c>
      <c r="AL184" s="648" t="s">
        <v>255</v>
      </c>
      <c r="AM184" s="648" t="s">
        <v>239</v>
      </c>
      <c r="AN184" s="867" t="s">
        <v>497</v>
      </c>
    </row>
    <row r="185" spans="1:247" ht="84" customHeight="1" x14ac:dyDescent="0.25">
      <c r="A185" s="608"/>
      <c r="B185" s="608" t="s">
        <v>232</v>
      </c>
      <c r="C185" s="799" t="s">
        <v>333</v>
      </c>
      <c r="D185" s="826" t="s">
        <v>487</v>
      </c>
      <c r="E185" s="900" t="s">
        <v>115</v>
      </c>
      <c r="F185" s="1028" t="s">
        <v>543</v>
      </c>
      <c r="G185" s="611" t="s">
        <v>540</v>
      </c>
      <c r="H185" s="572"/>
      <c r="I185" s="609" t="s">
        <v>39</v>
      </c>
      <c r="J185" s="609" t="s">
        <v>39</v>
      </c>
      <c r="K185" s="1027" t="s">
        <v>564</v>
      </c>
      <c r="L185" s="1027">
        <v>11</v>
      </c>
      <c r="M185" s="818"/>
      <c r="N185" s="967"/>
      <c r="O185" s="1169"/>
      <c r="P185" s="1148">
        <v>18</v>
      </c>
      <c r="Q185" s="1148"/>
      <c r="R185" s="1148"/>
      <c r="S185" s="1180"/>
      <c r="T185" s="1352" t="s">
        <v>726</v>
      </c>
      <c r="U185" s="1226" t="s">
        <v>727</v>
      </c>
      <c r="V185" s="1199">
        <v>1</v>
      </c>
      <c r="W185" s="914" t="s">
        <v>171</v>
      </c>
      <c r="X185" s="914"/>
      <c r="Y185" s="914"/>
      <c r="Z185" s="650">
        <v>1</v>
      </c>
      <c r="AA185" s="648" t="s">
        <v>174</v>
      </c>
      <c r="AB185" s="648" t="s">
        <v>172</v>
      </c>
      <c r="AC185" s="1252" t="s">
        <v>236</v>
      </c>
      <c r="AD185" s="1213" t="s">
        <v>728</v>
      </c>
      <c r="AE185" s="1477" t="str">
        <f t="shared" si="19"/>
        <v>DM sans temps limité, 
dépôt sujet sur CELENE le xx/06,
copie à rendre au plus tard le xx/06 sur mon adresse email emiliejanton@yahoo.fr, cmasarrre@yahoo.fr</v>
      </c>
      <c r="AF185" s="1199">
        <v>1</v>
      </c>
      <c r="AG185" s="914" t="s">
        <v>174</v>
      </c>
      <c r="AH185" s="914" t="s">
        <v>172</v>
      </c>
      <c r="AI185" s="914" t="s">
        <v>236</v>
      </c>
      <c r="AJ185" s="650">
        <v>1</v>
      </c>
      <c r="AK185" s="648" t="s">
        <v>174</v>
      </c>
      <c r="AL185" s="648" t="s">
        <v>172</v>
      </c>
      <c r="AM185" s="648" t="s">
        <v>236</v>
      </c>
      <c r="AN185" s="867" t="s">
        <v>496</v>
      </c>
    </row>
    <row r="186" spans="1:247" ht="62.25" customHeight="1" x14ac:dyDescent="0.25">
      <c r="A186" s="608"/>
      <c r="B186" s="608" t="s">
        <v>233</v>
      </c>
      <c r="C186" s="799" t="s">
        <v>334</v>
      </c>
      <c r="D186" s="847" t="s">
        <v>492</v>
      </c>
      <c r="E186" s="900" t="s">
        <v>115</v>
      </c>
      <c r="F186" s="1028" t="s">
        <v>543</v>
      </c>
      <c r="G186" s="611" t="s">
        <v>540</v>
      </c>
      <c r="H186" s="572"/>
      <c r="I186" s="609" t="s">
        <v>39</v>
      </c>
      <c r="J186" s="609" t="s">
        <v>39</v>
      </c>
      <c r="K186" s="1027" t="s">
        <v>604</v>
      </c>
      <c r="L186" s="1027">
        <v>14</v>
      </c>
      <c r="M186" s="818"/>
      <c r="N186" s="967"/>
      <c r="O186" s="1169"/>
      <c r="P186" s="1148">
        <v>18</v>
      </c>
      <c r="Q186" s="1148"/>
      <c r="R186" s="1148"/>
      <c r="S186" s="1180"/>
      <c r="T186" s="1352" t="s">
        <v>718</v>
      </c>
      <c r="U186" s="1226" t="s">
        <v>719</v>
      </c>
      <c r="V186" s="1199">
        <v>1</v>
      </c>
      <c r="W186" s="914" t="s">
        <v>171</v>
      </c>
      <c r="X186" s="914" t="s">
        <v>180</v>
      </c>
      <c r="Y186" s="914" t="s">
        <v>605</v>
      </c>
      <c r="Z186" s="650">
        <v>1</v>
      </c>
      <c r="AA186" s="648" t="s">
        <v>174</v>
      </c>
      <c r="AB186" s="648" t="s">
        <v>172</v>
      </c>
      <c r="AC186" s="1252" t="s">
        <v>236</v>
      </c>
      <c r="AD186" s="1213" t="s">
        <v>719</v>
      </c>
      <c r="AE186" s="1477" t="str">
        <f t="shared" si="19"/>
        <v>100% CT oral à distance</v>
      </c>
      <c r="AF186" s="1199">
        <v>1</v>
      </c>
      <c r="AG186" s="914" t="s">
        <v>174</v>
      </c>
      <c r="AH186" s="914" t="s">
        <v>172</v>
      </c>
      <c r="AI186" s="914" t="s">
        <v>236</v>
      </c>
      <c r="AJ186" s="650">
        <v>1</v>
      </c>
      <c r="AK186" s="648" t="s">
        <v>174</v>
      </c>
      <c r="AL186" s="648" t="s">
        <v>172</v>
      </c>
      <c r="AM186" s="648" t="s">
        <v>236</v>
      </c>
      <c r="AN186" s="867" t="s">
        <v>496</v>
      </c>
    </row>
    <row r="187" spans="1:247" s="748" customFormat="1" ht="36" hidden="1" customHeight="1" x14ac:dyDescent="0.25">
      <c r="A187" s="1077" t="s">
        <v>399</v>
      </c>
      <c r="B187" s="1077" t="s">
        <v>397</v>
      </c>
      <c r="C187" s="1078" t="s">
        <v>398</v>
      </c>
      <c r="D187" s="1079"/>
      <c r="E187" s="1080"/>
      <c r="F187" s="1078"/>
      <c r="G187" s="1081"/>
      <c r="H187" s="1077"/>
      <c r="I187" s="1082">
        <f>+I188+I$175</f>
        <v>29</v>
      </c>
      <c r="J187" s="1082">
        <f>+J188+J$175</f>
        <v>29</v>
      </c>
      <c r="K187" s="1083"/>
      <c r="L187" s="1083"/>
      <c r="M187" s="1083"/>
      <c r="N187" s="1084"/>
      <c r="O187" s="1173"/>
      <c r="P187" s="1150"/>
      <c r="Q187" s="1150"/>
      <c r="R187" s="1150"/>
      <c r="S187" s="1366"/>
      <c r="T187" s="1359"/>
      <c r="U187" s="1238"/>
      <c r="V187" s="1206"/>
      <c r="W187" s="1087"/>
      <c r="X187" s="1087"/>
      <c r="Y187" s="1087"/>
      <c r="Z187" s="1088"/>
      <c r="AA187" s="1087"/>
      <c r="AB187" s="1087"/>
      <c r="AC187" s="1254"/>
      <c r="AD187" s="1282"/>
      <c r="AE187" s="1274"/>
      <c r="AF187" s="1206"/>
      <c r="AG187" s="1087"/>
      <c r="AH187" s="1087"/>
      <c r="AI187" s="1087"/>
      <c r="AJ187" s="1088"/>
      <c r="AK187" s="1087"/>
      <c r="AL187" s="1087"/>
      <c r="AM187" s="1087"/>
      <c r="AN187" s="1089"/>
      <c r="AO187" s="747"/>
      <c r="AP187" s="747"/>
      <c r="AQ187" s="747"/>
      <c r="AR187" s="747"/>
      <c r="AS187" s="747"/>
      <c r="AT187" s="747"/>
      <c r="AU187" s="747"/>
      <c r="AV187" s="747"/>
      <c r="AW187" s="747"/>
      <c r="AX187" s="747"/>
      <c r="AY187" s="747"/>
      <c r="AZ187" s="747"/>
      <c r="BA187" s="747"/>
      <c r="BB187" s="747"/>
      <c r="BC187" s="747"/>
      <c r="BD187" s="747"/>
      <c r="BE187" s="747"/>
      <c r="BF187" s="747"/>
      <c r="BG187" s="747"/>
      <c r="BH187" s="747"/>
      <c r="BI187" s="747"/>
      <c r="BJ187" s="747"/>
      <c r="BK187" s="747"/>
      <c r="BL187" s="747"/>
      <c r="BM187" s="747"/>
      <c r="BN187" s="747"/>
      <c r="BO187" s="747"/>
      <c r="BP187" s="747"/>
      <c r="BQ187" s="747"/>
      <c r="BR187" s="747"/>
      <c r="BS187" s="747"/>
      <c r="BT187" s="747"/>
      <c r="BU187" s="747"/>
      <c r="BV187" s="747"/>
      <c r="BW187" s="747"/>
      <c r="BX187" s="747"/>
      <c r="BY187" s="747"/>
      <c r="BZ187" s="747"/>
      <c r="CA187" s="747"/>
      <c r="CB187" s="747"/>
      <c r="CC187" s="747"/>
      <c r="CD187" s="747"/>
      <c r="CE187" s="747"/>
      <c r="CF187" s="747"/>
      <c r="CG187" s="747"/>
      <c r="CH187" s="747"/>
      <c r="CI187" s="747"/>
      <c r="CJ187" s="747"/>
      <c r="CK187" s="747"/>
      <c r="CL187" s="747"/>
      <c r="CM187" s="747"/>
      <c r="CN187" s="747"/>
      <c r="CO187" s="747"/>
      <c r="CP187" s="747"/>
      <c r="CQ187" s="747"/>
      <c r="CR187" s="747"/>
      <c r="CS187" s="747"/>
      <c r="CT187" s="747"/>
      <c r="CU187" s="747"/>
      <c r="CV187" s="747"/>
      <c r="CW187" s="747"/>
      <c r="CX187" s="747"/>
      <c r="CY187" s="747"/>
      <c r="CZ187" s="747"/>
      <c r="DA187" s="747"/>
      <c r="DB187" s="747"/>
      <c r="DC187" s="747"/>
      <c r="DD187" s="747"/>
      <c r="DE187" s="747"/>
      <c r="DF187" s="747"/>
      <c r="DG187" s="747"/>
      <c r="DH187" s="747"/>
      <c r="DI187" s="747"/>
      <c r="DJ187" s="747"/>
      <c r="DK187" s="747"/>
      <c r="DL187" s="747"/>
      <c r="DM187" s="747"/>
      <c r="DN187" s="747"/>
      <c r="DO187" s="747"/>
      <c r="DP187" s="747"/>
      <c r="DQ187" s="747"/>
      <c r="DR187" s="747"/>
      <c r="DS187" s="747"/>
      <c r="DT187" s="747"/>
      <c r="DU187" s="747"/>
      <c r="DV187" s="747"/>
      <c r="DW187" s="747"/>
      <c r="DX187" s="747"/>
      <c r="DY187" s="747"/>
      <c r="DZ187" s="747"/>
      <c r="EA187" s="747"/>
      <c r="EB187" s="747"/>
      <c r="EC187" s="747"/>
      <c r="ED187" s="747"/>
      <c r="EE187" s="747"/>
      <c r="EF187" s="747"/>
      <c r="EG187" s="747"/>
      <c r="EH187" s="747"/>
      <c r="EI187" s="747"/>
      <c r="EJ187" s="747"/>
      <c r="EK187" s="747"/>
      <c r="EL187" s="747"/>
      <c r="EM187" s="747"/>
      <c r="EN187" s="747"/>
      <c r="EO187" s="747"/>
      <c r="EP187" s="747"/>
      <c r="EQ187" s="747"/>
      <c r="ER187" s="747"/>
      <c r="ES187" s="747"/>
      <c r="ET187" s="747"/>
      <c r="EU187" s="747"/>
      <c r="EV187" s="747"/>
      <c r="EW187" s="747"/>
      <c r="EX187" s="747"/>
      <c r="EY187" s="747"/>
      <c r="EZ187" s="747"/>
      <c r="FA187" s="747"/>
      <c r="FB187" s="747"/>
      <c r="FC187" s="747"/>
      <c r="FD187" s="747"/>
      <c r="FE187" s="747"/>
      <c r="FF187" s="747"/>
      <c r="FG187" s="747"/>
      <c r="FH187" s="747"/>
      <c r="FI187" s="747"/>
      <c r="FJ187" s="747"/>
      <c r="FK187" s="747"/>
      <c r="FL187" s="747"/>
      <c r="FM187" s="747"/>
      <c r="FN187" s="747"/>
      <c r="FO187" s="747"/>
      <c r="FP187" s="747"/>
      <c r="FQ187" s="747"/>
      <c r="FR187" s="747"/>
      <c r="FS187" s="747"/>
      <c r="FT187" s="747"/>
      <c r="FU187" s="747"/>
      <c r="FV187" s="747"/>
      <c r="FW187" s="747"/>
      <c r="FX187" s="747"/>
      <c r="FY187" s="747"/>
      <c r="FZ187" s="747"/>
      <c r="GA187" s="747"/>
      <c r="GB187" s="747"/>
      <c r="GC187" s="747"/>
      <c r="GD187" s="747"/>
      <c r="GE187" s="747"/>
      <c r="GF187" s="747"/>
      <c r="GG187" s="747"/>
      <c r="GH187" s="747"/>
      <c r="GI187" s="747"/>
      <c r="GJ187" s="747"/>
      <c r="GK187" s="747"/>
      <c r="GL187" s="747"/>
      <c r="GM187" s="747"/>
      <c r="GN187" s="747"/>
      <c r="GO187" s="747"/>
      <c r="GP187" s="747"/>
      <c r="GQ187" s="747"/>
      <c r="GR187" s="747"/>
      <c r="GS187" s="747"/>
      <c r="GT187" s="747"/>
      <c r="GU187" s="747"/>
      <c r="GV187" s="747"/>
      <c r="GW187" s="747"/>
      <c r="GX187" s="747"/>
      <c r="GY187" s="747"/>
      <c r="GZ187" s="747"/>
      <c r="HA187" s="747"/>
      <c r="HB187" s="747"/>
      <c r="HC187" s="747"/>
      <c r="HD187" s="747"/>
      <c r="HE187" s="747"/>
      <c r="HF187" s="747"/>
      <c r="HG187" s="747"/>
      <c r="HH187" s="747"/>
      <c r="HI187" s="747"/>
      <c r="HJ187" s="747"/>
      <c r="HK187" s="747"/>
      <c r="HL187" s="747"/>
      <c r="HM187" s="747"/>
      <c r="HN187" s="747"/>
      <c r="HO187" s="747"/>
      <c r="HP187" s="747"/>
      <c r="HQ187" s="747"/>
      <c r="HR187" s="747"/>
      <c r="HS187" s="747"/>
      <c r="HT187" s="747"/>
      <c r="HU187" s="747"/>
      <c r="HV187" s="747"/>
      <c r="HW187" s="747"/>
      <c r="HX187" s="747"/>
      <c r="HY187" s="747"/>
      <c r="HZ187" s="747"/>
      <c r="IA187" s="747"/>
      <c r="IB187" s="747"/>
      <c r="IC187" s="747"/>
      <c r="ID187" s="747"/>
      <c r="IE187" s="747"/>
      <c r="IF187" s="747"/>
      <c r="IG187" s="747"/>
      <c r="IH187" s="747"/>
      <c r="II187" s="747"/>
      <c r="IJ187" s="747"/>
      <c r="IK187" s="747"/>
      <c r="IL187" s="747"/>
      <c r="IM187" s="747"/>
    </row>
    <row r="188" spans="1:247" s="750" customFormat="1" ht="39.75" hidden="1" customHeight="1" x14ac:dyDescent="0.25">
      <c r="A188" s="1090" t="s">
        <v>409</v>
      </c>
      <c r="B188" s="1090" t="s">
        <v>279</v>
      </c>
      <c r="C188" s="1091" t="s">
        <v>406</v>
      </c>
      <c r="D188" s="1079"/>
      <c r="E188" s="1092"/>
      <c r="F188" s="1093"/>
      <c r="G188" s="1079"/>
      <c r="H188" s="1094"/>
      <c r="I188" s="1095">
        <f>+I189+I191+I190</f>
        <v>8</v>
      </c>
      <c r="J188" s="1095">
        <f>+J189+J191+J190</f>
        <v>8</v>
      </c>
      <c r="K188" s="1083"/>
      <c r="L188" s="1083"/>
      <c r="M188" s="1083"/>
      <c r="N188" s="1084"/>
      <c r="O188" s="1173"/>
      <c r="P188" s="1150"/>
      <c r="Q188" s="1150"/>
      <c r="R188" s="1150"/>
      <c r="S188" s="1366"/>
      <c r="T188" s="1359"/>
      <c r="U188" s="1238"/>
      <c r="V188" s="1206"/>
      <c r="W188" s="1087"/>
      <c r="X188" s="1087"/>
      <c r="Y188" s="1087"/>
      <c r="Z188" s="1088"/>
      <c r="AA188" s="1087"/>
      <c r="AB188" s="1087"/>
      <c r="AC188" s="1254"/>
      <c r="AD188" s="1282"/>
      <c r="AE188" s="1274"/>
      <c r="AF188" s="1206"/>
      <c r="AG188" s="1087"/>
      <c r="AH188" s="1087"/>
      <c r="AI188" s="1087"/>
      <c r="AJ188" s="1088"/>
      <c r="AK188" s="1087"/>
      <c r="AL188" s="1087"/>
      <c r="AM188" s="1087"/>
      <c r="AN188" s="1089"/>
      <c r="AO188" s="760"/>
      <c r="AP188" s="760"/>
      <c r="AQ188" s="760"/>
      <c r="AR188" s="760"/>
      <c r="AS188" s="760"/>
      <c r="AT188" s="760"/>
      <c r="AU188" s="760"/>
      <c r="AV188" s="760"/>
      <c r="AW188" s="760"/>
      <c r="AX188" s="760"/>
      <c r="AY188" s="760"/>
      <c r="AZ188" s="760"/>
      <c r="BA188" s="760"/>
      <c r="BB188" s="760"/>
      <c r="BC188" s="760"/>
      <c r="BD188" s="760"/>
      <c r="BE188" s="760"/>
      <c r="BF188" s="760"/>
      <c r="BG188" s="760"/>
      <c r="BH188" s="760"/>
      <c r="BI188" s="760"/>
      <c r="BJ188" s="760"/>
      <c r="BK188" s="760"/>
      <c r="BL188" s="760"/>
      <c r="BM188" s="760"/>
      <c r="BN188" s="760"/>
      <c r="BO188" s="760"/>
      <c r="BP188" s="760"/>
      <c r="BQ188" s="760"/>
      <c r="BR188" s="760"/>
      <c r="BS188" s="760"/>
      <c r="BT188" s="760"/>
      <c r="BU188" s="760"/>
      <c r="BV188" s="760"/>
      <c r="BW188" s="760"/>
      <c r="BX188" s="760"/>
      <c r="BY188" s="760"/>
      <c r="BZ188" s="760"/>
      <c r="CA188" s="760"/>
      <c r="CB188" s="760"/>
      <c r="CC188" s="760"/>
      <c r="CD188" s="760"/>
      <c r="CE188" s="760"/>
      <c r="CF188" s="760"/>
      <c r="CG188" s="760"/>
      <c r="CH188" s="760"/>
      <c r="CI188" s="760"/>
      <c r="CJ188" s="760"/>
      <c r="CK188" s="760"/>
      <c r="CL188" s="760"/>
      <c r="CM188" s="760"/>
      <c r="CN188" s="760"/>
      <c r="CO188" s="760"/>
      <c r="CP188" s="760"/>
      <c r="CQ188" s="760"/>
      <c r="CR188" s="760"/>
      <c r="CS188" s="760"/>
      <c r="CT188" s="760"/>
      <c r="CU188" s="760"/>
      <c r="CV188" s="760"/>
      <c r="CW188" s="760"/>
      <c r="CX188" s="760"/>
      <c r="CY188" s="760"/>
      <c r="CZ188" s="760"/>
      <c r="DA188" s="760"/>
      <c r="DB188" s="760"/>
      <c r="DC188" s="760"/>
      <c r="DD188" s="760"/>
      <c r="DE188" s="760"/>
      <c r="DF188" s="760"/>
      <c r="DG188" s="760"/>
      <c r="DH188" s="760"/>
      <c r="DI188" s="760"/>
      <c r="DJ188" s="760"/>
      <c r="DK188" s="760"/>
      <c r="DL188" s="760"/>
      <c r="DM188" s="760"/>
      <c r="DN188" s="760"/>
      <c r="DO188" s="760"/>
      <c r="DP188" s="760"/>
      <c r="DQ188" s="760"/>
      <c r="DR188" s="760"/>
      <c r="DS188" s="760"/>
      <c r="DT188" s="760"/>
      <c r="DU188" s="760"/>
      <c r="DV188" s="760"/>
      <c r="DW188" s="760"/>
      <c r="DX188" s="760"/>
      <c r="DY188" s="760"/>
      <c r="DZ188" s="760"/>
      <c r="EA188" s="760"/>
      <c r="EB188" s="760"/>
      <c r="EC188" s="760"/>
      <c r="ED188" s="760"/>
      <c r="EE188" s="760"/>
      <c r="EF188" s="760"/>
      <c r="EG188" s="760"/>
      <c r="EH188" s="760"/>
      <c r="EI188" s="760"/>
      <c r="EJ188" s="760"/>
      <c r="EK188" s="760"/>
      <c r="EL188" s="760"/>
      <c r="EM188" s="760"/>
      <c r="EN188" s="760"/>
      <c r="EO188" s="760"/>
      <c r="EP188" s="760"/>
      <c r="EQ188" s="760"/>
      <c r="ER188" s="760"/>
      <c r="ES188" s="760"/>
      <c r="ET188" s="760"/>
      <c r="EU188" s="760"/>
      <c r="EV188" s="760"/>
      <c r="EW188" s="760"/>
      <c r="EX188" s="760"/>
      <c r="EY188" s="760"/>
      <c r="EZ188" s="760"/>
      <c r="FA188" s="760"/>
      <c r="FB188" s="760"/>
      <c r="FC188" s="760"/>
      <c r="FD188" s="760"/>
      <c r="FE188" s="760"/>
      <c r="FF188" s="760"/>
      <c r="FG188" s="760"/>
      <c r="FH188" s="760"/>
      <c r="FI188" s="760"/>
      <c r="FJ188" s="760"/>
      <c r="FK188" s="760"/>
      <c r="FL188" s="760"/>
      <c r="FM188" s="760"/>
      <c r="FN188" s="760"/>
      <c r="FO188" s="760"/>
      <c r="FP188" s="760"/>
      <c r="FQ188" s="760"/>
      <c r="FR188" s="760"/>
      <c r="FS188" s="760"/>
      <c r="FT188" s="760"/>
      <c r="FU188" s="760"/>
      <c r="FV188" s="760"/>
      <c r="FW188" s="760"/>
      <c r="FX188" s="760"/>
      <c r="FY188" s="760"/>
      <c r="FZ188" s="760"/>
      <c r="GA188" s="760"/>
      <c r="GB188" s="760"/>
      <c r="GC188" s="760"/>
      <c r="GD188" s="760"/>
      <c r="GE188" s="760"/>
      <c r="GF188" s="760"/>
      <c r="GG188" s="760"/>
      <c r="GH188" s="760"/>
      <c r="GI188" s="760"/>
      <c r="GJ188" s="760"/>
      <c r="GK188" s="760"/>
      <c r="GL188" s="760"/>
      <c r="GM188" s="760"/>
      <c r="GN188" s="760"/>
      <c r="GO188" s="760"/>
      <c r="GP188" s="760"/>
      <c r="GQ188" s="760"/>
      <c r="GR188" s="760"/>
      <c r="GS188" s="760"/>
      <c r="GT188" s="760"/>
      <c r="GU188" s="760"/>
      <c r="GV188" s="760"/>
      <c r="GW188" s="760"/>
      <c r="GX188" s="760"/>
      <c r="GY188" s="760"/>
      <c r="GZ188" s="760"/>
      <c r="HA188" s="760"/>
      <c r="HB188" s="760"/>
      <c r="HC188" s="760"/>
      <c r="HD188" s="760"/>
      <c r="HE188" s="760"/>
      <c r="HF188" s="760"/>
      <c r="HG188" s="760"/>
      <c r="HH188" s="760"/>
      <c r="HI188" s="760"/>
      <c r="HJ188" s="760"/>
      <c r="HK188" s="760"/>
      <c r="HL188" s="760"/>
      <c r="HM188" s="760"/>
      <c r="HN188" s="760"/>
      <c r="HO188" s="760"/>
      <c r="HP188" s="760"/>
      <c r="HQ188" s="760"/>
      <c r="HR188" s="760"/>
      <c r="HS188" s="760"/>
      <c r="HT188" s="760"/>
      <c r="HU188" s="760"/>
      <c r="HV188" s="760"/>
      <c r="HW188" s="760"/>
      <c r="HX188" s="760"/>
      <c r="HY188" s="760"/>
      <c r="HZ188" s="760"/>
      <c r="IA188" s="760"/>
      <c r="IB188" s="760"/>
      <c r="IC188" s="760"/>
      <c r="ID188" s="760"/>
      <c r="IE188" s="760"/>
      <c r="IF188" s="760"/>
      <c r="IG188" s="760"/>
      <c r="IH188" s="760"/>
      <c r="II188" s="760"/>
      <c r="IJ188" s="760"/>
      <c r="IK188" s="760"/>
      <c r="IL188" s="760"/>
      <c r="IM188" s="760"/>
    </row>
    <row r="189" spans="1:247" s="750" customFormat="1" ht="24" hidden="1" customHeight="1" x14ac:dyDescent="0.25">
      <c r="A189" s="1090"/>
      <c r="B189" s="1090" t="s">
        <v>413</v>
      </c>
      <c r="C189" s="1096" t="s">
        <v>141</v>
      </c>
      <c r="D189" s="1079"/>
      <c r="E189" s="1092" t="s">
        <v>118</v>
      </c>
      <c r="F189" s="1091" t="s">
        <v>414</v>
      </c>
      <c r="G189" s="1092" t="s">
        <v>541</v>
      </c>
      <c r="H189" s="1097"/>
      <c r="I189" s="1095" t="s">
        <v>80</v>
      </c>
      <c r="J189" s="1095" t="s">
        <v>80</v>
      </c>
      <c r="K189" s="1083" t="s">
        <v>572</v>
      </c>
      <c r="L189" s="1083" t="s">
        <v>573</v>
      </c>
      <c r="M189" s="1083"/>
      <c r="N189" s="1084"/>
      <c r="O189" s="1173"/>
      <c r="P189" s="1150">
        <v>24</v>
      </c>
      <c r="Q189" s="1150"/>
      <c r="R189" s="1150"/>
      <c r="S189" s="1366"/>
      <c r="T189" s="1359"/>
      <c r="U189" s="1238"/>
      <c r="V189" s="1206">
        <v>1</v>
      </c>
      <c r="W189" s="1087" t="s">
        <v>171</v>
      </c>
      <c r="X189" s="1087"/>
      <c r="Y189" s="1087"/>
      <c r="Z189" s="1088">
        <v>1</v>
      </c>
      <c r="AA189" s="1087" t="s">
        <v>174</v>
      </c>
      <c r="AB189" s="1087" t="s">
        <v>172</v>
      </c>
      <c r="AC189" s="1254" t="s">
        <v>238</v>
      </c>
      <c r="AD189" s="1282"/>
      <c r="AE189" s="1274"/>
      <c r="AF189" s="1206">
        <v>1</v>
      </c>
      <c r="AG189" s="1087" t="s">
        <v>174</v>
      </c>
      <c r="AH189" s="1087" t="s">
        <v>172</v>
      </c>
      <c r="AI189" s="1087" t="s">
        <v>238</v>
      </c>
      <c r="AJ189" s="1088">
        <v>1</v>
      </c>
      <c r="AK189" s="1087" t="s">
        <v>174</v>
      </c>
      <c r="AL189" s="1087" t="s">
        <v>172</v>
      </c>
      <c r="AM189" s="1087" t="s">
        <v>238</v>
      </c>
      <c r="AN189" s="1098" t="s">
        <v>529</v>
      </c>
      <c r="AO189" s="760"/>
      <c r="AP189" s="760"/>
      <c r="AQ189" s="760"/>
      <c r="AR189" s="760"/>
      <c r="AS189" s="760"/>
      <c r="AT189" s="760"/>
      <c r="AU189" s="760"/>
      <c r="AV189" s="760"/>
      <c r="AW189" s="760"/>
      <c r="AX189" s="760"/>
      <c r="AY189" s="760"/>
      <c r="AZ189" s="760"/>
      <c r="BA189" s="760"/>
      <c r="BB189" s="760"/>
      <c r="BC189" s="760"/>
      <c r="BD189" s="760"/>
      <c r="BE189" s="760"/>
      <c r="BF189" s="760"/>
      <c r="BG189" s="760"/>
      <c r="BH189" s="760"/>
      <c r="BI189" s="760"/>
      <c r="BJ189" s="760"/>
      <c r="BK189" s="760"/>
      <c r="BL189" s="760"/>
      <c r="BM189" s="760"/>
      <c r="BN189" s="760"/>
      <c r="BO189" s="760"/>
      <c r="BP189" s="760"/>
      <c r="BQ189" s="760"/>
      <c r="BR189" s="760"/>
      <c r="BS189" s="760"/>
      <c r="BT189" s="760"/>
      <c r="BU189" s="760"/>
      <c r="BV189" s="760"/>
      <c r="BW189" s="760"/>
      <c r="BX189" s="760"/>
      <c r="BY189" s="760"/>
      <c r="BZ189" s="760"/>
      <c r="CA189" s="760"/>
      <c r="CB189" s="760"/>
      <c r="CC189" s="760"/>
      <c r="CD189" s="760"/>
      <c r="CE189" s="760"/>
      <c r="CF189" s="760"/>
      <c r="CG189" s="760"/>
      <c r="CH189" s="760"/>
      <c r="CI189" s="760"/>
      <c r="CJ189" s="760"/>
      <c r="CK189" s="760"/>
      <c r="CL189" s="760"/>
      <c r="CM189" s="760"/>
      <c r="CN189" s="760"/>
      <c r="CO189" s="760"/>
      <c r="CP189" s="760"/>
      <c r="CQ189" s="760"/>
      <c r="CR189" s="760"/>
      <c r="CS189" s="760"/>
      <c r="CT189" s="760"/>
      <c r="CU189" s="760"/>
      <c r="CV189" s="760"/>
      <c r="CW189" s="760"/>
      <c r="CX189" s="760"/>
      <c r="CY189" s="760"/>
      <c r="CZ189" s="760"/>
      <c r="DA189" s="760"/>
      <c r="DB189" s="760"/>
      <c r="DC189" s="760"/>
      <c r="DD189" s="760"/>
      <c r="DE189" s="760"/>
      <c r="DF189" s="760"/>
      <c r="DG189" s="760"/>
      <c r="DH189" s="760"/>
      <c r="DI189" s="760"/>
      <c r="DJ189" s="760"/>
      <c r="DK189" s="760"/>
      <c r="DL189" s="760"/>
      <c r="DM189" s="760"/>
      <c r="DN189" s="760"/>
      <c r="DO189" s="760"/>
      <c r="DP189" s="760"/>
      <c r="DQ189" s="760"/>
      <c r="DR189" s="760"/>
      <c r="DS189" s="760"/>
      <c r="DT189" s="760"/>
      <c r="DU189" s="760"/>
      <c r="DV189" s="760"/>
      <c r="DW189" s="760"/>
      <c r="DX189" s="760"/>
      <c r="DY189" s="760"/>
      <c r="DZ189" s="760"/>
      <c r="EA189" s="760"/>
      <c r="EB189" s="760"/>
      <c r="EC189" s="760"/>
      <c r="ED189" s="760"/>
      <c r="EE189" s="760"/>
      <c r="EF189" s="760"/>
      <c r="EG189" s="760"/>
      <c r="EH189" s="760"/>
      <c r="EI189" s="760"/>
      <c r="EJ189" s="760"/>
      <c r="EK189" s="760"/>
      <c r="EL189" s="760"/>
      <c r="EM189" s="760"/>
      <c r="EN189" s="760"/>
      <c r="EO189" s="760"/>
      <c r="EP189" s="760"/>
      <c r="EQ189" s="760"/>
      <c r="ER189" s="760"/>
      <c r="ES189" s="760"/>
      <c r="ET189" s="760"/>
      <c r="EU189" s="760"/>
      <c r="EV189" s="760"/>
      <c r="EW189" s="760"/>
      <c r="EX189" s="760"/>
      <c r="EY189" s="760"/>
      <c r="EZ189" s="760"/>
      <c r="FA189" s="760"/>
      <c r="FB189" s="760"/>
      <c r="FC189" s="760"/>
      <c r="FD189" s="760"/>
      <c r="FE189" s="760"/>
      <c r="FF189" s="760"/>
      <c r="FG189" s="760"/>
      <c r="FH189" s="760"/>
      <c r="FI189" s="760"/>
      <c r="FJ189" s="760"/>
      <c r="FK189" s="760"/>
      <c r="FL189" s="760"/>
      <c r="FM189" s="760"/>
      <c r="FN189" s="760"/>
      <c r="FO189" s="760"/>
      <c r="FP189" s="760"/>
      <c r="FQ189" s="760"/>
      <c r="FR189" s="760"/>
      <c r="FS189" s="760"/>
      <c r="FT189" s="760"/>
      <c r="FU189" s="760"/>
      <c r="FV189" s="760"/>
      <c r="FW189" s="760"/>
      <c r="FX189" s="760"/>
      <c r="FY189" s="760"/>
      <c r="FZ189" s="760"/>
      <c r="GA189" s="760"/>
      <c r="GB189" s="760"/>
      <c r="GC189" s="760"/>
      <c r="GD189" s="760"/>
      <c r="GE189" s="760"/>
      <c r="GF189" s="760"/>
      <c r="GG189" s="760"/>
      <c r="GH189" s="760"/>
      <c r="GI189" s="760"/>
      <c r="GJ189" s="760"/>
      <c r="GK189" s="760"/>
      <c r="GL189" s="760"/>
      <c r="GM189" s="760"/>
      <c r="GN189" s="760"/>
      <c r="GO189" s="760"/>
      <c r="GP189" s="760"/>
      <c r="GQ189" s="760"/>
      <c r="GR189" s="760"/>
      <c r="GS189" s="760"/>
      <c r="GT189" s="760"/>
      <c r="GU189" s="760"/>
      <c r="GV189" s="760"/>
      <c r="GW189" s="760"/>
      <c r="GX189" s="760"/>
      <c r="GY189" s="760"/>
      <c r="GZ189" s="760"/>
      <c r="HA189" s="760"/>
      <c r="HB189" s="760"/>
      <c r="HC189" s="760"/>
      <c r="HD189" s="760"/>
      <c r="HE189" s="760"/>
      <c r="HF189" s="760"/>
      <c r="HG189" s="760"/>
      <c r="HH189" s="760"/>
      <c r="HI189" s="760"/>
      <c r="HJ189" s="760"/>
      <c r="HK189" s="760"/>
      <c r="HL189" s="760"/>
      <c r="HM189" s="760"/>
      <c r="HN189" s="760"/>
      <c r="HO189" s="760"/>
      <c r="HP189" s="760"/>
      <c r="HQ189" s="760"/>
      <c r="HR189" s="760"/>
      <c r="HS189" s="760"/>
      <c r="HT189" s="760"/>
      <c r="HU189" s="760"/>
      <c r="HV189" s="760"/>
      <c r="HW189" s="760"/>
      <c r="HX189" s="760"/>
      <c r="HY189" s="760"/>
      <c r="HZ189" s="760"/>
      <c r="IA189" s="760"/>
      <c r="IB189" s="760"/>
      <c r="IC189" s="760"/>
      <c r="ID189" s="760"/>
      <c r="IE189" s="760"/>
      <c r="IF189" s="760"/>
      <c r="IG189" s="760"/>
      <c r="IH189" s="760"/>
      <c r="II189" s="760"/>
      <c r="IJ189" s="760"/>
      <c r="IK189" s="760"/>
      <c r="IL189" s="760"/>
      <c r="IM189" s="760"/>
    </row>
    <row r="190" spans="1:247" s="750" customFormat="1" ht="24" hidden="1" customHeight="1" x14ac:dyDescent="0.25">
      <c r="A190" s="1090"/>
      <c r="B190" s="1090" t="s">
        <v>416</v>
      </c>
      <c r="C190" s="1091" t="s">
        <v>415</v>
      </c>
      <c r="D190" s="1079" t="s">
        <v>483</v>
      </c>
      <c r="E190" s="1079" t="s">
        <v>115</v>
      </c>
      <c r="F190" s="1099" t="s">
        <v>418</v>
      </c>
      <c r="G190" s="1079" t="s">
        <v>541</v>
      </c>
      <c r="H190" s="1097"/>
      <c r="I190" s="1095" t="s">
        <v>39</v>
      </c>
      <c r="J190" s="1095" t="s">
        <v>39</v>
      </c>
      <c r="K190" s="1083" t="s">
        <v>429</v>
      </c>
      <c r="L190" s="1083">
        <v>80</v>
      </c>
      <c r="M190" s="1083"/>
      <c r="N190" s="1084"/>
      <c r="O190" s="1173"/>
      <c r="P190" s="1150">
        <v>12</v>
      </c>
      <c r="Q190" s="1150"/>
      <c r="R190" s="1150"/>
      <c r="S190" s="1366"/>
      <c r="T190" s="1359"/>
      <c r="U190" s="1238"/>
      <c r="V190" s="1206">
        <v>1</v>
      </c>
      <c r="W190" s="1087" t="s">
        <v>174</v>
      </c>
      <c r="X190" s="1087" t="s">
        <v>257</v>
      </c>
      <c r="Y190" s="1087"/>
      <c r="Z190" s="1088">
        <v>1</v>
      </c>
      <c r="AA190" s="1087" t="s">
        <v>174</v>
      </c>
      <c r="AB190" s="1087" t="s">
        <v>257</v>
      </c>
      <c r="AC190" s="1254"/>
      <c r="AD190" s="1282"/>
      <c r="AE190" s="1274"/>
      <c r="AF190" s="1206">
        <v>1</v>
      </c>
      <c r="AG190" s="1087" t="s">
        <v>174</v>
      </c>
      <c r="AH190" s="1087" t="s">
        <v>257</v>
      </c>
      <c r="AI190" s="1087"/>
      <c r="AJ190" s="1088">
        <v>1</v>
      </c>
      <c r="AK190" s="1087" t="s">
        <v>174</v>
      </c>
      <c r="AL190" s="1087" t="s">
        <v>257</v>
      </c>
      <c r="AM190" s="1087"/>
      <c r="AN190" s="1089" t="s">
        <v>530</v>
      </c>
      <c r="AO190" s="760"/>
      <c r="AP190" s="760"/>
      <c r="AQ190" s="760"/>
      <c r="AR190" s="760"/>
      <c r="AS190" s="760"/>
      <c r="AT190" s="760"/>
      <c r="AU190" s="760"/>
      <c r="AV190" s="760"/>
      <c r="AW190" s="760"/>
      <c r="AX190" s="760"/>
      <c r="AY190" s="760"/>
      <c r="AZ190" s="760"/>
      <c r="BA190" s="760"/>
      <c r="BB190" s="760"/>
      <c r="BC190" s="760"/>
      <c r="BD190" s="760"/>
      <c r="BE190" s="760"/>
      <c r="BF190" s="760"/>
      <c r="BG190" s="760"/>
      <c r="BH190" s="760"/>
      <c r="BI190" s="760"/>
      <c r="BJ190" s="760"/>
      <c r="BK190" s="760"/>
      <c r="BL190" s="760"/>
      <c r="BM190" s="760"/>
      <c r="BN190" s="760"/>
      <c r="BO190" s="760"/>
      <c r="BP190" s="760"/>
      <c r="BQ190" s="760"/>
      <c r="BR190" s="760"/>
      <c r="BS190" s="760"/>
      <c r="BT190" s="760"/>
      <c r="BU190" s="760"/>
      <c r="BV190" s="760"/>
      <c r="BW190" s="760"/>
      <c r="BX190" s="760"/>
      <c r="BY190" s="760"/>
      <c r="BZ190" s="760"/>
      <c r="CA190" s="760"/>
      <c r="CB190" s="760"/>
      <c r="CC190" s="760"/>
      <c r="CD190" s="760"/>
      <c r="CE190" s="760"/>
      <c r="CF190" s="760"/>
      <c r="CG190" s="760"/>
      <c r="CH190" s="760"/>
      <c r="CI190" s="760"/>
      <c r="CJ190" s="760"/>
      <c r="CK190" s="760"/>
      <c r="CL190" s="760"/>
      <c r="CM190" s="760"/>
      <c r="CN190" s="760"/>
      <c r="CO190" s="760"/>
      <c r="CP190" s="760"/>
      <c r="CQ190" s="760"/>
      <c r="CR190" s="760"/>
      <c r="CS190" s="760"/>
      <c r="CT190" s="760"/>
      <c r="CU190" s="760"/>
      <c r="CV190" s="760"/>
      <c r="CW190" s="760"/>
      <c r="CX190" s="760"/>
      <c r="CY190" s="760"/>
      <c r="CZ190" s="760"/>
      <c r="DA190" s="760"/>
      <c r="DB190" s="760"/>
      <c r="DC190" s="760"/>
      <c r="DD190" s="760"/>
      <c r="DE190" s="760"/>
      <c r="DF190" s="760"/>
      <c r="DG190" s="760"/>
      <c r="DH190" s="760"/>
      <c r="DI190" s="760"/>
      <c r="DJ190" s="760"/>
      <c r="DK190" s="760"/>
      <c r="DL190" s="760"/>
      <c r="DM190" s="760"/>
      <c r="DN190" s="760"/>
      <c r="DO190" s="760"/>
      <c r="DP190" s="760"/>
      <c r="DQ190" s="760"/>
      <c r="DR190" s="760"/>
      <c r="DS190" s="760"/>
      <c r="DT190" s="760"/>
      <c r="DU190" s="760"/>
      <c r="DV190" s="760"/>
      <c r="DW190" s="760"/>
      <c r="DX190" s="760"/>
      <c r="DY190" s="760"/>
      <c r="DZ190" s="760"/>
      <c r="EA190" s="760"/>
      <c r="EB190" s="760"/>
      <c r="EC190" s="760"/>
      <c r="ED190" s="760"/>
      <c r="EE190" s="760"/>
      <c r="EF190" s="760"/>
      <c r="EG190" s="760"/>
      <c r="EH190" s="760"/>
      <c r="EI190" s="760"/>
      <c r="EJ190" s="760"/>
      <c r="EK190" s="760"/>
      <c r="EL190" s="760"/>
      <c r="EM190" s="760"/>
      <c r="EN190" s="760"/>
      <c r="EO190" s="760"/>
      <c r="EP190" s="760"/>
      <c r="EQ190" s="760"/>
      <c r="ER190" s="760"/>
      <c r="ES190" s="760"/>
      <c r="ET190" s="760"/>
      <c r="EU190" s="760"/>
      <c r="EV190" s="760"/>
      <c r="EW190" s="760"/>
      <c r="EX190" s="760"/>
      <c r="EY190" s="760"/>
      <c r="EZ190" s="760"/>
      <c r="FA190" s="760"/>
      <c r="FB190" s="760"/>
      <c r="FC190" s="760"/>
      <c r="FD190" s="760"/>
      <c r="FE190" s="760"/>
      <c r="FF190" s="760"/>
      <c r="FG190" s="760"/>
      <c r="FH190" s="760"/>
      <c r="FI190" s="760"/>
      <c r="FJ190" s="760"/>
      <c r="FK190" s="760"/>
      <c r="FL190" s="760"/>
      <c r="FM190" s="760"/>
      <c r="FN190" s="760"/>
      <c r="FO190" s="760"/>
      <c r="FP190" s="760"/>
      <c r="FQ190" s="760"/>
      <c r="FR190" s="760"/>
      <c r="FS190" s="760"/>
      <c r="FT190" s="760"/>
      <c r="FU190" s="760"/>
      <c r="FV190" s="760"/>
      <c r="FW190" s="760"/>
      <c r="FX190" s="760"/>
      <c r="FY190" s="760"/>
      <c r="FZ190" s="760"/>
      <c r="GA190" s="760"/>
      <c r="GB190" s="760"/>
      <c r="GC190" s="760"/>
      <c r="GD190" s="760"/>
      <c r="GE190" s="760"/>
      <c r="GF190" s="760"/>
      <c r="GG190" s="760"/>
      <c r="GH190" s="760"/>
      <c r="GI190" s="760"/>
      <c r="GJ190" s="760"/>
      <c r="GK190" s="760"/>
      <c r="GL190" s="760"/>
      <c r="GM190" s="760"/>
      <c r="GN190" s="760"/>
      <c r="GO190" s="760"/>
      <c r="GP190" s="760"/>
      <c r="GQ190" s="760"/>
      <c r="GR190" s="760"/>
      <c r="GS190" s="760"/>
      <c r="GT190" s="760"/>
      <c r="GU190" s="760"/>
      <c r="GV190" s="760"/>
      <c r="GW190" s="760"/>
      <c r="GX190" s="760"/>
      <c r="GY190" s="760"/>
      <c r="GZ190" s="760"/>
      <c r="HA190" s="760"/>
      <c r="HB190" s="760"/>
      <c r="HC190" s="760"/>
      <c r="HD190" s="760"/>
      <c r="HE190" s="760"/>
      <c r="HF190" s="760"/>
      <c r="HG190" s="760"/>
      <c r="HH190" s="760"/>
      <c r="HI190" s="760"/>
      <c r="HJ190" s="760"/>
      <c r="HK190" s="760"/>
      <c r="HL190" s="760"/>
      <c r="HM190" s="760"/>
      <c r="HN190" s="760"/>
      <c r="HO190" s="760"/>
      <c r="HP190" s="760"/>
      <c r="HQ190" s="760"/>
      <c r="HR190" s="760"/>
      <c r="HS190" s="760"/>
      <c r="HT190" s="760"/>
      <c r="HU190" s="760"/>
      <c r="HV190" s="760"/>
      <c r="HW190" s="760"/>
      <c r="HX190" s="760"/>
      <c r="HY190" s="760"/>
      <c r="HZ190" s="760"/>
      <c r="IA190" s="760"/>
      <c r="IB190" s="760"/>
      <c r="IC190" s="760"/>
      <c r="ID190" s="760"/>
      <c r="IE190" s="760"/>
      <c r="IF190" s="760"/>
      <c r="IG190" s="760"/>
      <c r="IH190" s="760"/>
      <c r="II190" s="760"/>
      <c r="IJ190" s="760"/>
      <c r="IK190" s="760"/>
      <c r="IL190" s="760"/>
      <c r="IM190" s="760"/>
    </row>
    <row r="191" spans="1:247" s="748" customFormat="1" ht="36" hidden="1" customHeight="1" x14ac:dyDescent="0.25">
      <c r="A191" s="1090"/>
      <c r="B191" s="1090" t="s">
        <v>417</v>
      </c>
      <c r="C191" s="1091" t="s">
        <v>336</v>
      </c>
      <c r="D191" s="1079" t="s">
        <v>488</v>
      </c>
      <c r="E191" s="1125" t="s">
        <v>118</v>
      </c>
      <c r="F191" s="1091" t="s">
        <v>425</v>
      </c>
      <c r="G191" s="1126" t="s">
        <v>128</v>
      </c>
      <c r="H191" s="1090"/>
      <c r="I191" s="1079" t="s">
        <v>80</v>
      </c>
      <c r="J191" s="1079" t="s">
        <v>80</v>
      </c>
      <c r="K191" s="1083" t="s">
        <v>538</v>
      </c>
      <c r="L191" s="1083">
        <v>70</v>
      </c>
      <c r="M191" s="1083"/>
      <c r="N191" s="1084"/>
      <c r="O191" s="1173"/>
      <c r="P191" s="1150">
        <v>20</v>
      </c>
      <c r="Q191" s="1150"/>
      <c r="R191" s="1150"/>
      <c r="S191" s="1366"/>
      <c r="T191" s="1359"/>
      <c r="U191" s="1238"/>
      <c r="V191" s="1206">
        <v>1</v>
      </c>
      <c r="W191" s="1087" t="s">
        <v>171</v>
      </c>
      <c r="X191" s="1087" t="s">
        <v>177</v>
      </c>
      <c r="Y191" s="1087"/>
      <c r="Z191" s="1088">
        <v>1</v>
      </c>
      <c r="AA191" s="1087" t="s">
        <v>174</v>
      </c>
      <c r="AB191" s="1087" t="s">
        <v>172</v>
      </c>
      <c r="AC191" s="1254" t="s">
        <v>242</v>
      </c>
      <c r="AD191" s="1282"/>
      <c r="AE191" s="1274"/>
      <c r="AF191" s="1206">
        <v>1</v>
      </c>
      <c r="AG191" s="1087" t="s">
        <v>174</v>
      </c>
      <c r="AH191" s="1087" t="s">
        <v>255</v>
      </c>
      <c r="AI191" s="1087" t="s">
        <v>278</v>
      </c>
      <c r="AJ191" s="1088">
        <v>1</v>
      </c>
      <c r="AK191" s="1087" t="s">
        <v>174</v>
      </c>
      <c r="AL191" s="1087" t="s">
        <v>255</v>
      </c>
      <c r="AM191" s="1087" t="s">
        <v>278</v>
      </c>
      <c r="AN191" s="1089" t="s">
        <v>532</v>
      </c>
      <c r="AO191" s="747"/>
      <c r="AP191" s="747"/>
      <c r="AQ191" s="747"/>
      <c r="AR191" s="747"/>
      <c r="AS191" s="747"/>
      <c r="AT191" s="747"/>
      <c r="AU191" s="747"/>
      <c r="AV191" s="747"/>
      <c r="AW191" s="747"/>
      <c r="AX191" s="747"/>
      <c r="AY191" s="747"/>
      <c r="AZ191" s="747"/>
      <c r="BA191" s="747"/>
      <c r="BB191" s="747"/>
      <c r="BC191" s="747"/>
      <c r="BD191" s="747"/>
      <c r="BE191" s="747"/>
      <c r="BF191" s="747"/>
      <c r="BG191" s="747"/>
      <c r="BH191" s="747"/>
      <c r="BI191" s="747"/>
      <c r="BJ191" s="747"/>
      <c r="BK191" s="747"/>
      <c r="BL191" s="747"/>
      <c r="BM191" s="747"/>
      <c r="BN191" s="747"/>
      <c r="BO191" s="747"/>
      <c r="BP191" s="747"/>
      <c r="BQ191" s="747"/>
      <c r="BR191" s="747"/>
      <c r="BS191" s="747"/>
      <c r="BT191" s="747"/>
      <c r="BU191" s="747"/>
      <c r="BV191" s="747"/>
      <c r="BW191" s="747"/>
      <c r="BX191" s="747"/>
      <c r="BY191" s="747"/>
      <c r="BZ191" s="747"/>
      <c r="CA191" s="747"/>
      <c r="CB191" s="747"/>
      <c r="CC191" s="747"/>
      <c r="CD191" s="747"/>
      <c r="CE191" s="747"/>
      <c r="CF191" s="747"/>
      <c r="CG191" s="747"/>
      <c r="CH191" s="747"/>
      <c r="CI191" s="747"/>
      <c r="CJ191" s="747"/>
      <c r="CK191" s="747"/>
      <c r="CL191" s="747"/>
      <c r="CM191" s="747"/>
      <c r="CN191" s="747"/>
      <c r="CO191" s="747"/>
      <c r="CP191" s="747"/>
      <c r="CQ191" s="747"/>
      <c r="CR191" s="747"/>
      <c r="CS191" s="747"/>
      <c r="CT191" s="747"/>
      <c r="CU191" s="747"/>
      <c r="CV191" s="747"/>
      <c r="CW191" s="747"/>
      <c r="CX191" s="747"/>
      <c r="CY191" s="747"/>
      <c r="CZ191" s="747"/>
      <c r="DA191" s="747"/>
      <c r="DB191" s="747"/>
      <c r="DC191" s="747"/>
      <c r="DD191" s="747"/>
      <c r="DE191" s="747"/>
      <c r="DF191" s="747"/>
      <c r="DG191" s="747"/>
      <c r="DH191" s="747"/>
      <c r="DI191" s="747"/>
      <c r="DJ191" s="747"/>
      <c r="DK191" s="747"/>
      <c r="DL191" s="747"/>
      <c r="DM191" s="747"/>
      <c r="DN191" s="747"/>
      <c r="DO191" s="747"/>
      <c r="DP191" s="747"/>
      <c r="DQ191" s="747"/>
      <c r="DR191" s="747"/>
      <c r="DS191" s="747"/>
      <c r="DT191" s="747"/>
      <c r="DU191" s="747"/>
      <c r="DV191" s="747"/>
      <c r="DW191" s="747"/>
      <c r="DX191" s="747"/>
      <c r="DY191" s="747"/>
      <c r="DZ191" s="747"/>
      <c r="EA191" s="747"/>
      <c r="EB191" s="747"/>
      <c r="EC191" s="747"/>
      <c r="ED191" s="747"/>
      <c r="EE191" s="747"/>
      <c r="EF191" s="747"/>
      <c r="EG191" s="747"/>
      <c r="EH191" s="747"/>
      <c r="EI191" s="747"/>
      <c r="EJ191" s="747"/>
      <c r="EK191" s="747"/>
      <c r="EL191" s="747"/>
      <c r="EM191" s="747"/>
      <c r="EN191" s="747"/>
      <c r="EO191" s="747"/>
      <c r="EP191" s="747"/>
      <c r="EQ191" s="747"/>
      <c r="ER191" s="747"/>
      <c r="ES191" s="747"/>
      <c r="ET191" s="747"/>
      <c r="EU191" s="747"/>
      <c r="EV191" s="747"/>
      <c r="EW191" s="747"/>
      <c r="EX191" s="747"/>
      <c r="EY191" s="747"/>
      <c r="EZ191" s="747"/>
      <c r="FA191" s="747"/>
      <c r="FB191" s="747"/>
      <c r="FC191" s="747"/>
      <c r="FD191" s="747"/>
      <c r="FE191" s="747"/>
      <c r="FF191" s="747"/>
      <c r="FG191" s="747"/>
      <c r="FH191" s="747"/>
      <c r="FI191" s="747"/>
      <c r="FJ191" s="747"/>
      <c r="FK191" s="747"/>
      <c r="FL191" s="747"/>
      <c r="FM191" s="747"/>
      <c r="FN191" s="747"/>
      <c r="FO191" s="747"/>
      <c r="FP191" s="747"/>
      <c r="FQ191" s="747"/>
      <c r="FR191" s="747"/>
      <c r="FS191" s="747"/>
      <c r="FT191" s="747"/>
      <c r="FU191" s="747"/>
      <c r="FV191" s="747"/>
      <c r="FW191" s="747"/>
      <c r="FX191" s="747"/>
      <c r="FY191" s="747"/>
      <c r="FZ191" s="747"/>
      <c r="GA191" s="747"/>
      <c r="GB191" s="747"/>
      <c r="GC191" s="747"/>
      <c r="GD191" s="747"/>
      <c r="GE191" s="747"/>
      <c r="GF191" s="747"/>
      <c r="GG191" s="747"/>
      <c r="GH191" s="747"/>
      <c r="GI191" s="747"/>
      <c r="GJ191" s="747"/>
      <c r="GK191" s="747"/>
      <c r="GL191" s="747"/>
      <c r="GM191" s="747"/>
      <c r="GN191" s="747"/>
      <c r="GO191" s="747"/>
      <c r="GP191" s="747"/>
      <c r="GQ191" s="747"/>
      <c r="GR191" s="747"/>
      <c r="GS191" s="747"/>
      <c r="GT191" s="747"/>
      <c r="GU191" s="747"/>
      <c r="GV191" s="747"/>
      <c r="GW191" s="747"/>
      <c r="GX191" s="747"/>
      <c r="GY191" s="747"/>
      <c r="GZ191" s="747"/>
      <c r="HA191" s="747"/>
      <c r="HB191" s="747"/>
      <c r="HC191" s="747"/>
      <c r="HD191" s="747"/>
      <c r="HE191" s="747"/>
      <c r="HF191" s="747"/>
      <c r="HG191" s="747"/>
      <c r="HH191" s="747"/>
      <c r="HI191" s="747"/>
      <c r="HJ191" s="747"/>
      <c r="HK191" s="747"/>
      <c r="HL191" s="747"/>
      <c r="HM191" s="747"/>
      <c r="HN191" s="747"/>
      <c r="HO191" s="747"/>
      <c r="HP191" s="747"/>
      <c r="HQ191" s="747"/>
      <c r="HR191" s="747"/>
      <c r="HS191" s="747"/>
      <c r="HT191" s="747"/>
      <c r="HU191" s="747"/>
      <c r="HV191" s="747"/>
      <c r="HW191" s="747"/>
      <c r="HX191" s="747"/>
      <c r="HY191" s="747"/>
      <c r="HZ191" s="747"/>
      <c r="IA191" s="747"/>
      <c r="IB191" s="747"/>
      <c r="IC191" s="747"/>
      <c r="ID191" s="747"/>
      <c r="IE191" s="747"/>
      <c r="IF191" s="747"/>
      <c r="IG191" s="747"/>
      <c r="IH191" s="747"/>
      <c r="II191" s="747"/>
      <c r="IJ191" s="747"/>
      <c r="IK191" s="747"/>
      <c r="IL191" s="747"/>
      <c r="IM191" s="747"/>
    </row>
    <row r="192" spans="1:247" s="748" customFormat="1" ht="36" hidden="1" customHeight="1" x14ac:dyDescent="0.25">
      <c r="A192" s="1077" t="s">
        <v>400</v>
      </c>
      <c r="B192" s="1077" t="s">
        <v>402</v>
      </c>
      <c r="C192" s="1078" t="s">
        <v>401</v>
      </c>
      <c r="D192" s="1079" t="s">
        <v>484</v>
      </c>
      <c r="E192" s="1080"/>
      <c r="F192" s="1078"/>
      <c r="G192" s="1081"/>
      <c r="H192" s="1077"/>
      <c r="I192" s="1082">
        <f>+I193+I$175</f>
        <v>29</v>
      </c>
      <c r="J192" s="1082">
        <f>+J193+J$175</f>
        <v>29</v>
      </c>
      <c r="K192" s="1083"/>
      <c r="L192" s="1083"/>
      <c r="M192" s="1083"/>
      <c r="N192" s="1084"/>
      <c r="O192" s="1173"/>
      <c r="P192" s="1150"/>
      <c r="Q192" s="1150"/>
      <c r="R192" s="1150"/>
      <c r="S192" s="1366"/>
      <c r="T192" s="1359"/>
      <c r="U192" s="1238"/>
      <c r="V192" s="1206"/>
      <c r="W192" s="1087"/>
      <c r="X192" s="1087"/>
      <c r="Y192" s="1087"/>
      <c r="Z192" s="1088"/>
      <c r="AA192" s="1087"/>
      <c r="AB192" s="1087"/>
      <c r="AC192" s="1254"/>
      <c r="AD192" s="1282"/>
      <c r="AE192" s="1274"/>
      <c r="AF192" s="1206"/>
      <c r="AG192" s="1087"/>
      <c r="AH192" s="1087"/>
      <c r="AI192" s="1087"/>
      <c r="AJ192" s="1088"/>
      <c r="AK192" s="1087"/>
      <c r="AL192" s="1087"/>
      <c r="AM192" s="1087"/>
      <c r="AN192" s="1089"/>
      <c r="AO192" s="747"/>
      <c r="AP192" s="747"/>
      <c r="AQ192" s="747"/>
      <c r="AR192" s="747"/>
      <c r="AS192" s="747"/>
      <c r="AT192" s="747"/>
      <c r="AU192" s="747"/>
      <c r="AV192" s="747"/>
      <c r="AW192" s="747"/>
      <c r="AX192" s="747"/>
      <c r="AY192" s="747"/>
      <c r="AZ192" s="747"/>
      <c r="BA192" s="747"/>
      <c r="BB192" s="747"/>
      <c r="BC192" s="747"/>
      <c r="BD192" s="747"/>
      <c r="BE192" s="747"/>
      <c r="BF192" s="747"/>
      <c r="BG192" s="747"/>
      <c r="BH192" s="747"/>
      <c r="BI192" s="747"/>
      <c r="BJ192" s="747"/>
      <c r="BK192" s="747"/>
      <c r="BL192" s="747"/>
      <c r="BM192" s="747"/>
      <c r="BN192" s="747"/>
      <c r="BO192" s="747"/>
      <c r="BP192" s="747"/>
      <c r="BQ192" s="747"/>
      <c r="BR192" s="747"/>
      <c r="BS192" s="747"/>
      <c r="BT192" s="747"/>
      <c r="BU192" s="747"/>
      <c r="BV192" s="747"/>
      <c r="BW192" s="747"/>
      <c r="BX192" s="747"/>
      <c r="BY192" s="747"/>
      <c r="BZ192" s="747"/>
      <c r="CA192" s="747"/>
      <c r="CB192" s="747"/>
      <c r="CC192" s="747"/>
      <c r="CD192" s="747"/>
      <c r="CE192" s="747"/>
      <c r="CF192" s="747"/>
      <c r="CG192" s="747"/>
      <c r="CH192" s="747"/>
      <c r="CI192" s="747"/>
      <c r="CJ192" s="747"/>
      <c r="CK192" s="747"/>
      <c r="CL192" s="747"/>
      <c r="CM192" s="747"/>
      <c r="CN192" s="747"/>
      <c r="CO192" s="747"/>
      <c r="CP192" s="747"/>
      <c r="CQ192" s="747"/>
      <c r="CR192" s="747"/>
      <c r="CS192" s="747"/>
      <c r="CT192" s="747"/>
      <c r="CU192" s="747"/>
      <c r="CV192" s="747"/>
      <c r="CW192" s="747"/>
      <c r="CX192" s="747"/>
      <c r="CY192" s="747"/>
      <c r="CZ192" s="747"/>
      <c r="DA192" s="747"/>
      <c r="DB192" s="747"/>
      <c r="DC192" s="747"/>
      <c r="DD192" s="747"/>
      <c r="DE192" s="747"/>
      <c r="DF192" s="747"/>
      <c r="DG192" s="747"/>
      <c r="DH192" s="747"/>
      <c r="DI192" s="747"/>
      <c r="DJ192" s="747"/>
      <c r="DK192" s="747"/>
      <c r="DL192" s="747"/>
      <c r="DM192" s="747"/>
      <c r="DN192" s="747"/>
      <c r="DO192" s="747"/>
      <c r="DP192" s="747"/>
      <c r="DQ192" s="747"/>
      <c r="DR192" s="747"/>
      <c r="DS192" s="747"/>
      <c r="DT192" s="747"/>
      <c r="DU192" s="747"/>
      <c r="DV192" s="747"/>
      <c r="DW192" s="747"/>
      <c r="DX192" s="747"/>
      <c r="DY192" s="747"/>
      <c r="DZ192" s="747"/>
      <c r="EA192" s="747"/>
      <c r="EB192" s="747"/>
      <c r="EC192" s="747"/>
      <c r="ED192" s="747"/>
      <c r="EE192" s="747"/>
      <c r="EF192" s="747"/>
      <c r="EG192" s="747"/>
      <c r="EH192" s="747"/>
      <c r="EI192" s="747"/>
      <c r="EJ192" s="747"/>
      <c r="EK192" s="747"/>
      <c r="EL192" s="747"/>
      <c r="EM192" s="747"/>
      <c r="EN192" s="747"/>
      <c r="EO192" s="747"/>
      <c r="EP192" s="747"/>
      <c r="EQ192" s="747"/>
      <c r="ER192" s="747"/>
      <c r="ES192" s="747"/>
      <c r="ET192" s="747"/>
      <c r="EU192" s="747"/>
      <c r="EV192" s="747"/>
      <c r="EW192" s="747"/>
      <c r="EX192" s="747"/>
      <c r="EY192" s="747"/>
      <c r="EZ192" s="747"/>
      <c r="FA192" s="747"/>
      <c r="FB192" s="747"/>
      <c r="FC192" s="747"/>
      <c r="FD192" s="747"/>
      <c r="FE192" s="747"/>
      <c r="FF192" s="747"/>
      <c r="FG192" s="747"/>
      <c r="FH192" s="747"/>
      <c r="FI192" s="747"/>
      <c r="FJ192" s="747"/>
      <c r="FK192" s="747"/>
      <c r="FL192" s="747"/>
      <c r="FM192" s="747"/>
      <c r="FN192" s="747"/>
      <c r="FO192" s="747"/>
      <c r="FP192" s="747"/>
      <c r="FQ192" s="747"/>
      <c r="FR192" s="747"/>
      <c r="FS192" s="747"/>
      <c r="FT192" s="747"/>
      <c r="FU192" s="747"/>
      <c r="FV192" s="747"/>
      <c r="FW192" s="747"/>
      <c r="FX192" s="747"/>
      <c r="FY192" s="747"/>
      <c r="FZ192" s="747"/>
      <c r="GA192" s="747"/>
      <c r="GB192" s="747"/>
      <c r="GC192" s="747"/>
      <c r="GD192" s="747"/>
      <c r="GE192" s="747"/>
      <c r="GF192" s="747"/>
      <c r="GG192" s="747"/>
      <c r="GH192" s="747"/>
      <c r="GI192" s="747"/>
      <c r="GJ192" s="747"/>
      <c r="GK192" s="747"/>
      <c r="GL192" s="747"/>
      <c r="GM192" s="747"/>
      <c r="GN192" s="747"/>
      <c r="GO192" s="747"/>
      <c r="GP192" s="747"/>
      <c r="GQ192" s="747"/>
      <c r="GR192" s="747"/>
      <c r="GS192" s="747"/>
      <c r="GT192" s="747"/>
      <c r="GU192" s="747"/>
      <c r="GV192" s="747"/>
      <c r="GW192" s="747"/>
      <c r="GX192" s="747"/>
      <c r="GY192" s="747"/>
      <c r="GZ192" s="747"/>
      <c r="HA192" s="747"/>
      <c r="HB192" s="747"/>
      <c r="HC192" s="747"/>
      <c r="HD192" s="747"/>
      <c r="HE192" s="747"/>
      <c r="HF192" s="747"/>
      <c r="HG192" s="747"/>
      <c r="HH192" s="747"/>
      <c r="HI192" s="747"/>
      <c r="HJ192" s="747"/>
      <c r="HK192" s="747"/>
      <c r="HL192" s="747"/>
      <c r="HM192" s="747"/>
      <c r="HN192" s="747"/>
      <c r="HO192" s="747"/>
      <c r="HP192" s="747"/>
      <c r="HQ192" s="747"/>
      <c r="HR192" s="747"/>
      <c r="HS192" s="747"/>
      <c r="HT192" s="747"/>
      <c r="HU192" s="747"/>
      <c r="HV192" s="747"/>
      <c r="HW192" s="747"/>
      <c r="HX192" s="747"/>
      <c r="HY192" s="747"/>
      <c r="HZ192" s="747"/>
      <c r="IA192" s="747"/>
      <c r="IB192" s="747"/>
      <c r="IC192" s="747"/>
      <c r="ID192" s="747"/>
      <c r="IE192" s="747"/>
      <c r="IF192" s="747"/>
      <c r="IG192" s="747"/>
      <c r="IH192" s="747"/>
      <c r="II192" s="747"/>
      <c r="IJ192" s="747"/>
      <c r="IK192" s="747"/>
      <c r="IL192" s="747"/>
      <c r="IM192" s="747"/>
    </row>
    <row r="193" spans="1:247" s="750" customFormat="1" ht="39.75" hidden="1" customHeight="1" x14ac:dyDescent="0.25">
      <c r="A193" s="1090" t="s">
        <v>410</v>
      </c>
      <c r="B193" s="1090" t="s">
        <v>411</v>
      </c>
      <c r="C193" s="1091" t="s">
        <v>407</v>
      </c>
      <c r="D193" s="1079"/>
      <c r="E193" s="1092" t="s">
        <v>118</v>
      </c>
      <c r="F193" s="1093"/>
      <c r="G193" s="1079"/>
      <c r="H193" s="1094"/>
      <c r="I193" s="1095">
        <f>+I194+I196+I195</f>
        <v>8</v>
      </c>
      <c r="J193" s="1095">
        <f>+J194+J196+J195</f>
        <v>8</v>
      </c>
      <c r="K193" s="1083"/>
      <c r="L193" s="1083"/>
      <c r="M193" s="1083"/>
      <c r="N193" s="1084"/>
      <c r="O193" s="1173"/>
      <c r="P193" s="1150"/>
      <c r="Q193" s="1150"/>
      <c r="R193" s="1150"/>
      <c r="S193" s="1366"/>
      <c r="T193" s="1359"/>
      <c r="U193" s="1238"/>
      <c r="V193" s="1206"/>
      <c r="W193" s="1087"/>
      <c r="X193" s="1087"/>
      <c r="Y193" s="1087"/>
      <c r="Z193" s="1088"/>
      <c r="AA193" s="1087"/>
      <c r="AB193" s="1087"/>
      <c r="AC193" s="1254"/>
      <c r="AD193" s="1282"/>
      <c r="AE193" s="1274"/>
      <c r="AF193" s="1206"/>
      <c r="AG193" s="1087"/>
      <c r="AH193" s="1087"/>
      <c r="AI193" s="1087"/>
      <c r="AJ193" s="1088"/>
      <c r="AK193" s="1087"/>
      <c r="AL193" s="1087"/>
      <c r="AM193" s="1087"/>
      <c r="AN193" s="1089"/>
      <c r="AO193" s="760"/>
      <c r="AP193" s="760"/>
      <c r="AQ193" s="760"/>
      <c r="AR193" s="760"/>
      <c r="AS193" s="760"/>
      <c r="AT193" s="760"/>
      <c r="AU193" s="760"/>
      <c r="AV193" s="760"/>
      <c r="AW193" s="760"/>
      <c r="AX193" s="760"/>
      <c r="AY193" s="760"/>
      <c r="AZ193" s="760"/>
      <c r="BA193" s="760"/>
      <c r="BB193" s="760"/>
      <c r="BC193" s="760"/>
      <c r="BD193" s="760"/>
      <c r="BE193" s="760"/>
      <c r="BF193" s="760"/>
      <c r="BG193" s="760"/>
      <c r="BH193" s="760"/>
      <c r="BI193" s="760"/>
      <c r="BJ193" s="760"/>
      <c r="BK193" s="760"/>
      <c r="BL193" s="760"/>
      <c r="BM193" s="760"/>
      <c r="BN193" s="760"/>
      <c r="BO193" s="760"/>
      <c r="BP193" s="760"/>
      <c r="BQ193" s="760"/>
      <c r="BR193" s="760"/>
      <c r="BS193" s="760"/>
      <c r="BT193" s="760"/>
      <c r="BU193" s="760"/>
      <c r="BV193" s="760"/>
      <c r="BW193" s="760"/>
      <c r="BX193" s="760"/>
      <c r="BY193" s="760"/>
      <c r="BZ193" s="760"/>
      <c r="CA193" s="760"/>
      <c r="CB193" s="760"/>
      <c r="CC193" s="760"/>
      <c r="CD193" s="760"/>
      <c r="CE193" s="760"/>
      <c r="CF193" s="760"/>
      <c r="CG193" s="760"/>
      <c r="CH193" s="760"/>
      <c r="CI193" s="760"/>
      <c r="CJ193" s="760"/>
      <c r="CK193" s="760"/>
      <c r="CL193" s="760"/>
      <c r="CM193" s="760"/>
      <c r="CN193" s="760"/>
      <c r="CO193" s="760"/>
      <c r="CP193" s="760"/>
      <c r="CQ193" s="760"/>
      <c r="CR193" s="760"/>
      <c r="CS193" s="760"/>
      <c r="CT193" s="760"/>
      <c r="CU193" s="760"/>
      <c r="CV193" s="760"/>
      <c r="CW193" s="760"/>
      <c r="CX193" s="760"/>
      <c r="CY193" s="760"/>
      <c r="CZ193" s="760"/>
      <c r="DA193" s="760"/>
      <c r="DB193" s="760"/>
      <c r="DC193" s="760"/>
      <c r="DD193" s="760"/>
      <c r="DE193" s="760"/>
      <c r="DF193" s="760"/>
      <c r="DG193" s="760"/>
      <c r="DH193" s="760"/>
      <c r="DI193" s="760"/>
      <c r="DJ193" s="760"/>
      <c r="DK193" s="760"/>
      <c r="DL193" s="760"/>
      <c r="DM193" s="760"/>
      <c r="DN193" s="760"/>
      <c r="DO193" s="760"/>
      <c r="DP193" s="760"/>
      <c r="DQ193" s="760"/>
      <c r="DR193" s="760"/>
      <c r="DS193" s="760"/>
      <c r="DT193" s="760"/>
      <c r="DU193" s="760"/>
      <c r="DV193" s="760"/>
      <c r="DW193" s="760"/>
      <c r="DX193" s="760"/>
      <c r="DY193" s="760"/>
      <c r="DZ193" s="760"/>
      <c r="EA193" s="760"/>
      <c r="EB193" s="760"/>
      <c r="EC193" s="760"/>
      <c r="ED193" s="760"/>
      <c r="EE193" s="760"/>
      <c r="EF193" s="760"/>
      <c r="EG193" s="760"/>
      <c r="EH193" s="760"/>
      <c r="EI193" s="760"/>
      <c r="EJ193" s="760"/>
      <c r="EK193" s="760"/>
      <c r="EL193" s="760"/>
      <c r="EM193" s="760"/>
      <c r="EN193" s="760"/>
      <c r="EO193" s="760"/>
      <c r="EP193" s="760"/>
      <c r="EQ193" s="760"/>
      <c r="ER193" s="760"/>
      <c r="ES193" s="760"/>
      <c r="ET193" s="760"/>
      <c r="EU193" s="760"/>
      <c r="EV193" s="760"/>
      <c r="EW193" s="760"/>
      <c r="EX193" s="760"/>
      <c r="EY193" s="760"/>
      <c r="EZ193" s="760"/>
      <c r="FA193" s="760"/>
      <c r="FB193" s="760"/>
      <c r="FC193" s="760"/>
      <c r="FD193" s="760"/>
      <c r="FE193" s="760"/>
      <c r="FF193" s="760"/>
      <c r="FG193" s="760"/>
      <c r="FH193" s="760"/>
      <c r="FI193" s="760"/>
      <c r="FJ193" s="760"/>
      <c r="FK193" s="760"/>
      <c r="FL193" s="760"/>
      <c r="FM193" s="760"/>
      <c r="FN193" s="760"/>
      <c r="FO193" s="760"/>
      <c r="FP193" s="760"/>
      <c r="FQ193" s="760"/>
      <c r="FR193" s="760"/>
      <c r="FS193" s="760"/>
      <c r="FT193" s="760"/>
      <c r="FU193" s="760"/>
      <c r="FV193" s="760"/>
      <c r="FW193" s="760"/>
      <c r="FX193" s="760"/>
      <c r="FY193" s="760"/>
      <c r="FZ193" s="760"/>
      <c r="GA193" s="760"/>
      <c r="GB193" s="760"/>
      <c r="GC193" s="760"/>
      <c r="GD193" s="760"/>
      <c r="GE193" s="760"/>
      <c r="GF193" s="760"/>
      <c r="GG193" s="760"/>
      <c r="GH193" s="760"/>
      <c r="GI193" s="760"/>
      <c r="GJ193" s="760"/>
      <c r="GK193" s="760"/>
      <c r="GL193" s="760"/>
      <c r="GM193" s="760"/>
      <c r="GN193" s="760"/>
      <c r="GO193" s="760"/>
      <c r="GP193" s="760"/>
      <c r="GQ193" s="760"/>
      <c r="GR193" s="760"/>
      <c r="GS193" s="760"/>
      <c r="GT193" s="760"/>
      <c r="GU193" s="760"/>
      <c r="GV193" s="760"/>
      <c r="GW193" s="760"/>
      <c r="GX193" s="760"/>
      <c r="GY193" s="760"/>
      <c r="GZ193" s="760"/>
      <c r="HA193" s="760"/>
      <c r="HB193" s="760"/>
      <c r="HC193" s="760"/>
      <c r="HD193" s="760"/>
      <c r="HE193" s="760"/>
      <c r="HF193" s="760"/>
      <c r="HG193" s="760"/>
      <c r="HH193" s="760"/>
      <c r="HI193" s="760"/>
      <c r="HJ193" s="760"/>
      <c r="HK193" s="760"/>
      <c r="HL193" s="760"/>
      <c r="HM193" s="760"/>
      <c r="HN193" s="760"/>
      <c r="HO193" s="760"/>
      <c r="HP193" s="760"/>
      <c r="HQ193" s="760"/>
      <c r="HR193" s="760"/>
      <c r="HS193" s="760"/>
      <c r="HT193" s="760"/>
      <c r="HU193" s="760"/>
      <c r="HV193" s="760"/>
      <c r="HW193" s="760"/>
      <c r="HX193" s="760"/>
      <c r="HY193" s="760"/>
      <c r="HZ193" s="760"/>
      <c r="IA193" s="760"/>
      <c r="IB193" s="760"/>
      <c r="IC193" s="760"/>
      <c r="ID193" s="760"/>
      <c r="IE193" s="760"/>
      <c r="IF193" s="760"/>
      <c r="IG193" s="760"/>
      <c r="IH193" s="760"/>
      <c r="II193" s="760"/>
      <c r="IJ193" s="760"/>
      <c r="IK193" s="760"/>
      <c r="IL193" s="760"/>
      <c r="IM193" s="760"/>
    </row>
    <row r="194" spans="1:247" s="750" customFormat="1" ht="24" hidden="1" customHeight="1" x14ac:dyDescent="0.25">
      <c r="A194" s="1090" t="str">
        <f>IF(A189="","",A189)</f>
        <v/>
      </c>
      <c r="B194" s="1090" t="str">
        <f t="shared" ref="B194:AN195" si="20">IF(B189="","",B189)</f>
        <v>LLA6G6A</v>
      </c>
      <c r="C194" s="1096" t="str">
        <f t="shared" si="20"/>
        <v>Grammaire de la langue française 2</v>
      </c>
      <c r="D194" s="1079" t="str">
        <f t="shared" si="20"/>
        <v/>
      </c>
      <c r="E194" s="1092" t="str">
        <f t="shared" si="20"/>
        <v>UE de spécialisation</v>
      </c>
      <c r="F194" s="1091" t="str">
        <f t="shared" si="20"/>
        <v>L3 Lettres parcours MEEF1 et MEEF 2</v>
      </c>
      <c r="G194" s="1092" t="str">
        <f t="shared" si="20"/>
        <v>LETTRES</v>
      </c>
      <c r="H194" s="1097" t="str">
        <f t="shared" si="20"/>
        <v/>
      </c>
      <c r="I194" s="1095" t="str">
        <f t="shared" si="20"/>
        <v>3</v>
      </c>
      <c r="J194" s="1095" t="str">
        <f t="shared" si="20"/>
        <v>3</v>
      </c>
      <c r="K194" s="1083" t="str">
        <f t="shared" si="20"/>
        <v>VERON Laélia</v>
      </c>
      <c r="L194" s="1083" t="str">
        <f t="shared" si="20"/>
        <v>07 et 09</v>
      </c>
      <c r="M194" s="1083"/>
      <c r="N194" s="1084" t="str">
        <f t="shared" si="20"/>
        <v/>
      </c>
      <c r="O194" s="1173"/>
      <c r="P194" s="1150">
        <f t="shared" si="20"/>
        <v>24</v>
      </c>
      <c r="Q194" s="1150"/>
      <c r="R194" s="1150"/>
      <c r="S194" s="1366" t="str">
        <f t="shared" si="20"/>
        <v/>
      </c>
      <c r="T194" s="1359"/>
      <c r="U194" s="1238"/>
      <c r="V194" s="1206">
        <f t="shared" si="20"/>
        <v>1</v>
      </c>
      <c r="W194" s="1087" t="str">
        <f t="shared" si="20"/>
        <v>CC</v>
      </c>
      <c r="X194" s="1087" t="str">
        <f t="shared" si="20"/>
        <v/>
      </c>
      <c r="Y194" s="1087" t="str">
        <f t="shared" si="20"/>
        <v/>
      </c>
      <c r="Z194" s="1088">
        <f t="shared" si="20"/>
        <v>1</v>
      </c>
      <c r="AA194" s="1087" t="str">
        <f t="shared" si="20"/>
        <v>CT</v>
      </c>
      <c r="AB194" s="1087" t="str">
        <f t="shared" si="20"/>
        <v>écrit</v>
      </c>
      <c r="AC194" s="1254" t="str">
        <f t="shared" si="20"/>
        <v>1h30</v>
      </c>
      <c r="AD194" s="1282"/>
      <c r="AE194" s="1274"/>
      <c r="AF194" s="1206">
        <f t="shared" si="20"/>
        <v>1</v>
      </c>
      <c r="AG194" s="1087" t="str">
        <f t="shared" si="20"/>
        <v>CT</v>
      </c>
      <c r="AH194" s="1087" t="str">
        <f t="shared" si="20"/>
        <v>écrit</v>
      </c>
      <c r="AI194" s="1087" t="str">
        <f t="shared" si="20"/>
        <v>1h30</v>
      </c>
      <c r="AJ194" s="1088">
        <f t="shared" si="20"/>
        <v>1</v>
      </c>
      <c r="AK194" s="1087" t="str">
        <f t="shared" si="20"/>
        <v>CT</v>
      </c>
      <c r="AL194" s="1087" t="str">
        <f t="shared" si="20"/>
        <v>écrit</v>
      </c>
      <c r="AM194" s="1087" t="str">
        <f t="shared" si="20"/>
        <v>1h30</v>
      </c>
      <c r="AN194" s="1098" t="str">
        <f t="shared" si="20"/>
        <v>Le cous, qui prolonge celui de "Grammaire de langue française 1", sera consacré, sous la forme de TD, à l'étude du "français moderne" dans ses aspects syntaxiques et morphosyntaxiques (enploi des temps et des modes, la phrase complexe). Cette étude se fondera sur des textes allant de la Renaissance à nos jours.</v>
      </c>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c r="CB194" s="760"/>
      <c r="CC194" s="760"/>
      <c r="CD194" s="760"/>
      <c r="CE194" s="760"/>
      <c r="CF194" s="760"/>
      <c r="CG194" s="760"/>
      <c r="CH194" s="760"/>
      <c r="CI194" s="760"/>
      <c r="CJ194" s="760"/>
      <c r="CK194" s="760"/>
      <c r="CL194" s="760"/>
      <c r="CM194" s="760"/>
      <c r="CN194" s="760"/>
      <c r="CO194" s="760"/>
      <c r="CP194" s="760"/>
      <c r="CQ194" s="760"/>
      <c r="CR194" s="760"/>
      <c r="CS194" s="760"/>
      <c r="CT194" s="760"/>
      <c r="CU194" s="760"/>
      <c r="CV194" s="760"/>
      <c r="CW194" s="760"/>
      <c r="CX194" s="760"/>
      <c r="CY194" s="760"/>
      <c r="CZ194" s="760"/>
      <c r="DA194" s="760"/>
      <c r="DB194" s="760"/>
      <c r="DC194" s="760"/>
      <c r="DD194" s="760"/>
      <c r="DE194" s="760"/>
      <c r="DF194" s="760"/>
      <c r="DG194" s="760"/>
      <c r="DH194" s="760"/>
      <c r="DI194" s="760"/>
      <c r="DJ194" s="760"/>
      <c r="DK194" s="760"/>
      <c r="DL194" s="760"/>
      <c r="DM194" s="760"/>
      <c r="DN194" s="760"/>
      <c r="DO194" s="760"/>
      <c r="DP194" s="760"/>
      <c r="DQ194" s="760"/>
      <c r="DR194" s="760"/>
      <c r="DS194" s="760"/>
      <c r="DT194" s="760"/>
      <c r="DU194" s="760"/>
      <c r="DV194" s="760"/>
      <c r="DW194" s="760"/>
      <c r="DX194" s="760"/>
      <c r="DY194" s="760"/>
      <c r="DZ194" s="760"/>
      <c r="EA194" s="760"/>
      <c r="EB194" s="760"/>
      <c r="EC194" s="760"/>
      <c r="ED194" s="760"/>
      <c r="EE194" s="760"/>
      <c r="EF194" s="760"/>
      <c r="EG194" s="760"/>
      <c r="EH194" s="760"/>
      <c r="EI194" s="760"/>
      <c r="EJ194" s="760"/>
      <c r="EK194" s="760"/>
      <c r="EL194" s="760"/>
      <c r="EM194" s="760"/>
      <c r="EN194" s="760"/>
      <c r="EO194" s="760"/>
      <c r="EP194" s="760"/>
      <c r="EQ194" s="760"/>
      <c r="ER194" s="760"/>
      <c r="ES194" s="760"/>
      <c r="ET194" s="760"/>
      <c r="EU194" s="760"/>
      <c r="EV194" s="760"/>
      <c r="EW194" s="760"/>
      <c r="EX194" s="760"/>
      <c r="EY194" s="760"/>
      <c r="EZ194" s="760"/>
      <c r="FA194" s="760"/>
      <c r="FB194" s="760"/>
      <c r="FC194" s="760"/>
      <c r="FD194" s="760"/>
      <c r="FE194" s="760"/>
      <c r="FF194" s="760"/>
      <c r="FG194" s="760"/>
      <c r="FH194" s="760"/>
      <c r="FI194" s="760"/>
      <c r="FJ194" s="760"/>
      <c r="FK194" s="760"/>
      <c r="FL194" s="760"/>
      <c r="FM194" s="760"/>
      <c r="FN194" s="760"/>
      <c r="FO194" s="760"/>
      <c r="FP194" s="760"/>
      <c r="FQ194" s="760"/>
      <c r="FR194" s="760"/>
      <c r="FS194" s="760"/>
      <c r="FT194" s="760"/>
      <c r="FU194" s="760"/>
      <c r="FV194" s="760"/>
      <c r="FW194" s="760"/>
      <c r="FX194" s="760"/>
      <c r="FY194" s="760"/>
      <c r="FZ194" s="760"/>
      <c r="GA194" s="760"/>
      <c r="GB194" s="760"/>
      <c r="GC194" s="760"/>
      <c r="GD194" s="760"/>
      <c r="GE194" s="760"/>
      <c r="GF194" s="760"/>
      <c r="GG194" s="760"/>
      <c r="GH194" s="760"/>
      <c r="GI194" s="760"/>
      <c r="GJ194" s="760"/>
      <c r="GK194" s="760"/>
      <c r="GL194" s="760"/>
      <c r="GM194" s="760"/>
      <c r="GN194" s="760"/>
      <c r="GO194" s="760"/>
      <c r="GP194" s="760"/>
      <c r="GQ194" s="760"/>
      <c r="GR194" s="760"/>
      <c r="GS194" s="760"/>
      <c r="GT194" s="760"/>
      <c r="GU194" s="760"/>
      <c r="GV194" s="760"/>
      <c r="GW194" s="760"/>
      <c r="GX194" s="760"/>
      <c r="GY194" s="760"/>
      <c r="GZ194" s="760"/>
      <c r="HA194" s="760"/>
      <c r="HB194" s="760"/>
      <c r="HC194" s="760"/>
      <c r="HD194" s="760"/>
      <c r="HE194" s="760"/>
      <c r="HF194" s="760"/>
      <c r="HG194" s="760"/>
      <c r="HH194" s="760"/>
      <c r="HI194" s="760"/>
      <c r="HJ194" s="760"/>
      <c r="HK194" s="760"/>
      <c r="HL194" s="760"/>
      <c r="HM194" s="760"/>
      <c r="HN194" s="760"/>
      <c r="HO194" s="760"/>
      <c r="HP194" s="760"/>
      <c r="HQ194" s="760"/>
      <c r="HR194" s="760"/>
      <c r="HS194" s="760"/>
      <c r="HT194" s="760"/>
      <c r="HU194" s="760"/>
      <c r="HV194" s="760"/>
      <c r="HW194" s="760"/>
      <c r="HX194" s="760"/>
      <c r="HY194" s="760"/>
      <c r="HZ194" s="760"/>
      <c r="IA194" s="760"/>
      <c r="IB194" s="760"/>
      <c r="IC194" s="760"/>
      <c r="ID194" s="760"/>
      <c r="IE194" s="760"/>
      <c r="IF194" s="760"/>
      <c r="IG194" s="760"/>
      <c r="IH194" s="760"/>
      <c r="II194" s="760"/>
      <c r="IJ194" s="760"/>
      <c r="IK194" s="760"/>
      <c r="IL194" s="760"/>
      <c r="IM194" s="760"/>
    </row>
    <row r="195" spans="1:247" s="750" customFormat="1" ht="24" hidden="1" customHeight="1" x14ac:dyDescent="0.25">
      <c r="A195" s="1090" t="str">
        <f>IF(A190="","",A190)</f>
        <v/>
      </c>
      <c r="B195" s="1090" t="str">
        <f t="shared" si="20"/>
        <v>LLA6G6B</v>
      </c>
      <c r="C195" s="1091" t="str">
        <f t="shared" si="20"/>
        <v>Expérience d'observation S6 Lettres</v>
      </c>
      <c r="D195" s="1079" t="str">
        <f t="shared" si="20"/>
        <v>LOL6G61</v>
      </c>
      <c r="E195" s="1079" t="str">
        <f t="shared" si="20"/>
        <v>UE de tronc commun</v>
      </c>
      <c r="F195" s="1099" t="str">
        <f t="shared" si="20"/>
        <v>L3 Lettres</v>
      </c>
      <c r="G195" s="1079" t="str">
        <f t="shared" si="20"/>
        <v>LETTRES</v>
      </c>
      <c r="H195" s="1097" t="str">
        <f t="shared" si="20"/>
        <v/>
      </c>
      <c r="I195" s="1095" t="str">
        <f t="shared" si="20"/>
        <v>2</v>
      </c>
      <c r="J195" s="1095" t="str">
        <f t="shared" si="20"/>
        <v>2</v>
      </c>
      <c r="K195" s="1083" t="str">
        <f t="shared" si="20"/>
        <v>HAROCHE Geneviève</v>
      </c>
      <c r="L195" s="1083">
        <f t="shared" si="20"/>
        <v>80</v>
      </c>
      <c r="M195" s="1083"/>
      <c r="N195" s="1084" t="str">
        <f t="shared" si="20"/>
        <v/>
      </c>
      <c r="O195" s="1173"/>
      <c r="P195" s="1150">
        <f t="shared" si="20"/>
        <v>12</v>
      </c>
      <c r="Q195" s="1150"/>
      <c r="R195" s="1150"/>
      <c r="S195" s="1366" t="str">
        <f t="shared" si="20"/>
        <v/>
      </c>
      <c r="T195" s="1359"/>
      <c r="U195" s="1238"/>
      <c r="V195" s="1206">
        <f t="shared" si="20"/>
        <v>1</v>
      </c>
      <c r="W195" s="1087" t="str">
        <f t="shared" si="20"/>
        <v>CT</v>
      </c>
      <c r="X195" s="1087" t="str">
        <f t="shared" si="20"/>
        <v>rapport écrit</v>
      </c>
      <c r="Y195" s="1087" t="str">
        <f t="shared" si="20"/>
        <v/>
      </c>
      <c r="Z195" s="1088">
        <f t="shared" si="20"/>
        <v>1</v>
      </c>
      <c r="AA195" s="1087" t="str">
        <f t="shared" si="20"/>
        <v>CT</v>
      </c>
      <c r="AB195" s="1087" t="str">
        <f t="shared" si="20"/>
        <v>rapport écrit</v>
      </c>
      <c r="AC195" s="1254" t="str">
        <f t="shared" si="20"/>
        <v/>
      </c>
      <c r="AD195" s="1282"/>
      <c r="AE195" s="1274"/>
      <c r="AF195" s="1206">
        <f t="shared" si="20"/>
        <v>1</v>
      </c>
      <c r="AG195" s="1087" t="str">
        <f t="shared" si="20"/>
        <v>CT</v>
      </c>
      <c r="AH195" s="1087" t="str">
        <f t="shared" si="20"/>
        <v>rapport écrit</v>
      </c>
      <c r="AI195" s="1087" t="str">
        <f t="shared" si="20"/>
        <v/>
      </c>
      <c r="AJ195" s="1088">
        <f t="shared" si="20"/>
        <v>1</v>
      </c>
      <c r="AK195" s="1087" t="str">
        <f t="shared" si="20"/>
        <v>CT</v>
      </c>
      <c r="AL195" s="1087" t="str">
        <f t="shared" si="20"/>
        <v>rapport écrit</v>
      </c>
      <c r="AM195" s="1087" t="str">
        <f t="shared" si="20"/>
        <v/>
      </c>
      <c r="AN195" s="1089" t="str">
        <f t="shared" si="20"/>
        <v>Stage d'observation de deux semianes en milieu scolaire, en administration culturelle, en entreprise (exemple : édition, journalisme), selon le parcours choisi.
Evaluation sur rapport de stage.</v>
      </c>
      <c r="AO195" s="760"/>
      <c r="AP195" s="760"/>
      <c r="AQ195" s="760"/>
      <c r="AR195" s="760"/>
      <c r="AS195" s="760"/>
      <c r="AT195" s="760"/>
      <c r="AU195" s="760"/>
      <c r="AV195" s="760"/>
      <c r="AW195" s="760"/>
      <c r="AX195" s="760"/>
      <c r="AY195" s="760"/>
      <c r="AZ195" s="760"/>
      <c r="BA195" s="760"/>
      <c r="BB195" s="760"/>
      <c r="BC195" s="760"/>
      <c r="BD195" s="760"/>
      <c r="BE195" s="760"/>
      <c r="BF195" s="760"/>
      <c r="BG195" s="760"/>
      <c r="BH195" s="760"/>
      <c r="BI195" s="760"/>
      <c r="BJ195" s="760"/>
      <c r="BK195" s="760"/>
      <c r="BL195" s="760"/>
      <c r="BM195" s="760"/>
      <c r="BN195" s="760"/>
      <c r="BO195" s="760"/>
      <c r="BP195" s="760"/>
      <c r="BQ195" s="760"/>
      <c r="BR195" s="760"/>
      <c r="BS195" s="760"/>
      <c r="BT195" s="760"/>
      <c r="BU195" s="760"/>
      <c r="BV195" s="760"/>
      <c r="BW195" s="760"/>
      <c r="BX195" s="760"/>
      <c r="BY195" s="760"/>
      <c r="BZ195" s="760"/>
      <c r="CA195" s="760"/>
      <c r="CB195" s="760"/>
      <c r="CC195" s="760"/>
      <c r="CD195" s="760"/>
      <c r="CE195" s="760"/>
      <c r="CF195" s="760"/>
      <c r="CG195" s="760"/>
      <c r="CH195" s="760"/>
      <c r="CI195" s="760"/>
      <c r="CJ195" s="760"/>
      <c r="CK195" s="760"/>
      <c r="CL195" s="760"/>
      <c r="CM195" s="760"/>
      <c r="CN195" s="760"/>
      <c r="CO195" s="760"/>
      <c r="CP195" s="760"/>
      <c r="CQ195" s="760"/>
      <c r="CR195" s="760"/>
      <c r="CS195" s="760"/>
      <c r="CT195" s="760"/>
      <c r="CU195" s="760"/>
      <c r="CV195" s="760"/>
      <c r="CW195" s="760"/>
      <c r="CX195" s="760"/>
      <c r="CY195" s="760"/>
      <c r="CZ195" s="760"/>
      <c r="DA195" s="760"/>
      <c r="DB195" s="760"/>
      <c r="DC195" s="760"/>
      <c r="DD195" s="760"/>
      <c r="DE195" s="760"/>
      <c r="DF195" s="760"/>
      <c r="DG195" s="760"/>
      <c r="DH195" s="760"/>
      <c r="DI195" s="760"/>
      <c r="DJ195" s="760"/>
      <c r="DK195" s="760"/>
      <c r="DL195" s="760"/>
      <c r="DM195" s="760"/>
      <c r="DN195" s="760"/>
      <c r="DO195" s="760"/>
      <c r="DP195" s="760"/>
      <c r="DQ195" s="760"/>
      <c r="DR195" s="760"/>
      <c r="DS195" s="760"/>
      <c r="DT195" s="760"/>
      <c r="DU195" s="760"/>
      <c r="DV195" s="760"/>
      <c r="DW195" s="760"/>
      <c r="DX195" s="760"/>
      <c r="DY195" s="760"/>
      <c r="DZ195" s="760"/>
      <c r="EA195" s="760"/>
      <c r="EB195" s="760"/>
      <c r="EC195" s="760"/>
      <c r="ED195" s="760"/>
      <c r="EE195" s="760"/>
      <c r="EF195" s="760"/>
      <c r="EG195" s="760"/>
      <c r="EH195" s="760"/>
      <c r="EI195" s="760"/>
      <c r="EJ195" s="760"/>
      <c r="EK195" s="760"/>
      <c r="EL195" s="760"/>
      <c r="EM195" s="760"/>
      <c r="EN195" s="760"/>
      <c r="EO195" s="760"/>
      <c r="EP195" s="760"/>
      <c r="EQ195" s="760"/>
      <c r="ER195" s="760"/>
      <c r="ES195" s="760"/>
      <c r="ET195" s="760"/>
      <c r="EU195" s="760"/>
      <c r="EV195" s="760"/>
      <c r="EW195" s="760"/>
      <c r="EX195" s="760"/>
      <c r="EY195" s="760"/>
      <c r="EZ195" s="760"/>
      <c r="FA195" s="760"/>
      <c r="FB195" s="760"/>
      <c r="FC195" s="760"/>
      <c r="FD195" s="760"/>
      <c r="FE195" s="760"/>
      <c r="FF195" s="760"/>
      <c r="FG195" s="760"/>
      <c r="FH195" s="760"/>
      <c r="FI195" s="760"/>
      <c r="FJ195" s="760"/>
      <c r="FK195" s="760"/>
      <c r="FL195" s="760"/>
      <c r="FM195" s="760"/>
      <c r="FN195" s="760"/>
      <c r="FO195" s="760"/>
      <c r="FP195" s="760"/>
      <c r="FQ195" s="760"/>
      <c r="FR195" s="760"/>
      <c r="FS195" s="760"/>
      <c r="FT195" s="760"/>
      <c r="FU195" s="760"/>
      <c r="FV195" s="760"/>
      <c r="FW195" s="760"/>
      <c r="FX195" s="760"/>
      <c r="FY195" s="760"/>
      <c r="FZ195" s="760"/>
      <c r="GA195" s="760"/>
      <c r="GB195" s="760"/>
      <c r="GC195" s="760"/>
      <c r="GD195" s="760"/>
      <c r="GE195" s="760"/>
      <c r="GF195" s="760"/>
      <c r="GG195" s="760"/>
      <c r="GH195" s="760"/>
      <c r="GI195" s="760"/>
      <c r="GJ195" s="760"/>
      <c r="GK195" s="760"/>
      <c r="GL195" s="760"/>
      <c r="GM195" s="760"/>
      <c r="GN195" s="760"/>
      <c r="GO195" s="760"/>
      <c r="GP195" s="760"/>
      <c r="GQ195" s="760"/>
      <c r="GR195" s="760"/>
      <c r="GS195" s="760"/>
      <c r="GT195" s="760"/>
      <c r="GU195" s="760"/>
      <c r="GV195" s="760"/>
      <c r="GW195" s="760"/>
      <c r="GX195" s="760"/>
      <c r="GY195" s="760"/>
      <c r="GZ195" s="760"/>
      <c r="HA195" s="760"/>
      <c r="HB195" s="760"/>
      <c r="HC195" s="760"/>
      <c r="HD195" s="760"/>
      <c r="HE195" s="760"/>
      <c r="HF195" s="760"/>
      <c r="HG195" s="760"/>
      <c r="HH195" s="760"/>
      <c r="HI195" s="760"/>
      <c r="HJ195" s="760"/>
      <c r="HK195" s="760"/>
      <c r="HL195" s="760"/>
      <c r="HM195" s="760"/>
      <c r="HN195" s="760"/>
      <c r="HO195" s="760"/>
      <c r="HP195" s="760"/>
      <c r="HQ195" s="760"/>
      <c r="HR195" s="760"/>
      <c r="HS195" s="760"/>
      <c r="HT195" s="760"/>
      <c r="HU195" s="760"/>
      <c r="HV195" s="760"/>
      <c r="HW195" s="760"/>
      <c r="HX195" s="760"/>
      <c r="HY195" s="760"/>
      <c r="HZ195" s="760"/>
      <c r="IA195" s="760"/>
      <c r="IB195" s="760"/>
      <c r="IC195" s="760"/>
      <c r="ID195" s="760"/>
      <c r="IE195" s="760"/>
      <c r="IF195" s="760"/>
      <c r="IG195" s="760"/>
      <c r="IH195" s="760"/>
      <c r="II195" s="760"/>
      <c r="IJ195" s="760"/>
      <c r="IK195" s="760"/>
      <c r="IL195" s="760"/>
      <c r="IM195" s="760"/>
    </row>
    <row r="196" spans="1:247" s="748" customFormat="1" ht="36" hidden="1" customHeight="1" x14ac:dyDescent="0.25">
      <c r="A196" s="1090"/>
      <c r="B196" s="1090" t="s">
        <v>277</v>
      </c>
      <c r="C196" s="1091" t="s">
        <v>142</v>
      </c>
      <c r="D196" s="1079"/>
      <c r="E196" s="1125" t="s">
        <v>118</v>
      </c>
      <c r="F196" s="1091" t="s">
        <v>423</v>
      </c>
      <c r="G196" s="1126" t="s">
        <v>541</v>
      </c>
      <c r="H196" s="1090"/>
      <c r="I196" s="1079" t="s">
        <v>80</v>
      </c>
      <c r="J196" s="1079" t="s">
        <v>80</v>
      </c>
      <c r="K196" s="1083" t="s">
        <v>437</v>
      </c>
      <c r="L196" s="1083" t="s">
        <v>422</v>
      </c>
      <c r="M196" s="1083"/>
      <c r="N196" s="1084">
        <v>12</v>
      </c>
      <c r="O196" s="1173"/>
      <c r="P196" s="1150">
        <v>18</v>
      </c>
      <c r="Q196" s="1150"/>
      <c r="R196" s="1150"/>
      <c r="S196" s="1366"/>
      <c r="T196" s="1359"/>
      <c r="U196" s="1238"/>
      <c r="V196" s="1206">
        <v>1</v>
      </c>
      <c r="W196" s="1087" t="s">
        <v>171</v>
      </c>
      <c r="X196" s="1087"/>
      <c r="Y196" s="1087"/>
      <c r="Z196" s="1088">
        <v>1</v>
      </c>
      <c r="AA196" s="1087" t="s">
        <v>174</v>
      </c>
      <c r="AB196" s="1087" t="s">
        <v>172</v>
      </c>
      <c r="AC196" s="1254" t="s">
        <v>236</v>
      </c>
      <c r="AD196" s="1282"/>
      <c r="AE196" s="1274"/>
      <c r="AF196" s="1206">
        <v>1</v>
      </c>
      <c r="AG196" s="1087" t="s">
        <v>174</v>
      </c>
      <c r="AH196" s="1087" t="s">
        <v>172</v>
      </c>
      <c r="AI196" s="1087" t="s">
        <v>236</v>
      </c>
      <c r="AJ196" s="1088">
        <v>1</v>
      </c>
      <c r="AK196" s="1087" t="s">
        <v>174</v>
      </c>
      <c r="AL196" s="1087" t="s">
        <v>172</v>
      </c>
      <c r="AM196" s="1087" t="s">
        <v>236</v>
      </c>
      <c r="AN196" s="1089" t="s">
        <v>531</v>
      </c>
      <c r="AO196" s="747"/>
      <c r="AP196" s="747"/>
      <c r="AQ196" s="747"/>
      <c r="AR196" s="747"/>
      <c r="AS196" s="747"/>
      <c r="AT196" s="747"/>
      <c r="AU196" s="747"/>
      <c r="AV196" s="747"/>
      <c r="AW196" s="747"/>
      <c r="AX196" s="747"/>
      <c r="AY196" s="747"/>
      <c r="AZ196" s="747"/>
      <c r="BA196" s="747"/>
      <c r="BB196" s="747"/>
      <c r="BC196" s="747"/>
      <c r="BD196" s="747"/>
      <c r="BE196" s="747"/>
      <c r="BF196" s="747"/>
      <c r="BG196" s="747"/>
      <c r="BH196" s="747"/>
      <c r="BI196" s="747"/>
      <c r="BJ196" s="747"/>
      <c r="BK196" s="747"/>
      <c r="BL196" s="747"/>
      <c r="BM196" s="747"/>
      <c r="BN196" s="747"/>
      <c r="BO196" s="747"/>
      <c r="BP196" s="747"/>
      <c r="BQ196" s="747"/>
      <c r="BR196" s="747"/>
      <c r="BS196" s="747"/>
      <c r="BT196" s="747"/>
      <c r="BU196" s="747"/>
      <c r="BV196" s="747"/>
      <c r="BW196" s="747"/>
      <c r="BX196" s="747"/>
      <c r="BY196" s="747"/>
      <c r="BZ196" s="747"/>
      <c r="CA196" s="747"/>
      <c r="CB196" s="747"/>
      <c r="CC196" s="747"/>
      <c r="CD196" s="747"/>
      <c r="CE196" s="747"/>
      <c r="CF196" s="747"/>
      <c r="CG196" s="747"/>
      <c r="CH196" s="747"/>
      <c r="CI196" s="747"/>
      <c r="CJ196" s="747"/>
      <c r="CK196" s="747"/>
      <c r="CL196" s="747"/>
      <c r="CM196" s="747"/>
      <c r="CN196" s="747"/>
      <c r="CO196" s="747"/>
      <c r="CP196" s="747"/>
      <c r="CQ196" s="747"/>
      <c r="CR196" s="747"/>
      <c r="CS196" s="747"/>
      <c r="CT196" s="747"/>
      <c r="CU196" s="747"/>
      <c r="CV196" s="747"/>
      <c r="CW196" s="747"/>
      <c r="CX196" s="747"/>
      <c r="CY196" s="747"/>
      <c r="CZ196" s="747"/>
      <c r="DA196" s="747"/>
      <c r="DB196" s="747"/>
      <c r="DC196" s="747"/>
      <c r="DD196" s="747"/>
      <c r="DE196" s="747"/>
      <c r="DF196" s="747"/>
      <c r="DG196" s="747"/>
      <c r="DH196" s="747"/>
      <c r="DI196" s="747"/>
      <c r="DJ196" s="747"/>
      <c r="DK196" s="747"/>
      <c r="DL196" s="747"/>
      <c r="DM196" s="747"/>
      <c r="DN196" s="747"/>
      <c r="DO196" s="747"/>
      <c r="DP196" s="747"/>
      <c r="DQ196" s="747"/>
      <c r="DR196" s="747"/>
      <c r="DS196" s="747"/>
      <c r="DT196" s="747"/>
      <c r="DU196" s="747"/>
      <c r="DV196" s="747"/>
      <c r="DW196" s="747"/>
      <c r="DX196" s="747"/>
      <c r="DY196" s="747"/>
      <c r="DZ196" s="747"/>
      <c r="EA196" s="747"/>
      <c r="EB196" s="747"/>
      <c r="EC196" s="747"/>
      <c r="ED196" s="747"/>
      <c r="EE196" s="747"/>
      <c r="EF196" s="747"/>
      <c r="EG196" s="747"/>
      <c r="EH196" s="747"/>
      <c r="EI196" s="747"/>
      <c r="EJ196" s="747"/>
      <c r="EK196" s="747"/>
      <c r="EL196" s="747"/>
      <c r="EM196" s="747"/>
      <c r="EN196" s="747"/>
      <c r="EO196" s="747"/>
      <c r="EP196" s="747"/>
      <c r="EQ196" s="747"/>
      <c r="ER196" s="747"/>
      <c r="ES196" s="747"/>
      <c r="ET196" s="747"/>
      <c r="EU196" s="747"/>
      <c r="EV196" s="747"/>
      <c r="EW196" s="747"/>
      <c r="EX196" s="747"/>
      <c r="EY196" s="747"/>
      <c r="EZ196" s="747"/>
      <c r="FA196" s="747"/>
      <c r="FB196" s="747"/>
      <c r="FC196" s="747"/>
      <c r="FD196" s="747"/>
      <c r="FE196" s="747"/>
      <c r="FF196" s="747"/>
      <c r="FG196" s="747"/>
      <c r="FH196" s="747"/>
      <c r="FI196" s="747"/>
      <c r="FJ196" s="747"/>
      <c r="FK196" s="747"/>
      <c r="FL196" s="747"/>
      <c r="FM196" s="747"/>
      <c r="FN196" s="747"/>
      <c r="FO196" s="747"/>
      <c r="FP196" s="747"/>
      <c r="FQ196" s="747"/>
      <c r="FR196" s="747"/>
      <c r="FS196" s="747"/>
      <c r="FT196" s="747"/>
      <c r="FU196" s="747"/>
      <c r="FV196" s="747"/>
      <c r="FW196" s="747"/>
      <c r="FX196" s="747"/>
      <c r="FY196" s="747"/>
      <c r="FZ196" s="747"/>
      <c r="GA196" s="747"/>
      <c r="GB196" s="747"/>
      <c r="GC196" s="747"/>
      <c r="GD196" s="747"/>
      <c r="GE196" s="747"/>
      <c r="GF196" s="747"/>
      <c r="GG196" s="747"/>
      <c r="GH196" s="747"/>
      <c r="GI196" s="747"/>
      <c r="GJ196" s="747"/>
      <c r="GK196" s="747"/>
      <c r="GL196" s="747"/>
      <c r="GM196" s="747"/>
      <c r="GN196" s="747"/>
      <c r="GO196" s="747"/>
      <c r="GP196" s="747"/>
      <c r="GQ196" s="747"/>
      <c r="GR196" s="747"/>
      <c r="GS196" s="747"/>
      <c r="GT196" s="747"/>
      <c r="GU196" s="747"/>
      <c r="GV196" s="747"/>
      <c r="GW196" s="747"/>
      <c r="GX196" s="747"/>
      <c r="GY196" s="747"/>
      <c r="GZ196" s="747"/>
      <c r="HA196" s="747"/>
      <c r="HB196" s="747"/>
      <c r="HC196" s="747"/>
      <c r="HD196" s="747"/>
      <c r="HE196" s="747"/>
      <c r="HF196" s="747"/>
      <c r="HG196" s="747"/>
      <c r="HH196" s="747"/>
      <c r="HI196" s="747"/>
      <c r="HJ196" s="747"/>
      <c r="HK196" s="747"/>
      <c r="HL196" s="747"/>
      <c r="HM196" s="747"/>
      <c r="HN196" s="747"/>
      <c r="HO196" s="747"/>
      <c r="HP196" s="747"/>
      <c r="HQ196" s="747"/>
      <c r="HR196" s="747"/>
      <c r="HS196" s="747"/>
      <c r="HT196" s="747"/>
      <c r="HU196" s="747"/>
      <c r="HV196" s="747"/>
      <c r="HW196" s="747"/>
      <c r="HX196" s="747"/>
      <c r="HY196" s="747"/>
      <c r="HZ196" s="747"/>
      <c r="IA196" s="747"/>
      <c r="IB196" s="747"/>
      <c r="IC196" s="747"/>
      <c r="ID196" s="747"/>
      <c r="IE196" s="747"/>
      <c r="IF196" s="747"/>
      <c r="IG196" s="747"/>
      <c r="IH196" s="747"/>
      <c r="II196" s="747"/>
      <c r="IJ196" s="747"/>
      <c r="IK196" s="747"/>
      <c r="IL196" s="747"/>
      <c r="IM196" s="747"/>
    </row>
    <row r="197" spans="1:247" ht="30.75" customHeight="1" x14ac:dyDescent="0.25">
      <c r="A197" s="1138" t="s">
        <v>662</v>
      </c>
      <c r="B197" s="647" t="s">
        <v>403</v>
      </c>
      <c r="C197" s="604" t="s">
        <v>132</v>
      </c>
      <c r="D197" s="647" t="s">
        <v>485</v>
      </c>
      <c r="E197" s="906" t="s">
        <v>641</v>
      </c>
      <c r="F197" s="607"/>
      <c r="G197" s="567"/>
      <c r="H197" s="605"/>
      <c r="I197" s="1011">
        <f>+I198+I$175</f>
        <v>30</v>
      </c>
      <c r="J197" s="1011">
        <f>+J198+J$175</f>
        <v>30</v>
      </c>
      <c r="K197" s="821"/>
      <c r="L197" s="821"/>
      <c r="M197" s="821"/>
      <c r="N197" s="984"/>
      <c r="O197" s="1159"/>
      <c r="P197" s="1140"/>
      <c r="Q197" s="1140"/>
      <c r="R197" s="1140"/>
      <c r="S197" s="1144"/>
      <c r="T197" s="1345"/>
      <c r="U197" s="1215"/>
      <c r="V197" s="1208"/>
      <c r="W197" s="606"/>
      <c r="X197" s="606"/>
      <c r="Y197" s="606"/>
      <c r="Z197" s="606"/>
      <c r="AA197" s="606"/>
      <c r="AB197" s="606"/>
      <c r="AC197" s="1256"/>
      <c r="AD197" s="1283"/>
      <c r="AE197" s="1276"/>
      <c r="AF197" s="1208"/>
      <c r="AG197" s="606"/>
      <c r="AH197" s="606"/>
      <c r="AI197" s="606"/>
      <c r="AJ197" s="606"/>
      <c r="AK197" s="606"/>
      <c r="AL197" s="606"/>
      <c r="AM197" s="606"/>
      <c r="AN197" s="872"/>
    </row>
    <row r="198" spans="1:247" s="748" customFormat="1" ht="36" customHeight="1" x14ac:dyDescent="0.25">
      <c r="A198" s="1139" t="s">
        <v>664</v>
      </c>
      <c r="B198" s="1139" t="s">
        <v>663</v>
      </c>
      <c r="C198" s="662" t="s">
        <v>408</v>
      </c>
      <c r="D198" s="1139" t="s">
        <v>412</v>
      </c>
      <c r="E198" s="898" t="s">
        <v>118</v>
      </c>
      <c r="F198" s="662"/>
      <c r="G198" s="664"/>
      <c r="H198" s="661"/>
      <c r="I198" s="801">
        <f>+I199+I200+I201</f>
        <v>9</v>
      </c>
      <c r="J198" s="801">
        <f>+J199+J200+J201</f>
        <v>9</v>
      </c>
      <c r="K198" s="816"/>
      <c r="L198" s="816"/>
      <c r="M198" s="816"/>
      <c r="N198" s="959"/>
      <c r="O198" s="1171"/>
      <c r="P198" s="1153"/>
      <c r="Q198" s="1153"/>
      <c r="R198" s="1153"/>
      <c r="S198" s="1156"/>
      <c r="T198" s="1353"/>
      <c r="U198" s="1228"/>
      <c r="V198" s="1200"/>
      <c r="W198" s="668"/>
      <c r="X198" s="668"/>
      <c r="Y198" s="668"/>
      <c r="Z198" s="667"/>
      <c r="AA198" s="668"/>
      <c r="AB198" s="668"/>
      <c r="AC198" s="1249"/>
      <c r="AD198" s="1278"/>
      <c r="AE198" s="1270"/>
      <c r="AF198" s="1200"/>
      <c r="AG198" s="668"/>
      <c r="AH198" s="668"/>
      <c r="AI198" s="668"/>
      <c r="AJ198" s="667"/>
      <c r="AK198" s="668"/>
      <c r="AL198" s="668"/>
      <c r="AM198" s="668"/>
      <c r="AN198" s="865"/>
      <c r="AO198" s="747"/>
      <c r="AP198" s="747"/>
      <c r="AQ198" s="747"/>
      <c r="AR198" s="747"/>
      <c r="AS198" s="747"/>
      <c r="AT198" s="747"/>
      <c r="AU198" s="747"/>
      <c r="AV198" s="747"/>
      <c r="AW198" s="747"/>
      <c r="AX198" s="747"/>
      <c r="AY198" s="747"/>
      <c r="AZ198" s="747"/>
      <c r="BA198" s="747"/>
      <c r="BB198" s="747"/>
      <c r="BC198" s="747"/>
      <c r="BD198" s="747"/>
      <c r="BE198" s="747"/>
      <c r="BF198" s="747"/>
      <c r="BG198" s="747"/>
      <c r="BH198" s="747"/>
      <c r="BI198" s="747"/>
      <c r="BJ198" s="747"/>
      <c r="BK198" s="747"/>
      <c r="BL198" s="747"/>
      <c r="BM198" s="747"/>
      <c r="BN198" s="747"/>
      <c r="BO198" s="747"/>
      <c r="BP198" s="747"/>
      <c r="BQ198" s="747"/>
      <c r="BR198" s="747"/>
      <c r="BS198" s="747"/>
      <c r="BT198" s="747"/>
      <c r="BU198" s="747"/>
      <c r="BV198" s="747"/>
      <c r="BW198" s="747"/>
      <c r="BX198" s="747"/>
      <c r="BY198" s="747"/>
      <c r="BZ198" s="747"/>
      <c r="CA198" s="747"/>
      <c r="CB198" s="747"/>
      <c r="CC198" s="747"/>
      <c r="CD198" s="747"/>
      <c r="CE198" s="747"/>
      <c r="CF198" s="747"/>
      <c r="CG198" s="747"/>
      <c r="CH198" s="747"/>
      <c r="CI198" s="747"/>
      <c r="CJ198" s="747"/>
      <c r="CK198" s="747"/>
      <c r="CL198" s="747"/>
      <c r="CM198" s="747"/>
      <c r="CN198" s="747"/>
      <c r="CO198" s="747"/>
      <c r="CP198" s="747"/>
      <c r="CQ198" s="747"/>
      <c r="CR198" s="747"/>
      <c r="CS198" s="747"/>
      <c r="CT198" s="747"/>
      <c r="CU198" s="747"/>
      <c r="CV198" s="747"/>
      <c r="CW198" s="747"/>
      <c r="CX198" s="747"/>
      <c r="CY198" s="747"/>
      <c r="CZ198" s="747"/>
      <c r="DA198" s="747"/>
      <c r="DB198" s="747"/>
      <c r="DC198" s="747"/>
      <c r="DD198" s="747"/>
      <c r="DE198" s="747"/>
      <c r="DF198" s="747"/>
      <c r="DG198" s="747"/>
      <c r="DH198" s="747"/>
      <c r="DI198" s="747"/>
      <c r="DJ198" s="747"/>
      <c r="DK198" s="747"/>
      <c r="DL198" s="747"/>
      <c r="DM198" s="747"/>
      <c r="DN198" s="747"/>
      <c r="DO198" s="747"/>
      <c r="DP198" s="747"/>
      <c r="DQ198" s="747"/>
      <c r="DR198" s="747"/>
      <c r="DS198" s="747"/>
      <c r="DT198" s="747"/>
      <c r="DU198" s="747"/>
      <c r="DV198" s="747"/>
      <c r="DW198" s="747"/>
      <c r="DX198" s="747"/>
      <c r="DY198" s="747"/>
      <c r="DZ198" s="747"/>
      <c r="EA198" s="747"/>
      <c r="EB198" s="747"/>
      <c r="EC198" s="747"/>
      <c r="ED198" s="747"/>
      <c r="EE198" s="747"/>
      <c r="EF198" s="747"/>
      <c r="EG198" s="747"/>
      <c r="EH198" s="747"/>
      <c r="EI198" s="747"/>
      <c r="EJ198" s="747"/>
      <c r="EK198" s="747"/>
      <c r="EL198" s="747"/>
      <c r="EM198" s="747"/>
      <c r="EN198" s="747"/>
      <c r="EO198" s="747"/>
      <c r="EP198" s="747"/>
      <c r="EQ198" s="747"/>
      <c r="ER198" s="747"/>
      <c r="ES198" s="747"/>
      <c r="ET198" s="747"/>
      <c r="EU198" s="747"/>
      <c r="EV198" s="747"/>
      <c r="EW198" s="747"/>
      <c r="EX198" s="747"/>
      <c r="EY198" s="747"/>
      <c r="EZ198" s="747"/>
      <c r="FA198" s="747"/>
      <c r="FB198" s="747"/>
      <c r="FC198" s="747"/>
      <c r="FD198" s="747"/>
      <c r="FE198" s="747"/>
      <c r="FF198" s="747"/>
      <c r="FG198" s="747"/>
      <c r="FH198" s="747"/>
      <c r="FI198" s="747"/>
      <c r="FJ198" s="747"/>
      <c r="FK198" s="747"/>
      <c r="FL198" s="747"/>
      <c r="FM198" s="747"/>
      <c r="FN198" s="747"/>
      <c r="FO198" s="747"/>
      <c r="FP198" s="747"/>
      <c r="FQ198" s="747"/>
      <c r="FR198" s="747"/>
      <c r="FS198" s="747"/>
      <c r="FT198" s="747"/>
      <c r="FU198" s="747"/>
      <c r="FV198" s="747"/>
      <c r="FW198" s="747"/>
      <c r="FX198" s="747"/>
      <c r="FY198" s="747"/>
      <c r="FZ198" s="747"/>
      <c r="GA198" s="747"/>
      <c r="GB198" s="747"/>
      <c r="GC198" s="747"/>
      <c r="GD198" s="747"/>
      <c r="GE198" s="747"/>
      <c r="GF198" s="747"/>
      <c r="GG198" s="747"/>
      <c r="GH198" s="747"/>
      <c r="GI198" s="747"/>
      <c r="GJ198" s="747"/>
      <c r="GK198" s="747"/>
      <c r="GL198" s="747"/>
      <c r="GM198" s="747"/>
      <c r="GN198" s="747"/>
      <c r="GO198" s="747"/>
      <c r="GP198" s="747"/>
      <c r="GQ198" s="747"/>
      <c r="GR198" s="747"/>
      <c r="GS198" s="747"/>
      <c r="GT198" s="747"/>
      <c r="GU198" s="747"/>
      <c r="GV198" s="747"/>
      <c r="GW198" s="747"/>
      <c r="GX198" s="747"/>
      <c r="GY198" s="747"/>
      <c r="GZ198" s="747"/>
      <c r="HA198" s="747"/>
      <c r="HB198" s="747"/>
      <c r="HC198" s="747"/>
      <c r="HD198" s="747"/>
      <c r="HE198" s="747"/>
      <c r="HF198" s="747"/>
      <c r="HG198" s="747"/>
      <c r="HH198" s="747"/>
      <c r="HI198" s="747"/>
      <c r="HJ198" s="747"/>
      <c r="HK198" s="747"/>
      <c r="HL198" s="747"/>
      <c r="HM198" s="747"/>
      <c r="HN198" s="747"/>
      <c r="HO198" s="747"/>
      <c r="HP198" s="747"/>
      <c r="HQ198" s="747"/>
      <c r="HR198" s="747"/>
      <c r="HS198" s="747"/>
      <c r="HT198" s="747"/>
      <c r="HU198" s="747"/>
      <c r="HV198" s="747"/>
      <c r="HW198" s="747"/>
      <c r="HX198" s="747"/>
      <c r="HY198" s="747"/>
      <c r="HZ198" s="747"/>
      <c r="IA198" s="747"/>
      <c r="IB198" s="747"/>
      <c r="IC198" s="747"/>
      <c r="ID198" s="747"/>
      <c r="IE198" s="747"/>
      <c r="IF198" s="747"/>
      <c r="IG198" s="747"/>
      <c r="IH198" s="747"/>
      <c r="II198" s="747"/>
      <c r="IJ198" s="747"/>
      <c r="IK198" s="747"/>
      <c r="IL198" s="747"/>
      <c r="IM198" s="747"/>
    </row>
    <row r="199" spans="1:247" ht="76.5" customHeight="1" x14ac:dyDescent="0.25">
      <c r="A199" s="608"/>
      <c r="B199" s="608" t="s">
        <v>424</v>
      </c>
      <c r="C199" s="769" t="s">
        <v>281</v>
      </c>
      <c r="D199" s="781" t="s">
        <v>489</v>
      </c>
      <c r="E199" s="900" t="s">
        <v>118</v>
      </c>
      <c r="F199" s="778" t="s">
        <v>426</v>
      </c>
      <c r="G199" s="611" t="s">
        <v>547</v>
      </c>
      <c r="H199" s="572"/>
      <c r="I199" s="609" t="s">
        <v>80</v>
      </c>
      <c r="J199" s="609" t="s">
        <v>80</v>
      </c>
      <c r="K199" s="966" t="s">
        <v>420</v>
      </c>
      <c r="L199" s="966">
        <v>22</v>
      </c>
      <c r="M199" s="817"/>
      <c r="N199" s="967"/>
      <c r="O199" s="1169"/>
      <c r="P199" s="1148">
        <v>24</v>
      </c>
      <c r="Q199" s="1148"/>
      <c r="R199" s="1148"/>
      <c r="S199" s="1180"/>
      <c r="T199" s="1352" t="s">
        <v>723</v>
      </c>
      <c r="U199" s="1226" t="s">
        <v>724</v>
      </c>
      <c r="V199" s="1199">
        <v>1</v>
      </c>
      <c r="W199" s="914" t="s">
        <v>171</v>
      </c>
      <c r="X199" s="914"/>
      <c r="Y199" s="914"/>
      <c r="Z199" s="650">
        <v>1</v>
      </c>
      <c r="AA199" s="648" t="s">
        <v>174</v>
      </c>
      <c r="AB199" s="648" t="s">
        <v>172</v>
      </c>
      <c r="AC199" s="1252" t="s">
        <v>236</v>
      </c>
      <c r="AD199" s="1286" t="s">
        <v>724</v>
      </c>
      <c r="AE199" s="1476" t="str">
        <f t="shared" ref="AE199" si="21">+AD199</f>
        <v>100% CT = DM devoir maison en temps libre
plusieurs jours pour composer
dépôt sujet et restitution sur CELENE</v>
      </c>
      <c r="AF199" s="1199">
        <v>1</v>
      </c>
      <c r="AG199" s="914" t="s">
        <v>174</v>
      </c>
      <c r="AH199" s="914" t="s">
        <v>172</v>
      </c>
      <c r="AI199" s="914" t="s">
        <v>236</v>
      </c>
      <c r="AJ199" s="650">
        <v>1</v>
      </c>
      <c r="AK199" s="648" t="s">
        <v>174</v>
      </c>
      <c r="AL199" s="648" t="s">
        <v>172</v>
      </c>
      <c r="AM199" s="648" t="s">
        <v>236</v>
      </c>
      <c r="AN199" s="874" t="s">
        <v>534</v>
      </c>
    </row>
    <row r="200" spans="1:247" ht="35.25" customHeight="1" x14ac:dyDescent="0.25">
      <c r="A200" s="608"/>
      <c r="B200" s="608" t="s">
        <v>419</v>
      </c>
      <c r="C200" s="769" t="s">
        <v>280</v>
      </c>
      <c r="D200" s="781"/>
      <c r="E200" s="900" t="s">
        <v>118</v>
      </c>
      <c r="F200" s="778" t="s">
        <v>427</v>
      </c>
      <c r="G200" s="611" t="s">
        <v>88</v>
      </c>
      <c r="H200" s="572"/>
      <c r="I200" s="609" t="s">
        <v>80</v>
      </c>
      <c r="J200" s="609" t="s">
        <v>143</v>
      </c>
      <c r="K200" s="919" t="s">
        <v>544</v>
      </c>
      <c r="L200" s="920">
        <v>71</v>
      </c>
      <c r="M200" s="921"/>
      <c r="N200" s="922" t="s">
        <v>545</v>
      </c>
      <c r="O200" s="1326"/>
      <c r="P200" s="1189">
        <v>24</v>
      </c>
      <c r="Q200" s="1189"/>
      <c r="R200" s="1189"/>
      <c r="S200" s="1189" t="s">
        <v>545</v>
      </c>
      <c r="T200" s="1354" t="s">
        <v>720</v>
      </c>
      <c r="U200" s="1230" t="s">
        <v>721</v>
      </c>
      <c r="V200" s="1209">
        <v>1</v>
      </c>
      <c r="W200" s="926" t="s">
        <v>171</v>
      </c>
      <c r="X200" s="926" t="s">
        <v>545</v>
      </c>
      <c r="Y200" s="926" t="s">
        <v>545</v>
      </c>
      <c r="Z200" s="927">
        <v>1</v>
      </c>
      <c r="AA200" s="928" t="s">
        <v>174</v>
      </c>
      <c r="AB200" s="928" t="s">
        <v>255</v>
      </c>
      <c r="AC200" s="1257" t="s">
        <v>546</v>
      </c>
      <c r="AD200" s="1213" t="s">
        <v>722</v>
      </c>
      <c r="AE200" s="1477" t="str">
        <f t="shared" ref="AE200:AE201" si="22">+AD200</f>
        <v>Test en ligne</v>
      </c>
      <c r="AF200" s="1209">
        <v>1</v>
      </c>
      <c r="AG200" s="926" t="s">
        <v>174</v>
      </c>
      <c r="AH200" s="926" t="s">
        <v>255</v>
      </c>
      <c r="AI200" s="926" t="s">
        <v>546</v>
      </c>
      <c r="AJ200" s="927">
        <v>1</v>
      </c>
      <c r="AK200" s="928" t="s">
        <v>174</v>
      </c>
      <c r="AL200" s="928" t="s">
        <v>255</v>
      </c>
      <c r="AM200" s="928" t="s">
        <v>546</v>
      </c>
      <c r="AN200" s="929" t="s">
        <v>533</v>
      </c>
    </row>
    <row r="201" spans="1:247" ht="35.25" customHeight="1" x14ac:dyDescent="0.25">
      <c r="A201" s="1113" t="s">
        <v>607</v>
      </c>
      <c r="B201" s="1113" t="s">
        <v>665</v>
      </c>
      <c r="C201" s="799" t="s">
        <v>415</v>
      </c>
      <c r="D201" s="1102" t="s">
        <v>650</v>
      </c>
      <c r="E201" s="900" t="s">
        <v>115</v>
      </c>
      <c r="F201" s="800" t="s">
        <v>418</v>
      </c>
      <c r="G201" s="611" t="s">
        <v>541</v>
      </c>
      <c r="H201" s="653"/>
      <c r="I201" s="1129" t="s">
        <v>80</v>
      </c>
      <c r="J201" s="1129" t="s">
        <v>80</v>
      </c>
      <c r="K201" s="1291" t="s">
        <v>428</v>
      </c>
      <c r="L201" s="966">
        <v>80</v>
      </c>
      <c r="M201" s="817"/>
      <c r="N201" s="974" t="s">
        <v>545</v>
      </c>
      <c r="O201" s="1328"/>
      <c r="P201" s="1148">
        <v>12</v>
      </c>
      <c r="Q201" s="1148"/>
      <c r="R201" s="1148"/>
      <c r="S201" s="1368" t="s">
        <v>545</v>
      </c>
      <c r="T201" s="1361" t="s">
        <v>695</v>
      </c>
      <c r="U201" s="1242" t="s">
        <v>675</v>
      </c>
      <c r="V201" s="1210">
        <v>1</v>
      </c>
      <c r="W201" s="917" t="s">
        <v>174</v>
      </c>
      <c r="X201" s="917" t="s">
        <v>257</v>
      </c>
      <c r="Y201" s="917"/>
      <c r="Z201" s="657">
        <v>1</v>
      </c>
      <c r="AA201" s="658" t="s">
        <v>174</v>
      </c>
      <c r="AB201" s="658" t="s">
        <v>257</v>
      </c>
      <c r="AC201" s="1258"/>
      <c r="AD201" s="1241" t="s">
        <v>676</v>
      </c>
      <c r="AE201" s="1476" t="str">
        <f t="shared" si="22"/>
        <v>pas de changement</v>
      </c>
      <c r="AF201" s="1210">
        <v>1</v>
      </c>
      <c r="AG201" s="917" t="s">
        <v>174</v>
      </c>
      <c r="AH201" s="917" t="s">
        <v>257</v>
      </c>
      <c r="AI201" s="917" t="s">
        <v>545</v>
      </c>
      <c r="AJ201" s="657">
        <v>1</v>
      </c>
      <c r="AK201" s="658" t="s">
        <v>174</v>
      </c>
      <c r="AL201" s="658" t="s">
        <v>257</v>
      </c>
      <c r="AM201" s="658" t="s">
        <v>545</v>
      </c>
      <c r="AN201" s="866" t="s">
        <v>530</v>
      </c>
      <c r="AO201" s="761"/>
      <c r="AP201" s="761"/>
      <c r="AQ201" s="761"/>
      <c r="AR201" s="761"/>
      <c r="AS201" s="761"/>
      <c r="AT201" s="761"/>
      <c r="AU201" s="761"/>
      <c r="AV201" s="761"/>
      <c r="AW201" s="761"/>
      <c r="AX201" s="761"/>
      <c r="AY201" s="761"/>
      <c r="AZ201" s="761"/>
      <c r="BA201" s="761"/>
      <c r="BB201" s="761"/>
      <c r="BC201" s="761"/>
      <c r="BD201" s="761"/>
      <c r="BE201" s="761"/>
      <c r="BF201" s="761"/>
      <c r="BG201" s="761"/>
      <c r="BH201" s="761"/>
      <c r="BI201" s="761"/>
      <c r="BJ201" s="761"/>
      <c r="BK201" s="761"/>
      <c r="BL201" s="761"/>
      <c r="BM201" s="761"/>
      <c r="BN201" s="761"/>
      <c r="BO201" s="761"/>
      <c r="BP201" s="761"/>
      <c r="BQ201" s="761"/>
      <c r="BR201" s="761"/>
      <c r="BS201" s="761"/>
      <c r="BT201" s="761"/>
      <c r="BU201" s="761"/>
      <c r="BV201" s="761"/>
      <c r="BW201" s="761"/>
      <c r="BX201" s="761"/>
      <c r="BY201" s="761"/>
      <c r="BZ201" s="761"/>
      <c r="CA201" s="761"/>
      <c r="CB201" s="761"/>
      <c r="CC201" s="761"/>
      <c r="CD201" s="761"/>
      <c r="CE201" s="761"/>
      <c r="CF201" s="761"/>
      <c r="CG201" s="761"/>
      <c r="CH201" s="761"/>
      <c r="CI201" s="761"/>
      <c r="CJ201" s="761"/>
      <c r="CK201" s="761"/>
      <c r="CL201" s="761"/>
      <c r="CM201" s="761"/>
      <c r="CN201" s="761"/>
      <c r="CO201" s="761"/>
      <c r="CP201" s="761"/>
      <c r="CQ201" s="761"/>
      <c r="CR201" s="761"/>
      <c r="CS201" s="761"/>
      <c r="CT201" s="761"/>
      <c r="CU201" s="761"/>
      <c r="CV201" s="761"/>
      <c r="CW201" s="761"/>
      <c r="CX201" s="761"/>
      <c r="CY201" s="761"/>
      <c r="CZ201" s="761"/>
      <c r="DA201" s="761"/>
      <c r="DB201" s="761"/>
      <c r="DC201" s="761"/>
      <c r="DD201" s="761"/>
      <c r="DE201" s="761"/>
      <c r="DF201" s="761"/>
      <c r="DG201" s="761"/>
      <c r="DH201" s="761"/>
      <c r="DI201" s="761"/>
      <c r="DJ201" s="761"/>
      <c r="DK201" s="761"/>
      <c r="DL201" s="761"/>
      <c r="DM201" s="761"/>
      <c r="DN201" s="761"/>
      <c r="DO201" s="761"/>
      <c r="DP201" s="761"/>
      <c r="DQ201" s="761"/>
      <c r="DR201" s="761"/>
      <c r="DS201" s="761"/>
      <c r="DT201" s="761"/>
      <c r="DU201" s="761"/>
      <c r="DV201" s="761"/>
      <c r="DW201" s="761"/>
      <c r="DX201" s="761"/>
      <c r="DY201" s="761"/>
      <c r="DZ201" s="761"/>
      <c r="EA201" s="761"/>
      <c r="EB201" s="761"/>
      <c r="EC201" s="761"/>
      <c r="ED201" s="761"/>
      <c r="EE201" s="761"/>
      <c r="EF201" s="761"/>
      <c r="EG201" s="761"/>
      <c r="EH201" s="761"/>
      <c r="EI201" s="761"/>
      <c r="EJ201" s="761"/>
      <c r="EK201" s="761"/>
      <c r="EL201" s="761"/>
      <c r="EM201" s="761"/>
      <c r="EN201" s="761"/>
      <c r="EO201" s="761"/>
      <c r="EP201" s="761"/>
      <c r="EQ201" s="761"/>
      <c r="ER201" s="761"/>
      <c r="ES201" s="761"/>
      <c r="ET201" s="761"/>
      <c r="EU201" s="761"/>
      <c r="EV201" s="761"/>
      <c r="EW201" s="761"/>
      <c r="EX201" s="761"/>
      <c r="EY201" s="761"/>
      <c r="EZ201" s="761"/>
      <c r="FA201" s="761"/>
      <c r="FB201" s="761"/>
      <c r="FC201" s="761"/>
      <c r="FD201" s="761"/>
      <c r="FE201" s="761"/>
      <c r="FF201" s="761"/>
      <c r="FG201" s="761"/>
      <c r="FH201" s="761"/>
      <c r="FI201" s="761"/>
      <c r="FJ201" s="761"/>
      <c r="FK201" s="761"/>
      <c r="FL201" s="761"/>
      <c r="FM201" s="761"/>
      <c r="FN201" s="761"/>
      <c r="FO201" s="761"/>
      <c r="FP201" s="761"/>
      <c r="FQ201" s="761"/>
      <c r="FR201" s="761"/>
      <c r="FS201" s="761"/>
      <c r="FT201" s="761"/>
      <c r="FU201" s="761"/>
      <c r="FV201" s="761"/>
      <c r="FW201" s="761"/>
      <c r="FX201" s="761"/>
      <c r="FY201" s="761"/>
      <c r="FZ201" s="761"/>
      <c r="GA201" s="761"/>
      <c r="GB201" s="761"/>
      <c r="GC201" s="761"/>
      <c r="GD201" s="761"/>
      <c r="GE201" s="761"/>
      <c r="GF201" s="761"/>
      <c r="GG201" s="761"/>
      <c r="GH201" s="761"/>
      <c r="GI201" s="761"/>
      <c r="GJ201" s="761"/>
      <c r="GK201" s="761"/>
      <c r="GL201" s="761"/>
      <c r="GM201" s="761"/>
      <c r="GN201" s="761"/>
      <c r="GO201" s="761"/>
      <c r="GP201" s="761"/>
      <c r="GQ201" s="761"/>
      <c r="GR201" s="761"/>
      <c r="GS201" s="761"/>
      <c r="GT201" s="761"/>
      <c r="GU201" s="761"/>
      <c r="GV201" s="761"/>
      <c r="GW201" s="761"/>
      <c r="GX201" s="761"/>
      <c r="GY201" s="761"/>
      <c r="GZ201" s="761"/>
      <c r="HA201" s="761"/>
      <c r="HB201" s="761"/>
      <c r="HC201" s="761"/>
      <c r="HD201" s="761"/>
      <c r="HE201" s="761"/>
      <c r="HF201" s="761"/>
      <c r="HG201" s="761"/>
      <c r="HH201" s="761"/>
      <c r="HI201" s="761"/>
      <c r="HJ201" s="761"/>
      <c r="HK201" s="761"/>
      <c r="HL201" s="761"/>
      <c r="HM201" s="761"/>
      <c r="HN201" s="761"/>
      <c r="HO201" s="761"/>
      <c r="HP201" s="761"/>
      <c r="HQ201" s="761"/>
      <c r="HR201" s="761"/>
      <c r="HS201" s="761"/>
      <c r="HT201" s="761"/>
      <c r="HU201" s="761"/>
      <c r="HV201" s="761"/>
      <c r="HW201" s="761"/>
      <c r="HX201" s="761"/>
      <c r="HY201" s="761"/>
      <c r="HZ201" s="761"/>
      <c r="IA201" s="761"/>
      <c r="IB201" s="761"/>
      <c r="IC201" s="761"/>
      <c r="ID201" s="761"/>
      <c r="IE201" s="761"/>
      <c r="IF201" s="761"/>
      <c r="IG201" s="761"/>
      <c r="IH201" s="761"/>
      <c r="II201" s="761"/>
      <c r="IJ201" s="761"/>
      <c r="IK201" s="761"/>
      <c r="IL201" s="761"/>
      <c r="IM201" s="761"/>
    </row>
    <row r="202" spans="1:247" s="748" customFormat="1" ht="50.25" customHeight="1" x14ac:dyDescent="0.25">
      <c r="A202" s="1100" t="s">
        <v>638</v>
      </c>
      <c r="B202" s="1100" t="s">
        <v>639</v>
      </c>
      <c r="C202" s="1101" t="s">
        <v>640</v>
      </c>
      <c r="D202" s="1102" t="s">
        <v>642</v>
      </c>
      <c r="E202" s="1103" t="s">
        <v>641</v>
      </c>
      <c r="F202" s="1101"/>
      <c r="G202" s="1104"/>
      <c r="H202" s="1100"/>
      <c r="I202" s="1124">
        <f>+I203+I$175</f>
        <v>30</v>
      </c>
      <c r="J202" s="1124">
        <f>+J203+J$175</f>
        <v>30</v>
      </c>
      <c r="K202" s="1106"/>
      <c r="L202" s="1106"/>
      <c r="M202" s="1106"/>
      <c r="N202" s="1107"/>
      <c r="O202" s="1327"/>
      <c r="P202" s="1151"/>
      <c r="Q202" s="1151"/>
      <c r="R202" s="1151"/>
      <c r="S202" s="1367"/>
      <c r="T202" s="1360"/>
      <c r="U202" s="1240"/>
      <c r="V202" s="1207"/>
      <c r="W202" s="1110"/>
      <c r="X202" s="1110"/>
      <c r="Y202" s="1110"/>
      <c r="Z202" s="1111"/>
      <c r="AA202" s="1110"/>
      <c r="AB202" s="1110"/>
      <c r="AC202" s="1255"/>
      <c r="AD202" s="1277"/>
      <c r="AE202" s="1275"/>
      <c r="AF202" s="1207"/>
      <c r="AG202" s="1110"/>
      <c r="AH202" s="1110"/>
      <c r="AI202" s="1110"/>
      <c r="AJ202" s="1111"/>
      <c r="AK202" s="1110"/>
      <c r="AL202" s="1110"/>
      <c r="AM202" s="1110"/>
      <c r="AN202" s="1112"/>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747"/>
      <c r="BM202" s="747"/>
      <c r="BN202" s="747"/>
      <c r="BO202" s="747"/>
      <c r="BP202" s="747"/>
      <c r="BQ202" s="747"/>
      <c r="BR202" s="747"/>
      <c r="BS202" s="747"/>
      <c r="BT202" s="747"/>
      <c r="BU202" s="747"/>
      <c r="BV202" s="747"/>
      <c r="BW202" s="747"/>
      <c r="BX202" s="747"/>
      <c r="BY202" s="747"/>
      <c r="BZ202" s="747"/>
      <c r="CA202" s="747"/>
      <c r="CB202" s="747"/>
      <c r="CC202" s="747"/>
      <c r="CD202" s="747"/>
      <c r="CE202" s="747"/>
      <c r="CF202" s="747"/>
      <c r="CG202" s="747"/>
      <c r="CH202" s="747"/>
      <c r="CI202" s="747"/>
      <c r="CJ202" s="747"/>
      <c r="CK202" s="747"/>
      <c r="CL202" s="747"/>
      <c r="CM202" s="747"/>
      <c r="CN202" s="747"/>
      <c r="CO202" s="747"/>
      <c r="CP202" s="747"/>
      <c r="CQ202" s="747"/>
      <c r="CR202" s="747"/>
      <c r="CS202" s="747"/>
      <c r="CT202" s="747"/>
      <c r="CU202" s="747"/>
      <c r="CV202" s="747"/>
      <c r="CW202" s="747"/>
      <c r="CX202" s="747"/>
      <c r="CY202" s="747"/>
      <c r="CZ202" s="747"/>
      <c r="DA202" s="747"/>
      <c r="DB202" s="747"/>
      <c r="DC202" s="747"/>
      <c r="DD202" s="747"/>
      <c r="DE202" s="747"/>
      <c r="DF202" s="747"/>
      <c r="DG202" s="747"/>
      <c r="DH202" s="747"/>
      <c r="DI202" s="747"/>
      <c r="DJ202" s="747"/>
      <c r="DK202" s="747"/>
      <c r="DL202" s="747"/>
      <c r="DM202" s="747"/>
      <c r="DN202" s="747"/>
      <c r="DO202" s="747"/>
      <c r="DP202" s="747"/>
      <c r="DQ202" s="747"/>
      <c r="DR202" s="747"/>
      <c r="DS202" s="747"/>
      <c r="DT202" s="747"/>
      <c r="DU202" s="747"/>
      <c r="DV202" s="747"/>
      <c r="DW202" s="747"/>
      <c r="DX202" s="747"/>
      <c r="DY202" s="747"/>
      <c r="DZ202" s="747"/>
      <c r="EA202" s="747"/>
      <c r="EB202" s="747"/>
      <c r="EC202" s="747"/>
      <c r="ED202" s="747"/>
      <c r="EE202" s="747"/>
      <c r="EF202" s="747"/>
      <c r="EG202" s="747"/>
      <c r="EH202" s="747"/>
      <c r="EI202" s="747"/>
      <c r="EJ202" s="747"/>
      <c r="EK202" s="747"/>
      <c r="EL202" s="747"/>
      <c r="EM202" s="747"/>
      <c r="EN202" s="747"/>
      <c r="EO202" s="747"/>
      <c r="EP202" s="747"/>
      <c r="EQ202" s="747"/>
      <c r="ER202" s="747"/>
      <c r="ES202" s="747"/>
      <c r="ET202" s="747"/>
      <c r="EU202" s="747"/>
      <c r="EV202" s="747"/>
      <c r="EW202" s="747"/>
      <c r="EX202" s="747"/>
      <c r="EY202" s="747"/>
      <c r="EZ202" s="747"/>
      <c r="FA202" s="747"/>
      <c r="FB202" s="747"/>
      <c r="FC202" s="747"/>
      <c r="FD202" s="747"/>
      <c r="FE202" s="747"/>
      <c r="FF202" s="747"/>
      <c r="FG202" s="747"/>
      <c r="FH202" s="747"/>
      <c r="FI202" s="747"/>
      <c r="FJ202" s="747"/>
      <c r="FK202" s="747"/>
      <c r="FL202" s="747"/>
      <c r="FM202" s="747"/>
      <c r="FN202" s="747"/>
      <c r="FO202" s="747"/>
      <c r="FP202" s="747"/>
      <c r="FQ202" s="747"/>
      <c r="FR202" s="747"/>
      <c r="FS202" s="747"/>
      <c r="FT202" s="747"/>
      <c r="FU202" s="747"/>
      <c r="FV202" s="747"/>
      <c r="FW202" s="747"/>
      <c r="FX202" s="747"/>
      <c r="FY202" s="747"/>
      <c r="FZ202" s="747"/>
      <c r="GA202" s="747"/>
      <c r="GB202" s="747"/>
      <c r="GC202" s="747"/>
      <c r="GD202" s="747"/>
      <c r="GE202" s="747"/>
      <c r="GF202" s="747"/>
      <c r="GG202" s="747"/>
      <c r="GH202" s="747"/>
      <c r="GI202" s="747"/>
      <c r="GJ202" s="747"/>
      <c r="GK202" s="747"/>
      <c r="GL202" s="747"/>
      <c r="GM202" s="747"/>
      <c r="GN202" s="747"/>
      <c r="GO202" s="747"/>
      <c r="GP202" s="747"/>
      <c r="GQ202" s="747"/>
      <c r="GR202" s="747"/>
      <c r="GS202" s="747"/>
      <c r="GT202" s="747"/>
      <c r="GU202" s="747"/>
      <c r="GV202" s="747"/>
      <c r="GW202" s="747"/>
      <c r="GX202" s="747"/>
      <c r="GY202" s="747"/>
      <c r="GZ202" s="747"/>
      <c r="HA202" s="747"/>
      <c r="HB202" s="747"/>
      <c r="HC202" s="747"/>
      <c r="HD202" s="747"/>
      <c r="HE202" s="747"/>
      <c r="HF202" s="747"/>
      <c r="HG202" s="747"/>
      <c r="HH202" s="747"/>
      <c r="HI202" s="747"/>
      <c r="HJ202" s="747"/>
      <c r="HK202" s="747"/>
      <c r="HL202" s="747"/>
      <c r="HM202" s="747"/>
      <c r="HN202" s="747"/>
      <c r="HO202" s="747"/>
      <c r="HP202" s="747"/>
      <c r="HQ202" s="747"/>
      <c r="HR202" s="747"/>
      <c r="HS202" s="747"/>
      <c r="HT202" s="747"/>
      <c r="HU202" s="747"/>
      <c r="HV202" s="747"/>
      <c r="HW202" s="747"/>
      <c r="HX202" s="747"/>
      <c r="HY202" s="747"/>
      <c r="HZ202" s="747"/>
      <c r="IA202" s="747"/>
      <c r="IB202" s="747"/>
      <c r="IC202" s="747"/>
      <c r="ID202" s="747"/>
      <c r="IE202" s="747"/>
      <c r="IF202" s="747"/>
      <c r="IG202" s="747"/>
      <c r="IH202" s="747"/>
      <c r="II202" s="747"/>
      <c r="IJ202" s="747"/>
      <c r="IK202" s="747"/>
      <c r="IL202" s="747"/>
      <c r="IM202" s="747"/>
    </row>
    <row r="203" spans="1:247" s="748" customFormat="1" ht="36" customHeight="1" x14ac:dyDescent="0.25">
      <c r="A203" s="1100" t="s">
        <v>666</v>
      </c>
      <c r="B203" s="1100" t="s">
        <v>637</v>
      </c>
      <c r="C203" s="1101" t="s">
        <v>643</v>
      </c>
      <c r="D203" s="1102"/>
      <c r="E203" s="1103"/>
      <c r="F203" s="1101"/>
      <c r="G203" s="1104"/>
      <c r="H203" s="1100"/>
      <c r="I203" s="1130">
        <f>SUM(I204:I207)</f>
        <v>9</v>
      </c>
      <c r="J203" s="1130">
        <f>SUM(J204:J207)</f>
        <v>9</v>
      </c>
      <c r="K203" s="1106"/>
      <c r="L203" s="1106"/>
      <c r="M203" s="1106"/>
      <c r="N203" s="1107"/>
      <c r="O203" s="1327"/>
      <c r="P203" s="1151"/>
      <c r="Q203" s="1151"/>
      <c r="R203" s="1151"/>
      <c r="S203" s="1367"/>
      <c r="T203" s="1360"/>
      <c r="U203" s="1240"/>
      <c r="V203" s="1200"/>
      <c r="W203" s="668"/>
      <c r="X203" s="668"/>
      <c r="Y203" s="668"/>
      <c r="Z203" s="667"/>
      <c r="AA203" s="668"/>
      <c r="AB203" s="668"/>
      <c r="AC203" s="1249"/>
      <c r="AD203" s="1278"/>
      <c r="AE203" s="1270"/>
      <c r="AF203" s="1200"/>
      <c r="AG203" s="668"/>
      <c r="AH203" s="668"/>
      <c r="AI203" s="668"/>
      <c r="AJ203" s="667"/>
      <c r="AK203" s="668"/>
      <c r="AL203" s="668"/>
      <c r="AM203" s="668"/>
      <c r="AN203" s="865"/>
      <c r="AO203" s="747"/>
      <c r="AP203" s="747"/>
      <c r="AQ203" s="747"/>
      <c r="AR203" s="747"/>
      <c r="AS203" s="747"/>
      <c r="AT203" s="747"/>
      <c r="AU203" s="747"/>
      <c r="AV203" s="747"/>
      <c r="AW203" s="747"/>
      <c r="AX203" s="747"/>
      <c r="AY203" s="747"/>
      <c r="AZ203" s="747"/>
      <c r="BA203" s="747"/>
      <c r="BB203" s="747"/>
      <c r="BC203" s="747"/>
      <c r="BD203" s="747"/>
      <c r="BE203" s="747"/>
      <c r="BF203" s="747"/>
      <c r="BG203" s="747"/>
      <c r="BH203" s="747"/>
      <c r="BI203" s="747"/>
      <c r="BJ203" s="747"/>
      <c r="BK203" s="747"/>
      <c r="BL203" s="747"/>
      <c r="BM203" s="747"/>
      <c r="BN203" s="747"/>
      <c r="BO203" s="747"/>
      <c r="BP203" s="747"/>
      <c r="BQ203" s="747"/>
      <c r="BR203" s="747"/>
      <c r="BS203" s="747"/>
      <c r="BT203" s="747"/>
      <c r="BU203" s="747"/>
      <c r="BV203" s="747"/>
      <c r="BW203" s="747"/>
      <c r="BX203" s="747"/>
      <c r="BY203" s="747"/>
      <c r="BZ203" s="747"/>
      <c r="CA203" s="747"/>
      <c r="CB203" s="747"/>
      <c r="CC203" s="747"/>
      <c r="CD203" s="747"/>
      <c r="CE203" s="747"/>
      <c r="CF203" s="747"/>
      <c r="CG203" s="747"/>
      <c r="CH203" s="747"/>
      <c r="CI203" s="747"/>
      <c r="CJ203" s="747"/>
      <c r="CK203" s="747"/>
      <c r="CL203" s="747"/>
      <c r="CM203" s="747"/>
      <c r="CN203" s="747"/>
      <c r="CO203" s="747"/>
      <c r="CP203" s="747"/>
      <c r="CQ203" s="747"/>
      <c r="CR203" s="747"/>
      <c r="CS203" s="747"/>
      <c r="CT203" s="747"/>
      <c r="CU203" s="747"/>
      <c r="CV203" s="747"/>
      <c r="CW203" s="747"/>
      <c r="CX203" s="747"/>
      <c r="CY203" s="747"/>
      <c r="CZ203" s="747"/>
      <c r="DA203" s="747"/>
      <c r="DB203" s="747"/>
      <c r="DC203" s="747"/>
      <c r="DD203" s="747"/>
      <c r="DE203" s="747"/>
      <c r="DF203" s="747"/>
      <c r="DG203" s="747"/>
      <c r="DH203" s="747"/>
      <c r="DI203" s="747"/>
      <c r="DJ203" s="747"/>
      <c r="DK203" s="747"/>
      <c r="DL203" s="747"/>
      <c r="DM203" s="747"/>
      <c r="DN203" s="747"/>
      <c r="DO203" s="747"/>
      <c r="DP203" s="747"/>
      <c r="DQ203" s="747"/>
      <c r="DR203" s="747"/>
      <c r="DS203" s="747"/>
      <c r="DT203" s="747"/>
      <c r="DU203" s="747"/>
      <c r="DV203" s="747"/>
      <c r="DW203" s="747"/>
      <c r="DX203" s="747"/>
      <c r="DY203" s="747"/>
      <c r="DZ203" s="747"/>
      <c r="EA203" s="747"/>
      <c r="EB203" s="747"/>
      <c r="EC203" s="747"/>
      <c r="ED203" s="747"/>
      <c r="EE203" s="747"/>
      <c r="EF203" s="747"/>
      <c r="EG203" s="747"/>
      <c r="EH203" s="747"/>
      <c r="EI203" s="747"/>
      <c r="EJ203" s="747"/>
      <c r="EK203" s="747"/>
      <c r="EL203" s="747"/>
      <c r="EM203" s="747"/>
      <c r="EN203" s="747"/>
      <c r="EO203" s="747"/>
      <c r="EP203" s="747"/>
      <c r="EQ203" s="747"/>
      <c r="ER203" s="747"/>
      <c r="ES203" s="747"/>
      <c r="ET203" s="747"/>
      <c r="EU203" s="747"/>
      <c r="EV203" s="747"/>
      <c r="EW203" s="747"/>
      <c r="EX203" s="747"/>
      <c r="EY203" s="747"/>
      <c r="EZ203" s="747"/>
      <c r="FA203" s="747"/>
      <c r="FB203" s="747"/>
      <c r="FC203" s="747"/>
      <c r="FD203" s="747"/>
      <c r="FE203" s="747"/>
      <c r="FF203" s="747"/>
      <c r="FG203" s="747"/>
      <c r="FH203" s="747"/>
      <c r="FI203" s="747"/>
      <c r="FJ203" s="747"/>
      <c r="FK203" s="747"/>
      <c r="FL203" s="747"/>
      <c r="FM203" s="747"/>
      <c r="FN203" s="747"/>
      <c r="FO203" s="747"/>
      <c r="FP203" s="747"/>
      <c r="FQ203" s="747"/>
      <c r="FR203" s="747"/>
      <c r="FS203" s="747"/>
      <c r="FT203" s="747"/>
      <c r="FU203" s="747"/>
      <c r="FV203" s="747"/>
      <c r="FW203" s="747"/>
      <c r="FX203" s="747"/>
      <c r="FY203" s="747"/>
      <c r="FZ203" s="747"/>
      <c r="GA203" s="747"/>
      <c r="GB203" s="747"/>
      <c r="GC203" s="747"/>
      <c r="GD203" s="747"/>
      <c r="GE203" s="747"/>
      <c r="GF203" s="747"/>
      <c r="GG203" s="747"/>
      <c r="GH203" s="747"/>
      <c r="GI203" s="747"/>
      <c r="GJ203" s="747"/>
      <c r="GK203" s="747"/>
      <c r="GL203" s="747"/>
      <c r="GM203" s="747"/>
      <c r="GN203" s="747"/>
      <c r="GO203" s="747"/>
      <c r="GP203" s="747"/>
      <c r="GQ203" s="747"/>
      <c r="GR203" s="747"/>
      <c r="GS203" s="747"/>
      <c r="GT203" s="747"/>
      <c r="GU203" s="747"/>
      <c r="GV203" s="747"/>
      <c r="GW203" s="747"/>
      <c r="GX203" s="747"/>
      <c r="GY203" s="747"/>
      <c r="GZ203" s="747"/>
      <c r="HA203" s="747"/>
      <c r="HB203" s="747"/>
      <c r="HC203" s="747"/>
      <c r="HD203" s="747"/>
      <c r="HE203" s="747"/>
      <c r="HF203" s="747"/>
      <c r="HG203" s="747"/>
      <c r="HH203" s="747"/>
      <c r="HI203" s="747"/>
      <c r="HJ203" s="747"/>
      <c r="HK203" s="747"/>
      <c r="HL203" s="747"/>
      <c r="HM203" s="747"/>
      <c r="HN203" s="747"/>
      <c r="HO203" s="747"/>
      <c r="HP203" s="747"/>
      <c r="HQ203" s="747"/>
      <c r="HR203" s="747"/>
      <c r="HS203" s="747"/>
      <c r="HT203" s="747"/>
      <c r="HU203" s="747"/>
      <c r="HV203" s="747"/>
      <c r="HW203" s="747"/>
      <c r="HX203" s="747"/>
      <c r="HY203" s="747"/>
      <c r="HZ203" s="747"/>
      <c r="IA203" s="747"/>
      <c r="IB203" s="747"/>
      <c r="IC203" s="747"/>
      <c r="ID203" s="747"/>
      <c r="IE203" s="747"/>
      <c r="IF203" s="747"/>
      <c r="IG203" s="747"/>
      <c r="IH203" s="747"/>
      <c r="II203" s="747"/>
      <c r="IJ203" s="747"/>
      <c r="IK203" s="747"/>
      <c r="IL203" s="747"/>
      <c r="IM203" s="747"/>
    </row>
    <row r="204" spans="1:247" ht="58.5" customHeight="1" x14ac:dyDescent="0.25">
      <c r="A204" s="608"/>
      <c r="B204" s="608" t="s">
        <v>413</v>
      </c>
      <c r="C204" s="769" t="s">
        <v>141</v>
      </c>
      <c r="D204" s="781"/>
      <c r="E204" s="781" t="s">
        <v>629</v>
      </c>
      <c r="F204" s="778" t="s">
        <v>414</v>
      </c>
      <c r="G204" s="611" t="s">
        <v>541</v>
      </c>
      <c r="H204" s="572"/>
      <c r="I204" s="1127">
        <v>3</v>
      </c>
      <c r="J204" s="1127">
        <v>3</v>
      </c>
      <c r="K204" s="1008" t="s">
        <v>572</v>
      </c>
      <c r="L204" s="1027" t="s">
        <v>573</v>
      </c>
      <c r="M204" s="817"/>
      <c r="N204" s="967"/>
      <c r="O204" s="1321"/>
      <c r="P204" s="1148">
        <v>24</v>
      </c>
      <c r="Q204" s="1148"/>
      <c r="R204" s="1148"/>
      <c r="S204" s="1180"/>
      <c r="T204" s="1352" t="s">
        <v>695</v>
      </c>
      <c r="U204" s="1226" t="s">
        <v>694</v>
      </c>
      <c r="V204" s="1199">
        <v>1</v>
      </c>
      <c r="W204" s="914" t="s">
        <v>171</v>
      </c>
      <c r="X204" s="914"/>
      <c r="Y204" s="914"/>
      <c r="Z204" s="650">
        <v>1</v>
      </c>
      <c r="AA204" s="648" t="s">
        <v>174</v>
      </c>
      <c r="AB204" s="648" t="s">
        <v>172</v>
      </c>
      <c r="AC204" s="1252" t="s">
        <v>238</v>
      </c>
      <c r="AD204" s="1213" t="s">
        <v>694</v>
      </c>
      <c r="AE204" s="1476" t="str">
        <f t="shared" ref="AE204:AE206" si="23">+AD204</f>
        <v>100% CT (dossier)  Dépôt sur Celene et retour sur Celene dans la journée</v>
      </c>
      <c r="AF204" s="1199">
        <v>1</v>
      </c>
      <c r="AG204" s="914" t="s">
        <v>174</v>
      </c>
      <c r="AH204" s="914" t="s">
        <v>172</v>
      </c>
      <c r="AI204" s="914" t="s">
        <v>238</v>
      </c>
      <c r="AJ204" s="650">
        <v>1</v>
      </c>
      <c r="AK204" s="648" t="s">
        <v>174</v>
      </c>
      <c r="AL204" s="648" t="s">
        <v>172</v>
      </c>
      <c r="AM204" s="648" t="s">
        <v>238</v>
      </c>
      <c r="AN204" s="866" t="s">
        <v>529</v>
      </c>
    </row>
    <row r="205" spans="1:247" ht="35.25" customHeight="1" x14ac:dyDescent="0.25">
      <c r="A205" s="1113" t="s">
        <v>607</v>
      </c>
      <c r="B205" s="1113" t="s">
        <v>665</v>
      </c>
      <c r="C205" s="799" t="s">
        <v>415</v>
      </c>
      <c r="D205" s="1113" t="s">
        <v>650</v>
      </c>
      <c r="E205" s="900" t="s">
        <v>644</v>
      </c>
      <c r="F205" s="800" t="s">
        <v>418</v>
      </c>
      <c r="G205" s="611" t="s">
        <v>541</v>
      </c>
      <c r="H205" s="653"/>
      <c r="I205" s="1128">
        <v>2</v>
      </c>
      <c r="J205" s="1128">
        <v>2</v>
      </c>
      <c r="K205" s="1291" t="s">
        <v>428</v>
      </c>
      <c r="L205" s="966">
        <v>80</v>
      </c>
      <c r="M205" s="817"/>
      <c r="N205" s="974"/>
      <c r="O205" s="1328"/>
      <c r="P205" s="1190">
        <v>12</v>
      </c>
      <c r="Q205" s="1190"/>
      <c r="R205" s="1190"/>
      <c r="S205" s="1368"/>
      <c r="T205" s="1361" t="s">
        <v>695</v>
      </c>
      <c r="U205" s="1242" t="s">
        <v>675</v>
      </c>
      <c r="V205" s="1210">
        <v>1</v>
      </c>
      <c r="W205" s="917" t="s">
        <v>174</v>
      </c>
      <c r="X205" s="917" t="s">
        <v>257</v>
      </c>
      <c r="Y205" s="917"/>
      <c r="Z205" s="657">
        <v>1</v>
      </c>
      <c r="AA205" s="658" t="s">
        <v>174</v>
      </c>
      <c r="AB205" s="658" t="s">
        <v>257</v>
      </c>
      <c r="AC205" s="1258"/>
      <c r="AD205" s="1241" t="s">
        <v>676</v>
      </c>
      <c r="AE205" s="1476" t="str">
        <f t="shared" si="23"/>
        <v>pas de changement</v>
      </c>
      <c r="AF205" s="1210">
        <v>1</v>
      </c>
      <c r="AG205" s="917" t="s">
        <v>174</v>
      </c>
      <c r="AH205" s="917" t="s">
        <v>257</v>
      </c>
      <c r="AI205" s="917"/>
      <c r="AJ205" s="657">
        <v>1</v>
      </c>
      <c r="AK205" s="658" t="s">
        <v>174</v>
      </c>
      <c r="AL205" s="658" t="s">
        <v>257</v>
      </c>
      <c r="AM205" s="658"/>
      <c r="AN205" s="866" t="s">
        <v>530</v>
      </c>
      <c r="AO205" s="761"/>
      <c r="AP205" s="761"/>
      <c r="AQ205" s="761"/>
      <c r="AR205" s="761"/>
      <c r="AS205" s="761"/>
      <c r="AT205" s="761"/>
      <c r="AU205" s="761"/>
      <c r="AV205" s="761"/>
      <c r="AW205" s="761"/>
      <c r="AX205" s="761"/>
      <c r="AY205" s="761"/>
      <c r="AZ205" s="761"/>
      <c r="BA205" s="761"/>
      <c r="BB205" s="761"/>
      <c r="BC205" s="761"/>
      <c r="BD205" s="761"/>
      <c r="BE205" s="761"/>
      <c r="BF205" s="761"/>
      <c r="BG205" s="761"/>
      <c r="BH205" s="761"/>
      <c r="BI205" s="761"/>
      <c r="BJ205" s="761"/>
      <c r="BK205" s="761"/>
      <c r="BL205" s="761"/>
      <c r="BM205" s="761"/>
      <c r="BN205" s="761"/>
      <c r="BO205" s="761"/>
      <c r="BP205" s="761"/>
      <c r="BQ205" s="761"/>
      <c r="BR205" s="761"/>
      <c r="BS205" s="761"/>
      <c r="BT205" s="761"/>
      <c r="BU205" s="761"/>
      <c r="BV205" s="761"/>
      <c r="BW205" s="761"/>
      <c r="BX205" s="761"/>
      <c r="BY205" s="761"/>
      <c r="BZ205" s="761"/>
      <c r="CA205" s="761"/>
      <c r="CB205" s="761"/>
      <c r="CC205" s="761"/>
      <c r="CD205" s="761"/>
      <c r="CE205" s="761"/>
      <c r="CF205" s="761"/>
      <c r="CG205" s="761"/>
      <c r="CH205" s="761"/>
      <c r="CI205" s="761"/>
      <c r="CJ205" s="761"/>
      <c r="CK205" s="761"/>
      <c r="CL205" s="761"/>
      <c r="CM205" s="761"/>
      <c r="CN205" s="761"/>
      <c r="CO205" s="761"/>
      <c r="CP205" s="761"/>
      <c r="CQ205" s="761"/>
      <c r="CR205" s="761"/>
      <c r="CS205" s="761"/>
      <c r="CT205" s="761"/>
      <c r="CU205" s="761"/>
      <c r="CV205" s="761"/>
      <c r="CW205" s="761"/>
      <c r="CX205" s="761"/>
      <c r="CY205" s="761"/>
      <c r="CZ205" s="761"/>
      <c r="DA205" s="761"/>
      <c r="DB205" s="761"/>
      <c r="DC205" s="761"/>
      <c r="DD205" s="761"/>
      <c r="DE205" s="761"/>
      <c r="DF205" s="761"/>
      <c r="DG205" s="761"/>
      <c r="DH205" s="761"/>
      <c r="DI205" s="761"/>
      <c r="DJ205" s="761"/>
      <c r="DK205" s="761"/>
      <c r="DL205" s="761"/>
      <c r="DM205" s="761"/>
      <c r="DN205" s="761"/>
      <c r="DO205" s="761"/>
      <c r="DP205" s="761"/>
      <c r="DQ205" s="761"/>
      <c r="DR205" s="761"/>
      <c r="DS205" s="761"/>
      <c r="DT205" s="761"/>
      <c r="DU205" s="761"/>
      <c r="DV205" s="761"/>
      <c r="DW205" s="761"/>
      <c r="DX205" s="761"/>
      <c r="DY205" s="761"/>
      <c r="DZ205" s="761"/>
      <c r="EA205" s="761"/>
      <c r="EB205" s="761"/>
      <c r="EC205" s="761"/>
      <c r="ED205" s="761"/>
      <c r="EE205" s="761"/>
      <c r="EF205" s="761"/>
      <c r="EG205" s="761"/>
      <c r="EH205" s="761"/>
      <c r="EI205" s="761"/>
      <c r="EJ205" s="761"/>
      <c r="EK205" s="761"/>
      <c r="EL205" s="761"/>
      <c r="EM205" s="761"/>
      <c r="EN205" s="761"/>
      <c r="EO205" s="761"/>
      <c r="EP205" s="761"/>
      <c r="EQ205" s="761"/>
      <c r="ER205" s="761"/>
      <c r="ES205" s="761"/>
      <c r="ET205" s="761"/>
      <c r="EU205" s="761"/>
      <c r="EV205" s="761"/>
      <c r="EW205" s="761"/>
      <c r="EX205" s="761"/>
      <c r="EY205" s="761"/>
      <c r="EZ205" s="761"/>
      <c r="FA205" s="761"/>
      <c r="FB205" s="761"/>
      <c r="FC205" s="761"/>
      <c r="FD205" s="761"/>
      <c r="FE205" s="761"/>
      <c r="FF205" s="761"/>
      <c r="FG205" s="761"/>
      <c r="FH205" s="761"/>
      <c r="FI205" s="761"/>
      <c r="FJ205" s="761"/>
      <c r="FK205" s="761"/>
      <c r="FL205" s="761"/>
      <c r="FM205" s="761"/>
      <c r="FN205" s="761"/>
      <c r="FO205" s="761"/>
      <c r="FP205" s="761"/>
      <c r="FQ205" s="761"/>
      <c r="FR205" s="761"/>
      <c r="FS205" s="761"/>
      <c r="FT205" s="761"/>
      <c r="FU205" s="761"/>
      <c r="FV205" s="761"/>
      <c r="FW205" s="761"/>
      <c r="FX205" s="761"/>
      <c r="FY205" s="761"/>
      <c r="FZ205" s="761"/>
      <c r="GA205" s="761"/>
      <c r="GB205" s="761"/>
      <c r="GC205" s="761"/>
      <c r="GD205" s="761"/>
      <c r="GE205" s="761"/>
      <c r="GF205" s="761"/>
      <c r="GG205" s="761"/>
      <c r="GH205" s="761"/>
      <c r="GI205" s="761"/>
      <c r="GJ205" s="761"/>
      <c r="GK205" s="761"/>
      <c r="GL205" s="761"/>
      <c r="GM205" s="761"/>
      <c r="GN205" s="761"/>
      <c r="GO205" s="761"/>
      <c r="GP205" s="761"/>
      <c r="GQ205" s="761"/>
      <c r="GR205" s="761"/>
      <c r="GS205" s="761"/>
      <c r="GT205" s="761"/>
      <c r="GU205" s="761"/>
      <c r="GV205" s="761"/>
      <c r="GW205" s="761"/>
      <c r="GX205" s="761"/>
      <c r="GY205" s="761"/>
      <c r="GZ205" s="761"/>
      <c r="HA205" s="761"/>
      <c r="HB205" s="761"/>
      <c r="HC205" s="761"/>
      <c r="HD205" s="761"/>
      <c r="HE205" s="761"/>
      <c r="HF205" s="761"/>
      <c r="HG205" s="761"/>
      <c r="HH205" s="761"/>
      <c r="HI205" s="761"/>
      <c r="HJ205" s="761"/>
      <c r="HK205" s="761"/>
      <c r="HL205" s="761"/>
      <c r="HM205" s="761"/>
      <c r="HN205" s="761"/>
      <c r="HO205" s="761"/>
      <c r="HP205" s="761"/>
      <c r="HQ205" s="761"/>
      <c r="HR205" s="761"/>
      <c r="HS205" s="761"/>
      <c r="HT205" s="761"/>
      <c r="HU205" s="761"/>
      <c r="HV205" s="761"/>
      <c r="HW205" s="761"/>
      <c r="HX205" s="761"/>
      <c r="HY205" s="761"/>
      <c r="HZ205" s="761"/>
      <c r="IA205" s="761"/>
      <c r="IB205" s="761"/>
      <c r="IC205" s="761"/>
      <c r="ID205" s="761"/>
      <c r="IE205" s="761"/>
      <c r="IF205" s="761"/>
      <c r="IG205" s="761"/>
      <c r="IH205" s="761"/>
      <c r="II205" s="761"/>
      <c r="IJ205" s="761"/>
      <c r="IK205" s="761"/>
      <c r="IL205" s="761"/>
      <c r="IM205" s="761"/>
    </row>
    <row r="206" spans="1:247" s="750" customFormat="1" ht="87.75" customHeight="1" x14ac:dyDescent="0.25">
      <c r="A206" s="1076"/>
      <c r="B206" s="1113" t="s">
        <v>647</v>
      </c>
      <c r="C206" s="1114" t="s">
        <v>142</v>
      </c>
      <c r="D206" s="1102" t="s">
        <v>277</v>
      </c>
      <c r="E206" s="1115" t="s">
        <v>118</v>
      </c>
      <c r="F206" s="1116" t="s">
        <v>423</v>
      </c>
      <c r="G206" s="1102" t="s">
        <v>541</v>
      </c>
      <c r="H206" s="1117"/>
      <c r="I206" s="1129">
        <v>2</v>
      </c>
      <c r="J206" s="1129">
        <v>2</v>
      </c>
      <c r="K206" s="1106" t="s">
        <v>437</v>
      </c>
      <c r="L206" s="1106" t="s">
        <v>422</v>
      </c>
      <c r="M206" s="1106"/>
      <c r="N206" s="1107">
        <v>6</v>
      </c>
      <c r="O206" s="1327"/>
      <c r="P206" s="1151">
        <v>9</v>
      </c>
      <c r="Q206" s="1151"/>
      <c r="R206" s="1151"/>
      <c r="S206" s="1367"/>
      <c r="T206" s="1354" t="s">
        <v>695</v>
      </c>
      <c r="U206" s="1230" t="s">
        <v>673</v>
      </c>
      <c r="V206" s="1207">
        <v>1</v>
      </c>
      <c r="W206" s="1110" t="s">
        <v>171</v>
      </c>
      <c r="X206" s="1110"/>
      <c r="Y206" s="1110"/>
      <c r="Z206" s="1111">
        <v>1</v>
      </c>
      <c r="AA206" s="1110" t="s">
        <v>174</v>
      </c>
      <c r="AB206" s="1110" t="s">
        <v>172</v>
      </c>
      <c r="AC206" s="1255" t="s">
        <v>236</v>
      </c>
      <c r="AD206" s="1229" t="s">
        <v>673</v>
      </c>
      <c r="AE206" s="1476" t="str">
        <f t="shared" si="23"/>
        <v>100% CT (dossier)</v>
      </c>
      <c r="AF206" s="1207">
        <v>1</v>
      </c>
      <c r="AG206" s="1110" t="s">
        <v>174</v>
      </c>
      <c r="AH206" s="1110" t="s">
        <v>172</v>
      </c>
      <c r="AI206" s="1110" t="s">
        <v>236</v>
      </c>
      <c r="AJ206" s="1111">
        <v>1</v>
      </c>
      <c r="AK206" s="1110" t="s">
        <v>174</v>
      </c>
      <c r="AL206" s="1110" t="s">
        <v>172</v>
      </c>
      <c r="AM206" s="1110" t="s">
        <v>236</v>
      </c>
      <c r="AN206" s="1112" t="s">
        <v>531</v>
      </c>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0"/>
      <c r="BL206" s="760"/>
      <c r="BM206" s="760"/>
      <c r="BN206" s="760"/>
      <c r="BO206" s="760"/>
      <c r="BP206" s="760"/>
      <c r="BQ206" s="760"/>
      <c r="BR206" s="760"/>
      <c r="BS206" s="760"/>
      <c r="BT206" s="760"/>
      <c r="BU206" s="760"/>
      <c r="BV206" s="760"/>
      <c r="BW206" s="760"/>
      <c r="BX206" s="760"/>
      <c r="BY206" s="760"/>
      <c r="BZ206" s="760"/>
      <c r="CA206" s="760"/>
      <c r="CB206" s="760"/>
      <c r="CC206" s="760"/>
      <c r="CD206" s="760"/>
      <c r="CE206" s="760"/>
      <c r="CF206" s="760"/>
      <c r="CG206" s="760"/>
      <c r="CH206" s="760"/>
      <c r="CI206" s="760"/>
      <c r="CJ206" s="760"/>
      <c r="CK206" s="760"/>
      <c r="CL206" s="760"/>
      <c r="CM206" s="760"/>
      <c r="CN206" s="760"/>
      <c r="CO206" s="760"/>
      <c r="CP206" s="760"/>
      <c r="CQ206" s="760"/>
      <c r="CR206" s="760"/>
      <c r="CS206" s="760"/>
      <c r="CT206" s="760"/>
      <c r="CU206" s="760"/>
      <c r="CV206" s="760"/>
      <c r="CW206" s="760"/>
      <c r="CX206" s="760"/>
      <c r="CY206" s="760"/>
      <c r="CZ206" s="760"/>
      <c r="DA206" s="760"/>
      <c r="DB206" s="760"/>
      <c r="DC206" s="760"/>
      <c r="DD206" s="760"/>
      <c r="DE206" s="760"/>
      <c r="DF206" s="760"/>
      <c r="DG206" s="760"/>
      <c r="DH206" s="760"/>
      <c r="DI206" s="760"/>
      <c r="DJ206" s="760"/>
      <c r="DK206" s="760"/>
      <c r="DL206" s="760"/>
      <c r="DM206" s="760"/>
      <c r="DN206" s="760"/>
      <c r="DO206" s="760"/>
      <c r="DP206" s="760"/>
      <c r="DQ206" s="760"/>
      <c r="DR206" s="760"/>
      <c r="DS206" s="760"/>
      <c r="DT206" s="760"/>
      <c r="DU206" s="760"/>
      <c r="DV206" s="760"/>
      <c r="DW206" s="760"/>
      <c r="DX206" s="760"/>
      <c r="DY206" s="760"/>
      <c r="DZ206" s="760"/>
      <c r="EA206" s="760"/>
      <c r="EB206" s="760"/>
      <c r="EC206" s="760"/>
      <c r="ED206" s="760"/>
      <c r="EE206" s="760"/>
      <c r="EF206" s="760"/>
      <c r="EG206" s="760"/>
      <c r="EH206" s="760"/>
      <c r="EI206" s="760"/>
      <c r="EJ206" s="760"/>
      <c r="EK206" s="760"/>
      <c r="EL206" s="760"/>
      <c r="EM206" s="760"/>
      <c r="EN206" s="760"/>
      <c r="EO206" s="760"/>
      <c r="EP206" s="760"/>
      <c r="EQ206" s="760"/>
      <c r="ER206" s="760"/>
      <c r="ES206" s="760"/>
      <c r="ET206" s="760"/>
      <c r="EU206" s="760"/>
      <c r="EV206" s="760"/>
      <c r="EW206" s="760"/>
      <c r="EX206" s="760"/>
      <c r="EY206" s="760"/>
      <c r="EZ206" s="760"/>
      <c r="FA206" s="760"/>
      <c r="FB206" s="760"/>
      <c r="FC206" s="760"/>
      <c r="FD206" s="760"/>
      <c r="FE206" s="760"/>
      <c r="FF206" s="760"/>
      <c r="FG206" s="760"/>
      <c r="FH206" s="760"/>
      <c r="FI206" s="760"/>
      <c r="FJ206" s="760"/>
      <c r="FK206" s="760"/>
      <c r="FL206" s="760"/>
      <c r="FM206" s="760"/>
      <c r="FN206" s="760"/>
      <c r="FO206" s="760"/>
      <c r="FP206" s="760"/>
      <c r="FQ206" s="760"/>
      <c r="FR206" s="760"/>
      <c r="FS206" s="760"/>
      <c r="FT206" s="760"/>
      <c r="FU206" s="760"/>
      <c r="FV206" s="760"/>
      <c r="FW206" s="760"/>
      <c r="FX206" s="760"/>
      <c r="FY206" s="760"/>
      <c r="FZ206" s="760"/>
      <c r="GA206" s="760"/>
      <c r="GB206" s="760"/>
      <c r="GC206" s="760"/>
      <c r="GD206" s="760"/>
      <c r="GE206" s="760"/>
      <c r="GF206" s="760"/>
      <c r="GG206" s="760"/>
      <c r="GH206" s="760"/>
      <c r="GI206" s="760"/>
      <c r="GJ206" s="760"/>
      <c r="GK206" s="760"/>
      <c r="GL206" s="760"/>
      <c r="GM206" s="760"/>
      <c r="GN206" s="760"/>
      <c r="GO206" s="760"/>
      <c r="GP206" s="760"/>
      <c r="GQ206" s="760"/>
      <c r="GR206" s="760"/>
      <c r="GS206" s="760"/>
      <c r="GT206" s="760"/>
      <c r="GU206" s="760"/>
      <c r="GV206" s="760"/>
      <c r="GW206" s="760"/>
      <c r="GX206" s="760"/>
      <c r="GY206" s="760"/>
      <c r="GZ206" s="760"/>
      <c r="HA206" s="760"/>
      <c r="HB206" s="760"/>
      <c r="HC206" s="760"/>
      <c r="HD206" s="760"/>
      <c r="HE206" s="760"/>
      <c r="HF206" s="760"/>
      <c r="HG206" s="760"/>
      <c r="HH206" s="760"/>
      <c r="HI206" s="760"/>
      <c r="HJ206" s="760"/>
      <c r="HK206" s="760"/>
      <c r="HL206" s="760"/>
      <c r="HM206" s="760"/>
      <c r="HN206" s="760"/>
      <c r="HO206" s="760"/>
      <c r="HP206" s="760"/>
      <c r="HQ206" s="760"/>
      <c r="HR206" s="760"/>
      <c r="HS206" s="760"/>
      <c r="HT206" s="760"/>
      <c r="HU206" s="760"/>
      <c r="HV206" s="760"/>
      <c r="HW206" s="760"/>
      <c r="HX206" s="760"/>
      <c r="HY206" s="760"/>
      <c r="HZ206" s="760"/>
      <c r="IA206" s="760"/>
      <c r="IB206" s="760"/>
      <c r="IC206" s="760"/>
      <c r="ID206" s="760"/>
      <c r="IE206" s="760"/>
      <c r="IF206" s="760"/>
      <c r="IG206" s="760"/>
      <c r="IH206" s="760"/>
      <c r="II206" s="760"/>
      <c r="IJ206" s="760"/>
      <c r="IK206" s="760"/>
      <c r="IL206" s="760"/>
      <c r="IM206" s="760"/>
    </row>
    <row r="207" spans="1:247" s="748" customFormat="1" ht="36" customHeight="1" x14ac:dyDescent="0.25">
      <c r="A207" s="1100" t="s">
        <v>667</v>
      </c>
      <c r="B207" s="1121" t="s">
        <v>645</v>
      </c>
      <c r="C207" s="1121" t="s">
        <v>646</v>
      </c>
      <c r="D207" s="1105"/>
      <c r="E207" s="1103" t="s">
        <v>620</v>
      </c>
      <c r="F207" s="1101"/>
      <c r="G207" s="1104" t="s">
        <v>541</v>
      </c>
      <c r="H207" s="1100" t="s">
        <v>352</v>
      </c>
      <c r="I207" s="1130">
        <v>2</v>
      </c>
      <c r="J207" s="1130">
        <v>2</v>
      </c>
      <c r="K207" s="1106"/>
      <c r="L207" s="1106"/>
      <c r="M207" s="1106"/>
      <c r="N207" s="1107"/>
      <c r="O207" s="1327"/>
      <c r="P207" s="1151"/>
      <c r="Q207" s="1151"/>
      <c r="R207" s="1151"/>
      <c r="S207" s="1367"/>
      <c r="T207" s="1360"/>
      <c r="U207" s="1240"/>
      <c r="V207" s="1200"/>
      <c r="W207" s="668"/>
      <c r="X207" s="668"/>
      <c r="Y207" s="668"/>
      <c r="Z207" s="667"/>
      <c r="AA207" s="668"/>
      <c r="AB207" s="668"/>
      <c r="AC207" s="1249"/>
      <c r="AD207" s="1278"/>
      <c r="AE207" s="1270"/>
      <c r="AF207" s="1200"/>
      <c r="AG207" s="668"/>
      <c r="AH207" s="668"/>
      <c r="AI207" s="668"/>
      <c r="AJ207" s="667"/>
      <c r="AK207" s="668"/>
      <c r="AL207" s="668"/>
      <c r="AM207" s="668"/>
      <c r="AN207" s="865"/>
      <c r="AO207" s="747"/>
      <c r="AP207" s="747"/>
      <c r="AQ207" s="747"/>
      <c r="AR207" s="747"/>
      <c r="AS207" s="747"/>
      <c r="AT207" s="747"/>
      <c r="AU207" s="747"/>
      <c r="AV207" s="747"/>
      <c r="AW207" s="747"/>
      <c r="AX207" s="747"/>
      <c r="AY207" s="747"/>
      <c r="AZ207" s="747"/>
      <c r="BA207" s="747"/>
      <c r="BB207" s="747"/>
      <c r="BC207" s="747"/>
      <c r="BD207" s="747"/>
      <c r="BE207" s="747"/>
      <c r="BF207" s="747"/>
      <c r="BG207" s="747"/>
      <c r="BH207" s="747"/>
      <c r="BI207" s="747"/>
      <c r="BJ207" s="747"/>
      <c r="BK207" s="747"/>
      <c r="BL207" s="747"/>
      <c r="BM207" s="747"/>
      <c r="BN207" s="747"/>
      <c r="BO207" s="747"/>
      <c r="BP207" s="747"/>
      <c r="BQ207" s="747"/>
      <c r="BR207" s="747"/>
      <c r="BS207" s="747"/>
      <c r="BT207" s="747"/>
      <c r="BU207" s="747"/>
      <c r="BV207" s="747"/>
      <c r="BW207" s="747"/>
      <c r="BX207" s="747"/>
      <c r="BY207" s="747"/>
      <c r="BZ207" s="747"/>
      <c r="CA207" s="747"/>
      <c r="CB207" s="747"/>
      <c r="CC207" s="747"/>
      <c r="CD207" s="747"/>
      <c r="CE207" s="747"/>
      <c r="CF207" s="747"/>
      <c r="CG207" s="747"/>
      <c r="CH207" s="747"/>
      <c r="CI207" s="747"/>
      <c r="CJ207" s="747"/>
      <c r="CK207" s="747"/>
      <c r="CL207" s="747"/>
      <c r="CM207" s="747"/>
      <c r="CN207" s="747"/>
      <c r="CO207" s="747"/>
      <c r="CP207" s="747"/>
      <c r="CQ207" s="747"/>
      <c r="CR207" s="747"/>
      <c r="CS207" s="747"/>
      <c r="CT207" s="747"/>
      <c r="CU207" s="747"/>
      <c r="CV207" s="747"/>
      <c r="CW207" s="747"/>
      <c r="CX207" s="747"/>
      <c r="CY207" s="747"/>
      <c r="CZ207" s="747"/>
      <c r="DA207" s="747"/>
      <c r="DB207" s="747"/>
      <c r="DC207" s="747"/>
      <c r="DD207" s="747"/>
      <c r="DE207" s="747"/>
      <c r="DF207" s="747"/>
      <c r="DG207" s="747"/>
      <c r="DH207" s="747"/>
      <c r="DI207" s="747"/>
      <c r="DJ207" s="747"/>
      <c r="DK207" s="747"/>
      <c r="DL207" s="747"/>
      <c r="DM207" s="747"/>
      <c r="DN207" s="747"/>
      <c r="DO207" s="747"/>
      <c r="DP207" s="747"/>
      <c r="DQ207" s="747"/>
      <c r="DR207" s="747"/>
      <c r="DS207" s="747"/>
      <c r="DT207" s="747"/>
      <c r="DU207" s="747"/>
      <c r="DV207" s="747"/>
      <c r="DW207" s="747"/>
      <c r="DX207" s="747"/>
      <c r="DY207" s="747"/>
      <c r="DZ207" s="747"/>
      <c r="EA207" s="747"/>
      <c r="EB207" s="747"/>
      <c r="EC207" s="747"/>
      <c r="ED207" s="747"/>
      <c r="EE207" s="747"/>
      <c r="EF207" s="747"/>
      <c r="EG207" s="747"/>
      <c r="EH207" s="747"/>
      <c r="EI207" s="747"/>
      <c r="EJ207" s="747"/>
      <c r="EK207" s="747"/>
      <c r="EL207" s="747"/>
      <c r="EM207" s="747"/>
      <c r="EN207" s="747"/>
      <c r="EO207" s="747"/>
      <c r="EP207" s="747"/>
      <c r="EQ207" s="747"/>
      <c r="ER207" s="747"/>
      <c r="ES207" s="747"/>
      <c r="ET207" s="747"/>
      <c r="EU207" s="747"/>
      <c r="EV207" s="747"/>
      <c r="EW207" s="747"/>
      <c r="EX207" s="747"/>
      <c r="EY207" s="747"/>
      <c r="EZ207" s="747"/>
      <c r="FA207" s="747"/>
      <c r="FB207" s="747"/>
      <c r="FC207" s="747"/>
      <c r="FD207" s="747"/>
      <c r="FE207" s="747"/>
      <c r="FF207" s="747"/>
      <c r="FG207" s="747"/>
      <c r="FH207" s="747"/>
      <c r="FI207" s="747"/>
      <c r="FJ207" s="747"/>
      <c r="FK207" s="747"/>
      <c r="FL207" s="747"/>
      <c r="FM207" s="747"/>
      <c r="FN207" s="747"/>
      <c r="FO207" s="747"/>
      <c r="FP207" s="747"/>
      <c r="FQ207" s="747"/>
      <c r="FR207" s="747"/>
      <c r="FS207" s="747"/>
      <c r="FT207" s="747"/>
      <c r="FU207" s="747"/>
      <c r="FV207" s="747"/>
      <c r="FW207" s="747"/>
      <c r="FX207" s="747"/>
      <c r="FY207" s="747"/>
      <c r="FZ207" s="747"/>
      <c r="GA207" s="747"/>
      <c r="GB207" s="747"/>
      <c r="GC207" s="747"/>
      <c r="GD207" s="747"/>
      <c r="GE207" s="747"/>
      <c r="GF207" s="747"/>
      <c r="GG207" s="747"/>
      <c r="GH207" s="747"/>
      <c r="GI207" s="747"/>
      <c r="GJ207" s="747"/>
      <c r="GK207" s="747"/>
      <c r="GL207" s="747"/>
      <c r="GM207" s="747"/>
      <c r="GN207" s="747"/>
      <c r="GO207" s="747"/>
      <c r="GP207" s="747"/>
      <c r="GQ207" s="747"/>
      <c r="GR207" s="747"/>
      <c r="GS207" s="747"/>
      <c r="GT207" s="747"/>
      <c r="GU207" s="747"/>
      <c r="GV207" s="747"/>
      <c r="GW207" s="747"/>
      <c r="GX207" s="747"/>
      <c r="GY207" s="747"/>
      <c r="GZ207" s="747"/>
      <c r="HA207" s="747"/>
      <c r="HB207" s="747"/>
      <c r="HC207" s="747"/>
      <c r="HD207" s="747"/>
      <c r="HE207" s="747"/>
      <c r="HF207" s="747"/>
      <c r="HG207" s="747"/>
      <c r="HH207" s="747"/>
      <c r="HI207" s="747"/>
      <c r="HJ207" s="747"/>
      <c r="HK207" s="747"/>
      <c r="HL207" s="747"/>
      <c r="HM207" s="747"/>
      <c r="HN207" s="747"/>
      <c r="HO207" s="747"/>
      <c r="HP207" s="747"/>
      <c r="HQ207" s="747"/>
      <c r="HR207" s="747"/>
      <c r="HS207" s="747"/>
      <c r="HT207" s="747"/>
      <c r="HU207" s="747"/>
      <c r="HV207" s="747"/>
      <c r="HW207" s="747"/>
      <c r="HX207" s="747"/>
      <c r="HY207" s="747"/>
      <c r="HZ207" s="747"/>
      <c r="IA207" s="747"/>
      <c r="IB207" s="747"/>
      <c r="IC207" s="747"/>
      <c r="ID207" s="747"/>
      <c r="IE207" s="747"/>
      <c r="IF207" s="747"/>
      <c r="IG207" s="747"/>
      <c r="IH207" s="747"/>
      <c r="II207" s="747"/>
      <c r="IJ207" s="747"/>
      <c r="IK207" s="747"/>
      <c r="IL207" s="747"/>
      <c r="IM207" s="747"/>
    </row>
    <row r="208" spans="1:247" s="750" customFormat="1" ht="87.75" customHeight="1" x14ac:dyDescent="0.25">
      <c r="A208" s="1076"/>
      <c r="B208" s="1113" t="s">
        <v>648</v>
      </c>
      <c r="C208" s="1114" t="s">
        <v>649</v>
      </c>
      <c r="D208" s="1102" t="s">
        <v>277</v>
      </c>
      <c r="E208" s="1115" t="s">
        <v>630</v>
      </c>
      <c r="F208" s="1116" t="s">
        <v>423</v>
      </c>
      <c r="G208" s="1102" t="s">
        <v>541</v>
      </c>
      <c r="H208" s="1117"/>
      <c r="I208" s="1129">
        <v>2</v>
      </c>
      <c r="J208" s="1129">
        <v>2</v>
      </c>
      <c r="K208" s="1106" t="s">
        <v>437</v>
      </c>
      <c r="L208" s="1106" t="s">
        <v>422</v>
      </c>
      <c r="M208" s="1106"/>
      <c r="N208" s="1107">
        <v>6</v>
      </c>
      <c r="O208" s="1327"/>
      <c r="P208" s="1151">
        <v>9</v>
      </c>
      <c r="Q208" s="1151"/>
      <c r="R208" s="1151"/>
      <c r="S208" s="1367"/>
      <c r="T208" s="1354" t="s">
        <v>695</v>
      </c>
      <c r="U208" s="1230" t="s">
        <v>673</v>
      </c>
      <c r="V208" s="1207">
        <v>1</v>
      </c>
      <c r="W208" s="1110" t="s">
        <v>171</v>
      </c>
      <c r="X208" s="1110"/>
      <c r="Y208" s="1110"/>
      <c r="Z208" s="1111">
        <v>1</v>
      </c>
      <c r="AA208" s="1110" t="s">
        <v>174</v>
      </c>
      <c r="AB208" s="1110" t="s">
        <v>172</v>
      </c>
      <c r="AC208" s="1255" t="s">
        <v>236</v>
      </c>
      <c r="AD208" s="1229" t="s">
        <v>673</v>
      </c>
      <c r="AE208" s="1476" t="str">
        <f t="shared" ref="AE208" si="24">+AD208</f>
        <v>100% CT (dossier)</v>
      </c>
      <c r="AF208" s="1207">
        <v>1</v>
      </c>
      <c r="AG208" s="1110" t="s">
        <v>174</v>
      </c>
      <c r="AH208" s="1110" t="s">
        <v>172</v>
      </c>
      <c r="AI208" s="1110" t="s">
        <v>236</v>
      </c>
      <c r="AJ208" s="1111">
        <v>1</v>
      </c>
      <c r="AK208" s="1110" t="s">
        <v>174</v>
      </c>
      <c r="AL208" s="1110" t="s">
        <v>172</v>
      </c>
      <c r="AM208" s="1110" t="s">
        <v>236</v>
      </c>
      <c r="AN208" s="1112" t="s">
        <v>531</v>
      </c>
      <c r="AO208" s="760"/>
      <c r="AP208" s="760"/>
      <c r="AQ208" s="760"/>
      <c r="AR208" s="760"/>
      <c r="AS208" s="760"/>
      <c r="AT208" s="760"/>
      <c r="AU208" s="760"/>
      <c r="AV208" s="760"/>
      <c r="AW208" s="760"/>
      <c r="AX208" s="760"/>
      <c r="AY208" s="760"/>
      <c r="AZ208" s="760"/>
      <c r="BA208" s="760"/>
      <c r="BB208" s="760"/>
      <c r="BC208" s="760"/>
      <c r="BD208" s="760"/>
      <c r="BE208" s="760"/>
      <c r="BF208" s="760"/>
      <c r="BG208" s="760"/>
      <c r="BH208" s="760"/>
      <c r="BI208" s="760"/>
      <c r="BJ208" s="760"/>
      <c r="BK208" s="760"/>
      <c r="BL208" s="760"/>
      <c r="BM208" s="760"/>
      <c r="BN208" s="760"/>
      <c r="BO208" s="760"/>
      <c r="BP208" s="760"/>
      <c r="BQ208" s="760"/>
      <c r="BR208" s="760"/>
      <c r="BS208" s="760"/>
      <c r="BT208" s="760"/>
      <c r="BU208" s="760"/>
      <c r="BV208" s="760"/>
      <c r="BW208" s="760"/>
      <c r="BX208" s="760"/>
      <c r="BY208" s="760"/>
      <c r="BZ208" s="760"/>
      <c r="CA208" s="760"/>
      <c r="CB208" s="760"/>
      <c r="CC208" s="760"/>
      <c r="CD208" s="760"/>
      <c r="CE208" s="760"/>
      <c r="CF208" s="760"/>
      <c r="CG208" s="760"/>
      <c r="CH208" s="760"/>
      <c r="CI208" s="760"/>
      <c r="CJ208" s="760"/>
      <c r="CK208" s="760"/>
      <c r="CL208" s="760"/>
      <c r="CM208" s="760"/>
      <c r="CN208" s="760"/>
      <c r="CO208" s="760"/>
      <c r="CP208" s="760"/>
      <c r="CQ208" s="760"/>
      <c r="CR208" s="760"/>
      <c r="CS208" s="760"/>
      <c r="CT208" s="760"/>
      <c r="CU208" s="760"/>
      <c r="CV208" s="760"/>
      <c r="CW208" s="760"/>
      <c r="CX208" s="760"/>
      <c r="CY208" s="760"/>
      <c r="CZ208" s="760"/>
      <c r="DA208" s="760"/>
      <c r="DB208" s="760"/>
      <c r="DC208" s="760"/>
      <c r="DD208" s="760"/>
      <c r="DE208" s="760"/>
      <c r="DF208" s="760"/>
      <c r="DG208" s="760"/>
      <c r="DH208" s="760"/>
      <c r="DI208" s="760"/>
      <c r="DJ208" s="760"/>
      <c r="DK208" s="760"/>
      <c r="DL208" s="760"/>
      <c r="DM208" s="760"/>
      <c r="DN208" s="760"/>
      <c r="DO208" s="760"/>
      <c r="DP208" s="760"/>
      <c r="DQ208" s="760"/>
      <c r="DR208" s="760"/>
      <c r="DS208" s="760"/>
      <c r="DT208" s="760"/>
      <c r="DU208" s="760"/>
      <c r="DV208" s="760"/>
      <c r="DW208" s="760"/>
      <c r="DX208" s="760"/>
      <c r="DY208" s="760"/>
      <c r="DZ208" s="760"/>
      <c r="EA208" s="760"/>
      <c r="EB208" s="760"/>
      <c r="EC208" s="760"/>
      <c r="ED208" s="760"/>
      <c r="EE208" s="760"/>
      <c r="EF208" s="760"/>
      <c r="EG208" s="760"/>
      <c r="EH208" s="760"/>
      <c r="EI208" s="760"/>
      <c r="EJ208" s="760"/>
      <c r="EK208" s="760"/>
      <c r="EL208" s="760"/>
      <c r="EM208" s="760"/>
      <c r="EN208" s="760"/>
      <c r="EO208" s="760"/>
      <c r="EP208" s="760"/>
      <c r="EQ208" s="760"/>
      <c r="ER208" s="760"/>
      <c r="ES208" s="760"/>
      <c r="ET208" s="760"/>
      <c r="EU208" s="760"/>
      <c r="EV208" s="760"/>
      <c r="EW208" s="760"/>
      <c r="EX208" s="760"/>
      <c r="EY208" s="760"/>
      <c r="EZ208" s="760"/>
      <c r="FA208" s="760"/>
      <c r="FB208" s="760"/>
      <c r="FC208" s="760"/>
      <c r="FD208" s="760"/>
      <c r="FE208" s="760"/>
      <c r="FF208" s="760"/>
      <c r="FG208" s="760"/>
      <c r="FH208" s="760"/>
      <c r="FI208" s="760"/>
      <c r="FJ208" s="760"/>
      <c r="FK208" s="760"/>
      <c r="FL208" s="760"/>
      <c r="FM208" s="760"/>
      <c r="FN208" s="760"/>
      <c r="FO208" s="760"/>
      <c r="FP208" s="760"/>
      <c r="FQ208" s="760"/>
      <c r="FR208" s="760"/>
      <c r="FS208" s="760"/>
      <c r="FT208" s="760"/>
      <c r="FU208" s="760"/>
      <c r="FV208" s="760"/>
      <c r="FW208" s="760"/>
      <c r="FX208" s="760"/>
      <c r="FY208" s="760"/>
      <c r="FZ208" s="760"/>
      <c r="GA208" s="760"/>
      <c r="GB208" s="760"/>
      <c r="GC208" s="760"/>
      <c r="GD208" s="760"/>
      <c r="GE208" s="760"/>
      <c r="GF208" s="760"/>
      <c r="GG208" s="760"/>
      <c r="GH208" s="760"/>
      <c r="GI208" s="760"/>
      <c r="GJ208" s="760"/>
      <c r="GK208" s="760"/>
      <c r="GL208" s="760"/>
      <c r="GM208" s="760"/>
      <c r="GN208" s="760"/>
      <c r="GO208" s="760"/>
      <c r="GP208" s="760"/>
      <c r="GQ208" s="760"/>
      <c r="GR208" s="760"/>
      <c r="GS208" s="760"/>
      <c r="GT208" s="760"/>
      <c r="GU208" s="760"/>
      <c r="GV208" s="760"/>
      <c r="GW208" s="760"/>
      <c r="GX208" s="760"/>
      <c r="GY208" s="760"/>
      <c r="GZ208" s="760"/>
      <c r="HA208" s="760"/>
      <c r="HB208" s="760"/>
      <c r="HC208" s="760"/>
      <c r="HD208" s="760"/>
      <c r="HE208" s="760"/>
      <c r="HF208" s="760"/>
      <c r="HG208" s="760"/>
      <c r="HH208" s="760"/>
      <c r="HI208" s="760"/>
      <c r="HJ208" s="760"/>
      <c r="HK208" s="760"/>
      <c r="HL208" s="760"/>
      <c r="HM208" s="760"/>
      <c r="HN208" s="760"/>
      <c r="HO208" s="760"/>
      <c r="HP208" s="760"/>
      <c r="HQ208" s="760"/>
      <c r="HR208" s="760"/>
      <c r="HS208" s="760"/>
      <c r="HT208" s="760"/>
      <c r="HU208" s="760"/>
      <c r="HV208" s="760"/>
      <c r="HW208" s="760"/>
      <c r="HX208" s="760"/>
      <c r="HY208" s="760"/>
      <c r="HZ208" s="760"/>
      <c r="IA208" s="760"/>
      <c r="IB208" s="760"/>
      <c r="IC208" s="760"/>
      <c r="ID208" s="760"/>
      <c r="IE208" s="760"/>
      <c r="IF208" s="760"/>
      <c r="IG208" s="760"/>
      <c r="IH208" s="760"/>
      <c r="II208" s="760"/>
      <c r="IJ208" s="760"/>
      <c r="IK208" s="760"/>
      <c r="IL208" s="760"/>
      <c r="IM208" s="760"/>
    </row>
    <row r="209" spans="1:247" ht="79.5" customHeight="1" x14ac:dyDescent="0.25">
      <c r="A209" s="656"/>
      <c r="B209" s="1113" t="s">
        <v>669</v>
      </c>
      <c r="C209" s="799" t="s">
        <v>336</v>
      </c>
      <c r="D209" s="1102" t="s">
        <v>668</v>
      </c>
      <c r="E209" s="781" t="s">
        <v>630</v>
      </c>
      <c r="F209" s="800" t="s">
        <v>425</v>
      </c>
      <c r="G209" s="826" t="s">
        <v>128</v>
      </c>
      <c r="H209" s="653"/>
      <c r="I209" s="1129">
        <v>2</v>
      </c>
      <c r="J209" s="1129">
        <v>2</v>
      </c>
      <c r="K209" s="966" t="s">
        <v>538</v>
      </c>
      <c r="L209" s="966">
        <v>70</v>
      </c>
      <c r="M209" s="817"/>
      <c r="N209" s="974"/>
      <c r="O209" s="1328"/>
      <c r="P209" s="1191">
        <v>20</v>
      </c>
      <c r="Q209" s="1191"/>
      <c r="R209" s="1191"/>
      <c r="S209" s="1368"/>
      <c r="T209" s="1361" t="s">
        <v>735</v>
      </c>
      <c r="U209" s="1242" t="s">
        <v>735</v>
      </c>
      <c r="V209" s="1210">
        <v>1</v>
      </c>
      <c r="W209" s="917" t="s">
        <v>171</v>
      </c>
      <c r="X209" s="917" t="s">
        <v>177</v>
      </c>
      <c r="Y209" s="917"/>
      <c r="Z209" s="657">
        <v>1</v>
      </c>
      <c r="AA209" s="658" t="s">
        <v>174</v>
      </c>
      <c r="AB209" s="658" t="s">
        <v>172</v>
      </c>
      <c r="AC209" s="1258" t="s">
        <v>242</v>
      </c>
      <c r="AD209" s="1213" t="s">
        <v>735</v>
      </c>
      <c r="AE209" s="1477" t="s">
        <v>735</v>
      </c>
      <c r="AF209" s="1210">
        <v>1</v>
      </c>
      <c r="AG209" s="917" t="s">
        <v>174</v>
      </c>
      <c r="AH209" s="917" t="s">
        <v>255</v>
      </c>
      <c r="AI209" s="917" t="s">
        <v>278</v>
      </c>
      <c r="AJ209" s="657">
        <v>1</v>
      </c>
      <c r="AK209" s="658" t="s">
        <v>174</v>
      </c>
      <c r="AL209" s="658" t="s">
        <v>255</v>
      </c>
      <c r="AM209" s="658" t="s">
        <v>278</v>
      </c>
      <c r="AN209" s="866" t="s">
        <v>532</v>
      </c>
      <c r="AO209" s="761"/>
      <c r="AP209" s="761"/>
      <c r="AQ209" s="761"/>
      <c r="AR209" s="761"/>
      <c r="AS209" s="761"/>
      <c r="AT209" s="761"/>
      <c r="AU209" s="761"/>
      <c r="AV209" s="761"/>
      <c r="AW209" s="761"/>
      <c r="AX209" s="761"/>
      <c r="AY209" s="761"/>
      <c r="AZ209" s="761"/>
      <c r="BA209" s="761"/>
      <c r="BB209" s="761"/>
      <c r="BC209" s="761"/>
      <c r="BD209" s="761"/>
      <c r="BE209" s="761"/>
      <c r="BF209" s="761"/>
      <c r="BG209" s="761"/>
      <c r="BH209" s="761"/>
      <c r="BI209" s="761"/>
      <c r="BJ209" s="761"/>
      <c r="BK209" s="761"/>
      <c r="BL209" s="761"/>
      <c r="BM209" s="761"/>
      <c r="BN209" s="761"/>
      <c r="BO209" s="761"/>
      <c r="BP209" s="761"/>
      <c r="BQ209" s="761"/>
      <c r="BR209" s="761"/>
      <c r="BS209" s="761"/>
      <c r="BT209" s="761"/>
      <c r="BU209" s="761"/>
      <c r="BV209" s="761"/>
      <c r="BW209" s="761"/>
      <c r="BX209" s="761"/>
      <c r="BY209" s="761"/>
      <c r="BZ209" s="761"/>
      <c r="CA209" s="761"/>
      <c r="CB209" s="761"/>
      <c r="CC209" s="761"/>
      <c r="CD209" s="761"/>
      <c r="CE209" s="761"/>
      <c r="CF209" s="761"/>
      <c r="CG209" s="761"/>
      <c r="CH209" s="761"/>
      <c r="CI209" s="761"/>
      <c r="CJ209" s="761"/>
      <c r="CK209" s="761"/>
      <c r="CL209" s="761"/>
      <c r="CM209" s="761"/>
      <c r="CN209" s="761"/>
      <c r="CO209" s="761"/>
      <c r="CP209" s="761"/>
      <c r="CQ209" s="761"/>
      <c r="CR209" s="761"/>
      <c r="CS209" s="761"/>
      <c r="CT209" s="761"/>
      <c r="CU209" s="761"/>
      <c r="CV209" s="761"/>
      <c r="CW209" s="761"/>
      <c r="CX209" s="761"/>
      <c r="CY209" s="761"/>
      <c r="CZ209" s="761"/>
      <c r="DA209" s="761"/>
      <c r="DB209" s="761"/>
      <c r="DC209" s="761"/>
      <c r="DD209" s="761"/>
      <c r="DE209" s="761"/>
      <c r="DF209" s="761"/>
      <c r="DG209" s="761"/>
      <c r="DH209" s="761"/>
      <c r="DI209" s="761"/>
      <c r="DJ209" s="761"/>
      <c r="DK209" s="761"/>
      <c r="DL209" s="761"/>
      <c r="DM209" s="761"/>
      <c r="DN209" s="761"/>
      <c r="DO209" s="761"/>
      <c r="DP209" s="761"/>
      <c r="DQ209" s="761"/>
      <c r="DR209" s="761"/>
      <c r="DS209" s="761"/>
      <c r="DT209" s="761"/>
      <c r="DU209" s="761"/>
      <c r="DV209" s="761"/>
      <c r="DW209" s="761"/>
      <c r="DX209" s="761"/>
      <c r="DY209" s="761"/>
      <c r="DZ209" s="761"/>
      <c r="EA209" s="761"/>
      <c r="EB209" s="761"/>
      <c r="EC209" s="761"/>
      <c r="ED209" s="761"/>
      <c r="EE209" s="761"/>
      <c r="EF209" s="761"/>
      <c r="EG209" s="761"/>
      <c r="EH209" s="761"/>
      <c r="EI209" s="761"/>
      <c r="EJ209" s="761"/>
      <c r="EK209" s="761"/>
      <c r="EL209" s="761"/>
      <c r="EM209" s="761"/>
      <c r="EN209" s="761"/>
      <c r="EO209" s="761"/>
      <c r="EP209" s="761"/>
      <c r="EQ209" s="761"/>
      <c r="ER209" s="761"/>
      <c r="ES209" s="761"/>
      <c r="ET209" s="761"/>
      <c r="EU209" s="761"/>
      <c r="EV209" s="761"/>
      <c r="EW209" s="761"/>
      <c r="EX209" s="761"/>
      <c r="EY209" s="761"/>
      <c r="EZ209" s="761"/>
      <c r="FA209" s="761"/>
      <c r="FB209" s="761"/>
      <c r="FC209" s="761"/>
      <c r="FD209" s="761"/>
      <c r="FE209" s="761"/>
      <c r="FF209" s="761"/>
      <c r="FG209" s="761"/>
      <c r="FH209" s="761"/>
      <c r="FI209" s="761"/>
      <c r="FJ209" s="761"/>
      <c r="FK209" s="761"/>
      <c r="FL209" s="761"/>
      <c r="FM209" s="761"/>
      <c r="FN209" s="761"/>
      <c r="FO209" s="761"/>
      <c r="FP209" s="761"/>
      <c r="FQ209" s="761"/>
      <c r="FR209" s="761"/>
      <c r="FS209" s="761"/>
      <c r="FT209" s="761"/>
      <c r="FU209" s="761"/>
      <c r="FV209" s="761"/>
      <c r="FW209" s="761"/>
      <c r="FX209" s="761"/>
      <c r="FY209" s="761"/>
      <c r="FZ209" s="761"/>
      <c r="GA209" s="761"/>
      <c r="GB209" s="761"/>
      <c r="GC209" s="761"/>
      <c r="GD209" s="761"/>
      <c r="GE209" s="761"/>
      <c r="GF209" s="761"/>
      <c r="GG209" s="761"/>
      <c r="GH209" s="761"/>
      <c r="GI209" s="761"/>
      <c r="GJ209" s="761"/>
      <c r="GK209" s="761"/>
      <c r="GL209" s="761"/>
      <c r="GM209" s="761"/>
      <c r="GN209" s="761"/>
      <c r="GO209" s="761"/>
      <c r="GP209" s="761"/>
      <c r="GQ209" s="761"/>
      <c r="GR209" s="761"/>
      <c r="GS209" s="761"/>
      <c r="GT209" s="761"/>
      <c r="GU209" s="761"/>
      <c r="GV209" s="761"/>
      <c r="GW209" s="761"/>
      <c r="GX209" s="761"/>
      <c r="GY209" s="761"/>
      <c r="GZ209" s="761"/>
      <c r="HA209" s="761"/>
      <c r="HB209" s="761"/>
      <c r="HC209" s="761"/>
      <c r="HD209" s="761"/>
      <c r="HE209" s="761"/>
      <c r="HF209" s="761"/>
      <c r="HG209" s="761"/>
      <c r="HH209" s="761"/>
      <c r="HI209" s="761"/>
      <c r="HJ209" s="761"/>
      <c r="HK209" s="761"/>
      <c r="HL209" s="761"/>
      <c r="HM209" s="761"/>
      <c r="HN209" s="761"/>
      <c r="HO209" s="761"/>
      <c r="HP209" s="761"/>
      <c r="HQ209" s="761"/>
      <c r="HR209" s="761"/>
      <c r="HS209" s="761"/>
      <c r="HT209" s="761"/>
      <c r="HU209" s="761"/>
      <c r="HV209" s="761"/>
      <c r="HW209" s="761"/>
      <c r="HX209" s="761"/>
      <c r="HY209" s="761"/>
      <c r="HZ209" s="761"/>
      <c r="IA209" s="761"/>
      <c r="IB209" s="761"/>
      <c r="IC209" s="761"/>
      <c r="ID209" s="761"/>
      <c r="IE209" s="761"/>
      <c r="IF209" s="761"/>
      <c r="IG209" s="761"/>
      <c r="IH209" s="761"/>
      <c r="II209" s="761"/>
      <c r="IJ209" s="761"/>
      <c r="IK209" s="761"/>
      <c r="IL209" s="761"/>
      <c r="IM209" s="761"/>
    </row>
    <row r="210" spans="1:247" x14ac:dyDescent="0.25">
      <c r="T210" s="1243"/>
      <c r="U210" s="1244"/>
    </row>
    <row r="211" spans="1:247" x14ac:dyDescent="0.25">
      <c r="Q211" s="1333"/>
      <c r="R211" s="1333"/>
      <c r="S211" s="669"/>
      <c r="T211" s="669"/>
      <c r="U211" s="669"/>
      <c r="AG211" s="873"/>
      <c r="AN211" s="669"/>
      <c r="IG211" s="1009"/>
      <c r="IH211" s="1009"/>
      <c r="II211" s="1009"/>
      <c r="IJ211" s="1009"/>
      <c r="IK211" s="1009"/>
      <c r="IL211" s="1009"/>
      <c r="IM211" s="1009"/>
    </row>
    <row r="212" spans="1:247" x14ac:dyDescent="0.25">
      <c r="Q212" s="1333"/>
      <c r="R212" s="1333"/>
      <c r="S212" s="669"/>
      <c r="T212" s="669"/>
      <c r="U212" s="669"/>
      <c r="AG212" s="873"/>
      <c r="AN212" s="669"/>
      <c r="IG212" s="1009"/>
      <c r="IH212" s="1009"/>
      <c r="II212" s="1009"/>
      <c r="IJ212" s="1009"/>
      <c r="IK212" s="1009"/>
      <c r="IL212" s="1009"/>
      <c r="IM212" s="1009"/>
    </row>
    <row r="213" spans="1:247" x14ac:dyDescent="0.25">
      <c r="Q213" s="1333"/>
      <c r="R213" s="1333"/>
      <c r="S213" s="669"/>
      <c r="T213" s="669"/>
      <c r="U213" s="669"/>
      <c r="AG213" s="873"/>
      <c r="AN213" s="669"/>
      <c r="IG213" s="1009"/>
      <c r="IH213" s="1009"/>
      <c r="II213" s="1009"/>
      <c r="IJ213" s="1009"/>
      <c r="IK213" s="1009"/>
      <c r="IL213" s="1009"/>
      <c r="IM213" s="1009"/>
    </row>
    <row r="214" spans="1:247" x14ac:dyDescent="0.25">
      <c r="Q214" s="1333"/>
      <c r="R214" s="1333"/>
      <c r="S214" s="669"/>
      <c r="T214" s="669"/>
      <c r="U214" s="669"/>
      <c r="AG214" s="873"/>
      <c r="AN214" s="669"/>
      <c r="IG214" s="1009"/>
      <c r="IH214" s="1009"/>
      <c r="II214" s="1009"/>
      <c r="IJ214" s="1009"/>
      <c r="IK214" s="1009"/>
      <c r="IL214" s="1009"/>
      <c r="IM214" s="1009"/>
    </row>
    <row r="215" spans="1:247" x14ac:dyDescent="0.25">
      <c r="Q215" s="1333"/>
      <c r="R215" s="1333"/>
      <c r="S215" s="669"/>
      <c r="T215" s="669"/>
      <c r="U215" s="669"/>
      <c r="AG215" s="873"/>
      <c r="AN215" s="669"/>
      <c r="IG215" s="1009"/>
      <c r="IH215" s="1009"/>
      <c r="II215" s="1009"/>
      <c r="IJ215" s="1009"/>
      <c r="IK215" s="1009"/>
      <c r="IL215" s="1009"/>
      <c r="IM215" s="1009"/>
    </row>
    <row r="216" spans="1:247" x14ac:dyDescent="0.25">
      <c r="Q216" s="1333"/>
      <c r="R216" s="1333"/>
      <c r="S216" s="669"/>
      <c r="T216" s="669"/>
      <c r="U216" s="669"/>
      <c r="AG216" s="873"/>
      <c r="AN216" s="669"/>
      <c r="IG216" s="1009"/>
      <c r="IH216" s="1009"/>
      <c r="II216" s="1009"/>
      <c r="IJ216" s="1009"/>
      <c r="IK216" s="1009"/>
      <c r="IL216" s="1009"/>
      <c r="IM216" s="1009"/>
    </row>
    <row r="217" spans="1:247" x14ac:dyDescent="0.25">
      <c r="Q217" s="1333"/>
      <c r="R217" s="1333"/>
      <c r="S217" s="669"/>
      <c r="T217" s="669"/>
      <c r="U217" s="669"/>
      <c r="AG217" s="873"/>
      <c r="AN217" s="669"/>
      <c r="IG217" s="1009"/>
      <c r="IH217" s="1009"/>
      <c r="II217" s="1009"/>
      <c r="IJ217" s="1009"/>
      <c r="IK217" s="1009"/>
      <c r="IL217" s="1009"/>
      <c r="IM217" s="1009"/>
    </row>
    <row r="218" spans="1:247" x14ac:dyDescent="0.25">
      <c r="Q218" s="1333"/>
      <c r="R218" s="1333"/>
      <c r="S218" s="669"/>
      <c r="T218" s="669"/>
      <c r="U218" s="669"/>
      <c r="AG218" s="873"/>
      <c r="AN218" s="669"/>
      <c r="IG218" s="1009"/>
      <c r="IH218" s="1009"/>
      <c r="II218" s="1009"/>
      <c r="IJ218" s="1009"/>
      <c r="IK218" s="1009"/>
      <c r="IL218" s="1009"/>
      <c r="IM218" s="1009"/>
    </row>
    <row r="219" spans="1:247" x14ac:dyDescent="0.25">
      <c r="Q219" s="1333"/>
      <c r="R219" s="1333"/>
      <c r="S219" s="669"/>
      <c r="T219" s="669"/>
      <c r="U219" s="669"/>
      <c r="AG219" s="873"/>
      <c r="AN219" s="669"/>
      <c r="IG219" s="1009"/>
      <c r="IH219" s="1009"/>
      <c r="II219" s="1009"/>
      <c r="IJ219" s="1009"/>
      <c r="IK219" s="1009"/>
      <c r="IL219" s="1009"/>
      <c r="IM219" s="1009"/>
    </row>
    <row r="220" spans="1:247" x14ac:dyDescent="0.25">
      <c r="Q220" s="1333"/>
      <c r="R220" s="1333"/>
      <c r="S220" s="669"/>
      <c r="T220" s="669"/>
      <c r="U220" s="669"/>
      <c r="AG220" s="873"/>
      <c r="AN220" s="669"/>
      <c r="IG220" s="1009"/>
      <c r="IH220" s="1009"/>
      <c r="II220" s="1009"/>
      <c r="IJ220" s="1009"/>
      <c r="IK220" s="1009"/>
      <c r="IL220" s="1009"/>
      <c r="IM220" s="1009"/>
    </row>
    <row r="221" spans="1:247" x14ac:dyDescent="0.25">
      <c r="Q221" s="1333"/>
      <c r="R221" s="1333"/>
      <c r="S221" s="669"/>
      <c r="T221" s="669"/>
      <c r="U221" s="669"/>
      <c r="AG221" s="873"/>
      <c r="AN221" s="669"/>
      <c r="IG221" s="1009"/>
      <c r="IH221" s="1009"/>
      <c r="II221" s="1009"/>
      <c r="IJ221" s="1009"/>
      <c r="IK221" s="1009"/>
      <c r="IL221" s="1009"/>
      <c r="IM221" s="1009"/>
    </row>
    <row r="222" spans="1:247" x14ac:dyDescent="0.25">
      <c r="Q222" s="1333"/>
      <c r="R222" s="1333"/>
      <c r="S222" s="669"/>
      <c r="T222" s="669"/>
      <c r="U222" s="669"/>
      <c r="AG222" s="873"/>
      <c r="AN222" s="669"/>
      <c r="IG222" s="1009"/>
      <c r="IH222" s="1009"/>
      <c r="II222" s="1009"/>
      <c r="IJ222" s="1009"/>
      <c r="IK222" s="1009"/>
      <c r="IL222" s="1009"/>
      <c r="IM222" s="1009"/>
    </row>
    <row r="223" spans="1:247" x14ac:dyDescent="0.25">
      <c r="Q223" s="1333"/>
      <c r="R223" s="1333"/>
      <c r="S223" s="669"/>
      <c r="T223" s="669"/>
      <c r="U223" s="669"/>
      <c r="AG223" s="873"/>
      <c r="AN223" s="669"/>
      <c r="IG223" s="1009"/>
      <c r="IH223" s="1009"/>
      <c r="II223" s="1009"/>
      <c r="IJ223" s="1009"/>
      <c r="IK223" s="1009"/>
      <c r="IL223" s="1009"/>
      <c r="IM223" s="1009"/>
    </row>
    <row r="224" spans="1:247" x14ac:dyDescent="0.25">
      <c r="Q224" s="1333"/>
      <c r="R224" s="1333"/>
      <c r="S224" s="669"/>
      <c r="T224" s="669"/>
      <c r="U224" s="669"/>
      <c r="AG224" s="873"/>
      <c r="AN224" s="669"/>
      <c r="IG224" s="1009"/>
      <c r="IH224" s="1009"/>
      <c r="II224" s="1009"/>
      <c r="IJ224" s="1009"/>
      <c r="IK224" s="1009"/>
      <c r="IL224" s="1009"/>
      <c r="IM224" s="1009"/>
    </row>
    <row r="225" spans="17:247" x14ac:dyDescent="0.25">
      <c r="Q225" s="1333"/>
      <c r="R225" s="1333"/>
      <c r="S225" s="669"/>
      <c r="T225" s="669"/>
      <c r="U225" s="669"/>
      <c r="AG225" s="873"/>
      <c r="AN225" s="669"/>
      <c r="IG225" s="1009"/>
      <c r="IH225" s="1009"/>
      <c r="II225" s="1009"/>
      <c r="IJ225" s="1009"/>
      <c r="IK225" s="1009"/>
      <c r="IL225" s="1009"/>
      <c r="IM225" s="1009"/>
    </row>
    <row r="226" spans="17:247" x14ac:dyDescent="0.25">
      <c r="Q226" s="1333"/>
      <c r="R226" s="1333"/>
      <c r="S226" s="669"/>
      <c r="T226" s="669"/>
      <c r="U226" s="669"/>
      <c r="AG226" s="873"/>
      <c r="AN226" s="669"/>
      <c r="IG226" s="1009"/>
      <c r="IH226" s="1009"/>
      <c r="II226" s="1009"/>
      <c r="IJ226" s="1009"/>
      <c r="IK226" s="1009"/>
      <c r="IL226" s="1009"/>
      <c r="IM226" s="1009"/>
    </row>
    <row r="227" spans="17:247" x14ac:dyDescent="0.25">
      <c r="Q227" s="1333"/>
      <c r="R227" s="1333"/>
      <c r="S227" s="669"/>
      <c r="T227" s="669"/>
      <c r="U227" s="669"/>
      <c r="AG227" s="873"/>
      <c r="AN227" s="669"/>
      <c r="IG227" s="1009"/>
      <c r="IH227" s="1009"/>
      <c r="II227" s="1009"/>
      <c r="IJ227" s="1009"/>
      <c r="IK227" s="1009"/>
      <c r="IL227" s="1009"/>
      <c r="IM227" s="1009"/>
    </row>
    <row r="228" spans="17:247" x14ac:dyDescent="0.25">
      <c r="Q228" s="1333"/>
      <c r="R228" s="1333"/>
      <c r="S228" s="669"/>
      <c r="T228" s="669"/>
      <c r="U228" s="669"/>
      <c r="AG228" s="873"/>
      <c r="AN228" s="669"/>
      <c r="IG228" s="1009"/>
      <c r="IH228" s="1009"/>
      <c r="II228" s="1009"/>
      <c r="IJ228" s="1009"/>
      <c r="IK228" s="1009"/>
      <c r="IL228" s="1009"/>
      <c r="IM228" s="1009"/>
    </row>
    <row r="229" spans="17:247" x14ac:dyDescent="0.25">
      <c r="Q229" s="1333"/>
      <c r="R229" s="1333"/>
      <c r="S229" s="669"/>
      <c r="T229" s="669"/>
      <c r="U229" s="669"/>
      <c r="AG229" s="873"/>
      <c r="AN229" s="669"/>
      <c r="IG229" s="1009"/>
      <c r="IH229" s="1009"/>
      <c r="II229" s="1009"/>
      <c r="IJ229" s="1009"/>
      <c r="IK229" s="1009"/>
      <c r="IL229" s="1009"/>
      <c r="IM229" s="1009"/>
    </row>
    <row r="230" spans="17:247" x14ac:dyDescent="0.25">
      <c r="Q230" s="1333"/>
      <c r="R230" s="1333"/>
      <c r="S230" s="669"/>
      <c r="T230" s="669"/>
      <c r="U230" s="669"/>
      <c r="AG230" s="873"/>
      <c r="AN230" s="669"/>
      <c r="IG230" s="1009"/>
      <c r="IH230" s="1009"/>
      <c r="II230" s="1009"/>
      <c r="IJ230" s="1009"/>
      <c r="IK230" s="1009"/>
      <c r="IL230" s="1009"/>
      <c r="IM230" s="1009"/>
    </row>
    <row r="231" spans="17:247" x14ac:dyDescent="0.25">
      <c r="Q231" s="1333"/>
      <c r="R231" s="1333"/>
      <c r="S231" s="669"/>
      <c r="T231" s="669"/>
      <c r="U231" s="669"/>
      <c r="AG231" s="873"/>
      <c r="AN231" s="669"/>
      <c r="IG231" s="1009"/>
      <c r="IH231" s="1009"/>
      <c r="II231" s="1009"/>
      <c r="IJ231" s="1009"/>
      <c r="IK231" s="1009"/>
      <c r="IL231" s="1009"/>
      <c r="IM231" s="1009"/>
    </row>
    <row r="232" spans="17:247" x14ac:dyDescent="0.25">
      <c r="Q232" s="1333"/>
      <c r="R232" s="1333"/>
      <c r="S232" s="669"/>
      <c r="T232" s="669"/>
      <c r="U232" s="669"/>
      <c r="AG232" s="873"/>
      <c r="AN232" s="669"/>
      <c r="IG232" s="1009"/>
      <c r="IH232" s="1009"/>
      <c r="II232" s="1009"/>
      <c r="IJ232" s="1009"/>
      <c r="IK232" s="1009"/>
      <c r="IL232" s="1009"/>
      <c r="IM232" s="1009"/>
    </row>
    <row r="233" spans="17:247" x14ac:dyDescent="0.25">
      <c r="Q233" s="1333"/>
      <c r="R233" s="1333"/>
      <c r="S233" s="669"/>
      <c r="T233" s="669"/>
      <c r="U233" s="669"/>
      <c r="AG233" s="873"/>
      <c r="AN233" s="669"/>
      <c r="IG233" s="1009"/>
      <c r="IH233" s="1009"/>
      <c r="II233" s="1009"/>
      <c r="IJ233" s="1009"/>
      <c r="IK233" s="1009"/>
      <c r="IL233" s="1009"/>
      <c r="IM233" s="1009"/>
    </row>
    <row r="234" spans="17:247" x14ac:dyDescent="0.25">
      <c r="Q234" s="1333"/>
      <c r="R234" s="1333"/>
      <c r="S234" s="669"/>
      <c r="T234" s="669"/>
      <c r="U234" s="669"/>
      <c r="AG234" s="873"/>
      <c r="AN234" s="669"/>
      <c r="IG234" s="1009"/>
      <c r="IH234" s="1009"/>
      <c r="II234" s="1009"/>
      <c r="IJ234" s="1009"/>
      <c r="IK234" s="1009"/>
      <c r="IL234" s="1009"/>
      <c r="IM234" s="1009"/>
    </row>
    <row r="235" spans="17:247" x14ac:dyDescent="0.25">
      <c r="Q235" s="1333"/>
      <c r="R235" s="1333"/>
      <c r="S235" s="669"/>
      <c r="T235" s="669"/>
      <c r="U235" s="669"/>
      <c r="AG235" s="873"/>
      <c r="AN235" s="669"/>
      <c r="IG235" s="1009"/>
      <c r="IH235" s="1009"/>
      <c r="II235" s="1009"/>
      <c r="IJ235" s="1009"/>
      <c r="IK235" s="1009"/>
      <c r="IL235" s="1009"/>
      <c r="IM235" s="1009"/>
    </row>
    <row r="236" spans="17:247" x14ac:dyDescent="0.25">
      <c r="Q236" s="1333"/>
      <c r="R236" s="1333"/>
      <c r="S236" s="669"/>
      <c r="T236" s="669"/>
      <c r="U236" s="669"/>
      <c r="AG236" s="873"/>
      <c r="AN236" s="669"/>
      <c r="IG236" s="1009"/>
      <c r="IH236" s="1009"/>
      <c r="II236" s="1009"/>
      <c r="IJ236" s="1009"/>
      <c r="IK236" s="1009"/>
      <c r="IL236" s="1009"/>
      <c r="IM236" s="1009"/>
    </row>
    <row r="237" spans="17:247" x14ac:dyDescent="0.25">
      <c r="Q237" s="1333"/>
      <c r="R237" s="1333"/>
      <c r="S237" s="669"/>
      <c r="T237" s="669"/>
      <c r="U237" s="669"/>
      <c r="AG237" s="873"/>
      <c r="AN237" s="669"/>
      <c r="IG237" s="1009"/>
      <c r="IH237" s="1009"/>
      <c r="II237" s="1009"/>
      <c r="IJ237" s="1009"/>
      <c r="IK237" s="1009"/>
      <c r="IL237" s="1009"/>
      <c r="IM237" s="1009"/>
    </row>
    <row r="238" spans="17:247" x14ac:dyDescent="0.25">
      <c r="Q238" s="1333"/>
      <c r="R238" s="1333"/>
      <c r="S238" s="669"/>
      <c r="T238" s="669"/>
      <c r="U238" s="669"/>
      <c r="AG238" s="873"/>
      <c r="AN238" s="669"/>
      <c r="IG238" s="1009"/>
      <c r="IH238" s="1009"/>
      <c r="II238" s="1009"/>
      <c r="IJ238" s="1009"/>
      <c r="IK238" s="1009"/>
      <c r="IL238" s="1009"/>
      <c r="IM238" s="1009"/>
    </row>
    <row r="239" spans="17:247" x14ac:dyDescent="0.25">
      <c r="Q239" s="1333"/>
      <c r="R239" s="1333"/>
      <c r="S239" s="669"/>
      <c r="T239" s="669"/>
      <c r="U239" s="669"/>
      <c r="AG239" s="873"/>
      <c r="AN239" s="669"/>
      <c r="IG239" s="1009"/>
      <c r="IH239" s="1009"/>
      <c r="II239" s="1009"/>
      <c r="IJ239" s="1009"/>
      <c r="IK239" s="1009"/>
      <c r="IL239" s="1009"/>
      <c r="IM239" s="1009"/>
    </row>
    <row r="240" spans="17:247" x14ac:dyDescent="0.25">
      <c r="Q240" s="1333"/>
      <c r="R240" s="1333"/>
      <c r="S240" s="669"/>
      <c r="T240" s="669"/>
      <c r="U240" s="669"/>
      <c r="AG240" s="873"/>
      <c r="AN240" s="669"/>
      <c r="IG240" s="1009"/>
      <c r="IH240" s="1009"/>
      <c r="II240" s="1009"/>
      <c r="IJ240" s="1009"/>
      <c r="IK240" s="1009"/>
      <c r="IL240" s="1009"/>
      <c r="IM240" s="1009"/>
    </row>
    <row r="241" spans="17:247" x14ac:dyDescent="0.25">
      <c r="Q241" s="1333"/>
      <c r="R241" s="1333"/>
      <c r="S241" s="669"/>
      <c r="T241" s="669"/>
      <c r="U241" s="669"/>
      <c r="AG241" s="873"/>
      <c r="AN241" s="669"/>
      <c r="IG241" s="1009"/>
      <c r="IH241" s="1009"/>
      <c r="II241" s="1009"/>
      <c r="IJ241" s="1009"/>
      <c r="IK241" s="1009"/>
      <c r="IL241" s="1009"/>
      <c r="IM241" s="1009"/>
    </row>
    <row r="242" spans="17:247" x14ac:dyDescent="0.25">
      <c r="Q242" s="1333"/>
      <c r="R242" s="1333"/>
      <c r="S242" s="669"/>
      <c r="T242" s="669"/>
      <c r="U242" s="669"/>
      <c r="AG242" s="873"/>
      <c r="AN242" s="669"/>
      <c r="IG242" s="1009"/>
      <c r="IH242" s="1009"/>
      <c r="II242" s="1009"/>
      <c r="IJ242" s="1009"/>
      <c r="IK242" s="1009"/>
      <c r="IL242" s="1009"/>
      <c r="IM242" s="1009"/>
    </row>
    <row r="243" spans="17:247" x14ac:dyDescent="0.25">
      <c r="Q243" s="1333"/>
      <c r="R243" s="1333"/>
      <c r="S243" s="669"/>
      <c r="T243" s="669"/>
      <c r="U243" s="669"/>
      <c r="AG243" s="873"/>
      <c r="AN243" s="669"/>
      <c r="IG243" s="1009"/>
      <c r="IH243" s="1009"/>
      <c r="II243" s="1009"/>
      <c r="IJ243" s="1009"/>
      <c r="IK243" s="1009"/>
      <c r="IL243" s="1009"/>
      <c r="IM243" s="1009"/>
    </row>
    <row r="244" spans="17:247" x14ac:dyDescent="0.25">
      <c r="Q244" s="1333"/>
      <c r="R244" s="1333"/>
      <c r="S244" s="669"/>
      <c r="T244" s="669"/>
      <c r="U244" s="669"/>
      <c r="AG244" s="873"/>
      <c r="AN244" s="669"/>
      <c r="IG244" s="1009"/>
      <c r="IH244" s="1009"/>
      <c r="II244" s="1009"/>
      <c r="IJ244" s="1009"/>
      <c r="IK244" s="1009"/>
      <c r="IL244" s="1009"/>
      <c r="IM244" s="1009"/>
    </row>
    <row r="245" spans="17:247" x14ac:dyDescent="0.25">
      <c r="Q245" s="1333"/>
      <c r="R245" s="1333"/>
      <c r="S245" s="669"/>
      <c r="T245" s="669"/>
      <c r="U245" s="669"/>
      <c r="AG245" s="873"/>
      <c r="AN245" s="669"/>
      <c r="IG245" s="1009"/>
      <c r="IH245" s="1009"/>
      <c r="II245" s="1009"/>
      <c r="IJ245" s="1009"/>
      <c r="IK245" s="1009"/>
      <c r="IL245" s="1009"/>
      <c r="IM245" s="1009"/>
    </row>
    <row r="246" spans="17:247" x14ac:dyDescent="0.25">
      <c r="Q246" s="1333"/>
      <c r="R246" s="1333"/>
      <c r="S246" s="669"/>
      <c r="T246" s="669"/>
      <c r="U246" s="669"/>
      <c r="AG246" s="873"/>
      <c r="AN246" s="669"/>
      <c r="IG246" s="1009"/>
      <c r="IH246" s="1009"/>
      <c r="II246" s="1009"/>
      <c r="IJ246" s="1009"/>
      <c r="IK246" s="1009"/>
      <c r="IL246" s="1009"/>
      <c r="IM246" s="1009"/>
    </row>
    <row r="247" spans="17:247" x14ac:dyDescent="0.25">
      <c r="Q247" s="1333"/>
      <c r="R247" s="1333"/>
      <c r="S247" s="669"/>
      <c r="T247" s="669"/>
      <c r="U247" s="669"/>
      <c r="AG247" s="873"/>
      <c r="AN247" s="669"/>
      <c r="IG247" s="1009"/>
      <c r="IH247" s="1009"/>
      <c r="II247" s="1009"/>
      <c r="IJ247" s="1009"/>
      <c r="IK247" s="1009"/>
      <c r="IL247" s="1009"/>
      <c r="IM247" s="1009"/>
    </row>
    <row r="248" spans="17:247" x14ac:dyDescent="0.25">
      <c r="Q248" s="1333"/>
      <c r="R248" s="1333"/>
      <c r="S248" s="669"/>
      <c r="T248" s="669"/>
      <c r="U248" s="669"/>
      <c r="AG248" s="873"/>
      <c r="AN248" s="669"/>
      <c r="IG248" s="1009"/>
      <c r="IH248" s="1009"/>
      <c r="II248" s="1009"/>
      <c r="IJ248" s="1009"/>
      <c r="IK248" s="1009"/>
      <c r="IL248" s="1009"/>
      <c r="IM248" s="1009"/>
    </row>
    <row r="249" spans="17:247" x14ac:dyDescent="0.25">
      <c r="Q249" s="1333"/>
      <c r="R249" s="1333"/>
      <c r="S249" s="669"/>
      <c r="T249" s="669"/>
      <c r="U249" s="669"/>
      <c r="AG249" s="873"/>
      <c r="AN249" s="669"/>
      <c r="IG249" s="1009"/>
      <c r="IH249" s="1009"/>
      <c r="II249" s="1009"/>
      <c r="IJ249" s="1009"/>
      <c r="IK249" s="1009"/>
      <c r="IL249" s="1009"/>
      <c r="IM249" s="1009"/>
    </row>
    <row r="250" spans="17:247" x14ac:dyDescent="0.25">
      <c r="Q250" s="1333"/>
      <c r="R250" s="1333"/>
      <c r="S250" s="669"/>
      <c r="T250" s="669"/>
      <c r="U250" s="669"/>
      <c r="AG250" s="873"/>
      <c r="AN250" s="669"/>
      <c r="IG250" s="1009"/>
      <c r="IH250" s="1009"/>
      <c r="II250" s="1009"/>
      <c r="IJ250" s="1009"/>
      <c r="IK250" s="1009"/>
      <c r="IL250" s="1009"/>
      <c r="IM250" s="1009"/>
    </row>
    <row r="251" spans="17:247" x14ac:dyDescent="0.25">
      <c r="Q251" s="1333"/>
      <c r="R251" s="1333"/>
      <c r="S251" s="669"/>
      <c r="T251" s="669"/>
      <c r="U251" s="669"/>
      <c r="AG251" s="873"/>
      <c r="AN251" s="669"/>
      <c r="IG251" s="1009"/>
      <c r="IH251" s="1009"/>
      <c r="II251" s="1009"/>
      <c r="IJ251" s="1009"/>
      <c r="IK251" s="1009"/>
      <c r="IL251" s="1009"/>
      <c r="IM251" s="1009"/>
    </row>
    <row r="252" spans="17:247" x14ac:dyDescent="0.25">
      <c r="Q252" s="1333"/>
      <c r="R252" s="1333"/>
      <c r="S252" s="669"/>
      <c r="T252" s="669"/>
      <c r="U252" s="669"/>
      <c r="AG252" s="873"/>
      <c r="AN252" s="669"/>
      <c r="IG252" s="1009"/>
      <c r="IH252" s="1009"/>
      <c r="II252" s="1009"/>
      <c r="IJ252" s="1009"/>
      <c r="IK252" s="1009"/>
      <c r="IL252" s="1009"/>
      <c r="IM252" s="1009"/>
    </row>
    <row r="253" spans="17:247" x14ac:dyDescent="0.25">
      <c r="Q253" s="1333"/>
      <c r="R253" s="1333"/>
      <c r="S253" s="669"/>
      <c r="T253" s="669"/>
      <c r="U253" s="669"/>
      <c r="AG253" s="873"/>
      <c r="AN253" s="669"/>
      <c r="IG253" s="1009"/>
      <c r="IH253" s="1009"/>
      <c r="II253" s="1009"/>
      <c r="IJ253" s="1009"/>
      <c r="IK253" s="1009"/>
      <c r="IL253" s="1009"/>
      <c r="IM253" s="1009"/>
    </row>
    <row r="254" spans="17:247" x14ac:dyDescent="0.25">
      <c r="Q254" s="1333"/>
      <c r="R254" s="1333"/>
      <c r="S254" s="669"/>
      <c r="T254" s="669"/>
      <c r="U254" s="669"/>
      <c r="AG254" s="873"/>
      <c r="AN254" s="669"/>
      <c r="IG254" s="1009"/>
      <c r="IH254" s="1009"/>
      <c r="II254" s="1009"/>
      <c r="IJ254" s="1009"/>
      <c r="IK254" s="1009"/>
      <c r="IL254" s="1009"/>
      <c r="IM254" s="1009"/>
    </row>
    <row r="255" spans="17:247" x14ac:dyDescent="0.25">
      <c r="Q255" s="1333"/>
      <c r="R255" s="1333"/>
      <c r="S255" s="669"/>
      <c r="T255" s="669"/>
      <c r="U255" s="669"/>
      <c r="AG255" s="873"/>
      <c r="AN255" s="669"/>
      <c r="IG255" s="1009"/>
      <c r="IH255" s="1009"/>
      <c r="II255" s="1009"/>
      <c r="IJ255" s="1009"/>
      <c r="IK255" s="1009"/>
      <c r="IL255" s="1009"/>
      <c r="IM255" s="1009"/>
    </row>
    <row r="256" spans="17:247" x14ac:dyDescent="0.25">
      <c r="Q256" s="1333"/>
      <c r="R256" s="1333"/>
      <c r="S256" s="669"/>
      <c r="T256" s="669"/>
      <c r="U256" s="669"/>
      <c r="AG256" s="873"/>
      <c r="AN256" s="669"/>
      <c r="IG256" s="1009"/>
      <c r="IH256" s="1009"/>
      <c r="II256" s="1009"/>
      <c r="IJ256" s="1009"/>
      <c r="IK256" s="1009"/>
      <c r="IL256" s="1009"/>
      <c r="IM256" s="1009"/>
    </row>
    <row r="257" spans="17:247" x14ac:dyDescent="0.25">
      <c r="Q257" s="1333"/>
      <c r="R257" s="1333"/>
      <c r="S257" s="669"/>
      <c r="T257" s="669"/>
      <c r="U257" s="669"/>
      <c r="AG257" s="873"/>
      <c r="AN257" s="669"/>
      <c r="IG257" s="1009"/>
      <c r="IH257" s="1009"/>
      <c r="II257" s="1009"/>
      <c r="IJ257" s="1009"/>
      <c r="IK257" s="1009"/>
      <c r="IL257" s="1009"/>
      <c r="IM257" s="1009"/>
    </row>
    <row r="258" spans="17:247" x14ac:dyDescent="0.25">
      <c r="Q258" s="1333"/>
      <c r="R258" s="1333"/>
      <c r="S258" s="669"/>
      <c r="T258" s="669"/>
      <c r="U258" s="669"/>
      <c r="AG258" s="873"/>
      <c r="AN258" s="669"/>
      <c r="IG258" s="1009"/>
      <c r="IH258" s="1009"/>
      <c r="II258" s="1009"/>
      <c r="IJ258" s="1009"/>
      <c r="IK258" s="1009"/>
      <c r="IL258" s="1009"/>
      <c r="IM258" s="1009"/>
    </row>
    <row r="259" spans="17:247" x14ac:dyDescent="0.25">
      <c r="Q259" s="1333"/>
      <c r="R259" s="1333"/>
      <c r="S259" s="669"/>
      <c r="T259" s="669"/>
      <c r="U259" s="669"/>
      <c r="AG259" s="873"/>
      <c r="AN259" s="669"/>
      <c r="IG259" s="1009"/>
      <c r="IH259" s="1009"/>
      <c r="II259" s="1009"/>
      <c r="IJ259" s="1009"/>
      <c r="IK259" s="1009"/>
      <c r="IL259" s="1009"/>
      <c r="IM259" s="1009"/>
    </row>
    <row r="260" spans="17:247" x14ac:dyDescent="0.25">
      <c r="Q260" s="1333"/>
      <c r="R260" s="1333"/>
      <c r="S260" s="669"/>
      <c r="T260" s="669"/>
      <c r="U260" s="669"/>
      <c r="AG260" s="873"/>
      <c r="AN260" s="669"/>
      <c r="IG260" s="1009"/>
      <c r="IH260" s="1009"/>
      <c r="II260" s="1009"/>
      <c r="IJ260" s="1009"/>
      <c r="IK260" s="1009"/>
      <c r="IL260" s="1009"/>
      <c r="IM260" s="1009"/>
    </row>
    <row r="261" spans="17:247" x14ac:dyDescent="0.25">
      <c r="Q261" s="1333"/>
      <c r="R261" s="1333"/>
      <c r="S261" s="669"/>
      <c r="T261" s="669"/>
      <c r="U261" s="669"/>
      <c r="AG261" s="873"/>
      <c r="AN261" s="669"/>
      <c r="IG261" s="1009"/>
      <c r="IH261" s="1009"/>
      <c r="II261" s="1009"/>
      <c r="IJ261" s="1009"/>
      <c r="IK261" s="1009"/>
      <c r="IL261" s="1009"/>
      <c r="IM261" s="1009"/>
    </row>
    <row r="262" spans="17:247" x14ac:dyDescent="0.25">
      <c r="Q262" s="1333"/>
      <c r="R262" s="1333"/>
      <c r="S262" s="669"/>
      <c r="T262" s="669"/>
      <c r="U262" s="669"/>
      <c r="AG262" s="873"/>
      <c r="AN262" s="669"/>
      <c r="IG262" s="1009"/>
      <c r="IH262" s="1009"/>
      <c r="II262" s="1009"/>
      <c r="IJ262" s="1009"/>
      <c r="IK262" s="1009"/>
      <c r="IL262" s="1009"/>
      <c r="IM262" s="1009"/>
    </row>
    <row r="263" spans="17:247" x14ac:dyDescent="0.25">
      <c r="Q263" s="1333"/>
      <c r="R263" s="1333"/>
      <c r="S263" s="669"/>
      <c r="T263" s="669"/>
      <c r="U263" s="669"/>
      <c r="AG263" s="873"/>
      <c r="AN263" s="669"/>
      <c r="IG263" s="1009"/>
      <c r="IH263" s="1009"/>
      <c r="II263" s="1009"/>
      <c r="IJ263" s="1009"/>
      <c r="IK263" s="1009"/>
      <c r="IL263" s="1009"/>
      <c r="IM263" s="1009"/>
    </row>
    <row r="264" spans="17:247" x14ac:dyDescent="0.25">
      <c r="Q264" s="1333"/>
      <c r="R264" s="1333"/>
      <c r="S264" s="669"/>
      <c r="T264" s="669"/>
      <c r="U264" s="669"/>
      <c r="AG264" s="873"/>
      <c r="AN264" s="669"/>
      <c r="IG264" s="1009"/>
      <c r="IH264" s="1009"/>
      <c r="II264" s="1009"/>
      <c r="IJ264" s="1009"/>
      <c r="IK264" s="1009"/>
      <c r="IL264" s="1009"/>
      <c r="IM264" s="1009"/>
    </row>
    <row r="265" spans="17:247" x14ac:dyDescent="0.25">
      <c r="Q265" s="1333"/>
      <c r="R265" s="1333"/>
      <c r="S265" s="669"/>
      <c r="T265" s="669"/>
      <c r="U265" s="669"/>
      <c r="AG265" s="873"/>
      <c r="AN265" s="669"/>
      <c r="IG265" s="1009"/>
      <c r="IH265" s="1009"/>
      <c r="II265" s="1009"/>
      <c r="IJ265" s="1009"/>
      <c r="IK265" s="1009"/>
      <c r="IL265" s="1009"/>
      <c r="IM265" s="1009"/>
    </row>
    <row r="266" spans="17:247" x14ac:dyDescent="0.25">
      <c r="Q266" s="1333"/>
      <c r="R266" s="1333"/>
      <c r="S266" s="669"/>
      <c r="T266" s="669"/>
      <c r="U266" s="669"/>
      <c r="AG266" s="873"/>
      <c r="AN266" s="669"/>
      <c r="IG266" s="1009"/>
      <c r="IH266" s="1009"/>
      <c r="II266" s="1009"/>
      <c r="IJ266" s="1009"/>
      <c r="IK266" s="1009"/>
      <c r="IL266" s="1009"/>
      <c r="IM266" s="1009"/>
    </row>
    <row r="267" spans="17:247" x14ac:dyDescent="0.25">
      <c r="Q267" s="1333"/>
      <c r="R267" s="1333"/>
      <c r="S267" s="669"/>
      <c r="T267" s="669"/>
      <c r="U267" s="669"/>
      <c r="AG267" s="873"/>
      <c r="AN267" s="669"/>
      <c r="IG267" s="1009"/>
      <c r="IH267" s="1009"/>
      <c r="II267" s="1009"/>
      <c r="IJ267" s="1009"/>
      <c r="IK267" s="1009"/>
      <c r="IL267" s="1009"/>
      <c r="IM267" s="1009"/>
    </row>
    <row r="268" spans="17:247" x14ac:dyDescent="0.25">
      <c r="Q268" s="1333"/>
      <c r="R268" s="1333"/>
      <c r="S268" s="669"/>
      <c r="T268" s="669"/>
      <c r="U268" s="669"/>
      <c r="AG268" s="873"/>
      <c r="AN268" s="669"/>
      <c r="IG268" s="1009"/>
      <c r="IH268" s="1009"/>
      <c r="II268" s="1009"/>
      <c r="IJ268" s="1009"/>
      <c r="IK268" s="1009"/>
      <c r="IL268" s="1009"/>
      <c r="IM268" s="1009"/>
    </row>
    <row r="269" spans="17:247" x14ac:dyDescent="0.25">
      <c r="Q269" s="1333"/>
      <c r="R269" s="1333"/>
      <c r="S269" s="669"/>
      <c r="T269" s="669"/>
      <c r="U269" s="669"/>
      <c r="AG269" s="873"/>
      <c r="AN269" s="669"/>
      <c r="IG269" s="1009"/>
      <c r="IH269" s="1009"/>
      <c r="II269" s="1009"/>
      <c r="IJ269" s="1009"/>
      <c r="IK269" s="1009"/>
      <c r="IL269" s="1009"/>
      <c r="IM269" s="1009"/>
    </row>
    <row r="270" spans="17:247" x14ac:dyDescent="0.25">
      <c r="Q270" s="1333"/>
      <c r="R270" s="1333"/>
      <c r="S270" s="669"/>
      <c r="T270" s="669"/>
      <c r="U270" s="669"/>
      <c r="AG270" s="873"/>
      <c r="AN270" s="669"/>
      <c r="IG270" s="1009"/>
      <c r="IH270" s="1009"/>
      <c r="II270" s="1009"/>
      <c r="IJ270" s="1009"/>
      <c r="IK270" s="1009"/>
      <c r="IL270" s="1009"/>
      <c r="IM270" s="1009"/>
    </row>
    <row r="271" spans="17:247" x14ac:dyDescent="0.25">
      <c r="Q271" s="1333"/>
      <c r="R271" s="1333"/>
      <c r="S271" s="669"/>
      <c r="T271" s="669"/>
      <c r="U271" s="669"/>
      <c r="AG271" s="873"/>
      <c r="AN271" s="669"/>
      <c r="IG271" s="1009"/>
      <c r="IH271" s="1009"/>
      <c r="II271" s="1009"/>
      <c r="IJ271" s="1009"/>
      <c r="IK271" s="1009"/>
      <c r="IL271" s="1009"/>
      <c r="IM271" s="1009"/>
    </row>
    <row r="272" spans="17:247" x14ac:dyDescent="0.25">
      <c r="Q272" s="1333"/>
      <c r="R272" s="1333"/>
      <c r="S272" s="669"/>
      <c r="T272" s="669"/>
      <c r="U272" s="669"/>
      <c r="AG272" s="873"/>
      <c r="AN272" s="669"/>
      <c r="IG272" s="1009"/>
      <c r="IH272" s="1009"/>
      <c r="II272" s="1009"/>
      <c r="IJ272" s="1009"/>
      <c r="IK272" s="1009"/>
      <c r="IL272" s="1009"/>
      <c r="IM272" s="1009"/>
    </row>
    <row r="273" spans="17:247" x14ac:dyDescent="0.25">
      <c r="Q273" s="1333"/>
      <c r="R273" s="1333"/>
      <c r="S273" s="669"/>
      <c r="T273" s="669"/>
      <c r="U273" s="669"/>
      <c r="AG273" s="873"/>
      <c r="AN273" s="669"/>
      <c r="IG273" s="1009"/>
      <c r="IH273" s="1009"/>
      <c r="II273" s="1009"/>
      <c r="IJ273" s="1009"/>
      <c r="IK273" s="1009"/>
      <c r="IL273" s="1009"/>
      <c r="IM273" s="1009"/>
    </row>
    <row r="274" spans="17:247" x14ac:dyDescent="0.25">
      <c r="Q274" s="1333"/>
      <c r="R274" s="1333"/>
      <c r="S274" s="669"/>
      <c r="T274" s="669"/>
      <c r="U274" s="669"/>
      <c r="AG274" s="873"/>
      <c r="AN274" s="669"/>
      <c r="IG274" s="1009"/>
      <c r="IH274" s="1009"/>
      <c r="II274" s="1009"/>
      <c r="IJ274" s="1009"/>
      <c r="IK274" s="1009"/>
      <c r="IL274" s="1009"/>
      <c r="IM274" s="1009"/>
    </row>
    <row r="275" spans="17:247" x14ac:dyDescent="0.25">
      <c r="Q275" s="1333"/>
      <c r="R275" s="1333"/>
      <c r="S275" s="669"/>
      <c r="T275" s="669"/>
      <c r="U275" s="669"/>
      <c r="AG275" s="873"/>
      <c r="AN275" s="669"/>
      <c r="IG275" s="1009"/>
      <c r="IH275" s="1009"/>
      <c r="II275" s="1009"/>
      <c r="IJ275" s="1009"/>
      <c r="IK275" s="1009"/>
      <c r="IL275" s="1009"/>
      <c r="IM275" s="1009"/>
    </row>
    <row r="276" spans="17:247" x14ac:dyDescent="0.25">
      <c r="Q276" s="1333"/>
      <c r="R276" s="1333"/>
      <c r="S276" s="669"/>
      <c r="T276" s="669"/>
      <c r="U276" s="669"/>
      <c r="AG276" s="873"/>
      <c r="AN276" s="669"/>
      <c r="IG276" s="1009"/>
      <c r="IH276" s="1009"/>
      <c r="II276" s="1009"/>
      <c r="IJ276" s="1009"/>
      <c r="IK276" s="1009"/>
      <c r="IL276" s="1009"/>
      <c r="IM276" s="1009"/>
    </row>
    <row r="277" spans="17:247" x14ac:dyDescent="0.25">
      <c r="Q277" s="1333"/>
      <c r="R277" s="1333"/>
      <c r="S277" s="669"/>
      <c r="T277" s="669"/>
      <c r="U277" s="669"/>
      <c r="AG277" s="873"/>
      <c r="AN277" s="669"/>
      <c r="IG277" s="1009"/>
      <c r="IH277" s="1009"/>
      <c r="II277" s="1009"/>
      <c r="IJ277" s="1009"/>
      <c r="IK277" s="1009"/>
      <c r="IL277" s="1009"/>
      <c r="IM277" s="1009"/>
    </row>
    <row r="278" spans="17:247" x14ac:dyDescent="0.25">
      <c r="Q278" s="1333"/>
      <c r="R278" s="1333"/>
      <c r="S278" s="669"/>
      <c r="T278" s="669"/>
      <c r="U278" s="669"/>
      <c r="AG278" s="873"/>
      <c r="AN278" s="669"/>
      <c r="IG278" s="1009"/>
      <c r="IH278" s="1009"/>
      <c r="II278" s="1009"/>
      <c r="IJ278" s="1009"/>
      <c r="IK278" s="1009"/>
      <c r="IL278" s="1009"/>
      <c r="IM278" s="1009"/>
    </row>
    <row r="279" spans="17:247" x14ac:dyDescent="0.25">
      <c r="Q279" s="1333"/>
      <c r="R279" s="1333"/>
      <c r="S279" s="669"/>
      <c r="T279" s="669"/>
      <c r="U279" s="669"/>
      <c r="AG279" s="873"/>
      <c r="AN279" s="669"/>
      <c r="IG279" s="1009"/>
      <c r="IH279" s="1009"/>
      <c r="II279" s="1009"/>
      <c r="IJ279" s="1009"/>
      <c r="IK279" s="1009"/>
      <c r="IL279" s="1009"/>
      <c r="IM279" s="1009"/>
    </row>
    <row r="280" spans="17:247" x14ac:dyDescent="0.25">
      <c r="Q280" s="1333"/>
      <c r="R280" s="1333"/>
      <c r="S280" s="669"/>
      <c r="T280" s="669"/>
      <c r="U280" s="669"/>
      <c r="AG280" s="873"/>
      <c r="AN280" s="669"/>
      <c r="IG280" s="1009"/>
      <c r="IH280" s="1009"/>
      <c r="II280" s="1009"/>
      <c r="IJ280" s="1009"/>
      <c r="IK280" s="1009"/>
      <c r="IL280" s="1009"/>
      <c r="IM280" s="1009"/>
    </row>
    <row r="281" spans="17:247" x14ac:dyDescent="0.25">
      <c r="Q281" s="1333"/>
      <c r="R281" s="1333"/>
      <c r="S281" s="669"/>
      <c r="T281" s="669"/>
      <c r="U281" s="669"/>
      <c r="AG281" s="873"/>
      <c r="AN281" s="669"/>
      <c r="IG281" s="1009"/>
      <c r="IH281" s="1009"/>
      <c r="II281" s="1009"/>
      <c r="IJ281" s="1009"/>
      <c r="IK281" s="1009"/>
      <c r="IL281" s="1009"/>
      <c r="IM281" s="1009"/>
    </row>
    <row r="282" spans="17:247" x14ac:dyDescent="0.25">
      <c r="Q282" s="1333"/>
      <c r="R282" s="1333"/>
      <c r="S282" s="669"/>
      <c r="T282" s="669"/>
      <c r="U282" s="669"/>
      <c r="AG282" s="873"/>
      <c r="AN282" s="669"/>
      <c r="IG282" s="1009"/>
      <c r="IH282" s="1009"/>
      <c r="II282" s="1009"/>
      <c r="IJ282" s="1009"/>
      <c r="IK282" s="1009"/>
      <c r="IL282" s="1009"/>
      <c r="IM282" s="1009"/>
    </row>
    <row r="283" spans="17:247" x14ac:dyDescent="0.25">
      <c r="Q283" s="1333"/>
      <c r="R283" s="1333"/>
      <c r="S283" s="669"/>
      <c r="T283" s="669"/>
      <c r="U283" s="669"/>
      <c r="AG283" s="873"/>
      <c r="AN283" s="669"/>
      <c r="IG283" s="1009"/>
      <c r="IH283" s="1009"/>
      <c r="II283" s="1009"/>
      <c r="IJ283" s="1009"/>
      <c r="IK283" s="1009"/>
      <c r="IL283" s="1009"/>
      <c r="IM283" s="1009"/>
    </row>
    <row r="284" spans="17:247" x14ac:dyDescent="0.25">
      <c r="Q284" s="1333"/>
      <c r="R284" s="1333"/>
      <c r="S284" s="669"/>
      <c r="T284" s="669"/>
      <c r="U284" s="669"/>
      <c r="AG284" s="873"/>
      <c r="AN284" s="669"/>
      <c r="IG284" s="1009"/>
      <c r="IH284" s="1009"/>
      <c r="II284" s="1009"/>
      <c r="IJ284" s="1009"/>
      <c r="IK284" s="1009"/>
      <c r="IL284" s="1009"/>
      <c r="IM284" s="1009"/>
    </row>
    <row r="285" spans="17:247" x14ac:dyDescent="0.25">
      <c r="Q285" s="1333"/>
      <c r="R285" s="1333"/>
      <c r="S285" s="669"/>
      <c r="T285" s="669"/>
      <c r="U285" s="669"/>
      <c r="AG285" s="873"/>
      <c r="AN285" s="669"/>
      <c r="IG285" s="1009"/>
      <c r="IH285" s="1009"/>
      <c r="II285" s="1009"/>
      <c r="IJ285" s="1009"/>
      <c r="IK285" s="1009"/>
      <c r="IL285" s="1009"/>
      <c r="IM285" s="1009"/>
    </row>
    <row r="286" spans="17:247" x14ac:dyDescent="0.25">
      <c r="Q286" s="1333"/>
      <c r="R286" s="1333"/>
      <c r="S286" s="669"/>
      <c r="T286" s="669"/>
      <c r="U286" s="669"/>
      <c r="AG286" s="873"/>
      <c r="AN286" s="669"/>
      <c r="IG286" s="1009"/>
      <c r="IH286" s="1009"/>
      <c r="II286" s="1009"/>
      <c r="IJ286" s="1009"/>
      <c r="IK286" s="1009"/>
      <c r="IL286" s="1009"/>
      <c r="IM286" s="1009"/>
    </row>
    <row r="287" spans="17:247" x14ac:dyDescent="0.25">
      <c r="Q287" s="1333"/>
      <c r="R287" s="1333"/>
      <c r="S287" s="669"/>
      <c r="T287" s="669"/>
      <c r="U287" s="669"/>
      <c r="AG287" s="873"/>
      <c r="AN287" s="669"/>
      <c r="IG287" s="1009"/>
      <c r="IH287" s="1009"/>
      <c r="II287" s="1009"/>
      <c r="IJ287" s="1009"/>
      <c r="IK287" s="1009"/>
      <c r="IL287" s="1009"/>
      <c r="IM287" s="1009"/>
    </row>
    <row r="288" spans="17:247" x14ac:dyDescent="0.25">
      <c r="Q288" s="1333"/>
      <c r="R288" s="1333"/>
      <c r="S288" s="669"/>
      <c r="T288" s="669"/>
      <c r="U288" s="669"/>
      <c r="AG288" s="873"/>
      <c r="AN288" s="669"/>
      <c r="IG288" s="1009"/>
      <c r="IH288" s="1009"/>
      <c r="II288" s="1009"/>
      <c r="IJ288" s="1009"/>
      <c r="IK288" s="1009"/>
      <c r="IL288" s="1009"/>
      <c r="IM288" s="1009"/>
    </row>
    <row r="289" spans="17:247" x14ac:dyDescent="0.25">
      <c r="Q289" s="1333"/>
      <c r="R289" s="1333"/>
      <c r="S289" s="669"/>
      <c r="T289" s="669"/>
      <c r="U289" s="669"/>
      <c r="AG289" s="873"/>
      <c r="AN289" s="669"/>
      <c r="IG289" s="1009"/>
      <c r="IH289" s="1009"/>
      <c r="II289" s="1009"/>
      <c r="IJ289" s="1009"/>
      <c r="IK289" s="1009"/>
      <c r="IL289" s="1009"/>
      <c r="IM289" s="1009"/>
    </row>
    <row r="290" spans="17:247" x14ac:dyDescent="0.25">
      <c r="Q290" s="1333"/>
      <c r="R290" s="1333"/>
      <c r="S290" s="669"/>
      <c r="T290" s="669"/>
      <c r="U290" s="669"/>
      <c r="AG290" s="873"/>
      <c r="AN290" s="669"/>
      <c r="IG290" s="1009"/>
      <c r="IH290" s="1009"/>
      <c r="II290" s="1009"/>
      <c r="IJ290" s="1009"/>
      <c r="IK290" s="1009"/>
      <c r="IL290" s="1009"/>
      <c r="IM290" s="1009"/>
    </row>
    <row r="291" spans="17:247" x14ac:dyDescent="0.25">
      <c r="Q291" s="1333"/>
      <c r="R291" s="1333"/>
      <c r="S291" s="669"/>
      <c r="T291" s="669"/>
      <c r="U291" s="669"/>
      <c r="AG291" s="873"/>
      <c r="AN291" s="669"/>
      <c r="IG291" s="1009"/>
      <c r="IH291" s="1009"/>
      <c r="II291" s="1009"/>
      <c r="IJ291" s="1009"/>
      <c r="IK291" s="1009"/>
      <c r="IL291" s="1009"/>
      <c r="IM291" s="1009"/>
    </row>
    <row r="292" spans="17:247" x14ac:dyDescent="0.25">
      <c r="Q292" s="1333"/>
      <c r="R292" s="1333"/>
      <c r="S292" s="669"/>
      <c r="T292" s="669"/>
      <c r="U292" s="669"/>
      <c r="AG292" s="873"/>
      <c r="AN292" s="669"/>
      <c r="IG292" s="1009"/>
      <c r="IH292" s="1009"/>
      <c r="II292" s="1009"/>
      <c r="IJ292" s="1009"/>
      <c r="IK292" s="1009"/>
      <c r="IL292" s="1009"/>
      <c r="IM292" s="1009"/>
    </row>
    <row r="293" spans="17:247" x14ac:dyDescent="0.25">
      <c r="Q293" s="1333"/>
      <c r="R293" s="1333"/>
      <c r="S293" s="669"/>
      <c r="T293" s="669"/>
      <c r="U293" s="669"/>
      <c r="AG293" s="873"/>
      <c r="AN293" s="669"/>
      <c r="IG293" s="1009"/>
      <c r="IH293" s="1009"/>
      <c r="II293" s="1009"/>
      <c r="IJ293" s="1009"/>
      <c r="IK293" s="1009"/>
      <c r="IL293" s="1009"/>
      <c r="IM293" s="1009"/>
    </row>
    <row r="294" spans="17:247" x14ac:dyDescent="0.25">
      <c r="Q294" s="1333"/>
      <c r="R294" s="1333"/>
      <c r="S294" s="669"/>
      <c r="T294" s="669"/>
      <c r="U294" s="669"/>
      <c r="AG294" s="873"/>
      <c r="AN294" s="669"/>
      <c r="IG294" s="1009"/>
      <c r="IH294" s="1009"/>
      <c r="II294" s="1009"/>
      <c r="IJ294" s="1009"/>
      <c r="IK294" s="1009"/>
      <c r="IL294" s="1009"/>
      <c r="IM294" s="1009"/>
    </row>
    <row r="295" spans="17:247" x14ac:dyDescent="0.25">
      <c r="Q295" s="1333"/>
      <c r="R295" s="1333"/>
      <c r="S295" s="669"/>
      <c r="T295" s="669"/>
      <c r="U295" s="669"/>
      <c r="AG295" s="873"/>
      <c r="AN295" s="669"/>
      <c r="IG295" s="1009"/>
      <c r="IH295" s="1009"/>
      <c r="II295" s="1009"/>
      <c r="IJ295" s="1009"/>
      <c r="IK295" s="1009"/>
      <c r="IL295" s="1009"/>
      <c r="IM295" s="1009"/>
    </row>
    <row r="296" spans="17:247" x14ac:dyDescent="0.25">
      <c r="Q296" s="1333"/>
      <c r="R296" s="1333"/>
      <c r="S296" s="669"/>
      <c r="T296" s="669"/>
      <c r="U296" s="669"/>
      <c r="AG296" s="873"/>
      <c r="AN296" s="669"/>
      <c r="IG296" s="1009"/>
      <c r="IH296" s="1009"/>
      <c r="II296" s="1009"/>
      <c r="IJ296" s="1009"/>
      <c r="IK296" s="1009"/>
      <c r="IL296" s="1009"/>
      <c r="IM296" s="1009"/>
    </row>
    <row r="297" spans="17:247" x14ac:dyDescent="0.25">
      <c r="Q297" s="1333"/>
      <c r="R297" s="1333"/>
      <c r="S297" s="669"/>
      <c r="T297" s="669"/>
      <c r="U297" s="669"/>
      <c r="AG297" s="873"/>
      <c r="AN297" s="669"/>
      <c r="IG297" s="1009"/>
      <c r="IH297" s="1009"/>
      <c r="II297" s="1009"/>
      <c r="IJ297" s="1009"/>
      <c r="IK297" s="1009"/>
      <c r="IL297" s="1009"/>
      <c r="IM297" s="1009"/>
    </row>
    <row r="298" spans="17:247" x14ac:dyDescent="0.25">
      <c r="Q298" s="1333"/>
      <c r="R298" s="1333"/>
      <c r="S298" s="669"/>
      <c r="T298" s="669"/>
      <c r="U298" s="669"/>
      <c r="AG298" s="873"/>
      <c r="AN298" s="669"/>
      <c r="IG298" s="1009"/>
      <c r="IH298" s="1009"/>
      <c r="II298" s="1009"/>
      <c r="IJ298" s="1009"/>
      <c r="IK298" s="1009"/>
      <c r="IL298" s="1009"/>
      <c r="IM298" s="1009"/>
    </row>
    <row r="299" spans="17:247" x14ac:dyDescent="0.25">
      <c r="Q299" s="1333"/>
      <c r="R299" s="1333"/>
      <c r="S299" s="669"/>
      <c r="T299" s="669"/>
      <c r="U299" s="669"/>
      <c r="AG299" s="873"/>
      <c r="AN299" s="669"/>
      <c r="IG299" s="1009"/>
      <c r="IH299" s="1009"/>
      <c r="II299" s="1009"/>
      <c r="IJ299" s="1009"/>
      <c r="IK299" s="1009"/>
      <c r="IL299" s="1009"/>
      <c r="IM299" s="1009"/>
    </row>
    <row r="300" spans="17:247" x14ac:dyDescent="0.25">
      <c r="Q300" s="1333"/>
      <c r="R300" s="1333"/>
      <c r="S300" s="669"/>
      <c r="T300" s="669"/>
      <c r="U300" s="669"/>
      <c r="AG300" s="873"/>
      <c r="AN300" s="669"/>
      <c r="IG300" s="1009"/>
      <c r="IH300" s="1009"/>
      <c r="II300" s="1009"/>
      <c r="IJ300" s="1009"/>
      <c r="IK300" s="1009"/>
      <c r="IL300" s="1009"/>
      <c r="IM300" s="1009"/>
    </row>
    <row r="301" spans="17:247" x14ac:dyDescent="0.25">
      <c r="Q301" s="1333"/>
      <c r="R301" s="1333"/>
      <c r="S301" s="669"/>
      <c r="T301" s="669"/>
      <c r="U301" s="669"/>
      <c r="AG301" s="873"/>
      <c r="AN301" s="669"/>
      <c r="IG301" s="1009"/>
      <c r="IH301" s="1009"/>
      <c r="II301" s="1009"/>
      <c r="IJ301" s="1009"/>
      <c r="IK301" s="1009"/>
      <c r="IL301" s="1009"/>
      <c r="IM301" s="1009"/>
    </row>
    <row r="302" spans="17:247" x14ac:dyDescent="0.25">
      <c r="Q302" s="1333"/>
      <c r="R302" s="1333"/>
      <c r="S302" s="669"/>
      <c r="T302" s="669"/>
      <c r="U302" s="669"/>
      <c r="AG302" s="873"/>
      <c r="AN302" s="669"/>
      <c r="IG302" s="1009"/>
      <c r="IH302" s="1009"/>
      <c r="II302" s="1009"/>
      <c r="IJ302" s="1009"/>
      <c r="IK302" s="1009"/>
      <c r="IL302" s="1009"/>
      <c r="IM302" s="1009"/>
    </row>
    <row r="303" spans="17:247" x14ac:dyDescent="0.25">
      <c r="Q303" s="1333"/>
      <c r="R303" s="1333"/>
      <c r="S303" s="669"/>
      <c r="T303" s="669"/>
      <c r="U303" s="669"/>
      <c r="AG303" s="873"/>
      <c r="AN303" s="669"/>
      <c r="IG303" s="1009"/>
      <c r="IH303" s="1009"/>
      <c r="II303" s="1009"/>
      <c r="IJ303" s="1009"/>
      <c r="IK303" s="1009"/>
      <c r="IL303" s="1009"/>
      <c r="IM303" s="1009"/>
    </row>
    <row r="304" spans="17:247" x14ac:dyDescent="0.25">
      <c r="Q304" s="1333"/>
      <c r="R304" s="1333"/>
      <c r="S304" s="669"/>
      <c r="T304" s="669"/>
      <c r="U304" s="669"/>
      <c r="AG304" s="873"/>
      <c r="AN304" s="669"/>
      <c r="IG304" s="1009"/>
      <c r="IH304" s="1009"/>
      <c r="II304" s="1009"/>
      <c r="IJ304" s="1009"/>
      <c r="IK304" s="1009"/>
      <c r="IL304" s="1009"/>
      <c r="IM304" s="1009"/>
    </row>
    <row r="305" spans="17:247" x14ac:dyDescent="0.25">
      <c r="Q305" s="1333"/>
      <c r="R305" s="1333"/>
      <c r="S305" s="669"/>
      <c r="T305" s="669"/>
      <c r="U305" s="669"/>
      <c r="AG305" s="873"/>
      <c r="AN305" s="669"/>
      <c r="IG305" s="1009"/>
      <c r="IH305" s="1009"/>
      <c r="II305" s="1009"/>
      <c r="IJ305" s="1009"/>
      <c r="IK305" s="1009"/>
      <c r="IL305" s="1009"/>
      <c r="IM305" s="1009"/>
    </row>
    <row r="306" spans="17:247" x14ac:dyDescent="0.25">
      <c r="Q306" s="1333"/>
      <c r="R306" s="1333"/>
      <c r="S306" s="669"/>
      <c r="T306" s="669"/>
      <c r="U306" s="669"/>
      <c r="AG306" s="873"/>
      <c r="AN306" s="669"/>
      <c r="IG306" s="1009"/>
      <c r="IH306" s="1009"/>
      <c r="II306" s="1009"/>
      <c r="IJ306" s="1009"/>
      <c r="IK306" s="1009"/>
      <c r="IL306" s="1009"/>
      <c r="IM306" s="1009"/>
    </row>
    <row r="307" spans="17:247" x14ac:dyDescent="0.25">
      <c r="Q307" s="1333"/>
      <c r="R307" s="1333"/>
      <c r="S307" s="669"/>
      <c r="T307" s="669"/>
      <c r="U307" s="669"/>
      <c r="AG307" s="873"/>
      <c r="AN307" s="669"/>
      <c r="IG307" s="1009"/>
      <c r="IH307" s="1009"/>
      <c r="II307" s="1009"/>
      <c r="IJ307" s="1009"/>
      <c r="IK307" s="1009"/>
      <c r="IL307" s="1009"/>
      <c r="IM307" s="1009"/>
    </row>
    <row r="308" spans="17:247" x14ac:dyDescent="0.25">
      <c r="Q308" s="1333"/>
      <c r="R308" s="1333"/>
      <c r="S308" s="669"/>
      <c r="T308" s="669"/>
      <c r="U308" s="669"/>
      <c r="AG308" s="873"/>
      <c r="AN308" s="669"/>
      <c r="IG308" s="1009"/>
      <c r="IH308" s="1009"/>
      <c r="II308" s="1009"/>
      <c r="IJ308" s="1009"/>
      <c r="IK308" s="1009"/>
      <c r="IL308" s="1009"/>
      <c r="IM308" s="1009"/>
    </row>
    <row r="309" spans="17:247" x14ac:dyDescent="0.25">
      <c r="Q309" s="1333"/>
      <c r="R309" s="1333"/>
      <c r="S309" s="669"/>
      <c r="T309" s="669"/>
      <c r="U309" s="669"/>
      <c r="AG309" s="873"/>
      <c r="AN309" s="669"/>
      <c r="IG309" s="1009"/>
      <c r="IH309" s="1009"/>
      <c r="II309" s="1009"/>
      <c r="IJ309" s="1009"/>
      <c r="IK309" s="1009"/>
      <c r="IL309" s="1009"/>
      <c r="IM309" s="1009"/>
    </row>
    <row r="310" spans="17:247" x14ac:dyDescent="0.25">
      <c r="Q310" s="1333"/>
      <c r="R310" s="1333"/>
      <c r="S310" s="669"/>
      <c r="T310" s="669"/>
      <c r="U310" s="669"/>
      <c r="AG310" s="873"/>
      <c r="AN310" s="669"/>
      <c r="IG310" s="1009"/>
      <c r="IH310" s="1009"/>
      <c r="II310" s="1009"/>
      <c r="IJ310" s="1009"/>
      <c r="IK310" s="1009"/>
      <c r="IL310" s="1009"/>
      <c r="IM310" s="1009"/>
    </row>
    <row r="311" spans="17:247" x14ac:dyDescent="0.25">
      <c r="Q311" s="1333"/>
      <c r="R311" s="1333"/>
      <c r="S311" s="669"/>
      <c r="T311" s="669"/>
      <c r="U311" s="669"/>
      <c r="AG311" s="873"/>
      <c r="AN311" s="669"/>
      <c r="IG311" s="1009"/>
      <c r="IH311" s="1009"/>
      <c r="II311" s="1009"/>
      <c r="IJ311" s="1009"/>
      <c r="IK311" s="1009"/>
      <c r="IL311" s="1009"/>
      <c r="IM311" s="1009"/>
    </row>
    <row r="312" spans="17:247" x14ac:dyDescent="0.25">
      <c r="Q312" s="1333"/>
      <c r="R312" s="1333"/>
      <c r="S312" s="669"/>
      <c r="T312" s="669"/>
      <c r="U312" s="669"/>
      <c r="AG312" s="873"/>
      <c r="AN312" s="669"/>
      <c r="IG312" s="1009"/>
      <c r="IH312" s="1009"/>
      <c r="II312" s="1009"/>
      <c r="IJ312" s="1009"/>
      <c r="IK312" s="1009"/>
      <c r="IL312" s="1009"/>
      <c r="IM312" s="1009"/>
    </row>
    <row r="313" spans="17:247" x14ac:dyDescent="0.25">
      <c r="Q313" s="1333"/>
      <c r="R313" s="1333"/>
      <c r="S313" s="669"/>
      <c r="T313" s="669"/>
      <c r="U313" s="669"/>
      <c r="AG313" s="873"/>
      <c r="AN313" s="669"/>
      <c r="IG313" s="1009"/>
      <c r="IH313" s="1009"/>
      <c r="II313" s="1009"/>
      <c r="IJ313" s="1009"/>
      <c r="IK313" s="1009"/>
      <c r="IL313" s="1009"/>
      <c r="IM313" s="1009"/>
    </row>
    <row r="314" spans="17:247" x14ac:dyDescent="0.25">
      <c r="Q314" s="1333"/>
      <c r="R314" s="1333"/>
      <c r="S314" s="669"/>
      <c r="T314" s="669"/>
      <c r="U314" s="669"/>
      <c r="AG314" s="873"/>
      <c r="AN314" s="669"/>
      <c r="IG314" s="1009"/>
      <c r="IH314" s="1009"/>
      <c r="II314" s="1009"/>
      <c r="IJ314" s="1009"/>
      <c r="IK314" s="1009"/>
      <c r="IL314" s="1009"/>
      <c r="IM314" s="1009"/>
    </row>
    <row r="315" spans="17:247" x14ac:dyDescent="0.25">
      <c r="Q315" s="1333"/>
      <c r="R315" s="1333"/>
      <c r="S315" s="669"/>
      <c r="T315" s="669"/>
      <c r="U315" s="669"/>
      <c r="AG315" s="873"/>
      <c r="AN315" s="669"/>
      <c r="IG315" s="1009"/>
      <c r="IH315" s="1009"/>
      <c r="II315" s="1009"/>
      <c r="IJ315" s="1009"/>
      <c r="IK315" s="1009"/>
      <c r="IL315" s="1009"/>
      <c r="IM315" s="1009"/>
    </row>
    <row r="316" spans="17:247" x14ac:dyDescent="0.25">
      <c r="Q316" s="1333"/>
      <c r="R316" s="1333"/>
      <c r="S316" s="669"/>
      <c r="T316" s="669"/>
      <c r="U316" s="669"/>
      <c r="AG316" s="873"/>
      <c r="AN316" s="669"/>
      <c r="IG316" s="1009"/>
      <c r="IH316" s="1009"/>
      <c r="II316" s="1009"/>
      <c r="IJ316" s="1009"/>
      <c r="IK316" s="1009"/>
      <c r="IL316" s="1009"/>
      <c r="IM316" s="1009"/>
    </row>
    <row r="317" spans="17:247" x14ac:dyDescent="0.25">
      <c r="Q317" s="1333"/>
      <c r="R317" s="1333"/>
      <c r="S317" s="669"/>
      <c r="T317" s="669"/>
      <c r="U317" s="669"/>
      <c r="AG317" s="873"/>
      <c r="AN317" s="669"/>
      <c r="IG317" s="1009"/>
      <c r="IH317" s="1009"/>
      <c r="II317" s="1009"/>
      <c r="IJ317" s="1009"/>
      <c r="IK317" s="1009"/>
      <c r="IL317" s="1009"/>
      <c r="IM317" s="1009"/>
    </row>
    <row r="318" spans="17:247" x14ac:dyDescent="0.25">
      <c r="Q318" s="1333"/>
      <c r="R318" s="1333"/>
      <c r="S318" s="669"/>
      <c r="T318" s="669"/>
      <c r="U318" s="669"/>
      <c r="AG318" s="873"/>
      <c r="AN318" s="669"/>
      <c r="IG318" s="1009"/>
      <c r="IH318" s="1009"/>
      <c r="II318" s="1009"/>
      <c r="IJ318" s="1009"/>
      <c r="IK318" s="1009"/>
      <c r="IL318" s="1009"/>
      <c r="IM318" s="1009"/>
    </row>
    <row r="319" spans="17:247" x14ac:dyDescent="0.25">
      <c r="Q319" s="1333"/>
      <c r="R319" s="1333"/>
      <c r="S319" s="669"/>
      <c r="T319" s="669"/>
      <c r="U319" s="669"/>
      <c r="AG319" s="873"/>
      <c r="AN319" s="669"/>
      <c r="IG319" s="1009"/>
      <c r="IH319" s="1009"/>
      <c r="II319" s="1009"/>
      <c r="IJ319" s="1009"/>
      <c r="IK319" s="1009"/>
      <c r="IL319" s="1009"/>
      <c r="IM319" s="1009"/>
    </row>
    <row r="320" spans="17:247" x14ac:dyDescent="0.25">
      <c r="Q320" s="1333"/>
      <c r="R320" s="1333"/>
      <c r="S320" s="669"/>
      <c r="T320" s="669"/>
      <c r="U320" s="669"/>
      <c r="AG320" s="873"/>
      <c r="AN320" s="669"/>
      <c r="IG320" s="1009"/>
      <c r="IH320" s="1009"/>
      <c r="II320" s="1009"/>
      <c r="IJ320" s="1009"/>
      <c r="IK320" s="1009"/>
      <c r="IL320" s="1009"/>
      <c r="IM320" s="1009"/>
    </row>
    <row r="321" spans="17:247" x14ac:dyDescent="0.25">
      <c r="Q321" s="1333"/>
      <c r="R321" s="1333"/>
      <c r="S321" s="669"/>
      <c r="T321" s="669"/>
      <c r="U321" s="669"/>
      <c r="AG321" s="873"/>
      <c r="AN321" s="669"/>
      <c r="IG321" s="1009"/>
      <c r="IH321" s="1009"/>
      <c r="II321" s="1009"/>
      <c r="IJ321" s="1009"/>
      <c r="IK321" s="1009"/>
      <c r="IL321" s="1009"/>
      <c r="IM321" s="1009"/>
    </row>
    <row r="322" spans="17:247" x14ac:dyDescent="0.25">
      <c r="Q322" s="1333"/>
      <c r="R322" s="1333"/>
      <c r="S322" s="669"/>
      <c r="T322" s="669"/>
      <c r="U322" s="669"/>
      <c r="AG322" s="873"/>
      <c r="AN322" s="669"/>
      <c r="IG322" s="1009"/>
      <c r="IH322" s="1009"/>
      <c r="II322" s="1009"/>
      <c r="IJ322" s="1009"/>
      <c r="IK322" s="1009"/>
      <c r="IL322" s="1009"/>
      <c r="IM322" s="1009"/>
    </row>
    <row r="323" spans="17:247" x14ac:dyDescent="0.25">
      <c r="Q323" s="1333"/>
      <c r="R323" s="1333"/>
      <c r="S323" s="669"/>
      <c r="T323" s="669"/>
      <c r="U323" s="669"/>
      <c r="AG323" s="873"/>
      <c r="AN323" s="669"/>
      <c r="IG323" s="1009"/>
      <c r="IH323" s="1009"/>
      <c r="II323" s="1009"/>
      <c r="IJ323" s="1009"/>
      <c r="IK323" s="1009"/>
      <c r="IL323" s="1009"/>
      <c r="IM323" s="1009"/>
    </row>
    <row r="324" spans="17:247" x14ac:dyDescent="0.25">
      <c r="Q324" s="1333"/>
      <c r="R324" s="1333"/>
      <c r="S324" s="669"/>
      <c r="T324" s="669"/>
      <c r="U324" s="669"/>
      <c r="AG324" s="873"/>
      <c r="AN324" s="669"/>
      <c r="IG324" s="1009"/>
      <c r="IH324" s="1009"/>
      <c r="II324" s="1009"/>
      <c r="IJ324" s="1009"/>
      <c r="IK324" s="1009"/>
      <c r="IL324" s="1009"/>
      <c r="IM324" s="1009"/>
    </row>
    <row r="325" spans="17:247" x14ac:dyDescent="0.25">
      <c r="Q325" s="1333"/>
      <c r="R325" s="1333"/>
      <c r="S325" s="669"/>
      <c r="T325" s="669"/>
      <c r="U325" s="669"/>
      <c r="AG325" s="873"/>
      <c r="AN325" s="669"/>
      <c r="IG325" s="1009"/>
      <c r="IH325" s="1009"/>
      <c r="II325" s="1009"/>
      <c r="IJ325" s="1009"/>
      <c r="IK325" s="1009"/>
      <c r="IL325" s="1009"/>
      <c r="IM325" s="1009"/>
    </row>
    <row r="326" spans="17:247" x14ac:dyDescent="0.25">
      <c r="Q326" s="1333"/>
      <c r="R326" s="1333"/>
      <c r="S326" s="669"/>
      <c r="T326" s="669"/>
      <c r="U326" s="669"/>
      <c r="AG326" s="873"/>
      <c r="AN326" s="669"/>
      <c r="IG326" s="1009"/>
      <c r="IH326" s="1009"/>
      <c r="II326" s="1009"/>
      <c r="IJ326" s="1009"/>
      <c r="IK326" s="1009"/>
      <c r="IL326" s="1009"/>
      <c r="IM326" s="1009"/>
    </row>
    <row r="327" spans="17:247" x14ac:dyDescent="0.25">
      <c r="Q327" s="1333"/>
      <c r="R327" s="1333"/>
      <c r="S327" s="669"/>
      <c r="T327" s="669"/>
      <c r="U327" s="669"/>
      <c r="AG327" s="873"/>
      <c r="AN327" s="669"/>
      <c r="IG327" s="1009"/>
      <c r="IH327" s="1009"/>
      <c r="II327" s="1009"/>
      <c r="IJ327" s="1009"/>
      <c r="IK327" s="1009"/>
      <c r="IL327" s="1009"/>
      <c r="IM327" s="1009"/>
    </row>
    <row r="328" spans="17:247" x14ac:dyDescent="0.25">
      <c r="Q328" s="1333"/>
      <c r="R328" s="1333"/>
      <c r="S328" s="669"/>
      <c r="T328" s="669"/>
      <c r="U328" s="669"/>
      <c r="AG328" s="873"/>
      <c r="AN328" s="669"/>
      <c r="IG328" s="1009"/>
      <c r="IH328" s="1009"/>
      <c r="II328" s="1009"/>
      <c r="IJ328" s="1009"/>
      <c r="IK328" s="1009"/>
      <c r="IL328" s="1009"/>
      <c r="IM328" s="1009"/>
    </row>
    <row r="329" spans="17:247" x14ac:dyDescent="0.25">
      <c r="Q329" s="1333"/>
      <c r="R329" s="1333"/>
      <c r="S329" s="669"/>
      <c r="T329" s="669"/>
      <c r="U329" s="669"/>
      <c r="AG329" s="873"/>
      <c r="AN329" s="669"/>
      <c r="IG329" s="1009"/>
      <c r="IH329" s="1009"/>
      <c r="II329" s="1009"/>
      <c r="IJ329" s="1009"/>
      <c r="IK329" s="1009"/>
      <c r="IL329" s="1009"/>
      <c r="IM329" s="1009"/>
    </row>
    <row r="330" spans="17:247" x14ac:dyDescent="0.25">
      <c r="Q330" s="1333"/>
      <c r="R330" s="1333"/>
      <c r="S330" s="669"/>
      <c r="T330" s="669"/>
      <c r="U330" s="669"/>
      <c r="AG330" s="873"/>
      <c r="AN330" s="669"/>
      <c r="IG330" s="1009"/>
      <c r="IH330" s="1009"/>
      <c r="II330" s="1009"/>
      <c r="IJ330" s="1009"/>
      <c r="IK330" s="1009"/>
      <c r="IL330" s="1009"/>
      <c r="IM330" s="1009"/>
    </row>
    <row r="331" spans="17:247" x14ac:dyDescent="0.25">
      <c r="Q331" s="1333"/>
      <c r="R331" s="1333"/>
      <c r="S331" s="669"/>
      <c r="T331" s="669"/>
      <c r="U331" s="669"/>
      <c r="AG331" s="873"/>
      <c r="AN331" s="669"/>
      <c r="IG331" s="1009"/>
      <c r="IH331" s="1009"/>
      <c r="II331" s="1009"/>
      <c r="IJ331" s="1009"/>
      <c r="IK331" s="1009"/>
      <c r="IL331" s="1009"/>
      <c r="IM331" s="1009"/>
    </row>
    <row r="332" spans="17:247" x14ac:dyDescent="0.25">
      <c r="Q332" s="1333"/>
      <c r="R332" s="1333"/>
      <c r="S332" s="669"/>
      <c r="T332" s="669"/>
      <c r="U332" s="669"/>
      <c r="AG332" s="873"/>
      <c r="AN332" s="669"/>
      <c r="IG332" s="1009"/>
      <c r="IH332" s="1009"/>
      <c r="II332" s="1009"/>
      <c r="IJ332" s="1009"/>
      <c r="IK332" s="1009"/>
      <c r="IL332" s="1009"/>
      <c r="IM332" s="1009"/>
    </row>
    <row r="333" spans="17:247" x14ac:dyDescent="0.25">
      <c r="Q333" s="1333"/>
      <c r="R333" s="1333"/>
      <c r="S333" s="669"/>
      <c r="T333" s="669"/>
      <c r="U333" s="669"/>
      <c r="AG333" s="873"/>
      <c r="AN333" s="669"/>
      <c r="IG333" s="1009"/>
      <c r="IH333" s="1009"/>
      <c r="II333" s="1009"/>
      <c r="IJ333" s="1009"/>
      <c r="IK333" s="1009"/>
      <c r="IL333" s="1009"/>
      <c r="IM333" s="1009"/>
    </row>
    <row r="334" spans="17:247" x14ac:dyDescent="0.25">
      <c r="Q334" s="1333"/>
      <c r="R334" s="1333"/>
      <c r="S334" s="669"/>
      <c r="T334" s="669"/>
      <c r="U334" s="669"/>
      <c r="AG334" s="873"/>
      <c r="AN334" s="669"/>
      <c r="IG334" s="1009"/>
      <c r="IH334" s="1009"/>
      <c r="II334" s="1009"/>
      <c r="IJ334" s="1009"/>
      <c r="IK334" s="1009"/>
      <c r="IL334" s="1009"/>
      <c r="IM334" s="1009"/>
    </row>
    <row r="335" spans="17:247" x14ac:dyDescent="0.25">
      <c r="Q335" s="1333"/>
      <c r="R335" s="1333"/>
      <c r="S335" s="669"/>
      <c r="T335" s="669"/>
      <c r="U335" s="669"/>
      <c r="AG335" s="873"/>
      <c r="AN335" s="669"/>
      <c r="IG335" s="1009"/>
      <c r="IH335" s="1009"/>
      <c r="II335" s="1009"/>
      <c r="IJ335" s="1009"/>
      <c r="IK335" s="1009"/>
      <c r="IL335" s="1009"/>
      <c r="IM335" s="1009"/>
    </row>
    <row r="336" spans="17:247" x14ac:dyDescent="0.25">
      <c r="Q336" s="1333"/>
      <c r="R336" s="1333"/>
      <c r="S336" s="669"/>
      <c r="T336" s="669"/>
      <c r="U336" s="669"/>
      <c r="AG336" s="873"/>
      <c r="AN336" s="669"/>
      <c r="IG336" s="1009"/>
      <c r="IH336" s="1009"/>
      <c r="II336" s="1009"/>
      <c r="IJ336" s="1009"/>
      <c r="IK336" s="1009"/>
      <c r="IL336" s="1009"/>
      <c r="IM336" s="1009"/>
    </row>
    <row r="337" spans="17:247" x14ac:dyDescent="0.25">
      <c r="Q337" s="1333"/>
      <c r="R337" s="1333"/>
      <c r="S337" s="669"/>
      <c r="T337" s="669"/>
      <c r="U337" s="669"/>
      <c r="AG337" s="873"/>
      <c r="AN337" s="669"/>
      <c r="IG337" s="1009"/>
      <c r="IH337" s="1009"/>
      <c r="II337" s="1009"/>
      <c r="IJ337" s="1009"/>
      <c r="IK337" s="1009"/>
      <c r="IL337" s="1009"/>
      <c r="IM337" s="1009"/>
    </row>
    <row r="338" spans="17:247" x14ac:dyDescent="0.25">
      <c r="Q338" s="1333"/>
      <c r="R338" s="1333"/>
      <c r="S338" s="669"/>
      <c r="T338" s="669"/>
      <c r="U338" s="669"/>
      <c r="AG338" s="873"/>
      <c r="AN338" s="669"/>
      <c r="IG338" s="1009"/>
      <c r="IH338" s="1009"/>
      <c r="II338" s="1009"/>
      <c r="IJ338" s="1009"/>
      <c r="IK338" s="1009"/>
      <c r="IL338" s="1009"/>
      <c r="IM338" s="1009"/>
    </row>
    <row r="339" spans="17:247" x14ac:dyDescent="0.25">
      <c r="Q339" s="1333"/>
      <c r="R339" s="1333"/>
      <c r="S339" s="669"/>
      <c r="T339" s="669"/>
      <c r="U339" s="669"/>
      <c r="AG339" s="873"/>
      <c r="AN339" s="669"/>
      <c r="IG339" s="1009"/>
      <c r="IH339" s="1009"/>
      <c r="II339" s="1009"/>
      <c r="IJ339" s="1009"/>
      <c r="IK339" s="1009"/>
      <c r="IL339" s="1009"/>
      <c r="IM339" s="1009"/>
    </row>
    <row r="340" spans="17:247" x14ac:dyDescent="0.25">
      <c r="Q340" s="1333"/>
      <c r="R340" s="1333"/>
      <c r="S340" s="669"/>
      <c r="T340" s="669"/>
      <c r="U340" s="669"/>
      <c r="AG340" s="873"/>
      <c r="AN340" s="669"/>
      <c r="IG340" s="1009"/>
      <c r="IH340" s="1009"/>
      <c r="II340" s="1009"/>
      <c r="IJ340" s="1009"/>
      <c r="IK340" s="1009"/>
      <c r="IL340" s="1009"/>
      <c r="IM340" s="1009"/>
    </row>
    <row r="341" spans="17:247" x14ac:dyDescent="0.25">
      <c r="Q341" s="1333"/>
      <c r="R341" s="1333"/>
      <c r="S341" s="669"/>
      <c r="T341" s="669"/>
      <c r="U341" s="669"/>
      <c r="AG341" s="873"/>
      <c r="AN341" s="669"/>
      <c r="IG341" s="1009"/>
      <c r="IH341" s="1009"/>
      <c r="II341" s="1009"/>
      <c r="IJ341" s="1009"/>
      <c r="IK341" s="1009"/>
      <c r="IL341" s="1009"/>
      <c r="IM341" s="1009"/>
    </row>
    <row r="342" spans="17:247" x14ac:dyDescent="0.25">
      <c r="Q342" s="1333"/>
      <c r="R342" s="1333"/>
      <c r="S342" s="669"/>
      <c r="T342" s="669"/>
      <c r="U342" s="669"/>
      <c r="AG342" s="873"/>
      <c r="AN342" s="669"/>
      <c r="IG342" s="1009"/>
      <c r="IH342" s="1009"/>
      <c r="II342" s="1009"/>
      <c r="IJ342" s="1009"/>
      <c r="IK342" s="1009"/>
      <c r="IL342" s="1009"/>
      <c r="IM342" s="1009"/>
    </row>
    <row r="343" spans="17:247" x14ac:dyDescent="0.25">
      <c r="Q343" s="1333"/>
      <c r="R343" s="1333"/>
      <c r="S343" s="669"/>
      <c r="T343" s="669"/>
      <c r="U343" s="669"/>
      <c r="AG343" s="873"/>
      <c r="AN343" s="669"/>
      <c r="IG343" s="1009"/>
      <c r="IH343" s="1009"/>
      <c r="II343" s="1009"/>
      <c r="IJ343" s="1009"/>
      <c r="IK343" s="1009"/>
      <c r="IL343" s="1009"/>
      <c r="IM343" s="1009"/>
    </row>
    <row r="344" spans="17:247" x14ac:dyDescent="0.25">
      <c r="Q344" s="1333"/>
      <c r="R344" s="1333"/>
      <c r="S344" s="669"/>
      <c r="T344" s="669"/>
      <c r="U344" s="669"/>
      <c r="AG344" s="873"/>
      <c r="AN344" s="669"/>
      <c r="IG344" s="1009"/>
      <c r="IH344" s="1009"/>
      <c r="II344" s="1009"/>
      <c r="IJ344" s="1009"/>
      <c r="IK344" s="1009"/>
      <c r="IL344" s="1009"/>
      <c r="IM344" s="1009"/>
    </row>
    <row r="345" spans="17:247" x14ac:dyDescent="0.25">
      <c r="Q345" s="1333"/>
      <c r="R345" s="1333"/>
      <c r="S345" s="669"/>
      <c r="T345" s="669"/>
      <c r="U345" s="669"/>
      <c r="AG345" s="873"/>
      <c r="AN345" s="669"/>
      <c r="IG345" s="1009"/>
      <c r="IH345" s="1009"/>
      <c r="II345" s="1009"/>
      <c r="IJ345" s="1009"/>
      <c r="IK345" s="1009"/>
      <c r="IL345" s="1009"/>
      <c r="IM345" s="1009"/>
    </row>
    <row r="346" spans="17:247" x14ac:dyDescent="0.25">
      <c r="Q346" s="1333"/>
      <c r="R346" s="1333"/>
      <c r="S346" s="669"/>
      <c r="T346" s="669"/>
      <c r="U346" s="669"/>
      <c r="AG346" s="873"/>
      <c r="AN346" s="669"/>
      <c r="IG346" s="1009"/>
      <c r="IH346" s="1009"/>
      <c r="II346" s="1009"/>
      <c r="IJ346" s="1009"/>
      <c r="IK346" s="1009"/>
      <c r="IL346" s="1009"/>
      <c r="IM346" s="1009"/>
    </row>
    <row r="347" spans="17:247" x14ac:dyDescent="0.25">
      <c r="Q347" s="1333"/>
      <c r="R347" s="1333"/>
      <c r="S347" s="669"/>
      <c r="T347" s="669"/>
      <c r="U347" s="669"/>
      <c r="AG347" s="873"/>
      <c r="AN347" s="669"/>
      <c r="IG347" s="1009"/>
      <c r="IH347" s="1009"/>
      <c r="II347" s="1009"/>
      <c r="IJ347" s="1009"/>
      <c r="IK347" s="1009"/>
      <c r="IL347" s="1009"/>
      <c r="IM347" s="1009"/>
    </row>
    <row r="348" spans="17:247" x14ac:dyDescent="0.25">
      <c r="Q348" s="1333"/>
      <c r="R348" s="1333"/>
      <c r="S348" s="669"/>
      <c r="T348" s="669"/>
      <c r="U348" s="669"/>
      <c r="AG348" s="873"/>
      <c r="AN348" s="669"/>
      <c r="IG348" s="1009"/>
      <c r="IH348" s="1009"/>
      <c r="II348" s="1009"/>
      <c r="IJ348" s="1009"/>
      <c r="IK348" s="1009"/>
      <c r="IL348" s="1009"/>
      <c r="IM348" s="1009"/>
    </row>
    <row r="349" spans="17:247" x14ac:dyDescent="0.25">
      <c r="Q349" s="1333"/>
      <c r="R349" s="1333"/>
      <c r="S349" s="669"/>
      <c r="T349" s="669"/>
      <c r="U349" s="669"/>
      <c r="AG349" s="873"/>
      <c r="AN349" s="669"/>
      <c r="IG349" s="1009"/>
      <c r="IH349" s="1009"/>
      <c r="II349" s="1009"/>
      <c r="IJ349" s="1009"/>
      <c r="IK349" s="1009"/>
      <c r="IL349" s="1009"/>
      <c r="IM349" s="1009"/>
    </row>
    <row r="350" spans="17:247" x14ac:dyDescent="0.25">
      <c r="Q350" s="1333"/>
      <c r="R350" s="1333"/>
      <c r="S350" s="669"/>
      <c r="T350" s="669"/>
      <c r="U350" s="669"/>
      <c r="AG350" s="873"/>
      <c r="AN350" s="669"/>
      <c r="IG350" s="1009"/>
      <c r="IH350" s="1009"/>
      <c r="II350" s="1009"/>
      <c r="IJ350" s="1009"/>
      <c r="IK350" s="1009"/>
      <c r="IL350" s="1009"/>
      <c r="IM350" s="1009"/>
    </row>
    <row r="351" spans="17:247" x14ac:dyDescent="0.25">
      <c r="Q351" s="1333"/>
      <c r="R351" s="1333"/>
      <c r="S351" s="669"/>
      <c r="T351" s="669"/>
      <c r="U351" s="669"/>
      <c r="AG351" s="873"/>
      <c r="AN351" s="669"/>
      <c r="IG351" s="1009"/>
      <c r="IH351" s="1009"/>
      <c r="II351" s="1009"/>
      <c r="IJ351" s="1009"/>
      <c r="IK351" s="1009"/>
      <c r="IL351" s="1009"/>
      <c r="IM351" s="1009"/>
    </row>
    <row r="352" spans="17:247" x14ac:dyDescent="0.25">
      <c r="Q352" s="1333"/>
      <c r="R352" s="1333"/>
      <c r="S352" s="669"/>
      <c r="T352" s="669"/>
      <c r="U352" s="669"/>
      <c r="AG352" s="873"/>
      <c r="AN352" s="669"/>
      <c r="IG352" s="1009"/>
      <c r="IH352" s="1009"/>
      <c r="II352" s="1009"/>
      <c r="IJ352" s="1009"/>
      <c r="IK352" s="1009"/>
      <c r="IL352" s="1009"/>
      <c r="IM352" s="1009"/>
    </row>
    <row r="353" spans="17:247" x14ac:dyDescent="0.25">
      <c r="Q353" s="1333"/>
      <c r="R353" s="1333"/>
      <c r="S353" s="669"/>
      <c r="T353" s="669"/>
      <c r="U353" s="669"/>
      <c r="AG353" s="873"/>
      <c r="AN353" s="669"/>
      <c r="IG353" s="1009"/>
      <c r="IH353" s="1009"/>
      <c r="II353" s="1009"/>
      <c r="IJ353" s="1009"/>
      <c r="IK353" s="1009"/>
      <c r="IL353" s="1009"/>
      <c r="IM353" s="1009"/>
    </row>
    <row r="354" spans="17:247" x14ac:dyDescent="0.25">
      <c r="Q354" s="1333"/>
      <c r="R354" s="1333"/>
      <c r="S354" s="669"/>
      <c r="T354" s="669"/>
      <c r="U354" s="669"/>
      <c r="AG354" s="873"/>
      <c r="AN354" s="669"/>
      <c r="IG354" s="1009"/>
      <c r="IH354" s="1009"/>
      <c r="II354" s="1009"/>
      <c r="IJ354" s="1009"/>
      <c r="IK354" s="1009"/>
      <c r="IL354" s="1009"/>
      <c r="IM354" s="1009"/>
    </row>
    <row r="355" spans="17:247" x14ac:dyDescent="0.25">
      <c r="Q355" s="1333"/>
      <c r="R355" s="1333"/>
      <c r="S355" s="669"/>
      <c r="T355" s="669"/>
      <c r="U355" s="669"/>
      <c r="AG355" s="873"/>
      <c r="AN355" s="669"/>
      <c r="IG355" s="1009"/>
      <c r="IH355" s="1009"/>
      <c r="II355" s="1009"/>
      <c r="IJ355" s="1009"/>
      <c r="IK355" s="1009"/>
      <c r="IL355" s="1009"/>
      <c r="IM355" s="1009"/>
    </row>
    <row r="356" spans="17:247" x14ac:dyDescent="0.25">
      <c r="Q356" s="1333"/>
      <c r="R356" s="1333"/>
      <c r="S356" s="669"/>
      <c r="T356" s="669"/>
      <c r="U356" s="669"/>
      <c r="AG356" s="873"/>
      <c r="AN356" s="669"/>
      <c r="IG356" s="1009"/>
      <c r="IH356" s="1009"/>
      <c r="II356" s="1009"/>
      <c r="IJ356" s="1009"/>
      <c r="IK356" s="1009"/>
      <c r="IL356" s="1009"/>
      <c r="IM356" s="1009"/>
    </row>
    <row r="357" spans="17:247" x14ac:dyDescent="0.25">
      <c r="Q357" s="1333"/>
      <c r="R357" s="1333"/>
      <c r="S357" s="669"/>
      <c r="T357" s="669"/>
      <c r="U357" s="669"/>
      <c r="AG357" s="873"/>
      <c r="AN357" s="669"/>
      <c r="IG357" s="1009"/>
      <c r="IH357" s="1009"/>
      <c r="II357" s="1009"/>
      <c r="IJ357" s="1009"/>
      <c r="IK357" s="1009"/>
      <c r="IL357" s="1009"/>
      <c r="IM357" s="1009"/>
    </row>
    <row r="358" spans="17:247" x14ac:dyDescent="0.25">
      <c r="Q358" s="1333"/>
      <c r="R358" s="1333"/>
      <c r="S358" s="669"/>
      <c r="T358" s="669"/>
      <c r="U358" s="669"/>
      <c r="AG358" s="873"/>
      <c r="AN358" s="669"/>
      <c r="IG358" s="1009"/>
      <c r="IH358" s="1009"/>
      <c r="II358" s="1009"/>
      <c r="IJ358" s="1009"/>
      <c r="IK358" s="1009"/>
      <c r="IL358" s="1009"/>
      <c r="IM358" s="1009"/>
    </row>
    <row r="359" spans="17:247" x14ac:dyDescent="0.25">
      <c r="Q359" s="1333"/>
      <c r="R359" s="1333"/>
      <c r="S359" s="669"/>
      <c r="T359" s="669"/>
      <c r="U359" s="669"/>
      <c r="AG359" s="873"/>
      <c r="AN359" s="669"/>
      <c r="IG359" s="1009"/>
      <c r="IH359" s="1009"/>
      <c r="II359" s="1009"/>
      <c r="IJ359" s="1009"/>
      <c r="IK359" s="1009"/>
      <c r="IL359" s="1009"/>
      <c r="IM359" s="1009"/>
    </row>
    <row r="360" spans="17:247" x14ac:dyDescent="0.25">
      <c r="Q360" s="1333"/>
      <c r="R360" s="1333"/>
      <c r="S360" s="669"/>
      <c r="T360" s="669"/>
      <c r="U360" s="669"/>
      <c r="AG360" s="873"/>
      <c r="AN360" s="669"/>
      <c r="IG360" s="1009"/>
      <c r="IH360" s="1009"/>
      <c r="II360" s="1009"/>
      <c r="IJ360" s="1009"/>
      <c r="IK360" s="1009"/>
      <c r="IL360" s="1009"/>
      <c r="IM360" s="1009"/>
    </row>
    <row r="361" spans="17:247" x14ac:dyDescent="0.25">
      <c r="Q361" s="1333"/>
      <c r="R361" s="1333"/>
      <c r="S361" s="669"/>
      <c r="T361" s="669"/>
      <c r="U361" s="669"/>
      <c r="AG361" s="873"/>
      <c r="AN361" s="669"/>
      <c r="IG361" s="1009"/>
      <c r="IH361" s="1009"/>
      <c r="II361" s="1009"/>
      <c r="IJ361" s="1009"/>
      <c r="IK361" s="1009"/>
      <c r="IL361" s="1009"/>
      <c r="IM361" s="1009"/>
    </row>
    <row r="362" spans="17:247" x14ac:dyDescent="0.25">
      <c r="Q362" s="1333"/>
      <c r="R362" s="1333"/>
      <c r="S362" s="669"/>
      <c r="T362" s="669"/>
      <c r="U362" s="669"/>
      <c r="AG362" s="873"/>
      <c r="AN362" s="669"/>
      <c r="IG362" s="1009"/>
      <c r="IH362" s="1009"/>
      <c r="II362" s="1009"/>
      <c r="IJ362" s="1009"/>
      <c r="IK362" s="1009"/>
      <c r="IL362" s="1009"/>
      <c r="IM362" s="1009"/>
    </row>
    <row r="363" spans="17:247" x14ac:dyDescent="0.25">
      <c r="Q363" s="1333"/>
      <c r="R363" s="1333"/>
      <c r="S363" s="669"/>
      <c r="T363" s="669"/>
      <c r="U363" s="669"/>
      <c r="AG363" s="873"/>
      <c r="AN363" s="669"/>
      <c r="IG363" s="1009"/>
      <c r="IH363" s="1009"/>
      <c r="II363" s="1009"/>
      <c r="IJ363" s="1009"/>
      <c r="IK363" s="1009"/>
      <c r="IL363" s="1009"/>
      <c r="IM363" s="1009"/>
    </row>
    <row r="364" spans="17:247" x14ac:dyDescent="0.25">
      <c r="Q364" s="1333"/>
      <c r="R364" s="1333"/>
      <c r="S364" s="669"/>
      <c r="T364" s="669"/>
      <c r="U364" s="669"/>
      <c r="AG364" s="873"/>
      <c r="AN364" s="669"/>
      <c r="IG364" s="1009"/>
      <c r="IH364" s="1009"/>
      <c r="II364" s="1009"/>
      <c r="IJ364" s="1009"/>
      <c r="IK364" s="1009"/>
      <c r="IL364" s="1009"/>
      <c r="IM364" s="1009"/>
    </row>
    <row r="365" spans="17:247" x14ac:dyDescent="0.25">
      <c r="Q365" s="1333"/>
      <c r="R365" s="1333"/>
      <c r="S365" s="669"/>
      <c r="T365" s="669"/>
      <c r="U365" s="669"/>
      <c r="AG365" s="873"/>
      <c r="AN365" s="669"/>
      <c r="IG365" s="1009"/>
      <c r="IH365" s="1009"/>
      <c r="II365" s="1009"/>
      <c r="IJ365" s="1009"/>
      <c r="IK365" s="1009"/>
      <c r="IL365" s="1009"/>
      <c r="IM365" s="1009"/>
    </row>
    <row r="366" spans="17:247" x14ac:dyDescent="0.25">
      <c r="Q366" s="1333"/>
      <c r="R366" s="1333"/>
      <c r="S366" s="669"/>
      <c r="T366" s="669"/>
      <c r="U366" s="669"/>
      <c r="AG366" s="873"/>
      <c r="AN366" s="669"/>
      <c r="IG366" s="1009"/>
      <c r="IH366" s="1009"/>
      <c r="II366" s="1009"/>
      <c r="IJ366" s="1009"/>
      <c r="IK366" s="1009"/>
      <c r="IL366" s="1009"/>
      <c r="IM366" s="1009"/>
    </row>
    <row r="367" spans="17:247" x14ac:dyDescent="0.25">
      <c r="Q367" s="1333"/>
      <c r="R367" s="1333"/>
      <c r="S367" s="669"/>
      <c r="T367" s="669"/>
      <c r="U367" s="669"/>
      <c r="AG367" s="873"/>
      <c r="AN367" s="669"/>
      <c r="IG367" s="1009"/>
      <c r="IH367" s="1009"/>
      <c r="II367" s="1009"/>
      <c r="IJ367" s="1009"/>
      <c r="IK367" s="1009"/>
      <c r="IL367" s="1009"/>
      <c r="IM367" s="1009"/>
    </row>
    <row r="368" spans="17:247" x14ac:dyDescent="0.25">
      <c r="Q368" s="1333"/>
      <c r="R368" s="1333"/>
      <c r="S368" s="669"/>
      <c r="T368" s="669"/>
      <c r="U368" s="669"/>
      <c r="AG368" s="873"/>
      <c r="AN368" s="669"/>
      <c r="IG368" s="1009"/>
      <c r="IH368" s="1009"/>
      <c r="II368" s="1009"/>
      <c r="IJ368" s="1009"/>
      <c r="IK368" s="1009"/>
      <c r="IL368" s="1009"/>
      <c r="IM368" s="1009"/>
    </row>
    <row r="369" spans="17:247" x14ac:dyDescent="0.25">
      <c r="Q369" s="1333"/>
      <c r="R369" s="1333"/>
      <c r="S369" s="669"/>
      <c r="T369" s="669"/>
      <c r="U369" s="669"/>
      <c r="AG369" s="873"/>
      <c r="AN369" s="669"/>
      <c r="IG369" s="1009"/>
      <c r="IH369" s="1009"/>
      <c r="II369" s="1009"/>
      <c r="IJ369" s="1009"/>
      <c r="IK369" s="1009"/>
      <c r="IL369" s="1009"/>
      <c r="IM369" s="1009"/>
    </row>
    <row r="370" spans="17:247" x14ac:dyDescent="0.25">
      <c r="Q370" s="1333"/>
      <c r="R370" s="1333"/>
      <c r="S370" s="669"/>
      <c r="T370" s="669"/>
      <c r="U370" s="669"/>
      <c r="AG370" s="873"/>
      <c r="AN370" s="669"/>
      <c r="IG370" s="1009"/>
      <c r="IH370" s="1009"/>
      <c r="II370" s="1009"/>
      <c r="IJ370" s="1009"/>
      <c r="IK370" s="1009"/>
      <c r="IL370" s="1009"/>
      <c r="IM370" s="1009"/>
    </row>
    <row r="371" spans="17:247" x14ac:dyDescent="0.25">
      <c r="Q371" s="1333"/>
      <c r="R371" s="1333"/>
      <c r="S371" s="669"/>
      <c r="T371" s="669"/>
      <c r="U371" s="669"/>
      <c r="AG371" s="873"/>
      <c r="AN371" s="669"/>
      <c r="IG371" s="1009"/>
      <c r="IH371" s="1009"/>
      <c r="II371" s="1009"/>
      <c r="IJ371" s="1009"/>
      <c r="IK371" s="1009"/>
      <c r="IL371" s="1009"/>
      <c r="IM371" s="1009"/>
    </row>
    <row r="372" spans="17:247" x14ac:dyDescent="0.25">
      <c r="Q372" s="1333"/>
      <c r="R372" s="1333"/>
      <c r="S372" s="669"/>
      <c r="T372" s="669"/>
      <c r="U372" s="669"/>
      <c r="AG372" s="873"/>
      <c r="AN372" s="669"/>
      <c r="IG372" s="1009"/>
      <c r="IH372" s="1009"/>
      <c r="II372" s="1009"/>
      <c r="IJ372" s="1009"/>
      <c r="IK372" s="1009"/>
      <c r="IL372" s="1009"/>
      <c r="IM372" s="1009"/>
    </row>
    <row r="373" spans="17:247" x14ac:dyDescent="0.25">
      <c r="Q373" s="1333"/>
      <c r="R373" s="1333"/>
      <c r="S373" s="669"/>
      <c r="T373" s="669"/>
      <c r="U373" s="669"/>
      <c r="AG373" s="873"/>
      <c r="AN373" s="669"/>
      <c r="IG373" s="1009"/>
      <c r="IH373" s="1009"/>
      <c r="II373" s="1009"/>
      <c r="IJ373" s="1009"/>
      <c r="IK373" s="1009"/>
      <c r="IL373" s="1009"/>
      <c r="IM373" s="1009"/>
    </row>
    <row r="374" spans="17:247" x14ac:dyDescent="0.25">
      <c r="Q374" s="1333"/>
      <c r="R374" s="1333"/>
      <c r="S374" s="669"/>
      <c r="T374" s="669"/>
      <c r="U374" s="669"/>
      <c r="AG374" s="873"/>
      <c r="AN374" s="669"/>
      <c r="IG374" s="1009"/>
      <c r="IH374" s="1009"/>
      <c r="II374" s="1009"/>
      <c r="IJ374" s="1009"/>
      <c r="IK374" s="1009"/>
      <c r="IL374" s="1009"/>
      <c r="IM374" s="1009"/>
    </row>
    <row r="375" spans="17:247" x14ac:dyDescent="0.25">
      <c r="Q375" s="1333"/>
      <c r="R375" s="1333"/>
      <c r="S375" s="669"/>
      <c r="T375" s="669"/>
      <c r="U375" s="669"/>
      <c r="AG375" s="873"/>
      <c r="AN375" s="669"/>
      <c r="IG375" s="1009"/>
      <c r="IH375" s="1009"/>
      <c r="II375" s="1009"/>
      <c r="IJ375" s="1009"/>
      <c r="IK375" s="1009"/>
      <c r="IL375" s="1009"/>
      <c r="IM375" s="1009"/>
    </row>
    <row r="376" spans="17:247" x14ac:dyDescent="0.25">
      <c r="Q376" s="1333"/>
      <c r="R376" s="1333"/>
      <c r="S376" s="669"/>
      <c r="T376" s="669"/>
      <c r="U376" s="669"/>
      <c r="AG376" s="873"/>
      <c r="AN376" s="669"/>
      <c r="IG376" s="1009"/>
      <c r="IH376" s="1009"/>
      <c r="II376" s="1009"/>
      <c r="IJ376" s="1009"/>
      <c r="IK376" s="1009"/>
      <c r="IL376" s="1009"/>
      <c r="IM376" s="1009"/>
    </row>
    <row r="377" spans="17:247" x14ac:dyDescent="0.25">
      <c r="Q377" s="1333"/>
      <c r="R377" s="1333"/>
      <c r="S377" s="669"/>
      <c r="T377" s="669"/>
      <c r="U377" s="669"/>
      <c r="AG377" s="873"/>
      <c r="AN377" s="669"/>
      <c r="IG377" s="1009"/>
      <c r="IH377" s="1009"/>
      <c r="II377" s="1009"/>
      <c r="IJ377" s="1009"/>
      <c r="IK377" s="1009"/>
      <c r="IL377" s="1009"/>
      <c r="IM377" s="1009"/>
    </row>
    <row r="378" spans="17:247" x14ac:dyDescent="0.25">
      <c r="Q378" s="1333"/>
      <c r="R378" s="1333"/>
      <c r="S378" s="669"/>
      <c r="T378" s="669"/>
      <c r="U378" s="669"/>
      <c r="AG378" s="873"/>
      <c r="AN378" s="669"/>
      <c r="IG378" s="1009"/>
      <c r="IH378" s="1009"/>
      <c r="II378" s="1009"/>
      <c r="IJ378" s="1009"/>
      <c r="IK378" s="1009"/>
      <c r="IL378" s="1009"/>
      <c r="IM378" s="1009"/>
    </row>
    <row r="379" spans="17:247" x14ac:dyDescent="0.25">
      <c r="Q379" s="1333"/>
      <c r="R379" s="1333"/>
      <c r="S379" s="669"/>
      <c r="T379" s="669"/>
      <c r="U379" s="669"/>
      <c r="AG379" s="873"/>
      <c r="AN379" s="669"/>
      <c r="IG379" s="1009"/>
      <c r="IH379" s="1009"/>
      <c r="II379" s="1009"/>
      <c r="IJ379" s="1009"/>
      <c r="IK379" s="1009"/>
      <c r="IL379" s="1009"/>
      <c r="IM379" s="1009"/>
    </row>
    <row r="380" spans="17:247" x14ac:dyDescent="0.25">
      <c r="Q380" s="1333"/>
      <c r="R380" s="1333"/>
      <c r="S380" s="669"/>
      <c r="T380" s="669"/>
      <c r="U380" s="669"/>
      <c r="AG380" s="873"/>
      <c r="AN380" s="669"/>
      <c r="IG380" s="1009"/>
      <c r="IH380" s="1009"/>
      <c r="II380" s="1009"/>
      <c r="IJ380" s="1009"/>
      <c r="IK380" s="1009"/>
      <c r="IL380" s="1009"/>
      <c r="IM380" s="1009"/>
    </row>
    <row r="381" spans="17:247" x14ac:dyDescent="0.25">
      <c r="Q381" s="1333"/>
      <c r="R381" s="1333"/>
      <c r="S381" s="669"/>
      <c r="T381" s="669"/>
      <c r="U381" s="669"/>
      <c r="AG381" s="873"/>
      <c r="AN381" s="669"/>
      <c r="IG381" s="1009"/>
      <c r="IH381" s="1009"/>
      <c r="II381" s="1009"/>
      <c r="IJ381" s="1009"/>
      <c r="IK381" s="1009"/>
      <c r="IL381" s="1009"/>
      <c r="IM381" s="1009"/>
    </row>
    <row r="382" spans="17:247" x14ac:dyDescent="0.25">
      <c r="Q382" s="1333"/>
      <c r="R382" s="1333"/>
      <c r="S382" s="669"/>
      <c r="T382" s="669"/>
      <c r="U382" s="669"/>
      <c r="AG382" s="873"/>
      <c r="AN382" s="669"/>
      <c r="IG382" s="1009"/>
      <c r="IH382" s="1009"/>
      <c r="II382" s="1009"/>
      <c r="IJ382" s="1009"/>
      <c r="IK382" s="1009"/>
      <c r="IL382" s="1009"/>
      <c r="IM382" s="1009"/>
    </row>
    <row r="383" spans="17:247" x14ac:dyDescent="0.25">
      <c r="Q383" s="1333"/>
      <c r="R383" s="1333"/>
      <c r="S383" s="669"/>
      <c r="T383" s="669"/>
      <c r="U383" s="669"/>
      <c r="AG383" s="873"/>
      <c r="AN383" s="669"/>
      <c r="IG383" s="1009"/>
      <c r="IH383" s="1009"/>
      <c r="II383" s="1009"/>
      <c r="IJ383" s="1009"/>
      <c r="IK383" s="1009"/>
      <c r="IL383" s="1009"/>
      <c r="IM383" s="1009"/>
    </row>
    <row r="384" spans="17:247" x14ac:dyDescent="0.25">
      <c r="Q384" s="1333"/>
      <c r="R384" s="1333"/>
      <c r="S384" s="669"/>
      <c r="T384" s="669"/>
      <c r="U384" s="669"/>
      <c r="AG384" s="873"/>
      <c r="AN384" s="669"/>
      <c r="IG384" s="1009"/>
      <c r="IH384" s="1009"/>
      <c r="II384" s="1009"/>
      <c r="IJ384" s="1009"/>
      <c r="IK384" s="1009"/>
      <c r="IL384" s="1009"/>
      <c r="IM384" s="1009"/>
    </row>
    <row r="385" spans="17:247" x14ac:dyDescent="0.25">
      <c r="Q385" s="1333"/>
      <c r="R385" s="1333"/>
      <c r="S385" s="669"/>
      <c r="T385" s="669"/>
      <c r="U385" s="669"/>
      <c r="AG385" s="873"/>
      <c r="AN385" s="669"/>
      <c r="IG385" s="1009"/>
      <c r="IH385" s="1009"/>
      <c r="II385" s="1009"/>
      <c r="IJ385" s="1009"/>
      <c r="IK385" s="1009"/>
      <c r="IL385" s="1009"/>
      <c r="IM385" s="1009"/>
    </row>
    <row r="386" spans="17:247" x14ac:dyDescent="0.25">
      <c r="Q386" s="1333"/>
      <c r="R386" s="1333"/>
      <c r="S386" s="669"/>
      <c r="T386" s="669"/>
      <c r="U386" s="669"/>
      <c r="AG386" s="873"/>
      <c r="AN386" s="669"/>
      <c r="IG386" s="1009"/>
      <c r="IH386" s="1009"/>
      <c r="II386" s="1009"/>
      <c r="IJ386" s="1009"/>
      <c r="IK386" s="1009"/>
      <c r="IL386" s="1009"/>
      <c r="IM386" s="1009"/>
    </row>
    <row r="387" spans="17:247" x14ac:dyDescent="0.25">
      <c r="Q387" s="1333"/>
      <c r="R387" s="1333"/>
      <c r="S387" s="669"/>
      <c r="T387" s="669"/>
      <c r="U387" s="669"/>
      <c r="AG387" s="873"/>
      <c r="AN387" s="669"/>
      <c r="IG387" s="1009"/>
      <c r="IH387" s="1009"/>
      <c r="II387" s="1009"/>
      <c r="IJ387" s="1009"/>
      <c r="IK387" s="1009"/>
      <c r="IL387" s="1009"/>
      <c r="IM387" s="1009"/>
    </row>
    <row r="388" spans="17:247" x14ac:dyDescent="0.25">
      <c r="Q388" s="1333"/>
      <c r="R388" s="1333"/>
      <c r="S388" s="669"/>
      <c r="T388" s="669"/>
      <c r="U388" s="669"/>
      <c r="AG388" s="873"/>
      <c r="AN388" s="669"/>
      <c r="IG388" s="1009"/>
      <c r="IH388" s="1009"/>
      <c r="II388" s="1009"/>
      <c r="IJ388" s="1009"/>
      <c r="IK388" s="1009"/>
      <c r="IL388" s="1009"/>
      <c r="IM388" s="1009"/>
    </row>
    <row r="389" spans="17:247" x14ac:dyDescent="0.25">
      <c r="Q389" s="1333"/>
      <c r="R389" s="1333"/>
      <c r="S389" s="669"/>
      <c r="T389" s="669"/>
      <c r="U389" s="669"/>
      <c r="AG389" s="873"/>
      <c r="AN389" s="669"/>
      <c r="IG389" s="1009"/>
      <c r="IH389" s="1009"/>
      <c r="II389" s="1009"/>
      <c r="IJ389" s="1009"/>
      <c r="IK389" s="1009"/>
      <c r="IL389" s="1009"/>
      <c r="IM389" s="1009"/>
    </row>
    <row r="390" spans="17:247" x14ac:dyDescent="0.25">
      <c r="Q390" s="1333"/>
      <c r="R390" s="1333"/>
      <c r="S390" s="669"/>
      <c r="T390" s="669"/>
      <c r="U390" s="669"/>
      <c r="AG390" s="873"/>
      <c r="AN390" s="669"/>
      <c r="IG390" s="1009"/>
      <c r="IH390" s="1009"/>
      <c r="II390" s="1009"/>
      <c r="IJ390" s="1009"/>
      <c r="IK390" s="1009"/>
      <c r="IL390" s="1009"/>
      <c r="IM390" s="1009"/>
    </row>
    <row r="391" spans="17:247" x14ac:dyDescent="0.25">
      <c r="Q391" s="1333"/>
      <c r="R391" s="1333"/>
      <c r="S391" s="669"/>
      <c r="T391" s="669"/>
      <c r="U391" s="669"/>
      <c r="AG391" s="873"/>
      <c r="AN391" s="669"/>
      <c r="IG391" s="1009"/>
      <c r="IH391" s="1009"/>
      <c r="II391" s="1009"/>
      <c r="IJ391" s="1009"/>
      <c r="IK391" s="1009"/>
      <c r="IL391" s="1009"/>
      <c r="IM391" s="1009"/>
    </row>
    <row r="392" spans="17:247" x14ac:dyDescent="0.25">
      <c r="Q392" s="1333"/>
      <c r="R392" s="1333"/>
      <c r="S392" s="669"/>
      <c r="T392" s="669"/>
      <c r="U392" s="669"/>
      <c r="AG392" s="873"/>
      <c r="AN392" s="669"/>
      <c r="IG392" s="1009"/>
      <c r="IH392" s="1009"/>
      <c r="II392" s="1009"/>
      <c r="IJ392" s="1009"/>
      <c r="IK392" s="1009"/>
      <c r="IL392" s="1009"/>
      <c r="IM392" s="1009"/>
    </row>
    <row r="393" spans="17:247" x14ac:dyDescent="0.25">
      <c r="Q393" s="1333"/>
      <c r="R393" s="1333"/>
      <c r="S393" s="669"/>
      <c r="T393" s="669"/>
      <c r="U393" s="669"/>
      <c r="AG393" s="873"/>
      <c r="AN393" s="669"/>
      <c r="IG393" s="1009"/>
      <c r="IH393" s="1009"/>
      <c r="II393" s="1009"/>
      <c r="IJ393" s="1009"/>
      <c r="IK393" s="1009"/>
      <c r="IL393" s="1009"/>
      <c r="IM393" s="1009"/>
    </row>
    <row r="394" spans="17:247" x14ac:dyDescent="0.25">
      <c r="Q394" s="1333"/>
      <c r="R394" s="1333"/>
      <c r="S394" s="669"/>
      <c r="T394" s="669"/>
      <c r="U394" s="669"/>
      <c r="AG394" s="873"/>
      <c r="AN394" s="669"/>
      <c r="IG394" s="1009"/>
      <c r="IH394" s="1009"/>
      <c r="II394" s="1009"/>
      <c r="IJ394" s="1009"/>
      <c r="IK394" s="1009"/>
      <c r="IL394" s="1009"/>
      <c r="IM394" s="1009"/>
    </row>
    <row r="395" spans="17:247" x14ac:dyDescent="0.25">
      <c r="Q395" s="1333"/>
      <c r="R395" s="1333"/>
      <c r="S395" s="669"/>
      <c r="T395" s="669"/>
      <c r="U395" s="669"/>
      <c r="AG395" s="873"/>
      <c r="AN395" s="669"/>
      <c r="IG395" s="1009"/>
      <c r="IH395" s="1009"/>
      <c r="II395" s="1009"/>
      <c r="IJ395" s="1009"/>
      <c r="IK395" s="1009"/>
      <c r="IL395" s="1009"/>
      <c r="IM395" s="1009"/>
    </row>
    <row r="396" spans="17:247" x14ac:dyDescent="0.25">
      <c r="Q396" s="1333"/>
      <c r="R396" s="1333"/>
      <c r="S396" s="669"/>
      <c r="T396" s="669"/>
      <c r="U396" s="669"/>
      <c r="AG396" s="873"/>
      <c r="AN396" s="669"/>
      <c r="IG396" s="1009"/>
      <c r="IH396" s="1009"/>
      <c r="II396" s="1009"/>
      <c r="IJ396" s="1009"/>
      <c r="IK396" s="1009"/>
      <c r="IL396" s="1009"/>
      <c r="IM396" s="1009"/>
    </row>
    <row r="397" spans="17:247" x14ac:dyDescent="0.25">
      <c r="Q397" s="1333"/>
      <c r="R397" s="1333"/>
      <c r="S397" s="669"/>
      <c r="T397" s="669"/>
      <c r="U397" s="669"/>
      <c r="AG397" s="873"/>
      <c r="AN397" s="669"/>
      <c r="IG397" s="1009"/>
      <c r="IH397" s="1009"/>
      <c r="II397" s="1009"/>
      <c r="IJ397" s="1009"/>
      <c r="IK397" s="1009"/>
      <c r="IL397" s="1009"/>
      <c r="IM397" s="1009"/>
    </row>
    <row r="398" spans="17:247" x14ac:dyDescent="0.25">
      <c r="Q398" s="1333"/>
      <c r="R398" s="1333"/>
      <c r="S398" s="669"/>
      <c r="T398" s="669"/>
      <c r="U398" s="669"/>
      <c r="AG398" s="873"/>
      <c r="AN398" s="669"/>
      <c r="IG398" s="1009"/>
      <c r="IH398" s="1009"/>
      <c r="II398" s="1009"/>
      <c r="IJ398" s="1009"/>
      <c r="IK398" s="1009"/>
      <c r="IL398" s="1009"/>
      <c r="IM398" s="1009"/>
    </row>
    <row r="399" spans="17:247" x14ac:dyDescent="0.25">
      <c r="Q399" s="1333"/>
      <c r="R399" s="1333"/>
      <c r="S399" s="669"/>
      <c r="T399" s="669"/>
      <c r="U399" s="669"/>
      <c r="AG399" s="873"/>
      <c r="AN399" s="669"/>
      <c r="IG399" s="1009"/>
      <c r="IH399" s="1009"/>
      <c r="II399" s="1009"/>
      <c r="IJ399" s="1009"/>
      <c r="IK399" s="1009"/>
      <c r="IL399" s="1009"/>
      <c r="IM399" s="1009"/>
    </row>
    <row r="400" spans="17:247" x14ac:dyDescent="0.25">
      <c r="Q400" s="1333"/>
      <c r="R400" s="1333"/>
      <c r="S400" s="669"/>
      <c r="T400" s="669"/>
      <c r="U400" s="669"/>
      <c r="AG400" s="873"/>
      <c r="AN400" s="669"/>
      <c r="IG400" s="1009"/>
      <c r="IH400" s="1009"/>
      <c r="II400" s="1009"/>
      <c r="IJ400" s="1009"/>
      <c r="IK400" s="1009"/>
      <c r="IL400" s="1009"/>
      <c r="IM400" s="1009"/>
    </row>
    <row r="401" spans="17:247" x14ac:dyDescent="0.25">
      <c r="Q401" s="1333"/>
      <c r="R401" s="1333"/>
      <c r="S401" s="669"/>
      <c r="T401" s="669"/>
      <c r="U401" s="669"/>
      <c r="AG401" s="873"/>
      <c r="AN401" s="669"/>
      <c r="IG401" s="1009"/>
      <c r="IH401" s="1009"/>
      <c r="II401" s="1009"/>
      <c r="IJ401" s="1009"/>
      <c r="IK401" s="1009"/>
      <c r="IL401" s="1009"/>
      <c r="IM401" s="1009"/>
    </row>
    <row r="402" spans="17:247" x14ac:dyDescent="0.25">
      <c r="Q402" s="1333"/>
      <c r="R402" s="1333"/>
      <c r="S402" s="669"/>
      <c r="T402" s="669"/>
      <c r="U402" s="669"/>
      <c r="AG402" s="873"/>
      <c r="AN402" s="669"/>
      <c r="IG402" s="1009"/>
      <c r="IH402" s="1009"/>
      <c r="II402" s="1009"/>
      <c r="IJ402" s="1009"/>
      <c r="IK402" s="1009"/>
      <c r="IL402" s="1009"/>
      <c r="IM402" s="1009"/>
    </row>
    <row r="403" spans="17:247" x14ac:dyDescent="0.25">
      <c r="Q403" s="1333"/>
      <c r="R403" s="1333"/>
      <c r="S403" s="669"/>
      <c r="T403" s="669"/>
      <c r="U403" s="669"/>
      <c r="AG403" s="873"/>
      <c r="AN403" s="669"/>
      <c r="IG403" s="1009"/>
      <c r="IH403" s="1009"/>
      <c r="II403" s="1009"/>
      <c r="IJ403" s="1009"/>
      <c r="IK403" s="1009"/>
      <c r="IL403" s="1009"/>
      <c r="IM403" s="1009"/>
    </row>
    <row r="404" spans="17:247" x14ac:dyDescent="0.25">
      <c r="Q404" s="1333"/>
      <c r="R404" s="1333"/>
      <c r="S404" s="669"/>
      <c r="T404" s="669"/>
      <c r="U404" s="669"/>
      <c r="AG404" s="873"/>
      <c r="AN404" s="669"/>
      <c r="IG404" s="1009"/>
      <c r="IH404" s="1009"/>
      <c r="II404" s="1009"/>
      <c r="IJ404" s="1009"/>
      <c r="IK404" s="1009"/>
      <c r="IL404" s="1009"/>
      <c r="IM404" s="1009"/>
    </row>
    <row r="405" spans="17:247" x14ac:dyDescent="0.25">
      <c r="Q405" s="1333"/>
      <c r="R405" s="1333"/>
      <c r="S405" s="669"/>
      <c r="T405" s="669"/>
      <c r="U405" s="669"/>
      <c r="AG405" s="873"/>
      <c r="AN405" s="669"/>
      <c r="IG405" s="1009"/>
      <c r="IH405" s="1009"/>
      <c r="II405" s="1009"/>
      <c r="IJ405" s="1009"/>
      <c r="IK405" s="1009"/>
      <c r="IL405" s="1009"/>
      <c r="IM405" s="1009"/>
    </row>
    <row r="406" spans="17:247" x14ac:dyDescent="0.25">
      <c r="Q406" s="1333"/>
      <c r="R406" s="1333"/>
      <c r="S406" s="669"/>
      <c r="T406" s="669"/>
      <c r="U406" s="669"/>
      <c r="AG406" s="873"/>
      <c r="AN406" s="669"/>
      <c r="IG406" s="1009"/>
      <c r="IH406" s="1009"/>
      <c r="II406" s="1009"/>
      <c r="IJ406" s="1009"/>
      <c r="IK406" s="1009"/>
      <c r="IL406" s="1009"/>
      <c r="IM406" s="1009"/>
    </row>
    <row r="407" spans="17:247" x14ac:dyDescent="0.25">
      <c r="Q407" s="1333"/>
      <c r="R407" s="1333"/>
      <c r="S407" s="669"/>
      <c r="T407" s="669"/>
      <c r="U407" s="669"/>
      <c r="AG407" s="873"/>
      <c r="AN407" s="669"/>
      <c r="IG407" s="1009"/>
      <c r="IH407" s="1009"/>
      <c r="II407" s="1009"/>
      <c r="IJ407" s="1009"/>
      <c r="IK407" s="1009"/>
      <c r="IL407" s="1009"/>
      <c r="IM407" s="1009"/>
    </row>
    <row r="408" spans="17:247" x14ac:dyDescent="0.25">
      <c r="Q408" s="1333"/>
      <c r="R408" s="1333"/>
      <c r="S408" s="669"/>
      <c r="T408" s="669"/>
      <c r="U408" s="669"/>
      <c r="AG408" s="873"/>
      <c r="AN408" s="669"/>
      <c r="IG408" s="1009"/>
      <c r="IH408" s="1009"/>
      <c r="II408" s="1009"/>
      <c r="IJ408" s="1009"/>
      <c r="IK408" s="1009"/>
      <c r="IL408" s="1009"/>
      <c r="IM408" s="1009"/>
    </row>
    <row r="409" spans="17:247" x14ac:dyDescent="0.25">
      <c r="Q409" s="1333"/>
      <c r="R409" s="1333"/>
      <c r="S409" s="669"/>
      <c r="T409" s="669"/>
      <c r="U409" s="669"/>
      <c r="AG409" s="873"/>
      <c r="AN409" s="669"/>
      <c r="IG409" s="1009"/>
      <c r="IH409" s="1009"/>
      <c r="II409" s="1009"/>
      <c r="IJ409" s="1009"/>
      <c r="IK409" s="1009"/>
      <c r="IL409" s="1009"/>
      <c r="IM409" s="1009"/>
    </row>
    <row r="410" spans="17:247" x14ac:dyDescent="0.25">
      <c r="Q410" s="1333"/>
      <c r="R410" s="1333"/>
      <c r="S410" s="669"/>
      <c r="T410" s="669"/>
      <c r="U410" s="669"/>
      <c r="AG410" s="873"/>
      <c r="AN410" s="669"/>
      <c r="IG410" s="1009"/>
      <c r="IH410" s="1009"/>
      <c r="II410" s="1009"/>
      <c r="IJ410" s="1009"/>
      <c r="IK410" s="1009"/>
      <c r="IL410" s="1009"/>
      <c r="IM410" s="1009"/>
    </row>
    <row r="411" spans="17:247" x14ac:dyDescent="0.25">
      <c r="Q411" s="1333"/>
      <c r="R411" s="1333"/>
      <c r="S411" s="669"/>
      <c r="T411" s="669"/>
      <c r="U411" s="669"/>
      <c r="AG411" s="873"/>
      <c r="AN411" s="669"/>
      <c r="IG411" s="1009"/>
      <c r="IH411" s="1009"/>
      <c r="II411" s="1009"/>
      <c r="IJ411" s="1009"/>
      <c r="IK411" s="1009"/>
      <c r="IL411" s="1009"/>
      <c r="IM411" s="1009"/>
    </row>
    <row r="412" spans="17:247" x14ac:dyDescent="0.25">
      <c r="Q412" s="1333"/>
      <c r="R412" s="1333"/>
      <c r="S412" s="669"/>
      <c r="T412" s="669"/>
      <c r="U412" s="669"/>
      <c r="AG412" s="873"/>
      <c r="AN412" s="669"/>
      <c r="IG412" s="1009"/>
      <c r="IH412" s="1009"/>
      <c r="II412" s="1009"/>
      <c r="IJ412" s="1009"/>
      <c r="IK412" s="1009"/>
      <c r="IL412" s="1009"/>
      <c r="IM412" s="1009"/>
    </row>
    <row r="413" spans="17:247" x14ac:dyDescent="0.25">
      <c r="Q413" s="1333"/>
      <c r="R413" s="1333"/>
      <c r="S413" s="669"/>
      <c r="T413" s="669"/>
      <c r="U413" s="669"/>
      <c r="AG413" s="873"/>
      <c r="AN413" s="669"/>
      <c r="IG413" s="1009"/>
      <c r="IH413" s="1009"/>
      <c r="II413" s="1009"/>
      <c r="IJ413" s="1009"/>
      <c r="IK413" s="1009"/>
      <c r="IL413" s="1009"/>
      <c r="IM413" s="1009"/>
    </row>
    <row r="414" spans="17:247" x14ac:dyDescent="0.25">
      <c r="Q414" s="1333"/>
      <c r="R414" s="1333"/>
      <c r="S414" s="669"/>
      <c r="T414" s="669"/>
      <c r="U414" s="669"/>
      <c r="AG414" s="873"/>
      <c r="AN414" s="669"/>
      <c r="IG414" s="1009"/>
      <c r="IH414" s="1009"/>
      <c r="II414" s="1009"/>
      <c r="IJ414" s="1009"/>
      <c r="IK414" s="1009"/>
      <c r="IL414" s="1009"/>
      <c r="IM414" s="1009"/>
    </row>
    <row r="415" spans="17:247" x14ac:dyDescent="0.25">
      <c r="Q415" s="1333"/>
      <c r="R415" s="1333"/>
      <c r="S415" s="669"/>
      <c r="T415" s="669"/>
      <c r="U415" s="669"/>
      <c r="AG415" s="873"/>
      <c r="AN415" s="669"/>
      <c r="IG415" s="1009"/>
      <c r="IH415" s="1009"/>
      <c r="II415" s="1009"/>
      <c r="IJ415" s="1009"/>
      <c r="IK415" s="1009"/>
      <c r="IL415" s="1009"/>
      <c r="IM415" s="1009"/>
    </row>
    <row r="416" spans="17:247" x14ac:dyDescent="0.25">
      <c r="Q416" s="1333"/>
      <c r="R416" s="1333"/>
      <c r="S416" s="669"/>
      <c r="T416" s="669"/>
      <c r="U416" s="669"/>
      <c r="AG416" s="873"/>
      <c r="AN416" s="669"/>
      <c r="IG416" s="1009"/>
      <c r="IH416" s="1009"/>
      <c r="II416" s="1009"/>
      <c r="IJ416" s="1009"/>
      <c r="IK416" s="1009"/>
      <c r="IL416" s="1009"/>
      <c r="IM416" s="1009"/>
    </row>
    <row r="417" spans="17:247" x14ac:dyDescent="0.25">
      <c r="Q417" s="1333"/>
      <c r="R417" s="1333"/>
      <c r="S417" s="669"/>
      <c r="T417" s="669"/>
      <c r="U417" s="669"/>
      <c r="AG417" s="873"/>
      <c r="AN417" s="669"/>
      <c r="IG417" s="1009"/>
      <c r="IH417" s="1009"/>
      <c r="II417" s="1009"/>
      <c r="IJ417" s="1009"/>
      <c r="IK417" s="1009"/>
      <c r="IL417" s="1009"/>
      <c r="IM417" s="1009"/>
    </row>
    <row r="418" spans="17:247" x14ac:dyDescent="0.25">
      <c r="Q418" s="1333"/>
      <c r="R418" s="1333"/>
      <c r="S418" s="669"/>
      <c r="T418" s="669"/>
      <c r="U418" s="669"/>
      <c r="AG418" s="873"/>
      <c r="AN418" s="669"/>
      <c r="IG418" s="1009"/>
      <c r="IH418" s="1009"/>
      <c r="II418" s="1009"/>
      <c r="IJ418" s="1009"/>
      <c r="IK418" s="1009"/>
      <c r="IL418" s="1009"/>
      <c r="IM418" s="1009"/>
    </row>
    <row r="419" spans="17:247" x14ac:dyDescent="0.25">
      <c r="Q419" s="1333"/>
      <c r="R419" s="1333"/>
      <c r="S419" s="669"/>
      <c r="T419" s="669"/>
      <c r="U419" s="669"/>
      <c r="AG419" s="873"/>
      <c r="AN419" s="669"/>
      <c r="IG419" s="1009"/>
      <c r="IH419" s="1009"/>
      <c r="II419" s="1009"/>
      <c r="IJ419" s="1009"/>
      <c r="IK419" s="1009"/>
      <c r="IL419" s="1009"/>
      <c r="IM419" s="1009"/>
    </row>
    <row r="420" spans="17:247" x14ac:dyDescent="0.25">
      <c r="Q420" s="1333"/>
      <c r="R420" s="1333"/>
      <c r="S420" s="669"/>
      <c r="T420" s="669"/>
      <c r="U420" s="669"/>
      <c r="AG420" s="873"/>
      <c r="AN420" s="669"/>
      <c r="IG420" s="1009"/>
      <c r="IH420" s="1009"/>
      <c r="II420" s="1009"/>
      <c r="IJ420" s="1009"/>
      <c r="IK420" s="1009"/>
      <c r="IL420" s="1009"/>
      <c r="IM420" s="1009"/>
    </row>
    <row r="421" spans="17:247" x14ac:dyDescent="0.25">
      <c r="Q421" s="1333"/>
      <c r="R421" s="1333"/>
      <c r="S421" s="669"/>
      <c r="T421" s="669"/>
      <c r="U421" s="669"/>
      <c r="AG421" s="873"/>
      <c r="AN421" s="669"/>
      <c r="IG421" s="1009"/>
      <c r="IH421" s="1009"/>
      <c r="II421" s="1009"/>
      <c r="IJ421" s="1009"/>
      <c r="IK421" s="1009"/>
      <c r="IL421" s="1009"/>
      <c r="IM421" s="1009"/>
    </row>
    <row r="422" spans="17:247" x14ac:dyDescent="0.25">
      <c r="Q422" s="1333"/>
      <c r="R422" s="1333"/>
      <c r="S422" s="669"/>
      <c r="T422" s="669"/>
      <c r="U422" s="669"/>
      <c r="AG422" s="873"/>
      <c r="AN422" s="669"/>
      <c r="IG422" s="1009"/>
      <c r="IH422" s="1009"/>
      <c r="II422" s="1009"/>
      <c r="IJ422" s="1009"/>
      <c r="IK422" s="1009"/>
      <c r="IL422" s="1009"/>
      <c r="IM422" s="1009"/>
    </row>
    <row r="423" spans="17:247" x14ac:dyDescent="0.25">
      <c r="Q423" s="1333"/>
      <c r="R423" s="1333"/>
      <c r="S423" s="669"/>
      <c r="T423" s="669"/>
      <c r="U423" s="669"/>
      <c r="AG423" s="873"/>
      <c r="AN423" s="669"/>
      <c r="IG423" s="1009"/>
      <c r="IH423" s="1009"/>
      <c r="II423" s="1009"/>
      <c r="IJ423" s="1009"/>
      <c r="IK423" s="1009"/>
      <c r="IL423" s="1009"/>
      <c r="IM423" s="1009"/>
    </row>
    <row r="424" spans="17:247" x14ac:dyDescent="0.25">
      <c r="Q424" s="1333"/>
      <c r="R424" s="1333"/>
      <c r="S424" s="669"/>
      <c r="T424" s="669"/>
      <c r="U424" s="669"/>
      <c r="AG424" s="873"/>
      <c r="AN424" s="669"/>
      <c r="IG424" s="1009"/>
      <c r="IH424" s="1009"/>
      <c r="II424" s="1009"/>
      <c r="IJ424" s="1009"/>
      <c r="IK424" s="1009"/>
      <c r="IL424" s="1009"/>
      <c r="IM424" s="1009"/>
    </row>
    <row r="425" spans="17:247" x14ac:dyDescent="0.25">
      <c r="Q425" s="1333"/>
      <c r="R425" s="1333"/>
      <c r="S425" s="669"/>
      <c r="T425" s="669"/>
      <c r="U425" s="669"/>
      <c r="AG425" s="873"/>
      <c r="AN425" s="669"/>
      <c r="IG425" s="1009"/>
      <c r="IH425" s="1009"/>
      <c r="II425" s="1009"/>
      <c r="IJ425" s="1009"/>
      <c r="IK425" s="1009"/>
      <c r="IL425" s="1009"/>
      <c r="IM425" s="1009"/>
    </row>
    <row r="426" spans="17:247" x14ac:dyDescent="0.25">
      <c r="Q426" s="1333"/>
      <c r="R426" s="1333"/>
      <c r="S426" s="669"/>
      <c r="T426" s="669"/>
      <c r="U426" s="669"/>
      <c r="AG426" s="873"/>
      <c r="AN426" s="669"/>
      <c r="IG426" s="1009"/>
      <c r="IH426" s="1009"/>
      <c r="II426" s="1009"/>
      <c r="IJ426" s="1009"/>
      <c r="IK426" s="1009"/>
      <c r="IL426" s="1009"/>
      <c r="IM426" s="1009"/>
    </row>
    <row r="427" spans="17:247" x14ac:dyDescent="0.25">
      <c r="Q427" s="1333"/>
      <c r="R427" s="1333"/>
      <c r="S427" s="669"/>
      <c r="T427" s="669"/>
      <c r="U427" s="669"/>
      <c r="AG427" s="873"/>
      <c r="AN427" s="669"/>
      <c r="IG427" s="1009"/>
      <c r="IH427" s="1009"/>
      <c r="II427" s="1009"/>
      <c r="IJ427" s="1009"/>
      <c r="IK427" s="1009"/>
      <c r="IL427" s="1009"/>
      <c r="IM427" s="1009"/>
    </row>
    <row r="428" spans="17:247" x14ac:dyDescent="0.25">
      <c r="Q428" s="1333"/>
      <c r="R428" s="1333"/>
      <c r="S428" s="669"/>
      <c r="T428" s="669"/>
      <c r="U428" s="669"/>
      <c r="AG428" s="873"/>
      <c r="AN428" s="669"/>
      <c r="IG428" s="1009"/>
      <c r="IH428" s="1009"/>
      <c r="II428" s="1009"/>
      <c r="IJ428" s="1009"/>
      <c r="IK428" s="1009"/>
      <c r="IL428" s="1009"/>
      <c r="IM428" s="1009"/>
    </row>
    <row r="429" spans="17:247" x14ac:dyDescent="0.25">
      <c r="Q429" s="1333"/>
      <c r="R429" s="1333"/>
      <c r="S429" s="669"/>
      <c r="T429" s="669"/>
      <c r="U429" s="669"/>
      <c r="AG429" s="873"/>
      <c r="AN429" s="669"/>
      <c r="IG429" s="1009"/>
      <c r="IH429" s="1009"/>
      <c r="II429" s="1009"/>
      <c r="IJ429" s="1009"/>
      <c r="IK429" s="1009"/>
      <c r="IL429" s="1009"/>
      <c r="IM429" s="1009"/>
    </row>
    <row r="430" spans="17:247" x14ac:dyDescent="0.25">
      <c r="Q430" s="1333"/>
      <c r="R430" s="1333"/>
      <c r="S430" s="669"/>
      <c r="T430" s="669"/>
      <c r="U430" s="669"/>
      <c r="AG430" s="873"/>
      <c r="AN430" s="669"/>
      <c r="IG430" s="1009"/>
      <c r="IH430" s="1009"/>
      <c r="II430" s="1009"/>
      <c r="IJ430" s="1009"/>
      <c r="IK430" s="1009"/>
      <c r="IL430" s="1009"/>
      <c r="IM430" s="1009"/>
    </row>
    <row r="431" spans="17:247" x14ac:dyDescent="0.25">
      <c r="Q431" s="1333"/>
      <c r="R431" s="1333"/>
      <c r="S431" s="669"/>
      <c r="T431" s="669"/>
      <c r="U431" s="669"/>
      <c r="AG431" s="873"/>
      <c r="AN431" s="669"/>
      <c r="IG431" s="1009"/>
      <c r="IH431" s="1009"/>
      <c r="II431" s="1009"/>
      <c r="IJ431" s="1009"/>
      <c r="IK431" s="1009"/>
      <c r="IL431" s="1009"/>
      <c r="IM431" s="1009"/>
    </row>
    <row r="432" spans="17:247" x14ac:dyDescent="0.25">
      <c r="Q432" s="1333"/>
      <c r="R432" s="1333"/>
      <c r="S432" s="669"/>
      <c r="T432" s="669"/>
      <c r="U432" s="669"/>
      <c r="AG432" s="873"/>
      <c r="AN432" s="669"/>
      <c r="IG432" s="1009"/>
      <c r="IH432" s="1009"/>
      <c r="II432" s="1009"/>
      <c r="IJ432" s="1009"/>
      <c r="IK432" s="1009"/>
      <c r="IL432" s="1009"/>
      <c r="IM432" s="1009"/>
    </row>
    <row r="433" spans="17:247" x14ac:dyDescent="0.25">
      <c r="Q433" s="1333"/>
      <c r="R433" s="1333"/>
      <c r="S433" s="669"/>
      <c r="T433" s="669"/>
      <c r="U433" s="669"/>
      <c r="AG433" s="873"/>
      <c r="AN433" s="669"/>
      <c r="IG433" s="1009"/>
      <c r="IH433" s="1009"/>
      <c r="II433" s="1009"/>
      <c r="IJ433" s="1009"/>
      <c r="IK433" s="1009"/>
      <c r="IL433" s="1009"/>
      <c r="IM433" s="1009"/>
    </row>
    <row r="434" spans="17:247" x14ac:dyDescent="0.25">
      <c r="Q434" s="1333"/>
      <c r="R434" s="1333"/>
      <c r="S434" s="669"/>
      <c r="T434" s="669"/>
      <c r="U434" s="669"/>
      <c r="AG434" s="873"/>
      <c r="AN434" s="669"/>
      <c r="IG434" s="1009"/>
      <c r="IH434" s="1009"/>
      <c r="II434" s="1009"/>
      <c r="IJ434" s="1009"/>
      <c r="IK434" s="1009"/>
      <c r="IL434" s="1009"/>
      <c r="IM434" s="1009"/>
    </row>
    <row r="435" spans="17:247" x14ac:dyDescent="0.25">
      <c r="Q435" s="1333"/>
      <c r="R435" s="1333"/>
      <c r="S435" s="669"/>
      <c r="T435" s="669"/>
      <c r="U435" s="669"/>
      <c r="AG435" s="873"/>
      <c r="AN435" s="669"/>
      <c r="IG435" s="1009"/>
      <c r="IH435" s="1009"/>
      <c r="II435" s="1009"/>
      <c r="IJ435" s="1009"/>
      <c r="IK435" s="1009"/>
      <c r="IL435" s="1009"/>
      <c r="IM435" s="1009"/>
    </row>
    <row r="436" spans="17:247" x14ac:dyDescent="0.25">
      <c r="Q436" s="1333"/>
      <c r="R436" s="1333"/>
      <c r="S436" s="669"/>
      <c r="T436" s="669"/>
      <c r="U436" s="669"/>
      <c r="AG436" s="873"/>
      <c r="AN436" s="669"/>
      <c r="IG436" s="1009"/>
      <c r="IH436" s="1009"/>
      <c r="II436" s="1009"/>
      <c r="IJ436" s="1009"/>
      <c r="IK436" s="1009"/>
      <c r="IL436" s="1009"/>
      <c r="IM436" s="1009"/>
    </row>
    <row r="437" spans="17:247" x14ac:dyDescent="0.25">
      <c r="Q437" s="1333"/>
      <c r="R437" s="1333"/>
      <c r="S437" s="669"/>
      <c r="T437" s="669"/>
      <c r="U437" s="669"/>
      <c r="AG437" s="873"/>
      <c r="AN437" s="669"/>
      <c r="IG437" s="1009"/>
      <c r="IH437" s="1009"/>
      <c r="II437" s="1009"/>
      <c r="IJ437" s="1009"/>
      <c r="IK437" s="1009"/>
      <c r="IL437" s="1009"/>
      <c r="IM437" s="1009"/>
    </row>
    <row r="438" spans="17:247" x14ac:dyDescent="0.25">
      <c r="Q438" s="1333"/>
      <c r="R438" s="1333"/>
      <c r="S438" s="669"/>
      <c r="T438" s="669"/>
      <c r="U438" s="669"/>
      <c r="AG438" s="873"/>
      <c r="AN438" s="669"/>
      <c r="IG438" s="1009"/>
      <c r="IH438" s="1009"/>
      <c r="II438" s="1009"/>
      <c r="IJ438" s="1009"/>
      <c r="IK438" s="1009"/>
      <c r="IL438" s="1009"/>
      <c r="IM438" s="1009"/>
    </row>
    <row r="439" spans="17:247" x14ac:dyDescent="0.25">
      <c r="Q439" s="1333"/>
      <c r="R439" s="1333"/>
      <c r="S439" s="669"/>
      <c r="T439" s="669"/>
      <c r="U439" s="669"/>
      <c r="AG439" s="873"/>
      <c r="AN439" s="669"/>
      <c r="IG439" s="1009"/>
      <c r="IH439" s="1009"/>
      <c r="II439" s="1009"/>
      <c r="IJ439" s="1009"/>
      <c r="IK439" s="1009"/>
      <c r="IL439" s="1009"/>
      <c r="IM439" s="1009"/>
    </row>
    <row r="440" spans="17:247" x14ac:dyDescent="0.25">
      <c r="Q440" s="1333"/>
      <c r="R440" s="1333"/>
      <c r="S440" s="669"/>
      <c r="T440" s="669"/>
      <c r="U440" s="669"/>
      <c r="AG440" s="873"/>
      <c r="AN440" s="669"/>
      <c r="IG440" s="1009"/>
      <c r="IH440" s="1009"/>
      <c r="II440" s="1009"/>
      <c r="IJ440" s="1009"/>
      <c r="IK440" s="1009"/>
      <c r="IL440" s="1009"/>
      <c r="IM440" s="1009"/>
    </row>
    <row r="441" spans="17:247" x14ac:dyDescent="0.25">
      <c r="Q441" s="1333"/>
      <c r="R441" s="1333"/>
      <c r="S441" s="669"/>
      <c r="T441" s="669"/>
      <c r="U441" s="669"/>
      <c r="AG441" s="873"/>
      <c r="AN441" s="669"/>
      <c r="IG441" s="1009"/>
      <c r="IH441" s="1009"/>
      <c r="II441" s="1009"/>
      <c r="IJ441" s="1009"/>
      <c r="IK441" s="1009"/>
      <c r="IL441" s="1009"/>
      <c r="IM441" s="1009"/>
    </row>
    <row r="442" spans="17:247" x14ac:dyDescent="0.25">
      <c r="Q442" s="1333"/>
      <c r="R442" s="1333"/>
      <c r="S442" s="669"/>
      <c r="T442" s="669"/>
      <c r="U442" s="669"/>
      <c r="AG442" s="873"/>
      <c r="AN442" s="669"/>
      <c r="IG442" s="1009"/>
      <c r="IH442" s="1009"/>
      <c r="II442" s="1009"/>
      <c r="IJ442" s="1009"/>
      <c r="IK442" s="1009"/>
      <c r="IL442" s="1009"/>
      <c r="IM442" s="1009"/>
    </row>
    <row r="443" spans="17:247" x14ac:dyDescent="0.25">
      <c r="Q443" s="1333"/>
      <c r="R443" s="1333"/>
      <c r="S443" s="669"/>
      <c r="T443" s="669"/>
      <c r="U443" s="669"/>
      <c r="AG443" s="873"/>
      <c r="AN443" s="669"/>
      <c r="IG443" s="1009"/>
      <c r="IH443" s="1009"/>
      <c r="II443" s="1009"/>
      <c r="IJ443" s="1009"/>
      <c r="IK443" s="1009"/>
      <c r="IL443" s="1009"/>
      <c r="IM443" s="1009"/>
    </row>
    <row r="444" spans="17:247" x14ac:dyDescent="0.25">
      <c r="Q444" s="1333"/>
      <c r="R444" s="1333"/>
      <c r="S444" s="669"/>
      <c r="T444" s="669"/>
      <c r="U444" s="669"/>
      <c r="AG444" s="873"/>
      <c r="AN444" s="669"/>
      <c r="IG444" s="1009"/>
      <c r="IH444" s="1009"/>
      <c r="II444" s="1009"/>
      <c r="IJ444" s="1009"/>
      <c r="IK444" s="1009"/>
      <c r="IL444" s="1009"/>
      <c r="IM444" s="1009"/>
    </row>
    <row r="445" spans="17:247" x14ac:dyDescent="0.25">
      <c r="Q445" s="1333"/>
      <c r="R445" s="1333"/>
      <c r="S445" s="669"/>
      <c r="T445" s="669"/>
      <c r="U445" s="669"/>
      <c r="AG445" s="873"/>
      <c r="AN445" s="669"/>
      <c r="IG445" s="1009"/>
      <c r="IH445" s="1009"/>
      <c r="II445" s="1009"/>
      <c r="IJ445" s="1009"/>
      <c r="IK445" s="1009"/>
      <c r="IL445" s="1009"/>
      <c r="IM445" s="1009"/>
    </row>
    <row r="446" spans="17:247" x14ac:dyDescent="0.25">
      <c r="Q446" s="1333"/>
      <c r="R446" s="1333"/>
      <c r="S446" s="669"/>
      <c r="T446" s="669"/>
      <c r="U446" s="669"/>
      <c r="AG446" s="873"/>
      <c r="AN446" s="669"/>
      <c r="IG446" s="1009"/>
      <c r="IH446" s="1009"/>
      <c r="II446" s="1009"/>
      <c r="IJ446" s="1009"/>
      <c r="IK446" s="1009"/>
      <c r="IL446" s="1009"/>
      <c r="IM446" s="1009"/>
    </row>
    <row r="447" spans="17:247" x14ac:dyDescent="0.25">
      <c r="Q447" s="1333"/>
      <c r="R447" s="1333"/>
      <c r="S447" s="669"/>
      <c r="T447" s="669"/>
      <c r="U447" s="669"/>
      <c r="AG447" s="873"/>
      <c r="AN447" s="669"/>
      <c r="IG447" s="1009"/>
      <c r="IH447" s="1009"/>
      <c r="II447" s="1009"/>
      <c r="IJ447" s="1009"/>
      <c r="IK447" s="1009"/>
      <c r="IL447" s="1009"/>
      <c r="IM447" s="1009"/>
    </row>
    <row r="448" spans="17:247" x14ac:dyDescent="0.25">
      <c r="Q448" s="1333"/>
      <c r="R448" s="1333"/>
      <c r="S448" s="669"/>
      <c r="T448" s="669"/>
      <c r="U448" s="669"/>
      <c r="AG448" s="873"/>
      <c r="AN448" s="669"/>
      <c r="IG448" s="1009"/>
      <c r="IH448" s="1009"/>
      <c r="II448" s="1009"/>
      <c r="IJ448" s="1009"/>
      <c r="IK448" s="1009"/>
      <c r="IL448" s="1009"/>
      <c r="IM448" s="1009"/>
    </row>
    <row r="449" spans="17:247" x14ac:dyDescent="0.25">
      <c r="Q449" s="1333"/>
      <c r="R449" s="1333"/>
      <c r="S449" s="669"/>
      <c r="T449" s="669"/>
      <c r="U449" s="669"/>
      <c r="AG449" s="873"/>
      <c r="AN449" s="669"/>
      <c r="IG449" s="1009"/>
      <c r="IH449" s="1009"/>
      <c r="II449" s="1009"/>
      <c r="IJ449" s="1009"/>
      <c r="IK449" s="1009"/>
      <c r="IL449" s="1009"/>
      <c r="IM449" s="1009"/>
    </row>
    <row r="450" spans="17:247" x14ac:dyDescent="0.25">
      <c r="Q450" s="1333"/>
      <c r="R450" s="1333"/>
      <c r="S450" s="669"/>
      <c r="T450" s="669"/>
      <c r="U450" s="669"/>
      <c r="AG450" s="873"/>
      <c r="AN450" s="669"/>
      <c r="IG450" s="1009"/>
      <c r="IH450" s="1009"/>
      <c r="II450" s="1009"/>
      <c r="IJ450" s="1009"/>
      <c r="IK450" s="1009"/>
      <c r="IL450" s="1009"/>
      <c r="IM450" s="1009"/>
    </row>
    <row r="451" spans="17:247" x14ac:dyDescent="0.25">
      <c r="Q451" s="1333"/>
      <c r="R451" s="1333"/>
      <c r="S451" s="669"/>
      <c r="T451" s="669"/>
      <c r="U451" s="669"/>
      <c r="AG451" s="873"/>
      <c r="AN451" s="669"/>
      <c r="IG451" s="1009"/>
      <c r="IH451" s="1009"/>
      <c r="II451" s="1009"/>
      <c r="IJ451" s="1009"/>
      <c r="IK451" s="1009"/>
      <c r="IL451" s="1009"/>
      <c r="IM451" s="1009"/>
    </row>
    <row r="452" spans="17:247" x14ac:dyDescent="0.25">
      <c r="Q452" s="1333"/>
      <c r="R452" s="1333"/>
      <c r="S452" s="669"/>
      <c r="T452" s="669"/>
      <c r="U452" s="669"/>
      <c r="AG452" s="873"/>
      <c r="AN452" s="669"/>
      <c r="IG452" s="1009"/>
      <c r="IH452" s="1009"/>
      <c r="II452" s="1009"/>
      <c r="IJ452" s="1009"/>
      <c r="IK452" s="1009"/>
      <c r="IL452" s="1009"/>
      <c r="IM452" s="1009"/>
    </row>
    <row r="453" spans="17:247" x14ac:dyDescent="0.25">
      <c r="Q453" s="1333"/>
      <c r="R453" s="1333"/>
      <c r="S453" s="669"/>
      <c r="T453" s="669"/>
      <c r="U453" s="669"/>
      <c r="AG453" s="873"/>
      <c r="AN453" s="669"/>
      <c r="IG453" s="1009"/>
      <c r="IH453" s="1009"/>
      <c r="II453" s="1009"/>
      <c r="IJ453" s="1009"/>
      <c r="IK453" s="1009"/>
      <c r="IL453" s="1009"/>
      <c r="IM453" s="1009"/>
    </row>
    <row r="454" spans="17:247" x14ac:dyDescent="0.25">
      <c r="Q454" s="1333"/>
      <c r="R454" s="1333"/>
      <c r="S454" s="669"/>
      <c r="T454" s="669"/>
      <c r="U454" s="669"/>
      <c r="AG454" s="873"/>
      <c r="AN454" s="669"/>
      <c r="IG454" s="1009"/>
      <c r="IH454" s="1009"/>
      <c r="II454" s="1009"/>
      <c r="IJ454" s="1009"/>
      <c r="IK454" s="1009"/>
      <c r="IL454" s="1009"/>
      <c r="IM454" s="1009"/>
    </row>
    <row r="455" spans="17:247" x14ac:dyDescent="0.25">
      <c r="Q455" s="1333"/>
      <c r="R455" s="1333"/>
      <c r="S455" s="669"/>
      <c r="T455" s="669"/>
      <c r="U455" s="669"/>
      <c r="AG455" s="873"/>
      <c r="AN455" s="669"/>
      <c r="IG455" s="1009"/>
      <c r="IH455" s="1009"/>
      <c r="II455" s="1009"/>
      <c r="IJ455" s="1009"/>
      <c r="IK455" s="1009"/>
      <c r="IL455" s="1009"/>
      <c r="IM455" s="1009"/>
    </row>
    <row r="456" spans="17:247" x14ac:dyDescent="0.25">
      <c r="Q456" s="1333"/>
      <c r="R456" s="1333"/>
      <c r="S456" s="669"/>
      <c r="T456" s="669"/>
      <c r="U456" s="669"/>
      <c r="AG456" s="873"/>
      <c r="AN456" s="669"/>
      <c r="IG456" s="1009"/>
      <c r="IH456" s="1009"/>
      <c r="II456" s="1009"/>
      <c r="IJ456" s="1009"/>
      <c r="IK456" s="1009"/>
      <c r="IL456" s="1009"/>
      <c r="IM456" s="1009"/>
    </row>
    <row r="457" spans="17:247" x14ac:dyDescent="0.25">
      <c r="Q457" s="1333"/>
      <c r="R457" s="1333"/>
      <c r="S457" s="669"/>
      <c r="T457" s="669"/>
      <c r="U457" s="669"/>
      <c r="AG457" s="873"/>
      <c r="AN457" s="669"/>
      <c r="IG457" s="1009"/>
      <c r="IH457" s="1009"/>
      <c r="II457" s="1009"/>
      <c r="IJ457" s="1009"/>
      <c r="IK457" s="1009"/>
      <c r="IL457" s="1009"/>
      <c r="IM457" s="1009"/>
    </row>
    <row r="458" spans="17:247" x14ac:dyDescent="0.25">
      <c r="Q458" s="1333"/>
      <c r="R458" s="1333"/>
      <c r="S458" s="669"/>
      <c r="T458" s="669"/>
      <c r="U458" s="669"/>
      <c r="AG458" s="873"/>
      <c r="AN458" s="669"/>
      <c r="IG458" s="1009"/>
      <c r="IH458" s="1009"/>
      <c r="II458" s="1009"/>
      <c r="IJ458" s="1009"/>
      <c r="IK458" s="1009"/>
      <c r="IL458" s="1009"/>
      <c r="IM458" s="1009"/>
    </row>
    <row r="459" spans="17:247" x14ac:dyDescent="0.25">
      <c r="Q459" s="1333"/>
      <c r="R459" s="1333"/>
      <c r="S459" s="669"/>
      <c r="T459" s="669"/>
      <c r="U459" s="669"/>
      <c r="AG459" s="873"/>
      <c r="AN459" s="669"/>
      <c r="IG459" s="1009"/>
      <c r="IH459" s="1009"/>
      <c r="II459" s="1009"/>
      <c r="IJ459" s="1009"/>
      <c r="IK459" s="1009"/>
      <c r="IL459" s="1009"/>
      <c r="IM459" s="1009"/>
    </row>
    <row r="460" spans="17:247" x14ac:dyDescent="0.25">
      <c r="Q460" s="1333"/>
      <c r="R460" s="1333"/>
      <c r="S460" s="669"/>
      <c r="T460" s="669"/>
      <c r="U460" s="669"/>
      <c r="AG460" s="873"/>
      <c r="AN460" s="669"/>
      <c r="IG460" s="1009"/>
      <c r="IH460" s="1009"/>
      <c r="II460" s="1009"/>
      <c r="IJ460" s="1009"/>
      <c r="IK460" s="1009"/>
      <c r="IL460" s="1009"/>
      <c r="IM460" s="1009"/>
    </row>
    <row r="461" spans="17:247" x14ac:dyDescent="0.25">
      <c r="Q461" s="1333"/>
      <c r="R461" s="1333"/>
      <c r="S461" s="669"/>
      <c r="T461" s="669"/>
      <c r="U461" s="669"/>
      <c r="AG461" s="873"/>
      <c r="AN461" s="669"/>
      <c r="IG461" s="1009"/>
      <c r="IH461" s="1009"/>
      <c r="II461" s="1009"/>
      <c r="IJ461" s="1009"/>
      <c r="IK461" s="1009"/>
      <c r="IL461" s="1009"/>
      <c r="IM461" s="1009"/>
    </row>
    <row r="462" spans="17:247" x14ac:dyDescent="0.25">
      <c r="Q462" s="1333"/>
      <c r="R462" s="1333"/>
      <c r="S462" s="669"/>
      <c r="T462" s="669"/>
      <c r="U462" s="669"/>
      <c r="AG462" s="873"/>
      <c r="AN462" s="669"/>
      <c r="IG462" s="1009"/>
      <c r="IH462" s="1009"/>
      <c r="II462" s="1009"/>
      <c r="IJ462" s="1009"/>
      <c r="IK462" s="1009"/>
      <c r="IL462" s="1009"/>
      <c r="IM462" s="1009"/>
    </row>
    <row r="463" spans="17:247" x14ac:dyDescent="0.25">
      <c r="Q463" s="1333"/>
      <c r="R463" s="1333"/>
      <c r="S463" s="669"/>
      <c r="T463" s="669"/>
      <c r="U463" s="669"/>
      <c r="AG463" s="873"/>
      <c r="AN463" s="669"/>
      <c r="IG463" s="1009"/>
      <c r="IH463" s="1009"/>
      <c r="II463" s="1009"/>
      <c r="IJ463" s="1009"/>
      <c r="IK463" s="1009"/>
      <c r="IL463" s="1009"/>
      <c r="IM463" s="1009"/>
    </row>
    <row r="464" spans="17:247" x14ac:dyDescent="0.25">
      <c r="Q464" s="1333"/>
      <c r="R464" s="1333"/>
      <c r="S464" s="669"/>
      <c r="T464" s="669"/>
      <c r="U464" s="669"/>
      <c r="AG464" s="873"/>
      <c r="AN464" s="669"/>
      <c r="IG464" s="1009"/>
      <c r="IH464" s="1009"/>
      <c r="II464" s="1009"/>
      <c r="IJ464" s="1009"/>
      <c r="IK464" s="1009"/>
      <c r="IL464" s="1009"/>
      <c r="IM464" s="1009"/>
    </row>
    <row r="465" spans="17:247" x14ac:dyDescent="0.25">
      <c r="Q465" s="1333"/>
      <c r="R465" s="1333"/>
      <c r="S465" s="669"/>
      <c r="T465" s="669"/>
      <c r="U465" s="669"/>
      <c r="AG465" s="873"/>
      <c r="AN465" s="669"/>
      <c r="IG465" s="1009"/>
      <c r="IH465" s="1009"/>
      <c r="II465" s="1009"/>
      <c r="IJ465" s="1009"/>
      <c r="IK465" s="1009"/>
      <c r="IL465" s="1009"/>
      <c r="IM465" s="1009"/>
    </row>
    <row r="466" spans="17:247" x14ac:dyDescent="0.25">
      <c r="Q466" s="1333"/>
      <c r="R466" s="1333"/>
      <c r="S466" s="669"/>
      <c r="T466" s="669"/>
      <c r="U466" s="669"/>
      <c r="AG466" s="873"/>
      <c r="AN466" s="669"/>
      <c r="IG466" s="1009"/>
      <c r="IH466" s="1009"/>
      <c r="II466" s="1009"/>
      <c r="IJ466" s="1009"/>
      <c r="IK466" s="1009"/>
      <c r="IL466" s="1009"/>
      <c r="IM466" s="1009"/>
    </row>
    <row r="467" spans="17:247" x14ac:dyDescent="0.25">
      <c r="Q467" s="1333"/>
      <c r="R467" s="1333"/>
      <c r="S467" s="669"/>
      <c r="T467" s="669"/>
      <c r="U467" s="669"/>
      <c r="AG467" s="873"/>
      <c r="AN467" s="669"/>
      <c r="IG467" s="1009"/>
      <c r="IH467" s="1009"/>
      <c r="II467" s="1009"/>
      <c r="IJ467" s="1009"/>
      <c r="IK467" s="1009"/>
      <c r="IL467" s="1009"/>
      <c r="IM467" s="1009"/>
    </row>
    <row r="468" spans="17:247" x14ac:dyDescent="0.25">
      <c r="Q468" s="1333"/>
      <c r="R468" s="1333"/>
      <c r="S468" s="669"/>
      <c r="T468" s="669"/>
      <c r="U468" s="669"/>
      <c r="AG468" s="873"/>
      <c r="AN468" s="669"/>
      <c r="IG468" s="1009"/>
      <c r="IH468" s="1009"/>
      <c r="II468" s="1009"/>
      <c r="IJ468" s="1009"/>
      <c r="IK468" s="1009"/>
      <c r="IL468" s="1009"/>
      <c r="IM468" s="1009"/>
    </row>
    <row r="469" spans="17:247" x14ac:dyDescent="0.25">
      <c r="Q469" s="1333"/>
      <c r="R469" s="1333"/>
      <c r="S469" s="669"/>
      <c r="T469" s="669"/>
      <c r="U469" s="669"/>
      <c r="AG469" s="873"/>
      <c r="AN469" s="669"/>
      <c r="IG469" s="1009"/>
      <c r="IH469" s="1009"/>
      <c r="II469" s="1009"/>
      <c r="IJ469" s="1009"/>
      <c r="IK469" s="1009"/>
      <c r="IL469" s="1009"/>
      <c r="IM469" s="1009"/>
    </row>
    <row r="470" spans="17:247" x14ac:dyDescent="0.25">
      <c r="Q470" s="1333"/>
      <c r="R470" s="1333"/>
      <c r="S470" s="669"/>
      <c r="T470" s="669"/>
      <c r="U470" s="669"/>
      <c r="AG470" s="873"/>
      <c r="AN470" s="669"/>
      <c r="IG470" s="1009"/>
      <c r="IH470" s="1009"/>
      <c r="II470" s="1009"/>
      <c r="IJ470" s="1009"/>
      <c r="IK470" s="1009"/>
      <c r="IL470" s="1009"/>
      <c r="IM470" s="1009"/>
    </row>
    <row r="471" spans="17:247" x14ac:dyDescent="0.25">
      <c r="Q471" s="1333"/>
      <c r="R471" s="1333"/>
      <c r="S471" s="669"/>
      <c r="T471" s="669"/>
      <c r="U471" s="669"/>
      <c r="AG471" s="873"/>
      <c r="AN471" s="669"/>
      <c r="IG471" s="1009"/>
      <c r="IH471" s="1009"/>
      <c r="II471" s="1009"/>
      <c r="IJ471" s="1009"/>
      <c r="IK471" s="1009"/>
      <c r="IL471" s="1009"/>
      <c r="IM471" s="1009"/>
    </row>
    <row r="472" spans="17:247" x14ac:dyDescent="0.25">
      <c r="Q472" s="1333"/>
      <c r="R472" s="1333"/>
      <c r="S472" s="669"/>
      <c r="T472" s="669"/>
      <c r="U472" s="669"/>
      <c r="AG472" s="873"/>
      <c r="AN472" s="669"/>
      <c r="IG472" s="1009"/>
      <c r="IH472" s="1009"/>
      <c r="II472" s="1009"/>
      <c r="IJ472" s="1009"/>
      <c r="IK472" s="1009"/>
      <c r="IL472" s="1009"/>
      <c r="IM472" s="1009"/>
    </row>
    <row r="473" spans="17:247" x14ac:dyDescent="0.25">
      <c r="Q473" s="1333"/>
      <c r="R473" s="1333"/>
      <c r="S473" s="669"/>
      <c r="T473" s="669"/>
      <c r="U473" s="669"/>
      <c r="AG473" s="873"/>
      <c r="AN473" s="669"/>
      <c r="IG473" s="1009"/>
      <c r="IH473" s="1009"/>
      <c r="II473" s="1009"/>
      <c r="IJ473" s="1009"/>
      <c r="IK473" s="1009"/>
      <c r="IL473" s="1009"/>
      <c r="IM473" s="1009"/>
    </row>
    <row r="474" spans="17:247" x14ac:dyDescent="0.25">
      <c r="Q474" s="1333"/>
      <c r="R474" s="1333"/>
      <c r="S474" s="669"/>
      <c r="T474" s="669"/>
      <c r="U474" s="669"/>
      <c r="AG474" s="873"/>
      <c r="AN474" s="669"/>
      <c r="IG474" s="1009"/>
      <c r="IH474" s="1009"/>
      <c r="II474" s="1009"/>
      <c r="IJ474" s="1009"/>
      <c r="IK474" s="1009"/>
      <c r="IL474" s="1009"/>
      <c r="IM474" s="1009"/>
    </row>
    <row r="475" spans="17:247" x14ac:dyDescent="0.25">
      <c r="Q475" s="1333"/>
      <c r="R475" s="1333"/>
      <c r="S475" s="669"/>
      <c r="T475" s="669"/>
      <c r="U475" s="669"/>
      <c r="AG475" s="873"/>
      <c r="AN475" s="669"/>
      <c r="IG475" s="1009"/>
      <c r="IH475" s="1009"/>
      <c r="II475" s="1009"/>
      <c r="IJ475" s="1009"/>
      <c r="IK475" s="1009"/>
      <c r="IL475" s="1009"/>
      <c r="IM475" s="1009"/>
    </row>
    <row r="476" spans="17:247" x14ac:dyDescent="0.25">
      <c r="Q476" s="1333"/>
      <c r="R476" s="1333"/>
      <c r="S476" s="669"/>
      <c r="T476" s="669"/>
      <c r="U476" s="669"/>
      <c r="AG476" s="873"/>
      <c r="AN476" s="669"/>
      <c r="IG476" s="1009"/>
      <c r="IH476" s="1009"/>
      <c r="II476" s="1009"/>
      <c r="IJ476" s="1009"/>
      <c r="IK476" s="1009"/>
      <c r="IL476" s="1009"/>
      <c r="IM476" s="1009"/>
    </row>
    <row r="477" spans="17:247" x14ac:dyDescent="0.25">
      <c r="Q477" s="1333"/>
      <c r="R477" s="1333"/>
      <c r="S477" s="669"/>
      <c r="T477" s="669"/>
      <c r="U477" s="669"/>
      <c r="AG477" s="873"/>
      <c r="AN477" s="669"/>
      <c r="IG477" s="1009"/>
      <c r="IH477" s="1009"/>
      <c r="II477" s="1009"/>
      <c r="IJ477" s="1009"/>
      <c r="IK477" s="1009"/>
      <c r="IL477" s="1009"/>
      <c r="IM477" s="1009"/>
    </row>
    <row r="478" spans="17:247" x14ac:dyDescent="0.25">
      <c r="Q478" s="1333"/>
      <c r="R478" s="1333"/>
      <c r="S478" s="669"/>
      <c r="T478" s="669"/>
      <c r="U478" s="669"/>
      <c r="AG478" s="873"/>
      <c r="AN478" s="669"/>
      <c r="IG478" s="1009"/>
      <c r="IH478" s="1009"/>
      <c r="II478" s="1009"/>
      <c r="IJ478" s="1009"/>
      <c r="IK478" s="1009"/>
      <c r="IL478" s="1009"/>
      <c r="IM478" s="1009"/>
    </row>
    <row r="479" spans="17:247" x14ac:dyDescent="0.25">
      <c r="Q479" s="1333"/>
      <c r="R479" s="1333"/>
      <c r="S479" s="669"/>
      <c r="T479" s="669"/>
      <c r="U479" s="669"/>
      <c r="AG479" s="873"/>
      <c r="AN479" s="669"/>
      <c r="IG479" s="1009"/>
      <c r="IH479" s="1009"/>
      <c r="II479" s="1009"/>
      <c r="IJ479" s="1009"/>
      <c r="IK479" s="1009"/>
      <c r="IL479" s="1009"/>
      <c r="IM479" s="1009"/>
    </row>
    <row r="480" spans="17:247" x14ac:dyDescent="0.25">
      <c r="Q480" s="1333"/>
      <c r="R480" s="1333"/>
      <c r="S480" s="669"/>
      <c r="T480" s="669"/>
      <c r="U480" s="669"/>
      <c r="AG480" s="873"/>
      <c r="AN480" s="669"/>
      <c r="IG480" s="1009"/>
      <c r="IH480" s="1009"/>
      <c r="II480" s="1009"/>
      <c r="IJ480" s="1009"/>
      <c r="IK480" s="1009"/>
      <c r="IL480" s="1009"/>
      <c r="IM480" s="1009"/>
    </row>
    <row r="481" spans="17:247" x14ac:dyDescent="0.25">
      <c r="Q481" s="1333"/>
      <c r="R481" s="1333"/>
      <c r="S481" s="669"/>
      <c r="T481" s="669"/>
      <c r="U481" s="669"/>
      <c r="AG481" s="873"/>
      <c r="AN481" s="669"/>
      <c r="IG481" s="1009"/>
      <c r="IH481" s="1009"/>
      <c r="II481" s="1009"/>
      <c r="IJ481" s="1009"/>
      <c r="IK481" s="1009"/>
      <c r="IL481" s="1009"/>
      <c r="IM481" s="1009"/>
    </row>
    <row r="482" spans="17:247" x14ac:dyDescent="0.25">
      <c r="Q482" s="1333"/>
      <c r="R482" s="1333"/>
      <c r="S482" s="669"/>
      <c r="T482" s="669"/>
      <c r="U482" s="669"/>
      <c r="AG482" s="873"/>
      <c r="AN482" s="669"/>
      <c r="IG482" s="1009"/>
      <c r="IH482" s="1009"/>
      <c r="II482" s="1009"/>
      <c r="IJ482" s="1009"/>
      <c r="IK482" s="1009"/>
      <c r="IL482" s="1009"/>
      <c r="IM482" s="1009"/>
    </row>
    <row r="483" spans="17:247" x14ac:dyDescent="0.25">
      <c r="Q483" s="1333"/>
      <c r="R483" s="1333"/>
      <c r="S483" s="669"/>
      <c r="T483" s="669"/>
      <c r="U483" s="669"/>
      <c r="AG483" s="873"/>
      <c r="AN483" s="669"/>
      <c r="IG483" s="1009"/>
      <c r="IH483" s="1009"/>
      <c r="II483" s="1009"/>
      <c r="IJ483" s="1009"/>
      <c r="IK483" s="1009"/>
      <c r="IL483" s="1009"/>
      <c r="IM483" s="1009"/>
    </row>
    <row r="484" spans="17:247" x14ac:dyDescent="0.25">
      <c r="Q484" s="1333"/>
      <c r="R484" s="1333"/>
      <c r="S484" s="669"/>
      <c r="T484" s="669"/>
      <c r="U484" s="669"/>
      <c r="AG484" s="873"/>
      <c r="AN484" s="669"/>
      <c r="IG484" s="1009"/>
      <c r="IH484" s="1009"/>
      <c r="II484" s="1009"/>
      <c r="IJ484" s="1009"/>
      <c r="IK484" s="1009"/>
      <c r="IL484" s="1009"/>
      <c r="IM484" s="1009"/>
    </row>
    <row r="485" spans="17:247" x14ac:dyDescent="0.25">
      <c r="Q485" s="1333"/>
      <c r="R485" s="1333"/>
      <c r="S485" s="669"/>
      <c r="T485" s="669"/>
      <c r="U485" s="669"/>
      <c r="AG485" s="873"/>
      <c r="AN485" s="669"/>
      <c r="IG485" s="1009"/>
      <c r="IH485" s="1009"/>
      <c r="II485" s="1009"/>
      <c r="IJ485" s="1009"/>
      <c r="IK485" s="1009"/>
      <c r="IL485" s="1009"/>
      <c r="IM485" s="1009"/>
    </row>
    <row r="486" spans="17:247" x14ac:dyDescent="0.25">
      <c r="Q486" s="1333"/>
      <c r="R486" s="1333"/>
      <c r="S486" s="669"/>
      <c r="T486" s="669"/>
      <c r="U486" s="669"/>
      <c r="AG486" s="873"/>
      <c r="AN486" s="669"/>
      <c r="IG486" s="1009"/>
      <c r="IH486" s="1009"/>
      <c r="II486" s="1009"/>
      <c r="IJ486" s="1009"/>
      <c r="IK486" s="1009"/>
      <c r="IL486" s="1009"/>
      <c r="IM486" s="1009"/>
    </row>
    <row r="487" spans="17:247" x14ac:dyDescent="0.25">
      <c r="Q487" s="1333"/>
      <c r="R487" s="1333"/>
      <c r="S487" s="669"/>
      <c r="T487" s="669"/>
      <c r="U487" s="669"/>
      <c r="AG487" s="873"/>
      <c r="AN487" s="669"/>
      <c r="IG487" s="1009"/>
      <c r="IH487" s="1009"/>
      <c r="II487" s="1009"/>
      <c r="IJ487" s="1009"/>
      <c r="IK487" s="1009"/>
      <c r="IL487" s="1009"/>
      <c r="IM487" s="1009"/>
    </row>
    <row r="488" spans="17:247" x14ac:dyDescent="0.25">
      <c r="Q488" s="1333"/>
      <c r="R488" s="1333"/>
      <c r="S488" s="669"/>
      <c r="T488" s="669"/>
      <c r="U488" s="669"/>
      <c r="AG488" s="873"/>
      <c r="AN488" s="669"/>
      <c r="IG488" s="1009"/>
      <c r="IH488" s="1009"/>
      <c r="II488" s="1009"/>
      <c r="IJ488" s="1009"/>
      <c r="IK488" s="1009"/>
      <c r="IL488" s="1009"/>
      <c r="IM488" s="1009"/>
    </row>
    <row r="489" spans="17:247" x14ac:dyDescent="0.25">
      <c r="Q489" s="1333"/>
      <c r="R489" s="1333"/>
      <c r="S489" s="669"/>
      <c r="T489" s="669"/>
      <c r="U489" s="669"/>
      <c r="AG489" s="873"/>
      <c r="AN489" s="669"/>
      <c r="IG489" s="1009"/>
      <c r="IH489" s="1009"/>
      <c r="II489" s="1009"/>
      <c r="IJ489" s="1009"/>
      <c r="IK489" s="1009"/>
      <c r="IL489" s="1009"/>
      <c r="IM489" s="1009"/>
    </row>
    <row r="490" spans="17:247" x14ac:dyDescent="0.25">
      <c r="Q490" s="1333"/>
      <c r="R490" s="1333"/>
      <c r="S490" s="669"/>
      <c r="T490" s="669"/>
      <c r="U490" s="669"/>
      <c r="AG490" s="873"/>
      <c r="AN490" s="669"/>
      <c r="IG490" s="1009"/>
      <c r="IH490" s="1009"/>
      <c r="II490" s="1009"/>
      <c r="IJ490" s="1009"/>
      <c r="IK490" s="1009"/>
      <c r="IL490" s="1009"/>
      <c r="IM490" s="1009"/>
    </row>
    <row r="491" spans="17:247" x14ac:dyDescent="0.25">
      <c r="Q491" s="1333"/>
      <c r="R491" s="1333"/>
      <c r="S491" s="669"/>
      <c r="T491" s="669"/>
      <c r="U491" s="669"/>
      <c r="AG491" s="873"/>
      <c r="AN491" s="669"/>
      <c r="IG491" s="1009"/>
      <c r="IH491" s="1009"/>
      <c r="II491" s="1009"/>
      <c r="IJ491" s="1009"/>
      <c r="IK491" s="1009"/>
      <c r="IL491" s="1009"/>
      <c r="IM491" s="1009"/>
    </row>
    <row r="492" spans="17:247" x14ac:dyDescent="0.25">
      <c r="Q492" s="1333"/>
      <c r="R492" s="1333"/>
      <c r="S492" s="669"/>
      <c r="T492" s="669"/>
      <c r="U492" s="669"/>
      <c r="AG492" s="873"/>
      <c r="AN492" s="669"/>
      <c r="IG492" s="1009"/>
      <c r="IH492" s="1009"/>
      <c r="II492" s="1009"/>
      <c r="IJ492" s="1009"/>
      <c r="IK492" s="1009"/>
      <c r="IL492" s="1009"/>
      <c r="IM492" s="1009"/>
    </row>
    <row r="493" spans="17:247" x14ac:dyDescent="0.25">
      <c r="Q493" s="1333"/>
      <c r="R493" s="1333"/>
      <c r="S493" s="669"/>
      <c r="T493" s="669"/>
      <c r="U493" s="669"/>
      <c r="AG493" s="873"/>
      <c r="AN493" s="669"/>
      <c r="IG493" s="1009"/>
      <c r="IH493" s="1009"/>
      <c r="II493" s="1009"/>
      <c r="IJ493" s="1009"/>
      <c r="IK493" s="1009"/>
      <c r="IL493" s="1009"/>
      <c r="IM493" s="1009"/>
    </row>
    <row r="494" spans="17:247" x14ac:dyDescent="0.25">
      <c r="Q494" s="1333"/>
      <c r="R494" s="1333"/>
      <c r="S494" s="669"/>
      <c r="T494" s="669"/>
      <c r="U494" s="669"/>
      <c r="AG494" s="873"/>
      <c r="AN494" s="669"/>
      <c r="IG494" s="1009"/>
      <c r="IH494" s="1009"/>
      <c r="II494" s="1009"/>
      <c r="IJ494" s="1009"/>
      <c r="IK494" s="1009"/>
      <c r="IL494" s="1009"/>
      <c r="IM494" s="1009"/>
    </row>
    <row r="495" spans="17:247" x14ac:dyDescent="0.25">
      <c r="Q495" s="1333"/>
      <c r="R495" s="1333"/>
      <c r="S495" s="669"/>
      <c r="T495" s="669"/>
      <c r="U495" s="669"/>
      <c r="AG495" s="873"/>
      <c r="AN495" s="669"/>
      <c r="IG495" s="1009"/>
      <c r="IH495" s="1009"/>
      <c r="II495" s="1009"/>
      <c r="IJ495" s="1009"/>
      <c r="IK495" s="1009"/>
      <c r="IL495" s="1009"/>
      <c r="IM495" s="1009"/>
    </row>
    <row r="496" spans="17:247" x14ac:dyDescent="0.25">
      <c r="Q496" s="1333"/>
      <c r="R496" s="1333"/>
      <c r="S496" s="669"/>
      <c r="T496" s="669"/>
      <c r="U496" s="669"/>
      <c r="AG496" s="873"/>
      <c r="AN496" s="669"/>
      <c r="IG496" s="1009"/>
      <c r="IH496" s="1009"/>
      <c r="II496" s="1009"/>
      <c r="IJ496" s="1009"/>
      <c r="IK496" s="1009"/>
      <c r="IL496" s="1009"/>
      <c r="IM496" s="1009"/>
    </row>
    <row r="497" spans="17:247" x14ac:dyDescent="0.25">
      <c r="Q497" s="1333"/>
      <c r="R497" s="1333"/>
      <c r="S497" s="669"/>
      <c r="T497" s="669"/>
      <c r="U497" s="669"/>
      <c r="AG497" s="873"/>
      <c r="AN497" s="669"/>
      <c r="IG497" s="1009"/>
      <c r="IH497" s="1009"/>
      <c r="II497" s="1009"/>
      <c r="IJ497" s="1009"/>
      <c r="IK497" s="1009"/>
      <c r="IL497" s="1009"/>
      <c r="IM497" s="1009"/>
    </row>
    <row r="498" spans="17:247" x14ac:dyDescent="0.25">
      <c r="Q498" s="1333"/>
      <c r="R498" s="1333"/>
      <c r="S498" s="669"/>
      <c r="T498" s="669"/>
      <c r="U498" s="669"/>
      <c r="AG498" s="873"/>
      <c r="AN498" s="669"/>
      <c r="IG498" s="1009"/>
      <c r="IH498" s="1009"/>
      <c r="II498" s="1009"/>
      <c r="IJ498" s="1009"/>
      <c r="IK498" s="1009"/>
      <c r="IL498" s="1009"/>
      <c r="IM498" s="1009"/>
    </row>
    <row r="499" spans="17:247" x14ac:dyDescent="0.25">
      <c r="Q499" s="1333"/>
      <c r="R499" s="1333"/>
      <c r="S499" s="669"/>
      <c r="T499" s="669"/>
      <c r="U499" s="669"/>
      <c r="AG499" s="873"/>
      <c r="AN499" s="669"/>
      <c r="IG499" s="1009"/>
      <c r="IH499" s="1009"/>
      <c r="II499" s="1009"/>
      <c r="IJ499" s="1009"/>
      <c r="IK499" s="1009"/>
      <c r="IL499" s="1009"/>
      <c r="IM499" s="1009"/>
    </row>
    <row r="500" spans="17:247" x14ac:dyDescent="0.25">
      <c r="Q500" s="1333"/>
      <c r="R500" s="1333"/>
      <c r="S500" s="669"/>
      <c r="T500" s="669"/>
      <c r="U500" s="669"/>
      <c r="AG500" s="873"/>
      <c r="AN500" s="669"/>
      <c r="IG500" s="1009"/>
      <c r="IH500" s="1009"/>
      <c r="II500" s="1009"/>
      <c r="IJ500" s="1009"/>
      <c r="IK500" s="1009"/>
      <c r="IL500" s="1009"/>
      <c r="IM500" s="1009"/>
    </row>
    <row r="501" spans="17:247" x14ac:dyDescent="0.25">
      <c r="Q501" s="1333"/>
      <c r="R501" s="1333"/>
      <c r="S501" s="669"/>
      <c r="T501" s="669"/>
      <c r="U501" s="669"/>
      <c r="AG501" s="873"/>
      <c r="AN501" s="669"/>
      <c r="IG501" s="1009"/>
      <c r="IH501" s="1009"/>
      <c r="II501" s="1009"/>
      <c r="IJ501" s="1009"/>
      <c r="IK501" s="1009"/>
      <c r="IL501" s="1009"/>
      <c r="IM501" s="1009"/>
    </row>
    <row r="502" spans="17:247" x14ac:dyDescent="0.25">
      <c r="Q502" s="1333"/>
      <c r="R502" s="1333"/>
      <c r="S502" s="669"/>
      <c r="T502" s="669"/>
      <c r="U502" s="669"/>
      <c r="AG502" s="873"/>
      <c r="AN502" s="669"/>
      <c r="IG502" s="1009"/>
      <c r="IH502" s="1009"/>
      <c r="II502" s="1009"/>
      <c r="IJ502" s="1009"/>
      <c r="IK502" s="1009"/>
      <c r="IL502" s="1009"/>
      <c r="IM502" s="1009"/>
    </row>
    <row r="503" spans="17:247" x14ac:dyDescent="0.25">
      <c r="Q503" s="1333"/>
      <c r="R503" s="1333"/>
      <c r="S503" s="669"/>
      <c r="T503" s="669"/>
      <c r="U503" s="669"/>
      <c r="AG503" s="873"/>
      <c r="AN503" s="669"/>
      <c r="IG503" s="1009"/>
      <c r="IH503" s="1009"/>
      <c r="II503" s="1009"/>
      <c r="IJ503" s="1009"/>
      <c r="IK503" s="1009"/>
      <c r="IL503" s="1009"/>
      <c r="IM503" s="1009"/>
    </row>
    <row r="504" spans="17:247" x14ac:dyDescent="0.25">
      <c r="Q504" s="1333"/>
      <c r="R504" s="1333"/>
      <c r="S504" s="669"/>
      <c r="T504" s="669"/>
      <c r="U504" s="669"/>
      <c r="AG504" s="873"/>
      <c r="AN504" s="669"/>
      <c r="IG504" s="1009"/>
      <c r="IH504" s="1009"/>
      <c r="II504" s="1009"/>
      <c r="IJ504" s="1009"/>
      <c r="IK504" s="1009"/>
      <c r="IL504" s="1009"/>
      <c r="IM504" s="1009"/>
    </row>
    <row r="505" spans="17:247" x14ac:dyDescent="0.25">
      <c r="Q505" s="1333"/>
      <c r="R505" s="1333"/>
      <c r="S505" s="669"/>
      <c r="T505" s="669"/>
      <c r="U505" s="669"/>
      <c r="AG505" s="873"/>
      <c r="AN505" s="669"/>
      <c r="IG505" s="1009"/>
      <c r="IH505" s="1009"/>
      <c r="II505" s="1009"/>
      <c r="IJ505" s="1009"/>
      <c r="IK505" s="1009"/>
      <c r="IL505" s="1009"/>
      <c r="IM505" s="1009"/>
    </row>
    <row r="506" spans="17:247" x14ac:dyDescent="0.25">
      <c r="Q506" s="1333"/>
      <c r="R506" s="1333"/>
      <c r="S506" s="669"/>
      <c r="T506" s="669"/>
      <c r="U506" s="669"/>
      <c r="AG506" s="873"/>
      <c r="AN506" s="669"/>
      <c r="IG506" s="1009"/>
      <c r="IH506" s="1009"/>
      <c r="II506" s="1009"/>
      <c r="IJ506" s="1009"/>
      <c r="IK506" s="1009"/>
      <c r="IL506" s="1009"/>
      <c r="IM506" s="1009"/>
    </row>
    <row r="507" spans="17:247" x14ac:dyDescent="0.25">
      <c r="Q507" s="1333"/>
      <c r="R507" s="1333"/>
      <c r="S507" s="669"/>
      <c r="T507" s="669"/>
      <c r="U507" s="669"/>
      <c r="AG507" s="873"/>
      <c r="AN507" s="669"/>
      <c r="IG507" s="1009"/>
      <c r="IH507" s="1009"/>
      <c r="II507" s="1009"/>
      <c r="IJ507" s="1009"/>
      <c r="IK507" s="1009"/>
      <c r="IL507" s="1009"/>
      <c r="IM507" s="1009"/>
    </row>
    <row r="508" spans="17:247" x14ac:dyDescent="0.25">
      <c r="Q508" s="1333"/>
      <c r="R508" s="1333"/>
      <c r="S508" s="669"/>
      <c r="T508" s="669"/>
      <c r="U508" s="669"/>
      <c r="AG508" s="873"/>
      <c r="AN508" s="669"/>
      <c r="IG508" s="1009"/>
      <c r="IH508" s="1009"/>
      <c r="II508" s="1009"/>
      <c r="IJ508" s="1009"/>
      <c r="IK508" s="1009"/>
      <c r="IL508" s="1009"/>
      <c r="IM508" s="1009"/>
    </row>
    <row r="509" spans="17:247" x14ac:dyDescent="0.25">
      <c r="Q509" s="1333"/>
      <c r="R509" s="1333"/>
      <c r="S509" s="669"/>
      <c r="T509" s="669"/>
      <c r="U509" s="669"/>
      <c r="AG509" s="873"/>
      <c r="AN509" s="669"/>
      <c r="IG509" s="1009"/>
      <c r="IH509" s="1009"/>
      <c r="II509" s="1009"/>
      <c r="IJ509" s="1009"/>
      <c r="IK509" s="1009"/>
      <c r="IL509" s="1009"/>
      <c r="IM509" s="1009"/>
    </row>
    <row r="510" spans="17:247" x14ac:dyDescent="0.25">
      <c r="Q510" s="1333"/>
      <c r="R510" s="1333"/>
      <c r="S510" s="669"/>
      <c r="T510" s="669"/>
      <c r="U510" s="669"/>
      <c r="AG510" s="873"/>
      <c r="AN510" s="669"/>
      <c r="IG510" s="1009"/>
      <c r="IH510" s="1009"/>
      <c r="II510" s="1009"/>
      <c r="IJ510" s="1009"/>
      <c r="IK510" s="1009"/>
      <c r="IL510" s="1009"/>
      <c r="IM510" s="1009"/>
    </row>
    <row r="511" spans="17:247" x14ac:dyDescent="0.25">
      <c r="Q511" s="1333"/>
      <c r="R511" s="1333"/>
      <c r="S511" s="669"/>
      <c r="T511" s="669"/>
      <c r="U511" s="669"/>
      <c r="AG511" s="873"/>
      <c r="AN511" s="669"/>
      <c r="IG511" s="1009"/>
      <c r="IH511" s="1009"/>
      <c r="II511" s="1009"/>
      <c r="IJ511" s="1009"/>
      <c r="IK511" s="1009"/>
      <c r="IL511" s="1009"/>
      <c r="IM511" s="1009"/>
    </row>
    <row r="512" spans="17:247" x14ac:dyDescent="0.25">
      <c r="Q512" s="1333"/>
      <c r="R512" s="1333"/>
      <c r="S512" s="669"/>
      <c r="T512" s="669"/>
      <c r="U512" s="669"/>
      <c r="AG512" s="873"/>
      <c r="AN512" s="669"/>
      <c r="IG512" s="1009"/>
      <c r="IH512" s="1009"/>
      <c r="II512" s="1009"/>
      <c r="IJ512" s="1009"/>
      <c r="IK512" s="1009"/>
      <c r="IL512" s="1009"/>
      <c r="IM512" s="1009"/>
    </row>
    <row r="513" spans="17:247" x14ac:dyDescent="0.25">
      <c r="Q513" s="1333"/>
      <c r="R513" s="1333"/>
      <c r="S513" s="669"/>
      <c r="T513" s="669"/>
      <c r="U513" s="669"/>
      <c r="AG513" s="873"/>
      <c r="AN513" s="669"/>
      <c r="IG513" s="1009"/>
      <c r="IH513" s="1009"/>
      <c r="II513" s="1009"/>
      <c r="IJ513" s="1009"/>
      <c r="IK513" s="1009"/>
      <c r="IL513" s="1009"/>
      <c r="IM513" s="1009"/>
    </row>
    <row r="514" spans="17:247" x14ac:dyDescent="0.25">
      <c r="Q514" s="1333"/>
      <c r="R514" s="1333"/>
      <c r="S514" s="669"/>
      <c r="T514" s="669"/>
      <c r="U514" s="669"/>
      <c r="AG514" s="873"/>
      <c r="AN514" s="669"/>
      <c r="IG514" s="1009"/>
      <c r="IH514" s="1009"/>
      <c r="II514" s="1009"/>
      <c r="IJ514" s="1009"/>
      <c r="IK514" s="1009"/>
      <c r="IL514" s="1009"/>
      <c r="IM514" s="1009"/>
    </row>
    <row r="515" spans="17:247" x14ac:dyDescent="0.25">
      <c r="Q515" s="1333"/>
      <c r="R515" s="1333"/>
      <c r="S515" s="669"/>
      <c r="T515" s="669"/>
      <c r="U515" s="669"/>
      <c r="AG515" s="873"/>
      <c r="AN515" s="669"/>
      <c r="IG515" s="1009"/>
      <c r="IH515" s="1009"/>
      <c r="II515" s="1009"/>
      <c r="IJ515" s="1009"/>
      <c r="IK515" s="1009"/>
      <c r="IL515" s="1009"/>
      <c r="IM515" s="1009"/>
    </row>
    <row r="516" spans="17:247" x14ac:dyDescent="0.25">
      <c r="Q516" s="1333"/>
      <c r="R516" s="1333"/>
      <c r="S516" s="669"/>
      <c r="T516" s="669"/>
      <c r="U516" s="669"/>
      <c r="AG516" s="873"/>
      <c r="AN516" s="669"/>
      <c r="IG516" s="1009"/>
      <c r="IH516" s="1009"/>
      <c r="II516" s="1009"/>
      <c r="IJ516" s="1009"/>
      <c r="IK516" s="1009"/>
      <c r="IL516" s="1009"/>
      <c r="IM516" s="1009"/>
    </row>
    <row r="517" spans="17:247" x14ac:dyDescent="0.25">
      <c r="Q517" s="1333"/>
      <c r="R517" s="1333"/>
      <c r="S517" s="669"/>
      <c r="T517" s="669"/>
      <c r="U517" s="669"/>
      <c r="AG517" s="873"/>
      <c r="AN517" s="669"/>
      <c r="IG517" s="1009"/>
      <c r="IH517" s="1009"/>
      <c r="II517" s="1009"/>
      <c r="IJ517" s="1009"/>
      <c r="IK517" s="1009"/>
      <c r="IL517" s="1009"/>
      <c r="IM517" s="1009"/>
    </row>
    <row r="518" spans="17:247" x14ac:dyDescent="0.25">
      <c r="Q518" s="1333"/>
      <c r="R518" s="1333"/>
      <c r="S518" s="669"/>
      <c r="T518" s="669"/>
      <c r="U518" s="669"/>
      <c r="AG518" s="873"/>
      <c r="AN518" s="669"/>
      <c r="IG518" s="1009"/>
      <c r="IH518" s="1009"/>
      <c r="II518" s="1009"/>
      <c r="IJ518" s="1009"/>
      <c r="IK518" s="1009"/>
      <c r="IL518" s="1009"/>
      <c r="IM518" s="1009"/>
    </row>
    <row r="519" spans="17:247" x14ac:dyDescent="0.25">
      <c r="Q519" s="1333"/>
      <c r="R519" s="1333"/>
      <c r="S519" s="669"/>
      <c r="T519" s="669"/>
      <c r="U519" s="669"/>
      <c r="AG519" s="873"/>
      <c r="AN519" s="669"/>
      <c r="IG519" s="1009"/>
      <c r="IH519" s="1009"/>
      <c r="II519" s="1009"/>
      <c r="IJ519" s="1009"/>
      <c r="IK519" s="1009"/>
      <c r="IL519" s="1009"/>
      <c r="IM519" s="1009"/>
    </row>
    <row r="520" spans="17:247" x14ac:dyDescent="0.25">
      <c r="Q520" s="1333"/>
      <c r="R520" s="1333"/>
      <c r="S520" s="669"/>
      <c r="T520" s="669"/>
      <c r="U520" s="669"/>
      <c r="AG520" s="873"/>
      <c r="AN520" s="669"/>
      <c r="IG520" s="1009"/>
      <c r="IH520" s="1009"/>
      <c r="II520" s="1009"/>
      <c r="IJ520" s="1009"/>
      <c r="IK520" s="1009"/>
      <c r="IL520" s="1009"/>
      <c r="IM520" s="1009"/>
    </row>
    <row r="521" spans="17:247" x14ac:dyDescent="0.25">
      <c r="Q521" s="1333"/>
      <c r="R521" s="1333"/>
      <c r="S521" s="669"/>
      <c r="T521" s="669"/>
      <c r="U521" s="669"/>
      <c r="AG521" s="873"/>
      <c r="AN521" s="669"/>
      <c r="IG521" s="1009"/>
      <c r="IH521" s="1009"/>
      <c r="II521" s="1009"/>
      <c r="IJ521" s="1009"/>
      <c r="IK521" s="1009"/>
      <c r="IL521" s="1009"/>
      <c r="IM521" s="1009"/>
    </row>
    <row r="522" spans="17:247" x14ac:dyDescent="0.25">
      <c r="Q522" s="1333"/>
      <c r="R522" s="1333"/>
      <c r="S522" s="669"/>
      <c r="T522" s="669"/>
      <c r="U522" s="669"/>
      <c r="AG522" s="873"/>
      <c r="AN522" s="669"/>
      <c r="IG522" s="1009"/>
      <c r="IH522" s="1009"/>
      <c r="II522" s="1009"/>
      <c r="IJ522" s="1009"/>
      <c r="IK522" s="1009"/>
      <c r="IL522" s="1009"/>
      <c r="IM522" s="1009"/>
    </row>
    <row r="523" spans="17:247" x14ac:dyDescent="0.25">
      <c r="Q523" s="1333"/>
      <c r="R523" s="1333"/>
      <c r="S523" s="669"/>
      <c r="T523" s="669"/>
      <c r="U523" s="669"/>
      <c r="AG523" s="873"/>
      <c r="AN523" s="669"/>
      <c r="IG523" s="1009"/>
      <c r="IH523" s="1009"/>
      <c r="II523" s="1009"/>
      <c r="IJ523" s="1009"/>
      <c r="IK523" s="1009"/>
      <c r="IL523" s="1009"/>
      <c r="IM523" s="1009"/>
    </row>
    <row r="524" spans="17:247" x14ac:dyDescent="0.25">
      <c r="Q524" s="1333"/>
      <c r="R524" s="1333"/>
      <c r="S524" s="669"/>
      <c r="T524" s="669"/>
      <c r="U524" s="669"/>
      <c r="AG524" s="873"/>
      <c r="AN524" s="669"/>
      <c r="IG524" s="1009"/>
      <c r="IH524" s="1009"/>
      <c r="II524" s="1009"/>
      <c r="IJ524" s="1009"/>
      <c r="IK524" s="1009"/>
      <c r="IL524" s="1009"/>
      <c r="IM524" s="1009"/>
    </row>
    <row r="525" spans="17:247" x14ac:dyDescent="0.25">
      <c r="Q525" s="1333"/>
      <c r="R525" s="1333"/>
      <c r="S525" s="669"/>
      <c r="T525" s="669"/>
      <c r="U525" s="669"/>
      <c r="AG525" s="873"/>
      <c r="AN525" s="669"/>
      <c r="IG525" s="1009"/>
      <c r="IH525" s="1009"/>
      <c r="II525" s="1009"/>
      <c r="IJ525" s="1009"/>
      <c r="IK525" s="1009"/>
      <c r="IL525" s="1009"/>
      <c r="IM525" s="1009"/>
    </row>
    <row r="526" spans="17:247" x14ac:dyDescent="0.25">
      <c r="Q526" s="1333"/>
      <c r="R526" s="1333"/>
      <c r="S526" s="669"/>
      <c r="T526" s="669"/>
      <c r="U526" s="669"/>
      <c r="AG526" s="873"/>
      <c r="AN526" s="669"/>
      <c r="IG526" s="1009"/>
      <c r="IH526" s="1009"/>
      <c r="II526" s="1009"/>
      <c r="IJ526" s="1009"/>
      <c r="IK526" s="1009"/>
      <c r="IL526" s="1009"/>
      <c r="IM526" s="1009"/>
    </row>
    <row r="527" spans="17:247" x14ac:dyDescent="0.25">
      <c r="Q527" s="1333"/>
      <c r="R527" s="1333"/>
      <c r="S527" s="669"/>
      <c r="T527" s="669"/>
      <c r="U527" s="669"/>
      <c r="AG527" s="873"/>
      <c r="AN527" s="669"/>
      <c r="IG527" s="1009"/>
      <c r="IH527" s="1009"/>
      <c r="II527" s="1009"/>
      <c r="IJ527" s="1009"/>
      <c r="IK527" s="1009"/>
      <c r="IL527" s="1009"/>
      <c r="IM527" s="1009"/>
    </row>
    <row r="528" spans="17:247" x14ac:dyDescent="0.25">
      <c r="Q528" s="1333"/>
      <c r="R528" s="1333"/>
      <c r="S528" s="669"/>
      <c r="T528" s="669"/>
      <c r="U528" s="669"/>
      <c r="AG528" s="873"/>
      <c r="AN528" s="669"/>
      <c r="IG528" s="1009"/>
      <c r="IH528" s="1009"/>
      <c r="II528" s="1009"/>
      <c r="IJ528" s="1009"/>
      <c r="IK528" s="1009"/>
      <c r="IL528" s="1009"/>
      <c r="IM528" s="1009"/>
    </row>
    <row r="529" spans="17:247" x14ac:dyDescent="0.25">
      <c r="Q529" s="1333"/>
      <c r="R529" s="1333"/>
      <c r="S529" s="669"/>
      <c r="T529" s="669"/>
      <c r="U529" s="669"/>
      <c r="AG529" s="873"/>
      <c r="AN529" s="669"/>
      <c r="IG529" s="1009"/>
      <c r="IH529" s="1009"/>
      <c r="II529" s="1009"/>
      <c r="IJ529" s="1009"/>
      <c r="IK529" s="1009"/>
      <c r="IL529" s="1009"/>
      <c r="IM529" s="1009"/>
    </row>
    <row r="530" spans="17:247" x14ac:dyDescent="0.25">
      <c r="Q530" s="1333"/>
      <c r="R530" s="1333"/>
      <c r="S530" s="669"/>
      <c r="T530" s="669"/>
      <c r="U530" s="669"/>
      <c r="AG530" s="873"/>
      <c r="AN530" s="669"/>
      <c r="IG530" s="1009"/>
      <c r="IH530" s="1009"/>
      <c r="II530" s="1009"/>
      <c r="IJ530" s="1009"/>
      <c r="IK530" s="1009"/>
      <c r="IL530" s="1009"/>
      <c r="IM530" s="1009"/>
    </row>
    <row r="531" spans="17:247" x14ac:dyDescent="0.25">
      <c r="Q531" s="1333"/>
      <c r="R531" s="1333"/>
      <c r="S531" s="669"/>
      <c r="T531" s="669"/>
      <c r="U531" s="669"/>
      <c r="AG531" s="873"/>
      <c r="AN531" s="669"/>
      <c r="IG531" s="1009"/>
      <c r="IH531" s="1009"/>
      <c r="II531" s="1009"/>
      <c r="IJ531" s="1009"/>
      <c r="IK531" s="1009"/>
      <c r="IL531" s="1009"/>
      <c r="IM531" s="1009"/>
    </row>
    <row r="532" spans="17:247" x14ac:dyDescent="0.25">
      <c r="Q532" s="1333"/>
      <c r="R532" s="1333"/>
      <c r="S532" s="669"/>
      <c r="T532" s="669"/>
      <c r="U532" s="669"/>
      <c r="AG532" s="873"/>
      <c r="AN532" s="669"/>
      <c r="IG532" s="1009"/>
      <c r="IH532" s="1009"/>
      <c r="II532" s="1009"/>
      <c r="IJ532" s="1009"/>
      <c r="IK532" s="1009"/>
      <c r="IL532" s="1009"/>
      <c r="IM532" s="1009"/>
    </row>
    <row r="533" spans="17:247" x14ac:dyDescent="0.25">
      <c r="Q533" s="1333"/>
      <c r="R533" s="1333"/>
      <c r="S533" s="669"/>
      <c r="T533" s="669"/>
      <c r="U533" s="669"/>
      <c r="AG533" s="873"/>
      <c r="AN533" s="669"/>
      <c r="IG533" s="1009"/>
      <c r="IH533" s="1009"/>
      <c r="II533" s="1009"/>
      <c r="IJ533" s="1009"/>
      <c r="IK533" s="1009"/>
      <c r="IL533" s="1009"/>
      <c r="IM533" s="1009"/>
    </row>
    <row r="534" spans="17:247" x14ac:dyDescent="0.25">
      <c r="Q534" s="1333"/>
      <c r="R534" s="1333"/>
      <c r="S534" s="669"/>
      <c r="T534" s="669"/>
      <c r="U534" s="669"/>
      <c r="AG534" s="873"/>
      <c r="AN534" s="669"/>
      <c r="IG534" s="1009"/>
      <c r="IH534" s="1009"/>
      <c r="II534" s="1009"/>
      <c r="IJ534" s="1009"/>
      <c r="IK534" s="1009"/>
      <c r="IL534" s="1009"/>
      <c r="IM534" s="1009"/>
    </row>
    <row r="535" spans="17:247" x14ac:dyDescent="0.25">
      <c r="Q535" s="1333"/>
      <c r="R535" s="1333"/>
      <c r="S535" s="669"/>
      <c r="T535" s="669"/>
      <c r="U535" s="669"/>
      <c r="AG535" s="873"/>
      <c r="AN535" s="669"/>
      <c r="IG535" s="1009"/>
      <c r="IH535" s="1009"/>
      <c r="II535" s="1009"/>
      <c r="IJ535" s="1009"/>
      <c r="IK535" s="1009"/>
      <c r="IL535" s="1009"/>
      <c r="IM535" s="1009"/>
    </row>
    <row r="536" spans="17:247" x14ac:dyDescent="0.25">
      <c r="Q536" s="1333"/>
      <c r="R536" s="1333"/>
      <c r="S536" s="669"/>
      <c r="T536" s="669"/>
      <c r="U536" s="669"/>
      <c r="AG536" s="873"/>
      <c r="AN536" s="669"/>
      <c r="IG536" s="1009"/>
      <c r="IH536" s="1009"/>
      <c r="II536" s="1009"/>
      <c r="IJ536" s="1009"/>
      <c r="IK536" s="1009"/>
      <c r="IL536" s="1009"/>
      <c r="IM536" s="1009"/>
    </row>
    <row r="537" spans="17:247" x14ac:dyDescent="0.25">
      <c r="Q537" s="1333"/>
      <c r="R537" s="1333"/>
      <c r="S537" s="669"/>
      <c r="T537" s="669"/>
      <c r="U537" s="669"/>
      <c r="AG537" s="873"/>
      <c r="AN537" s="669"/>
      <c r="IG537" s="1009"/>
      <c r="IH537" s="1009"/>
      <c r="II537" s="1009"/>
      <c r="IJ537" s="1009"/>
      <c r="IK537" s="1009"/>
      <c r="IL537" s="1009"/>
      <c r="IM537" s="1009"/>
    </row>
    <row r="538" spans="17:247" x14ac:dyDescent="0.25">
      <c r="Q538" s="1333"/>
      <c r="R538" s="1333"/>
      <c r="S538" s="669"/>
      <c r="T538" s="669"/>
      <c r="U538" s="669"/>
      <c r="AG538" s="873"/>
      <c r="AN538" s="669"/>
      <c r="IG538" s="1009"/>
      <c r="IH538" s="1009"/>
      <c r="II538" s="1009"/>
      <c r="IJ538" s="1009"/>
      <c r="IK538" s="1009"/>
      <c r="IL538" s="1009"/>
      <c r="IM538" s="1009"/>
    </row>
    <row r="539" spans="17:247" x14ac:dyDescent="0.25">
      <c r="Q539" s="1333"/>
      <c r="R539" s="1333"/>
      <c r="S539" s="669"/>
      <c r="T539" s="669"/>
      <c r="U539" s="669"/>
      <c r="AG539" s="873"/>
      <c r="AN539" s="669"/>
      <c r="IG539" s="1009"/>
      <c r="IH539" s="1009"/>
      <c r="II539" s="1009"/>
      <c r="IJ539" s="1009"/>
      <c r="IK539" s="1009"/>
      <c r="IL539" s="1009"/>
      <c r="IM539" s="1009"/>
    </row>
    <row r="540" spans="17:247" x14ac:dyDescent="0.25">
      <c r="Q540" s="1333"/>
      <c r="R540" s="1333"/>
      <c r="S540" s="669"/>
      <c r="T540" s="669"/>
      <c r="U540" s="669"/>
      <c r="AG540" s="873"/>
      <c r="AN540" s="669"/>
      <c r="IG540" s="1009"/>
      <c r="IH540" s="1009"/>
      <c r="II540" s="1009"/>
      <c r="IJ540" s="1009"/>
      <c r="IK540" s="1009"/>
      <c r="IL540" s="1009"/>
      <c r="IM540" s="1009"/>
    </row>
    <row r="541" spans="17:247" x14ac:dyDescent="0.25">
      <c r="Q541" s="1333"/>
      <c r="R541" s="1333"/>
      <c r="S541" s="669"/>
      <c r="T541" s="669"/>
      <c r="U541" s="669"/>
      <c r="AG541" s="873"/>
      <c r="AN541" s="669"/>
      <c r="IG541" s="1009"/>
      <c r="IH541" s="1009"/>
      <c r="II541" s="1009"/>
      <c r="IJ541" s="1009"/>
      <c r="IK541" s="1009"/>
      <c r="IL541" s="1009"/>
      <c r="IM541" s="1009"/>
    </row>
    <row r="542" spans="17:247" x14ac:dyDescent="0.25">
      <c r="Q542" s="1333"/>
      <c r="R542" s="1333"/>
      <c r="S542" s="669"/>
      <c r="T542" s="669"/>
      <c r="U542" s="669"/>
      <c r="AG542" s="873"/>
      <c r="AN542" s="669"/>
      <c r="IG542" s="1009"/>
      <c r="IH542" s="1009"/>
      <c r="II542" s="1009"/>
      <c r="IJ542" s="1009"/>
      <c r="IK542" s="1009"/>
      <c r="IL542" s="1009"/>
      <c r="IM542" s="1009"/>
    </row>
    <row r="543" spans="17:247" x14ac:dyDescent="0.25">
      <c r="Q543" s="1333"/>
      <c r="R543" s="1333"/>
      <c r="S543" s="669"/>
      <c r="T543" s="669"/>
      <c r="U543" s="669"/>
      <c r="AG543" s="873"/>
      <c r="AN543" s="669"/>
      <c r="IG543" s="1009"/>
      <c r="IH543" s="1009"/>
      <c r="II543" s="1009"/>
      <c r="IJ543" s="1009"/>
      <c r="IK543" s="1009"/>
      <c r="IL543" s="1009"/>
      <c r="IM543" s="1009"/>
    </row>
    <row r="544" spans="17:247" x14ac:dyDescent="0.25">
      <c r="Q544" s="1333"/>
      <c r="R544" s="1333"/>
      <c r="S544" s="669"/>
      <c r="T544" s="669"/>
      <c r="U544" s="669"/>
      <c r="AG544" s="873"/>
      <c r="AN544" s="669"/>
      <c r="IG544" s="1009"/>
      <c r="IH544" s="1009"/>
      <c r="II544" s="1009"/>
      <c r="IJ544" s="1009"/>
      <c r="IK544" s="1009"/>
      <c r="IL544" s="1009"/>
      <c r="IM544" s="1009"/>
    </row>
    <row r="545" spans="17:247" x14ac:dyDescent="0.25">
      <c r="Q545" s="1333"/>
      <c r="R545" s="1333"/>
      <c r="S545" s="669"/>
      <c r="T545" s="669"/>
      <c r="U545" s="669"/>
      <c r="AG545" s="873"/>
      <c r="AN545" s="669"/>
      <c r="IG545" s="1009"/>
      <c r="IH545" s="1009"/>
      <c r="II545" s="1009"/>
      <c r="IJ545" s="1009"/>
      <c r="IK545" s="1009"/>
      <c r="IL545" s="1009"/>
      <c r="IM545" s="1009"/>
    </row>
    <row r="546" spans="17:247" x14ac:dyDescent="0.25">
      <c r="Q546" s="1333"/>
      <c r="R546" s="1333"/>
      <c r="S546" s="669"/>
      <c r="T546" s="669"/>
      <c r="U546" s="669"/>
      <c r="AG546" s="873"/>
      <c r="AN546" s="669"/>
      <c r="IG546" s="1009"/>
      <c r="IH546" s="1009"/>
      <c r="II546" s="1009"/>
      <c r="IJ546" s="1009"/>
      <c r="IK546" s="1009"/>
      <c r="IL546" s="1009"/>
      <c r="IM546" s="1009"/>
    </row>
    <row r="547" spans="17:247" x14ac:dyDescent="0.25">
      <c r="Q547" s="1333"/>
      <c r="R547" s="1333"/>
      <c r="S547" s="669"/>
      <c r="T547" s="669"/>
      <c r="U547" s="669"/>
      <c r="AG547" s="873"/>
      <c r="AN547" s="669"/>
      <c r="IG547" s="1009"/>
      <c r="IH547" s="1009"/>
      <c r="II547" s="1009"/>
      <c r="IJ547" s="1009"/>
      <c r="IK547" s="1009"/>
      <c r="IL547" s="1009"/>
      <c r="IM547" s="1009"/>
    </row>
    <row r="548" spans="17:247" x14ac:dyDescent="0.25">
      <c r="Q548" s="1333"/>
      <c r="R548" s="1333"/>
      <c r="S548" s="669"/>
      <c r="T548" s="669"/>
      <c r="U548" s="669"/>
      <c r="AG548" s="873"/>
      <c r="AN548" s="669"/>
      <c r="IG548" s="1009"/>
      <c r="IH548" s="1009"/>
      <c r="II548" s="1009"/>
      <c r="IJ548" s="1009"/>
      <c r="IK548" s="1009"/>
      <c r="IL548" s="1009"/>
      <c r="IM548" s="1009"/>
    </row>
    <row r="549" spans="17:247" x14ac:dyDescent="0.25">
      <c r="Q549" s="1333"/>
      <c r="R549" s="1333"/>
      <c r="S549" s="669"/>
      <c r="T549" s="669"/>
      <c r="U549" s="669"/>
      <c r="AG549" s="873"/>
      <c r="AN549" s="669"/>
      <c r="IG549" s="1009"/>
      <c r="IH549" s="1009"/>
      <c r="II549" s="1009"/>
      <c r="IJ549" s="1009"/>
      <c r="IK549" s="1009"/>
      <c r="IL549" s="1009"/>
      <c r="IM549" s="1009"/>
    </row>
    <row r="550" spans="17:247" x14ac:dyDescent="0.25">
      <c r="Q550" s="1333"/>
      <c r="R550" s="1333"/>
      <c r="S550" s="669"/>
      <c r="T550" s="669"/>
      <c r="U550" s="669"/>
      <c r="AG550" s="873"/>
      <c r="AN550" s="669"/>
      <c r="IG550" s="1009"/>
      <c r="IH550" s="1009"/>
      <c r="II550" s="1009"/>
      <c r="IJ550" s="1009"/>
      <c r="IK550" s="1009"/>
      <c r="IL550" s="1009"/>
      <c r="IM550" s="1009"/>
    </row>
    <row r="551" spans="17:247" x14ac:dyDescent="0.25">
      <c r="Q551" s="1333"/>
      <c r="R551" s="1333"/>
      <c r="S551" s="669"/>
      <c r="T551" s="669"/>
      <c r="U551" s="669"/>
      <c r="AG551" s="873"/>
      <c r="AN551" s="669"/>
      <c r="IG551" s="1009"/>
      <c r="IH551" s="1009"/>
      <c r="II551" s="1009"/>
      <c r="IJ551" s="1009"/>
      <c r="IK551" s="1009"/>
      <c r="IL551" s="1009"/>
      <c r="IM551" s="1009"/>
    </row>
    <row r="552" spans="17:247" x14ac:dyDescent="0.25">
      <c r="Q552" s="1333"/>
      <c r="R552" s="1333"/>
      <c r="S552" s="669"/>
      <c r="T552" s="669"/>
      <c r="U552" s="669"/>
      <c r="AG552" s="873"/>
      <c r="AN552" s="669"/>
      <c r="IG552" s="1009"/>
      <c r="IH552" s="1009"/>
      <c r="II552" s="1009"/>
      <c r="IJ552" s="1009"/>
      <c r="IK552" s="1009"/>
      <c r="IL552" s="1009"/>
      <c r="IM552" s="1009"/>
    </row>
    <row r="553" spans="17:247" x14ac:dyDescent="0.25">
      <c r="Q553" s="1333"/>
      <c r="R553" s="1333"/>
      <c r="S553" s="669"/>
      <c r="T553" s="669"/>
      <c r="U553" s="669"/>
      <c r="AG553" s="873"/>
      <c r="AN553" s="669"/>
      <c r="IG553" s="1009"/>
      <c r="IH553" s="1009"/>
      <c r="II553" s="1009"/>
      <c r="IJ553" s="1009"/>
      <c r="IK553" s="1009"/>
      <c r="IL553" s="1009"/>
      <c r="IM553" s="1009"/>
    </row>
    <row r="554" spans="17:247" x14ac:dyDescent="0.25">
      <c r="Q554" s="1333"/>
      <c r="R554" s="1333"/>
      <c r="S554" s="669"/>
      <c r="T554" s="669"/>
      <c r="U554" s="669"/>
      <c r="AG554" s="873"/>
      <c r="AN554" s="669"/>
      <c r="IG554" s="1009"/>
      <c r="IH554" s="1009"/>
      <c r="II554" s="1009"/>
      <c r="IJ554" s="1009"/>
      <c r="IK554" s="1009"/>
      <c r="IL554" s="1009"/>
      <c r="IM554" s="1009"/>
    </row>
    <row r="555" spans="17:247" x14ac:dyDescent="0.25">
      <c r="Q555" s="1333"/>
      <c r="R555" s="1333"/>
      <c r="S555" s="669"/>
      <c r="T555" s="669"/>
      <c r="U555" s="669"/>
      <c r="AG555" s="873"/>
      <c r="AN555" s="669"/>
      <c r="IG555" s="1009"/>
      <c r="IH555" s="1009"/>
      <c r="II555" s="1009"/>
      <c r="IJ555" s="1009"/>
      <c r="IK555" s="1009"/>
      <c r="IL555" s="1009"/>
      <c r="IM555" s="1009"/>
    </row>
    <row r="556" spans="17:247" x14ac:dyDescent="0.25">
      <c r="Q556" s="1333"/>
      <c r="R556" s="1333"/>
      <c r="S556" s="669"/>
      <c r="T556" s="669"/>
      <c r="U556" s="669"/>
      <c r="AG556" s="873"/>
      <c r="AN556" s="669"/>
      <c r="IG556" s="1009"/>
      <c r="IH556" s="1009"/>
      <c r="II556" s="1009"/>
      <c r="IJ556" s="1009"/>
      <c r="IK556" s="1009"/>
      <c r="IL556" s="1009"/>
      <c r="IM556" s="1009"/>
    </row>
    <row r="557" spans="17:247" x14ac:dyDescent="0.25">
      <c r="Q557" s="1333"/>
      <c r="R557" s="1333"/>
      <c r="S557" s="669"/>
      <c r="T557" s="669"/>
      <c r="U557" s="669"/>
      <c r="AG557" s="873"/>
      <c r="AN557" s="669"/>
      <c r="IG557" s="1009"/>
      <c r="IH557" s="1009"/>
      <c r="II557" s="1009"/>
      <c r="IJ557" s="1009"/>
      <c r="IK557" s="1009"/>
      <c r="IL557" s="1009"/>
      <c r="IM557" s="1009"/>
    </row>
    <row r="558" spans="17:247" x14ac:dyDescent="0.25">
      <c r="Q558" s="1333"/>
      <c r="R558" s="1333"/>
      <c r="S558" s="669"/>
      <c r="T558" s="669"/>
      <c r="U558" s="669"/>
      <c r="AG558" s="873"/>
      <c r="AN558" s="669"/>
      <c r="IG558" s="1009"/>
      <c r="IH558" s="1009"/>
      <c r="II558" s="1009"/>
      <c r="IJ558" s="1009"/>
      <c r="IK558" s="1009"/>
      <c r="IL558" s="1009"/>
      <c r="IM558" s="1009"/>
    </row>
    <row r="559" spans="17:247" x14ac:dyDescent="0.25">
      <c r="Q559" s="1333"/>
      <c r="R559" s="1333"/>
      <c r="S559" s="669"/>
      <c r="T559" s="669"/>
      <c r="U559" s="669"/>
      <c r="AG559" s="873"/>
      <c r="AN559" s="669"/>
      <c r="IG559" s="1009"/>
      <c r="IH559" s="1009"/>
      <c r="II559" s="1009"/>
      <c r="IJ559" s="1009"/>
      <c r="IK559" s="1009"/>
      <c r="IL559" s="1009"/>
      <c r="IM559" s="1009"/>
    </row>
    <row r="560" spans="17:247" x14ac:dyDescent="0.25">
      <c r="Q560" s="1333"/>
      <c r="R560" s="1333"/>
      <c r="S560" s="669"/>
      <c r="T560" s="669"/>
      <c r="U560" s="669"/>
      <c r="AG560" s="873"/>
      <c r="AN560" s="669"/>
      <c r="IG560" s="1009"/>
      <c r="IH560" s="1009"/>
      <c r="II560" s="1009"/>
      <c r="IJ560" s="1009"/>
      <c r="IK560" s="1009"/>
      <c r="IL560" s="1009"/>
      <c r="IM560" s="1009"/>
    </row>
    <row r="561" spans="17:247" x14ac:dyDescent="0.25">
      <c r="Q561" s="1333"/>
      <c r="R561" s="1333"/>
      <c r="S561" s="669"/>
      <c r="T561" s="669"/>
      <c r="U561" s="669"/>
      <c r="AG561" s="873"/>
      <c r="AN561" s="669"/>
      <c r="IG561" s="1009"/>
      <c r="IH561" s="1009"/>
      <c r="II561" s="1009"/>
      <c r="IJ561" s="1009"/>
      <c r="IK561" s="1009"/>
      <c r="IL561" s="1009"/>
      <c r="IM561" s="1009"/>
    </row>
    <row r="562" spans="17:247" x14ac:dyDescent="0.25">
      <c r="Q562" s="1333"/>
      <c r="R562" s="1333"/>
      <c r="S562" s="669"/>
      <c r="T562" s="669"/>
      <c r="U562" s="669"/>
      <c r="AG562" s="873"/>
      <c r="AN562" s="669"/>
      <c r="IG562" s="1009"/>
      <c r="IH562" s="1009"/>
      <c r="II562" s="1009"/>
      <c r="IJ562" s="1009"/>
      <c r="IK562" s="1009"/>
      <c r="IL562" s="1009"/>
      <c r="IM562" s="1009"/>
    </row>
    <row r="563" spans="17:247" x14ac:dyDescent="0.25">
      <c r="Q563" s="1333"/>
      <c r="R563" s="1333"/>
      <c r="S563" s="669"/>
      <c r="T563" s="669"/>
      <c r="U563" s="669"/>
      <c r="AG563" s="873"/>
      <c r="AN563" s="669"/>
      <c r="IG563" s="1009"/>
      <c r="IH563" s="1009"/>
      <c r="II563" s="1009"/>
      <c r="IJ563" s="1009"/>
      <c r="IK563" s="1009"/>
      <c r="IL563" s="1009"/>
      <c r="IM563" s="1009"/>
    </row>
    <row r="564" spans="17:247" x14ac:dyDescent="0.25">
      <c r="Q564" s="1333"/>
      <c r="R564" s="1333"/>
      <c r="S564" s="669"/>
      <c r="T564" s="669"/>
      <c r="U564" s="669"/>
      <c r="AG564" s="873"/>
      <c r="AN564" s="669"/>
      <c r="IG564" s="1009"/>
      <c r="IH564" s="1009"/>
      <c r="II564" s="1009"/>
      <c r="IJ564" s="1009"/>
      <c r="IK564" s="1009"/>
      <c r="IL564" s="1009"/>
      <c r="IM564" s="1009"/>
    </row>
    <row r="565" spans="17:247" x14ac:dyDescent="0.25">
      <c r="Q565" s="1333"/>
      <c r="R565" s="1333"/>
      <c r="S565" s="669"/>
      <c r="T565" s="669"/>
      <c r="U565" s="669"/>
      <c r="AG565" s="873"/>
      <c r="AN565" s="669"/>
      <c r="IG565" s="1009"/>
      <c r="IH565" s="1009"/>
      <c r="II565" s="1009"/>
      <c r="IJ565" s="1009"/>
      <c r="IK565" s="1009"/>
      <c r="IL565" s="1009"/>
      <c r="IM565" s="1009"/>
    </row>
    <row r="566" spans="17:247" x14ac:dyDescent="0.25">
      <c r="Q566" s="1333"/>
      <c r="R566" s="1333"/>
      <c r="S566" s="669"/>
      <c r="T566" s="669"/>
      <c r="U566" s="669"/>
      <c r="AG566" s="873"/>
      <c r="AN566" s="669"/>
      <c r="IG566" s="1009"/>
      <c r="IH566" s="1009"/>
      <c r="II566" s="1009"/>
      <c r="IJ566" s="1009"/>
      <c r="IK566" s="1009"/>
      <c r="IL566" s="1009"/>
      <c r="IM566" s="1009"/>
    </row>
    <row r="567" spans="17:247" x14ac:dyDescent="0.25">
      <c r="Q567" s="1333"/>
      <c r="R567" s="1333"/>
      <c r="S567" s="669"/>
      <c r="T567" s="669"/>
      <c r="U567" s="669"/>
      <c r="AG567" s="873"/>
      <c r="AN567" s="669"/>
      <c r="IG567" s="1009"/>
      <c r="IH567" s="1009"/>
      <c r="II567" s="1009"/>
      <c r="IJ567" s="1009"/>
      <c r="IK567" s="1009"/>
      <c r="IL567" s="1009"/>
      <c r="IM567" s="1009"/>
    </row>
    <row r="568" spans="17:247" x14ac:dyDescent="0.25">
      <c r="Q568" s="1333"/>
      <c r="R568" s="1333"/>
      <c r="S568" s="669"/>
      <c r="T568" s="669"/>
      <c r="U568" s="669"/>
      <c r="AG568" s="873"/>
      <c r="AN568" s="669"/>
      <c r="IG568" s="1009"/>
      <c r="IH568" s="1009"/>
      <c r="II568" s="1009"/>
      <c r="IJ568" s="1009"/>
      <c r="IK568" s="1009"/>
      <c r="IL568" s="1009"/>
      <c r="IM568" s="1009"/>
    </row>
    <row r="569" spans="17:247" x14ac:dyDescent="0.25">
      <c r="Q569" s="1333"/>
      <c r="R569" s="1333"/>
      <c r="S569" s="669"/>
      <c r="T569" s="669"/>
      <c r="U569" s="669"/>
      <c r="AG569" s="873"/>
      <c r="AN569" s="669"/>
      <c r="IG569" s="1009"/>
      <c r="IH569" s="1009"/>
      <c r="II569" s="1009"/>
      <c r="IJ569" s="1009"/>
      <c r="IK569" s="1009"/>
      <c r="IL569" s="1009"/>
      <c r="IM569" s="1009"/>
    </row>
    <row r="570" spans="17:247" x14ac:dyDescent="0.25">
      <c r="Q570" s="1333"/>
      <c r="R570" s="1333"/>
      <c r="S570" s="669"/>
      <c r="T570" s="669"/>
      <c r="U570" s="669"/>
      <c r="AG570" s="873"/>
      <c r="AN570" s="669"/>
      <c r="IG570" s="1009"/>
      <c r="IH570" s="1009"/>
      <c r="II570" s="1009"/>
      <c r="IJ570" s="1009"/>
      <c r="IK570" s="1009"/>
      <c r="IL570" s="1009"/>
      <c r="IM570" s="1009"/>
    </row>
    <row r="571" spans="17:247" x14ac:dyDescent="0.25">
      <c r="Q571" s="1333"/>
      <c r="R571" s="1333"/>
      <c r="S571" s="669"/>
      <c r="T571" s="669"/>
      <c r="U571" s="669"/>
      <c r="AG571" s="873"/>
      <c r="AN571" s="669"/>
      <c r="IG571" s="1009"/>
      <c r="IH571" s="1009"/>
      <c r="II571" s="1009"/>
      <c r="IJ571" s="1009"/>
      <c r="IK571" s="1009"/>
      <c r="IL571" s="1009"/>
      <c r="IM571" s="1009"/>
    </row>
    <row r="572" spans="17:247" x14ac:dyDescent="0.25">
      <c r="Q572" s="1333"/>
      <c r="R572" s="1333"/>
      <c r="S572" s="669"/>
      <c r="T572" s="669"/>
      <c r="U572" s="669"/>
      <c r="AG572" s="873"/>
      <c r="AN572" s="669"/>
      <c r="IG572" s="1009"/>
      <c r="IH572" s="1009"/>
      <c r="II572" s="1009"/>
      <c r="IJ572" s="1009"/>
      <c r="IK572" s="1009"/>
      <c r="IL572" s="1009"/>
      <c r="IM572" s="1009"/>
    </row>
    <row r="573" spans="17:247" x14ac:dyDescent="0.25">
      <c r="Q573" s="1333"/>
      <c r="R573" s="1333"/>
      <c r="S573" s="669"/>
      <c r="T573" s="669"/>
      <c r="U573" s="669"/>
      <c r="AG573" s="873"/>
      <c r="AN573" s="669"/>
      <c r="IG573" s="1009"/>
      <c r="IH573" s="1009"/>
      <c r="II573" s="1009"/>
      <c r="IJ573" s="1009"/>
      <c r="IK573" s="1009"/>
      <c r="IL573" s="1009"/>
      <c r="IM573" s="1009"/>
    </row>
    <row r="574" spans="17:247" x14ac:dyDescent="0.25">
      <c r="Q574" s="1333"/>
      <c r="R574" s="1333"/>
      <c r="S574" s="669"/>
      <c r="T574" s="669"/>
      <c r="U574" s="669"/>
      <c r="AG574" s="873"/>
      <c r="AN574" s="669"/>
      <c r="IG574" s="1009"/>
      <c r="IH574" s="1009"/>
      <c r="II574" s="1009"/>
      <c r="IJ574" s="1009"/>
      <c r="IK574" s="1009"/>
      <c r="IL574" s="1009"/>
      <c r="IM574" s="1009"/>
    </row>
    <row r="575" spans="17:247" x14ac:dyDescent="0.25">
      <c r="Q575" s="1333"/>
      <c r="R575" s="1333"/>
      <c r="S575" s="669"/>
      <c r="T575" s="669"/>
      <c r="U575" s="669"/>
      <c r="AG575" s="873"/>
      <c r="AN575" s="669"/>
      <c r="IG575" s="1009"/>
      <c r="IH575" s="1009"/>
      <c r="II575" s="1009"/>
      <c r="IJ575" s="1009"/>
      <c r="IK575" s="1009"/>
      <c r="IL575" s="1009"/>
      <c r="IM575" s="1009"/>
    </row>
    <row r="576" spans="17:247" x14ac:dyDescent="0.25">
      <c r="Q576" s="1333"/>
      <c r="R576" s="1333"/>
      <c r="S576" s="669"/>
      <c r="T576" s="669"/>
      <c r="U576" s="669"/>
      <c r="AG576" s="873"/>
      <c r="AN576" s="669"/>
      <c r="IG576" s="1009"/>
      <c r="IH576" s="1009"/>
      <c r="II576" s="1009"/>
      <c r="IJ576" s="1009"/>
      <c r="IK576" s="1009"/>
      <c r="IL576" s="1009"/>
      <c r="IM576" s="1009"/>
    </row>
    <row r="577" spans="17:247" x14ac:dyDescent="0.25">
      <c r="Q577" s="1333"/>
      <c r="R577" s="1333"/>
      <c r="S577" s="669"/>
      <c r="T577" s="669"/>
      <c r="U577" s="669"/>
      <c r="AG577" s="873"/>
      <c r="AN577" s="669"/>
      <c r="IG577" s="1009"/>
      <c r="IH577" s="1009"/>
      <c r="II577" s="1009"/>
      <c r="IJ577" s="1009"/>
      <c r="IK577" s="1009"/>
      <c r="IL577" s="1009"/>
      <c r="IM577" s="1009"/>
    </row>
    <row r="578" spans="17:247" x14ac:dyDescent="0.25">
      <c r="Q578" s="1333"/>
      <c r="R578" s="1333"/>
      <c r="S578" s="669"/>
      <c r="T578" s="669"/>
      <c r="U578" s="669"/>
      <c r="AG578" s="873"/>
      <c r="AN578" s="669"/>
      <c r="IG578" s="1009"/>
      <c r="IH578" s="1009"/>
      <c r="II578" s="1009"/>
      <c r="IJ578" s="1009"/>
      <c r="IK578" s="1009"/>
      <c r="IL578" s="1009"/>
      <c r="IM578" s="1009"/>
    </row>
    <row r="579" spans="17:247" x14ac:dyDescent="0.25">
      <c r="Q579" s="1333"/>
      <c r="R579" s="1333"/>
      <c r="S579" s="669"/>
      <c r="T579" s="669"/>
      <c r="U579" s="669"/>
      <c r="AG579" s="873"/>
      <c r="AN579" s="669"/>
      <c r="IG579" s="1009"/>
      <c r="IH579" s="1009"/>
      <c r="II579" s="1009"/>
      <c r="IJ579" s="1009"/>
      <c r="IK579" s="1009"/>
      <c r="IL579" s="1009"/>
      <c r="IM579" s="1009"/>
    </row>
    <row r="580" spans="17:247" x14ac:dyDescent="0.25">
      <c r="Q580" s="1333"/>
      <c r="R580" s="1333"/>
      <c r="S580" s="669"/>
      <c r="T580" s="669"/>
      <c r="U580" s="669"/>
      <c r="AG580" s="873"/>
      <c r="AN580" s="669"/>
      <c r="IG580" s="1009"/>
      <c r="IH580" s="1009"/>
      <c r="II580" s="1009"/>
      <c r="IJ580" s="1009"/>
      <c r="IK580" s="1009"/>
      <c r="IL580" s="1009"/>
      <c r="IM580" s="1009"/>
    </row>
    <row r="581" spans="17:247" x14ac:dyDescent="0.25">
      <c r="Q581" s="1333"/>
      <c r="R581" s="1333"/>
      <c r="S581" s="669"/>
      <c r="T581" s="669"/>
      <c r="U581" s="669"/>
      <c r="AG581" s="873"/>
      <c r="AN581" s="669"/>
      <c r="IG581" s="1009"/>
      <c r="IH581" s="1009"/>
      <c r="II581" s="1009"/>
      <c r="IJ581" s="1009"/>
      <c r="IK581" s="1009"/>
      <c r="IL581" s="1009"/>
      <c r="IM581" s="1009"/>
    </row>
    <row r="582" spans="17:247" x14ac:dyDescent="0.25">
      <c r="Q582" s="1333"/>
      <c r="R582" s="1333"/>
      <c r="S582" s="669"/>
      <c r="T582" s="669"/>
      <c r="U582" s="669"/>
      <c r="AG582" s="873"/>
      <c r="AN582" s="669"/>
      <c r="IG582" s="1009"/>
      <c r="IH582" s="1009"/>
      <c r="II582" s="1009"/>
      <c r="IJ582" s="1009"/>
      <c r="IK582" s="1009"/>
      <c r="IL582" s="1009"/>
      <c r="IM582" s="1009"/>
    </row>
    <row r="583" spans="17:247" x14ac:dyDescent="0.25">
      <c r="Q583" s="1333"/>
      <c r="R583" s="1333"/>
      <c r="S583" s="669"/>
      <c r="T583" s="669"/>
      <c r="U583" s="669"/>
      <c r="AG583" s="873"/>
      <c r="AN583" s="669"/>
      <c r="IG583" s="1009"/>
      <c r="IH583" s="1009"/>
      <c r="II583" s="1009"/>
      <c r="IJ583" s="1009"/>
      <c r="IK583" s="1009"/>
      <c r="IL583" s="1009"/>
      <c r="IM583" s="1009"/>
    </row>
    <row r="584" spans="17:247" x14ac:dyDescent="0.25">
      <c r="Q584" s="1333"/>
      <c r="R584" s="1333"/>
      <c r="S584" s="669"/>
      <c r="T584" s="669"/>
      <c r="U584" s="669"/>
      <c r="AG584" s="873"/>
      <c r="AN584" s="669"/>
      <c r="IG584" s="1009"/>
      <c r="IH584" s="1009"/>
      <c r="II584" s="1009"/>
      <c r="IJ584" s="1009"/>
      <c r="IK584" s="1009"/>
      <c r="IL584" s="1009"/>
      <c r="IM584" s="1009"/>
    </row>
    <row r="585" spans="17:247" x14ac:dyDescent="0.25">
      <c r="Q585" s="1333"/>
      <c r="R585" s="1333"/>
      <c r="S585" s="669"/>
      <c r="T585" s="669"/>
      <c r="U585" s="669"/>
      <c r="AG585" s="873"/>
      <c r="AN585" s="669"/>
      <c r="IG585" s="1009"/>
      <c r="IH585" s="1009"/>
      <c r="II585" s="1009"/>
      <c r="IJ585" s="1009"/>
      <c r="IK585" s="1009"/>
      <c r="IL585" s="1009"/>
      <c r="IM585" s="1009"/>
    </row>
    <row r="586" spans="17:247" x14ac:dyDescent="0.25">
      <c r="Q586" s="1333"/>
      <c r="R586" s="1333"/>
      <c r="S586" s="669"/>
      <c r="T586" s="669"/>
      <c r="U586" s="669"/>
      <c r="AG586" s="873"/>
      <c r="AN586" s="669"/>
      <c r="IG586" s="1009"/>
      <c r="IH586" s="1009"/>
      <c r="II586" s="1009"/>
      <c r="IJ586" s="1009"/>
      <c r="IK586" s="1009"/>
      <c r="IL586" s="1009"/>
      <c r="IM586" s="1009"/>
    </row>
    <row r="587" spans="17:247" x14ac:dyDescent="0.25">
      <c r="Q587" s="1333"/>
      <c r="R587" s="1333"/>
      <c r="S587" s="669"/>
      <c r="T587" s="669"/>
      <c r="U587" s="669"/>
      <c r="AG587" s="873"/>
      <c r="AN587" s="669"/>
      <c r="IG587" s="1009"/>
      <c r="IH587" s="1009"/>
      <c r="II587" s="1009"/>
      <c r="IJ587" s="1009"/>
      <c r="IK587" s="1009"/>
      <c r="IL587" s="1009"/>
      <c r="IM587" s="1009"/>
    </row>
    <row r="588" spans="17:247" x14ac:dyDescent="0.25">
      <c r="Q588" s="1333"/>
      <c r="R588" s="1333"/>
      <c r="S588" s="669"/>
      <c r="T588" s="669"/>
      <c r="U588" s="669"/>
      <c r="AG588" s="873"/>
      <c r="AN588" s="669"/>
      <c r="IG588" s="1009"/>
      <c r="IH588" s="1009"/>
      <c r="II588" s="1009"/>
      <c r="IJ588" s="1009"/>
      <c r="IK588" s="1009"/>
      <c r="IL588" s="1009"/>
      <c r="IM588" s="1009"/>
    </row>
    <row r="589" spans="17:247" x14ac:dyDescent="0.25">
      <c r="Q589" s="1333"/>
      <c r="R589" s="1333"/>
      <c r="S589" s="669"/>
      <c r="T589" s="669"/>
      <c r="U589" s="669"/>
      <c r="AG589" s="873"/>
      <c r="AN589" s="669"/>
      <c r="IG589" s="1009"/>
      <c r="IH589" s="1009"/>
      <c r="II589" s="1009"/>
      <c r="IJ589" s="1009"/>
      <c r="IK589" s="1009"/>
      <c r="IL589" s="1009"/>
      <c r="IM589" s="1009"/>
    </row>
    <row r="590" spans="17:247" x14ac:dyDescent="0.25">
      <c r="Q590" s="1333"/>
      <c r="R590" s="1333"/>
      <c r="S590" s="669"/>
      <c r="T590" s="669"/>
      <c r="U590" s="669"/>
      <c r="AG590" s="873"/>
      <c r="AN590" s="669"/>
      <c r="IG590" s="1009"/>
      <c r="IH590" s="1009"/>
      <c r="II590" s="1009"/>
      <c r="IJ590" s="1009"/>
      <c r="IK590" s="1009"/>
      <c r="IL590" s="1009"/>
      <c r="IM590" s="1009"/>
    </row>
    <row r="591" spans="17:247" x14ac:dyDescent="0.25">
      <c r="Q591" s="1333"/>
      <c r="R591" s="1333"/>
      <c r="S591" s="669"/>
      <c r="T591" s="669"/>
      <c r="U591" s="669"/>
      <c r="AG591" s="873"/>
      <c r="AN591" s="669"/>
      <c r="IG591" s="1009"/>
      <c r="IH591" s="1009"/>
      <c r="II591" s="1009"/>
      <c r="IJ591" s="1009"/>
      <c r="IK591" s="1009"/>
      <c r="IL591" s="1009"/>
      <c r="IM591" s="1009"/>
    </row>
    <row r="592" spans="17:247" x14ac:dyDescent="0.25">
      <c r="Q592" s="1333"/>
      <c r="R592" s="1333"/>
      <c r="S592" s="669"/>
      <c r="T592" s="669"/>
      <c r="U592" s="669"/>
      <c r="AG592" s="873"/>
      <c r="AN592" s="669"/>
      <c r="IG592" s="1009"/>
      <c r="IH592" s="1009"/>
      <c r="II592" s="1009"/>
      <c r="IJ592" s="1009"/>
      <c r="IK592" s="1009"/>
      <c r="IL592" s="1009"/>
      <c r="IM592" s="1009"/>
    </row>
    <row r="593" spans="17:247" x14ac:dyDescent="0.25">
      <c r="Q593" s="1333"/>
      <c r="R593" s="1333"/>
      <c r="S593" s="669"/>
      <c r="T593" s="669"/>
      <c r="U593" s="669"/>
      <c r="AG593" s="873"/>
      <c r="AN593" s="669"/>
      <c r="IG593" s="1009"/>
      <c r="IH593" s="1009"/>
      <c r="II593" s="1009"/>
      <c r="IJ593" s="1009"/>
      <c r="IK593" s="1009"/>
      <c r="IL593" s="1009"/>
      <c r="IM593" s="1009"/>
    </row>
    <row r="594" spans="17:247" x14ac:dyDescent="0.25">
      <c r="Q594" s="1333"/>
      <c r="R594" s="1333"/>
      <c r="S594" s="669"/>
      <c r="T594" s="669"/>
      <c r="U594" s="669"/>
      <c r="AG594" s="873"/>
      <c r="AN594" s="669"/>
      <c r="IG594" s="1009"/>
      <c r="IH594" s="1009"/>
      <c r="II594" s="1009"/>
      <c r="IJ594" s="1009"/>
      <c r="IK594" s="1009"/>
      <c r="IL594" s="1009"/>
      <c r="IM594" s="1009"/>
    </row>
    <row r="595" spans="17:247" x14ac:dyDescent="0.25">
      <c r="Q595" s="1333"/>
      <c r="R595" s="1333"/>
      <c r="S595" s="669"/>
      <c r="T595" s="669"/>
      <c r="U595" s="669"/>
      <c r="AG595" s="873"/>
      <c r="AN595" s="669"/>
      <c r="IG595" s="1009"/>
      <c r="IH595" s="1009"/>
      <c r="II595" s="1009"/>
      <c r="IJ595" s="1009"/>
      <c r="IK595" s="1009"/>
      <c r="IL595" s="1009"/>
      <c r="IM595" s="1009"/>
    </row>
    <row r="596" spans="17:247" x14ac:dyDescent="0.25">
      <c r="Q596" s="1333"/>
      <c r="R596" s="1333"/>
      <c r="S596" s="669"/>
      <c r="T596" s="669"/>
      <c r="U596" s="669"/>
      <c r="AG596" s="873"/>
      <c r="AN596" s="669"/>
      <c r="IG596" s="1009"/>
      <c r="IH596" s="1009"/>
      <c r="II596" s="1009"/>
      <c r="IJ596" s="1009"/>
      <c r="IK596" s="1009"/>
      <c r="IL596" s="1009"/>
      <c r="IM596" s="1009"/>
    </row>
    <row r="597" spans="17:247" x14ac:dyDescent="0.25">
      <c r="Q597" s="1333"/>
      <c r="R597" s="1333"/>
      <c r="S597" s="669"/>
      <c r="T597" s="669"/>
      <c r="U597" s="669"/>
      <c r="AG597" s="873"/>
      <c r="AN597" s="669"/>
      <c r="IG597" s="1009"/>
      <c r="IH597" s="1009"/>
      <c r="II597" s="1009"/>
      <c r="IJ597" s="1009"/>
      <c r="IK597" s="1009"/>
      <c r="IL597" s="1009"/>
      <c r="IM597" s="1009"/>
    </row>
    <row r="598" spans="17:247" x14ac:dyDescent="0.25">
      <c r="Q598" s="1333"/>
      <c r="R598" s="1333"/>
      <c r="S598" s="669"/>
      <c r="T598" s="669"/>
      <c r="U598" s="669"/>
      <c r="AG598" s="873"/>
      <c r="AN598" s="669"/>
      <c r="IG598" s="1009"/>
      <c r="IH598" s="1009"/>
      <c r="II598" s="1009"/>
      <c r="IJ598" s="1009"/>
      <c r="IK598" s="1009"/>
      <c r="IL598" s="1009"/>
      <c r="IM598" s="1009"/>
    </row>
    <row r="599" spans="17:247" x14ac:dyDescent="0.25">
      <c r="Q599" s="1333"/>
      <c r="R599" s="1333"/>
      <c r="S599" s="669"/>
      <c r="T599" s="669"/>
      <c r="U599" s="669"/>
      <c r="AG599" s="873"/>
      <c r="AN599" s="669"/>
      <c r="IG599" s="1009"/>
      <c r="IH599" s="1009"/>
      <c r="II599" s="1009"/>
      <c r="IJ599" s="1009"/>
      <c r="IK599" s="1009"/>
      <c r="IL599" s="1009"/>
      <c r="IM599" s="1009"/>
    </row>
    <row r="600" spans="17:247" x14ac:dyDescent="0.25">
      <c r="Q600" s="1333"/>
      <c r="R600" s="1333"/>
      <c r="S600" s="669"/>
      <c r="T600" s="669"/>
      <c r="U600" s="669"/>
      <c r="AG600" s="873"/>
      <c r="AN600" s="669"/>
      <c r="IG600" s="1009"/>
      <c r="IH600" s="1009"/>
      <c r="II600" s="1009"/>
      <c r="IJ600" s="1009"/>
      <c r="IK600" s="1009"/>
      <c r="IL600" s="1009"/>
      <c r="IM600" s="1009"/>
    </row>
    <row r="601" spans="17:247" x14ac:dyDescent="0.25">
      <c r="Q601" s="1333"/>
      <c r="R601" s="1333"/>
      <c r="S601" s="669"/>
      <c r="T601" s="669"/>
      <c r="U601" s="669"/>
      <c r="AG601" s="873"/>
      <c r="AN601" s="669"/>
      <c r="IG601" s="1009"/>
      <c r="IH601" s="1009"/>
      <c r="II601" s="1009"/>
      <c r="IJ601" s="1009"/>
      <c r="IK601" s="1009"/>
      <c r="IL601" s="1009"/>
      <c r="IM601" s="1009"/>
    </row>
    <row r="602" spans="17:247" x14ac:dyDescent="0.25">
      <c r="Q602" s="1333"/>
      <c r="R602" s="1333"/>
      <c r="S602" s="669"/>
      <c r="T602" s="669"/>
      <c r="U602" s="669"/>
      <c r="AG602" s="873"/>
      <c r="AN602" s="669"/>
      <c r="IG602" s="1009"/>
      <c r="IH602" s="1009"/>
      <c r="II602" s="1009"/>
      <c r="IJ602" s="1009"/>
      <c r="IK602" s="1009"/>
      <c r="IL602" s="1009"/>
      <c r="IM602" s="1009"/>
    </row>
    <row r="603" spans="17:247" x14ac:dyDescent="0.25">
      <c r="Q603" s="1333"/>
      <c r="R603" s="1333"/>
      <c r="S603" s="669"/>
      <c r="T603" s="669"/>
      <c r="U603" s="669"/>
      <c r="AG603" s="873"/>
      <c r="AN603" s="669"/>
      <c r="IG603" s="1009"/>
      <c r="IH603" s="1009"/>
      <c r="II603" s="1009"/>
      <c r="IJ603" s="1009"/>
      <c r="IK603" s="1009"/>
      <c r="IL603" s="1009"/>
      <c r="IM603" s="1009"/>
    </row>
    <row r="604" spans="17:247" x14ac:dyDescent="0.25">
      <c r="Q604" s="1333"/>
      <c r="R604" s="1333"/>
      <c r="S604" s="669"/>
      <c r="T604" s="669"/>
      <c r="U604" s="669"/>
      <c r="AG604" s="873"/>
      <c r="AN604" s="669"/>
      <c r="IG604" s="1009"/>
      <c r="IH604" s="1009"/>
      <c r="II604" s="1009"/>
      <c r="IJ604" s="1009"/>
      <c r="IK604" s="1009"/>
      <c r="IL604" s="1009"/>
      <c r="IM604" s="1009"/>
    </row>
    <row r="605" spans="17:247" x14ac:dyDescent="0.25">
      <c r="Q605" s="1333"/>
      <c r="R605" s="1333"/>
      <c r="S605" s="669"/>
      <c r="T605" s="669"/>
      <c r="U605" s="669"/>
      <c r="AG605" s="873"/>
      <c r="AN605" s="669"/>
      <c r="IG605" s="1009"/>
      <c r="IH605" s="1009"/>
      <c r="II605" s="1009"/>
      <c r="IJ605" s="1009"/>
      <c r="IK605" s="1009"/>
      <c r="IL605" s="1009"/>
      <c r="IM605" s="1009"/>
    </row>
    <row r="606" spans="17:247" x14ac:dyDescent="0.25">
      <c r="Q606" s="1333"/>
      <c r="R606" s="1333"/>
      <c r="S606" s="669"/>
      <c r="T606" s="669"/>
      <c r="U606" s="669"/>
      <c r="AG606" s="873"/>
      <c r="AN606" s="669"/>
      <c r="IG606" s="1009"/>
      <c r="IH606" s="1009"/>
      <c r="II606" s="1009"/>
      <c r="IJ606" s="1009"/>
      <c r="IK606" s="1009"/>
      <c r="IL606" s="1009"/>
      <c r="IM606" s="1009"/>
    </row>
    <row r="607" spans="17:247" x14ac:dyDescent="0.25">
      <c r="Q607" s="1333"/>
      <c r="R607" s="1333"/>
      <c r="S607" s="669"/>
      <c r="T607" s="669"/>
      <c r="U607" s="669"/>
      <c r="AG607" s="873"/>
      <c r="AN607" s="669"/>
      <c r="IG607" s="1009"/>
      <c r="IH607" s="1009"/>
      <c r="II607" s="1009"/>
      <c r="IJ607" s="1009"/>
      <c r="IK607" s="1009"/>
      <c r="IL607" s="1009"/>
      <c r="IM607" s="1009"/>
    </row>
    <row r="608" spans="17:247" x14ac:dyDescent="0.25">
      <c r="Q608" s="1333"/>
      <c r="R608" s="1333"/>
      <c r="S608" s="669"/>
      <c r="T608" s="669"/>
      <c r="U608" s="669"/>
      <c r="AG608" s="873"/>
      <c r="AN608" s="669"/>
      <c r="IG608" s="1009"/>
      <c r="IH608" s="1009"/>
      <c r="II608" s="1009"/>
      <c r="IJ608" s="1009"/>
      <c r="IK608" s="1009"/>
      <c r="IL608" s="1009"/>
      <c r="IM608" s="1009"/>
    </row>
    <row r="609" spans="17:247" x14ac:dyDescent="0.25">
      <c r="Q609" s="1333"/>
      <c r="R609" s="1333"/>
      <c r="S609" s="669"/>
      <c r="T609" s="669"/>
      <c r="U609" s="669"/>
      <c r="AG609" s="873"/>
      <c r="AN609" s="669"/>
      <c r="IG609" s="1009"/>
      <c r="IH609" s="1009"/>
      <c r="II609" s="1009"/>
      <c r="IJ609" s="1009"/>
      <c r="IK609" s="1009"/>
      <c r="IL609" s="1009"/>
      <c r="IM609" s="1009"/>
    </row>
    <row r="610" spans="17:247" x14ac:dyDescent="0.25">
      <c r="Q610" s="1333"/>
      <c r="R610" s="1333"/>
      <c r="S610" s="669"/>
      <c r="T610" s="669"/>
      <c r="U610" s="669"/>
      <c r="AG610" s="873"/>
      <c r="AN610" s="669"/>
      <c r="IG610" s="1009"/>
      <c r="IH610" s="1009"/>
      <c r="II610" s="1009"/>
      <c r="IJ610" s="1009"/>
      <c r="IK610" s="1009"/>
      <c r="IL610" s="1009"/>
      <c r="IM610" s="1009"/>
    </row>
    <row r="611" spans="17:247" x14ac:dyDescent="0.25">
      <c r="Q611" s="1333"/>
      <c r="R611" s="1333"/>
      <c r="S611" s="669"/>
      <c r="T611" s="669"/>
      <c r="U611" s="669"/>
      <c r="AG611" s="873"/>
      <c r="AN611" s="669"/>
      <c r="IG611" s="1009"/>
      <c r="IH611" s="1009"/>
      <c r="II611" s="1009"/>
      <c r="IJ611" s="1009"/>
      <c r="IK611" s="1009"/>
      <c r="IL611" s="1009"/>
      <c r="IM611" s="1009"/>
    </row>
    <row r="612" spans="17:247" x14ac:dyDescent="0.25">
      <c r="Q612" s="1333"/>
      <c r="R612" s="1333"/>
      <c r="S612" s="669"/>
      <c r="T612" s="669"/>
      <c r="U612" s="669"/>
      <c r="AG612" s="873"/>
      <c r="AN612" s="669"/>
      <c r="IG612" s="1009"/>
      <c r="IH612" s="1009"/>
      <c r="II612" s="1009"/>
      <c r="IJ612" s="1009"/>
      <c r="IK612" s="1009"/>
      <c r="IL612" s="1009"/>
      <c r="IM612" s="1009"/>
    </row>
    <row r="613" spans="17:247" x14ac:dyDescent="0.25">
      <c r="Q613" s="1333"/>
      <c r="R613" s="1333"/>
      <c r="S613" s="669"/>
      <c r="T613" s="669"/>
      <c r="U613" s="669"/>
      <c r="AG613" s="873"/>
      <c r="AN613" s="669"/>
      <c r="IG613" s="1009"/>
      <c r="IH613" s="1009"/>
      <c r="II613" s="1009"/>
      <c r="IJ613" s="1009"/>
      <c r="IK613" s="1009"/>
      <c r="IL613" s="1009"/>
      <c r="IM613" s="1009"/>
    </row>
    <row r="614" spans="17:247" x14ac:dyDescent="0.25">
      <c r="Q614" s="1333"/>
      <c r="R614" s="1333"/>
      <c r="S614" s="669"/>
      <c r="T614" s="669"/>
      <c r="U614" s="669"/>
      <c r="AG614" s="873"/>
      <c r="AN614" s="669"/>
      <c r="IG614" s="1009"/>
      <c r="IH614" s="1009"/>
      <c r="II614" s="1009"/>
      <c r="IJ614" s="1009"/>
      <c r="IK614" s="1009"/>
      <c r="IL614" s="1009"/>
      <c r="IM614" s="1009"/>
    </row>
    <row r="615" spans="17:247" x14ac:dyDescent="0.25">
      <c r="Q615" s="1333"/>
      <c r="R615" s="1333"/>
      <c r="S615" s="669"/>
      <c r="T615" s="669"/>
      <c r="U615" s="669"/>
      <c r="AG615" s="873"/>
      <c r="AN615" s="669"/>
      <c r="IG615" s="1009"/>
      <c r="IH615" s="1009"/>
      <c r="II615" s="1009"/>
      <c r="IJ615" s="1009"/>
      <c r="IK615" s="1009"/>
      <c r="IL615" s="1009"/>
      <c r="IM615" s="1009"/>
    </row>
    <row r="616" spans="17:247" x14ac:dyDescent="0.25">
      <c r="Q616" s="1333"/>
      <c r="R616" s="1333"/>
      <c r="S616" s="669"/>
      <c r="T616" s="669"/>
      <c r="U616" s="669"/>
      <c r="AG616" s="873"/>
      <c r="AN616" s="669"/>
      <c r="IG616" s="1009"/>
      <c r="IH616" s="1009"/>
      <c r="II616" s="1009"/>
      <c r="IJ616" s="1009"/>
      <c r="IK616" s="1009"/>
      <c r="IL616" s="1009"/>
      <c r="IM616" s="1009"/>
    </row>
    <row r="617" spans="17:247" x14ac:dyDescent="0.25">
      <c r="Q617" s="1333"/>
      <c r="R617" s="1333"/>
      <c r="S617" s="669"/>
      <c r="T617" s="669"/>
      <c r="U617" s="669"/>
      <c r="AG617" s="873"/>
      <c r="AN617" s="669"/>
      <c r="IG617" s="1009"/>
      <c r="IH617" s="1009"/>
      <c r="II617" s="1009"/>
      <c r="IJ617" s="1009"/>
      <c r="IK617" s="1009"/>
      <c r="IL617" s="1009"/>
      <c r="IM617" s="1009"/>
    </row>
    <row r="618" spans="17:247" x14ac:dyDescent="0.25">
      <c r="Q618" s="1333"/>
      <c r="R618" s="1333"/>
      <c r="S618" s="669"/>
      <c r="T618" s="669"/>
      <c r="U618" s="669"/>
      <c r="AG618" s="873"/>
      <c r="AN618" s="669"/>
      <c r="IG618" s="1009"/>
      <c r="IH618" s="1009"/>
      <c r="II618" s="1009"/>
      <c r="IJ618" s="1009"/>
      <c r="IK618" s="1009"/>
      <c r="IL618" s="1009"/>
      <c r="IM618" s="1009"/>
    </row>
    <row r="619" spans="17:247" x14ac:dyDescent="0.25">
      <c r="Q619" s="1333"/>
      <c r="R619" s="1333"/>
      <c r="S619" s="669"/>
      <c r="T619" s="669"/>
      <c r="U619" s="669"/>
      <c r="AG619" s="873"/>
      <c r="AN619" s="669"/>
      <c r="IG619" s="1009"/>
      <c r="IH619" s="1009"/>
      <c r="II619" s="1009"/>
      <c r="IJ619" s="1009"/>
      <c r="IK619" s="1009"/>
      <c r="IL619" s="1009"/>
      <c r="IM619" s="1009"/>
    </row>
    <row r="620" spans="17:247" x14ac:dyDescent="0.25">
      <c r="Q620" s="1333"/>
      <c r="R620" s="1333"/>
      <c r="S620" s="669"/>
      <c r="T620" s="669"/>
      <c r="U620" s="669"/>
      <c r="AG620" s="873"/>
      <c r="AN620" s="669"/>
      <c r="IG620" s="1009"/>
      <c r="IH620" s="1009"/>
      <c r="II620" s="1009"/>
      <c r="IJ620" s="1009"/>
      <c r="IK620" s="1009"/>
      <c r="IL620" s="1009"/>
      <c r="IM620" s="1009"/>
    </row>
    <row r="621" spans="17:247" x14ac:dyDescent="0.25">
      <c r="Q621" s="1333"/>
      <c r="R621" s="1333"/>
      <c r="S621" s="669"/>
      <c r="T621" s="669"/>
      <c r="U621" s="669"/>
      <c r="AG621" s="873"/>
      <c r="AN621" s="669"/>
      <c r="IG621" s="1009"/>
      <c r="IH621" s="1009"/>
      <c r="II621" s="1009"/>
      <c r="IJ621" s="1009"/>
      <c r="IK621" s="1009"/>
      <c r="IL621" s="1009"/>
      <c r="IM621" s="1009"/>
    </row>
    <row r="622" spans="17:247" x14ac:dyDescent="0.25">
      <c r="Q622" s="1333"/>
      <c r="R622" s="1333"/>
      <c r="S622" s="669"/>
      <c r="T622" s="669"/>
      <c r="U622" s="669"/>
      <c r="AG622" s="873"/>
      <c r="AN622" s="669"/>
      <c r="IG622" s="1009"/>
      <c r="IH622" s="1009"/>
      <c r="II622" s="1009"/>
      <c r="IJ622" s="1009"/>
      <c r="IK622" s="1009"/>
      <c r="IL622" s="1009"/>
      <c r="IM622" s="1009"/>
    </row>
    <row r="623" spans="17:247" x14ac:dyDescent="0.25">
      <c r="Q623" s="1333"/>
      <c r="R623" s="1333"/>
      <c r="S623" s="669"/>
      <c r="T623" s="669"/>
      <c r="U623" s="669"/>
      <c r="AG623" s="873"/>
      <c r="AN623" s="669"/>
      <c r="IG623" s="1009"/>
      <c r="IH623" s="1009"/>
      <c r="II623" s="1009"/>
      <c r="IJ623" s="1009"/>
      <c r="IK623" s="1009"/>
      <c r="IL623" s="1009"/>
      <c r="IM623" s="1009"/>
    </row>
    <row r="624" spans="17:247" x14ac:dyDescent="0.25">
      <c r="Q624" s="1333"/>
      <c r="R624" s="1333"/>
      <c r="S624" s="669"/>
      <c r="T624" s="669"/>
      <c r="U624" s="669"/>
      <c r="AG624" s="873"/>
      <c r="AN624" s="669"/>
      <c r="IG624" s="1009"/>
      <c r="IH624" s="1009"/>
      <c r="II624" s="1009"/>
      <c r="IJ624" s="1009"/>
      <c r="IK624" s="1009"/>
      <c r="IL624" s="1009"/>
      <c r="IM624" s="1009"/>
    </row>
    <row r="625" spans="17:247" x14ac:dyDescent="0.25">
      <c r="Q625" s="1333"/>
      <c r="R625" s="1333"/>
      <c r="S625" s="669"/>
      <c r="T625" s="669"/>
      <c r="U625" s="669"/>
      <c r="AG625" s="873"/>
      <c r="AN625" s="669"/>
      <c r="IG625" s="1009"/>
      <c r="IH625" s="1009"/>
      <c r="II625" s="1009"/>
      <c r="IJ625" s="1009"/>
      <c r="IK625" s="1009"/>
      <c r="IL625" s="1009"/>
      <c r="IM625" s="1009"/>
    </row>
    <row r="626" spans="17:247" x14ac:dyDescent="0.25">
      <c r="Q626" s="1333"/>
      <c r="R626" s="1333"/>
      <c r="S626" s="669"/>
      <c r="T626" s="669"/>
      <c r="U626" s="669"/>
      <c r="AG626" s="873"/>
      <c r="AN626" s="669"/>
      <c r="IG626" s="1009"/>
      <c r="IH626" s="1009"/>
      <c r="II626" s="1009"/>
      <c r="IJ626" s="1009"/>
      <c r="IK626" s="1009"/>
      <c r="IL626" s="1009"/>
      <c r="IM626" s="1009"/>
    </row>
    <row r="627" spans="17:247" x14ac:dyDescent="0.25">
      <c r="Q627" s="1333"/>
      <c r="R627" s="1333"/>
      <c r="S627" s="669"/>
      <c r="T627" s="669"/>
      <c r="U627" s="669"/>
      <c r="AG627" s="873"/>
      <c r="AN627" s="669"/>
      <c r="IG627" s="1009"/>
      <c r="IH627" s="1009"/>
      <c r="II627" s="1009"/>
      <c r="IJ627" s="1009"/>
      <c r="IK627" s="1009"/>
      <c r="IL627" s="1009"/>
      <c r="IM627" s="1009"/>
    </row>
    <row r="628" spans="17:247" x14ac:dyDescent="0.25">
      <c r="Q628" s="1333"/>
      <c r="R628" s="1333"/>
      <c r="S628" s="669"/>
      <c r="T628" s="669"/>
      <c r="U628" s="669"/>
      <c r="AG628" s="873"/>
      <c r="AN628" s="669"/>
      <c r="IG628" s="1009"/>
      <c r="IH628" s="1009"/>
      <c r="II628" s="1009"/>
      <c r="IJ628" s="1009"/>
      <c r="IK628" s="1009"/>
      <c r="IL628" s="1009"/>
      <c r="IM628" s="1009"/>
    </row>
    <row r="629" spans="17:247" x14ac:dyDescent="0.25">
      <c r="Q629" s="1333"/>
      <c r="R629" s="1333"/>
      <c r="S629" s="669"/>
      <c r="T629" s="669"/>
      <c r="U629" s="669"/>
      <c r="AG629" s="873"/>
      <c r="AN629" s="669"/>
      <c r="IG629" s="1009"/>
      <c r="IH629" s="1009"/>
      <c r="II629" s="1009"/>
      <c r="IJ629" s="1009"/>
      <c r="IK629" s="1009"/>
      <c r="IL629" s="1009"/>
      <c r="IM629" s="1009"/>
    </row>
    <row r="630" spans="17:247" x14ac:dyDescent="0.25">
      <c r="Q630" s="1333"/>
      <c r="R630" s="1333"/>
      <c r="S630" s="669"/>
      <c r="T630" s="669"/>
      <c r="U630" s="669"/>
      <c r="AG630" s="873"/>
      <c r="AN630" s="669"/>
      <c r="IG630" s="1009"/>
      <c r="IH630" s="1009"/>
      <c r="II630" s="1009"/>
      <c r="IJ630" s="1009"/>
      <c r="IK630" s="1009"/>
      <c r="IL630" s="1009"/>
      <c r="IM630" s="1009"/>
    </row>
    <row r="631" spans="17:247" x14ac:dyDescent="0.25">
      <c r="Q631" s="1333"/>
      <c r="R631" s="1333"/>
      <c r="S631" s="669"/>
      <c r="T631" s="669"/>
      <c r="U631" s="669"/>
      <c r="AG631" s="873"/>
      <c r="AN631" s="669"/>
      <c r="IG631" s="1009"/>
      <c r="IH631" s="1009"/>
      <c r="II631" s="1009"/>
      <c r="IJ631" s="1009"/>
      <c r="IK631" s="1009"/>
      <c r="IL631" s="1009"/>
      <c r="IM631" s="1009"/>
    </row>
    <row r="632" spans="17:247" x14ac:dyDescent="0.25">
      <c r="Q632" s="1333"/>
      <c r="R632" s="1333"/>
      <c r="S632" s="669"/>
      <c r="T632" s="669"/>
      <c r="U632" s="669"/>
      <c r="AG632" s="873"/>
      <c r="AN632" s="669"/>
      <c r="IG632" s="1009"/>
      <c r="IH632" s="1009"/>
      <c r="II632" s="1009"/>
      <c r="IJ632" s="1009"/>
      <c r="IK632" s="1009"/>
      <c r="IL632" s="1009"/>
      <c r="IM632" s="1009"/>
    </row>
    <row r="633" spans="17:247" x14ac:dyDescent="0.25">
      <c r="Q633" s="1333"/>
      <c r="R633" s="1333"/>
      <c r="S633" s="669"/>
      <c r="T633" s="669"/>
      <c r="U633" s="669"/>
      <c r="AG633" s="873"/>
      <c r="AN633" s="669"/>
      <c r="IG633" s="1009"/>
      <c r="IH633" s="1009"/>
      <c r="II633" s="1009"/>
      <c r="IJ633" s="1009"/>
      <c r="IK633" s="1009"/>
      <c r="IL633" s="1009"/>
      <c r="IM633" s="1009"/>
    </row>
    <row r="634" spans="17:247" x14ac:dyDescent="0.25">
      <c r="Q634" s="1333"/>
      <c r="R634" s="1333"/>
      <c r="S634" s="669"/>
      <c r="T634" s="669"/>
      <c r="U634" s="669"/>
      <c r="AG634" s="873"/>
      <c r="AN634" s="669"/>
      <c r="IG634" s="1009"/>
      <c r="IH634" s="1009"/>
      <c r="II634" s="1009"/>
      <c r="IJ634" s="1009"/>
      <c r="IK634" s="1009"/>
      <c r="IL634" s="1009"/>
      <c r="IM634" s="1009"/>
    </row>
    <row r="635" spans="17:247" x14ac:dyDescent="0.25">
      <c r="Q635" s="1333"/>
      <c r="R635" s="1333"/>
      <c r="S635" s="669"/>
      <c r="T635" s="669"/>
      <c r="U635" s="669"/>
      <c r="AG635" s="873"/>
      <c r="AN635" s="669"/>
      <c r="IG635" s="1009"/>
      <c r="IH635" s="1009"/>
      <c r="II635" s="1009"/>
      <c r="IJ635" s="1009"/>
      <c r="IK635" s="1009"/>
      <c r="IL635" s="1009"/>
      <c r="IM635" s="1009"/>
    </row>
    <row r="636" spans="17:247" x14ac:dyDescent="0.25">
      <c r="Q636" s="1333"/>
      <c r="R636" s="1333"/>
      <c r="S636" s="669"/>
      <c r="T636" s="669"/>
      <c r="U636" s="669"/>
      <c r="AG636" s="873"/>
      <c r="AN636" s="669"/>
      <c r="IG636" s="1009"/>
      <c r="IH636" s="1009"/>
      <c r="II636" s="1009"/>
      <c r="IJ636" s="1009"/>
      <c r="IK636" s="1009"/>
      <c r="IL636" s="1009"/>
      <c r="IM636" s="1009"/>
    </row>
    <row r="637" spans="17:247" x14ac:dyDescent="0.25">
      <c r="Q637" s="1333"/>
      <c r="R637" s="1333"/>
      <c r="S637" s="669"/>
      <c r="T637" s="669"/>
      <c r="U637" s="669"/>
      <c r="AG637" s="873"/>
      <c r="AN637" s="669"/>
      <c r="IG637" s="1009"/>
      <c r="IH637" s="1009"/>
      <c r="II637" s="1009"/>
      <c r="IJ637" s="1009"/>
      <c r="IK637" s="1009"/>
      <c r="IL637" s="1009"/>
      <c r="IM637" s="1009"/>
    </row>
    <row r="638" spans="17:247" x14ac:dyDescent="0.25">
      <c r="Q638" s="1333"/>
      <c r="R638" s="1333"/>
      <c r="S638" s="669"/>
      <c r="T638" s="669"/>
      <c r="U638" s="669"/>
      <c r="AG638" s="873"/>
      <c r="AN638" s="669"/>
      <c r="IG638" s="1009"/>
      <c r="IH638" s="1009"/>
      <c r="II638" s="1009"/>
      <c r="IJ638" s="1009"/>
      <c r="IK638" s="1009"/>
      <c r="IL638" s="1009"/>
      <c r="IM638" s="1009"/>
    </row>
    <row r="639" spans="17:247" x14ac:dyDescent="0.25">
      <c r="Q639" s="1333"/>
      <c r="R639" s="1333"/>
      <c r="S639" s="669"/>
      <c r="T639" s="669"/>
      <c r="U639" s="669"/>
      <c r="AG639" s="873"/>
      <c r="AN639" s="669"/>
      <c r="IG639" s="1009"/>
      <c r="IH639" s="1009"/>
      <c r="II639" s="1009"/>
      <c r="IJ639" s="1009"/>
      <c r="IK639" s="1009"/>
      <c r="IL639" s="1009"/>
      <c r="IM639" s="1009"/>
    </row>
    <row r="640" spans="17:247" x14ac:dyDescent="0.25">
      <c r="Q640" s="1333"/>
      <c r="R640" s="1333"/>
      <c r="S640" s="669"/>
      <c r="T640" s="669"/>
      <c r="U640" s="669"/>
      <c r="AG640" s="873"/>
      <c r="AN640" s="669"/>
      <c r="IG640" s="1009"/>
      <c r="IH640" s="1009"/>
      <c r="II640" s="1009"/>
      <c r="IJ640" s="1009"/>
      <c r="IK640" s="1009"/>
      <c r="IL640" s="1009"/>
      <c r="IM640" s="1009"/>
    </row>
    <row r="641" spans="17:247" x14ac:dyDescent="0.25">
      <c r="Q641" s="1333"/>
      <c r="R641" s="1333"/>
      <c r="S641" s="669"/>
      <c r="T641" s="669"/>
      <c r="U641" s="669"/>
      <c r="AG641" s="873"/>
      <c r="AN641" s="669"/>
      <c r="IG641" s="1009"/>
      <c r="IH641" s="1009"/>
      <c r="II641" s="1009"/>
      <c r="IJ641" s="1009"/>
      <c r="IK641" s="1009"/>
      <c r="IL641" s="1009"/>
      <c r="IM641" s="1009"/>
    </row>
    <row r="642" spans="17:247" x14ac:dyDescent="0.25">
      <c r="Q642" s="1333"/>
      <c r="R642" s="1333"/>
      <c r="S642" s="669"/>
      <c r="T642" s="669"/>
      <c r="U642" s="669"/>
      <c r="AG642" s="873"/>
      <c r="AN642" s="669"/>
      <c r="IG642" s="1009"/>
      <c r="IH642" s="1009"/>
      <c r="II642" s="1009"/>
      <c r="IJ642" s="1009"/>
      <c r="IK642" s="1009"/>
      <c r="IL642" s="1009"/>
      <c r="IM642" s="1009"/>
    </row>
    <row r="643" spans="17:247" x14ac:dyDescent="0.25">
      <c r="Q643" s="1333"/>
      <c r="R643" s="1333"/>
      <c r="S643" s="669"/>
      <c r="T643" s="669"/>
      <c r="U643" s="669"/>
      <c r="AG643" s="873"/>
      <c r="AN643" s="669"/>
      <c r="IG643" s="1009"/>
      <c r="IH643" s="1009"/>
      <c r="II643" s="1009"/>
      <c r="IJ643" s="1009"/>
      <c r="IK643" s="1009"/>
      <c r="IL643" s="1009"/>
      <c r="IM643" s="1009"/>
    </row>
    <row r="644" spans="17:247" x14ac:dyDescent="0.25">
      <c r="Q644" s="1333"/>
      <c r="R644" s="1333"/>
      <c r="S644" s="669"/>
      <c r="T644" s="669"/>
      <c r="U644" s="669"/>
      <c r="AG644" s="873"/>
      <c r="AN644" s="669"/>
      <c r="IG644" s="1009"/>
      <c r="IH644" s="1009"/>
      <c r="II644" s="1009"/>
      <c r="IJ644" s="1009"/>
      <c r="IK644" s="1009"/>
      <c r="IL644" s="1009"/>
      <c r="IM644" s="1009"/>
    </row>
    <row r="645" spans="17:247" x14ac:dyDescent="0.25">
      <c r="Q645" s="1333"/>
      <c r="R645" s="1333"/>
      <c r="S645" s="669"/>
      <c r="T645" s="669"/>
      <c r="U645" s="669"/>
      <c r="AG645" s="873"/>
      <c r="AN645" s="669"/>
      <c r="IG645" s="1009"/>
      <c r="IH645" s="1009"/>
      <c r="II645" s="1009"/>
      <c r="IJ645" s="1009"/>
      <c r="IK645" s="1009"/>
      <c r="IL645" s="1009"/>
      <c r="IM645" s="1009"/>
    </row>
    <row r="646" spans="17:247" x14ac:dyDescent="0.25">
      <c r="Q646" s="1333"/>
      <c r="R646" s="1333"/>
      <c r="S646" s="669"/>
      <c r="T646" s="669"/>
      <c r="U646" s="669"/>
      <c r="AG646" s="873"/>
      <c r="AN646" s="669"/>
      <c r="IG646" s="1009"/>
      <c r="IH646" s="1009"/>
      <c r="II646" s="1009"/>
      <c r="IJ646" s="1009"/>
      <c r="IK646" s="1009"/>
      <c r="IL646" s="1009"/>
      <c r="IM646" s="1009"/>
    </row>
    <row r="647" spans="17:247" x14ac:dyDescent="0.25">
      <c r="Q647" s="1333"/>
      <c r="R647" s="1333"/>
      <c r="S647" s="669"/>
      <c r="T647" s="669"/>
      <c r="U647" s="669"/>
      <c r="AG647" s="873"/>
      <c r="AN647" s="669"/>
      <c r="IG647" s="1009"/>
      <c r="IH647" s="1009"/>
      <c r="II647" s="1009"/>
      <c r="IJ647" s="1009"/>
      <c r="IK647" s="1009"/>
      <c r="IL647" s="1009"/>
      <c r="IM647" s="1009"/>
    </row>
    <row r="648" spans="17:247" x14ac:dyDescent="0.25">
      <c r="Q648" s="1333"/>
      <c r="R648" s="1333"/>
      <c r="S648" s="669"/>
      <c r="T648" s="669"/>
      <c r="U648" s="669"/>
      <c r="AG648" s="873"/>
      <c r="AN648" s="669"/>
      <c r="IG648" s="1009"/>
      <c r="IH648" s="1009"/>
      <c r="II648" s="1009"/>
      <c r="IJ648" s="1009"/>
      <c r="IK648" s="1009"/>
      <c r="IL648" s="1009"/>
      <c r="IM648" s="1009"/>
    </row>
    <row r="649" spans="17:247" x14ac:dyDescent="0.25">
      <c r="Q649" s="1333"/>
      <c r="R649" s="1333"/>
      <c r="S649" s="669"/>
      <c r="T649" s="669"/>
      <c r="U649" s="669"/>
      <c r="AG649" s="873"/>
      <c r="AN649" s="669"/>
      <c r="IG649" s="1009"/>
      <c r="IH649" s="1009"/>
      <c r="II649" s="1009"/>
      <c r="IJ649" s="1009"/>
      <c r="IK649" s="1009"/>
      <c r="IL649" s="1009"/>
      <c r="IM649" s="1009"/>
    </row>
    <row r="650" spans="17:247" x14ac:dyDescent="0.25">
      <c r="Q650" s="1333"/>
      <c r="R650" s="1333"/>
      <c r="S650" s="669"/>
      <c r="T650" s="669"/>
      <c r="U650" s="669"/>
      <c r="AG650" s="873"/>
      <c r="AN650" s="669"/>
      <c r="IG650" s="1009"/>
      <c r="IH650" s="1009"/>
      <c r="II650" s="1009"/>
      <c r="IJ650" s="1009"/>
      <c r="IK650" s="1009"/>
      <c r="IL650" s="1009"/>
      <c r="IM650" s="1009"/>
    </row>
    <row r="651" spans="17:247" x14ac:dyDescent="0.25">
      <c r="Q651" s="1333"/>
      <c r="R651" s="1333"/>
      <c r="S651" s="669"/>
      <c r="T651" s="669"/>
      <c r="U651" s="669"/>
      <c r="AG651" s="873"/>
      <c r="AN651" s="669"/>
      <c r="IG651" s="1009"/>
      <c r="IH651" s="1009"/>
      <c r="II651" s="1009"/>
      <c r="IJ651" s="1009"/>
      <c r="IK651" s="1009"/>
      <c r="IL651" s="1009"/>
      <c r="IM651" s="1009"/>
    </row>
    <row r="652" spans="17:247" x14ac:dyDescent="0.25">
      <c r="Q652" s="1333"/>
      <c r="R652" s="1333"/>
      <c r="S652" s="669"/>
      <c r="T652" s="669"/>
      <c r="U652" s="669"/>
      <c r="AG652" s="873"/>
      <c r="AN652" s="669"/>
      <c r="IG652" s="1009"/>
      <c r="IH652" s="1009"/>
      <c r="II652" s="1009"/>
      <c r="IJ652" s="1009"/>
      <c r="IK652" s="1009"/>
      <c r="IL652" s="1009"/>
      <c r="IM652" s="1009"/>
    </row>
    <row r="653" spans="17:247" x14ac:dyDescent="0.25">
      <c r="Q653" s="1333"/>
      <c r="R653" s="1333"/>
      <c r="S653" s="669"/>
      <c r="T653" s="669"/>
      <c r="U653" s="669"/>
      <c r="AG653" s="873"/>
      <c r="AN653" s="669"/>
      <c r="IG653" s="1009"/>
      <c r="IH653" s="1009"/>
      <c r="II653" s="1009"/>
      <c r="IJ653" s="1009"/>
      <c r="IK653" s="1009"/>
      <c r="IL653" s="1009"/>
      <c r="IM653" s="1009"/>
    </row>
    <row r="654" spans="17:247" x14ac:dyDescent="0.25">
      <c r="Q654" s="1333"/>
      <c r="R654" s="1333"/>
      <c r="S654" s="669"/>
      <c r="T654" s="669"/>
      <c r="U654" s="669"/>
      <c r="AG654" s="873"/>
      <c r="AN654" s="669"/>
      <c r="IG654" s="1009"/>
      <c r="IH654" s="1009"/>
      <c r="II654" s="1009"/>
      <c r="IJ654" s="1009"/>
      <c r="IK654" s="1009"/>
      <c r="IL654" s="1009"/>
      <c r="IM654" s="1009"/>
    </row>
    <row r="655" spans="17:247" x14ac:dyDescent="0.25">
      <c r="Q655" s="1333"/>
      <c r="R655" s="1333"/>
      <c r="S655" s="669"/>
      <c r="T655" s="669"/>
      <c r="U655" s="669"/>
      <c r="AG655" s="873"/>
      <c r="AN655" s="669"/>
      <c r="IG655" s="1009"/>
      <c r="IH655" s="1009"/>
      <c r="II655" s="1009"/>
      <c r="IJ655" s="1009"/>
      <c r="IK655" s="1009"/>
      <c r="IL655" s="1009"/>
      <c r="IM655" s="1009"/>
    </row>
    <row r="656" spans="17:247" x14ac:dyDescent="0.25">
      <c r="Q656" s="1333"/>
      <c r="R656" s="1333"/>
      <c r="S656" s="669"/>
      <c r="T656" s="669"/>
      <c r="U656" s="669"/>
      <c r="AG656" s="873"/>
      <c r="AN656" s="669"/>
      <c r="IG656" s="1009"/>
      <c r="IH656" s="1009"/>
      <c r="II656" s="1009"/>
      <c r="IJ656" s="1009"/>
      <c r="IK656" s="1009"/>
      <c r="IL656" s="1009"/>
      <c r="IM656" s="1009"/>
    </row>
    <row r="657" spans="17:247" x14ac:dyDescent="0.25">
      <c r="Q657" s="1333"/>
      <c r="R657" s="1333"/>
      <c r="S657" s="669"/>
      <c r="T657" s="669"/>
      <c r="U657" s="669"/>
      <c r="AG657" s="873"/>
      <c r="AN657" s="669"/>
      <c r="IG657" s="1009"/>
      <c r="IH657" s="1009"/>
      <c r="II657" s="1009"/>
      <c r="IJ657" s="1009"/>
      <c r="IK657" s="1009"/>
      <c r="IL657" s="1009"/>
      <c r="IM657" s="1009"/>
    </row>
    <row r="658" spans="17:247" x14ac:dyDescent="0.25">
      <c r="Q658" s="1333"/>
      <c r="R658" s="1333"/>
      <c r="S658" s="669"/>
      <c r="T658" s="669"/>
      <c r="U658" s="669"/>
      <c r="AG658" s="873"/>
      <c r="AN658" s="669"/>
      <c r="IG658" s="1009"/>
      <c r="IH658" s="1009"/>
      <c r="II658" s="1009"/>
      <c r="IJ658" s="1009"/>
      <c r="IK658" s="1009"/>
      <c r="IL658" s="1009"/>
      <c r="IM658" s="1009"/>
    </row>
    <row r="659" spans="17:247" x14ac:dyDescent="0.25">
      <c r="Q659" s="1333"/>
      <c r="R659" s="1333"/>
      <c r="S659" s="669"/>
      <c r="T659" s="669"/>
      <c r="U659" s="669"/>
      <c r="AG659" s="873"/>
      <c r="AN659" s="669"/>
      <c r="IG659" s="1009"/>
      <c r="IH659" s="1009"/>
      <c r="II659" s="1009"/>
      <c r="IJ659" s="1009"/>
      <c r="IK659" s="1009"/>
      <c r="IL659" s="1009"/>
      <c r="IM659" s="1009"/>
    </row>
    <row r="660" spans="17:247" x14ac:dyDescent="0.25">
      <c r="Q660" s="1333"/>
      <c r="R660" s="1333"/>
      <c r="S660" s="669"/>
      <c r="T660" s="669"/>
      <c r="U660" s="669"/>
      <c r="AG660" s="873"/>
      <c r="AN660" s="669"/>
      <c r="IG660" s="1009"/>
      <c r="IH660" s="1009"/>
      <c r="II660" s="1009"/>
      <c r="IJ660" s="1009"/>
      <c r="IK660" s="1009"/>
      <c r="IL660" s="1009"/>
      <c r="IM660" s="1009"/>
    </row>
    <row r="661" spans="17:247" x14ac:dyDescent="0.25">
      <c r="Q661" s="1333"/>
      <c r="R661" s="1333"/>
      <c r="S661" s="669"/>
      <c r="T661" s="669"/>
      <c r="U661" s="669"/>
      <c r="AG661" s="873"/>
      <c r="AN661" s="669"/>
      <c r="IG661" s="1009"/>
      <c r="IH661" s="1009"/>
      <c r="II661" s="1009"/>
      <c r="IJ661" s="1009"/>
      <c r="IK661" s="1009"/>
      <c r="IL661" s="1009"/>
      <c r="IM661" s="1009"/>
    </row>
    <row r="662" spans="17:247" x14ac:dyDescent="0.25">
      <c r="Q662" s="1333"/>
      <c r="R662" s="1333"/>
      <c r="S662" s="669"/>
      <c r="T662" s="669"/>
      <c r="U662" s="669"/>
      <c r="AG662" s="873"/>
      <c r="AN662" s="669"/>
      <c r="IG662" s="1009"/>
      <c r="IH662" s="1009"/>
      <c r="II662" s="1009"/>
      <c r="IJ662" s="1009"/>
      <c r="IK662" s="1009"/>
      <c r="IL662" s="1009"/>
      <c r="IM662" s="1009"/>
    </row>
    <row r="663" spans="17:247" x14ac:dyDescent="0.25">
      <c r="Q663" s="1333"/>
      <c r="R663" s="1333"/>
      <c r="S663" s="669"/>
      <c r="T663" s="669"/>
      <c r="U663" s="669"/>
      <c r="AG663" s="873"/>
      <c r="AN663" s="669"/>
      <c r="IG663" s="1009"/>
      <c r="IH663" s="1009"/>
      <c r="II663" s="1009"/>
      <c r="IJ663" s="1009"/>
      <c r="IK663" s="1009"/>
      <c r="IL663" s="1009"/>
      <c r="IM663" s="1009"/>
    </row>
    <row r="664" spans="17:247" x14ac:dyDescent="0.25">
      <c r="Q664" s="1333"/>
      <c r="R664" s="1333"/>
      <c r="S664" s="669"/>
      <c r="T664" s="669"/>
      <c r="U664" s="669"/>
      <c r="AG664" s="873"/>
      <c r="AN664" s="669"/>
      <c r="IG664" s="1009"/>
      <c r="IH664" s="1009"/>
      <c r="II664" s="1009"/>
      <c r="IJ664" s="1009"/>
      <c r="IK664" s="1009"/>
      <c r="IL664" s="1009"/>
      <c r="IM664" s="1009"/>
    </row>
    <row r="665" spans="17:247" x14ac:dyDescent="0.25">
      <c r="Q665" s="1333"/>
      <c r="R665" s="1333"/>
      <c r="S665" s="669"/>
      <c r="T665" s="669"/>
      <c r="U665" s="669"/>
      <c r="AG665" s="873"/>
      <c r="AN665" s="669"/>
      <c r="IG665" s="1009"/>
      <c r="IH665" s="1009"/>
      <c r="II665" s="1009"/>
      <c r="IJ665" s="1009"/>
      <c r="IK665" s="1009"/>
      <c r="IL665" s="1009"/>
      <c r="IM665" s="1009"/>
    </row>
    <row r="666" spans="17:247" x14ac:dyDescent="0.25">
      <c r="Q666" s="1333"/>
      <c r="R666" s="1333"/>
      <c r="S666" s="669"/>
      <c r="T666" s="669"/>
      <c r="U666" s="669"/>
      <c r="AG666" s="873"/>
      <c r="AN666" s="669"/>
      <c r="IG666" s="1009"/>
      <c r="IH666" s="1009"/>
      <c r="II666" s="1009"/>
      <c r="IJ666" s="1009"/>
      <c r="IK666" s="1009"/>
      <c r="IL666" s="1009"/>
      <c r="IM666" s="1009"/>
    </row>
    <row r="667" spans="17:247" x14ac:dyDescent="0.25">
      <c r="Q667" s="1333"/>
      <c r="R667" s="1333"/>
      <c r="S667" s="669"/>
      <c r="T667" s="669"/>
      <c r="U667" s="669"/>
      <c r="AG667" s="873"/>
      <c r="AN667" s="669"/>
      <c r="IG667" s="1009"/>
      <c r="IH667" s="1009"/>
      <c r="II667" s="1009"/>
      <c r="IJ667" s="1009"/>
      <c r="IK667" s="1009"/>
      <c r="IL667" s="1009"/>
      <c r="IM667" s="1009"/>
    </row>
    <row r="668" spans="17:247" x14ac:dyDescent="0.25">
      <c r="Q668" s="1333"/>
      <c r="R668" s="1333"/>
      <c r="S668" s="669"/>
      <c r="T668" s="669"/>
      <c r="U668" s="669"/>
      <c r="AG668" s="873"/>
      <c r="AN668" s="669"/>
      <c r="IG668" s="1009"/>
      <c r="IH668" s="1009"/>
      <c r="II668" s="1009"/>
      <c r="IJ668" s="1009"/>
      <c r="IK668" s="1009"/>
      <c r="IL668" s="1009"/>
      <c r="IM668" s="1009"/>
    </row>
    <row r="669" spans="17:247" x14ac:dyDescent="0.25">
      <c r="Q669" s="1333"/>
      <c r="R669" s="1333"/>
      <c r="S669" s="669"/>
      <c r="T669" s="669"/>
      <c r="U669" s="669"/>
      <c r="AG669" s="873"/>
      <c r="AN669" s="669"/>
      <c r="IG669" s="1009"/>
      <c r="IH669" s="1009"/>
      <c r="II669" s="1009"/>
      <c r="IJ669" s="1009"/>
      <c r="IK669" s="1009"/>
      <c r="IL669" s="1009"/>
      <c r="IM669" s="1009"/>
    </row>
    <row r="670" spans="17:247" x14ac:dyDescent="0.25">
      <c r="Q670" s="1333"/>
      <c r="R670" s="1333"/>
      <c r="S670" s="669"/>
      <c r="T670" s="669"/>
      <c r="U670" s="669"/>
      <c r="AG670" s="873"/>
      <c r="AN670" s="669"/>
      <c r="IG670" s="1009"/>
      <c r="IH670" s="1009"/>
      <c r="II670" s="1009"/>
      <c r="IJ670" s="1009"/>
      <c r="IK670" s="1009"/>
      <c r="IL670" s="1009"/>
      <c r="IM670" s="1009"/>
    </row>
    <row r="671" spans="17:247" x14ac:dyDescent="0.25">
      <c r="Q671" s="1333"/>
      <c r="R671" s="1333"/>
      <c r="S671" s="669"/>
      <c r="T671" s="669"/>
      <c r="U671" s="669"/>
      <c r="AG671" s="873"/>
      <c r="AN671" s="669"/>
      <c r="IG671" s="1009"/>
      <c r="IH671" s="1009"/>
      <c r="II671" s="1009"/>
      <c r="IJ671" s="1009"/>
      <c r="IK671" s="1009"/>
      <c r="IL671" s="1009"/>
      <c r="IM671" s="1009"/>
    </row>
    <row r="672" spans="17:247" x14ac:dyDescent="0.25">
      <c r="Q672" s="1333"/>
      <c r="R672" s="1333"/>
      <c r="S672" s="669"/>
      <c r="T672" s="669"/>
      <c r="U672" s="669"/>
      <c r="AG672" s="873"/>
      <c r="AN672" s="669"/>
      <c r="IG672" s="1009"/>
      <c r="IH672" s="1009"/>
      <c r="II672" s="1009"/>
      <c r="IJ672" s="1009"/>
      <c r="IK672" s="1009"/>
      <c r="IL672" s="1009"/>
      <c r="IM672" s="1009"/>
    </row>
    <row r="673" spans="17:247" x14ac:dyDescent="0.25">
      <c r="Q673" s="1333"/>
      <c r="R673" s="1333"/>
      <c r="S673" s="669"/>
      <c r="T673" s="669"/>
      <c r="U673" s="669"/>
      <c r="AG673" s="873"/>
      <c r="AN673" s="669"/>
      <c r="IG673" s="1009"/>
      <c r="IH673" s="1009"/>
      <c r="II673" s="1009"/>
      <c r="IJ673" s="1009"/>
      <c r="IK673" s="1009"/>
      <c r="IL673" s="1009"/>
      <c r="IM673" s="1009"/>
    </row>
    <row r="674" spans="17:247" x14ac:dyDescent="0.25">
      <c r="Q674" s="1333"/>
      <c r="R674" s="1333"/>
      <c r="S674" s="669"/>
      <c r="T674" s="669"/>
      <c r="U674" s="669"/>
      <c r="AG674" s="873"/>
      <c r="AN674" s="669"/>
      <c r="IG674" s="1009"/>
      <c r="IH674" s="1009"/>
      <c r="II674" s="1009"/>
      <c r="IJ674" s="1009"/>
      <c r="IK674" s="1009"/>
      <c r="IL674" s="1009"/>
      <c r="IM674" s="1009"/>
    </row>
    <row r="675" spans="17:247" x14ac:dyDescent="0.25">
      <c r="Q675" s="1333"/>
      <c r="R675" s="1333"/>
      <c r="S675" s="669"/>
      <c r="T675" s="669"/>
      <c r="U675" s="669"/>
      <c r="AG675" s="873"/>
      <c r="AN675" s="669"/>
      <c r="IG675" s="1009"/>
      <c r="IH675" s="1009"/>
      <c r="II675" s="1009"/>
      <c r="IJ675" s="1009"/>
      <c r="IK675" s="1009"/>
      <c r="IL675" s="1009"/>
      <c r="IM675" s="1009"/>
    </row>
    <row r="676" spans="17:247" x14ac:dyDescent="0.25">
      <c r="Q676" s="1333"/>
      <c r="R676" s="1333"/>
      <c r="S676" s="669"/>
      <c r="T676" s="669"/>
      <c r="U676" s="669"/>
      <c r="AG676" s="873"/>
      <c r="AN676" s="669"/>
      <c r="IG676" s="1009"/>
      <c r="IH676" s="1009"/>
      <c r="II676" s="1009"/>
      <c r="IJ676" s="1009"/>
      <c r="IK676" s="1009"/>
      <c r="IL676" s="1009"/>
      <c r="IM676" s="1009"/>
    </row>
    <row r="677" spans="17:247" x14ac:dyDescent="0.25">
      <c r="Q677" s="1333"/>
      <c r="R677" s="1333"/>
      <c r="S677" s="669"/>
      <c r="T677" s="669"/>
      <c r="U677" s="669"/>
      <c r="AG677" s="873"/>
      <c r="AN677" s="669"/>
      <c r="IG677" s="1009"/>
      <c r="IH677" s="1009"/>
      <c r="II677" s="1009"/>
      <c r="IJ677" s="1009"/>
      <c r="IK677" s="1009"/>
      <c r="IL677" s="1009"/>
      <c r="IM677" s="1009"/>
    </row>
    <row r="678" spans="17:247" x14ac:dyDescent="0.25">
      <c r="Q678" s="1333"/>
      <c r="R678" s="1333"/>
      <c r="S678" s="669"/>
      <c r="T678" s="669"/>
      <c r="U678" s="669"/>
      <c r="AG678" s="873"/>
      <c r="AN678" s="669"/>
      <c r="IG678" s="1009"/>
      <c r="IH678" s="1009"/>
      <c r="II678" s="1009"/>
      <c r="IJ678" s="1009"/>
      <c r="IK678" s="1009"/>
      <c r="IL678" s="1009"/>
      <c r="IM678" s="1009"/>
    </row>
    <row r="679" spans="17:247" x14ac:dyDescent="0.25">
      <c r="Q679" s="1333"/>
      <c r="R679" s="1333"/>
      <c r="S679" s="669"/>
      <c r="T679" s="669"/>
      <c r="U679" s="669"/>
      <c r="AG679" s="873"/>
      <c r="AN679" s="669"/>
      <c r="IG679" s="1009"/>
      <c r="IH679" s="1009"/>
      <c r="II679" s="1009"/>
      <c r="IJ679" s="1009"/>
      <c r="IK679" s="1009"/>
      <c r="IL679" s="1009"/>
      <c r="IM679" s="1009"/>
    </row>
    <row r="680" spans="17:247" x14ac:dyDescent="0.25">
      <c r="Q680" s="1333"/>
      <c r="R680" s="1333"/>
      <c r="S680" s="669"/>
      <c r="T680" s="669"/>
      <c r="U680" s="669"/>
      <c r="AG680" s="873"/>
      <c r="AN680" s="669"/>
      <c r="IG680" s="1009"/>
      <c r="IH680" s="1009"/>
      <c r="II680" s="1009"/>
      <c r="IJ680" s="1009"/>
      <c r="IK680" s="1009"/>
      <c r="IL680" s="1009"/>
      <c r="IM680" s="1009"/>
    </row>
    <row r="681" spans="17:247" x14ac:dyDescent="0.25">
      <c r="Q681" s="1333"/>
      <c r="R681" s="1333"/>
      <c r="S681" s="669"/>
      <c r="T681" s="669"/>
      <c r="U681" s="669"/>
      <c r="AG681" s="873"/>
      <c r="AN681" s="669"/>
      <c r="IG681" s="1009"/>
      <c r="IH681" s="1009"/>
      <c r="II681" s="1009"/>
      <c r="IJ681" s="1009"/>
      <c r="IK681" s="1009"/>
      <c r="IL681" s="1009"/>
      <c r="IM681" s="1009"/>
    </row>
    <row r="682" spans="17:247" x14ac:dyDescent="0.25">
      <c r="Q682" s="1333"/>
      <c r="R682" s="1333"/>
      <c r="S682" s="669"/>
      <c r="T682" s="669"/>
      <c r="U682" s="669"/>
      <c r="AG682" s="873"/>
      <c r="AN682" s="669"/>
      <c r="IG682" s="1009"/>
      <c r="IH682" s="1009"/>
      <c r="II682" s="1009"/>
      <c r="IJ682" s="1009"/>
      <c r="IK682" s="1009"/>
      <c r="IL682" s="1009"/>
      <c r="IM682" s="1009"/>
    </row>
    <row r="683" spans="17:247" x14ac:dyDescent="0.25">
      <c r="Q683" s="1333"/>
      <c r="R683" s="1333"/>
      <c r="S683" s="669"/>
      <c r="T683" s="669"/>
      <c r="U683" s="669"/>
      <c r="AG683" s="873"/>
      <c r="AN683" s="669"/>
      <c r="IG683" s="1009"/>
      <c r="IH683" s="1009"/>
      <c r="II683" s="1009"/>
      <c r="IJ683" s="1009"/>
      <c r="IK683" s="1009"/>
      <c r="IL683" s="1009"/>
      <c r="IM683" s="1009"/>
    </row>
    <row r="684" spans="17:247" x14ac:dyDescent="0.25">
      <c r="Q684" s="1333"/>
      <c r="R684" s="1333"/>
      <c r="S684" s="669"/>
      <c r="T684" s="669"/>
      <c r="U684" s="669"/>
      <c r="AG684" s="873"/>
      <c r="AN684" s="669"/>
      <c r="IG684" s="1009"/>
      <c r="IH684" s="1009"/>
      <c r="II684" s="1009"/>
      <c r="IJ684" s="1009"/>
      <c r="IK684" s="1009"/>
      <c r="IL684" s="1009"/>
      <c r="IM684" s="1009"/>
    </row>
    <row r="685" spans="17:247" x14ac:dyDescent="0.25">
      <c r="Q685" s="1333"/>
      <c r="R685" s="1333"/>
      <c r="S685" s="669"/>
      <c r="T685" s="669"/>
      <c r="U685" s="669"/>
      <c r="AG685" s="873"/>
      <c r="AN685" s="669"/>
      <c r="IG685" s="1009"/>
      <c r="IH685" s="1009"/>
      <c r="II685" s="1009"/>
      <c r="IJ685" s="1009"/>
      <c r="IK685" s="1009"/>
      <c r="IL685" s="1009"/>
      <c r="IM685" s="1009"/>
    </row>
    <row r="686" spans="17:247" x14ac:dyDescent="0.25">
      <c r="Q686" s="1333"/>
      <c r="R686" s="1333"/>
      <c r="S686" s="669"/>
      <c r="T686" s="669"/>
      <c r="U686" s="669"/>
      <c r="AG686" s="873"/>
      <c r="AN686" s="669"/>
      <c r="IG686" s="1009"/>
      <c r="IH686" s="1009"/>
      <c r="II686" s="1009"/>
      <c r="IJ686" s="1009"/>
      <c r="IK686" s="1009"/>
      <c r="IL686" s="1009"/>
      <c r="IM686" s="1009"/>
    </row>
    <row r="687" spans="17:247" x14ac:dyDescent="0.25">
      <c r="Q687" s="1333"/>
      <c r="R687" s="1333"/>
      <c r="S687" s="669"/>
      <c r="T687" s="669"/>
      <c r="U687" s="669"/>
      <c r="AG687" s="873"/>
      <c r="AN687" s="669"/>
      <c r="IG687" s="1009"/>
      <c r="IH687" s="1009"/>
      <c r="II687" s="1009"/>
      <c r="IJ687" s="1009"/>
      <c r="IK687" s="1009"/>
      <c r="IL687" s="1009"/>
      <c r="IM687" s="1009"/>
    </row>
    <row r="688" spans="17:247" x14ac:dyDescent="0.25">
      <c r="Q688" s="1333"/>
      <c r="R688" s="1333"/>
      <c r="S688" s="669"/>
      <c r="T688" s="669"/>
      <c r="U688" s="669"/>
      <c r="AG688" s="873"/>
      <c r="AN688" s="669"/>
      <c r="IG688" s="1009"/>
      <c r="IH688" s="1009"/>
      <c r="II688" s="1009"/>
      <c r="IJ688" s="1009"/>
      <c r="IK688" s="1009"/>
      <c r="IL688" s="1009"/>
      <c r="IM688" s="1009"/>
    </row>
    <row r="689" spans="17:247" x14ac:dyDescent="0.25">
      <c r="Q689" s="1333"/>
      <c r="R689" s="1333"/>
      <c r="S689" s="669"/>
      <c r="T689" s="669"/>
      <c r="U689" s="669"/>
      <c r="AG689" s="873"/>
      <c r="AN689" s="669"/>
      <c r="IG689" s="1009"/>
      <c r="IH689" s="1009"/>
      <c r="II689" s="1009"/>
      <c r="IJ689" s="1009"/>
      <c r="IK689" s="1009"/>
      <c r="IL689" s="1009"/>
      <c r="IM689" s="1009"/>
    </row>
    <row r="690" spans="17:247" x14ac:dyDescent="0.25">
      <c r="Q690" s="1333"/>
      <c r="R690" s="1333"/>
      <c r="S690" s="669"/>
      <c r="T690" s="669"/>
      <c r="U690" s="669"/>
      <c r="AG690" s="873"/>
      <c r="AN690" s="669"/>
      <c r="IG690" s="1009"/>
      <c r="IH690" s="1009"/>
      <c r="II690" s="1009"/>
      <c r="IJ690" s="1009"/>
      <c r="IK690" s="1009"/>
      <c r="IL690" s="1009"/>
      <c r="IM690" s="1009"/>
    </row>
    <row r="691" spans="17:247" x14ac:dyDescent="0.25">
      <c r="Q691" s="1333"/>
      <c r="R691" s="1333"/>
      <c r="S691" s="669"/>
      <c r="T691" s="669"/>
      <c r="U691" s="669"/>
      <c r="AG691" s="873"/>
      <c r="AN691" s="669"/>
      <c r="IG691" s="1009"/>
      <c r="IH691" s="1009"/>
      <c r="II691" s="1009"/>
      <c r="IJ691" s="1009"/>
      <c r="IK691" s="1009"/>
      <c r="IL691" s="1009"/>
      <c r="IM691" s="1009"/>
    </row>
    <row r="692" spans="17:247" x14ac:dyDescent="0.25">
      <c r="Q692" s="1333"/>
      <c r="R692" s="1333"/>
      <c r="S692" s="669"/>
      <c r="T692" s="669"/>
      <c r="U692" s="669"/>
      <c r="AG692" s="873"/>
      <c r="AN692" s="669"/>
      <c r="IG692" s="1009"/>
      <c r="IH692" s="1009"/>
      <c r="II692" s="1009"/>
      <c r="IJ692" s="1009"/>
      <c r="IK692" s="1009"/>
      <c r="IL692" s="1009"/>
      <c r="IM692" s="1009"/>
    </row>
    <row r="693" spans="17:247" x14ac:dyDescent="0.25">
      <c r="Q693" s="1333"/>
      <c r="R693" s="1333"/>
      <c r="S693" s="669"/>
      <c r="T693" s="669"/>
      <c r="U693" s="669"/>
      <c r="AG693" s="873"/>
      <c r="AN693" s="669"/>
      <c r="IG693" s="1009"/>
      <c r="IH693" s="1009"/>
      <c r="II693" s="1009"/>
      <c r="IJ693" s="1009"/>
      <c r="IK693" s="1009"/>
      <c r="IL693" s="1009"/>
      <c r="IM693" s="1009"/>
    </row>
    <row r="694" spans="17:247" x14ac:dyDescent="0.25">
      <c r="Q694" s="1333"/>
      <c r="R694" s="1333"/>
      <c r="S694" s="669"/>
      <c r="T694" s="669"/>
      <c r="U694" s="669"/>
      <c r="AG694" s="873"/>
      <c r="AN694" s="669"/>
      <c r="IG694" s="1009"/>
      <c r="IH694" s="1009"/>
      <c r="II694" s="1009"/>
      <c r="IJ694" s="1009"/>
      <c r="IK694" s="1009"/>
      <c r="IL694" s="1009"/>
      <c r="IM694" s="1009"/>
    </row>
    <row r="695" spans="17:247" x14ac:dyDescent="0.25">
      <c r="Q695" s="1333"/>
      <c r="R695" s="1333"/>
      <c r="S695" s="669"/>
      <c r="T695" s="669"/>
      <c r="U695" s="669"/>
      <c r="AG695" s="873"/>
      <c r="AN695" s="669"/>
      <c r="IG695" s="1009"/>
      <c r="IH695" s="1009"/>
      <c r="II695" s="1009"/>
      <c r="IJ695" s="1009"/>
      <c r="IK695" s="1009"/>
      <c r="IL695" s="1009"/>
      <c r="IM695" s="1009"/>
    </row>
    <row r="696" spans="17:247" x14ac:dyDescent="0.25">
      <c r="Q696" s="1333"/>
      <c r="R696" s="1333"/>
      <c r="S696" s="669"/>
      <c r="T696" s="669"/>
      <c r="U696" s="669"/>
      <c r="AG696" s="873"/>
      <c r="AN696" s="669"/>
      <c r="IG696" s="1009"/>
      <c r="IH696" s="1009"/>
      <c r="II696" s="1009"/>
      <c r="IJ696" s="1009"/>
      <c r="IK696" s="1009"/>
      <c r="IL696" s="1009"/>
      <c r="IM696" s="1009"/>
    </row>
    <row r="697" spans="17:247" x14ac:dyDescent="0.25">
      <c r="Q697" s="1333"/>
      <c r="R697" s="1333"/>
      <c r="S697" s="669"/>
      <c r="T697" s="669"/>
      <c r="U697" s="669"/>
      <c r="AG697" s="873"/>
      <c r="AN697" s="669"/>
      <c r="IG697" s="1009"/>
      <c r="IH697" s="1009"/>
      <c r="II697" s="1009"/>
      <c r="IJ697" s="1009"/>
      <c r="IK697" s="1009"/>
      <c r="IL697" s="1009"/>
      <c r="IM697" s="1009"/>
    </row>
    <row r="698" spans="17:247" x14ac:dyDescent="0.25">
      <c r="Q698" s="1333"/>
      <c r="R698" s="1333"/>
      <c r="S698" s="669"/>
      <c r="T698" s="669"/>
      <c r="U698" s="669"/>
      <c r="AG698" s="873"/>
      <c r="AN698" s="669"/>
      <c r="IG698" s="1009"/>
      <c r="IH698" s="1009"/>
      <c r="II698" s="1009"/>
      <c r="IJ698" s="1009"/>
      <c r="IK698" s="1009"/>
      <c r="IL698" s="1009"/>
      <c r="IM698" s="1009"/>
    </row>
    <row r="699" spans="17:247" x14ac:dyDescent="0.25">
      <c r="Q699" s="1333"/>
      <c r="R699" s="1333"/>
      <c r="S699" s="669"/>
      <c r="T699" s="669"/>
      <c r="U699" s="669"/>
      <c r="AG699" s="873"/>
      <c r="AN699" s="669"/>
      <c r="IG699" s="1009"/>
      <c r="IH699" s="1009"/>
      <c r="II699" s="1009"/>
      <c r="IJ699" s="1009"/>
      <c r="IK699" s="1009"/>
      <c r="IL699" s="1009"/>
      <c r="IM699" s="1009"/>
    </row>
    <row r="700" spans="17:247" x14ac:dyDescent="0.25">
      <c r="Q700" s="1333"/>
      <c r="R700" s="1333"/>
      <c r="S700" s="669"/>
      <c r="T700" s="669"/>
      <c r="U700" s="669"/>
      <c r="AG700" s="873"/>
      <c r="AN700" s="669"/>
      <c r="IG700" s="1009"/>
      <c r="IH700" s="1009"/>
      <c r="II700" s="1009"/>
      <c r="IJ700" s="1009"/>
      <c r="IK700" s="1009"/>
      <c r="IL700" s="1009"/>
      <c r="IM700" s="1009"/>
    </row>
    <row r="701" spans="17:247" x14ac:dyDescent="0.25">
      <c r="Q701" s="1333"/>
      <c r="R701" s="1333"/>
      <c r="S701" s="669"/>
      <c r="T701" s="669"/>
      <c r="U701" s="669"/>
      <c r="AG701" s="873"/>
      <c r="AN701" s="669"/>
      <c r="IG701" s="1009"/>
      <c r="IH701" s="1009"/>
      <c r="II701" s="1009"/>
      <c r="IJ701" s="1009"/>
      <c r="IK701" s="1009"/>
      <c r="IL701" s="1009"/>
      <c r="IM701" s="1009"/>
    </row>
    <row r="702" spans="17:247" x14ac:dyDescent="0.25">
      <c r="Q702" s="1333"/>
      <c r="R702" s="1333"/>
      <c r="S702" s="669"/>
      <c r="T702" s="669"/>
      <c r="U702" s="669"/>
      <c r="AG702" s="873"/>
      <c r="AN702" s="669"/>
      <c r="IG702" s="1009"/>
      <c r="IH702" s="1009"/>
      <c r="II702" s="1009"/>
      <c r="IJ702" s="1009"/>
      <c r="IK702" s="1009"/>
      <c r="IL702" s="1009"/>
      <c r="IM702" s="1009"/>
    </row>
    <row r="703" spans="17:247" x14ac:dyDescent="0.25">
      <c r="Q703" s="1333"/>
      <c r="R703" s="1333"/>
      <c r="S703" s="669"/>
      <c r="T703" s="669"/>
      <c r="U703" s="669"/>
      <c r="AG703" s="873"/>
      <c r="AN703" s="669"/>
      <c r="IG703" s="1009"/>
      <c r="IH703" s="1009"/>
      <c r="II703" s="1009"/>
      <c r="IJ703" s="1009"/>
      <c r="IK703" s="1009"/>
      <c r="IL703" s="1009"/>
      <c r="IM703" s="1009"/>
    </row>
    <row r="704" spans="17:247" x14ac:dyDescent="0.25">
      <c r="Q704" s="1333"/>
      <c r="R704" s="1333"/>
      <c r="S704" s="669"/>
      <c r="T704" s="669"/>
      <c r="U704" s="669"/>
      <c r="AG704" s="873"/>
      <c r="AN704" s="669"/>
      <c r="IG704" s="1009"/>
      <c r="IH704" s="1009"/>
      <c r="II704" s="1009"/>
      <c r="IJ704" s="1009"/>
      <c r="IK704" s="1009"/>
      <c r="IL704" s="1009"/>
      <c r="IM704" s="1009"/>
    </row>
    <row r="705" spans="17:247" x14ac:dyDescent="0.25">
      <c r="Q705" s="1333"/>
      <c r="R705" s="1333"/>
      <c r="S705" s="669"/>
      <c r="T705" s="669"/>
      <c r="U705" s="669"/>
      <c r="AG705" s="873"/>
      <c r="AN705" s="669"/>
      <c r="IG705" s="1009"/>
      <c r="IH705" s="1009"/>
      <c r="II705" s="1009"/>
      <c r="IJ705" s="1009"/>
      <c r="IK705" s="1009"/>
      <c r="IL705" s="1009"/>
      <c r="IM705" s="1009"/>
    </row>
    <row r="706" spans="17:247" x14ac:dyDescent="0.25">
      <c r="Q706" s="1333"/>
      <c r="R706" s="1333"/>
      <c r="S706" s="669"/>
      <c r="T706" s="669"/>
      <c r="U706" s="669"/>
      <c r="AG706" s="873"/>
      <c r="AN706" s="669"/>
      <c r="IG706" s="1009"/>
      <c r="IH706" s="1009"/>
      <c r="II706" s="1009"/>
      <c r="IJ706" s="1009"/>
      <c r="IK706" s="1009"/>
      <c r="IL706" s="1009"/>
      <c r="IM706" s="1009"/>
    </row>
    <row r="707" spans="17:247" x14ac:dyDescent="0.25">
      <c r="Q707" s="1333"/>
      <c r="R707" s="1333"/>
      <c r="S707" s="669"/>
      <c r="T707" s="669"/>
      <c r="U707" s="669"/>
      <c r="AG707" s="873"/>
      <c r="AN707" s="669"/>
      <c r="IG707" s="1009"/>
      <c r="IH707" s="1009"/>
      <c r="II707" s="1009"/>
      <c r="IJ707" s="1009"/>
      <c r="IK707" s="1009"/>
      <c r="IL707" s="1009"/>
      <c r="IM707" s="1009"/>
    </row>
    <row r="708" spans="17:247" x14ac:dyDescent="0.25">
      <c r="Q708" s="1333"/>
      <c r="R708" s="1333"/>
      <c r="S708" s="669"/>
      <c r="T708" s="669"/>
      <c r="U708" s="669"/>
      <c r="AG708" s="873"/>
      <c r="AN708" s="669"/>
      <c r="IG708" s="1009"/>
      <c r="IH708" s="1009"/>
      <c r="II708" s="1009"/>
      <c r="IJ708" s="1009"/>
      <c r="IK708" s="1009"/>
      <c r="IL708" s="1009"/>
      <c r="IM708" s="1009"/>
    </row>
    <row r="709" spans="17:247" x14ac:dyDescent="0.25">
      <c r="Q709" s="1333"/>
      <c r="R709" s="1333"/>
      <c r="S709" s="669"/>
      <c r="T709" s="669"/>
      <c r="U709" s="669"/>
      <c r="AG709" s="873"/>
      <c r="AN709" s="669"/>
      <c r="IG709" s="1009"/>
      <c r="IH709" s="1009"/>
      <c r="II709" s="1009"/>
      <c r="IJ709" s="1009"/>
      <c r="IK709" s="1009"/>
      <c r="IL709" s="1009"/>
      <c r="IM709" s="1009"/>
    </row>
    <row r="710" spans="17:247" x14ac:dyDescent="0.25">
      <c r="Q710" s="1333"/>
      <c r="R710" s="1333"/>
      <c r="S710" s="669"/>
      <c r="T710" s="669"/>
      <c r="U710" s="669"/>
      <c r="AG710" s="873"/>
      <c r="AN710" s="669"/>
      <c r="IG710" s="1009"/>
      <c r="IH710" s="1009"/>
      <c r="II710" s="1009"/>
      <c r="IJ710" s="1009"/>
      <c r="IK710" s="1009"/>
      <c r="IL710" s="1009"/>
      <c r="IM710" s="1009"/>
    </row>
    <row r="711" spans="17:247" x14ac:dyDescent="0.25">
      <c r="Q711" s="1333"/>
      <c r="R711" s="1333"/>
      <c r="S711" s="669"/>
      <c r="T711" s="669"/>
      <c r="U711" s="669"/>
      <c r="AG711" s="873"/>
      <c r="AN711" s="669"/>
      <c r="IG711" s="1009"/>
      <c r="IH711" s="1009"/>
      <c r="II711" s="1009"/>
      <c r="IJ711" s="1009"/>
      <c r="IK711" s="1009"/>
      <c r="IL711" s="1009"/>
      <c r="IM711" s="1009"/>
    </row>
    <row r="712" spans="17:247" x14ac:dyDescent="0.25">
      <c r="Q712" s="1333"/>
      <c r="R712" s="1333"/>
      <c r="S712" s="669"/>
      <c r="T712" s="669"/>
      <c r="U712" s="669"/>
      <c r="AG712" s="873"/>
      <c r="AN712" s="669"/>
      <c r="IG712" s="1009"/>
      <c r="IH712" s="1009"/>
      <c r="II712" s="1009"/>
      <c r="IJ712" s="1009"/>
      <c r="IK712" s="1009"/>
      <c r="IL712" s="1009"/>
      <c r="IM712" s="1009"/>
    </row>
    <row r="713" spans="17:247" x14ac:dyDescent="0.25">
      <c r="Q713" s="1333"/>
      <c r="R713" s="1333"/>
      <c r="S713" s="669"/>
      <c r="T713" s="669"/>
      <c r="U713" s="669"/>
      <c r="AG713" s="873"/>
      <c r="AN713" s="669"/>
      <c r="IG713" s="1009"/>
      <c r="IH713" s="1009"/>
      <c r="II713" s="1009"/>
      <c r="IJ713" s="1009"/>
      <c r="IK713" s="1009"/>
      <c r="IL713" s="1009"/>
      <c r="IM713" s="1009"/>
    </row>
    <row r="714" spans="17:247" x14ac:dyDescent="0.25">
      <c r="Q714" s="1333"/>
      <c r="R714" s="1333"/>
      <c r="S714" s="669"/>
      <c r="T714" s="669"/>
      <c r="U714" s="669"/>
      <c r="AG714" s="873"/>
      <c r="AN714" s="669"/>
      <c r="IG714" s="1009"/>
      <c r="IH714" s="1009"/>
      <c r="II714" s="1009"/>
      <c r="IJ714" s="1009"/>
      <c r="IK714" s="1009"/>
      <c r="IL714" s="1009"/>
      <c r="IM714" s="1009"/>
    </row>
    <row r="715" spans="17:247" x14ac:dyDescent="0.25">
      <c r="Q715" s="1333"/>
      <c r="R715" s="1333"/>
      <c r="S715" s="669"/>
      <c r="T715" s="669"/>
      <c r="U715" s="669"/>
      <c r="AG715" s="873"/>
      <c r="AN715" s="669"/>
      <c r="IG715" s="1009"/>
      <c r="IH715" s="1009"/>
      <c r="II715" s="1009"/>
      <c r="IJ715" s="1009"/>
      <c r="IK715" s="1009"/>
      <c r="IL715" s="1009"/>
      <c r="IM715" s="1009"/>
    </row>
    <row r="716" spans="17:247" x14ac:dyDescent="0.25">
      <c r="Q716" s="1333"/>
      <c r="R716" s="1333"/>
      <c r="S716" s="669"/>
      <c r="T716" s="669"/>
      <c r="U716" s="669"/>
      <c r="AG716" s="873"/>
      <c r="AN716" s="669"/>
      <c r="IG716" s="1009"/>
      <c r="IH716" s="1009"/>
      <c r="II716" s="1009"/>
      <c r="IJ716" s="1009"/>
      <c r="IK716" s="1009"/>
      <c r="IL716" s="1009"/>
      <c r="IM716" s="1009"/>
    </row>
    <row r="717" spans="17:247" x14ac:dyDescent="0.25">
      <c r="Q717" s="1333"/>
      <c r="R717" s="1333"/>
      <c r="S717" s="669"/>
      <c r="T717" s="669"/>
      <c r="U717" s="669"/>
      <c r="AG717" s="873"/>
      <c r="AN717" s="669"/>
      <c r="IG717" s="1009"/>
      <c r="IH717" s="1009"/>
      <c r="II717" s="1009"/>
      <c r="IJ717" s="1009"/>
      <c r="IK717" s="1009"/>
      <c r="IL717" s="1009"/>
      <c r="IM717" s="1009"/>
    </row>
    <row r="718" spans="17:247" x14ac:dyDescent="0.25">
      <c r="Q718" s="1333"/>
      <c r="R718" s="1333"/>
      <c r="S718" s="669"/>
      <c r="T718" s="669"/>
      <c r="U718" s="669"/>
      <c r="AG718" s="873"/>
      <c r="AN718" s="669"/>
      <c r="IG718" s="1009"/>
      <c r="IH718" s="1009"/>
      <c r="II718" s="1009"/>
      <c r="IJ718" s="1009"/>
      <c r="IK718" s="1009"/>
      <c r="IL718" s="1009"/>
      <c r="IM718" s="1009"/>
    </row>
    <row r="719" spans="17:247" x14ac:dyDescent="0.25">
      <c r="Q719" s="1333"/>
      <c r="R719" s="1333"/>
      <c r="S719" s="669"/>
      <c r="T719" s="669"/>
      <c r="U719" s="669"/>
      <c r="AG719" s="873"/>
      <c r="AN719" s="669"/>
      <c r="IG719" s="1009"/>
      <c r="IH719" s="1009"/>
      <c r="II719" s="1009"/>
      <c r="IJ719" s="1009"/>
      <c r="IK719" s="1009"/>
      <c r="IL719" s="1009"/>
      <c r="IM719" s="1009"/>
    </row>
    <row r="720" spans="17:247" x14ac:dyDescent="0.25">
      <c r="Q720" s="1333"/>
      <c r="R720" s="1333"/>
      <c r="S720" s="669"/>
      <c r="T720" s="669"/>
      <c r="U720" s="669"/>
      <c r="AG720" s="873"/>
      <c r="AN720" s="669"/>
      <c r="IG720" s="1009"/>
      <c r="IH720" s="1009"/>
      <c r="II720" s="1009"/>
      <c r="IJ720" s="1009"/>
      <c r="IK720" s="1009"/>
      <c r="IL720" s="1009"/>
      <c r="IM720" s="1009"/>
    </row>
    <row r="721" spans="17:247" x14ac:dyDescent="0.25">
      <c r="Q721" s="1333"/>
      <c r="R721" s="1333"/>
      <c r="S721" s="669"/>
      <c r="T721" s="669"/>
      <c r="U721" s="669"/>
      <c r="AG721" s="873"/>
      <c r="AN721" s="669"/>
      <c r="IG721" s="1009"/>
      <c r="IH721" s="1009"/>
      <c r="II721" s="1009"/>
      <c r="IJ721" s="1009"/>
      <c r="IK721" s="1009"/>
      <c r="IL721" s="1009"/>
      <c r="IM721" s="1009"/>
    </row>
    <row r="722" spans="17:247" x14ac:dyDescent="0.25">
      <c r="Q722" s="1333"/>
      <c r="R722" s="1333"/>
      <c r="S722" s="669"/>
      <c r="T722" s="669"/>
      <c r="U722" s="669"/>
      <c r="AG722" s="873"/>
      <c r="AN722" s="669"/>
      <c r="IG722" s="1009"/>
      <c r="IH722" s="1009"/>
      <c r="II722" s="1009"/>
      <c r="IJ722" s="1009"/>
      <c r="IK722" s="1009"/>
      <c r="IL722" s="1009"/>
      <c r="IM722" s="1009"/>
    </row>
    <row r="723" spans="17:247" x14ac:dyDescent="0.25">
      <c r="Q723" s="1333"/>
      <c r="R723" s="1333"/>
      <c r="S723" s="669"/>
      <c r="T723" s="669"/>
      <c r="U723" s="669"/>
      <c r="AG723" s="873"/>
      <c r="AN723" s="669"/>
      <c r="IG723" s="1009"/>
      <c r="IH723" s="1009"/>
      <c r="II723" s="1009"/>
      <c r="IJ723" s="1009"/>
      <c r="IK723" s="1009"/>
      <c r="IL723" s="1009"/>
      <c r="IM723" s="1009"/>
    </row>
    <row r="724" spans="17:247" x14ac:dyDescent="0.25">
      <c r="Q724" s="1333"/>
      <c r="R724" s="1333"/>
      <c r="S724" s="669"/>
      <c r="T724" s="669"/>
      <c r="U724" s="669"/>
      <c r="AG724" s="873"/>
      <c r="AN724" s="669"/>
      <c r="IG724" s="1009"/>
      <c r="IH724" s="1009"/>
      <c r="II724" s="1009"/>
      <c r="IJ724" s="1009"/>
      <c r="IK724" s="1009"/>
      <c r="IL724" s="1009"/>
      <c r="IM724" s="1009"/>
    </row>
    <row r="725" spans="17:247" x14ac:dyDescent="0.25">
      <c r="Q725" s="1333"/>
      <c r="R725" s="1333"/>
      <c r="S725" s="669"/>
      <c r="T725" s="669"/>
      <c r="U725" s="669"/>
      <c r="AG725" s="873"/>
      <c r="AN725" s="669"/>
      <c r="IG725" s="1009"/>
      <c r="IH725" s="1009"/>
      <c r="II725" s="1009"/>
      <c r="IJ725" s="1009"/>
      <c r="IK725" s="1009"/>
      <c r="IL725" s="1009"/>
      <c r="IM725" s="1009"/>
    </row>
    <row r="726" spans="17:247" x14ac:dyDescent="0.25">
      <c r="Q726" s="1333"/>
      <c r="R726" s="1333"/>
      <c r="S726" s="669"/>
      <c r="T726" s="669"/>
      <c r="U726" s="669"/>
      <c r="AG726" s="873"/>
      <c r="AN726" s="669"/>
      <c r="IG726" s="1009"/>
      <c r="IH726" s="1009"/>
      <c r="II726" s="1009"/>
      <c r="IJ726" s="1009"/>
      <c r="IK726" s="1009"/>
      <c r="IL726" s="1009"/>
      <c r="IM726" s="1009"/>
    </row>
    <row r="727" spans="17:247" x14ac:dyDescent="0.25">
      <c r="Q727" s="1333"/>
      <c r="R727" s="1333"/>
      <c r="S727" s="669"/>
      <c r="T727" s="669"/>
      <c r="U727" s="669"/>
      <c r="AG727" s="873"/>
      <c r="AN727" s="669"/>
      <c r="IG727" s="1009"/>
      <c r="IH727" s="1009"/>
      <c r="II727" s="1009"/>
      <c r="IJ727" s="1009"/>
      <c r="IK727" s="1009"/>
      <c r="IL727" s="1009"/>
      <c r="IM727" s="1009"/>
    </row>
    <row r="728" spans="17:247" x14ac:dyDescent="0.25">
      <c r="Q728" s="1333"/>
      <c r="R728" s="1333"/>
      <c r="S728" s="669"/>
      <c r="T728" s="669"/>
      <c r="U728" s="669"/>
      <c r="AG728" s="873"/>
      <c r="AN728" s="669"/>
      <c r="IG728" s="1009"/>
      <c r="IH728" s="1009"/>
      <c r="II728" s="1009"/>
      <c r="IJ728" s="1009"/>
      <c r="IK728" s="1009"/>
      <c r="IL728" s="1009"/>
      <c r="IM728" s="1009"/>
    </row>
    <row r="729" spans="17:247" x14ac:dyDescent="0.25">
      <c r="Q729" s="1333"/>
      <c r="R729" s="1333"/>
      <c r="S729" s="669"/>
      <c r="T729" s="669"/>
      <c r="U729" s="669"/>
      <c r="AG729" s="873"/>
      <c r="AN729" s="669"/>
      <c r="IG729" s="1009"/>
      <c r="IH729" s="1009"/>
      <c r="II729" s="1009"/>
      <c r="IJ729" s="1009"/>
      <c r="IK729" s="1009"/>
      <c r="IL729" s="1009"/>
      <c r="IM729" s="1009"/>
    </row>
    <row r="730" spans="17:247" x14ac:dyDescent="0.25">
      <c r="Q730" s="1333"/>
      <c r="R730" s="1333"/>
      <c r="S730" s="669"/>
      <c r="T730" s="669"/>
      <c r="U730" s="669"/>
      <c r="AG730" s="873"/>
      <c r="AN730" s="669"/>
      <c r="IG730" s="1009"/>
      <c r="IH730" s="1009"/>
      <c r="II730" s="1009"/>
      <c r="IJ730" s="1009"/>
      <c r="IK730" s="1009"/>
      <c r="IL730" s="1009"/>
      <c r="IM730" s="1009"/>
    </row>
    <row r="731" spans="17:247" x14ac:dyDescent="0.25">
      <c r="Q731" s="1333"/>
      <c r="R731" s="1333"/>
      <c r="S731" s="669"/>
      <c r="T731" s="669"/>
      <c r="U731" s="669"/>
      <c r="AG731" s="873"/>
      <c r="AN731" s="669"/>
      <c r="IG731" s="1009"/>
      <c r="IH731" s="1009"/>
      <c r="II731" s="1009"/>
      <c r="IJ731" s="1009"/>
      <c r="IK731" s="1009"/>
      <c r="IL731" s="1009"/>
      <c r="IM731" s="1009"/>
    </row>
    <row r="732" spans="17:247" x14ac:dyDescent="0.25">
      <c r="Q732" s="1333"/>
      <c r="R732" s="1333"/>
      <c r="S732" s="669"/>
      <c r="T732" s="669"/>
      <c r="U732" s="669"/>
      <c r="AG732" s="873"/>
      <c r="AN732" s="669"/>
      <c r="IG732" s="1009"/>
      <c r="IH732" s="1009"/>
      <c r="II732" s="1009"/>
      <c r="IJ732" s="1009"/>
      <c r="IK732" s="1009"/>
      <c r="IL732" s="1009"/>
      <c r="IM732" s="1009"/>
    </row>
    <row r="733" spans="17:247" x14ac:dyDescent="0.25">
      <c r="Q733" s="1333"/>
      <c r="R733" s="1333"/>
      <c r="S733" s="669"/>
      <c r="T733" s="669"/>
      <c r="U733" s="669"/>
      <c r="AG733" s="873"/>
      <c r="AN733" s="669"/>
      <c r="IG733" s="1009"/>
      <c r="IH733" s="1009"/>
      <c r="II733" s="1009"/>
      <c r="IJ733" s="1009"/>
      <c r="IK733" s="1009"/>
      <c r="IL733" s="1009"/>
      <c r="IM733" s="1009"/>
    </row>
    <row r="734" spans="17:247" x14ac:dyDescent="0.25">
      <c r="Q734" s="1333"/>
      <c r="R734" s="1333"/>
      <c r="S734" s="669"/>
      <c r="T734" s="669"/>
      <c r="U734" s="669"/>
      <c r="AG734" s="873"/>
      <c r="AN734" s="669"/>
      <c r="IG734" s="1009"/>
      <c r="IH734" s="1009"/>
      <c r="II734" s="1009"/>
      <c r="IJ734" s="1009"/>
      <c r="IK734" s="1009"/>
      <c r="IL734" s="1009"/>
      <c r="IM734" s="1009"/>
    </row>
    <row r="735" spans="17:247" x14ac:dyDescent="0.25">
      <c r="Q735" s="1333"/>
      <c r="R735" s="1333"/>
      <c r="S735" s="669"/>
      <c r="T735" s="669"/>
      <c r="U735" s="669"/>
      <c r="AG735" s="873"/>
      <c r="AN735" s="669"/>
      <c r="IG735" s="1009"/>
      <c r="IH735" s="1009"/>
      <c r="II735" s="1009"/>
      <c r="IJ735" s="1009"/>
      <c r="IK735" s="1009"/>
      <c r="IL735" s="1009"/>
      <c r="IM735" s="1009"/>
    </row>
    <row r="736" spans="17:247" x14ac:dyDescent="0.25">
      <c r="Q736" s="1333"/>
      <c r="R736" s="1333"/>
      <c r="S736" s="669"/>
      <c r="T736" s="669"/>
      <c r="U736" s="669"/>
      <c r="AG736" s="873"/>
      <c r="AN736" s="669"/>
      <c r="IG736" s="1009"/>
      <c r="IH736" s="1009"/>
      <c r="II736" s="1009"/>
      <c r="IJ736" s="1009"/>
      <c r="IK736" s="1009"/>
      <c r="IL736" s="1009"/>
      <c r="IM736" s="1009"/>
    </row>
    <row r="737" spans="17:247" x14ac:dyDescent="0.25">
      <c r="Q737" s="1333"/>
      <c r="R737" s="1333"/>
      <c r="S737" s="669"/>
      <c r="T737" s="669"/>
      <c r="U737" s="669"/>
      <c r="AG737" s="873"/>
      <c r="AN737" s="669"/>
      <c r="IG737" s="1009"/>
      <c r="IH737" s="1009"/>
      <c r="II737" s="1009"/>
      <c r="IJ737" s="1009"/>
      <c r="IK737" s="1009"/>
      <c r="IL737" s="1009"/>
      <c r="IM737" s="1009"/>
    </row>
    <row r="738" spans="17:247" x14ac:dyDescent="0.25">
      <c r="Q738" s="1333"/>
      <c r="R738" s="1333"/>
      <c r="S738" s="669"/>
      <c r="T738" s="669"/>
      <c r="U738" s="669"/>
      <c r="AG738" s="873"/>
      <c r="AN738" s="669"/>
      <c r="IG738" s="1009"/>
      <c r="IH738" s="1009"/>
      <c r="II738" s="1009"/>
      <c r="IJ738" s="1009"/>
      <c r="IK738" s="1009"/>
      <c r="IL738" s="1009"/>
      <c r="IM738" s="1009"/>
    </row>
    <row r="739" spans="17:247" x14ac:dyDescent="0.25">
      <c r="Q739" s="1333"/>
      <c r="R739" s="1333"/>
      <c r="S739" s="669"/>
      <c r="T739" s="669"/>
      <c r="U739" s="669"/>
      <c r="AG739" s="873"/>
      <c r="AN739" s="669"/>
      <c r="IG739" s="1009"/>
      <c r="IH739" s="1009"/>
      <c r="II739" s="1009"/>
      <c r="IJ739" s="1009"/>
      <c r="IK739" s="1009"/>
      <c r="IL739" s="1009"/>
      <c r="IM739" s="1009"/>
    </row>
    <row r="740" spans="17:247" x14ac:dyDescent="0.25">
      <c r="Q740" s="1333"/>
      <c r="R740" s="1333"/>
      <c r="S740" s="669"/>
      <c r="T740" s="669"/>
      <c r="U740" s="669"/>
      <c r="AG740" s="873"/>
      <c r="AN740" s="669"/>
      <c r="IG740" s="1009"/>
      <c r="IH740" s="1009"/>
      <c r="II740" s="1009"/>
      <c r="IJ740" s="1009"/>
      <c r="IK740" s="1009"/>
      <c r="IL740" s="1009"/>
      <c r="IM740" s="1009"/>
    </row>
    <row r="741" spans="17:247" x14ac:dyDescent="0.25">
      <c r="Q741" s="1333"/>
      <c r="R741" s="1333"/>
      <c r="S741" s="669"/>
      <c r="T741" s="669"/>
      <c r="U741" s="669"/>
      <c r="AG741" s="873"/>
      <c r="AN741" s="669"/>
      <c r="IG741" s="1009"/>
      <c r="IH741" s="1009"/>
      <c r="II741" s="1009"/>
      <c r="IJ741" s="1009"/>
      <c r="IK741" s="1009"/>
      <c r="IL741" s="1009"/>
      <c r="IM741" s="1009"/>
    </row>
    <row r="742" spans="17:247" x14ac:dyDescent="0.25">
      <c r="Q742" s="1333"/>
      <c r="R742" s="1333"/>
      <c r="S742" s="669"/>
      <c r="T742" s="669"/>
      <c r="U742" s="669"/>
      <c r="AG742" s="873"/>
      <c r="AN742" s="669"/>
      <c r="IG742" s="1009"/>
      <c r="IH742" s="1009"/>
      <c r="II742" s="1009"/>
      <c r="IJ742" s="1009"/>
      <c r="IK742" s="1009"/>
      <c r="IL742" s="1009"/>
      <c r="IM742" s="1009"/>
    </row>
    <row r="743" spans="17:247" x14ac:dyDescent="0.25">
      <c r="Q743" s="1333"/>
      <c r="R743" s="1333"/>
      <c r="S743" s="669"/>
      <c r="T743" s="669"/>
      <c r="U743" s="669"/>
      <c r="AG743" s="873"/>
      <c r="AN743" s="669"/>
      <c r="IG743" s="1009"/>
      <c r="IH743" s="1009"/>
      <c r="II743" s="1009"/>
      <c r="IJ743" s="1009"/>
      <c r="IK743" s="1009"/>
      <c r="IL743" s="1009"/>
      <c r="IM743" s="1009"/>
    </row>
    <row r="744" spans="17:247" x14ac:dyDescent="0.25">
      <c r="Q744" s="1333"/>
      <c r="R744" s="1333"/>
      <c r="S744" s="669"/>
      <c r="T744" s="669"/>
      <c r="U744" s="669"/>
      <c r="AG744" s="873"/>
      <c r="AN744" s="669"/>
      <c r="IG744" s="1009"/>
      <c r="IH744" s="1009"/>
      <c r="II744" s="1009"/>
      <c r="IJ744" s="1009"/>
      <c r="IK744" s="1009"/>
      <c r="IL744" s="1009"/>
      <c r="IM744" s="1009"/>
    </row>
    <row r="745" spans="17:247" x14ac:dyDescent="0.25">
      <c r="Q745" s="1333"/>
      <c r="R745" s="1333"/>
      <c r="S745" s="669"/>
      <c r="T745" s="669"/>
      <c r="U745" s="669"/>
      <c r="AG745" s="873"/>
      <c r="AN745" s="669"/>
      <c r="IG745" s="1009"/>
      <c r="IH745" s="1009"/>
      <c r="II745" s="1009"/>
      <c r="IJ745" s="1009"/>
      <c r="IK745" s="1009"/>
      <c r="IL745" s="1009"/>
      <c r="IM745" s="1009"/>
    </row>
    <row r="746" spans="17:247" x14ac:dyDescent="0.25">
      <c r="Q746" s="1333"/>
      <c r="R746" s="1333"/>
      <c r="S746" s="669"/>
      <c r="T746" s="669"/>
      <c r="U746" s="669"/>
      <c r="AG746" s="873"/>
      <c r="AN746" s="669"/>
      <c r="IG746" s="1009"/>
      <c r="IH746" s="1009"/>
      <c r="II746" s="1009"/>
      <c r="IJ746" s="1009"/>
      <c r="IK746" s="1009"/>
      <c r="IL746" s="1009"/>
      <c r="IM746" s="1009"/>
    </row>
    <row r="747" spans="17:247" x14ac:dyDescent="0.25">
      <c r="Q747" s="1333"/>
      <c r="R747" s="1333"/>
      <c r="S747" s="669"/>
      <c r="T747" s="669"/>
      <c r="U747" s="669"/>
      <c r="AG747" s="873"/>
      <c r="AN747" s="669"/>
      <c r="IG747" s="1009"/>
      <c r="IH747" s="1009"/>
      <c r="II747" s="1009"/>
      <c r="IJ747" s="1009"/>
      <c r="IK747" s="1009"/>
      <c r="IL747" s="1009"/>
      <c r="IM747" s="1009"/>
    </row>
    <row r="748" spans="17:247" x14ac:dyDescent="0.25">
      <c r="Q748" s="1333"/>
      <c r="R748" s="1333"/>
      <c r="S748" s="669"/>
      <c r="T748" s="669"/>
      <c r="U748" s="669"/>
      <c r="AG748" s="873"/>
      <c r="AN748" s="669"/>
      <c r="IG748" s="1009"/>
      <c r="IH748" s="1009"/>
      <c r="II748" s="1009"/>
      <c r="IJ748" s="1009"/>
      <c r="IK748" s="1009"/>
      <c r="IL748" s="1009"/>
      <c r="IM748" s="1009"/>
    </row>
    <row r="749" spans="17:247" x14ac:dyDescent="0.25">
      <c r="Q749" s="1333"/>
      <c r="R749" s="1333"/>
      <c r="S749" s="669"/>
      <c r="T749" s="669"/>
      <c r="U749" s="669"/>
      <c r="AG749" s="873"/>
      <c r="AN749" s="669"/>
      <c r="IG749" s="1009"/>
      <c r="IH749" s="1009"/>
      <c r="II749" s="1009"/>
      <c r="IJ749" s="1009"/>
      <c r="IK749" s="1009"/>
      <c r="IL749" s="1009"/>
      <c r="IM749" s="1009"/>
    </row>
    <row r="750" spans="17:247" x14ac:dyDescent="0.25">
      <c r="Q750" s="1333"/>
      <c r="R750" s="1333"/>
      <c r="S750" s="669"/>
      <c r="T750" s="669"/>
      <c r="U750" s="669"/>
      <c r="AG750" s="873"/>
      <c r="AN750" s="669"/>
      <c r="IG750" s="1009"/>
      <c r="IH750" s="1009"/>
      <c r="II750" s="1009"/>
      <c r="IJ750" s="1009"/>
      <c r="IK750" s="1009"/>
      <c r="IL750" s="1009"/>
      <c r="IM750" s="1009"/>
    </row>
    <row r="751" spans="17:247" x14ac:dyDescent="0.25">
      <c r="Q751" s="1333"/>
      <c r="R751" s="1333"/>
      <c r="S751" s="669"/>
      <c r="T751" s="669"/>
      <c r="U751" s="669"/>
      <c r="AG751" s="873"/>
      <c r="AN751" s="669"/>
      <c r="IG751" s="1009"/>
      <c r="IH751" s="1009"/>
      <c r="II751" s="1009"/>
      <c r="IJ751" s="1009"/>
      <c r="IK751" s="1009"/>
      <c r="IL751" s="1009"/>
      <c r="IM751" s="1009"/>
    </row>
    <row r="752" spans="17:247" x14ac:dyDescent="0.25">
      <c r="Q752" s="1333"/>
      <c r="R752" s="1333"/>
      <c r="S752" s="669"/>
      <c r="T752" s="669"/>
      <c r="U752" s="669"/>
      <c r="AG752" s="873"/>
      <c r="AN752" s="669"/>
      <c r="IG752" s="1009"/>
      <c r="IH752" s="1009"/>
      <c r="II752" s="1009"/>
      <c r="IJ752" s="1009"/>
      <c r="IK752" s="1009"/>
      <c r="IL752" s="1009"/>
      <c r="IM752" s="1009"/>
    </row>
    <row r="753" spans="17:247" x14ac:dyDescent="0.25">
      <c r="Q753" s="1333"/>
      <c r="R753" s="1333"/>
      <c r="S753" s="669"/>
      <c r="T753" s="669"/>
      <c r="U753" s="669"/>
      <c r="AG753" s="873"/>
      <c r="AN753" s="669"/>
      <c r="IG753" s="1009"/>
      <c r="IH753" s="1009"/>
      <c r="II753" s="1009"/>
      <c r="IJ753" s="1009"/>
      <c r="IK753" s="1009"/>
      <c r="IL753" s="1009"/>
      <c r="IM753" s="1009"/>
    </row>
    <row r="754" spans="17:247" x14ac:dyDescent="0.25">
      <c r="Q754" s="1333"/>
      <c r="R754" s="1333"/>
      <c r="S754" s="669"/>
      <c r="T754" s="669"/>
      <c r="U754" s="669"/>
      <c r="AG754" s="873"/>
      <c r="AN754" s="669"/>
      <c r="IG754" s="1009"/>
      <c r="IH754" s="1009"/>
      <c r="II754" s="1009"/>
      <c r="IJ754" s="1009"/>
      <c r="IK754" s="1009"/>
      <c r="IL754" s="1009"/>
      <c r="IM754" s="1009"/>
    </row>
    <row r="755" spans="17:247" x14ac:dyDescent="0.25">
      <c r="Q755" s="1333"/>
      <c r="R755" s="1333"/>
      <c r="S755" s="669"/>
      <c r="T755" s="669"/>
      <c r="U755" s="669"/>
      <c r="AG755" s="873"/>
      <c r="AN755" s="669"/>
      <c r="IG755" s="1009"/>
      <c r="IH755" s="1009"/>
      <c r="II755" s="1009"/>
      <c r="IJ755" s="1009"/>
      <c r="IK755" s="1009"/>
      <c r="IL755" s="1009"/>
      <c r="IM755" s="1009"/>
    </row>
    <row r="756" spans="17:247" x14ac:dyDescent="0.25">
      <c r="Q756" s="1333"/>
      <c r="R756" s="1333"/>
      <c r="S756" s="669"/>
      <c r="T756" s="669"/>
      <c r="U756" s="669"/>
      <c r="AG756" s="873"/>
      <c r="AN756" s="669"/>
      <c r="IG756" s="1009"/>
      <c r="IH756" s="1009"/>
      <c r="II756" s="1009"/>
      <c r="IJ756" s="1009"/>
      <c r="IK756" s="1009"/>
      <c r="IL756" s="1009"/>
      <c r="IM756" s="1009"/>
    </row>
    <row r="757" spans="17:247" x14ac:dyDescent="0.25">
      <c r="Q757" s="1333"/>
      <c r="R757" s="1333"/>
      <c r="S757" s="669"/>
      <c r="T757" s="669"/>
      <c r="U757" s="669"/>
      <c r="AG757" s="873"/>
      <c r="AN757" s="669"/>
      <c r="IG757" s="1009"/>
      <c r="IH757" s="1009"/>
      <c r="II757" s="1009"/>
      <c r="IJ757" s="1009"/>
      <c r="IK757" s="1009"/>
      <c r="IL757" s="1009"/>
      <c r="IM757" s="1009"/>
    </row>
    <row r="758" spans="17:247" x14ac:dyDescent="0.25">
      <c r="Q758" s="1333"/>
      <c r="R758" s="1333"/>
      <c r="S758" s="669"/>
      <c r="T758" s="669"/>
      <c r="U758" s="669"/>
      <c r="AG758" s="873"/>
      <c r="AN758" s="669"/>
      <c r="IG758" s="1009"/>
      <c r="IH758" s="1009"/>
      <c r="II758" s="1009"/>
      <c r="IJ758" s="1009"/>
      <c r="IK758" s="1009"/>
      <c r="IL758" s="1009"/>
      <c r="IM758" s="1009"/>
    </row>
    <row r="759" spans="17:247" x14ac:dyDescent="0.25">
      <c r="Q759" s="1333"/>
      <c r="R759" s="1333"/>
      <c r="S759" s="669"/>
      <c r="T759" s="669"/>
      <c r="U759" s="669"/>
      <c r="AG759" s="873"/>
      <c r="AN759" s="669"/>
      <c r="IG759" s="1009"/>
      <c r="IH759" s="1009"/>
      <c r="II759" s="1009"/>
      <c r="IJ759" s="1009"/>
      <c r="IK759" s="1009"/>
      <c r="IL759" s="1009"/>
      <c r="IM759" s="1009"/>
    </row>
    <row r="760" spans="17:247" x14ac:dyDescent="0.25">
      <c r="Q760" s="1333"/>
      <c r="R760" s="1333"/>
      <c r="S760" s="669"/>
      <c r="T760" s="669"/>
      <c r="U760" s="669"/>
      <c r="AG760" s="873"/>
      <c r="AN760" s="669"/>
      <c r="IG760" s="1009"/>
      <c r="IH760" s="1009"/>
      <c r="II760" s="1009"/>
      <c r="IJ760" s="1009"/>
      <c r="IK760" s="1009"/>
      <c r="IL760" s="1009"/>
      <c r="IM760" s="1009"/>
    </row>
    <row r="761" spans="17:247" x14ac:dyDescent="0.25">
      <c r="Q761" s="1333"/>
      <c r="R761" s="1333"/>
      <c r="S761" s="669"/>
      <c r="T761" s="669"/>
      <c r="U761" s="669"/>
      <c r="AG761" s="873"/>
      <c r="AN761" s="669"/>
      <c r="IG761" s="1009"/>
      <c r="IH761" s="1009"/>
      <c r="II761" s="1009"/>
      <c r="IJ761" s="1009"/>
      <c r="IK761" s="1009"/>
      <c r="IL761" s="1009"/>
      <c r="IM761" s="1009"/>
    </row>
    <row r="762" spans="17:247" x14ac:dyDescent="0.25">
      <c r="Q762" s="1333"/>
      <c r="R762" s="1333"/>
      <c r="S762" s="669"/>
      <c r="T762" s="669"/>
      <c r="U762" s="669"/>
      <c r="AG762" s="873"/>
      <c r="AN762" s="669"/>
      <c r="IG762" s="1009"/>
      <c r="IH762" s="1009"/>
      <c r="II762" s="1009"/>
      <c r="IJ762" s="1009"/>
      <c r="IK762" s="1009"/>
      <c r="IL762" s="1009"/>
      <c r="IM762" s="1009"/>
    </row>
    <row r="763" spans="17:247" x14ac:dyDescent="0.25">
      <c r="Q763" s="1333"/>
      <c r="R763" s="1333"/>
      <c r="S763" s="669"/>
      <c r="T763" s="669"/>
      <c r="U763" s="669"/>
      <c r="AG763" s="873"/>
      <c r="AN763" s="669"/>
      <c r="IG763" s="1009"/>
      <c r="IH763" s="1009"/>
      <c r="II763" s="1009"/>
      <c r="IJ763" s="1009"/>
      <c r="IK763" s="1009"/>
      <c r="IL763" s="1009"/>
      <c r="IM763" s="1009"/>
    </row>
    <row r="764" spans="17:247" x14ac:dyDescent="0.25">
      <c r="Q764" s="1333"/>
      <c r="R764" s="1333"/>
      <c r="S764" s="669"/>
      <c r="T764" s="669"/>
      <c r="U764" s="669"/>
      <c r="AG764" s="873"/>
      <c r="AN764" s="669"/>
      <c r="IG764" s="1009"/>
      <c r="IH764" s="1009"/>
      <c r="II764" s="1009"/>
      <c r="IJ764" s="1009"/>
      <c r="IK764" s="1009"/>
      <c r="IL764" s="1009"/>
      <c r="IM764" s="1009"/>
    </row>
    <row r="765" spans="17:247" x14ac:dyDescent="0.25">
      <c r="Q765" s="1333"/>
      <c r="R765" s="1333"/>
      <c r="S765" s="669"/>
      <c r="T765" s="669"/>
      <c r="U765" s="669"/>
      <c r="AG765" s="873"/>
      <c r="AN765" s="669"/>
      <c r="IG765" s="1009"/>
      <c r="IH765" s="1009"/>
      <c r="II765" s="1009"/>
      <c r="IJ765" s="1009"/>
      <c r="IK765" s="1009"/>
      <c r="IL765" s="1009"/>
      <c r="IM765" s="1009"/>
    </row>
    <row r="766" spans="17:247" x14ac:dyDescent="0.25">
      <c r="Q766" s="1333"/>
      <c r="R766" s="1333"/>
      <c r="S766" s="669"/>
      <c r="T766" s="669"/>
      <c r="U766" s="669"/>
      <c r="AG766" s="873"/>
      <c r="AN766" s="669"/>
      <c r="IG766" s="1009"/>
      <c r="IH766" s="1009"/>
      <c r="II766" s="1009"/>
      <c r="IJ766" s="1009"/>
      <c r="IK766" s="1009"/>
      <c r="IL766" s="1009"/>
      <c r="IM766" s="1009"/>
    </row>
    <row r="767" spans="17:247" x14ac:dyDescent="0.25">
      <c r="Q767" s="1333"/>
      <c r="R767" s="1333"/>
      <c r="S767" s="669"/>
      <c r="T767" s="669"/>
      <c r="U767" s="669"/>
      <c r="AG767" s="873"/>
      <c r="AN767" s="669"/>
      <c r="IG767" s="1009"/>
      <c r="IH767" s="1009"/>
      <c r="II767" s="1009"/>
      <c r="IJ767" s="1009"/>
      <c r="IK767" s="1009"/>
      <c r="IL767" s="1009"/>
      <c r="IM767" s="1009"/>
    </row>
    <row r="768" spans="17:247" x14ac:dyDescent="0.25">
      <c r="Q768" s="1333"/>
      <c r="R768" s="1333"/>
      <c r="S768" s="669"/>
      <c r="T768" s="669"/>
      <c r="U768" s="669"/>
      <c r="AG768" s="873"/>
      <c r="AN768" s="669"/>
      <c r="IG768" s="1009"/>
      <c r="IH768" s="1009"/>
      <c r="II768" s="1009"/>
      <c r="IJ768" s="1009"/>
      <c r="IK768" s="1009"/>
      <c r="IL768" s="1009"/>
      <c r="IM768" s="1009"/>
    </row>
    <row r="769" spans="17:247" x14ac:dyDescent="0.25">
      <c r="Q769" s="1333"/>
      <c r="R769" s="1333"/>
      <c r="S769" s="669"/>
      <c r="T769" s="669"/>
      <c r="U769" s="669"/>
      <c r="AG769" s="873"/>
      <c r="AN769" s="669"/>
      <c r="IG769" s="1009"/>
      <c r="IH769" s="1009"/>
      <c r="II769" s="1009"/>
      <c r="IJ769" s="1009"/>
      <c r="IK769" s="1009"/>
      <c r="IL769" s="1009"/>
      <c r="IM769" s="1009"/>
    </row>
    <row r="770" spans="17:247" x14ac:dyDescent="0.25">
      <c r="Q770" s="1333"/>
      <c r="R770" s="1333"/>
      <c r="S770" s="669"/>
      <c r="T770" s="669"/>
      <c r="U770" s="669"/>
      <c r="AG770" s="873"/>
      <c r="AN770" s="669"/>
      <c r="IG770" s="1009"/>
      <c r="IH770" s="1009"/>
      <c r="II770" s="1009"/>
      <c r="IJ770" s="1009"/>
      <c r="IK770" s="1009"/>
      <c r="IL770" s="1009"/>
      <c r="IM770" s="1009"/>
    </row>
    <row r="771" spans="17:247" x14ac:dyDescent="0.25">
      <c r="Q771" s="1333"/>
      <c r="R771" s="1333"/>
      <c r="S771" s="669"/>
      <c r="T771" s="669"/>
      <c r="U771" s="669"/>
      <c r="AG771" s="873"/>
      <c r="AN771" s="669"/>
      <c r="IG771" s="1009"/>
      <c r="IH771" s="1009"/>
      <c r="II771" s="1009"/>
      <c r="IJ771" s="1009"/>
      <c r="IK771" s="1009"/>
      <c r="IL771" s="1009"/>
      <c r="IM771" s="1009"/>
    </row>
    <row r="772" spans="17:247" x14ac:dyDescent="0.25">
      <c r="Q772" s="1333"/>
      <c r="R772" s="1333"/>
      <c r="S772" s="669"/>
      <c r="T772" s="669"/>
      <c r="U772" s="669"/>
      <c r="AG772" s="873"/>
      <c r="AN772" s="669"/>
      <c r="IG772" s="1009"/>
      <c r="IH772" s="1009"/>
      <c r="II772" s="1009"/>
      <c r="IJ772" s="1009"/>
      <c r="IK772" s="1009"/>
      <c r="IL772" s="1009"/>
      <c r="IM772" s="1009"/>
    </row>
    <row r="773" spans="17:247" x14ac:dyDescent="0.25">
      <c r="Q773" s="1333"/>
      <c r="R773" s="1333"/>
      <c r="S773" s="669"/>
      <c r="T773" s="669"/>
      <c r="U773" s="669"/>
      <c r="AG773" s="873"/>
      <c r="AN773" s="669"/>
      <c r="IG773" s="1009"/>
      <c r="IH773" s="1009"/>
      <c r="II773" s="1009"/>
      <c r="IJ773" s="1009"/>
      <c r="IK773" s="1009"/>
      <c r="IL773" s="1009"/>
      <c r="IM773" s="1009"/>
    </row>
    <row r="774" spans="17:247" x14ac:dyDescent="0.25">
      <c r="Q774" s="1333"/>
      <c r="R774" s="1333"/>
      <c r="S774" s="669"/>
      <c r="T774" s="669"/>
      <c r="U774" s="669"/>
      <c r="AG774" s="873"/>
      <c r="AN774" s="669"/>
      <c r="IG774" s="1009"/>
      <c r="IH774" s="1009"/>
      <c r="II774" s="1009"/>
      <c r="IJ774" s="1009"/>
      <c r="IK774" s="1009"/>
      <c r="IL774" s="1009"/>
      <c r="IM774" s="1009"/>
    </row>
    <row r="775" spans="17:247" x14ac:dyDescent="0.25">
      <c r="Q775" s="1333"/>
      <c r="R775" s="1333"/>
      <c r="S775" s="669"/>
      <c r="T775" s="669"/>
      <c r="U775" s="669"/>
      <c r="AG775" s="873"/>
      <c r="AN775" s="669"/>
      <c r="IG775" s="1009"/>
      <c r="IH775" s="1009"/>
      <c r="II775" s="1009"/>
      <c r="IJ775" s="1009"/>
      <c r="IK775" s="1009"/>
      <c r="IL775" s="1009"/>
      <c r="IM775" s="1009"/>
    </row>
    <row r="776" spans="17:247" x14ac:dyDescent="0.25">
      <c r="Q776" s="1333"/>
      <c r="R776" s="1333"/>
      <c r="S776" s="669"/>
      <c r="T776" s="669"/>
      <c r="U776" s="669"/>
      <c r="AG776" s="873"/>
      <c r="AN776" s="669"/>
      <c r="IG776" s="1009"/>
      <c r="IH776" s="1009"/>
      <c r="II776" s="1009"/>
      <c r="IJ776" s="1009"/>
      <c r="IK776" s="1009"/>
      <c r="IL776" s="1009"/>
      <c r="IM776" s="1009"/>
    </row>
    <row r="777" spans="17:247" x14ac:dyDescent="0.25">
      <c r="Q777" s="1333"/>
      <c r="R777" s="1333"/>
      <c r="S777" s="669"/>
      <c r="T777" s="669"/>
      <c r="U777" s="669"/>
      <c r="AG777" s="873"/>
      <c r="AN777" s="669"/>
      <c r="IG777" s="1009"/>
      <c r="IH777" s="1009"/>
      <c r="II777" s="1009"/>
      <c r="IJ777" s="1009"/>
      <c r="IK777" s="1009"/>
      <c r="IL777" s="1009"/>
      <c r="IM777" s="1009"/>
    </row>
    <row r="778" spans="17:247" x14ac:dyDescent="0.25">
      <c r="Q778" s="1333"/>
      <c r="R778" s="1333"/>
      <c r="S778" s="669"/>
      <c r="T778" s="669"/>
      <c r="U778" s="669"/>
      <c r="AG778" s="873"/>
      <c r="AN778" s="669"/>
      <c r="IG778" s="1009"/>
      <c r="IH778" s="1009"/>
      <c r="II778" s="1009"/>
      <c r="IJ778" s="1009"/>
      <c r="IK778" s="1009"/>
      <c r="IL778" s="1009"/>
      <c r="IM778" s="1009"/>
    </row>
    <row r="779" spans="17:247" x14ac:dyDescent="0.25">
      <c r="Q779" s="1333"/>
      <c r="R779" s="1333"/>
      <c r="S779" s="669"/>
      <c r="T779" s="669"/>
      <c r="U779" s="669"/>
      <c r="AG779" s="873"/>
      <c r="AN779" s="669"/>
      <c r="IG779" s="1009"/>
      <c r="IH779" s="1009"/>
      <c r="II779" s="1009"/>
      <c r="IJ779" s="1009"/>
      <c r="IK779" s="1009"/>
      <c r="IL779" s="1009"/>
      <c r="IM779" s="1009"/>
    </row>
    <row r="780" spans="17:247" x14ac:dyDescent="0.25">
      <c r="Q780" s="1333"/>
      <c r="R780" s="1333"/>
      <c r="S780" s="669"/>
      <c r="T780" s="669"/>
      <c r="U780" s="669"/>
      <c r="AG780" s="873"/>
      <c r="AN780" s="669"/>
      <c r="IG780" s="1009"/>
      <c r="IH780" s="1009"/>
      <c r="II780" s="1009"/>
      <c r="IJ780" s="1009"/>
      <c r="IK780" s="1009"/>
      <c r="IL780" s="1009"/>
      <c r="IM780" s="1009"/>
    </row>
    <row r="781" spans="17:247" x14ac:dyDescent="0.25">
      <c r="Q781" s="1333"/>
      <c r="R781" s="1333"/>
      <c r="S781" s="669"/>
      <c r="T781" s="669"/>
      <c r="U781" s="669"/>
      <c r="AG781" s="873"/>
      <c r="AN781" s="669"/>
      <c r="IG781" s="1009"/>
      <c r="IH781" s="1009"/>
      <c r="II781" s="1009"/>
      <c r="IJ781" s="1009"/>
      <c r="IK781" s="1009"/>
      <c r="IL781" s="1009"/>
      <c r="IM781" s="1009"/>
    </row>
    <row r="782" spans="17:247" x14ac:dyDescent="0.25">
      <c r="Q782" s="1333"/>
      <c r="R782" s="1333"/>
      <c r="S782" s="669"/>
      <c r="T782" s="669"/>
      <c r="U782" s="669"/>
      <c r="AG782" s="873"/>
      <c r="AN782" s="669"/>
      <c r="IG782" s="1009"/>
      <c r="IH782" s="1009"/>
      <c r="II782" s="1009"/>
      <c r="IJ782" s="1009"/>
      <c r="IK782" s="1009"/>
      <c r="IL782" s="1009"/>
      <c r="IM782" s="1009"/>
    </row>
    <row r="783" spans="17:247" x14ac:dyDescent="0.25">
      <c r="Q783" s="1333"/>
      <c r="R783" s="1333"/>
      <c r="S783" s="669"/>
      <c r="T783" s="669"/>
      <c r="U783" s="669"/>
      <c r="AG783" s="873"/>
      <c r="AN783" s="669"/>
      <c r="IG783" s="1009"/>
      <c r="IH783" s="1009"/>
      <c r="II783" s="1009"/>
      <c r="IJ783" s="1009"/>
      <c r="IK783" s="1009"/>
      <c r="IL783" s="1009"/>
      <c r="IM783" s="1009"/>
    </row>
    <row r="784" spans="17:247" x14ac:dyDescent="0.25">
      <c r="Q784" s="1333"/>
      <c r="R784" s="1333"/>
      <c r="S784" s="669"/>
      <c r="T784" s="669"/>
      <c r="U784" s="669"/>
      <c r="AG784" s="873"/>
      <c r="AN784" s="669"/>
      <c r="IG784" s="1009"/>
      <c r="IH784" s="1009"/>
      <c r="II784" s="1009"/>
      <c r="IJ784" s="1009"/>
      <c r="IK784" s="1009"/>
      <c r="IL784" s="1009"/>
      <c r="IM784" s="1009"/>
    </row>
    <row r="785" spans="17:247" x14ac:dyDescent="0.25">
      <c r="Q785" s="1333"/>
      <c r="R785" s="1333"/>
      <c r="S785" s="669"/>
      <c r="T785" s="669"/>
      <c r="U785" s="669"/>
      <c r="AG785" s="873"/>
      <c r="AN785" s="669"/>
      <c r="IG785" s="1009"/>
      <c r="IH785" s="1009"/>
      <c r="II785" s="1009"/>
      <c r="IJ785" s="1009"/>
      <c r="IK785" s="1009"/>
      <c r="IL785" s="1009"/>
      <c r="IM785" s="1009"/>
    </row>
    <row r="786" spans="17:247" x14ac:dyDescent="0.25">
      <c r="Q786" s="1333"/>
      <c r="R786" s="1333"/>
      <c r="S786" s="669"/>
      <c r="T786" s="669"/>
      <c r="U786" s="669"/>
      <c r="AG786" s="873"/>
      <c r="AN786" s="669"/>
      <c r="IG786" s="1009"/>
      <c r="IH786" s="1009"/>
      <c r="II786" s="1009"/>
      <c r="IJ786" s="1009"/>
      <c r="IK786" s="1009"/>
      <c r="IL786" s="1009"/>
      <c r="IM786" s="1009"/>
    </row>
    <row r="787" spans="17:247" x14ac:dyDescent="0.25">
      <c r="Q787" s="1333"/>
      <c r="R787" s="1333"/>
      <c r="S787" s="669"/>
      <c r="T787" s="669"/>
      <c r="U787" s="669"/>
      <c r="AG787" s="873"/>
      <c r="AN787" s="669"/>
      <c r="IG787" s="1009"/>
      <c r="IH787" s="1009"/>
      <c r="II787" s="1009"/>
      <c r="IJ787" s="1009"/>
      <c r="IK787" s="1009"/>
      <c r="IL787" s="1009"/>
      <c r="IM787" s="1009"/>
    </row>
    <row r="788" spans="17:247" x14ac:dyDescent="0.25">
      <c r="Q788" s="1333"/>
      <c r="R788" s="1333"/>
      <c r="S788" s="669"/>
      <c r="T788" s="669"/>
      <c r="U788" s="669"/>
      <c r="AG788" s="873"/>
      <c r="AN788" s="669"/>
      <c r="IG788" s="1009"/>
      <c r="IH788" s="1009"/>
      <c r="II788" s="1009"/>
      <c r="IJ788" s="1009"/>
      <c r="IK788" s="1009"/>
      <c r="IL788" s="1009"/>
      <c r="IM788" s="1009"/>
    </row>
    <row r="789" spans="17:247" x14ac:dyDescent="0.25">
      <c r="Q789" s="1333"/>
      <c r="R789" s="1333"/>
      <c r="S789" s="669"/>
      <c r="T789" s="669"/>
      <c r="U789" s="669"/>
      <c r="AG789" s="873"/>
      <c r="AN789" s="669"/>
      <c r="IG789" s="1009"/>
      <c r="IH789" s="1009"/>
      <c r="II789" s="1009"/>
      <c r="IJ789" s="1009"/>
      <c r="IK789" s="1009"/>
      <c r="IL789" s="1009"/>
      <c r="IM789" s="1009"/>
    </row>
    <row r="790" spans="17:247" x14ac:dyDescent="0.25">
      <c r="Q790" s="1333"/>
      <c r="R790" s="1333"/>
      <c r="S790" s="669"/>
      <c r="T790" s="669"/>
      <c r="U790" s="669"/>
      <c r="AG790" s="873"/>
      <c r="AN790" s="669"/>
      <c r="IG790" s="1009"/>
      <c r="IH790" s="1009"/>
      <c r="II790" s="1009"/>
      <c r="IJ790" s="1009"/>
      <c r="IK790" s="1009"/>
      <c r="IL790" s="1009"/>
      <c r="IM790" s="1009"/>
    </row>
    <row r="791" spans="17:247" x14ac:dyDescent="0.25">
      <c r="Q791" s="1333"/>
      <c r="R791" s="1333"/>
      <c r="S791" s="669"/>
      <c r="T791" s="669"/>
      <c r="U791" s="669"/>
      <c r="AG791" s="873"/>
      <c r="AN791" s="669"/>
      <c r="IG791" s="1009"/>
      <c r="IH791" s="1009"/>
      <c r="II791" s="1009"/>
      <c r="IJ791" s="1009"/>
      <c r="IK791" s="1009"/>
      <c r="IL791" s="1009"/>
      <c r="IM791" s="1009"/>
    </row>
    <row r="792" spans="17:247" x14ac:dyDescent="0.25">
      <c r="Q792" s="1333"/>
      <c r="R792" s="1333"/>
      <c r="S792" s="669"/>
      <c r="T792" s="669"/>
      <c r="U792" s="669"/>
      <c r="AG792" s="873"/>
      <c r="AN792" s="669"/>
      <c r="IG792" s="1009"/>
      <c r="IH792" s="1009"/>
      <c r="II792" s="1009"/>
      <c r="IJ792" s="1009"/>
      <c r="IK792" s="1009"/>
      <c r="IL792" s="1009"/>
      <c r="IM792" s="1009"/>
    </row>
    <row r="793" spans="17:247" x14ac:dyDescent="0.25">
      <c r="Q793" s="1333"/>
      <c r="R793" s="1333"/>
      <c r="S793" s="669"/>
      <c r="T793" s="669"/>
      <c r="U793" s="669"/>
      <c r="AG793" s="873"/>
      <c r="AN793" s="669"/>
      <c r="IG793" s="1009"/>
      <c r="IH793" s="1009"/>
      <c r="II793" s="1009"/>
      <c r="IJ793" s="1009"/>
      <c r="IK793" s="1009"/>
      <c r="IL793" s="1009"/>
      <c r="IM793" s="1009"/>
    </row>
    <row r="794" spans="17:247" x14ac:dyDescent="0.25">
      <c r="Q794" s="1333"/>
      <c r="R794" s="1333"/>
      <c r="S794" s="669"/>
      <c r="T794" s="669"/>
      <c r="U794" s="669"/>
      <c r="AG794" s="873"/>
      <c r="AN794" s="669"/>
      <c r="IG794" s="1009"/>
      <c r="IH794" s="1009"/>
      <c r="II794" s="1009"/>
      <c r="IJ794" s="1009"/>
      <c r="IK794" s="1009"/>
      <c r="IL794" s="1009"/>
      <c r="IM794" s="1009"/>
    </row>
    <row r="795" spans="17:247" x14ac:dyDescent="0.25">
      <c r="Q795" s="1333"/>
      <c r="R795" s="1333"/>
      <c r="S795" s="669"/>
      <c r="T795" s="669"/>
      <c r="U795" s="669"/>
      <c r="AG795" s="873"/>
      <c r="AN795" s="669"/>
      <c r="IG795" s="1009"/>
      <c r="IH795" s="1009"/>
      <c r="II795" s="1009"/>
      <c r="IJ795" s="1009"/>
      <c r="IK795" s="1009"/>
      <c r="IL795" s="1009"/>
      <c r="IM795" s="1009"/>
    </row>
    <row r="796" spans="17:247" x14ac:dyDescent="0.25">
      <c r="Q796" s="1333"/>
      <c r="R796" s="1333"/>
      <c r="S796" s="669"/>
      <c r="T796" s="669"/>
      <c r="U796" s="669"/>
      <c r="AG796" s="873"/>
      <c r="AN796" s="669"/>
      <c r="IG796" s="1009"/>
      <c r="IH796" s="1009"/>
      <c r="II796" s="1009"/>
      <c r="IJ796" s="1009"/>
      <c r="IK796" s="1009"/>
      <c r="IL796" s="1009"/>
      <c r="IM796" s="1009"/>
    </row>
    <row r="797" spans="17:247" x14ac:dyDescent="0.25">
      <c r="Q797" s="1333"/>
      <c r="R797" s="1333"/>
      <c r="S797" s="669"/>
      <c r="T797" s="669"/>
      <c r="U797" s="669"/>
      <c r="AG797" s="873"/>
      <c r="AN797" s="669"/>
      <c r="IG797" s="1009"/>
      <c r="IH797" s="1009"/>
      <c r="II797" s="1009"/>
      <c r="IJ797" s="1009"/>
      <c r="IK797" s="1009"/>
      <c r="IL797" s="1009"/>
      <c r="IM797" s="1009"/>
    </row>
    <row r="798" spans="17:247" x14ac:dyDescent="0.25">
      <c r="Q798" s="1333"/>
      <c r="R798" s="1333"/>
      <c r="S798" s="669"/>
      <c r="T798" s="669"/>
      <c r="U798" s="669"/>
      <c r="AG798" s="873"/>
      <c r="AN798" s="669"/>
      <c r="IG798" s="1009"/>
      <c r="IH798" s="1009"/>
      <c r="II798" s="1009"/>
      <c r="IJ798" s="1009"/>
      <c r="IK798" s="1009"/>
      <c r="IL798" s="1009"/>
      <c r="IM798" s="1009"/>
    </row>
    <row r="799" spans="17:247" x14ac:dyDescent="0.25">
      <c r="Q799" s="1333"/>
      <c r="R799" s="1333"/>
      <c r="S799" s="669"/>
      <c r="T799" s="669"/>
      <c r="U799" s="669"/>
      <c r="AG799" s="873"/>
      <c r="AN799" s="669"/>
      <c r="IG799" s="1009"/>
      <c r="IH799" s="1009"/>
      <c r="II799" s="1009"/>
      <c r="IJ799" s="1009"/>
      <c r="IK799" s="1009"/>
      <c r="IL799" s="1009"/>
      <c r="IM799" s="1009"/>
    </row>
    <row r="800" spans="17:247" x14ac:dyDescent="0.25">
      <c r="Q800" s="1333"/>
      <c r="R800" s="1333"/>
      <c r="S800" s="669"/>
      <c r="T800" s="669"/>
      <c r="U800" s="669"/>
      <c r="AG800" s="873"/>
      <c r="AN800" s="669"/>
      <c r="IG800" s="1009"/>
      <c r="IH800" s="1009"/>
      <c r="II800" s="1009"/>
      <c r="IJ800" s="1009"/>
      <c r="IK800" s="1009"/>
      <c r="IL800" s="1009"/>
      <c r="IM800" s="1009"/>
    </row>
    <row r="801" spans="17:247" x14ac:dyDescent="0.25">
      <c r="Q801" s="1333"/>
      <c r="R801" s="1333"/>
      <c r="S801" s="669"/>
      <c r="T801" s="669"/>
      <c r="U801" s="669"/>
      <c r="AG801" s="873"/>
      <c r="AN801" s="669"/>
      <c r="IG801" s="1009"/>
      <c r="IH801" s="1009"/>
      <c r="II801" s="1009"/>
      <c r="IJ801" s="1009"/>
      <c r="IK801" s="1009"/>
      <c r="IL801" s="1009"/>
      <c r="IM801" s="1009"/>
    </row>
    <row r="802" spans="17:247" x14ac:dyDescent="0.25">
      <c r="Q802" s="1333"/>
      <c r="R802" s="1333"/>
      <c r="S802" s="669"/>
      <c r="T802" s="669"/>
      <c r="U802" s="669"/>
      <c r="AG802" s="873"/>
      <c r="AN802" s="669"/>
      <c r="IG802" s="1009"/>
      <c r="IH802" s="1009"/>
      <c r="II802" s="1009"/>
      <c r="IJ802" s="1009"/>
      <c r="IK802" s="1009"/>
      <c r="IL802" s="1009"/>
      <c r="IM802" s="1009"/>
    </row>
    <row r="803" spans="17:247" x14ac:dyDescent="0.25">
      <c r="Q803" s="1333"/>
      <c r="R803" s="1333"/>
      <c r="S803" s="669"/>
      <c r="T803" s="669"/>
      <c r="U803" s="669"/>
      <c r="AG803" s="873"/>
      <c r="AN803" s="669"/>
      <c r="IG803" s="1009"/>
      <c r="IH803" s="1009"/>
      <c r="II803" s="1009"/>
      <c r="IJ803" s="1009"/>
      <c r="IK803" s="1009"/>
      <c r="IL803" s="1009"/>
      <c r="IM803" s="1009"/>
    </row>
    <row r="804" spans="17:247" x14ac:dyDescent="0.25">
      <c r="Q804" s="1333"/>
      <c r="R804" s="1333"/>
      <c r="S804" s="669"/>
      <c r="T804" s="669"/>
      <c r="U804" s="669"/>
      <c r="AG804" s="873"/>
      <c r="AN804" s="669"/>
      <c r="IG804" s="1009"/>
      <c r="IH804" s="1009"/>
      <c r="II804" s="1009"/>
      <c r="IJ804" s="1009"/>
      <c r="IK804" s="1009"/>
      <c r="IL804" s="1009"/>
      <c r="IM804" s="1009"/>
    </row>
    <row r="805" spans="17:247" x14ac:dyDescent="0.25">
      <c r="Q805" s="1333"/>
      <c r="R805" s="1333"/>
      <c r="S805" s="669"/>
      <c r="T805" s="669"/>
      <c r="U805" s="669"/>
      <c r="AG805" s="873"/>
      <c r="AN805" s="669"/>
      <c r="IG805" s="1009"/>
      <c r="IH805" s="1009"/>
      <c r="II805" s="1009"/>
      <c r="IJ805" s="1009"/>
      <c r="IK805" s="1009"/>
      <c r="IL805" s="1009"/>
      <c r="IM805" s="1009"/>
    </row>
    <row r="806" spans="17:247" x14ac:dyDescent="0.25">
      <c r="Q806" s="1333"/>
      <c r="R806" s="1333"/>
      <c r="S806" s="669"/>
      <c r="T806" s="669"/>
      <c r="U806" s="669"/>
      <c r="AG806" s="873"/>
      <c r="AN806" s="669"/>
      <c r="IG806" s="1009"/>
      <c r="IH806" s="1009"/>
      <c r="II806" s="1009"/>
      <c r="IJ806" s="1009"/>
      <c r="IK806" s="1009"/>
      <c r="IL806" s="1009"/>
      <c r="IM806" s="1009"/>
    </row>
    <row r="807" spans="17:247" x14ac:dyDescent="0.25">
      <c r="Q807" s="1333"/>
      <c r="R807" s="1333"/>
      <c r="S807" s="669"/>
      <c r="T807" s="669"/>
      <c r="U807" s="669"/>
      <c r="AG807" s="873"/>
      <c r="AN807" s="669"/>
      <c r="IG807" s="1009"/>
      <c r="IH807" s="1009"/>
      <c r="II807" s="1009"/>
      <c r="IJ807" s="1009"/>
      <c r="IK807" s="1009"/>
      <c r="IL807" s="1009"/>
      <c r="IM807" s="1009"/>
    </row>
    <row r="808" spans="17:247" x14ac:dyDescent="0.25">
      <c r="Q808" s="1333"/>
      <c r="R808" s="1333"/>
      <c r="S808" s="669"/>
      <c r="T808" s="669"/>
      <c r="U808" s="669"/>
      <c r="AG808" s="873"/>
      <c r="AN808" s="669"/>
      <c r="IG808" s="1009"/>
      <c r="IH808" s="1009"/>
      <c r="II808" s="1009"/>
      <c r="IJ808" s="1009"/>
      <c r="IK808" s="1009"/>
      <c r="IL808" s="1009"/>
      <c r="IM808" s="1009"/>
    </row>
    <row r="809" spans="17:247" x14ac:dyDescent="0.25">
      <c r="Q809" s="1333"/>
      <c r="R809" s="1333"/>
      <c r="S809" s="669"/>
      <c r="T809" s="669"/>
      <c r="U809" s="669"/>
      <c r="AG809" s="873"/>
      <c r="AN809" s="669"/>
      <c r="IG809" s="1009"/>
      <c r="IH809" s="1009"/>
      <c r="II809" s="1009"/>
      <c r="IJ809" s="1009"/>
      <c r="IK809" s="1009"/>
      <c r="IL809" s="1009"/>
      <c r="IM809" s="1009"/>
    </row>
    <row r="810" spans="17:247" x14ac:dyDescent="0.25">
      <c r="Q810" s="1333"/>
      <c r="R810" s="1333"/>
      <c r="S810" s="669"/>
      <c r="T810" s="669"/>
      <c r="U810" s="669"/>
      <c r="AG810" s="873"/>
      <c r="AN810" s="669"/>
      <c r="IG810" s="1009"/>
      <c r="IH810" s="1009"/>
      <c r="II810" s="1009"/>
      <c r="IJ810" s="1009"/>
      <c r="IK810" s="1009"/>
      <c r="IL810" s="1009"/>
      <c r="IM810" s="1009"/>
    </row>
    <row r="811" spans="17:247" x14ac:dyDescent="0.25">
      <c r="Q811" s="1333"/>
      <c r="R811" s="1333"/>
      <c r="S811" s="669"/>
      <c r="T811" s="669"/>
      <c r="U811" s="669"/>
      <c r="AG811" s="873"/>
      <c r="AN811" s="669"/>
      <c r="IG811" s="1009"/>
      <c r="IH811" s="1009"/>
      <c r="II811" s="1009"/>
      <c r="IJ811" s="1009"/>
      <c r="IK811" s="1009"/>
      <c r="IL811" s="1009"/>
      <c r="IM811" s="1009"/>
    </row>
    <row r="812" spans="17:247" x14ac:dyDescent="0.25">
      <c r="Q812" s="1333"/>
      <c r="R812" s="1333"/>
      <c r="S812" s="669"/>
      <c r="T812" s="669"/>
      <c r="U812" s="669"/>
      <c r="AG812" s="873"/>
      <c r="AN812" s="669"/>
      <c r="IG812" s="1009"/>
      <c r="IH812" s="1009"/>
      <c r="II812" s="1009"/>
      <c r="IJ812" s="1009"/>
      <c r="IK812" s="1009"/>
      <c r="IL812" s="1009"/>
      <c r="IM812" s="1009"/>
    </row>
    <row r="813" spans="17:247" x14ac:dyDescent="0.25">
      <c r="Q813" s="1333"/>
      <c r="R813" s="1333"/>
      <c r="S813" s="669"/>
      <c r="T813" s="669"/>
      <c r="U813" s="669"/>
      <c r="AG813" s="873"/>
      <c r="AN813" s="669"/>
      <c r="IG813" s="1009"/>
      <c r="IH813" s="1009"/>
      <c r="II813" s="1009"/>
      <c r="IJ813" s="1009"/>
      <c r="IK813" s="1009"/>
      <c r="IL813" s="1009"/>
      <c r="IM813" s="1009"/>
    </row>
    <row r="814" spans="17:247" x14ac:dyDescent="0.25">
      <c r="Q814" s="1333"/>
      <c r="R814" s="1333"/>
      <c r="S814" s="669"/>
      <c r="T814" s="669"/>
      <c r="U814" s="669"/>
      <c r="AG814" s="873"/>
      <c r="AN814" s="669"/>
      <c r="IG814" s="1009"/>
      <c r="IH814" s="1009"/>
      <c r="II814" s="1009"/>
      <c r="IJ814" s="1009"/>
      <c r="IK814" s="1009"/>
      <c r="IL814" s="1009"/>
      <c r="IM814" s="1009"/>
    </row>
    <row r="815" spans="17:247" x14ac:dyDescent="0.25">
      <c r="Q815" s="1333"/>
      <c r="R815" s="1333"/>
      <c r="S815" s="669"/>
      <c r="T815" s="669"/>
      <c r="U815" s="669"/>
      <c r="AG815" s="873"/>
      <c r="AN815" s="669"/>
      <c r="IG815" s="1009"/>
      <c r="IH815" s="1009"/>
      <c r="II815" s="1009"/>
      <c r="IJ815" s="1009"/>
      <c r="IK815" s="1009"/>
      <c r="IL815" s="1009"/>
      <c r="IM815" s="1009"/>
    </row>
    <row r="816" spans="17:247" x14ac:dyDescent="0.25">
      <c r="Q816" s="1333"/>
      <c r="R816" s="1333"/>
      <c r="S816" s="669"/>
      <c r="T816" s="669"/>
      <c r="U816" s="669"/>
      <c r="AG816" s="873"/>
      <c r="AN816" s="669"/>
      <c r="IG816" s="1009"/>
      <c r="IH816" s="1009"/>
      <c r="II816" s="1009"/>
      <c r="IJ816" s="1009"/>
      <c r="IK816" s="1009"/>
      <c r="IL816" s="1009"/>
      <c r="IM816" s="1009"/>
    </row>
    <row r="817" spans="17:247" x14ac:dyDescent="0.25">
      <c r="Q817" s="1333"/>
      <c r="R817" s="1333"/>
      <c r="S817" s="669"/>
      <c r="T817" s="669"/>
      <c r="U817" s="669"/>
      <c r="AG817" s="873"/>
      <c r="AN817" s="669"/>
      <c r="IG817" s="1009"/>
      <c r="IH817" s="1009"/>
      <c r="II817" s="1009"/>
      <c r="IJ817" s="1009"/>
      <c r="IK817" s="1009"/>
      <c r="IL817" s="1009"/>
      <c r="IM817" s="1009"/>
    </row>
    <row r="818" spans="17:247" x14ac:dyDescent="0.25">
      <c r="Q818" s="1333"/>
      <c r="R818" s="1333"/>
      <c r="S818" s="669"/>
      <c r="T818" s="669"/>
      <c r="U818" s="669"/>
      <c r="AG818" s="873"/>
      <c r="AN818" s="669"/>
      <c r="IG818" s="1009"/>
      <c r="IH818" s="1009"/>
      <c r="II818" s="1009"/>
      <c r="IJ818" s="1009"/>
      <c r="IK818" s="1009"/>
      <c r="IL818" s="1009"/>
      <c r="IM818" s="1009"/>
    </row>
    <row r="819" spans="17:247" x14ac:dyDescent="0.25">
      <c r="Q819" s="1333"/>
      <c r="R819" s="1333"/>
      <c r="S819" s="669"/>
      <c r="T819" s="669"/>
      <c r="U819" s="669"/>
      <c r="AG819" s="873"/>
      <c r="AN819" s="669"/>
      <c r="IG819" s="1009"/>
      <c r="IH819" s="1009"/>
      <c r="II819" s="1009"/>
      <c r="IJ819" s="1009"/>
      <c r="IK819" s="1009"/>
      <c r="IL819" s="1009"/>
      <c r="IM819" s="1009"/>
    </row>
    <row r="820" spans="17:247" x14ac:dyDescent="0.25">
      <c r="Q820" s="1333"/>
      <c r="R820" s="1333"/>
      <c r="S820" s="669"/>
      <c r="T820" s="669"/>
      <c r="U820" s="669"/>
      <c r="AG820" s="873"/>
      <c r="AN820" s="669"/>
      <c r="IG820" s="1009"/>
      <c r="IH820" s="1009"/>
      <c r="II820" s="1009"/>
      <c r="IJ820" s="1009"/>
      <c r="IK820" s="1009"/>
      <c r="IL820" s="1009"/>
      <c r="IM820" s="1009"/>
    </row>
    <row r="821" spans="17:247" x14ac:dyDescent="0.25">
      <c r="Q821" s="1333"/>
      <c r="R821" s="1333"/>
      <c r="S821" s="669"/>
      <c r="T821" s="669"/>
      <c r="U821" s="669"/>
      <c r="AG821" s="873"/>
      <c r="AN821" s="669"/>
      <c r="IG821" s="1009"/>
      <c r="IH821" s="1009"/>
      <c r="II821" s="1009"/>
      <c r="IJ821" s="1009"/>
      <c r="IK821" s="1009"/>
      <c r="IL821" s="1009"/>
      <c r="IM821" s="1009"/>
    </row>
    <row r="822" spans="17:247" x14ac:dyDescent="0.25">
      <c r="Q822" s="1333"/>
      <c r="R822" s="1333"/>
      <c r="S822" s="669"/>
      <c r="T822" s="669"/>
      <c r="U822" s="669"/>
      <c r="AG822" s="873"/>
      <c r="AN822" s="669"/>
      <c r="IG822" s="1009"/>
      <c r="IH822" s="1009"/>
      <c r="II822" s="1009"/>
      <c r="IJ822" s="1009"/>
      <c r="IK822" s="1009"/>
      <c r="IL822" s="1009"/>
      <c r="IM822" s="1009"/>
    </row>
    <row r="823" spans="17:247" x14ac:dyDescent="0.25">
      <c r="Q823" s="1333"/>
      <c r="R823" s="1333"/>
      <c r="S823" s="669"/>
      <c r="T823" s="669"/>
      <c r="U823" s="669"/>
      <c r="AG823" s="873"/>
      <c r="AN823" s="669"/>
      <c r="IG823" s="1009"/>
      <c r="IH823" s="1009"/>
      <c r="II823" s="1009"/>
      <c r="IJ823" s="1009"/>
      <c r="IK823" s="1009"/>
      <c r="IL823" s="1009"/>
      <c r="IM823" s="1009"/>
    </row>
    <row r="824" spans="17:247" x14ac:dyDescent="0.25">
      <c r="Q824" s="1333"/>
      <c r="R824" s="1333"/>
      <c r="S824" s="669"/>
      <c r="T824" s="669"/>
      <c r="U824" s="669"/>
      <c r="AG824" s="873"/>
      <c r="AN824" s="669"/>
      <c r="IG824" s="1009"/>
      <c r="IH824" s="1009"/>
      <c r="II824" s="1009"/>
      <c r="IJ824" s="1009"/>
      <c r="IK824" s="1009"/>
      <c r="IL824" s="1009"/>
      <c r="IM824" s="1009"/>
    </row>
    <row r="825" spans="17:247" x14ac:dyDescent="0.25">
      <c r="Q825" s="1333"/>
      <c r="R825" s="1333"/>
      <c r="S825" s="669"/>
      <c r="T825" s="669"/>
      <c r="U825" s="669"/>
      <c r="AG825" s="873"/>
      <c r="AN825" s="669"/>
      <c r="IG825" s="1009"/>
      <c r="IH825" s="1009"/>
      <c r="II825" s="1009"/>
      <c r="IJ825" s="1009"/>
      <c r="IK825" s="1009"/>
      <c r="IL825" s="1009"/>
      <c r="IM825" s="1009"/>
    </row>
    <row r="826" spans="17:247" x14ac:dyDescent="0.25">
      <c r="Q826" s="1333"/>
      <c r="R826" s="1333"/>
      <c r="S826" s="669"/>
      <c r="T826" s="669"/>
      <c r="U826" s="669"/>
      <c r="AG826" s="873"/>
      <c r="AN826" s="669"/>
      <c r="IG826" s="1009"/>
      <c r="IH826" s="1009"/>
      <c r="II826" s="1009"/>
      <c r="IJ826" s="1009"/>
      <c r="IK826" s="1009"/>
      <c r="IL826" s="1009"/>
      <c r="IM826" s="1009"/>
    </row>
    <row r="827" spans="17:247" x14ac:dyDescent="0.25">
      <c r="Q827" s="1333"/>
      <c r="R827" s="1333"/>
      <c r="S827" s="669"/>
      <c r="T827" s="669"/>
      <c r="U827" s="669"/>
      <c r="AG827" s="873"/>
      <c r="AN827" s="669"/>
      <c r="IG827" s="1009"/>
      <c r="IH827" s="1009"/>
      <c r="II827" s="1009"/>
      <c r="IJ827" s="1009"/>
      <c r="IK827" s="1009"/>
      <c r="IL827" s="1009"/>
      <c r="IM827" s="1009"/>
    </row>
    <row r="828" spans="17:247" x14ac:dyDescent="0.25">
      <c r="Q828" s="1333"/>
      <c r="R828" s="1333"/>
      <c r="S828" s="669"/>
      <c r="T828" s="669"/>
      <c r="U828" s="669"/>
      <c r="AG828" s="873"/>
      <c r="AN828" s="669"/>
      <c r="IG828" s="1009"/>
      <c r="IH828" s="1009"/>
      <c r="II828" s="1009"/>
      <c r="IJ828" s="1009"/>
      <c r="IK828" s="1009"/>
      <c r="IL828" s="1009"/>
      <c r="IM828" s="1009"/>
    </row>
    <row r="829" spans="17:247" x14ac:dyDescent="0.25">
      <c r="Q829" s="1333"/>
      <c r="R829" s="1333"/>
      <c r="S829" s="669"/>
      <c r="T829" s="669"/>
      <c r="U829" s="669"/>
      <c r="AG829" s="873"/>
      <c r="AN829" s="669"/>
      <c r="IG829" s="1009"/>
      <c r="IH829" s="1009"/>
      <c r="II829" s="1009"/>
      <c r="IJ829" s="1009"/>
      <c r="IK829" s="1009"/>
      <c r="IL829" s="1009"/>
      <c r="IM829" s="1009"/>
    </row>
    <row r="830" spans="17:247" x14ac:dyDescent="0.25">
      <c r="Q830" s="1333"/>
      <c r="R830" s="1333"/>
      <c r="S830" s="669"/>
      <c r="T830" s="669"/>
      <c r="U830" s="669"/>
      <c r="AG830" s="873"/>
      <c r="AN830" s="669"/>
      <c r="IG830" s="1009"/>
      <c r="IH830" s="1009"/>
      <c r="II830" s="1009"/>
      <c r="IJ830" s="1009"/>
      <c r="IK830" s="1009"/>
      <c r="IL830" s="1009"/>
      <c r="IM830" s="1009"/>
    </row>
    <row r="831" spans="17:247" x14ac:dyDescent="0.25">
      <c r="Q831" s="1333"/>
      <c r="R831" s="1333"/>
      <c r="S831" s="669"/>
      <c r="T831" s="669"/>
      <c r="U831" s="669"/>
      <c r="AG831" s="873"/>
      <c r="AN831" s="669"/>
      <c r="IG831" s="1009"/>
      <c r="IH831" s="1009"/>
      <c r="II831" s="1009"/>
      <c r="IJ831" s="1009"/>
      <c r="IK831" s="1009"/>
      <c r="IL831" s="1009"/>
      <c r="IM831" s="1009"/>
    </row>
    <row r="832" spans="17:247" x14ac:dyDescent="0.25">
      <c r="Q832" s="1333"/>
      <c r="R832" s="1333"/>
      <c r="S832" s="669"/>
      <c r="T832" s="669"/>
      <c r="U832" s="669"/>
      <c r="AG832" s="873"/>
      <c r="AN832" s="669"/>
      <c r="IG832" s="1009"/>
      <c r="IH832" s="1009"/>
      <c r="II832" s="1009"/>
      <c r="IJ832" s="1009"/>
      <c r="IK832" s="1009"/>
      <c r="IL832" s="1009"/>
      <c r="IM832" s="1009"/>
    </row>
    <row r="833" spans="17:247" x14ac:dyDescent="0.25">
      <c r="Q833" s="1333"/>
      <c r="R833" s="1333"/>
      <c r="S833" s="669"/>
      <c r="T833" s="669"/>
      <c r="U833" s="669"/>
      <c r="AG833" s="873"/>
      <c r="AN833" s="669"/>
      <c r="IG833" s="1009"/>
      <c r="IH833" s="1009"/>
      <c r="II833" s="1009"/>
      <c r="IJ833" s="1009"/>
      <c r="IK833" s="1009"/>
      <c r="IL833" s="1009"/>
      <c r="IM833" s="1009"/>
    </row>
    <row r="834" spans="17:247" x14ac:dyDescent="0.25">
      <c r="Q834" s="1333"/>
      <c r="R834" s="1333"/>
      <c r="S834" s="669"/>
      <c r="T834" s="669"/>
      <c r="U834" s="669"/>
      <c r="AG834" s="873"/>
      <c r="AN834" s="669"/>
      <c r="IG834" s="1009"/>
      <c r="IH834" s="1009"/>
      <c r="II834" s="1009"/>
      <c r="IJ834" s="1009"/>
      <c r="IK834" s="1009"/>
      <c r="IL834" s="1009"/>
      <c r="IM834" s="1009"/>
    </row>
    <row r="835" spans="17:247" x14ac:dyDescent="0.25">
      <c r="Q835" s="1333"/>
      <c r="R835" s="1333"/>
      <c r="S835" s="669"/>
      <c r="T835" s="669"/>
      <c r="U835" s="669"/>
      <c r="AG835" s="873"/>
      <c r="AN835" s="669"/>
      <c r="IG835" s="1009"/>
      <c r="IH835" s="1009"/>
      <c r="II835" s="1009"/>
      <c r="IJ835" s="1009"/>
      <c r="IK835" s="1009"/>
      <c r="IL835" s="1009"/>
      <c r="IM835" s="1009"/>
    </row>
    <row r="836" spans="17:247" x14ac:dyDescent="0.25">
      <c r="Q836" s="1333"/>
      <c r="R836" s="1333"/>
      <c r="S836" s="669"/>
      <c r="T836" s="669"/>
      <c r="U836" s="669"/>
      <c r="AG836" s="873"/>
      <c r="AN836" s="669"/>
      <c r="IG836" s="1009"/>
      <c r="IH836" s="1009"/>
      <c r="II836" s="1009"/>
      <c r="IJ836" s="1009"/>
      <c r="IK836" s="1009"/>
      <c r="IL836" s="1009"/>
      <c r="IM836" s="1009"/>
    </row>
    <row r="837" spans="17:247" x14ac:dyDescent="0.25">
      <c r="Q837" s="1333"/>
      <c r="R837" s="1333"/>
      <c r="S837" s="669"/>
      <c r="T837" s="669"/>
      <c r="U837" s="669"/>
      <c r="AG837" s="873"/>
      <c r="AN837" s="669"/>
      <c r="IG837" s="1009"/>
      <c r="IH837" s="1009"/>
      <c r="II837" s="1009"/>
      <c r="IJ837" s="1009"/>
      <c r="IK837" s="1009"/>
      <c r="IL837" s="1009"/>
      <c r="IM837" s="1009"/>
    </row>
    <row r="838" spans="17:247" x14ac:dyDescent="0.25">
      <c r="Q838" s="1333"/>
      <c r="R838" s="1333"/>
      <c r="S838" s="669"/>
      <c r="T838" s="669"/>
      <c r="U838" s="669"/>
      <c r="AG838" s="873"/>
      <c r="AN838" s="669"/>
      <c r="IG838" s="1009"/>
      <c r="IH838" s="1009"/>
      <c r="II838" s="1009"/>
      <c r="IJ838" s="1009"/>
      <c r="IK838" s="1009"/>
      <c r="IL838" s="1009"/>
      <c r="IM838" s="1009"/>
    </row>
    <row r="839" spans="17:247" x14ac:dyDescent="0.25">
      <c r="Q839" s="1333"/>
      <c r="R839" s="1333"/>
      <c r="S839" s="669"/>
      <c r="T839" s="669"/>
      <c r="U839" s="669"/>
      <c r="AG839" s="873"/>
      <c r="AN839" s="669"/>
      <c r="IG839" s="1009"/>
      <c r="IH839" s="1009"/>
      <c r="II839" s="1009"/>
      <c r="IJ839" s="1009"/>
      <c r="IK839" s="1009"/>
      <c r="IL839" s="1009"/>
      <c r="IM839" s="1009"/>
    </row>
    <row r="840" spans="17:247" x14ac:dyDescent="0.25">
      <c r="Q840" s="1333"/>
      <c r="R840" s="1333"/>
      <c r="S840" s="669"/>
      <c r="T840" s="669"/>
      <c r="U840" s="669"/>
      <c r="AG840" s="873"/>
      <c r="AN840" s="669"/>
      <c r="IG840" s="1009"/>
      <c r="IH840" s="1009"/>
      <c r="II840" s="1009"/>
      <c r="IJ840" s="1009"/>
      <c r="IK840" s="1009"/>
      <c r="IL840" s="1009"/>
      <c r="IM840" s="1009"/>
    </row>
    <row r="841" spans="17:247" x14ac:dyDescent="0.25">
      <c r="Q841" s="1333"/>
      <c r="R841" s="1333"/>
      <c r="S841" s="669"/>
      <c r="T841" s="669"/>
      <c r="U841" s="669"/>
      <c r="AG841" s="873"/>
      <c r="AN841" s="669"/>
      <c r="IG841" s="1009"/>
      <c r="IH841" s="1009"/>
      <c r="II841" s="1009"/>
      <c r="IJ841" s="1009"/>
      <c r="IK841" s="1009"/>
      <c r="IL841" s="1009"/>
      <c r="IM841" s="1009"/>
    </row>
    <row r="842" spans="17:247" x14ac:dyDescent="0.25">
      <c r="Q842" s="1333"/>
      <c r="R842" s="1333"/>
      <c r="S842" s="669"/>
      <c r="T842" s="669"/>
      <c r="U842" s="669"/>
      <c r="AG842" s="873"/>
      <c r="AN842" s="669"/>
      <c r="IG842" s="1009"/>
      <c r="IH842" s="1009"/>
      <c r="II842" s="1009"/>
      <c r="IJ842" s="1009"/>
      <c r="IK842" s="1009"/>
      <c r="IL842" s="1009"/>
      <c r="IM842" s="1009"/>
    </row>
    <row r="843" spans="17:247" x14ac:dyDescent="0.25">
      <c r="Q843" s="1333"/>
      <c r="R843" s="1333"/>
      <c r="S843" s="669"/>
      <c r="T843" s="669"/>
      <c r="U843" s="669"/>
      <c r="AG843" s="873"/>
      <c r="AN843" s="669"/>
      <c r="IG843" s="1009"/>
      <c r="IH843" s="1009"/>
      <c r="II843" s="1009"/>
      <c r="IJ843" s="1009"/>
      <c r="IK843" s="1009"/>
      <c r="IL843" s="1009"/>
      <c r="IM843" s="1009"/>
    </row>
    <row r="844" spans="17:247" x14ac:dyDescent="0.25">
      <c r="Q844" s="1333"/>
      <c r="R844" s="1333"/>
      <c r="S844" s="669"/>
      <c r="T844" s="669"/>
      <c r="U844" s="669"/>
      <c r="AG844" s="873"/>
      <c r="AN844" s="669"/>
      <c r="IG844" s="1009"/>
      <c r="IH844" s="1009"/>
      <c r="II844" s="1009"/>
      <c r="IJ844" s="1009"/>
      <c r="IK844" s="1009"/>
      <c r="IL844" s="1009"/>
      <c r="IM844" s="1009"/>
    </row>
    <row r="845" spans="17:247" x14ac:dyDescent="0.25">
      <c r="Q845" s="1333"/>
      <c r="R845" s="1333"/>
      <c r="S845" s="669"/>
      <c r="T845" s="669"/>
      <c r="U845" s="669"/>
      <c r="AG845" s="873"/>
      <c r="AN845" s="669"/>
      <c r="IG845" s="1009"/>
      <c r="IH845" s="1009"/>
      <c r="II845" s="1009"/>
      <c r="IJ845" s="1009"/>
      <c r="IK845" s="1009"/>
      <c r="IL845" s="1009"/>
      <c r="IM845" s="1009"/>
    </row>
    <row r="846" spans="17:247" x14ac:dyDescent="0.25">
      <c r="Q846" s="1333"/>
      <c r="R846" s="1333"/>
      <c r="S846" s="669"/>
      <c r="T846" s="669"/>
      <c r="U846" s="669"/>
      <c r="AG846" s="873"/>
      <c r="AN846" s="669"/>
      <c r="IG846" s="1009"/>
      <c r="IH846" s="1009"/>
      <c r="II846" s="1009"/>
      <c r="IJ846" s="1009"/>
      <c r="IK846" s="1009"/>
      <c r="IL846" s="1009"/>
      <c r="IM846" s="1009"/>
    </row>
    <row r="847" spans="17:247" x14ac:dyDescent="0.25">
      <c r="Q847" s="1333"/>
      <c r="R847" s="1333"/>
      <c r="S847" s="669"/>
      <c r="T847" s="669"/>
      <c r="U847" s="669"/>
      <c r="AG847" s="873"/>
      <c r="AN847" s="669"/>
      <c r="IG847" s="1009"/>
      <c r="IH847" s="1009"/>
      <c r="II847" s="1009"/>
      <c r="IJ847" s="1009"/>
      <c r="IK847" s="1009"/>
      <c r="IL847" s="1009"/>
      <c r="IM847" s="1009"/>
    </row>
    <row r="848" spans="17:247" x14ac:dyDescent="0.25">
      <c r="Q848" s="1333"/>
      <c r="R848" s="1333"/>
      <c r="S848" s="669"/>
      <c r="T848" s="669"/>
      <c r="U848" s="669"/>
      <c r="AG848" s="873"/>
      <c r="AN848" s="669"/>
      <c r="IG848" s="1009"/>
      <c r="IH848" s="1009"/>
      <c r="II848" s="1009"/>
      <c r="IJ848" s="1009"/>
      <c r="IK848" s="1009"/>
      <c r="IL848" s="1009"/>
      <c r="IM848" s="1009"/>
    </row>
    <row r="849" spans="17:247" x14ac:dyDescent="0.25">
      <c r="Q849" s="1333"/>
      <c r="R849" s="1333"/>
      <c r="S849" s="669"/>
      <c r="T849" s="669"/>
      <c r="U849" s="669"/>
      <c r="AG849" s="873"/>
      <c r="AN849" s="669"/>
      <c r="IG849" s="1009"/>
      <c r="IH849" s="1009"/>
      <c r="II849" s="1009"/>
      <c r="IJ849" s="1009"/>
      <c r="IK849" s="1009"/>
      <c r="IL849" s="1009"/>
      <c r="IM849" s="1009"/>
    </row>
    <row r="850" spans="17:247" x14ac:dyDescent="0.25">
      <c r="Q850" s="1333"/>
      <c r="R850" s="1333"/>
      <c r="S850" s="669"/>
      <c r="T850" s="669"/>
      <c r="U850" s="669"/>
      <c r="AG850" s="873"/>
      <c r="AN850" s="669"/>
      <c r="IG850" s="1009"/>
      <c r="IH850" s="1009"/>
      <c r="II850" s="1009"/>
      <c r="IJ850" s="1009"/>
      <c r="IK850" s="1009"/>
      <c r="IL850" s="1009"/>
      <c r="IM850" s="1009"/>
    </row>
    <row r="851" spans="17:247" x14ac:dyDescent="0.25">
      <c r="Q851" s="1333"/>
      <c r="R851" s="1333"/>
      <c r="S851" s="669"/>
      <c r="T851" s="669"/>
      <c r="U851" s="669"/>
      <c r="AG851" s="873"/>
      <c r="AN851" s="669"/>
      <c r="IG851" s="1009"/>
      <c r="IH851" s="1009"/>
      <c r="II851" s="1009"/>
      <c r="IJ851" s="1009"/>
      <c r="IK851" s="1009"/>
      <c r="IL851" s="1009"/>
      <c r="IM851" s="1009"/>
    </row>
    <row r="852" spans="17:247" x14ac:dyDescent="0.25">
      <c r="Q852" s="1333"/>
      <c r="R852" s="1333"/>
      <c r="S852" s="669"/>
      <c r="T852" s="669"/>
      <c r="U852" s="669"/>
      <c r="AG852" s="873"/>
      <c r="AN852" s="669"/>
      <c r="IG852" s="1009"/>
      <c r="IH852" s="1009"/>
      <c r="II852" s="1009"/>
      <c r="IJ852" s="1009"/>
      <c r="IK852" s="1009"/>
      <c r="IL852" s="1009"/>
      <c r="IM852" s="1009"/>
    </row>
    <row r="853" spans="17:247" x14ac:dyDescent="0.25">
      <c r="Q853" s="1333"/>
      <c r="R853" s="1333"/>
      <c r="S853" s="669"/>
      <c r="T853" s="669"/>
      <c r="U853" s="669"/>
      <c r="AG853" s="873"/>
      <c r="AN853" s="669"/>
      <c r="IG853" s="1009"/>
      <c r="IH853" s="1009"/>
      <c r="II853" s="1009"/>
      <c r="IJ853" s="1009"/>
      <c r="IK853" s="1009"/>
      <c r="IL853" s="1009"/>
      <c r="IM853" s="1009"/>
    </row>
    <row r="854" spans="17:247" x14ac:dyDescent="0.25">
      <c r="Q854" s="1333"/>
      <c r="R854" s="1333"/>
      <c r="S854" s="669"/>
      <c r="T854" s="669"/>
      <c r="U854" s="669"/>
      <c r="AG854" s="873"/>
      <c r="AN854" s="669"/>
      <c r="IG854" s="1009"/>
      <c r="IH854" s="1009"/>
      <c r="II854" s="1009"/>
      <c r="IJ854" s="1009"/>
      <c r="IK854" s="1009"/>
      <c r="IL854" s="1009"/>
      <c r="IM854" s="1009"/>
    </row>
    <row r="855" spans="17:247" x14ac:dyDescent="0.25">
      <c r="Q855" s="1333"/>
      <c r="R855" s="1333"/>
      <c r="S855" s="669"/>
      <c r="T855" s="669"/>
      <c r="U855" s="669"/>
      <c r="AG855" s="873"/>
      <c r="AN855" s="669"/>
      <c r="IG855" s="1009"/>
      <c r="IH855" s="1009"/>
      <c r="II855" s="1009"/>
      <c r="IJ855" s="1009"/>
      <c r="IK855" s="1009"/>
      <c r="IL855" s="1009"/>
      <c r="IM855" s="1009"/>
    </row>
    <row r="856" spans="17:247" x14ac:dyDescent="0.25">
      <c r="Q856" s="1333"/>
      <c r="R856" s="1333"/>
      <c r="S856" s="669"/>
      <c r="T856" s="669"/>
      <c r="U856" s="669"/>
      <c r="AG856" s="873"/>
      <c r="AN856" s="669"/>
      <c r="IG856" s="1009"/>
      <c r="IH856" s="1009"/>
      <c r="II856" s="1009"/>
      <c r="IJ856" s="1009"/>
      <c r="IK856" s="1009"/>
      <c r="IL856" s="1009"/>
      <c r="IM856" s="1009"/>
    </row>
    <row r="857" spans="17:247" x14ac:dyDescent="0.25">
      <c r="Q857" s="1333"/>
      <c r="R857" s="1333"/>
      <c r="S857" s="669"/>
      <c r="T857" s="669"/>
      <c r="U857" s="669"/>
      <c r="AG857" s="873"/>
      <c r="AN857" s="669"/>
      <c r="IG857" s="1009"/>
      <c r="IH857" s="1009"/>
      <c r="II857" s="1009"/>
      <c r="IJ857" s="1009"/>
      <c r="IK857" s="1009"/>
      <c r="IL857" s="1009"/>
      <c r="IM857" s="1009"/>
    </row>
    <row r="858" spans="17:247" x14ac:dyDescent="0.25">
      <c r="Q858" s="1333"/>
      <c r="R858" s="1333"/>
      <c r="S858" s="669"/>
      <c r="T858" s="669"/>
      <c r="U858" s="669"/>
      <c r="AG858" s="873"/>
      <c r="AN858" s="669"/>
      <c r="IG858" s="1009"/>
      <c r="IH858" s="1009"/>
      <c r="II858" s="1009"/>
      <c r="IJ858" s="1009"/>
      <c r="IK858" s="1009"/>
      <c r="IL858" s="1009"/>
      <c r="IM858" s="1009"/>
    </row>
    <row r="859" spans="17:247" x14ac:dyDescent="0.25">
      <c r="Q859" s="1333"/>
      <c r="R859" s="1333"/>
      <c r="S859" s="669"/>
      <c r="T859" s="669"/>
      <c r="U859" s="669"/>
      <c r="AG859" s="873"/>
      <c r="AN859" s="669"/>
      <c r="IG859" s="1009"/>
      <c r="IH859" s="1009"/>
      <c r="II859" s="1009"/>
      <c r="IJ859" s="1009"/>
      <c r="IK859" s="1009"/>
      <c r="IL859" s="1009"/>
      <c r="IM859" s="1009"/>
    </row>
    <row r="860" spans="17:247" x14ac:dyDescent="0.25">
      <c r="Q860" s="1333"/>
      <c r="R860" s="1333"/>
      <c r="S860" s="669"/>
      <c r="T860" s="669"/>
      <c r="U860" s="669"/>
      <c r="AG860" s="873"/>
      <c r="AN860" s="669"/>
      <c r="IG860" s="1009"/>
      <c r="IH860" s="1009"/>
      <c r="II860" s="1009"/>
      <c r="IJ860" s="1009"/>
      <c r="IK860" s="1009"/>
      <c r="IL860" s="1009"/>
      <c r="IM860" s="1009"/>
    </row>
    <row r="861" spans="17:247" x14ac:dyDescent="0.25">
      <c r="Q861" s="1333"/>
      <c r="R861" s="1333"/>
      <c r="S861" s="669"/>
      <c r="T861" s="669"/>
      <c r="U861" s="669"/>
      <c r="AG861" s="873"/>
      <c r="AN861" s="669"/>
      <c r="IG861" s="1009"/>
      <c r="IH861" s="1009"/>
      <c r="II861" s="1009"/>
      <c r="IJ861" s="1009"/>
      <c r="IK861" s="1009"/>
      <c r="IL861" s="1009"/>
      <c r="IM861" s="1009"/>
    </row>
    <row r="862" spans="17:247" x14ac:dyDescent="0.25">
      <c r="Q862" s="1333"/>
      <c r="R862" s="1333"/>
      <c r="S862" s="669"/>
      <c r="T862" s="669"/>
      <c r="U862" s="669"/>
      <c r="AG862" s="873"/>
      <c r="AN862" s="669"/>
      <c r="IG862" s="1009"/>
      <c r="IH862" s="1009"/>
      <c r="II862" s="1009"/>
      <c r="IJ862" s="1009"/>
      <c r="IK862" s="1009"/>
      <c r="IL862" s="1009"/>
      <c r="IM862" s="1009"/>
    </row>
    <row r="863" spans="17:247" x14ac:dyDescent="0.25">
      <c r="Q863" s="1333"/>
      <c r="R863" s="1333"/>
      <c r="S863" s="669"/>
      <c r="T863" s="669"/>
      <c r="U863" s="669"/>
      <c r="AG863" s="873"/>
      <c r="AN863" s="669"/>
      <c r="IG863" s="1009"/>
      <c r="IH863" s="1009"/>
      <c r="II863" s="1009"/>
      <c r="IJ863" s="1009"/>
      <c r="IK863" s="1009"/>
      <c r="IL863" s="1009"/>
      <c r="IM863" s="1009"/>
    </row>
    <row r="864" spans="17:247" x14ac:dyDescent="0.25">
      <c r="Q864" s="1333"/>
      <c r="R864" s="1333"/>
      <c r="S864" s="669"/>
      <c r="T864" s="669"/>
      <c r="U864" s="669"/>
      <c r="AG864" s="873"/>
      <c r="AN864" s="669"/>
      <c r="IG864" s="1009"/>
      <c r="IH864" s="1009"/>
      <c r="II864" s="1009"/>
      <c r="IJ864" s="1009"/>
      <c r="IK864" s="1009"/>
      <c r="IL864" s="1009"/>
      <c r="IM864" s="1009"/>
    </row>
    <row r="865" spans="17:247" x14ac:dyDescent="0.25">
      <c r="Q865" s="1333"/>
      <c r="R865" s="1333"/>
      <c r="S865" s="669"/>
      <c r="T865" s="669"/>
      <c r="U865" s="669"/>
      <c r="AG865" s="873"/>
      <c r="AN865" s="669"/>
      <c r="IG865" s="1009"/>
      <c r="IH865" s="1009"/>
      <c r="II865" s="1009"/>
      <c r="IJ865" s="1009"/>
      <c r="IK865" s="1009"/>
      <c r="IL865" s="1009"/>
      <c r="IM865" s="1009"/>
    </row>
    <row r="866" spans="17:247" x14ac:dyDescent="0.25">
      <c r="Q866" s="1333"/>
      <c r="R866" s="1333"/>
      <c r="S866" s="669"/>
      <c r="T866" s="669"/>
      <c r="U866" s="669"/>
      <c r="AG866" s="873"/>
      <c r="AN866" s="669"/>
      <c r="IG866" s="1009"/>
      <c r="IH866" s="1009"/>
      <c r="II866" s="1009"/>
      <c r="IJ866" s="1009"/>
      <c r="IK866" s="1009"/>
      <c r="IL866" s="1009"/>
      <c r="IM866" s="1009"/>
    </row>
    <row r="867" spans="17:247" x14ac:dyDescent="0.25">
      <c r="Q867" s="1333"/>
      <c r="R867" s="1333"/>
      <c r="S867" s="669"/>
      <c r="T867" s="669"/>
      <c r="U867" s="669"/>
      <c r="AG867" s="873"/>
      <c r="AN867" s="669"/>
      <c r="IG867" s="1009"/>
      <c r="IH867" s="1009"/>
      <c r="II867" s="1009"/>
      <c r="IJ867" s="1009"/>
      <c r="IK867" s="1009"/>
      <c r="IL867" s="1009"/>
      <c r="IM867" s="1009"/>
    </row>
    <row r="868" spans="17:247" x14ac:dyDescent="0.25">
      <c r="Q868" s="1333"/>
      <c r="R868" s="1333"/>
      <c r="S868" s="669"/>
      <c r="T868" s="669"/>
      <c r="U868" s="669"/>
      <c r="AG868" s="873"/>
      <c r="AN868" s="669"/>
      <c r="IG868" s="1009"/>
      <c r="IH868" s="1009"/>
      <c r="II868" s="1009"/>
      <c r="IJ868" s="1009"/>
      <c r="IK868" s="1009"/>
      <c r="IL868" s="1009"/>
      <c r="IM868" s="1009"/>
    </row>
    <row r="869" spans="17:247" x14ac:dyDescent="0.25">
      <c r="Q869" s="1333"/>
      <c r="R869" s="1333"/>
      <c r="S869" s="669"/>
      <c r="T869" s="669"/>
      <c r="U869" s="669"/>
      <c r="AG869" s="873"/>
      <c r="AN869" s="669"/>
      <c r="IG869" s="1009"/>
      <c r="IH869" s="1009"/>
      <c r="II869" s="1009"/>
      <c r="IJ869" s="1009"/>
      <c r="IK869" s="1009"/>
      <c r="IL869" s="1009"/>
      <c r="IM869" s="1009"/>
    </row>
    <row r="870" spans="17:247" x14ac:dyDescent="0.25">
      <c r="Q870" s="1333"/>
      <c r="R870" s="1333"/>
      <c r="S870" s="669"/>
      <c r="T870" s="669"/>
      <c r="U870" s="669"/>
      <c r="AG870" s="873"/>
      <c r="AN870" s="669"/>
      <c r="IG870" s="1009"/>
      <c r="IH870" s="1009"/>
      <c r="II870" s="1009"/>
      <c r="IJ870" s="1009"/>
      <c r="IK870" s="1009"/>
      <c r="IL870" s="1009"/>
      <c r="IM870" s="1009"/>
    </row>
    <row r="871" spans="17:247" x14ac:dyDescent="0.25">
      <c r="Q871" s="1333"/>
      <c r="R871" s="1333"/>
      <c r="S871" s="669"/>
      <c r="T871" s="669"/>
      <c r="U871" s="669"/>
      <c r="AG871" s="873"/>
      <c r="AN871" s="669"/>
      <c r="IG871" s="1009"/>
      <c r="IH871" s="1009"/>
      <c r="II871" s="1009"/>
      <c r="IJ871" s="1009"/>
      <c r="IK871" s="1009"/>
      <c r="IL871" s="1009"/>
      <c r="IM871" s="1009"/>
    </row>
    <row r="872" spans="17:247" x14ac:dyDescent="0.25">
      <c r="Q872" s="1333"/>
      <c r="R872" s="1333"/>
      <c r="S872" s="669"/>
      <c r="T872" s="669"/>
      <c r="U872" s="669"/>
      <c r="AG872" s="873"/>
      <c r="AN872" s="669"/>
      <c r="IG872" s="1009"/>
      <c r="IH872" s="1009"/>
      <c r="II872" s="1009"/>
      <c r="IJ872" s="1009"/>
      <c r="IK872" s="1009"/>
      <c r="IL872" s="1009"/>
      <c r="IM872" s="1009"/>
    </row>
    <row r="873" spans="17:247" x14ac:dyDescent="0.25">
      <c r="Q873" s="1333"/>
      <c r="R873" s="1333"/>
      <c r="S873" s="669"/>
      <c r="T873" s="669"/>
      <c r="U873" s="669"/>
      <c r="AG873" s="873"/>
      <c r="AN873" s="669"/>
      <c r="IG873" s="1009"/>
      <c r="IH873" s="1009"/>
      <c r="II873" s="1009"/>
      <c r="IJ873" s="1009"/>
      <c r="IK873" s="1009"/>
      <c r="IL873" s="1009"/>
      <c r="IM873" s="1009"/>
    </row>
    <row r="874" spans="17:247" x14ac:dyDescent="0.25">
      <c r="Q874" s="1333"/>
      <c r="R874" s="1333"/>
      <c r="S874" s="669"/>
      <c r="T874" s="669"/>
      <c r="U874" s="669"/>
      <c r="AG874" s="873"/>
      <c r="AN874" s="669"/>
      <c r="IG874" s="1009"/>
      <c r="IH874" s="1009"/>
      <c r="II874" s="1009"/>
      <c r="IJ874" s="1009"/>
      <c r="IK874" s="1009"/>
      <c r="IL874" s="1009"/>
      <c r="IM874" s="1009"/>
    </row>
    <row r="875" spans="17:247" x14ac:dyDescent="0.25">
      <c r="Q875" s="1333"/>
      <c r="R875" s="1333"/>
      <c r="S875" s="669"/>
      <c r="T875" s="669"/>
      <c r="U875" s="669"/>
      <c r="AG875" s="873"/>
      <c r="AN875" s="669"/>
      <c r="IG875" s="1009"/>
      <c r="IH875" s="1009"/>
      <c r="II875" s="1009"/>
      <c r="IJ875" s="1009"/>
      <c r="IK875" s="1009"/>
      <c r="IL875" s="1009"/>
      <c r="IM875" s="1009"/>
    </row>
    <row r="876" spans="17:247" x14ac:dyDescent="0.25">
      <c r="Q876" s="1333"/>
      <c r="R876" s="1333"/>
      <c r="S876" s="669"/>
      <c r="T876" s="669"/>
      <c r="U876" s="669"/>
      <c r="AG876" s="873"/>
      <c r="AN876" s="669"/>
      <c r="IG876" s="1009"/>
      <c r="IH876" s="1009"/>
      <c r="II876" s="1009"/>
      <c r="IJ876" s="1009"/>
      <c r="IK876" s="1009"/>
      <c r="IL876" s="1009"/>
      <c r="IM876" s="1009"/>
    </row>
    <row r="877" spans="17:247" x14ac:dyDescent="0.25">
      <c r="Q877" s="1333"/>
      <c r="R877" s="1333"/>
      <c r="S877" s="669"/>
      <c r="T877" s="669"/>
      <c r="U877" s="669"/>
      <c r="AG877" s="873"/>
      <c r="AN877" s="669"/>
      <c r="IG877" s="1009"/>
      <c r="IH877" s="1009"/>
      <c r="II877" s="1009"/>
      <c r="IJ877" s="1009"/>
      <c r="IK877" s="1009"/>
      <c r="IL877" s="1009"/>
      <c r="IM877" s="1009"/>
    </row>
    <row r="878" spans="17:247" x14ac:dyDescent="0.25">
      <c r="Q878" s="1333"/>
      <c r="R878" s="1333"/>
      <c r="S878" s="669"/>
      <c r="T878" s="669"/>
      <c r="U878" s="669"/>
      <c r="AG878" s="873"/>
      <c r="AN878" s="669"/>
      <c r="IG878" s="1009"/>
      <c r="IH878" s="1009"/>
      <c r="II878" s="1009"/>
      <c r="IJ878" s="1009"/>
      <c r="IK878" s="1009"/>
      <c r="IL878" s="1009"/>
      <c r="IM878" s="1009"/>
    </row>
    <row r="879" spans="17:247" x14ac:dyDescent="0.25">
      <c r="Q879" s="1333"/>
      <c r="R879" s="1333"/>
      <c r="S879" s="669"/>
      <c r="T879" s="669"/>
      <c r="U879" s="669"/>
      <c r="AG879" s="873"/>
      <c r="AN879" s="669"/>
      <c r="IG879" s="1009"/>
      <c r="IH879" s="1009"/>
      <c r="II879" s="1009"/>
      <c r="IJ879" s="1009"/>
      <c r="IK879" s="1009"/>
      <c r="IL879" s="1009"/>
      <c r="IM879" s="1009"/>
    </row>
    <row r="880" spans="17:247" x14ac:dyDescent="0.25">
      <c r="Q880" s="1333"/>
      <c r="R880" s="1333"/>
      <c r="S880" s="669"/>
      <c r="T880" s="669"/>
      <c r="U880" s="669"/>
      <c r="AG880" s="873"/>
      <c r="AN880" s="669"/>
      <c r="IG880" s="1009"/>
      <c r="IH880" s="1009"/>
      <c r="II880" s="1009"/>
      <c r="IJ880" s="1009"/>
      <c r="IK880" s="1009"/>
      <c r="IL880" s="1009"/>
      <c r="IM880" s="1009"/>
    </row>
    <row r="881" spans="17:247" x14ac:dyDescent="0.25">
      <c r="Q881" s="1333"/>
      <c r="R881" s="1333"/>
      <c r="S881" s="669"/>
      <c r="T881" s="669"/>
      <c r="U881" s="669"/>
      <c r="AG881" s="873"/>
      <c r="AN881" s="669"/>
      <c r="IG881" s="1009"/>
      <c r="IH881" s="1009"/>
      <c r="II881" s="1009"/>
      <c r="IJ881" s="1009"/>
      <c r="IK881" s="1009"/>
      <c r="IL881" s="1009"/>
      <c r="IM881" s="1009"/>
    </row>
    <row r="882" spans="17:247" x14ac:dyDescent="0.25">
      <c r="Q882" s="1333"/>
      <c r="R882" s="1333"/>
      <c r="S882" s="669"/>
      <c r="T882" s="669"/>
      <c r="U882" s="669"/>
      <c r="AG882" s="873"/>
      <c r="AN882" s="669"/>
      <c r="IG882" s="1009"/>
      <c r="IH882" s="1009"/>
      <c r="II882" s="1009"/>
      <c r="IJ882" s="1009"/>
      <c r="IK882" s="1009"/>
      <c r="IL882" s="1009"/>
      <c r="IM882" s="1009"/>
    </row>
    <row r="883" spans="17:247" x14ac:dyDescent="0.25">
      <c r="Q883" s="1333"/>
      <c r="R883" s="1333"/>
      <c r="S883" s="669"/>
      <c r="T883" s="669"/>
      <c r="U883" s="669"/>
      <c r="AG883" s="873"/>
      <c r="AN883" s="669"/>
      <c r="IG883" s="1009"/>
      <c r="IH883" s="1009"/>
      <c r="II883" s="1009"/>
      <c r="IJ883" s="1009"/>
      <c r="IK883" s="1009"/>
      <c r="IL883" s="1009"/>
      <c r="IM883" s="1009"/>
    </row>
    <row r="884" spans="17:247" x14ac:dyDescent="0.25">
      <c r="Q884" s="1333"/>
      <c r="R884" s="1333"/>
      <c r="S884" s="669"/>
      <c r="T884" s="669"/>
      <c r="U884" s="669"/>
      <c r="AG884" s="873"/>
      <c r="AN884" s="669"/>
      <c r="IG884" s="1009"/>
      <c r="IH884" s="1009"/>
      <c r="II884" s="1009"/>
      <c r="IJ884" s="1009"/>
      <c r="IK884" s="1009"/>
      <c r="IL884" s="1009"/>
      <c r="IM884" s="1009"/>
    </row>
    <row r="885" spans="17:247" x14ac:dyDescent="0.25">
      <c r="Q885" s="1333"/>
      <c r="R885" s="1333"/>
      <c r="S885" s="669"/>
      <c r="T885" s="669"/>
      <c r="U885" s="669"/>
      <c r="AG885" s="873"/>
      <c r="AN885" s="669"/>
      <c r="IG885" s="1009"/>
      <c r="IH885" s="1009"/>
      <c r="II885" s="1009"/>
      <c r="IJ885" s="1009"/>
      <c r="IK885" s="1009"/>
      <c r="IL885" s="1009"/>
      <c r="IM885" s="1009"/>
    </row>
    <row r="886" spans="17:247" x14ac:dyDescent="0.25">
      <c r="Q886" s="1333"/>
      <c r="R886" s="1333"/>
      <c r="S886" s="669"/>
      <c r="T886" s="669"/>
      <c r="U886" s="669"/>
      <c r="AG886" s="873"/>
      <c r="AN886" s="669"/>
      <c r="IG886" s="1009"/>
      <c r="IH886" s="1009"/>
      <c r="II886" s="1009"/>
      <c r="IJ886" s="1009"/>
      <c r="IK886" s="1009"/>
      <c r="IL886" s="1009"/>
      <c r="IM886" s="1009"/>
    </row>
    <row r="887" spans="17:247" x14ac:dyDescent="0.25">
      <c r="Q887" s="1333"/>
      <c r="R887" s="1333"/>
      <c r="S887" s="669"/>
      <c r="T887" s="669"/>
      <c r="U887" s="669"/>
      <c r="AG887" s="873"/>
      <c r="AN887" s="669"/>
      <c r="IG887" s="1009"/>
      <c r="IH887" s="1009"/>
      <c r="II887" s="1009"/>
      <c r="IJ887" s="1009"/>
      <c r="IK887" s="1009"/>
      <c r="IL887" s="1009"/>
      <c r="IM887" s="1009"/>
    </row>
    <row r="888" spans="17:247" x14ac:dyDescent="0.25">
      <c r="Q888" s="1333"/>
      <c r="R888" s="1333"/>
      <c r="S888" s="669"/>
      <c r="T888" s="669"/>
      <c r="U888" s="669"/>
      <c r="AG888" s="873"/>
      <c r="AN888" s="669"/>
      <c r="IG888" s="1009"/>
      <c r="IH888" s="1009"/>
      <c r="II888" s="1009"/>
      <c r="IJ888" s="1009"/>
      <c r="IK888" s="1009"/>
      <c r="IL888" s="1009"/>
      <c r="IM888" s="1009"/>
    </row>
    <row r="889" spans="17:247" x14ac:dyDescent="0.25">
      <c r="Q889" s="1333"/>
      <c r="R889" s="1333"/>
      <c r="S889" s="669"/>
      <c r="T889" s="669"/>
      <c r="U889" s="669"/>
      <c r="AG889" s="873"/>
      <c r="AN889" s="669"/>
      <c r="IG889" s="1009"/>
      <c r="IH889" s="1009"/>
      <c r="II889" s="1009"/>
      <c r="IJ889" s="1009"/>
      <c r="IK889" s="1009"/>
      <c r="IL889" s="1009"/>
      <c r="IM889" s="1009"/>
    </row>
    <row r="890" spans="17:247" x14ac:dyDescent="0.25">
      <c r="Q890" s="1333"/>
      <c r="R890" s="1333"/>
      <c r="S890" s="669"/>
      <c r="T890" s="669"/>
      <c r="U890" s="669"/>
      <c r="AG890" s="873"/>
      <c r="AN890" s="669"/>
      <c r="IG890" s="1009"/>
      <c r="IH890" s="1009"/>
      <c r="II890" s="1009"/>
      <c r="IJ890" s="1009"/>
      <c r="IK890" s="1009"/>
      <c r="IL890" s="1009"/>
      <c r="IM890" s="1009"/>
    </row>
    <row r="891" spans="17:247" x14ac:dyDescent="0.25">
      <c r="Q891" s="1333"/>
      <c r="R891" s="1333"/>
      <c r="S891" s="669"/>
      <c r="T891" s="669"/>
      <c r="U891" s="669"/>
      <c r="AG891" s="873"/>
      <c r="AN891" s="669"/>
      <c r="IG891" s="1009"/>
      <c r="IH891" s="1009"/>
      <c r="II891" s="1009"/>
      <c r="IJ891" s="1009"/>
      <c r="IK891" s="1009"/>
      <c r="IL891" s="1009"/>
      <c r="IM891" s="1009"/>
    </row>
    <row r="892" spans="17:247" x14ac:dyDescent="0.25">
      <c r="Q892" s="1333"/>
      <c r="R892" s="1333"/>
      <c r="S892" s="669"/>
      <c r="T892" s="669"/>
      <c r="U892" s="669"/>
      <c r="AG892" s="873"/>
      <c r="AN892" s="669"/>
      <c r="IG892" s="1009"/>
      <c r="IH892" s="1009"/>
      <c r="II892" s="1009"/>
      <c r="IJ892" s="1009"/>
      <c r="IK892" s="1009"/>
      <c r="IL892" s="1009"/>
      <c r="IM892" s="1009"/>
    </row>
    <row r="893" spans="17:247" x14ac:dyDescent="0.25">
      <c r="Q893" s="1333"/>
      <c r="R893" s="1333"/>
      <c r="S893" s="669"/>
      <c r="T893" s="669"/>
      <c r="U893" s="669"/>
      <c r="AG893" s="873"/>
      <c r="AN893" s="669"/>
      <c r="IG893" s="1009"/>
      <c r="IH893" s="1009"/>
      <c r="II893" s="1009"/>
      <c r="IJ893" s="1009"/>
      <c r="IK893" s="1009"/>
      <c r="IL893" s="1009"/>
      <c r="IM893" s="1009"/>
    </row>
    <row r="894" spans="17:247" x14ac:dyDescent="0.25">
      <c r="Q894" s="1333"/>
      <c r="R894" s="1333"/>
      <c r="S894" s="669"/>
      <c r="T894" s="669"/>
      <c r="U894" s="669"/>
      <c r="AG894" s="873"/>
      <c r="AN894" s="669"/>
      <c r="IG894" s="1009"/>
      <c r="IH894" s="1009"/>
      <c r="II894" s="1009"/>
      <c r="IJ894" s="1009"/>
      <c r="IK894" s="1009"/>
      <c r="IL894" s="1009"/>
      <c r="IM894" s="1009"/>
    </row>
    <row r="895" spans="17:247" x14ac:dyDescent="0.25">
      <c r="Q895" s="1333"/>
      <c r="R895" s="1333"/>
      <c r="S895" s="669"/>
      <c r="T895" s="669"/>
      <c r="U895" s="669"/>
      <c r="AG895" s="873"/>
      <c r="AN895" s="669"/>
      <c r="IG895" s="1009"/>
      <c r="IH895" s="1009"/>
      <c r="II895" s="1009"/>
      <c r="IJ895" s="1009"/>
      <c r="IK895" s="1009"/>
      <c r="IL895" s="1009"/>
      <c r="IM895" s="1009"/>
    </row>
    <row r="896" spans="17:247" x14ac:dyDescent="0.25">
      <c r="Q896" s="1333"/>
      <c r="R896" s="1333"/>
      <c r="S896" s="669"/>
      <c r="T896" s="669"/>
      <c r="U896" s="669"/>
      <c r="AG896" s="873"/>
      <c r="AN896" s="669"/>
      <c r="IG896" s="1009"/>
      <c r="IH896" s="1009"/>
      <c r="II896" s="1009"/>
      <c r="IJ896" s="1009"/>
      <c r="IK896" s="1009"/>
      <c r="IL896" s="1009"/>
      <c r="IM896" s="1009"/>
    </row>
    <row r="897" spans="17:247" x14ac:dyDescent="0.25">
      <c r="Q897" s="1333"/>
      <c r="R897" s="1333"/>
      <c r="S897" s="669"/>
      <c r="T897" s="669"/>
      <c r="U897" s="669"/>
      <c r="AG897" s="873"/>
      <c r="AN897" s="669"/>
      <c r="IG897" s="1009"/>
      <c r="IH897" s="1009"/>
      <c r="II897" s="1009"/>
      <c r="IJ897" s="1009"/>
      <c r="IK897" s="1009"/>
      <c r="IL897" s="1009"/>
      <c r="IM897" s="1009"/>
    </row>
    <row r="898" spans="17:247" x14ac:dyDescent="0.25">
      <c r="Q898" s="1333"/>
      <c r="R898" s="1333"/>
      <c r="S898" s="669"/>
      <c r="T898" s="669"/>
      <c r="U898" s="669"/>
      <c r="AG898" s="873"/>
      <c r="AN898" s="669"/>
      <c r="IG898" s="1009"/>
      <c r="IH898" s="1009"/>
      <c r="II898" s="1009"/>
      <c r="IJ898" s="1009"/>
      <c r="IK898" s="1009"/>
      <c r="IL898" s="1009"/>
      <c r="IM898" s="1009"/>
    </row>
    <row r="899" spans="17:247" x14ac:dyDescent="0.25">
      <c r="Q899" s="1333"/>
      <c r="R899" s="1333"/>
      <c r="S899" s="669"/>
      <c r="T899" s="669"/>
      <c r="U899" s="669"/>
      <c r="AG899" s="873"/>
      <c r="AN899" s="669"/>
      <c r="IG899" s="1009"/>
      <c r="IH899" s="1009"/>
      <c r="II899" s="1009"/>
      <c r="IJ899" s="1009"/>
      <c r="IK899" s="1009"/>
      <c r="IL899" s="1009"/>
      <c r="IM899" s="1009"/>
    </row>
    <row r="900" spans="17:247" x14ac:dyDescent="0.25">
      <c r="Q900" s="1333"/>
      <c r="R900" s="1333"/>
      <c r="S900" s="669"/>
      <c r="T900" s="669"/>
      <c r="U900" s="669"/>
      <c r="AG900" s="873"/>
      <c r="AN900" s="669"/>
      <c r="IG900" s="1009"/>
      <c r="IH900" s="1009"/>
      <c r="II900" s="1009"/>
      <c r="IJ900" s="1009"/>
      <c r="IK900" s="1009"/>
      <c r="IL900" s="1009"/>
      <c r="IM900" s="1009"/>
    </row>
    <row r="901" spans="17:247" x14ac:dyDescent="0.25">
      <c r="Q901" s="1333"/>
      <c r="R901" s="1333"/>
      <c r="S901" s="669"/>
      <c r="T901" s="669"/>
      <c r="U901" s="669"/>
      <c r="AG901" s="873"/>
      <c r="AN901" s="669"/>
      <c r="IG901" s="1009"/>
      <c r="IH901" s="1009"/>
      <c r="II901" s="1009"/>
      <c r="IJ901" s="1009"/>
      <c r="IK901" s="1009"/>
      <c r="IL901" s="1009"/>
      <c r="IM901" s="1009"/>
    </row>
    <row r="902" spans="17:247" x14ac:dyDescent="0.25">
      <c r="Q902" s="1333"/>
      <c r="R902" s="1333"/>
      <c r="S902" s="669"/>
      <c r="T902" s="669"/>
      <c r="U902" s="669"/>
      <c r="AG902" s="873"/>
      <c r="AN902" s="669"/>
      <c r="IG902" s="1009"/>
      <c r="IH902" s="1009"/>
      <c r="II902" s="1009"/>
      <c r="IJ902" s="1009"/>
      <c r="IK902" s="1009"/>
      <c r="IL902" s="1009"/>
      <c r="IM902" s="1009"/>
    </row>
    <row r="903" spans="17:247" x14ac:dyDescent="0.25">
      <c r="Q903" s="1333"/>
      <c r="R903" s="1333"/>
      <c r="S903" s="669"/>
      <c r="T903" s="669"/>
      <c r="U903" s="669"/>
      <c r="AG903" s="873"/>
      <c r="AN903" s="669"/>
      <c r="IG903" s="1009"/>
      <c r="IH903" s="1009"/>
      <c r="II903" s="1009"/>
      <c r="IJ903" s="1009"/>
      <c r="IK903" s="1009"/>
      <c r="IL903" s="1009"/>
      <c r="IM903" s="1009"/>
    </row>
    <row r="904" spans="17:247" x14ac:dyDescent="0.25">
      <c r="Q904" s="1333"/>
      <c r="R904" s="1333"/>
      <c r="S904" s="669"/>
      <c r="T904" s="669"/>
      <c r="U904" s="669"/>
      <c r="AG904" s="873"/>
      <c r="AN904" s="669"/>
      <c r="IG904" s="1009"/>
      <c r="IH904" s="1009"/>
      <c r="II904" s="1009"/>
      <c r="IJ904" s="1009"/>
      <c r="IK904" s="1009"/>
      <c r="IL904" s="1009"/>
      <c r="IM904" s="1009"/>
    </row>
    <row r="905" spans="17:247" x14ac:dyDescent="0.25">
      <c r="Q905" s="1333"/>
      <c r="R905" s="1333"/>
      <c r="S905" s="669"/>
      <c r="T905" s="669"/>
      <c r="U905" s="669"/>
      <c r="AG905" s="873"/>
      <c r="AN905" s="669"/>
      <c r="IG905" s="1009"/>
      <c r="IH905" s="1009"/>
      <c r="II905" s="1009"/>
      <c r="IJ905" s="1009"/>
      <c r="IK905" s="1009"/>
      <c r="IL905" s="1009"/>
      <c r="IM905" s="1009"/>
    </row>
    <row r="906" spans="17:247" x14ac:dyDescent="0.25">
      <c r="Q906" s="1333"/>
      <c r="R906" s="1333"/>
      <c r="S906" s="669"/>
      <c r="T906" s="669"/>
      <c r="U906" s="669"/>
      <c r="AG906" s="873"/>
      <c r="AN906" s="669"/>
      <c r="IG906" s="1009"/>
      <c r="IH906" s="1009"/>
      <c r="II906" s="1009"/>
      <c r="IJ906" s="1009"/>
      <c r="IK906" s="1009"/>
      <c r="IL906" s="1009"/>
      <c r="IM906" s="1009"/>
    </row>
    <row r="907" spans="17:247" x14ac:dyDescent="0.25">
      <c r="Q907" s="1333"/>
      <c r="R907" s="1333"/>
      <c r="S907" s="669"/>
      <c r="T907" s="669"/>
      <c r="U907" s="669"/>
      <c r="AG907" s="873"/>
      <c r="AN907" s="669"/>
      <c r="IG907" s="1009"/>
      <c r="IH907" s="1009"/>
      <c r="II907" s="1009"/>
      <c r="IJ907" s="1009"/>
      <c r="IK907" s="1009"/>
      <c r="IL907" s="1009"/>
      <c r="IM907" s="1009"/>
    </row>
    <row r="908" spans="17:247" x14ac:dyDescent="0.25">
      <c r="Q908" s="1333"/>
      <c r="R908" s="1333"/>
      <c r="S908" s="669"/>
      <c r="T908" s="669"/>
      <c r="U908" s="669"/>
      <c r="AG908" s="873"/>
      <c r="AN908" s="669"/>
      <c r="IG908" s="1009"/>
      <c r="IH908" s="1009"/>
      <c r="II908" s="1009"/>
      <c r="IJ908" s="1009"/>
      <c r="IK908" s="1009"/>
      <c r="IL908" s="1009"/>
      <c r="IM908" s="1009"/>
    </row>
    <row r="909" spans="17:247" x14ac:dyDescent="0.25">
      <c r="Q909" s="1333"/>
      <c r="R909" s="1333"/>
      <c r="S909" s="669"/>
      <c r="T909" s="669"/>
      <c r="U909" s="669"/>
      <c r="AG909" s="873"/>
      <c r="AN909" s="669"/>
      <c r="IG909" s="1009"/>
      <c r="IH909" s="1009"/>
      <c r="II909" s="1009"/>
      <c r="IJ909" s="1009"/>
      <c r="IK909" s="1009"/>
      <c r="IL909" s="1009"/>
      <c r="IM909" s="1009"/>
    </row>
    <row r="910" spans="17:247" x14ac:dyDescent="0.25">
      <c r="Q910" s="1333"/>
      <c r="R910" s="1333"/>
      <c r="S910" s="669"/>
      <c r="T910" s="669"/>
      <c r="U910" s="669"/>
      <c r="AG910" s="873"/>
      <c r="AN910" s="669"/>
      <c r="IG910" s="1009"/>
      <c r="IH910" s="1009"/>
      <c r="II910" s="1009"/>
      <c r="IJ910" s="1009"/>
      <c r="IK910" s="1009"/>
      <c r="IL910" s="1009"/>
      <c r="IM910" s="1009"/>
    </row>
    <row r="911" spans="17:247" x14ac:dyDescent="0.25">
      <c r="Q911" s="1333"/>
      <c r="R911" s="1333"/>
      <c r="S911" s="669"/>
      <c r="T911" s="669"/>
      <c r="U911" s="669"/>
      <c r="AG911" s="873"/>
      <c r="AN911" s="669"/>
      <c r="IG911" s="1009"/>
      <c r="IH911" s="1009"/>
      <c r="II911" s="1009"/>
      <c r="IJ911" s="1009"/>
      <c r="IK911" s="1009"/>
      <c r="IL911" s="1009"/>
      <c r="IM911" s="1009"/>
    </row>
    <row r="912" spans="17:247" x14ac:dyDescent="0.25">
      <c r="Q912" s="1333"/>
      <c r="R912" s="1333"/>
      <c r="S912" s="669"/>
      <c r="T912" s="669"/>
      <c r="U912" s="669"/>
      <c r="AG912" s="873"/>
      <c r="AN912" s="669"/>
      <c r="IG912" s="1009"/>
      <c r="IH912" s="1009"/>
      <c r="II912" s="1009"/>
      <c r="IJ912" s="1009"/>
      <c r="IK912" s="1009"/>
      <c r="IL912" s="1009"/>
      <c r="IM912" s="1009"/>
    </row>
    <row r="913" spans="17:247" x14ac:dyDescent="0.25">
      <c r="Q913" s="1333"/>
      <c r="R913" s="1333"/>
      <c r="S913" s="669"/>
      <c r="T913" s="669"/>
      <c r="U913" s="669"/>
      <c r="AG913" s="873"/>
      <c r="AN913" s="669"/>
      <c r="IG913" s="1009"/>
      <c r="IH913" s="1009"/>
      <c r="II913" s="1009"/>
      <c r="IJ913" s="1009"/>
      <c r="IK913" s="1009"/>
      <c r="IL913" s="1009"/>
      <c r="IM913" s="1009"/>
    </row>
    <row r="914" spans="17:247" x14ac:dyDescent="0.25">
      <c r="Q914" s="1333"/>
      <c r="R914" s="1333"/>
      <c r="S914" s="669"/>
      <c r="T914" s="669"/>
      <c r="U914" s="669"/>
      <c r="AG914" s="873"/>
      <c r="AN914" s="669"/>
      <c r="IG914" s="1009"/>
      <c r="IH914" s="1009"/>
      <c r="II914" s="1009"/>
      <c r="IJ914" s="1009"/>
      <c r="IK914" s="1009"/>
      <c r="IL914" s="1009"/>
      <c r="IM914" s="1009"/>
    </row>
    <row r="915" spans="17:247" x14ac:dyDescent="0.25">
      <c r="Q915" s="1333"/>
      <c r="R915" s="1333"/>
      <c r="S915" s="669"/>
      <c r="T915" s="669"/>
      <c r="U915" s="669"/>
      <c r="AG915" s="873"/>
      <c r="AN915" s="669"/>
      <c r="IG915" s="1009"/>
      <c r="IH915" s="1009"/>
      <c r="II915" s="1009"/>
      <c r="IJ915" s="1009"/>
      <c r="IK915" s="1009"/>
      <c r="IL915" s="1009"/>
      <c r="IM915" s="1009"/>
    </row>
    <row r="916" spans="17:247" x14ac:dyDescent="0.25">
      <c r="Q916" s="1333"/>
      <c r="R916" s="1333"/>
      <c r="S916" s="669"/>
      <c r="T916" s="669"/>
      <c r="U916" s="669"/>
      <c r="AG916" s="873"/>
      <c r="AN916" s="669"/>
      <c r="IG916" s="1009"/>
      <c r="IH916" s="1009"/>
      <c r="II916" s="1009"/>
      <c r="IJ916" s="1009"/>
      <c r="IK916" s="1009"/>
      <c r="IL916" s="1009"/>
      <c r="IM916" s="1009"/>
    </row>
    <row r="917" spans="17:247" x14ac:dyDescent="0.25">
      <c r="Q917" s="1333"/>
      <c r="R917" s="1333"/>
      <c r="S917" s="669"/>
      <c r="T917" s="669"/>
      <c r="U917" s="669"/>
      <c r="AG917" s="873"/>
      <c r="AN917" s="669"/>
      <c r="IG917" s="1009"/>
      <c r="IH917" s="1009"/>
      <c r="II917" s="1009"/>
      <c r="IJ917" s="1009"/>
      <c r="IK917" s="1009"/>
      <c r="IL917" s="1009"/>
      <c r="IM917" s="1009"/>
    </row>
    <row r="918" spans="17:247" x14ac:dyDescent="0.25">
      <c r="Q918" s="1333"/>
      <c r="R918" s="1333"/>
      <c r="S918" s="669"/>
      <c r="T918" s="669"/>
      <c r="U918" s="669"/>
      <c r="AG918" s="873"/>
      <c r="AN918" s="669"/>
      <c r="IG918" s="1009"/>
      <c r="IH918" s="1009"/>
      <c r="II918" s="1009"/>
      <c r="IJ918" s="1009"/>
      <c r="IK918" s="1009"/>
      <c r="IL918" s="1009"/>
      <c r="IM918" s="1009"/>
    </row>
    <row r="919" spans="17:247" x14ac:dyDescent="0.25">
      <c r="Q919" s="1333"/>
      <c r="R919" s="1333"/>
      <c r="S919" s="669"/>
      <c r="T919" s="669"/>
      <c r="U919" s="669"/>
      <c r="AG919" s="873"/>
      <c r="AN919" s="669"/>
      <c r="IG919" s="1009"/>
      <c r="IH919" s="1009"/>
      <c r="II919" s="1009"/>
      <c r="IJ919" s="1009"/>
      <c r="IK919" s="1009"/>
      <c r="IL919" s="1009"/>
      <c r="IM919" s="1009"/>
    </row>
    <row r="920" spans="17:247" x14ac:dyDescent="0.25">
      <c r="Q920" s="1333"/>
      <c r="R920" s="1333"/>
      <c r="S920" s="669"/>
      <c r="T920" s="669"/>
      <c r="U920" s="669"/>
      <c r="AG920" s="873"/>
      <c r="AN920" s="669"/>
      <c r="IG920" s="1009"/>
      <c r="IH920" s="1009"/>
      <c r="II920" s="1009"/>
      <c r="IJ920" s="1009"/>
      <c r="IK920" s="1009"/>
      <c r="IL920" s="1009"/>
      <c r="IM920" s="1009"/>
    </row>
    <row r="921" spans="17:247" x14ac:dyDescent="0.25">
      <c r="Q921" s="1333"/>
      <c r="R921" s="1333"/>
      <c r="S921" s="669"/>
      <c r="T921" s="669"/>
      <c r="U921" s="669"/>
      <c r="AG921" s="873"/>
      <c r="AN921" s="669"/>
      <c r="IG921" s="1009"/>
      <c r="IH921" s="1009"/>
      <c r="II921" s="1009"/>
      <c r="IJ921" s="1009"/>
      <c r="IK921" s="1009"/>
      <c r="IL921" s="1009"/>
      <c r="IM921" s="1009"/>
    </row>
    <row r="922" spans="17:247" x14ac:dyDescent="0.25">
      <c r="Q922" s="1333"/>
      <c r="R922" s="1333"/>
      <c r="S922" s="669"/>
      <c r="T922" s="669"/>
      <c r="U922" s="669"/>
      <c r="AG922" s="873"/>
      <c r="AN922" s="669"/>
      <c r="IG922" s="1009"/>
      <c r="IH922" s="1009"/>
      <c r="II922" s="1009"/>
      <c r="IJ922" s="1009"/>
      <c r="IK922" s="1009"/>
      <c r="IL922" s="1009"/>
      <c r="IM922" s="1009"/>
    </row>
    <row r="923" spans="17:247" x14ac:dyDescent="0.25">
      <c r="Q923" s="1333"/>
      <c r="R923" s="1333"/>
      <c r="S923" s="669"/>
      <c r="T923" s="669"/>
      <c r="U923" s="669"/>
      <c r="AG923" s="873"/>
      <c r="AN923" s="669"/>
      <c r="IG923" s="1009"/>
      <c r="IH923" s="1009"/>
      <c r="II923" s="1009"/>
      <c r="IJ923" s="1009"/>
      <c r="IK923" s="1009"/>
      <c r="IL923" s="1009"/>
      <c r="IM923" s="1009"/>
    </row>
    <row r="924" spans="17:247" x14ac:dyDescent="0.25">
      <c r="Q924" s="1333"/>
      <c r="R924" s="1333"/>
      <c r="S924" s="669"/>
      <c r="T924" s="669"/>
      <c r="U924" s="669"/>
      <c r="AG924" s="873"/>
      <c r="AN924" s="669"/>
      <c r="IG924" s="1009"/>
      <c r="IH924" s="1009"/>
      <c r="II924" s="1009"/>
      <c r="IJ924" s="1009"/>
      <c r="IK924" s="1009"/>
      <c r="IL924" s="1009"/>
      <c r="IM924" s="1009"/>
    </row>
    <row r="925" spans="17:247" x14ac:dyDescent="0.25">
      <c r="Q925" s="1333"/>
      <c r="R925" s="1333"/>
      <c r="S925" s="669"/>
      <c r="T925" s="669"/>
      <c r="U925" s="669"/>
      <c r="AG925" s="873"/>
      <c r="AN925" s="669"/>
      <c r="IG925" s="1009"/>
      <c r="IH925" s="1009"/>
      <c r="II925" s="1009"/>
      <c r="IJ925" s="1009"/>
      <c r="IK925" s="1009"/>
      <c r="IL925" s="1009"/>
      <c r="IM925" s="1009"/>
    </row>
    <row r="926" spans="17:247" x14ac:dyDescent="0.25">
      <c r="Q926" s="1333"/>
      <c r="R926" s="1333"/>
      <c r="S926" s="669"/>
      <c r="T926" s="669"/>
      <c r="U926" s="669"/>
      <c r="AG926" s="873"/>
      <c r="AN926" s="669"/>
      <c r="IG926" s="1009"/>
      <c r="IH926" s="1009"/>
      <c r="II926" s="1009"/>
      <c r="IJ926" s="1009"/>
      <c r="IK926" s="1009"/>
      <c r="IL926" s="1009"/>
      <c r="IM926" s="1009"/>
    </row>
    <row r="927" spans="17:247" x14ac:dyDescent="0.25">
      <c r="Q927" s="1333"/>
      <c r="R927" s="1333"/>
      <c r="S927" s="669"/>
      <c r="T927" s="669"/>
      <c r="U927" s="669"/>
      <c r="AG927" s="873"/>
      <c r="AN927" s="669"/>
      <c r="IG927" s="1009"/>
      <c r="IH927" s="1009"/>
      <c r="II927" s="1009"/>
      <c r="IJ927" s="1009"/>
      <c r="IK927" s="1009"/>
      <c r="IL927" s="1009"/>
      <c r="IM927" s="1009"/>
    </row>
    <row r="928" spans="17:247" x14ac:dyDescent="0.25">
      <c r="Q928" s="1333"/>
      <c r="R928" s="1333"/>
      <c r="S928" s="669"/>
      <c r="T928" s="669"/>
      <c r="U928" s="669"/>
      <c r="AG928" s="873"/>
      <c r="AN928" s="669"/>
      <c r="IG928" s="1009"/>
      <c r="IH928" s="1009"/>
      <c r="II928" s="1009"/>
      <c r="IJ928" s="1009"/>
      <c r="IK928" s="1009"/>
      <c r="IL928" s="1009"/>
      <c r="IM928" s="1009"/>
    </row>
    <row r="929" spans="17:247" x14ac:dyDescent="0.25">
      <c r="Q929" s="1333"/>
      <c r="R929" s="1333"/>
      <c r="S929" s="669"/>
      <c r="T929" s="669"/>
      <c r="U929" s="669"/>
      <c r="AG929" s="873"/>
      <c r="AN929" s="669"/>
      <c r="IG929" s="1009"/>
      <c r="IH929" s="1009"/>
      <c r="II929" s="1009"/>
      <c r="IJ929" s="1009"/>
      <c r="IK929" s="1009"/>
      <c r="IL929" s="1009"/>
      <c r="IM929" s="1009"/>
    </row>
    <row r="930" spans="17:247" x14ac:dyDescent="0.25">
      <c r="Q930" s="1333"/>
      <c r="R930" s="1333"/>
      <c r="S930" s="669"/>
      <c r="T930" s="669"/>
      <c r="U930" s="669"/>
      <c r="AG930" s="873"/>
      <c r="AN930" s="669"/>
      <c r="IG930" s="1009"/>
      <c r="IH930" s="1009"/>
      <c r="II930" s="1009"/>
      <c r="IJ930" s="1009"/>
      <c r="IK930" s="1009"/>
      <c r="IL930" s="1009"/>
      <c r="IM930" s="1009"/>
    </row>
    <row r="931" spans="17:247" x14ac:dyDescent="0.25">
      <c r="Q931" s="1333"/>
      <c r="R931" s="1333"/>
      <c r="S931" s="669"/>
      <c r="T931" s="669"/>
      <c r="U931" s="669"/>
      <c r="AG931" s="873"/>
      <c r="AN931" s="669"/>
      <c r="IG931" s="1009"/>
      <c r="IH931" s="1009"/>
      <c r="II931" s="1009"/>
      <c r="IJ931" s="1009"/>
      <c r="IK931" s="1009"/>
      <c r="IL931" s="1009"/>
      <c r="IM931" s="1009"/>
    </row>
    <row r="932" spans="17:247" x14ac:dyDescent="0.25">
      <c r="Q932" s="1333"/>
      <c r="R932" s="1333"/>
      <c r="S932" s="669"/>
      <c r="T932" s="669"/>
      <c r="U932" s="669"/>
      <c r="AG932" s="873"/>
      <c r="AN932" s="669"/>
      <c r="IG932" s="1009"/>
      <c r="IH932" s="1009"/>
      <c r="II932" s="1009"/>
      <c r="IJ932" s="1009"/>
      <c r="IK932" s="1009"/>
      <c r="IL932" s="1009"/>
      <c r="IM932" s="1009"/>
    </row>
    <row r="933" spans="17:247" x14ac:dyDescent="0.25">
      <c r="Q933" s="1333"/>
      <c r="R933" s="1333"/>
      <c r="S933" s="669"/>
      <c r="T933" s="669"/>
      <c r="U933" s="669"/>
      <c r="AG933" s="873"/>
      <c r="AN933" s="669"/>
      <c r="IG933" s="1009"/>
      <c r="IH933" s="1009"/>
      <c r="II933" s="1009"/>
      <c r="IJ933" s="1009"/>
      <c r="IK933" s="1009"/>
      <c r="IL933" s="1009"/>
      <c r="IM933" s="1009"/>
    </row>
    <row r="934" spans="17:247" x14ac:dyDescent="0.25">
      <c r="Q934" s="1333"/>
      <c r="R934" s="1333"/>
      <c r="S934" s="669"/>
      <c r="T934" s="669"/>
      <c r="U934" s="669"/>
      <c r="AG934" s="873"/>
      <c r="AN934" s="669"/>
      <c r="IG934" s="1009"/>
      <c r="IH934" s="1009"/>
      <c r="II934" s="1009"/>
      <c r="IJ934" s="1009"/>
      <c r="IK934" s="1009"/>
      <c r="IL934" s="1009"/>
      <c r="IM934" s="1009"/>
    </row>
    <row r="935" spans="17:247" x14ac:dyDescent="0.25">
      <c r="Q935" s="1333"/>
      <c r="R935" s="1333"/>
      <c r="S935" s="669"/>
      <c r="T935" s="669"/>
      <c r="U935" s="669"/>
      <c r="AG935" s="873"/>
      <c r="AN935" s="669"/>
      <c r="IG935" s="1009"/>
      <c r="IH935" s="1009"/>
      <c r="II935" s="1009"/>
      <c r="IJ935" s="1009"/>
      <c r="IK935" s="1009"/>
      <c r="IL935" s="1009"/>
      <c r="IM935" s="1009"/>
    </row>
    <row r="936" spans="17:247" x14ac:dyDescent="0.25">
      <c r="Q936" s="1333"/>
      <c r="R936" s="1333"/>
      <c r="S936" s="669"/>
      <c r="T936" s="669"/>
      <c r="U936" s="669"/>
      <c r="AG936" s="873"/>
      <c r="AN936" s="669"/>
      <c r="IG936" s="1009"/>
      <c r="IH936" s="1009"/>
      <c r="II936" s="1009"/>
      <c r="IJ936" s="1009"/>
      <c r="IK936" s="1009"/>
      <c r="IL936" s="1009"/>
      <c r="IM936" s="1009"/>
    </row>
    <row r="937" spans="17:247" x14ac:dyDescent="0.25">
      <c r="Q937" s="1333"/>
      <c r="R937" s="1333"/>
      <c r="S937" s="669"/>
      <c r="T937" s="669"/>
      <c r="U937" s="669"/>
      <c r="AG937" s="873"/>
      <c r="AN937" s="669"/>
      <c r="IG937" s="1009"/>
      <c r="IH937" s="1009"/>
      <c r="II937" s="1009"/>
      <c r="IJ937" s="1009"/>
      <c r="IK937" s="1009"/>
      <c r="IL937" s="1009"/>
      <c r="IM937" s="1009"/>
    </row>
    <row r="938" spans="17:247" x14ac:dyDescent="0.25">
      <c r="Q938" s="1333"/>
      <c r="R938" s="1333"/>
      <c r="S938" s="669"/>
      <c r="T938" s="669"/>
      <c r="U938" s="669"/>
      <c r="AG938" s="873"/>
      <c r="AN938" s="669"/>
      <c r="IG938" s="1009"/>
      <c r="IH938" s="1009"/>
      <c r="II938" s="1009"/>
      <c r="IJ938" s="1009"/>
      <c r="IK938" s="1009"/>
      <c r="IL938" s="1009"/>
      <c r="IM938" s="1009"/>
    </row>
    <row r="939" spans="17:247" x14ac:dyDescent="0.25">
      <c r="Q939" s="1333"/>
      <c r="R939" s="1333"/>
      <c r="S939" s="669"/>
      <c r="T939" s="669"/>
      <c r="U939" s="669"/>
      <c r="AG939" s="873"/>
      <c r="AN939" s="669"/>
      <c r="IG939" s="1009"/>
      <c r="IH939" s="1009"/>
      <c r="II939" s="1009"/>
      <c r="IJ939" s="1009"/>
      <c r="IK939" s="1009"/>
      <c r="IL939" s="1009"/>
      <c r="IM939" s="1009"/>
    </row>
    <row r="940" spans="17:247" x14ac:dyDescent="0.25">
      <c r="Q940" s="1333"/>
      <c r="R940" s="1333"/>
      <c r="S940" s="669"/>
      <c r="T940" s="669"/>
      <c r="U940" s="669"/>
      <c r="AG940" s="873"/>
      <c r="AN940" s="669"/>
      <c r="IG940" s="1009"/>
      <c r="IH940" s="1009"/>
      <c r="II940" s="1009"/>
      <c r="IJ940" s="1009"/>
      <c r="IK940" s="1009"/>
      <c r="IL940" s="1009"/>
      <c r="IM940" s="1009"/>
    </row>
    <row r="941" spans="17:247" x14ac:dyDescent="0.25">
      <c r="Q941" s="1333"/>
      <c r="R941" s="1333"/>
      <c r="S941" s="669"/>
      <c r="T941" s="669"/>
      <c r="U941" s="669"/>
      <c r="AG941" s="873"/>
      <c r="AN941" s="669"/>
      <c r="IG941" s="1009"/>
      <c r="IH941" s="1009"/>
      <c r="II941" s="1009"/>
      <c r="IJ941" s="1009"/>
      <c r="IK941" s="1009"/>
      <c r="IL941" s="1009"/>
      <c r="IM941" s="1009"/>
    </row>
    <row r="942" spans="17:247" x14ac:dyDescent="0.25">
      <c r="Q942" s="1333"/>
      <c r="R942" s="1333"/>
      <c r="S942" s="669"/>
      <c r="T942" s="669"/>
      <c r="U942" s="669"/>
      <c r="AG942" s="873"/>
      <c r="AN942" s="669"/>
      <c r="IG942" s="1009"/>
      <c r="IH942" s="1009"/>
      <c r="II942" s="1009"/>
      <c r="IJ942" s="1009"/>
      <c r="IK942" s="1009"/>
      <c r="IL942" s="1009"/>
      <c r="IM942" s="1009"/>
    </row>
    <row r="943" spans="17:247" x14ac:dyDescent="0.25">
      <c r="Q943" s="1333"/>
      <c r="R943" s="1333"/>
      <c r="S943" s="669"/>
      <c r="T943" s="669"/>
      <c r="U943" s="669"/>
      <c r="AG943" s="873"/>
      <c r="AN943" s="669"/>
      <c r="IG943" s="1009"/>
      <c r="IH943" s="1009"/>
      <c r="II943" s="1009"/>
      <c r="IJ943" s="1009"/>
      <c r="IK943" s="1009"/>
      <c r="IL943" s="1009"/>
      <c r="IM943" s="1009"/>
    </row>
    <row r="944" spans="17:247" x14ac:dyDescent="0.25">
      <c r="Q944" s="1333"/>
      <c r="R944" s="1333"/>
      <c r="S944" s="669"/>
      <c r="T944" s="669"/>
      <c r="U944" s="669"/>
      <c r="AG944" s="873"/>
      <c r="AN944" s="669"/>
      <c r="IG944" s="1009"/>
      <c r="IH944" s="1009"/>
      <c r="II944" s="1009"/>
      <c r="IJ944" s="1009"/>
      <c r="IK944" s="1009"/>
      <c r="IL944" s="1009"/>
      <c r="IM944" s="1009"/>
    </row>
    <row r="945" spans="17:247" x14ac:dyDescent="0.25">
      <c r="Q945" s="1333"/>
      <c r="R945" s="1333"/>
      <c r="S945" s="669"/>
      <c r="T945" s="669"/>
      <c r="U945" s="669"/>
      <c r="AG945" s="873"/>
      <c r="AN945" s="669"/>
      <c r="IG945" s="1009"/>
      <c r="IH945" s="1009"/>
      <c r="II945" s="1009"/>
      <c r="IJ945" s="1009"/>
      <c r="IK945" s="1009"/>
      <c r="IL945" s="1009"/>
      <c r="IM945" s="1009"/>
    </row>
    <row r="946" spans="17:247" x14ac:dyDescent="0.25">
      <c r="Q946" s="1333"/>
      <c r="R946" s="1333"/>
      <c r="S946" s="669"/>
      <c r="T946" s="669"/>
      <c r="U946" s="669"/>
      <c r="AG946" s="873"/>
      <c r="AN946" s="669"/>
      <c r="IG946" s="1009"/>
      <c r="IH946" s="1009"/>
      <c r="II946" s="1009"/>
      <c r="IJ946" s="1009"/>
      <c r="IK946" s="1009"/>
      <c r="IL946" s="1009"/>
      <c r="IM946" s="1009"/>
    </row>
    <row r="947" spans="17:247" x14ac:dyDescent="0.25">
      <c r="Q947" s="1333"/>
      <c r="R947" s="1333"/>
      <c r="S947" s="669"/>
      <c r="T947" s="669"/>
      <c r="U947" s="669"/>
      <c r="AG947" s="873"/>
      <c r="AN947" s="669"/>
      <c r="IG947" s="1009"/>
      <c r="IH947" s="1009"/>
      <c r="II947" s="1009"/>
      <c r="IJ947" s="1009"/>
      <c r="IK947" s="1009"/>
      <c r="IL947" s="1009"/>
      <c r="IM947" s="1009"/>
    </row>
    <row r="948" spans="17:247" x14ac:dyDescent="0.25">
      <c r="Q948" s="1333"/>
      <c r="R948" s="1333"/>
      <c r="S948" s="669"/>
      <c r="T948" s="669"/>
      <c r="U948" s="669"/>
      <c r="AG948" s="873"/>
      <c r="AN948" s="669"/>
      <c r="IG948" s="1009"/>
      <c r="IH948" s="1009"/>
      <c r="II948" s="1009"/>
      <c r="IJ948" s="1009"/>
      <c r="IK948" s="1009"/>
      <c r="IL948" s="1009"/>
      <c r="IM948" s="1009"/>
    </row>
    <row r="949" spans="17:247" x14ac:dyDescent="0.25">
      <c r="Q949" s="1333"/>
      <c r="R949" s="1333"/>
      <c r="S949" s="669"/>
      <c r="T949" s="669"/>
      <c r="U949" s="669"/>
      <c r="AG949" s="873"/>
      <c r="AN949" s="669"/>
      <c r="IG949" s="1009"/>
      <c r="IH949" s="1009"/>
      <c r="II949" s="1009"/>
      <c r="IJ949" s="1009"/>
      <c r="IK949" s="1009"/>
      <c r="IL949" s="1009"/>
      <c r="IM949" s="1009"/>
    </row>
    <row r="950" spans="17:247" x14ac:dyDescent="0.25">
      <c r="Q950" s="1333"/>
      <c r="R950" s="1333"/>
      <c r="S950" s="669"/>
      <c r="T950" s="669"/>
      <c r="U950" s="669"/>
      <c r="AG950" s="873"/>
      <c r="AN950" s="669"/>
      <c r="IG950" s="1009"/>
      <c r="IH950" s="1009"/>
      <c r="II950" s="1009"/>
      <c r="IJ950" s="1009"/>
      <c r="IK950" s="1009"/>
      <c r="IL950" s="1009"/>
      <c r="IM950" s="1009"/>
    </row>
    <row r="951" spans="17:247" x14ac:dyDescent="0.25">
      <c r="Q951" s="1333"/>
      <c r="R951" s="1333"/>
      <c r="S951" s="669"/>
      <c r="T951" s="669"/>
      <c r="U951" s="669"/>
      <c r="AG951" s="873"/>
      <c r="AN951" s="669"/>
      <c r="IG951" s="1009"/>
      <c r="IH951" s="1009"/>
      <c r="II951" s="1009"/>
      <c r="IJ951" s="1009"/>
      <c r="IK951" s="1009"/>
      <c r="IL951" s="1009"/>
      <c r="IM951" s="1009"/>
    </row>
    <row r="952" spans="17:247" x14ac:dyDescent="0.25">
      <c r="Q952" s="1333"/>
      <c r="R952" s="1333"/>
      <c r="S952" s="669"/>
      <c r="T952" s="669"/>
      <c r="U952" s="669"/>
      <c r="AG952" s="873"/>
      <c r="AN952" s="669"/>
      <c r="IG952" s="1009"/>
      <c r="IH952" s="1009"/>
      <c r="II952" s="1009"/>
      <c r="IJ952" s="1009"/>
      <c r="IK952" s="1009"/>
      <c r="IL952" s="1009"/>
      <c r="IM952" s="1009"/>
    </row>
    <row r="953" spans="17:247" x14ac:dyDescent="0.25">
      <c r="Q953" s="1333"/>
      <c r="R953" s="1333"/>
      <c r="S953" s="669"/>
      <c r="T953" s="669"/>
      <c r="U953" s="669"/>
      <c r="AG953" s="873"/>
      <c r="AN953" s="669"/>
      <c r="IG953" s="1009"/>
      <c r="IH953" s="1009"/>
      <c r="II953" s="1009"/>
      <c r="IJ953" s="1009"/>
      <c r="IK953" s="1009"/>
      <c r="IL953" s="1009"/>
      <c r="IM953" s="1009"/>
    </row>
    <row r="954" spans="17:247" x14ac:dyDescent="0.25">
      <c r="Q954" s="1333"/>
      <c r="R954" s="1333"/>
      <c r="S954" s="669"/>
      <c r="T954" s="669"/>
      <c r="U954" s="669"/>
      <c r="AG954" s="873"/>
      <c r="AN954" s="669"/>
      <c r="IG954" s="1009"/>
      <c r="IH954" s="1009"/>
      <c r="II954" s="1009"/>
      <c r="IJ954" s="1009"/>
      <c r="IK954" s="1009"/>
      <c r="IL954" s="1009"/>
      <c r="IM954" s="1009"/>
    </row>
    <row r="955" spans="17:247" x14ac:dyDescent="0.25">
      <c r="Q955" s="1333"/>
      <c r="R955" s="1333"/>
      <c r="S955" s="669"/>
      <c r="T955" s="669"/>
      <c r="U955" s="669"/>
      <c r="AG955" s="873"/>
      <c r="AN955" s="669"/>
      <c r="IG955" s="1009"/>
      <c r="IH955" s="1009"/>
      <c r="II955" s="1009"/>
      <c r="IJ955" s="1009"/>
      <c r="IK955" s="1009"/>
      <c r="IL955" s="1009"/>
      <c r="IM955" s="1009"/>
    </row>
    <row r="956" spans="17:247" x14ac:dyDescent="0.25">
      <c r="Q956" s="1333"/>
      <c r="R956" s="1333"/>
      <c r="S956" s="669"/>
      <c r="T956" s="669"/>
      <c r="U956" s="669"/>
      <c r="AG956" s="873"/>
      <c r="AN956" s="669"/>
      <c r="IG956" s="1009"/>
      <c r="IH956" s="1009"/>
      <c r="II956" s="1009"/>
      <c r="IJ956" s="1009"/>
      <c r="IK956" s="1009"/>
      <c r="IL956" s="1009"/>
      <c r="IM956" s="1009"/>
    </row>
    <row r="957" spans="17:247" x14ac:dyDescent="0.25">
      <c r="Q957" s="1333"/>
      <c r="R957" s="1333"/>
      <c r="S957" s="669"/>
      <c r="T957" s="669"/>
      <c r="U957" s="669"/>
      <c r="AG957" s="873"/>
      <c r="AN957" s="669"/>
      <c r="IG957" s="1009"/>
      <c r="IH957" s="1009"/>
      <c r="II957" s="1009"/>
      <c r="IJ957" s="1009"/>
      <c r="IK957" s="1009"/>
      <c r="IL957" s="1009"/>
      <c r="IM957" s="1009"/>
    </row>
    <row r="958" spans="17:247" x14ac:dyDescent="0.25">
      <c r="Q958" s="1333"/>
      <c r="R958" s="1333"/>
      <c r="S958" s="669"/>
      <c r="T958" s="669"/>
      <c r="U958" s="669"/>
      <c r="AG958" s="873"/>
      <c r="AN958" s="669"/>
      <c r="IG958" s="1009"/>
      <c r="IH958" s="1009"/>
      <c r="II958" s="1009"/>
      <c r="IJ958" s="1009"/>
      <c r="IK958" s="1009"/>
      <c r="IL958" s="1009"/>
      <c r="IM958" s="1009"/>
    </row>
    <row r="959" spans="17:247" x14ac:dyDescent="0.25">
      <c r="Q959" s="1333"/>
      <c r="R959" s="1333"/>
      <c r="S959" s="669"/>
      <c r="T959" s="669"/>
      <c r="U959" s="669"/>
      <c r="AG959" s="873"/>
      <c r="AN959" s="669"/>
      <c r="IG959" s="1009"/>
      <c r="IH959" s="1009"/>
      <c r="II959" s="1009"/>
      <c r="IJ959" s="1009"/>
      <c r="IK959" s="1009"/>
      <c r="IL959" s="1009"/>
      <c r="IM959" s="1009"/>
    </row>
    <row r="960" spans="17:247" x14ac:dyDescent="0.25">
      <c r="Q960" s="1333"/>
      <c r="R960" s="1333"/>
      <c r="S960" s="669"/>
      <c r="T960" s="669"/>
      <c r="U960" s="669"/>
      <c r="AG960" s="873"/>
      <c r="AN960" s="669"/>
      <c r="IG960" s="1009"/>
      <c r="IH960" s="1009"/>
      <c r="II960" s="1009"/>
      <c r="IJ960" s="1009"/>
      <c r="IK960" s="1009"/>
      <c r="IL960" s="1009"/>
      <c r="IM960" s="1009"/>
    </row>
    <row r="961" spans="17:247" x14ac:dyDescent="0.25">
      <c r="Q961" s="1333"/>
      <c r="R961" s="1333"/>
      <c r="S961" s="669"/>
      <c r="T961" s="669"/>
      <c r="U961" s="669"/>
      <c r="AG961" s="873"/>
      <c r="AN961" s="669"/>
      <c r="IG961" s="1009"/>
      <c r="IH961" s="1009"/>
      <c r="II961" s="1009"/>
      <c r="IJ961" s="1009"/>
      <c r="IK961" s="1009"/>
      <c r="IL961" s="1009"/>
      <c r="IM961" s="1009"/>
    </row>
    <row r="962" spans="17:247" x14ac:dyDescent="0.25">
      <c r="Q962" s="1333"/>
      <c r="R962" s="1333"/>
      <c r="S962" s="669"/>
      <c r="T962" s="669"/>
      <c r="U962" s="669"/>
      <c r="AG962" s="873"/>
      <c r="AN962" s="669"/>
      <c r="IG962" s="1009"/>
      <c r="IH962" s="1009"/>
      <c r="II962" s="1009"/>
      <c r="IJ962" s="1009"/>
      <c r="IK962" s="1009"/>
      <c r="IL962" s="1009"/>
      <c r="IM962" s="1009"/>
    </row>
    <row r="963" spans="17:247" x14ac:dyDescent="0.25">
      <c r="Q963" s="1333"/>
      <c r="R963" s="1333"/>
      <c r="S963" s="669"/>
      <c r="T963" s="669"/>
      <c r="U963" s="669"/>
      <c r="AG963" s="873"/>
      <c r="AN963" s="669"/>
      <c r="IG963" s="1009"/>
      <c r="IH963" s="1009"/>
      <c r="II963" s="1009"/>
      <c r="IJ963" s="1009"/>
      <c r="IK963" s="1009"/>
      <c r="IL963" s="1009"/>
      <c r="IM963" s="1009"/>
    </row>
    <row r="964" spans="17:247" x14ac:dyDescent="0.25">
      <c r="Q964" s="1333"/>
      <c r="R964" s="1333"/>
      <c r="S964" s="669"/>
      <c r="T964" s="669"/>
      <c r="U964" s="669"/>
      <c r="AG964" s="873"/>
      <c r="AN964" s="669"/>
      <c r="IG964" s="1009"/>
      <c r="IH964" s="1009"/>
      <c r="II964" s="1009"/>
      <c r="IJ964" s="1009"/>
      <c r="IK964" s="1009"/>
      <c r="IL964" s="1009"/>
      <c r="IM964" s="1009"/>
    </row>
    <row r="965" spans="17:247" x14ac:dyDescent="0.25">
      <c r="Q965" s="1333"/>
      <c r="R965" s="1333"/>
      <c r="S965" s="669"/>
      <c r="T965" s="669"/>
      <c r="U965" s="669"/>
      <c r="AG965" s="873"/>
      <c r="AN965" s="669"/>
      <c r="IG965" s="1009"/>
      <c r="IH965" s="1009"/>
      <c r="II965" s="1009"/>
      <c r="IJ965" s="1009"/>
      <c r="IK965" s="1009"/>
      <c r="IL965" s="1009"/>
      <c r="IM965" s="1009"/>
    </row>
    <row r="966" spans="17:247" x14ac:dyDescent="0.25">
      <c r="Q966" s="1333"/>
      <c r="R966" s="1333"/>
      <c r="S966" s="669"/>
      <c r="T966" s="669"/>
      <c r="U966" s="669"/>
      <c r="AG966" s="873"/>
      <c r="AN966" s="669"/>
      <c r="IG966" s="1009"/>
      <c r="IH966" s="1009"/>
      <c r="II966" s="1009"/>
      <c r="IJ966" s="1009"/>
      <c r="IK966" s="1009"/>
      <c r="IL966" s="1009"/>
      <c r="IM966" s="1009"/>
    </row>
    <row r="967" spans="17:247" x14ac:dyDescent="0.25">
      <c r="Q967" s="1333"/>
      <c r="R967" s="1333"/>
      <c r="S967" s="669"/>
      <c r="T967" s="669"/>
      <c r="U967" s="669"/>
      <c r="AG967" s="873"/>
      <c r="AN967" s="669"/>
      <c r="IG967" s="1009"/>
      <c r="IH967" s="1009"/>
      <c r="II967" s="1009"/>
      <c r="IJ967" s="1009"/>
      <c r="IK967" s="1009"/>
      <c r="IL967" s="1009"/>
      <c r="IM967" s="1009"/>
    </row>
    <row r="968" spans="17:247" x14ac:dyDescent="0.25">
      <c r="Q968" s="1333"/>
      <c r="R968" s="1333"/>
      <c r="S968" s="669"/>
      <c r="T968" s="669"/>
      <c r="U968" s="669"/>
      <c r="AG968" s="873"/>
      <c r="AN968" s="669"/>
      <c r="IG968" s="1009"/>
      <c r="IH968" s="1009"/>
      <c r="II968" s="1009"/>
      <c r="IJ968" s="1009"/>
      <c r="IK968" s="1009"/>
      <c r="IL968" s="1009"/>
      <c r="IM968" s="1009"/>
    </row>
    <row r="969" spans="17:247" x14ac:dyDescent="0.25">
      <c r="Q969" s="1333"/>
      <c r="R969" s="1333"/>
      <c r="S969" s="669"/>
      <c r="T969" s="669"/>
      <c r="U969" s="669"/>
      <c r="AG969" s="873"/>
      <c r="AN969" s="669"/>
      <c r="IG969" s="1009"/>
      <c r="IH969" s="1009"/>
      <c r="II969" s="1009"/>
      <c r="IJ969" s="1009"/>
      <c r="IK969" s="1009"/>
      <c r="IL969" s="1009"/>
      <c r="IM969" s="1009"/>
    </row>
    <row r="970" spans="17:247" x14ac:dyDescent="0.25">
      <c r="Q970" s="1333"/>
      <c r="R970" s="1333"/>
      <c r="S970" s="669"/>
      <c r="T970" s="669"/>
      <c r="U970" s="669"/>
      <c r="AG970" s="873"/>
      <c r="AN970" s="669"/>
      <c r="IG970" s="1009"/>
      <c r="IH970" s="1009"/>
      <c r="II970" s="1009"/>
      <c r="IJ970" s="1009"/>
      <c r="IK970" s="1009"/>
      <c r="IL970" s="1009"/>
      <c r="IM970" s="1009"/>
    </row>
    <row r="971" spans="17:247" x14ac:dyDescent="0.25">
      <c r="Q971" s="1333"/>
      <c r="R971" s="1333"/>
      <c r="S971" s="669"/>
      <c r="T971" s="669"/>
      <c r="U971" s="669"/>
      <c r="AG971" s="873"/>
      <c r="AN971" s="669"/>
      <c r="IG971" s="1009"/>
      <c r="IH971" s="1009"/>
      <c r="II971" s="1009"/>
      <c r="IJ971" s="1009"/>
      <c r="IK971" s="1009"/>
      <c r="IL971" s="1009"/>
      <c r="IM971" s="1009"/>
    </row>
    <row r="972" spans="17:247" x14ac:dyDescent="0.25">
      <c r="Q972" s="1333"/>
      <c r="R972" s="1333"/>
      <c r="S972" s="669"/>
      <c r="T972" s="669"/>
      <c r="U972" s="669"/>
      <c r="AG972" s="873"/>
      <c r="AN972" s="669"/>
      <c r="IG972" s="1009"/>
      <c r="IH972" s="1009"/>
      <c r="II972" s="1009"/>
      <c r="IJ972" s="1009"/>
      <c r="IK972" s="1009"/>
      <c r="IL972" s="1009"/>
      <c r="IM972" s="1009"/>
    </row>
    <row r="973" spans="17:247" x14ac:dyDescent="0.25">
      <c r="Q973" s="1333"/>
      <c r="R973" s="1333"/>
      <c r="S973" s="669"/>
      <c r="T973" s="669"/>
      <c r="U973" s="669"/>
      <c r="AG973" s="873"/>
      <c r="AN973" s="669"/>
      <c r="IG973" s="1009"/>
      <c r="IH973" s="1009"/>
      <c r="II973" s="1009"/>
      <c r="IJ973" s="1009"/>
      <c r="IK973" s="1009"/>
      <c r="IL973" s="1009"/>
      <c r="IM973" s="1009"/>
    </row>
    <row r="974" spans="17:247" x14ac:dyDescent="0.25">
      <c r="Q974" s="1333"/>
      <c r="R974" s="1333"/>
      <c r="S974" s="669"/>
      <c r="T974" s="669"/>
      <c r="U974" s="669"/>
      <c r="AG974" s="873"/>
      <c r="AN974" s="669"/>
      <c r="IG974" s="1009"/>
      <c r="IH974" s="1009"/>
      <c r="II974" s="1009"/>
      <c r="IJ974" s="1009"/>
      <c r="IK974" s="1009"/>
      <c r="IL974" s="1009"/>
      <c r="IM974" s="1009"/>
    </row>
    <row r="975" spans="17:247" x14ac:dyDescent="0.25">
      <c r="Q975" s="1333"/>
      <c r="R975" s="1333"/>
      <c r="S975" s="669"/>
      <c r="T975" s="669"/>
      <c r="U975" s="669"/>
      <c r="AG975" s="873"/>
      <c r="AN975" s="669"/>
      <c r="IG975" s="1009"/>
      <c r="IH975" s="1009"/>
      <c r="II975" s="1009"/>
      <c r="IJ975" s="1009"/>
      <c r="IK975" s="1009"/>
      <c r="IL975" s="1009"/>
      <c r="IM975" s="1009"/>
    </row>
    <row r="976" spans="17:247" x14ac:dyDescent="0.25">
      <c r="Q976" s="1333"/>
      <c r="R976" s="1333"/>
      <c r="S976" s="669"/>
      <c r="T976" s="669"/>
      <c r="U976" s="669"/>
      <c r="AG976" s="873"/>
      <c r="AN976" s="669"/>
      <c r="IG976" s="1009"/>
      <c r="IH976" s="1009"/>
      <c r="II976" s="1009"/>
      <c r="IJ976" s="1009"/>
      <c r="IK976" s="1009"/>
      <c r="IL976" s="1009"/>
      <c r="IM976" s="1009"/>
    </row>
    <row r="977" spans="17:247" x14ac:dyDescent="0.25">
      <c r="Q977" s="1333"/>
      <c r="R977" s="1333"/>
      <c r="S977" s="669"/>
      <c r="T977" s="669"/>
      <c r="U977" s="669"/>
      <c r="AG977" s="873"/>
      <c r="AN977" s="669"/>
      <c r="IG977" s="1009"/>
      <c r="IH977" s="1009"/>
      <c r="II977" s="1009"/>
      <c r="IJ977" s="1009"/>
      <c r="IK977" s="1009"/>
      <c r="IL977" s="1009"/>
      <c r="IM977" s="1009"/>
    </row>
    <row r="978" spans="17:247" x14ac:dyDescent="0.25">
      <c r="Q978" s="1333"/>
      <c r="R978" s="1333"/>
      <c r="S978" s="669"/>
      <c r="T978" s="669"/>
      <c r="U978" s="669"/>
      <c r="AG978" s="873"/>
      <c r="AN978" s="669"/>
      <c r="IG978" s="1009"/>
      <c r="IH978" s="1009"/>
      <c r="II978" s="1009"/>
      <c r="IJ978" s="1009"/>
      <c r="IK978" s="1009"/>
      <c r="IL978" s="1009"/>
      <c r="IM978" s="1009"/>
    </row>
    <row r="979" spans="17:247" x14ac:dyDescent="0.25">
      <c r="Q979" s="1333"/>
      <c r="R979" s="1333"/>
      <c r="S979" s="669"/>
      <c r="T979" s="669"/>
      <c r="U979" s="669"/>
      <c r="AG979" s="873"/>
      <c r="AN979" s="669"/>
      <c r="IG979" s="1009"/>
      <c r="IH979" s="1009"/>
      <c r="II979" s="1009"/>
      <c r="IJ979" s="1009"/>
      <c r="IK979" s="1009"/>
      <c r="IL979" s="1009"/>
      <c r="IM979" s="1009"/>
    </row>
    <row r="980" spans="17:247" x14ac:dyDescent="0.25">
      <c r="Q980" s="1333"/>
      <c r="R980" s="1333"/>
      <c r="S980" s="669"/>
      <c r="T980" s="669"/>
      <c r="U980" s="669"/>
      <c r="AG980" s="873"/>
      <c r="AN980" s="669"/>
      <c r="IG980" s="1009"/>
      <c r="IH980" s="1009"/>
      <c r="II980" s="1009"/>
      <c r="IJ980" s="1009"/>
      <c r="IK980" s="1009"/>
      <c r="IL980" s="1009"/>
      <c r="IM980" s="1009"/>
    </row>
    <row r="981" spans="17:247" x14ac:dyDescent="0.25">
      <c r="Q981" s="1333"/>
      <c r="R981" s="1333"/>
      <c r="S981" s="669"/>
      <c r="T981" s="669"/>
      <c r="U981" s="669"/>
      <c r="AG981" s="873"/>
      <c r="AN981" s="669"/>
      <c r="IG981" s="1009"/>
      <c r="IH981" s="1009"/>
      <c r="II981" s="1009"/>
      <c r="IJ981" s="1009"/>
      <c r="IK981" s="1009"/>
      <c r="IL981" s="1009"/>
      <c r="IM981" s="1009"/>
    </row>
    <row r="982" spans="17:247" x14ac:dyDescent="0.25">
      <c r="Q982" s="1333"/>
      <c r="R982" s="1333"/>
      <c r="S982" s="669"/>
      <c r="T982" s="669"/>
      <c r="U982" s="669"/>
      <c r="AG982" s="873"/>
      <c r="AN982" s="669"/>
      <c r="IG982" s="1009"/>
      <c r="IH982" s="1009"/>
      <c r="II982" s="1009"/>
      <c r="IJ982" s="1009"/>
      <c r="IK982" s="1009"/>
      <c r="IL982" s="1009"/>
      <c r="IM982" s="1009"/>
    </row>
    <row r="983" spans="17:247" x14ac:dyDescent="0.25">
      <c r="Q983" s="1333"/>
      <c r="R983" s="1333"/>
      <c r="S983" s="669"/>
      <c r="T983" s="669"/>
      <c r="U983" s="669"/>
      <c r="AG983" s="873"/>
      <c r="AN983" s="669"/>
      <c r="IG983" s="1009"/>
      <c r="IH983" s="1009"/>
      <c r="II983" s="1009"/>
      <c r="IJ983" s="1009"/>
      <c r="IK983" s="1009"/>
      <c r="IL983" s="1009"/>
      <c r="IM983" s="1009"/>
    </row>
    <row r="984" spans="17:247" x14ac:dyDescent="0.25">
      <c r="Q984" s="1333"/>
      <c r="R984" s="1333"/>
      <c r="S984" s="669"/>
      <c r="T984" s="669"/>
      <c r="U984" s="669"/>
      <c r="AG984" s="873"/>
      <c r="AN984" s="669"/>
      <c r="IG984" s="1009"/>
      <c r="IH984" s="1009"/>
      <c r="II984" s="1009"/>
      <c r="IJ984" s="1009"/>
      <c r="IK984" s="1009"/>
      <c r="IL984" s="1009"/>
      <c r="IM984" s="1009"/>
    </row>
    <row r="985" spans="17:247" x14ac:dyDescent="0.25">
      <c r="Q985" s="1333"/>
      <c r="R985" s="1333"/>
      <c r="S985" s="669"/>
      <c r="T985" s="669"/>
      <c r="U985" s="669"/>
      <c r="AG985" s="873"/>
      <c r="AN985" s="669"/>
      <c r="IG985" s="1009"/>
      <c r="IH985" s="1009"/>
      <c r="II985" s="1009"/>
      <c r="IJ985" s="1009"/>
      <c r="IK985" s="1009"/>
      <c r="IL985" s="1009"/>
      <c r="IM985" s="1009"/>
    </row>
    <row r="986" spans="17:247" x14ac:dyDescent="0.25">
      <c r="Q986" s="1333"/>
      <c r="R986" s="1333"/>
      <c r="S986" s="669"/>
      <c r="T986" s="669"/>
      <c r="U986" s="669"/>
      <c r="AG986" s="873"/>
      <c r="AN986" s="669"/>
      <c r="IG986" s="1009"/>
      <c r="IH986" s="1009"/>
      <c r="II986" s="1009"/>
      <c r="IJ986" s="1009"/>
      <c r="IK986" s="1009"/>
      <c r="IL986" s="1009"/>
      <c r="IM986" s="1009"/>
    </row>
    <row r="987" spans="17:247" x14ac:dyDescent="0.25">
      <c r="Q987" s="1333"/>
      <c r="R987" s="1333"/>
      <c r="S987" s="669"/>
      <c r="T987" s="669"/>
      <c r="U987" s="669"/>
      <c r="AG987" s="873"/>
      <c r="AN987" s="669"/>
      <c r="IG987" s="1009"/>
      <c r="IH987" s="1009"/>
      <c r="II987" s="1009"/>
      <c r="IJ987" s="1009"/>
      <c r="IK987" s="1009"/>
      <c r="IL987" s="1009"/>
      <c r="IM987" s="1009"/>
    </row>
    <row r="988" spans="17:247" x14ac:dyDescent="0.25">
      <c r="Q988" s="1333"/>
      <c r="R988" s="1333"/>
      <c r="S988" s="669"/>
      <c r="T988" s="669"/>
      <c r="U988" s="669"/>
      <c r="AG988" s="873"/>
      <c r="AN988" s="669"/>
      <c r="IG988" s="1009"/>
      <c r="IH988" s="1009"/>
      <c r="II988" s="1009"/>
      <c r="IJ988" s="1009"/>
      <c r="IK988" s="1009"/>
      <c r="IL988" s="1009"/>
      <c r="IM988" s="1009"/>
    </row>
    <row r="989" spans="17:247" x14ac:dyDescent="0.25">
      <c r="Q989" s="1333"/>
      <c r="R989" s="1333"/>
      <c r="S989" s="669"/>
      <c r="T989" s="669"/>
      <c r="U989" s="669"/>
      <c r="AG989" s="873"/>
      <c r="AN989" s="669"/>
      <c r="IG989" s="1009"/>
      <c r="IH989" s="1009"/>
      <c r="II989" s="1009"/>
      <c r="IJ989" s="1009"/>
      <c r="IK989" s="1009"/>
      <c r="IL989" s="1009"/>
      <c r="IM989" s="1009"/>
    </row>
    <row r="990" spans="17:247" x14ac:dyDescent="0.25">
      <c r="Q990" s="1333"/>
      <c r="R990" s="1333"/>
      <c r="S990" s="669"/>
      <c r="T990" s="669"/>
      <c r="U990" s="669"/>
      <c r="AG990" s="873"/>
      <c r="AN990" s="669"/>
      <c r="IG990" s="1009"/>
      <c r="IH990" s="1009"/>
      <c r="II990" s="1009"/>
      <c r="IJ990" s="1009"/>
      <c r="IK990" s="1009"/>
      <c r="IL990" s="1009"/>
      <c r="IM990" s="1009"/>
    </row>
    <row r="991" spans="17:247" x14ac:dyDescent="0.25">
      <c r="Q991" s="1333"/>
      <c r="R991" s="1333"/>
      <c r="S991" s="669"/>
      <c r="T991" s="669"/>
      <c r="U991" s="669"/>
      <c r="AG991" s="873"/>
      <c r="AN991" s="669"/>
      <c r="IG991" s="1009"/>
      <c r="IH991" s="1009"/>
      <c r="II991" s="1009"/>
      <c r="IJ991" s="1009"/>
      <c r="IK991" s="1009"/>
      <c r="IL991" s="1009"/>
      <c r="IM991" s="1009"/>
    </row>
    <row r="992" spans="17:247" x14ac:dyDescent="0.25">
      <c r="Q992" s="1333"/>
      <c r="R992" s="1333"/>
      <c r="S992" s="669"/>
      <c r="T992" s="669"/>
      <c r="U992" s="669"/>
      <c r="AG992" s="873"/>
      <c r="AN992" s="669"/>
      <c r="IG992" s="1009"/>
      <c r="IH992" s="1009"/>
      <c r="II992" s="1009"/>
      <c r="IJ992" s="1009"/>
      <c r="IK992" s="1009"/>
      <c r="IL992" s="1009"/>
      <c r="IM992" s="1009"/>
    </row>
    <row r="993" spans="17:247" x14ac:dyDescent="0.25">
      <c r="Q993" s="1333"/>
      <c r="R993" s="1333"/>
      <c r="S993" s="669"/>
      <c r="T993" s="669"/>
      <c r="U993" s="669"/>
      <c r="AG993" s="873"/>
      <c r="AN993" s="669"/>
      <c r="IG993" s="1009"/>
      <c r="IH993" s="1009"/>
      <c r="II993" s="1009"/>
      <c r="IJ993" s="1009"/>
      <c r="IK993" s="1009"/>
      <c r="IL993" s="1009"/>
      <c r="IM993" s="1009"/>
    </row>
    <row r="994" spans="17:247" x14ac:dyDescent="0.25">
      <c r="Q994" s="1333"/>
      <c r="R994" s="1333"/>
      <c r="S994" s="669"/>
      <c r="T994" s="669"/>
      <c r="U994" s="669"/>
      <c r="AG994" s="873"/>
      <c r="AN994" s="669"/>
      <c r="IG994" s="1009"/>
      <c r="IH994" s="1009"/>
      <c r="II994" s="1009"/>
      <c r="IJ994" s="1009"/>
      <c r="IK994" s="1009"/>
      <c r="IL994" s="1009"/>
      <c r="IM994" s="1009"/>
    </row>
    <row r="995" spans="17:247" x14ac:dyDescent="0.25">
      <c r="Q995" s="1333"/>
      <c r="R995" s="1333"/>
      <c r="S995" s="669"/>
      <c r="T995" s="669"/>
      <c r="U995" s="669"/>
      <c r="AG995" s="873"/>
      <c r="AN995" s="669"/>
      <c r="IG995" s="1009"/>
      <c r="IH995" s="1009"/>
      <c r="II995" s="1009"/>
      <c r="IJ995" s="1009"/>
      <c r="IK995" s="1009"/>
      <c r="IL995" s="1009"/>
      <c r="IM995" s="1009"/>
    </row>
    <row r="996" spans="17:247" x14ac:dyDescent="0.25">
      <c r="Q996" s="1333"/>
      <c r="R996" s="1333"/>
      <c r="S996" s="669"/>
      <c r="T996" s="669"/>
      <c r="U996" s="669"/>
      <c r="AG996" s="873"/>
      <c r="AN996" s="669"/>
      <c r="IG996" s="1009"/>
      <c r="IH996" s="1009"/>
      <c r="II996" s="1009"/>
      <c r="IJ996" s="1009"/>
      <c r="IK996" s="1009"/>
      <c r="IL996" s="1009"/>
      <c r="IM996" s="1009"/>
    </row>
    <row r="997" spans="17:247" x14ac:dyDescent="0.25">
      <c r="Q997" s="1333"/>
      <c r="R997" s="1333"/>
      <c r="S997" s="669"/>
      <c r="T997" s="669"/>
      <c r="U997" s="669"/>
      <c r="AG997" s="873"/>
      <c r="AN997" s="669"/>
      <c r="IG997" s="1009"/>
      <c r="IH997" s="1009"/>
      <c r="II997" s="1009"/>
      <c r="IJ997" s="1009"/>
      <c r="IK997" s="1009"/>
      <c r="IL997" s="1009"/>
      <c r="IM997" s="1009"/>
    </row>
    <row r="998" spans="17:247" x14ac:dyDescent="0.25">
      <c r="Q998" s="1333"/>
      <c r="R998" s="1333"/>
      <c r="S998" s="669"/>
      <c r="T998" s="669"/>
      <c r="U998" s="669"/>
      <c r="AG998" s="873"/>
      <c r="AN998" s="669"/>
      <c r="IG998" s="1009"/>
      <c r="IH998" s="1009"/>
      <c r="II998" s="1009"/>
      <c r="IJ998" s="1009"/>
      <c r="IK998" s="1009"/>
      <c r="IL998" s="1009"/>
      <c r="IM998" s="1009"/>
    </row>
    <row r="999" spans="17:247" x14ac:dyDescent="0.25">
      <c r="Q999" s="1333"/>
      <c r="R999" s="1333"/>
      <c r="S999" s="669"/>
      <c r="T999" s="669"/>
      <c r="U999" s="669"/>
      <c r="AG999" s="873"/>
      <c r="AN999" s="669"/>
      <c r="IG999" s="1009"/>
      <c r="IH999" s="1009"/>
      <c r="II999" s="1009"/>
      <c r="IJ999" s="1009"/>
      <c r="IK999" s="1009"/>
      <c r="IL999" s="1009"/>
      <c r="IM999" s="1009"/>
    </row>
    <row r="1000" spans="17:247" x14ac:dyDescent="0.25">
      <c r="Q1000" s="1333"/>
      <c r="R1000" s="1333"/>
      <c r="S1000" s="669"/>
      <c r="T1000" s="669"/>
      <c r="U1000" s="669"/>
      <c r="AG1000" s="873"/>
      <c r="AN1000" s="669"/>
      <c r="IG1000" s="1009"/>
      <c r="IH1000" s="1009"/>
      <c r="II1000" s="1009"/>
      <c r="IJ1000" s="1009"/>
      <c r="IK1000" s="1009"/>
      <c r="IL1000" s="1009"/>
      <c r="IM1000" s="1009"/>
    </row>
    <row r="1001" spans="17:247" x14ac:dyDescent="0.25">
      <c r="Q1001" s="1333"/>
      <c r="R1001" s="1333"/>
      <c r="S1001" s="669"/>
      <c r="T1001" s="669"/>
      <c r="U1001" s="669"/>
      <c r="AG1001" s="873"/>
      <c r="AN1001" s="669"/>
      <c r="IG1001" s="1009"/>
      <c r="IH1001" s="1009"/>
      <c r="II1001" s="1009"/>
      <c r="IJ1001" s="1009"/>
      <c r="IK1001" s="1009"/>
      <c r="IL1001" s="1009"/>
      <c r="IM1001" s="1009"/>
    </row>
    <row r="1002" spans="17:247" x14ac:dyDescent="0.25">
      <c r="Q1002" s="1333"/>
      <c r="R1002" s="1333"/>
      <c r="S1002" s="669"/>
      <c r="T1002" s="669"/>
      <c r="U1002" s="669"/>
      <c r="AG1002" s="873"/>
      <c r="AN1002" s="669"/>
      <c r="IG1002" s="1009"/>
      <c r="IH1002" s="1009"/>
      <c r="II1002" s="1009"/>
      <c r="IJ1002" s="1009"/>
      <c r="IK1002" s="1009"/>
      <c r="IL1002" s="1009"/>
      <c r="IM1002" s="1009"/>
    </row>
    <row r="1003" spans="17:247" x14ac:dyDescent="0.25">
      <c r="Q1003" s="1333"/>
      <c r="R1003" s="1333"/>
      <c r="S1003" s="669"/>
      <c r="T1003" s="669"/>
      <c r="U1003" s="669"/>
      <c r="AG1003" s="873"/>
      <c r="AN1003" s="669"/>
      <c r="IG1003" s="1009"/>
      <c r="IH1003" s="1009"/>
      <c r="II1003" s="1009"/>
      <c r="IJ1003" s="1009"/>
      <c r="IK1003" s="1009"/>
      <c r="IL1003" s="1009"/>
      <c r="IM1003" s="1009"/>
    </row>
    <row r="1004" spans="17:247" x14ac:dyDescent="0.25">
      <c r="Q1004" s="1333"/>
      <c r="R1004" s="1333"/>
      <c r="S1004" s="669"/>
      <c r="T1004" s="669"/>
      <c r="U1004" s="669"/>
      <c r="AG1004" s="873"/>
      <c r="AN1004" s="669"/>
      <c r="IG1004" s="1009"/>
      <c r="IH1004" s="1009"/>
      <c r="II1004" s="1009"/>
      <c r="IJ1004" s="1009"/>
      <c r="IK1004" s="1009"/>
      <c r="IL1004" s="1009"/>
      <c r="IM1004" s="1009"/>
    </row>
    <row r="1005" spans="17:247" x14ac:dyDescent="0.25">
      <c r="Q1005" s="1333"/>
      <c r="R1005" s="1333"/>
      <c r="S1005" s="669"/>
      <c r="T1005" s="669"/>
      <c r="U1005" s="669"/>
      <c r="AG1005" s="873"/>
      <c r="AN1005" s="669"/>
      <c r="IG1005" s="1009"/>
      <c r="IH1005" s="1009"/>
      <c r="II1005" s="1009"/>
      <c r="IJ1005" s="1009"/>
      <c r="IK1005" s="1009"/>
      <c r="IL1005" s="1009"/>
      <c r="IM1005" s="1009"/>
    </row>
    <row r="1006" spans="17:247" x14ac:dyDescent="0.25">
      <c r="Q1006" s="1333"/>
      <c r="R1006" s="1333"/>
      <c r="S1006" s="669"/>
      <c r="T1006" s="669"/>
      <c r="U1006" s="669"/>
      <c r="AG1006" s="873"/>
      <c r="AN1006" s="669"/>
      <c r="IG1006" s="1009"/>
      <c r="IH1006" s="1009"/>
      <c r="II1006" s="1009"/>
      <c r="IJ1006" s="1009"/>
      <c r="IK1006" s="1009"/>
      <c r="IL1006" s="1009"/>
      <c r="IM1006" s="1009"/>
    </row>
    <row r="1007" spans="17:247" x14ac:dyDescent="0.25">
      <c r="Q1007" s="1333"/>
      <c r="R1007" s="1333"/>
      <c r="S1007" s="669"/>
      <c r="T1007" s="669"/>
      <c r="U1007" s="669"/>
      <c r="AG1007" s="873"/>
      <c r="AN1007" s="669"/>
      <c r="IG1007" s="1009"/>
      <c r="IH1007" s="1009"/>
      <c r="II1007" s="1009"/>
      <c r="IJ1007" s="1009"/>
      <c r="IK1007" s="1009"/>
      <c r="IL1007" s="1009"/>
      <c r="IM1007" s="1009"/>
    </row>
    <row r="1008" spans="17:247" x14ac:dyDescent="0.25">
      <c r="Q1008" s="1333"/>
      <c r="R1008" s="1333"/>
      <c r="S1008" s="669"/>
      <c r="T1008" s="669"/>
      <c r="U1008" s="669"/>
      <c r="AG1008" s="873"/>
      <c r="AN1008" s="669"/>
      <c r="IG1008" s="1009"/>
      <c r="IH1008" s="1009"/>
      <c r="II1008" s="1009"/>
      <c r="IJ1008" s="1009"/>
      <c r="IK1008" s="1009"/>
      <c r="IL1008" s="1009"/>
      <c r="IM1008" s="1009"/>
    </row>
    <row r="1009" spans="17:247" x14ac:dyDescent="0.25">
      <c r="Q1009" s="1333"/>
      <c r="R1009" s="1333"/>
      <c r="S1009" s="669"/>
      <c r="T1009" s="669"/>
      <c r="U1009" s="669"/>
      <c r="AG1009" s="873"/>
      <c r="AN1009" s="669"/>
      <c r="IG1009" s="1009"/>
      <c r="IH1009" s="1009"/>
      <c r="II1009" s="1009"/>
      <c r="IJ1009" s="1009"/>
      <c r="IK1009" s="1009"/>
      <c r="IL1009" s="1009"/>
      <c r="IM1009" s="1009"/>
    </row>
    <row r="1010" spans="17:247" x14ac:dyDescent="0.25">
      <c r="Q1010" s="1333"/>
      <c r="R1010" s="1333"/>
      <c r="S1010" s="669"/>
      <c r="T1010" s="669"/>
      <c r="U1010" s="669"/>
      <c r="AG1010" s="873"/>
      <c r="AN1010" s="669"/>
      <c r="IG1010" s="1009"/>
      <c r="IH1010" s="1009"/>
      <c r="II1010" s="1009"/>
      <c r="IJ1010" s="1009"/>
      <c r="IK1010" s="1009"/>
      <c r="IL1010" s="1009"/>
      <c r="IM1010" s="1009"/>
    </row>
    <row r="1011" spans="17:247" x14ac:dyDescent="0.25">
      <c r="Q1011" s="1333"/>
      <c r="R1011" s="1333"/>
      <c r="S1011" s="669"/>
      <c r="T1011" s="669"/>
      <c r="U1011" s="669"/>
      <c r="AG1011" s="873"/>
      <c r="AN1011" s="669"/>
      <c r="IG1011" s="1009"/>
      <c r="IH1011" s="1009"/>
      <c r="II1011" s="1009"/>
      <c r="IJ1011" s="1009"/>
      <c r="IK1011" s="1009"/>
      <c r="IL1011" s="1009"/>
      <c r="IM1011" s="1009"/>
    </row>
    <row r="1012" spans="17:247" x14ac:dyDescent="0.25">
      <c r="Q1012" s="1333"/>
      <c r="R1012" s="1333"/>
      <c r="S1012" s="669"/>
      <c r="T1012" s="669"/>
      <c r="U1012" s="669"/>
      <c r="AG1012" s="873"/>
      <c r="AN1012" s="669"/>
      <c r="IG1012" s="1009"/>
      <c r="IH1012" s="1009"/>
      <c r="II1012" s="1009"/>
      <c r="IJ1012" s="1009"/>
      <c r="IK1012" s="1009"/>
      <c r="IL1012" s="1009"/>
      <c r="IM1012" s="1009"/>
    </row>
    <row r="1013" spans="17:247" x14ac:dyDescent="0.25">
      <c r="Q1013" s="1333"/>
      <c r="R1013" s="1333"/>
      <c r="S1013" s="669"/>
      <c r="T1013" s="669"/>
      <c r="U1013" s="669"/>
      <c r="AG1013" s="873"/>
      <c r="AN1013" s="669"/>
      <c r="IG1013" s="1009"/>
      <c r="IH1013" s="1009"/>
      <c r="II1013" s="1009"/>
      <c r="IJ1013" s="1009"/>
      <c r="IK1013" s="1009"/>
      <c r="IL1013" s="1009"/>
      <c r="IM1013" s="1009"/>
    </row>
    <row r="1014" spans="17:247" x14ac:dyDescent="0.25">
      <c r="Q1014" s="1333"/>
      <c r="R1014" s="1333"/>
      <c r="S1014" s="669"/>
      <c r="T1014" s="669"/>
      <c r="U1014" s="669"/>
      <c r="AG1014" s="873"/>
      <c r="AN1014" s="669"/>
      <c r="IG1014" s="1009"/>
      <c r="IH1014" s="1009"/>
      <c r="II1014" s="1009"/>
      <c r="IJ1014" s="1009"/>
      <c r="IK1014" s="1009"/>
      <c r="IL1014" s="1009"/>
      <c r="IM1014" s="1009"/>
    </row>
    <row r="1015" spans="17:247" x14ac:dyDescent="0.25">
      <c r="Q1015" s="1333"/>
      <c r="R1015" s="1333"/>
      <c r="S1015" s="669"/>
      <c r="T1015" s="669"/>
      <c r="U1015" s="669"/>
      <c r="AG1015" s="873"/>
      <c r="AN1015" s="669"/>
      <c r="IG1015" s="1009"/>
      <c r="IH1015" s="1009"/>
      <c r="II1015" s="1009"/>
      <c r="IJ1015" s="1009"/>
      <c r="IK1015" s="1009"/>
      <c r="IL1015" s="1009"/>
      <c r="IM1015" s="1009"/>
    </row>
    <row r="1016" spans="17:247" x14ac:dyDescent="0.25">
      <c r="Q1016" s="1333"/>
      <c r="R1016" s="1333"/>
      <c r="S1016" s="669"/>
      <c r="T1016" s="669"/>
      <c r="U1016" s="669"/>
      <c r="AG1016" s="873"/>
      <c r="AN1016" s="669"/>
      <c r="IG1016" s="1009"/>
      <c r="IH1016" s="1009"/>
      <c r="II1016" s="1009"/>
      <c r="IJ1016" s="1009"/>
      <c r="IK1016" s="1009"/>
      <c r="IL1016" s="1009"/>
      <c r="IM1016" s="1009"/>
    </row>
    <row r="1017" spans="17:247" x14ac:dyDescent="0.25">
      <c r="Q1017" s="1333"/>
      <c r="R1017" s="1333"/>
      <c r="S1017" s="669"/>
      <c r="T1017" s="669"/>
      <c r="U1017" s="669"/>
      <c r="AG1017" s="873"/>
      <c r="AN1017" s="669"/>
      <c r="IG1017" s="1009"/>
      <c r="IH1017" s="1009"/>
      <c r="II1017" s="1009"/>
      <c r="IJ1017" s="1009"/>
      <c r="IK1017" s="1009"/>
      <c r="IL1017" s="1009"/>
      <c r="IM1017" s="1009"/>
    </row>
    <row r="1018" spans="17:247" x14ac:dyDescent="0.25">
      <c r="Q1018" s="1333"/>
      <c r="R1018" s="1333"/>
      <c r="S1018" s="669"/>
      <c r="T1018" s="669"/>
      <c r="U1018" s="669"/>
      <c r="AG1018" s="873"/>
      <c r="AN1018" s="669"/>
      <c r="IG1018" s="1009"/>
      <c r="IH1018" s="1009"/>
      <c r="II1018" s="1009"/>
      <c r="IJ1018" s="1009"/>
      <c r="IK1018" s="1009"/>
      <c r="IL1018" s="1009"/>
      <c r="IM1018" s="1009"/>
    </row>
    <row r="1019" spans="17:247" x14ac:dyDescent="0.25">
      <c r="Q1019" s="1333"/>
      <c r="R1019" s="1333"/>
      <c r="S1019" s="669"/>
      <c r="T1019" s="669"/>
      <c r="U1019" s="669"/>
      <c r="AG1019" s="873"/>
      <c r="AN1019" s="669"/>
      <c r="IG1019" s="1009"/>
      <c r="IH1019" s="1009"/>
      <c r="II1019" s="1009"/>
      <c r="IJ1019" s="1009"/>
      <c r="IK1019" s="1009"/>
      <c r="IL1019" s="1009"/>
      <c r="IM1019" s="1009"/>
    </row>
    <row r="1020" spans="17:247" x14ac:dyDescent="0.25">
      <c r="Q1020" s="1333"/>
      <c r="R1020" s="1333"/>
      <c r="S1020" s="669"/>
      <c r="T1020" s="669"/>
      <c r="U1020" s="669"/>
      <c r="AG1020" s="873"/>
      <c r="AN1020" s="669"/>
      <c r="IG1020" s="1009"/>
      <c r="IH1020" s="1009"/>
      <c r="II1020" s="1009"/>
      <c r="IJ1020" s="1009"/>
      <c r="IK1020" s="1009"/>
      <c r="IL1020" s="1009"/>
      <c r="IM1020" s="1009"/>
    </row>
    <row r="1021" spans="17:247" x14ac:dyDescent="0.25">
      <c r="Q1021" s="1333"/>
      <c r="R1021" s="1333"/>
      <c r="S1021" s="669"/>
      <c r="T1021" s="669"/>
      <c r="U1021" s="669"/>
      <c r="AG1021" s="873"/>
      <c r="AN1021" s="669"/>
      <c r="IG1021" s="1009"/>
      <c r="IH1021" s="1009"/>
      <c r="II1021" s="1009"/>
      <c r="IJ1021" s="1009"/>
      <c r="IK1021" s="1009"/>
      <c r="IL1021" s="1009"/>
      <c r="IM1021" s="1009"/>
    </row>
    <row r="1022" spans="17:247" x14ac:dyDescent="0.25">
      <c r="Q1022" s="1333"/>
      <c r="R1022" s="1333"/>
      <c r="S1022" s="669"/>
      <c r="T1022" s="669"/>
      <c r="U1022" s="669"/>
      <c r="AG1022" s="873"/>
      <c r="AN1022" s="669"/>
      <c r="IG1022" s="1009"/>
      <c r="IH1022" s="1009"/>
      <c r="II1022" s="1009"/>
      <c r="IJ1022" s="1009"/>
      <c r="IK1022" s="1009"/>
      <c r="IL1022" s="1009"/>
      <c r="IM1022" s="1009"/>
    </row>
    <row r="1023" spans="17:247" x14ac:dyDescent="0.25">
      <c r="Q1023" s="1333"/>
      <c r="R1023" s="1333"/>
      <c r="S1023" s="669"/>
      <c r="T1023" s="669"/>
      <c r="U1023" s="669"/>
      <c r="AG1023" s="873"/>
      <c r="AN1023" s="669"/>
      <c r="IG1023" s="1009"/>
      <c r="IH1023" s="1009"/>
      <c r="II1023" s="1009"/>
      <c r="IJ1023" s="1009"/>
      <c r="IK1023" s="1009"/>
      <c r="IL1023" s="1009"/>
      <c r="IM1023" s="1009"/>
    </row>
    <row r="1024" spans="17:247" x14ac:dyDescent="0.25">
      <c r="Q1024" s="1333"/>
      <c r="R1024" s="1333"/>
      <c r="S1024" s="669"/>
      <c r="T1024" s="669"/>
      <c r="U1024" s="669"/>
      <c r="AG1024" s="873"/>
      <c r="AN1024" s="669"/>
      <c r="IG1024" s="1009"/>
      <c r="IH1024" s="1009"/>
      <c r="II1024" s="1009"/>
      <c r="IJ1024" s="1009"/>
      <c r="IK1024" s="1009"/>
      <c r="IL1024" s="1009"/>
      <c r="IM1024" s="1009"/>
    </row>
    <row r="1025" spans="17:247" x14ac:dyDescent="0.25">
      <c r="Q1025" s="1333"/>
      <c r="R1025" s="1333"/>
      <c r="S1025" s="669"/>
      <c r="T1025" s="669"/>
      <c r="U1025" s="669"/>
      <c r="AG1025" s="873"/>
      <c r="AN1025" s="669"/>
      <c r="IG1025" s="1009"/>
      <c r="IH1025" s="1009"/>
      <c r="II1025" s="1009"/>
      <c r="IJ1025" s="1009"/>
      <c r="IK1025" s="1009"/>
      <c r="IL1025" s="1009"/>
      <c r="IM1025" s="1009"/>
    </row>
    <row r="1026" spans="17:247" x14ac:dyDescent="0.25">
      <c r="Q1026" s="1333"/>
      <c r="R1026" s="1333"/>
      <c r="S1026" s="669"/>
      <c r="T1026" s="669"/>
      <c r="U1026" s="669"/>
      <c r="AG1026" s="873"/>
      <c r="AN1026" s="669"/>
      <c r="IG1026" s="1009"/>
      <c r="IH1026" s="1009"/>
      <c r="II1026" s="1009"/>
      <c r="IJ1026" s="1009"/>
      <c r="IK1026" s="1009"/>
      <c r="IL1026" s="1009"/>
      <c r="IM1026" s="1009"/>
    </row>
    <row r="1027" spans="17:247" x14ac:dyDescent="0.25">
      <c r="Q1027" s="1333"/>
      <c r="R1027" s="1333"/>
      <c r="S1027" s="669"/>
      <c r="T1027" s="669"/>
      <c r="U1027" s="669"/>
      <c r="AG1027" s="873"/>
      <c r="AN1027" s="669"/>
      <c r="IG1027" s="1009"/>
      <c r="IH1027" s="1009"/>
      <c r="II1027" s="1009"/>
      <c r="IJ1027" s="1009"/>
      <c r="IK1027" s="1009"/>
      <c r="IL1027" s="1009"/>
      <c r="IM1027" s="1009"/>
    </row>
    <row r="1028" spans="17:247" x14ac:dyDescent="0.25">
      <c r="Q1028" s="1333"/>
      <c r="R1028" s="1333"/>
      <c r="S1028" s="669"/>
      <c r="T1028" s="669"/>
      <c r="U1028" s="669"/>
      <c r="AG1028" s="873"/>
      <c r="AN1028" s="669"/>
      <c r="IG1028" s="1009"/>
      <c r="IH1028" s="1009"/>
      <c r="II1028" s="1009"/>
      <c r="IJ1028" s="1009"/>
      <c r="IK1028" s="1009"/>
      <c r="IL1028" s="1009"/>
      <c r="IM1028" s="1009"/>
    </row>
    <row r="1029" spans="17:247" x14ac:dyDescent="0.25">
      <c r="Q1029" s="1333"/>
      <c r="R1029" s="1333"/>
      <c r="S1029" s="669"/>
      <c r="T1029" s="669"/>
      <c r="U1029" s="669"/>
      <c r="AG1029" s="873"/>
      <c r="AN1029" s="669"/>
      <c r="IG1029" s="1009"/>
      <c r="IH1029" s="1009"/>
      <c r="II1029" s="1009"/>
      <c r="IJ1029" s="1009"/>
      <c r="IK1029" s="1009"/>
      <c r="IL1029" s="1009"/>
      <c r="IM1029" s="1009"/>
    </row>
    <row r="1030" spans="17:247" x14ac:dyDescent="0.25">
      <c r="Q1030" s="1333"/>
      <c r="R1030" s="1333"/>
      <c r="S1030" s="669"/>
      <c r="T1030" s="669"/>
      <c r="U1030" s="669"/>
      <c r="AG1030" s="873"/>
      <c r="AN1030" s="669"/>
      <c r="IG1030" s="1009"/>
      <c r="IH1030" s="1009"/>
      <c r="II1030" s="1009"/>
      <c r="IJ1030" s="1009"/>
      <c r="IK1030" s="1009"/>
      <c r="IL1030" s="1009"/>
      <c r="IM1030" s="1009"/>
    </row>
    <row r="1031" spans="17:247" x14ac:dyDescent="0.25">
      <c r="Q1031" s="1333"/>
      <c r="R1031" s="1333"/>
      <c r="S1031" s="669"/>
      <c r="T1031" s="669"/>
      <c r="U1031" s="669"/>
      <c r="AG1031" s="873"/>
      <c r="AN1031" s="669"/>
      <c r="IG1031" s="1009"/>
      <c r="IH1031" s="1009"/>
      <c r="II1031" s="1009"/>
      <c r="IJ1031" s="1009"/>
      <c r="IK1031" s="1009"/>
      <c r="IL1031" s="1009"/>
      <c r="IM1031" s="1009"/>
    </row>
    <row r="1032" spans="17:247" x14ac:dyDescent="0.25">
      <c r="Q1032" s="1333"/>
      <c r="R1032" s="1333"/>
      <c r="S1032" s="669"/>
      <c r="T1032" s="669"/>
      <c r="U1032" s="669"/>
      <c r="AG1032" s="873"/>
      <c r="AN1032" s="669"/>
      <c r="IG1032" s="1009"/>
      <c r="IH1032" s="1009"/>
      <c r="II1032" s="1009"/>
      <c r="IJ1032" s="1009"/>
      <c r="IK1032" s="1009"/>
      <c r="IL1032" s="1009"/>
      <c r="IM1032" s="1009"/>
    </row>
    <row r="1033" spans="17:247" x14ac:dyDescent="0.25">
      <c r="Q1033" s="1333"/>
      <c r="R1033" s="1333"/>
      <c r="S1033" s="669"/>
      <c r="T1033" s="669"/>
      <c r="U1033" s="669"/>
      <c r="AG1033" s="873"/>
      <c r="AN1033" s="669"/>
      <c r="IG1033" s="1009"/>
      <c r="IH1033" s="1009"/>
      <c r="II1033" s="1009"/>
      <c r="IJ1033" s="1009"/>
      <c r="IK1033" s="1009"/>
      <c r="IL1033" s="1009"/>
      <c r="IM1033" s="1009"/>
    </row>
    <row r="1034" spans="17:247" x14ac:dyDescent="0.25">
      <c r="Q1034" s="1333"/>
      <c r="R1034" s="1333"/>
      <c r="S1034" s="669"/>
      <c r="T1034" s="669"/>
      <c r="U1034" s="669"/>
      <c r="AG1034" s="873"/>
      <c r="AN1034" s="669"/>
      <c r="IG1034" s="1009"/>
      <c r="IH1034" s="1009"/>
      <c r="II1034" s="1009"/>
      <c r="IJ1034" s="1009"/>
      <c r="IK1034" s="1009"/>
      <c r="IL1034" s="1009"/>
      <c r="IM1034" s="1009"/>
    </row>
    <row r="1035" spans="17:247" x14ac:dyDescent="0.25">
      <c r="Q1035" s="1333"/>
      <c r="R1035" s="1333"/>
      <c r="S1035" s="669"/>
      <c r="T1035" s="669"/>
      <c r="U1035" s="669"/>
      <c r="AG1035" s="873"/>
      <c r="AN1035" s="669"/>
      <c r="IG1035" s="1009"/>
      <c r="IH1035" s="1009"/>
      <c r="II1035" s="1009"/>
      <c r="IJ1035" s="1009"/>
      <c r="IK1035" s="1009"/>
      <c r="IL1035" s="1009"/>
      <c r="IM1035" s="1009"/>
    </row>
    <row r="1036" spans="17:247" x14ac:dyDescent="0.25">
      <c r="Q1036" s="1333"/>
      <c r="R1036" s="1333"/>
      <c r="S1036" s="669"/>
      <c r="T1036" s="669"/>
      <c r="U1036" s="669"/>
      <c r="AG1036" s="873"/>
      <c r="AN1036" s="669"/>
      <c r="IG1036" s="1009"/>
      <c r="IH1036" s="1009"/>
      <c r="II1036" s="1009"/>
      <c r="IJ1036" s="1009"/>
      <c r="IK1036" s="1009"/>
      <c r="IL1036" s="1009"/>
      <c r="IM1036" s="1009"/>
    </row>
    <row r="1037" spans="17:247" x14ac:dyDescent="0.25">
      <c r="Q1037" s="1333"/>
      <c r="R1037" s="1333"/>
      <c r="S1037" s="669"/>
      <c r="T1037" s="669"/>
      <c r="U1037" s="669"/>
      <c r="AG1037" s="873"/>
      <c r="AN1037" s="669"/>
      <c r="IG1037" s="1009"/>
      <c r="IH1037" s="1009"/>
      <c r="II1037" s="1009"/>
      <c r="IJ1037" s="1009"/>
      <c r="IK1037" s="1009"/>
      <c r="IL1037" s="1009"/>
      <c r="IM1037" s="1009"/>
    </row>
    <row r="1038" spans="17:247" x14ac:dyDescent="0.25">
      <c r="Q1038" s="1333"/>
      <c r="R1038" s="1333"/>
      <c r="S1038" s="669"/>
      <c r="T1038" s="669"/>
      <c r="U1038" s="669"/>
      <c r="AG1038" s="873"/>
      <c r="AN1038" s="669"/>
      <c r="IG1038" s="1009"/>
      <c r="IH1038" s="1009"/>
      <c r="II1038" s="1009"/>
      <c r="IJ1038" s="1009"/>
      <c r="IK1038" s="1009"/>
      <c r="IL1038" s="1009"/>
      <c r="IM1038" s="1009"/>
    </row>
    <row r="1039" spans="17:247" x14ac:dyDescent="0.25">
      <c r="Q1039" s="1333"/>
      <c r="R1039" s="1333"/>
      <c r="S1039" s="669"/>
      <c r="T1039" s="669"/>
      <c r="U1039" s="669"/>
      <c r="AG1039" s="873"/>
      <c r="AN1039" s="669"/>
      <c r="IG1039" s="1009"/>
      <c r="IH1039" s="1009"/>
      <c r="II1039" s="1009"/>
      <c r="IJ1039" s="1009"/>
      <c r="IK1039" s="1009"/>
      <c r="IL1039" s="1009"/>
      <c r="IM1039" s="1009"/>
    </row>
    <row r="1040" spans="17:247" x14ac:dyDescent="0.25">
      <c r="Q1040" s="1333"/>
      <c r="R1040" s="1333"/>
      <c r="S1040" s="669"/>
      <c r="T1040" s="669"/>
      <c r="U1040" s="669"/>
      <c r="AG1040" s="873"/>
      <c r="AN1040" s="669"/>
      <c r="IG1040" s="1009"/>
      <c r="IH1040" s="1009"/>
      <c r="II1040" s="1009"/>
      <c r="IJ1040" s="1009"/>
      <c r="IK1040" s="1009"/>
      <c r="IL1040" s="1009"/>
      <c r="IM1040" s="1009"/>
    </row>
    <row r="1041" spans="17:247" x14ac:dyDescent="0.25">
      <c r="Q1041" s="1333"/>
      <c r="R1041" s="1333"/>
      <c r="S1041" s="669"/>
      <c r="T1041" s="669"/>
      <c r="U1041" s="669"/>
      <c r="AG1041" s="873"/>
      <c r="AN1041" s="669"/>
      <c r="IG1041" s="1009"/>
      <c r="IH1041" s="1009"/>
      <c r="II1041" s="1009"/>
      <c r="IJ1041" s="1009"/>
      <c r="IK1041" s="1009"/>
      <c r="IL1041" s="1009"/>
      <c r="IM1041" s="1009"/>
    </row>
    <row r="1042" spans="17:247" x14ac:dyDescent="0.25">
      <c r="Q1042" s="1333"/>
      <c r="R1042" s="1333"/>
      <c r="S1042" s="669"/>
      <c r="T1042" s="669"/>
      <c r="U1042" s="669"/>
      <c r="AG1042" s="873"/>
      <c r="AN1042" s="669"/>
      <c r="IG1042" s="1009"/>
      <c r="IH1042" s="1009"/>
      <c r="II1042" s="1009"/>
      <c r="IJ1042" s="1009"/>
      <c r="IK1042" s="1009"/>
      <c r="IL1042" s="1009"/>
      <c r="IM1042" s="1009"/>
    </row>
    <row r="1043" spans="17:247" x14ac:dyDescent="0.25">
      <c r="Q1043" s="1333"/>
      <c r="R1043" s="1333"/>
      <c r="S1043" s="669"/>
      <c r="T1043" s="669"/>
      <c r="U1043" s="669"/>
      <c r="AG1043" s="873"/>
      <c r="AN1043" s="669"/>
      <c r="IG1043" s="1009"/>
      <c r="IH1043" s="1009"/>
      <c r="II1043" s="1009"/>
      <c r="IJ1043" s="1009"/>
      <c r="IK1043" s="1009"/>
      <c r="IL1043" s="1009"/>
      <c r="IM1043" s="1009"/>
    </row>
    <row r="1044" spans="17:247" x14ac:dyDescent="0.25">
      <c r="Q1044" s="1333"/>
      <c r="R1044" s="1333"/>
      <c r="S1044" s="669"/>
      <c r="T1044" s="669"/>
      <c r="U1044" s="669"/>
      <c r="AG1044" s="873"/>
      <c r="AN1044" s="669"/>
      <c r="IG1044" s="1009"/>
      <c r="IH1044" s="1009"/>
      <c r="II1044" s="1009"/>
      <c r="IJ1044" s="1009"/>
      <c r="IK1044" s="1009"/>
      <c r="IL1044" s="1009"/>
      <c r="IM1044" s="1009"/>
    </row>
    <row r="1045" spans="17:247" x14ac:dyDescent="0.25">
      <c r="Q1045" s="1333"/>
      <c r="R1045" s="1333"/>
      <c r="S1045" s="669"/>
      <c r="T1045" s="669"/>
      <c r="U1045" s="669"/>
      <c r="AG1045" s="873"/>
      <c r="AN1045" s="669"/>
      <c r="IG1045" s="1009"/>
      <c r="IH1045" s="1009"/>
      <c r="II1045" s="1009"/>
      <c r="IJ1045" s="1009"/>
      <c r="IK1045" s="1009"/>
      <c r="IL1045" s="1009"/>
      <c r="IM1045" s="1009"/>
    </row>
    <row r="1046" spans="17:247" x14ac:dyDescent="0.25">
      <c r="Q1046" s="1333"/>
      <c r="R1046" s="1333"/>
      <c r="S1046" s="669"/>
      <c r="T1046" s="669"/>
      <c r="U1046" s="669"/>
      <c r="AG1046" s="873"/>
      <c r="AN1046" s="669"/>
      <c r="IG1046" s="1009"/>
      <c r="IH1046" s="1009"/>
      <c r="II1046" s="1009"/>
      <c r="IJ1046" s="1009"/>
      <c r="IK1046" s="1009"/>
      <c r="IL1046" s="1009"/>
      <c r="IM1046" s="1009"/>
    </row>
    <row r="1047" spans="17:247" x14ac:dyDescent="0.25">
      <c r="Q1047" s="1333"/>
      <c r="R1047" s="1333"/>
      <c r="S1047" s="669"/>
      <c r="T1047" s="669"/>
      <c r="U1047" s="669"/>
      <c r="AG1047" s="873"/>
      <c r="AN1047" s="669"/>
      <c r="IG1047" s="1009"/>
      <c r="IH1047" s="1009"/>
      <c r="II1047" s="1009"/>
      <c r="IJ1047" s="1009"/>
      <c r="IK1047" s="1009"/>
      <c r="IL1047" s="1009"/>
      <c r="IM1047" s="1009"/>
    </row>
    <row r="1048" spans="17:247" x14ac:dyDescent="0.25">
      <c r="Q1048" s="1333"/>
      <c r="R1048" s="1333"/>
      <c r="S1048" s="669"/>
      <c r="T1048" s="669"/>
      <c r="U1048" s="669"/>
      <c r="AG1048" s="873"/>
      <c r="AN1048" s="669"/>
      <c r="IG1048" s="1009"/>
      <c r="IH1048" s="1009"/>
      <c r="II1048" s="1009"/>
      <c r="IJ1048" s="1009"/>
      <c r="IK1048" s="1009"/>
      <c r="IL1048" s="1009"/>
      <c r="IM1048" s="1009"/>
    </row>
    <row r="1049" spans="17:247" x14ac:dyDescent="0.25">
      <c r="Q1049" s="1333"/>
      <c r="R1049" s="1333"/>
      <c r="S1049" s="669"/>
      <c r="T1049" s="669"/>
      <c r="U1049" s="669"/>
      <c r="AG1049" s="873"/>
      <c r="AN1049" s="669"/>
      <c r="IG1049" s="1009"/>
      <c r="IH1049" s="1009"/>
      <c r="II1049" s="1009"/>
      <c r="IJ1049" s="1009"/>
      <c r="IK1049" s="1009"/>
      <c r="IL1049" s="1009"/>
      <c r="IM1049" s="1009"/>
    </row>
    <row r="1050" spans="17:247" x14ac:dyDescent="0.25">
      <c r="Q1050" s="1333"/>
      <c r="R1050" s="1333"/>
      <c r="S1050" s="669"/>
      <c r="T1050" s="669"/>
      <c r="U1050" s="669"/>
      <c r="AG1050" s="873"/>
      <c r="AN1050" s="669"/>
      <c r="IG1050" s="1009"/>
      <c r="IH1050" s="1009"/>
      <c r="II1050" s="1009"/>
      <c r="IJ1050" s="1009"/>
      <c r="IK1050" s="1009"/>
      <c r="IL1050" s="1009"/>
      <c r="IM1050" s="1009"/>
    </row>
    <row r="1051" spans="17:247" x14ac:dyDescent="0.25">
      <c r="Q1051" s="1333"/>
      <c r="R1051" s="1333"/>
      <c r="S1051" s="669"/>
      <c r="T1051" s="669"/>
      <c r="U1051" s="669"/>
      <c r="AG1051" s="873"/>
      <c r="AN1051" s="669"/>
      <c r="IG1051" s="1009"/>
      <c r="IH1051" s="1009"/>
      <c r="II1051" s="1009"/>
      <c r="IJ1051" s="1009"/>
      <c r="IK1051" s="1009"/>
      <c r="IL1051" s="1009"/>
      <c r="IM1051" s="1009"/>
    </row>
    <row r="1052" spans="17:247" x14ac:dyDescent="0.25">
      <c r="Q1052" s="1333"/>
      <c r="R1052" s="1333"/>
      <c r="S1052" s="669"/>
      <c r="T1052" s="669"/>
      <c r="U1052" s="669"/>
      <c r="AG1052" s="873"/>
      <c r="AN1052" s="669"/>
      <c r="IG1052" s="1009"/>
      <c r="IH1052" s="1009"/>
      <c r="II1052" s="1009"/>
      <c r="IJ1052" s="1009"/>
      <c r="IK1052" s="1009"/>
      <c r="IL1052" s="1009"/>
      <c r="IM1052" s="1009"/>
    </row>
    <row r="1053" spans="17:247" x14ac:dyDescent="0.25">
      <c r="Q1053" s="1333"/>
      <c r="R1053" s="1333"/>
      <c r="S1053" s="669"/>
      <c r="T1053" s="669"/>
      <c r="U1053" s="669"/>
      <c r="AG1053" s="873"/>
      <c r="AN1053" s="669"/>
      <c r="IG1053" s="1009"/>
      <c r="IH1053" s="1009"/>
      <c r="II1053" s="1009"/>
      <c r="IJ1053" s="1009"/>
      <c r="IK1053" s="1009"/>
      <c r="IL1053" s="1009"/>
      <c r="IM1053" s="1009"/>
    </row>
    <row r="1054" spans="17:247" x14ac:dyDescent="0.25">
      <c r="Q1054" s="1333"/>
      <c r="R1054" s="1333"/>
      <c r="S1054" s="669"/>
      <c r="T1054" s="669"/>
      <c r="U1054" s="669"/>
      <c r="AG1054" s="873"/>
      <c r="AN1054" s="669"/>
      <c r="IG1054" s="1009"/>
      <c r="IH1054" s="1009"/>
      <c r="II1054" s="1009"/>
      <c r="IJ1054" s="1009"/>
      <c r="IK1054" s="1009"/>
      <c r="IL1054" s="1009"/>
      <c r="IM1054" s="1009"/>
    </row>
    <row r="1055" spans="17:247" x14ac:dyDescent="0.25">
      <c r="Q1055" s="1333"/>
      <c r="R1055" s="1333"/>
      <c r="S1055" s="669"/>
      <c r="T1055" s="669"/>
      <c r="U1055" s="669"/>
      <c r="AG1055" s="873"/>
      <c r="AN1055" s="669"/>
      <c r="IG1055" s="1009"/>
      <c r="IH1055" s="1009"/>
      <c r="II1055" s="1009"/>
      <c r="IJ1055" s="1009"/>
      <c r="IK1055" s="1009"/>
      <c r="IL1055" s="1009"/>
      <c r="IM1055" s="1009"/>
    </row>
    <row r="1056" spans="17:247" x14ac:dyDescent="0.25">
      <c r="Q1056" s="1333"/>
      <c r="R1056" s="1333"/>
      <c r="S1056" s="669"/>
      <c r="T1056" s="669"/>
      <c r="U1056" s="669"/>
      <c r="AG1056" s="873"/>
      <c r="AN1056" s="669"/>
      <c r="IG1056" s="1009"/>
      <c r="IH1056" s="1009"/>
      <c r="II1056" s="1009"/>
      <c r="IJ1056" s="1009"/>
      <c r="IK1056" s="1009"/>
      <c r="IL1056" s="1009"/>
      <c r="IM1056" s="1009"/>
    </row>
    <row r="1057" spans="17:247" x14ac:dyDescent="0.25">
      <c r="Q1057" s="1333"/>
      <c r="R1057" s="1333"/>
      <c r="S1057" s="669"/>
      <c r="T1057" s="669"/>
      <c r="U1057" s="669"/>
      <c r="AG1057" s="873"/>
      <c r="AN1057" s="669"/>
      <c r="IG1057" s="1009"/>
      <c r="IH1057" s="1009"/>
      <c r="II1057" s="1009"/>
      <c r="IJ1057" s="1009"/>
      <c r="IK1057" s="1009"/>
      <c r="IL1057" s="1009"/>
      <c r="IM1057" s="1009"/>
    </row>
    <row r="1058" spans="17:247" x14ac:dyDescent="0.25">
      <c r="Q1058" s="1333"/>
      <c r="R1058" s="1333"/>
      <c r="S1058" s="669"/>
      <c r="T1058" s="669"/>
      <c r="U1058" s="669"/>
      <c r="AG1058" s="873"/>
      <c r="AN1058" s="669"/>
      <c r="IG1058" s="1009"/>
      <c r="IH1058" s="1009"/>
      <c r="II1058" s="1009"/>
      <c r="IJ1058" s="1009"/>
      <c r="IK1058" s="1009"/>
      <c r="IL1058" s="1009"/>
      <c r="IM1058" s="1009"/>
    </row>
    <row r="1059" spans="17:247" x14ac:dyDescent="0.25">
      <c r="Q1059" s="1333"/>
      <c r="R1059" s="1333"/>
      <c r="S1059" s="669"/>
      <c r="T1059" s="669"/>
      <c r="U1059" s="669"/>
      <c r="AG1059" s="873"/>
      <c r="AN1059" s="669"/>
      <c r="IG1059" s="1009"/>
      <c r="IH1059" s="1009"/>
      <c r="II1059" s="1009"/>
      <c r="IJ1059" s="1009"/>
      <c r="IK1059" s="1009"/>
      <c r="IL1059" s="1009"/>
      <c r="IM1059" s="1009"/>
    </row>
    <row r="1060" spans="17:247" x14ac:dyDescent="0.25">
      <c r="Q1060" s="1333"/>
      <c r="R1060" s="1333"/>
      <c r="S1060" s="669"/>
      <c r="T1060" s="669"/>
      <c r="U1060" s="669"/>
      <c r="AG1060" s="873"/>
      <c r="AN1060" s="669"/>
      <c r="IG1060" s="1009"/>
      <c r="IH1060" s="1009"/>
      <c r="II1060" s="1009"/>
      <c r="IJ1060" s="1009"/>
      <c r="IK1060" s="1009"/>
      <c r="IL1060" s="1009"/>
      <c r="IM1060" s="1009"/>
    </row>
    <row r="1061" spans="17:247" x14ac:dyDescent="0.25">
      <c r="Q1061" s="1333"/>
      <c r="R1061" s="1333"/>
      <c r="S1061" s="669"/>
      <c r="T1061" s="669"/>
      <c r="U1061" s="669"/>
      <c r="AG1061" s="873"/>
      <c r="AN1061" s="669"/>
      <c r="IG1061" s="1009"/>
      <c r="IH1061" s="1009"/>
      <c r="II1061" s="1009"/>
      <c r="IJ1061" s="1009"/>
      <c r="IK1061" s="1009"/>
      <c r="IL1061" s="1009"/>
      <c r="IM1061" s="1009"/>
    </row>
    <row r="1062" spans="17:247" x14ac:dyDescent="0.25">
      <c r="Q1062" s="1333"/>
      <c r="R1062" s="1333"/>
      <c r="S1062" s="669"/>
      <c r="T1062" s="669"/>
      <c r="U1062" s="669"/>
      <c r="AG1062" s="873"/>
      <c r="AN1062" s="669"/>
      <c r="IG1062" s="1009"/>
      <c r="IH1062" s="1009"/>
      <c r="II1062" s="1009"/>
      <c r="IJ1062" s="1009"/>
      <c r="IK1062" s="1009"/>
      <c r="IL1062" s="1009"/>
      <c r="IM1062" s="1009"/>
    </row>
    <row r="1063" spans="17:247" x14ac:dyDescent="0.25">
      <c r="Q1063" s="1333"/>
      <c r="R1063" s="1333"/>
      <c r="S1063" s="669"/>
      <c r="T1063" s="669"/>
      <c r="U1063" s="669"/>
      <c r="AG1063" s="873"/>
      <c r="AN1063" s="669"/>
      <c r="IG1063" s="1009"/>
      <c r="IH1063" s="1009"/>
      <c r="II1063" s="1009"/>
      <c r="IJ1063" s="1009"/>
      <c r="IK1063" s="1009"/>
      <c r="IL1063" s="1009"/>
      <c r="IM1063" s="1009"/>
    </row>
    <row r="1064" spans="17:247" x14ac:dyDescent="0.25">
      <c r="Q1064" s="1333"/>
      <c r="R1064" s="1333"/>
      <c r="S1064" s="669"/>
      <c r="T1064" s="669"/>
      <c r="U1064" s="669"/>
      <c r="AG1064" s="873"/>
      <c r="AN1064" s="669"/>
      <c r="IG1064" s="1009"/>
      <c r="IH1064" s="1009"/>
      <c r="II1064" s="1009"/>
      <c r="IJ1064" s="1009"/>
      <c r="IK1064" s="1009"/>
      <c r="IL1064" s="1009"/>
      <c r="IM1064" s="1009"/>
    </row>
    <row r="1065" spans="17:247" x14ac:dyDescent="0.25">
      <c r="Q1065" s="1333"/>
      <c r="R1065" s="1333"/>
      <c r="S1065" s="669"/>
      <c r="T1065" s="669"/>
      <c r="U1065" s="669"/>
      <c r="AG1065" s="873"/>
      <c r="AN1065" s="669"/>
      <c r="IG1065" s="1009"/>
      <c r="IH1065" s="1009"/>
      <c r="II1065" s="1009"/>
      <c r="IJ1065" s="1009"/>
      <c r="IK1065" s="1009"/>
      <c r="IL1065" s="1009"/>
      <c r="IM1065" s="1009"/>
    </row>
    <row r="1066" spans="17:247" x14ac:dyDescent="0.25">
      <c r="Q1066" s="1333"/>
      <c r="R1066" s="1333"/>
      <c r="S1066" s="669"/>
      <c r="T1066" s="669"/>
      <c r="U1066" s="669"/>
      <c r="AG1066" s="873"/>
      <c r="AN1066" s="669"/>
      <c r="IG1066" s="1009"/>
      <c r="IH1066" s="1009"/>
      <c r="II1066" s="1009"/>
      <c r="IJ1066" s="1009"/>
      <c r="IK1066" s="1009"/>
      <c r="IL1066" s="1009"/>
      <c r="IM1066" s="1009"/>
    </row>
    <row r="1067" spans="17:247" x14ac:dyDescent="0.25">
      <c r="Q1067" s="1333"/>
      <c r="R1067" s="1333"/>
      <c r="S1067" s="669"/>
      <c r="T1067" s="669"/>
      <c r="U1067" s="669"/>
      <c r="AG1067" s="873"/>
      <c r="AN1067" s="669"/>
      <c r="IG1067" s="1009"/>
      <c r="IH1067" s="1009"/>
      <c r="II1067" s="1009"/>
      <c r="IJ1067" s="1009"/>
      <c r="IK1067" s="1009"/>
      <c r="IL1067" s="1009"/>
      <c r="IM1067" s="1009"/>
    </row>
    <row r="1068" spans="17:247" x14ac:dyDescent="0.25">
      <c r="Q1068" s="1333"/>
      <c r="R1068" s="1333"/>
      <c r="S1068" s="669"/>
      <c r="T1068" s="669"/>
      <c r="U1068" s="669"/>
      <c r="AG1068" s="873"/>
      <c r="AN1068" s="669"/>
      <c r="IG1068" s="1009"/>
      <c r="IH1068" s="1009"/>
      <c r="II1068" s="1009"/>
      <c r="IJ1068" s="1009"/>
      <c r="IK1068" s="1009"/>
      <c r="IL1068" s="1009"/>
      <c r="IM1068" s="1009"/>
    </row>
    <row r="1069" spans="17:247" x14ac:dyDescent="0.25">
      <c r="Q1069" s="1333"/>
      <c r="R1069" s="1333"/>
      <c r="S1069" s="669"/>
      <c r="T1069" s="669"/>
      <c r="U1069" s="669"/>
      <c r="AG1069" s="873"/>
      <c r="AN1069" s="669"/>
      <c r="IG1069" s="1009"/>
      <c r="IH1069" s="1009"/>
      <c r="II1069" s="1009"/>
      <c r="IJ1069" s="1009"/>
      <c r="IK1069" s="1009"/>
      <c r="IL1069" s="1009"/>
      <c r="IM1069" s="1009"/>
    </row>
    <row r="1070" spans="17:247" x14ac:dyDescent="0.25">
      <c r="Q1070" s="1333"/>
      <c r="R1070" s="1333"/>
      <c r="S1070" s="669"/>
      <c r="T1070" s="669"/>
      <c r="U1070" s="669"/>
      <c r="AG1070" s="873"/>
      <c r="AN1070" s="669"/>
      <c r="IG1070" s="1009"/>
      <c r="IH1070" s="1009"/>
      <c r="II1070" s="1009"/>
      <c r="IJ1070" s="1009"/>
      <c r="IK1070" s="1009"/>
      <c r="IL1070" s="1009"/>
      <c r="IM1070" s="1009"/>
    </row>
    <row r="1071" spans="17:247" x14ac:dyDescent="0.25">
      <c r="Q1071" s="1333"/>
      <c r="R1071" s="1333"/>
      <c r="S1071" s="669"/>
      <c r="T1071" s="669"/>
      <c r="U1071" s="669"/>
      <c r="AG1071" s="873"/>
      <c r="AN1071" s="669"/>
      <c r="IG1071" s="1009"/>
      <c r="IH1071" s="1009"/>
      <c r="II1071" s="1009"/>
      <c r="IJ1071" s="1009"/>
      <c r="IK1071" s="1009"/>
      <c r="IL1071" s="1009"/>
      <c r="IM1071" s="1009"/>
    </row>
    <row r="1072" spans="17:247" x14ac:dyDescent="0.25">
      <c r="Q1072" s="1333"/>
      <c r="R1072" s="1333"/>
      <c r="S1072" s="669"/>
      <c r="T1072" s="669"/>
      <c r="U1072" s="669"/>
      <c r="AG1072" s="873"/>
      <c r="AN1072" s="669"/>
      <c r="IG1072" s="1009"/>
      <c r="IH1072" s="1009"/>
      <c r="II1072" s="1009"/>
      <c r="IJ1072" s="1009"/>
      <c r="IK1072" s="1009"/>
      <c r="IL1072" s="1009"/>
      <c r="IM1072" s="1009"/>
    </row>
    <row r="1073" spans="17:247" x14ac:dyDescent="0.25">
      <c r="Q1073" s="1333"/>
      <c r="R1073" s="1333"/>
      <c r="S1073" s="669"/>
      <c r="T1073" s="669"/>
      <c r="U1073" s="669"/>
      <c r="AG1073" s="873"/>
      <c r="AN1073" s="669"/>
      <c r="IG1073" s="1009"/>
      <c r="IH1073" s="1009"/>
      <c r="II1073" s="1009"/>
      <c r="IJ1073" s="1009"/>
      <c r="IK1073" s="1009"/>
      <c r="IL1073" s="1009"/>
      <c r="IM1073" s="1009"/>
    </row>
    <row r="1074" spans="17:247" x14ac:dyDescent="0.25">
      <c r="Q1074" s="1333"/>
      <c r="R1074" s="1333"/>
      <c r="S1074" s="669"/>
      <c r="T1074" s="669"/>
      <c r="U1074" s="669"/>
      <c r="AG1074" s="873"/>
      <c r="AN1074" s="669"/>
      <c r="IG1074" s="1009"/>
      <c r="IH1074" s="1009"/>
      <c r="II1074" s="1009"/>
      <c r="IJ1074" s="1009"/>
      <c r="IK1074" s="1009"/>
      <c r="IL1074" s="1009"/>
      <c r="IM1074" s="1009"/>
    </row>
    <row r="1075" spans="17:247" x14ac:dyDescent="0.25">
      <c r="Q1075" s="1333"/>
      <c r="R1075" s="1333"/>
      <c r="S1075" s="669"/>
      <c r="T1075" s="669"/>
      <c r="U1075" s="669"/>
      <c r="AG1075" s="873"/>
      <c r="AN1075" s="669"/>
      <c r="IG1075" s="1009"/>
      <c r="IH1075" s="1009"/>
      <c r="II1075" s="1009"/>
      <c r="IJ1075" s="1009"/>
      <c r="IK1075" s="1009"/>
      <c r="IL1075" s="1009"/>
      <c r="IM1075" s="1009"/>
    </row>
    <row r="1076" spans="17:247" x14ac:dyDescent="0.25">
      <c r="Q1076" s="1333"/>
      <c r="R1076" s="1333"/>
      <c r="S1076" s="669"/>
      <c r="T1076" s="669"/>
      <c r="U1076" s="669"/>
      <c r="AG1076" s="873"/>
      <c r="AN1076" s="669"/>
      <c r="IG1076" s="1009"/>
      <c r="IH1076" s="1009"/>
      <c r="II1076" s="1009"/>
      <c r="IJ1076" s="1009"/>
      <c r="IK1076" s="1009"/>
      <c r="IL1076" s="1009"/>
      <c r="IM1076" s="1009"/>
    </row>
    <row r="1077" spans="17:247" x14ac:dyDescent="0.25">
      <c r="Q1077" s="1333"/>
      <c r="R1077" s="1333"/>
      <c r="S1077" s="669"/>
      <c r="T1077" s="669"/>
      <c r="U1077" s="669"/>
      <c r="AG1077" s="873"/>
      <c r="AN1077" s="669"/>
      <c r="IG1077" s="1009"/>
      <c r="IH1077" s="1009"/>
      <c r="II1077" s="1009"/>
      <c r="IJ1077" s="1009"/>
      <c r="IK1077" s="1009"/>
      <c r="IL1077" s="1009"/>
      <c r="IM1077" s="1009"/>
    </row>
    <row r="1078" spans="17:247" x14ac:dyDescent="0.25">
      <c r="Q1078" s="1333"/>
      <c r="R1078" s="1333"/>
      <c r="S1078" s="669"/>
      <c r="T1078" s="669"/>
      <c r="U1078" s="669"/>
      <c r="AG1078" s="873"/>
      <c r="AN1078" s="669"/>
      <c r="IG1078" s="1009"/>
      <c r="IH1078" s="1009"/>
      <c r="II1078" s="1009"/>
      <c r="IJ1078" s="1009"/>
      <c r="IK1078" s="1009"/>
      <c r="IL1078" s="1009"/>
      <c r="IM1078" s="1009"/>
    </row>
    <row r="1079" spans="17:247" x14ac:dyDescent="0.25">
      <c r="Q1079" s="1333"/>
      <c r="R1079" s="1333"/>
      <c r="S1079" s="669"/>
      <c r="T1079" s="669"/>
      <c r="U1079" s="669"/>
      <c r="AG1079" s="873"/>
      <c r="AN1079" s="669"/>
      <c r="IG1079" s="1009"/>
      <c r="IH1079" s="1009"/>
      <c r="II1079" s="1009"/>
      <c r="IJ1079" s="1009"/>
      <c r="IK1079" s="1009"/>
      <c r="IL1079" s="1009"/>
      <c r="IM1079" s="1009"/>
    </row>
    <row r="1080" spans="17:247" x14ac:dyDescent="0.25">
      <c r="Q1080" s="1333"/>
      <c r="R1080" s="1333"/>
      <c r="S1080" s="669"/>
      <c r="T1080" s="669"/>
      <c r="U1080" s="669"/>
      <c r="AG1080" s="873"/>
      <c r="AN1080" s="669"/>
      <c r="IG1080" s="1009"/>
      <c r="IH1080" s="1009"/>
      <c r="II1080" s="1009"/>
      <c r="IJ1080" s="1009"/>
      <c r="IK1080" s="1009"/>
      <c r="IL1080" s="1009"/>
      <c r="IM1080" s="1009"/>
    </row>
    <row r="1081" spans="17:247" x14ac:dyDescent="0.25">
      <c r="Q1081" s="1333"/>
      <c r="R1081" s="1333"/>
      <c r="S1081" s="669"/>
      <c r="T1081" s="669"/>
      <c r="U1081" s="669"/>
      <c r="AG1081" s="873"/>
      <c r="AN1081" s="669"/>
      <c r="IG1081" s="1009"/>
      <c r="IH1081" s="1009"/>
      <c r="II1081" s="1009"/>
      <c r="IJ1081" s="1009"/>
      <c r="IK1081" s="1009"/>
      <c r="IL1081" s="1009"/>
      <c r="IM1081" s="1009"/>
    </row>
    <row r="1082" spans="17:247" x14ac:dyDescent="0.25">
      <c r="Q1082" s="1333"/>
      <c r="R1082" s="1333"/>
      <c r="S1082" s="669"/>
      <c r="T1082" s="669"/>
      <c r="U1082" s="669"/>
      <c r="AG1082" s="873"/>
      <c r="AN1082" s="669"/>
      <c r="IG1082" s="1009"/>
      <c r="IH1082" s="1009"/>
      <c r="II1082" s="1009"/>
      <c r="IJ1082" s="1009"/>
      <c r="IK1082" s="1009"/>
      <c r="IL1082" s="1009"/>
      <c r="IM1082" s="1009"/>
    </row>
    <row r="1083" spans="17:247" x14ac:dyDescent="0.25">
      <c r="Q1083" s="1333"/>
      <c r="R1083" s="1333"/>
      <c r="S1083" s="669"/>
      <c r="T1083" s="669"/>
      <c r="U1083" s="669"/>
      <c r="AG1083" s="873"/>
      <c r="AN1083" s="669"/>
      <c r="IG1083" s="1009"/>
      <c r="IH1083" s="1009"/>
      <c r="II1083" s="1009"/>
      <c r="IJ1083" s="1009"/>
      <c r="IK1083" s="1009"/>
      <c r="IL1083" s="1009"/>
      <c r="IM1083" s="1009"/>
    </row>
    <row r="1084" spans="17:247" x14ac:dyDescent="0.25">
      <c r="Q1084" s="1333"/>
      <c r="R1084" s="1333"/>
      <c r="S1084" s="669"/>
      <c r="T1084" s="669"/>
      <c r="U1084" s="669"/>
      <c r="AG1084" s="873"/>
      <c r="AN1084" s="669"/>
      <c r="IG1084" s="1009"/>
      <c r="IH1084" s="1009"/>
      <c r="II1084" s="1009"/>
      <c r="IJ1084" s="1009"/>
      <c r="IK1084" s="1009"/>
      <c r="IL1084" s="1009"/>
      <c r="IM1084" s="1009"/>
    </row>
    <row r="1085" spans="17:247" x14ac:dyDescent="0.25">
      <c r="Q1085" s="1333"/>
      <c r="R1085" s="1333"/>
      <c r="S1085" s="669"/>
      <c r="T1085" s="669"/>
      <c r="U1085" s="669"/>
      <c r="AG1085" s="873"/>
      <c r="AN1085" s="669"/>
      <c r="IG1085" s="1009"/>
      <c r="IH1085" s="1009"/>
      <c r="II1085" s="1009"/>
      <c r="IJ1085" s="1009"/>
      <c r="IK1085" s="1009"/>
      <c r="IL1085" s="1009"/>
      <c r="IM1085" s="1009"/>
    </row>
    <row r="1086" spans="17:247" x14ac:dyDescent="0.25">
      <c r="Q1086" s="1333"/>
      <c r="R1086" s="1333"/>
      <c r="S1086" s="669"/>
      <c r="T1086" s="669"/>
      <c r="U1086" s="669"/>
      <c r="AG1086" s="873"/>
      <c r="AN1086" s="669"/>
      <c r="IG1086" s="1009"/>
      <c r="IH1086" s="1009"/>
      <c r="II1086" s="1009"/>
      <c r="IJ1086" s="1009"/>
      <c r="IK1086" s="1009"/>
      <c r="IL1086" s="1009"/>
      <c r="IM1086" s="1009"/>
    </row>
    <row r="1087" spans="17:247" x14ac:dyDescent="0.25">
      <c r="Q1087" s="1333"/>
      <c r="R1087" s="1333"/>
      <c r="S1087" s="669"/>
      <c r="T1087" s="669"/>
      <c r="U1087" s="669"/>
      <c r="AG1087" s="873"/>
      <c r="AN1087" s="669"/>
      <c r="IG1087" s="1009"/>
      <c r="IH1087" s="1009"/>
      <c r="II1087" s="1009"/>
      <c r="IJ1087" s="1009"/>
      <c r="IK1087" s="1009"/>
      <c r="IL1087" s="1009"/>
      <c r="IM1087" s="1009"/>
    </row>
    <row r="1088" spans="17:247" x14ac:dyDescent="0.25">
      <c r="Q1088" s="1333"/>
      <c r="R1088" s="1333"/>
      <c r="S1088" s="669"/>
      <c r="T1088" s="669"/>
      <c r="U1088" s="669"/>
      <c r="AG1088" s="873"/>
      <c r="AN1088" s="669"/>
      <c r="IG1088" s="1009"/>
      <c r="IH1088" s="1009"/>
      <c r="II1088" s="1009"/>
      <c r="IJ1088" s="1009"/>
      <c r="IK1088" s="1009"/>
      <c r="IL1088" s="1009"/>
      <c r="IM1088" s="1009"/>
    </row>
    <row r="1089" spans="17:247" x14ac:dyDescent="0.25">
      <c r="Q1089" s="1333"/>
      <c r="R1089" s="1333"/>
      <c r="S1089" s="669"/>
      <c r="T1089" s="669"/>
      <c r="U1089" s="669"/>
      <c r="AG1089" s="873"/>
      <c r="AN1089" s="669"/>
      <c r="IG1089" s="1009"/>
      <c r="IH1089" s="1009"/>
      <c r="II1089" s="1009"/>
      <c r="IJ1089" s="1009"/>
      <c r="IK1089" s="1009"/>
      <c r="IL1089" s="1009"/>
      <c r="IM1089" s="1009"/>
    </row>
    <row r="1090" spans="17:247" x14ac:dyDescent="0.25">
      <c r="Q1090" s="1333"/>
      <c r="R1090" s="1333"/>
      <c r="S1090" s="669"/>
      <c r="T1090" s="669"/>
      <c r="U1090" s="669"/>
      <c r="AG1090" s="873"/>
      <c r="AN1090" s="669"/>
      <c r="IG1090" s="1009"/>
      <c r="IH1090" s="1009"/>
      <c r="II1090" s="1009"/>
      <c r="IJ1090" s="1009"/>
      <c r="IK1090" s="1009"/>
      <c r="IL1090" s="1009"/>
      <c r="IM1090" s="1009"/>
    </row>
    <row r="1091" spans="17:247" x14ac:dyDescent="0.25">
      <c r="Q1091" s="1333"/>
      <c r="R1091" s="1333"/>
      <c r="S1091" s="669"/>
      <c r="T1091" s="669"/>
      <c r="U1091" s="669"/>
      <c r="AG1091" s="873"/>
      <c r="AN1091" s="669"/>
      <c r="IG1091" s="1009"/>
      <c r="IH1091" s="1009"/>
      <c r="II1091" s="1009"/>
      <c r="IJ1091" s="1009"/>
      <c r="IK1091" s="1009"/>
      <c r="IL1091" s="1009"/>
      <c r="IM1091" s="1009"/>
    </row>
    <row r="1092" spans="17:247" x14ac:dyDescent="0.25">
      <c r="Q1092" s="1333"/>
      <c r="R1092" s="1333"/>
      <c r="S1092" s="669"/>
      <c r="T1092" s="669"/>
      <c r="U1092" s="669"/>
      <c r="AG1092" s="873"/>
      <c r="AN1092" s="669"/>
      <c r="IG1092" s="1009"/>
      <c r="IH1092" s="1009"/>
      <c r="II1092" s="1009"/>
      <c r="IJ1092" s="1009"/>
      <c r="IK1092" s="1009"/>
      <c r="IL1092" s="1009"/>
      <c r="IM1092" s="1009"/>
    </row>
    <row r="1093" spans="17:247" x14ac:dyDescent="0.25">
      <c r="Q1093" s="1333"/>
      <c r="R1093" s="1333"/>
      <c r="S1093" s="669"/>
      <c r="T1093" s="669"/>
      <c r="U1093" s="669"/>
      <c r="AG1093" s="873"/>
      <c r="AN1093" s="669"/>
      <c r="IG1093" s="1009"/>
      <c r="IH1093" s="1009"/>
      <c r="II1093" s="1009"/>
      <c r="IJ1093" s="1009"/>
      <c r="IK1093" s="1009"/>
      <c r="IL1093" s="1009"/>
      <c r="IM1093" s="1009"/>
    </row>
    <row r="1094" spans="17:247" x14ac:dyDescent="0.25">
      <c r="Q1094" s="1333"/>
      <c r="R1094" s="1333"/>
      <c r="S1094" s="669"/>
      <c r="T1094" s="669"/>
      <c r="U1094" s="669"/>
      <c r="AG1094" s="873"/>
      <c r="AN1094" s="669"/>
      <c r="IG1094" s="1009"/>
      <c r="IH1094" s="1009"/>
      <c r="II1094" s="1009"/>
      <c r="IJ1094" s="1009"/>
      <c r="IK1094" s="1009"/>
      <c r="IL1094" s="1009"/>
      <c r="IM1094" s="1009"/>
    </row>
    <row r="1095" spans="17:247" x14ac:dyDescent="0.25">
      <c r="Q1095" s="1333"/>
      <c r="R1095" s="1333"/>
      <c r="S1095" s="669"/>
      <c r="T1095" s="669"/>
      <c r="U1095" s="669"/>
      <c r="AG1095" s="873"/>
      <c r="AN1095" s="669"/>
      <c r="IG1095" s="1009"/>
      <c r="IH1095" s="1009"/>
      <c r="II1095" s="1009"/>
      <c r="IJ1095" s="1009"/>
      <c r="IK1095" s="1009"/>
      <c r="IL1095" s="1009"/>
      <c r="IM1095" s="1009"/>
    </row>
    <row r="1096" spans="17:247" x14ac:dyDescent="0.25">
      <c r="Q1096" s="1333"/>
      <c r="R1096" s="1333"/>
      <c r="S1096" s="669"/>
      <c r="T1096" s="669"/>
      <c r="U1096" s="669"/>
      <c r="AG1096" s="873"/>
      <c r="AN1096" s="669"/>
      <c r="IG1096" s="1009"/>
      <c r="IH1096" s="1009"/>
      <c r="II1096" s="1009"/>
      <c r="IJ1096" s="1009"/>
      <c r="IK1096" s="1009"/>
      <c r="IL1096" s="1009"/>
      <c r="IM1096" s="1009"/>
    </row>
    <row r="1097" spans="17:247" x14ac:dyDescent="0.25">
      <c r="Q1097" s="1333"/>
      <c r="R1097" s="1333"/>
      <c r="S1097" s="669"/>
      <c r="T1097" s="669"/>
      <c r="U1097" s="669"/>
      <c r="AG1097" s="873"/>
      <c r="AN1097" s="669"/>
      <c r="IG1097" s="1009"/>
      <c r="IH1097" s="1009"/>
      <c r="II1097" s="1009"/>
      <c r="IJ1097" s="1009"/>
      <c r="IK1097" s="1009"/>
      <c r="IL1097" s="1009"/>
      <c r="IM1097" s="1009"/>
    </row>
    <row r="1098" spans="17:247" x14ac:dyDescent="0.25">
      <c r="Q1098" s="1333"/>
      <c r="R1098" s="1333"/>
      <c r="S1098" s="669"/>
      <c r="T1098" s="669"/>
      <c r="U1098" s="669"/>
      <c r="AG1098" s="873"/>
      <c r="AN1098" s="669"/>
      <c r="IG1098" s="1009"/>
      <c r="IH1098" s="1009"/>
      <c r="II1098" s="1009"/>
      <c r="IJ1098" s="1009"/>
      <c r="IK1098" s="1009"/>
      <c r="IL1098" s="1009"/>
      <c r="IM1098" s="1009"/>
    </row>
    <row r="1099" spans="17:247" x14ac:dyDescent="0.25">
      <c r="Q1099" s="1333"/>
      <c r="R1099" s="1333"/>
      <c r="S1099" s="669"/>
      <c r="T1099" s="669"/>
      <c r="U1099" s="669"/>
      <c r="AG1099" s="873"/>
      <c r="AN1099" s="669"/>
      <c r="IG1099" s="1009"/>
      <c r="IH1099" s="1009"/>
      <c r="II1099" s="1009"/>
      <c r="IJ1099" s="1009"/>
      <c r="IK1099" s="1009"/>
      <c r="IL1099" s="1009"/>
      <c r="IM1099" s="1009"/>
    </row>
    <row r="1100" spans="17:247" x14ac:dyDescent="0.25">
      <c r="Q1100" s="1333"/>
      <c r="R1100" s="1333"/>
      <c r="S1100" s="669"/>
      <c r="T1100" s="669"/>
      <c r="U1100" s="669"/>
      <c r="AG1100" s="873"/>
      <c r="AN1100" s="669"/>
      <c r="IG1100" s="1009"/>
      <c r="IH1100" s="1009"/>
      <c r="II1100" s="1009"/>
      <c r="IJ1100" s="1009"/>
      <c r="IK1100" s="1009"/>
      <c r="IL1100" s="1009"/>
      <c r="IM1100" s="1009"/>
    </row>
    <row r="1101" spans="17:247" x14ac:dyDescent="0.25">
      <c r="Q1101" s="1333"/>
      <c r="R1101" s="1333"/>
      <c r="S1101" s="669"/>
      <c r="T1101" s="669"/>
      <c r="U1101" s="669"/>
      <c r="AG1101" s="873"/>
      <c r="AN1101" s="669"/>
      <c r="IG1101" s="1009"/>
      <c r="IH1101" s="1009"/>
      <c r="II1101" s="1009"/>
      <c r="IJ1101" s="1009"/>
      <c r="IK1101" s="1009"/>
      <c r="IL1101" s="1009"/>
      <c r="IM1101" s="1009"/>
    </row>
    <row r="1102" spans="17:247" x14ac:dyDescent="0.25">
      <c r="Q1102" s="1333"/>
      <c r="R1102" s="1333"/>
      <c r="S1102" s="669"/>
      <c r="T1102" s="669"/>
      <c r="U1102" s="669"/>
      <c r="AG1102" s="873"/>
      <c r="AN1102" s="669"/>
      <c r="IG1102" s="1009"/>
      <c r="IH1102" s="1009"/>
      <c r="II1102" s="1009"/>
      <c r="IJ1102" s="1009"/>
      <c r="IK1102" s="1009"/>
      <c r="IL1102" s="1009"/>
      <c r="IM1102" s="1009"/>
    </row>
    <row r="1103" spans="17:247" x14ac:dyDescent="0.25">
      <c r="Q1103" s="1333"/>
      <c r="R1103" s="1333"/>
      <c r="S1103" s="669"/>
      <c r="T1103" s="669"/>
      <c r="U1103" s="669"/>
      <c r="AG1103" s="873"/>
      <c r="AN1103" s="669"/>
      <c r="IG1103" s="1009"/>
      <c r="IH1103" s="1009"/>
      <c r="II1103" s="1009"/>
      <c r="IJ1103" s="1009"/>
      <c r="IK1103" s="1009"/>
      <c r="IL1103" s="1009"/>
      <c r="IM1103" s="1009"/>
    </row>
    <row r="1104" spans="17:247" x14ac:dyDescent="0.25">
      <c r="Q1104" s="1333"/>
      <c r="R1104" s="1333"/>
      <c r="S1104" s="669"/>
      <c r="T1104" s="669"/>
      <c r="U1104" s="669"/>
      <c r="AG1104" s="873"/>
      <c r="AN1104" s="669"/>
      <c r="IG1104" s="1009"/>
      <c r="IH1104" s="1009"/>
      <c r="II1104" s="1009"/>
      <c r="IJ1104" s="1009"/>
      <c r="IK1104" s="1009"/>
      <c r="IL1104" s="1009"/>
      <c r="IM1104" s="1009"/>
    </row>
    <row r="1105" spans="17:247" x14ac:dyDescent="0.25">
      <c r="Q1105" s="1333"/>
      <c r="R1105" s="1333"/>
      <c r="S1105" s="669"/>
      <c r="T1105" s="669"/>
      <c r="U1105" s="669"/>
      <c r="AG1105" s="873"/>
      <c r="AN1105" s="669"/>
      <c r="IG1105" s="1009"/>
      <c r="IH1105" s="1009"/>
      <c r="II1105" s="1009"/>
      <c r="IJ1105" s="1009"/>
      <c r="IK1105" s="1009"/>
      <c r="IL1105" s="1009"/>
      <c r="IM1105" s="1009"/>
    </row>
    <row r="1106" spans="17:247" x14ac:dyDescent="0.25">
      <c r="Q1106" s="1333"/>
      <c r="R1106" s="1333"/>
      <c r="S1106" s="669"/>
      <c r="T1106" s="669"/>
      <c r="U1106" s="669"/>
      <c r="AG1106" s="873"/>
      <c r="AN1106" s="669"/>
      <c r="IG1106" s="1009"/>
      <c r="IH1106" s="1009"/>
      <c r="II1106" s="1009"/>
      <c r="IJ1106" s="1009"/>
      <c r="IK1106" s="1009"/>
      <c r="IL1106" s="1009"/>
      <c r="IM1106" s="1009"/>
    </row>
    <row r="1107" spans="17:247" x14ac:dyDescent="0.25">
      <c r="Q1107" s="1333"/>
      <c r="R1107" s="1333"/>
      <c r="S1107" s="669"/>
      <c r="T1107" s="669"/>
      <c r="U1107" s="669"/>
      <c r="AG1107" s="873"/>
      <c r="AN1107" s="669"/>
      <c r="IG1107" s="1009"/>
      <c r="IH1107" s="1009"/>
      <c r="II1107" s="1009"/>
      <c r="IJ1107" s="1009"/>
      <c r="IK1107" s="1009"/>
      <c r="IL1107" s="1009"/>
      <c r="IM1107" s="1009"/>
    </row>
    <row r="1108" spans="17:247" x14ac:dyDescent="0.25">
      <c r="Q1108" s="1333"/>
      <c r="R1108" s="1333"/>
      <c r="S1108" s="669"/>
      <c r="T1108" s="669"/>
      <c r="U1108" s="669"/>
      <c r="AG1108" s="873"/>
      <c r="AN1108" s="669"/>
      <c r="IG1108" s="1009"/>
      <c r="IH1108" s="1009"/>
      <c r="II1108" s="1009"/>
      <c r="IJ1108" s="1009"/>
      <c r="IK1108" s="1009"/>
      <c r="IL1108" s="1009"/>
      <c r="IM1108" s="1009"/>
    </row>
    <row r="1109" spans="17:247" x14ac:dyDescent="0.25">
      <c r="Q1109" s="1333"/>
      <c r="R1109" s="1333"/>
      <c r="S1109" s="669"/>
      <c r="T1109" s="669"/>
      <c r="U1109" s="669"/>
      <c r="AG1109" s="873"/>
      <c r="AN1109" s="669"/>
      <c r="IG1109" s="1009"/>
      <c r="IH1109" s="1009"/>
      <c r="II1109" s="1009"/>
      <c r="IJ1109" s="1009"/>
      <c r="IK1109" s="1009"/>
      <c r="IL1109" s="1009"/>
      <c r="IM1109" s="1009"/>
    </row>
    <row r="1110" spans="17:247" x14ac:dyDescent="0.25">
      <c r="Q1110" s="1333"/>
      <c r="R1110" s="1333"/>
      <c r="S1110" s="669"/>
      <c r="T1110" s="669"/>
      <c r="U1110" s="669"/>
      <c r="AG1110" s="873"/>
      <c r="AN1110" s="669"/>
      <c r="IG1110" s="1009"/>
      <c r="IH1110" s="1009"/>
      <c r="II1110" s="1009"/>
      <c r="IJ1110" s="1009"/>
      <c r="IK1110" s="1009"/>
      <c r="IL1110" s="1009"/>
      <c r="IM1110" s="1009"/>
    </row>
    <row r="1111" spans="17:247" x14ac:dyDescent="0.25">
      <c r="Q1111" s="1333"/>
      <c r="R1111" s="1333"/>
      <c r="S1111" s="669"/>
      <c r="T1111" s="669"/>
      <c r="U1111" s="669"/>
      <c r="AG1111" s="873"/>
      <c r="AN1111" s="669"/>
      <c r="IG1111" s="1009"/>
      <c r="IH1111" s="1009"/>
      <c r="II1111" s="1009"/>
      <c r="IJ1111" s="1009"/>
      <c r="IK1111" s="1009"/>
      <c r="IL1111" s="1009"/>
      <c r="IM1111" s="1009"/>
    </row>
    <row r="1112" spans="17:247" x14ac:dyDescent="0.25">
      <c r="Q1112" s="1333"/>
      <c r="R1112" s="1333"/>
      <c r="S1112" s="669"/>
      <c r="T1112" s="669"/>
      <c r="U1112" s="669"/>
      <c r="AG1112" s="873"/>
      <c r="AN1112" s="669"/>
      <c r="IG1112" s="1009"/>
      <c r="IH1112" s="1009"/>
      <c r="II1112" s="1009"/>
      <c r="IJ1112" s="1009"/>
      <c r="IK1112" s="1009"/>
      <c r="IL1112" s="1009"/>
      <c r="IM1112" s="1009"/>
    </row>
    <row r="1113" spans="17:247" x14ac:dyDescent="0.25">
      <c r="Q1113" s="1333"/>
      <c r="R1113" s="1333"/>
      <c r="S1113" s="669"/>
      <c r="T1113" s="669"/>
      <c r="U1113" s="669"/>
      <c r="AG1113" s="873"/>
      <c r="AN1113" s="669"/>
      <c r="IG1113" s="1009"/>
      <c r="IH1113" s="1009"/>
      <c r="II1113" s="1009"/>
      <c r="IJ1113" s="1009"/>
      <c r="IK1113" s="1009"/>
      <c r="IL1113" s="1009"/>
      <c r="IM1113" s="1009"/>
    </row>
    <row r="1114" spans="17:247" x14ac:dyDescent="0.25">
      <c r="Q1114" s="1333"/>
      <c r="R1114" s="1333"/>
      <c r="S1114" s="669"/>
      <c r="T1114" s="669"/>
      <c r="U1114" s="669"/>
      <c r="AG1114" s="873"/>
      <c r="AN1114" s="669"/>
      <c r="IG1114" s="1009"/>
      <c r="IH1114" s="1009"/>
      <c r="II1114" s="1009"/>
      <c r="IJ1114" s="1009"/>
      <c r="IK1114" s="1009"/>
      <c r="IL1114" s="1009"/>
      <c r="IM1114" s="1009"/>
    </row>
    <row r="1115" spans="17:247" x14ac:dyDescent="0.25">
      <c r="Q1115" s="1333"/>
      <c r="R1115" s="1333"/>
      <c r="S1115" s="669"/>
      <c r="T1115" s="669"/>
      <c r="U1115" s="669"/>
      <c r="AG1115" s="873"/>
      <c r="AN1115" s="669"/>
      <c r="IG1115" s="1009"/>
      <c r="IH1115" s="1009"/>
      <c r="II1115" s="1009"/>
      <c r="IJ1115" s="1009"/>
      <c r="IK1115" s="1009"/>
      <c r="IL1115" s="1009"/>
      <c r="IM1115" s="1009"/>
    </row>
    <row r="1116" spans="17:247" x14ac:dyDescent="0.25">
      <c r="Q1116" s="1333"/>
      <c r="R1116" s="1333"/>
      <c r="S1116" s="669"/>
      <c r="T1116" s="669"/>
      <c r="U1116" s="669"/>
      <c r="AG1116" s="873"/>
      <c r="AN1116" s="669"/>
      <c r="IG1116" s="1009"/>
      <c r="IH1116" s="1009"/>
      <c r="II1116" s="1009"/>
      <c r="IJ1116" s="1009"/>
      <c r="IK1116" s="1009"/>
      <c r="IL1116" s="1009"/>
      <c r="IM1116" s="1009"/>
    </row>
    <row r="1117" spans="17:247" x14ac:dyDescent="0.25">
      <c r="Q1117" s="1333"/>
      <c r="R1117" s="1333"/>
      <c r="S1117" s="669"/>
      <c r="T1117" s="669"/>
      <c r="U1117" s="669"/>
      <c r="AG1117" s="873"/>
      <c r="AN1117" s="669"/>
      <c r="IG1117" s="1009"/>
      <c r="IH1117" s="1009"/>
      <c r="II1117" s="1009"/>
      <c r="IJ1117" s="1009"/>
      <c r="IK1117" s="1009"/>
      <c r="IL1117" s="1009"/>
      <c r="IM1117" s="1009"/>
    </row>
    <row r="1118" spans="17:247" x14ac:dyDescent="0.25">
      <c r="Q1118" s="1333"/>
      <c r="R1118" s="1333"/>
      <c r="S1118" s="669"/>
      <c r="T1118" s="669"/>
      <c r="U1118" s="669"/>
      <c r="AG1118" s="873"/>
      <c r="AN1118" s="669"/>
      <c r="IG1118" s="1009"/>
      <c r="IH1118" s="1009"/>
      <c r="II1118" s="1009"/>
      <c r="IJ1118" s="1009"/>
      <c r="IK1118" s="1009"/>
      <c r="IL1118" s="1009"/>
      <c r="IM1118" s="1009"/>
    </row>
    <row r="1119" spans="17:247" x14ac:dyDescent="0.25">
      <c r="Q1119" s="1333"/>
      <c r="R1119" s="1333"/>
      <c r="S1119" s="669"/>
      <c r="T1119" s="669"/>
      <c r="U1119" s="669"/>
      <c r="AG1119" s="873"/>
      <c r="AN1119" s="669"/>
      <c r="IG1119" s="1009"/>
      <c r="IH1119" s="1009"/>
      <c r="II1119" s="1009"/>
      <c r="IJ1119" s="1009"/>
      <c r="IK1119" s="1009"/>
      <c r="IL1119" s="1009"/>
      <c r="IM1119" s="1009"/>
    </row>
    <row r="1120" spans="17:247" x14ac:dyDescent="0.25">
      <c r="Q1120" s="1333"/>
      <c r="R1120" s="1333"/>
      <c r="S1120" s="669"/>
      <c r="T1120" s="669"/>
      <c r="U1120" s="669"/>
      <c r="AG1120" s="873"/>
      <c r="AN1120" s="669"/>
      <c r="IG1120" s="1009"/>
      <c r="IH1120" s="1009"/>
      <c r="II1120" s="1009"/>
      <c r="IJ1120" s="1009"/>
      <c r="IK1120" s="1009"/>
      <c r="IL1120" s="1009"/>
      <c r="IM1120" s="1009"/>
    </row>
    <row r="1121" spans="17:247" x14ac:dyDescent="0.25">
      <c r="Q1121" s="1333"/>
      <c r="R1121" s="1333"/>
      <c r="S1121" s="669"/>
      <c r="T1121" s="669"/>
      <c r="U1121" s="669"/>
      <c r="AG1121" s="873"/>
      <c r="AN1121" s="669"/>
      <c r="IG1121" s="1009"/>
      <c r="IH1121" s="1009"/>
      <c r="II1121" s="1009"/>
      <c r="IJ1121" s="1009"/>
      <c r="IK1121" s="1009"/>
      <c r="IL1121" s="1009"/>
      <c r="IM1121" s="1009"/>
    </row>
    <row r="1122" spans="17:247" x14ac:dyDescent="0.25">
      <c r="Q1122" s="1333"/>
      <c r="R1122" s="1333"/>
      <c r="S1122" s="669"/>
      <c r="T1122" s="669"/>
      <c r="U1122" s="669"/>
      <c r="AG1122" s="873"/>
      <c r="AN1122" s="669"/>
      <c r="IG1122" s="1009"/>
      <c r="IH1122" s="1009"/>
      <c r="II1122" s="1009"/>
      <c r="IJ1122" s="1009"/>
      <c r="IK1122" s="1009"/>
      <c r="IL1122" s="1009"/>
      <c r="IM1122" s="1009"/>
    </row>
    <row r="1123" spans="17:247" x14ac:dyDescent="0.25">
      <c r="Q1123" s="1333"/>
      <c r="R1123" s="1333"/>
      <c r="S1123" s="669"/>
      <c r="T1123" s="669"/>
      <c r="U1123" s="669"/>
      <c r="AG1123" s="873"/>
      <c r="AN1123" s="669"/>
      <c r="IG1123" s="1009"/>
      <c r="IH1123" s="1009"/>
      <c r="II1123" s="1009"/>
      <c r="IJ1123" s="1009"/>
      <c r="IK1123" s="1009"/>
      <c r="IL1123" s="1009"/>
      <c r="IM1123" s="1009"/>
    </row>
    <row r="1124" spans="17:247" x14ac:dyDescent="0.25">
      <c r="Q1124" s="1333"/>
      <c r="R1124" s="1333"/>
      <c r="S1124" s="669"/>
      <c r="T1124" s="669"/>
      <c r="U1124" s="669"/>
      <c r="AG1124" s="873"/>
      <c r="AN1124" s="669"/>
      <c r="IG1124" s="1009"/>
      <c r="IH1124" s="1009"/>
      <c r="II1124" s="1009"/>
      <c r="IJ1124" s="1009"/>
      <c r="IK1124" s="1009"/>
      <c r="IL1124" s="1009"/>
      <c r="IM1124" s="1009"/>
    </row>
    <row r="1125" spans="17:247" x14ac:dyDescent="0.25">
      <c r="Q1125" s="1333"/>
      <c r="R1125" s="1333"/>
      <c r="S1125" s="669"/>
      <c r="T1125" s="669"/>
      <c r="U1125" s="669"/>
      <c r="AG1125" s="873"/>
      <c r="AN1125" s="669"/>
      <c r="IG1125" s="1009"/>
      <c r="IH1125" s="1009"/>
      <c r="II1125" s="1009"/>
      <c r="IJ1125" s="1009"/>
      <c r="IK1125" s="1009"/>
      <c r="IL1125" s="1009"/>
      <c r="IM1125" s="1009"/>
    </row>
    <row r="1126" spans="17:247" x14ac:dyDescent="0.25">
      <c r="Q1126" s="1333"/>
      <c r="R1126" s="1333"/>
      <c r="S1126" s="669"/>
      <c r="T1126" s="669"/>
      <c r="U1126" s="669"/>
      <c r="AG1126" s="873"/>
      <c r="AN1126" s="669"/>
      <c r="IG1126" s="1009"/>
      <c r="IH1126" s="1009"/>
      <c r="II1126" s="1009"/>
      <c r="IJ1126" s="1009"/>
      <c r="IK1126" s="1009"/>
      <c r="IL1126" s="1009"/>
      <c r="IM1126" s="1009"/>
    </row>
    <row r="1127" spans="17:247" x14ac:dyDescent="0.25">
      <c r="Q1127" s="1333"/>
      <c r="R1127" s="1333"/>
      <c r="S1127" s="669"/>
      <c r="T1127" s="669"/>
      <c r="U1127" s="669"/>
      <c r="AG1127" s="873"/>
      <c r="AN1127" s="669"/>
      <c r="IG1127" s="1009"/>
      <c r="IH1127" s="1009"/>
      <c r="II1127" s="1009"/>
      <c r="IJ1127" s="1009"/>
      <c r="IK1127" s="1009"/>
      <c r="IL1127" s="1009"/>
      <c r="IM1127" s="1009"/>
    </row>
    <row r="1128" spans="17:247" x14ac:dyDescent="0.25">
      <c r="Q1128" s="1333"/>
      <c r="R1128" s="1333"/>
      <c r="S1128" s="669"/>
      <c r="T1128" s="669"/>
      <c r="U1128" s="669"/>
      <c r="AG1128" s="873"/>
      <c r="AN1128" s="669"/>
      <c r="IG1128" s="1009"/>
      <c r="IH1128" s="1009"/>
      <c r="II1128" s="1009"/>
      <c r="IJ1128" s="1009"/>
      <c r="IK1128" s="1009"/>
      <c r="IL1128" s="1009"/>
      <c r="IM1128" s="1009"/>
    </row>
    <row r="1129" spans="17:247" x14ac:dyDescent="0.25">
      <c r="Q1129" s="1333"/>
      <c r="R1129" s="1333"/>
      <c r="S1129" s="669"/>
      <c r="T1129" s="669"/>
      <c r="U1129" s="669"/>
      <c r="AG1129" s="873"/>
      <c r="AN1129" s="669"/>
      <c r="IG1129" s="1009"/>
      <c r="IH1129" s="1009"/>
      <c r="II1129" s="1009"/>
      <c r="IJ1129" s="1009"/>
      <c r="IK1129" s="1009"/>
      <c r="IL1129" s="1009"/>
      <c r="IM1129" s="1009"/>
    </row>
    <row r="1130" spans="17:247" x14ac:dyDescent="0.25">
      <c r="Q1130" s="1333"/>
      <c r="R1130" s="1333"/>
      <c r="S1130" s="669"/>
      <c r="T1130" s="669"/>
      <c r="U1130" s="669"/>
      <c r="AG1130" s="873"/>
      <c r="AN1130" s="669"/>
      <c r="IG1130" s="1009"/>
      <c r="IH1130" s="1009"/>
      <c r="II1130" s="1009"/>
      <c r="IJ1130" s="1009"/>
      <c r="IK1130" s="1009"/>
      <c r="IL1130" s="1009"/>
      <c r="IM1130" s="1009"/>
    </row>
    <row r="1131" spans="17:247" x14ac:dyDescent="0.25">
      <c r="Q1131" s="1333"/>
      <c r="R1131" s="1333"/>
      <c r="S1131" s="669"/>
      <c r="T1131" s="669"/>
      <c r="U1131" s="669"/>
      <c r="AG1131" s="873"/>
      <c r="AN1131" s="669"/>
      <c r="IG1131" s="1009"/>
      <c r="IH1131" s="1009"/>
      <c r="II1131" s="1009"/>
      <c r="IJ1131" s="1009"/>
      <c r="IK1131" s="1009"/>
      <c r="IL1131" s="1009"/>
      <c r="IM1131" s="1009"/>
    </row>
    <row r="1132" spans="17:247" x14ac:dyDescent="0.25">
      <c r="Q1132" s="1333"/>
      <c r="R1132" s="1333"/>
      <c r="S1132" s="669"/>
      <c r="T1132" s="669"/>
      <c r="U1132" s="669"/>
      <c r="AG1132" s="873"/>
      <c r="AN1132" s="669"/>
      <c r="IG1132" s="1009"/>
      <c r="IH1132" s="1009"/>
      <c r="II1132" s="1009"/>
      <c r="IJ1132" s="1009"/>
      <c r="IK1132" s="1009"/>
      <c r="IL1132" s="1009"/>
      <c r="IM1132" s="1009"/>
    </row>
    <row r="1133" spans="17:247" x14ac:dyDescent="0.25">
      <c r="Q1133" s="1333"/>
      <c r="R1133" s="1333"/>
      <c r="S1133" s="669"/>
      <c r="T1133" s="669"/>
      <c r="U1133" s="669"/>
      <c r="AG1133" s="873"/>
      <c r="AN1133" s="669"/>
      <c r="IG1133" s="1009"/>
      <c r="IH1133" s="1009"/>
      <c r="II1133" s="1009"/>
      <c r="IJ1133" s="1009"/>
      <c r="IK1133" s="1009"/>
      <c r="IL1133" s="1009"/>
      <c r="IM1133" s="1009"/>
    </row>
    <row r="1134" spans="17:247" x14ac:dyDescent="0.25">
      <c r="Q1134" s="1333"/>
      <c r="R1134" s="1333"/>
      <c r="S1134" s="669"/>
      <c r="T1134" s="669"/>
      <c r="U1134" s="669"/>
      <c r="AG1134" s="873"/>
      <c r="AN1134" s="669"/>
      <c r="IG1134" s="1009"/>
      <c r="IH1134" s="1009"/>
      <c r="II1134" s="1009"/>
      <c r="IJ1134" s="1009"/>
      <c r="IK1134" s="1009"/>
      <c r="IL1134" s="1009"/>
      <c r="IM1134" s="1009"/>
    </row>
    <row r="1135" spans="17:247" x14ac:dyDescent="0.25">
      <c r="Q1135" s="1333"/>
      <c r="R1135" s="1333"/>
      <c r="S1135" s="669"/>
      <c r="T1135" s="669"/>
      <c r="U1135" s="669"/>
      <c r="AG1135" s="873"/>
      <c r="AN1135" s="669"/>
      <c r="IG1135" s="1009"/>
      <c r="IH1135" s="1009"/>
      <c r="II1135" s="1009"/>
      <c r="IJ1135" s="1009"/>
      <c r="IK1135" s="1009"/>
      <c r="IL1135" s="1009"/>
      <c r="IM1135" s="1009"/>
    </row>
    <row r="1136" spans="17:247" x14ac:dyDescent="0.25">
      <c r="Q1136" s="1333"/>
      <c r="R1136" s="1333"/>
      <c r="S1136" s="669"/>
      <c r="T1136" s="669"/>
      <c r="U1136" s="669"/>
      <c r="AG1136" s="873"/>
      <c r="AN1136" s="669"/>
      <c r="IG1136" s="1009"/>
      <c r="IH1136" s="1009"/>
      <c r="II1136" s="1009"/>
      <c r="IJ1136" s="1009"/>
      <c r="IK1136" s="1009"/>
      <c r="IL1136" s="1009"/>
      <c r="IM1136" s="1009"/>
    </row>
    <row r="1137" spans="17:247" x14ac:dyDescent="0.25">
      <c r="Q1137" s="1333"/>
      <c r="R1137" s="1333"/>
      <c r="S1137" s="669"/>
      <c r="T1137" s="669"/>
      <c r="U1137" s="669"/>
      <c r="AG1137" s="873"/>
      <c r="AN1137" s="669"/>
      <c r="IG1137" s="1009"/>
      <c r="IH1137" s="1009"/>
      <c r="II1137" s="1009"/>
      <c r="IJ1137" s="1009"/>
      <c r="IK1137" s="1009"/>
      <c r="IL1137" s="1009"/>
      <c r="IM1137" s="1009"/>
    </row>
    <row r="1138" spans="17:247" x14ac:dyDescent="0.25">
      <c r="Q1138" s="1333"/>
      <c r="R1138" s="1333"/>
      <c r="S1138" s="669"/>
      <c r="T1138" s="669"/>
      <c r="U1138" s="669"/>
      <c r="AG1138" s="873"/>
      <c r="AN1138" s="669"/>
      <c r="IG1138" s="1009"/>
      <c r="IH1138" s="1009"/>
      <c r="II1138" s="1009"/>
      <c r="IJ1138" s="1009"/>
      <c r="IK1138" s="1009"/>
      <c r="IL1138" s="1009"/>
      <c r="IM1138" s="1009"/>
    </row>
    <row r="1139" spans="17:247" x14ac:dyDescent="0.25">
      <c r="Q1139" s="1333"/>
      <c r="R1139" s="1333"/>
      <c r="S1139" s="669"/>
      <c r="T1139" s="669"/>
      <c r="U1139" s="669"/>
      <c r="AG1139" s="873"/>
      <c r="AN1139" s="669"/>
      <c r="IG1139" s="1009"/>
      <c r="IH1139" s="1009"/>
      <c r="II1139" s="1009"/>
      <c r="IJ1139" s="1009"/>
      <c r="IK1139" s="1009"/>
      <c r="IL1139" s="1009"/>
      <c r="IM1139" s="1009"/>
    </row>
    <row r="1140" spans="17:247" x14ac:dyDescent="0.25">
      <c r="Q1140" s="1333"/>
      <c r="R1140" s="1333"/>
      <c r="S1140" s="669"/>
      <c r="T1140" s="669"/>
      <c r="U1140" s="669"/>
      <c r="AG1140" s="873"/>
      <c r="AN1140" s="669"/>
      <c r="IG1140" s="1009"/>
      <c r="IH1140" s="1009"/>
      <c r="II1140" s="1009"/>
      <c r="IJ1140" s="1009"/>
      <c r="IK1140" s="1009"/>
      <c r="IL1140" s="1009"/>
      <c r="IM1140" s="1009"/>
    </row>
    <row r="1141" spans="17:247" x14ac:dyDescent="0.25">
      <c r="Q1141" s="1333"/>
      <c r="R1141" s="1333"/>
      <c r="S1141" s="669"/>
      <c r="T1141" s="669"/>
      <c r="U1141" s="669"/>
      <c r="AG1141" s="873"/>
      <c r="AN1141" s="669"/>
      <c r="IG1141" s="1009"/>
      <c r="IH1141" s="1009"/>
      <c r="II1141" s="1009"/>
      <c r="IJ1141" s="1009"/>
      <c r="IK1141" s="1009"/>
      <c r="IL1141" s="1009"/>
      <c r="IM1141" s="1009"/>
    </row>
    <row r="1142" spans="17:247" x14ac:dyDescent="0.25">
      <c r="Q1142" s="1333"/>
      <c r="R1142" s="1333"/>
      <c r="S1142" s="669"/>
      <c r="T1142" s="669"/>
      <c r="U1142" s="669"/>
      <c r="AG1142" s="873"/>
      <c r="AN1142" s="669"/>
      <c r="IG1142" s="1009"/>
      <c r="IH1142" s="1009"/>
      <c r="II1142" s="1009"/>
      <c r="IJ1142" s="1009"/>
      <c r="IK1142" s="1009"/>
      <c r="IL1142" s="1009"/>
      <c r="IM1142" s="1009"/>
    </row>
    <row r="1143" spans="17:247" x14ac:dyDescent="0.25">
      <c r="Q1143" s="1333"/>
      <c r="R1143" s="1333"/>
      <c r="S1143" s="669"/>
      <c r="T1143" s="669"/>
      <c r="U1143" s="669"/>
      <c r="AG1143" s="873"/>
      <c r="AN1143" s="669"/>
      <c r="IG1143" s="1009"/>
      <c r="IH1143" s="1009"/>
      <c r="II1143" s="1009"/>
      <c r="IJ1143" s="1009"/>
      <c r="IK1143" s="1009"/>
      <c r="IL1143" s="1009"/>
      <c r="IM1143" s="1009"/>
    </row>
    <row r="1144" spans="17:247" x14ac:dyDescent="0.25">
      <c r="Q1144" s="1333"/>
      <c r="R1144" s="1333"/>
      <c r="S1144" s="669"/>
      <c r="T1144" s="669"/>
      <c r="U1144" s="669"/>
      <c r="AG1144" s="873"/>
      <c r="AN1144" s="669"/>
      <c r="IG1144" s="1009"/>
      <c r="IH1144" s="1009"/>
      <c r="II1144" s="1009"/>
      <c r="IJ1144" s="1009"/>
      <c r="IK1144" s="1009"/>
      <c r="IL1144" s="1009"/>
      <c r="IM1144" s="1009"/>
    </row>
    <row r="1145" spans="17:247" x14ac:dyDescent="0.25">
      <c r="Q1145" s="1333"/>
      <c r="R1145" s="1333"/>
      <c r="S1145" s="669"/>
      <c r="T1145" s="669"/>
      <c r="U1145" s="669"/>
      <c r="AG1145" s="873"/>
      <c r="AN1145" s="669"/>
      <c r="IG1145" s="1009"/>
      <c r="IH1145" s="1009"/>
      <c r="II1145" s="1009"/>
      <c r="IJ1145" s="1009"/>
      <c r="IK1145" s="1009"/>
      <c r="IL1145" s="1009"/>
      <c r="IM1145" s="1009"/>
    </row>
    <row r="1146" spans="17:247" x14ac:dyDescent="0.25">
      <c r="Q1146" s="1333"/>
      <c r="R1146" s="1333"/>
      <c r="S1146" s="669"/>
      <c r="T1146" s="669"/>
      <c r="U1146" s="669"/>
      <c r="AG1146" s="873"/>
      <c r="AN1146" s="669"/>
      <c r="IG1146" s="1009"/>
      <c r="IH1146" s="1009"/>
      <c r="II1146" s="1009"/>
      <c r="IJ1146" s="1009"/>
      <c r="IK1146" s="1009"/>
      <c r="IL1146" s="1009"/>
      <c r="IM1146" s="1009"/>
    </row>
    <row r="1147" spans="17:247" x14ac:dyDescent="0.25">
      <c r="Q1147" s="1333"/>
      <c r="R1147" s="1333"/>
      <c r="S1147" s="669"/>
      <c r="T1147" s="669"/>
      <c r="U1147" s="669"/>
      <c r="AG1147" s="873"/>
      <c r="AN1147" s="669"/>
      <c r="IG1147" s="1009"/>
      <c r="IH1147" s="1009"/>
      <c r="II1147" s="1009"/>
      <c r="IJ1147" s="1009"/>
      <c r="IK1147" s="1009"/>
      <c r="IL1147" s="1009"/>
      <c r="IM1147" s="1009"/>
    </row>
    <row r="1148" spans="17:247" x14ac:dyDescent="0.25">
      <c r="Q1148" s="1333"/>
      <c r="R1148" s="1333"/>
      <c r="S1148" s="669"/>
      <c r="T1148" s="669"/>
      <c r="U1148" s="669"/>
      <c r="AG1148" s="873"/>
      <c r="AN1148" s="669"/>
      <c r="IG1148" s="1009"/>
      <c r="IH1148" s="1009"/>
      <c r="II1148" s="1009"/>
      <c r="IJ1148" s="1009"/>
      <c r="IK1148" s="1009"/>
      <c r="IL1148" s="1009"/>
      <c r="IM1148" s="1009"/>
    </row>
    <row r="1149" spans="17:247" x14ac:dyDescent="0.25">
      <c r="Q1149" s="1333"/>
      <c r="R1149" s="1333"/>
      <c r="S1149" s="669"/>
      <c r="T1149" s="669"/>
      <c r="U1149" s="669"/>
      <c r="AG1149" s="873"/>
      <c r="AN1149" s="669"/>
      <c r="IG1149" s="1009"/>
      <c r="IH1149" s="1009"/>
      <c r="II1149" s="1009"/>
      <c r="IJ1149" s="1009"/>
      <c r="IK1149" s="1009"/>
      <c r="IL1149" s="1009"/>
      <c r="IM1149" s="1009"/>
    </row>
    <row r="1150" spans="17:247" x14ac:dyDescent="0.25">
      <c r="Q1150" s="1333"/>
      <c r="R1150" s="1333"/>
      <c r="S1150" s="669"/>
      <c r="T1150" s="669"/>
      <c r="U1150" s="669"/>
      <c r="AG1150" s="873"/>
      <c r="AN1150" s="669"/>
      <c r="IG1150" s="1009"/>
      <c r="IH1150" s="1009"/>
      <c r="II1150" s="1009"/>
      <c r="IJ1150" s="1009"/>
      <c r="IK1150" s="1009"/>
      <c r="IL1150" s="1009"/>
      <c r="IM1150" s="1009"/>
    </row>
    <row r="1151" spans="17:247" x14ac:dyDescent="0.25">
      <c r="Q1151" s="1333"/>
      <c r="R1151" s="1333"/>
      <c r="S1151" s="669"/>
      <c r="T1151" s="669"/>
      <c r="U1151" s="669"/>
      <c r="AG1151" s="873"/>
      <c r="AN1151" s="669"/>
      <c r="IG1151" s="1009"/>
      <c r="IH1151" s="1009"/>
      <c r="II1151" s="1009"/>
      <c r="IJ1151" s="1009"/>
      <c r="IK1151" s="1009"/>
      <c r="IL1151" s="1009"/>
      <c r="IM1151" s="1009"/>
    </row>
    <row r="1152" spans="17:247" x14ac:dyDescent="0.25">
      <c r="Q1152" s="1333"/>
      <c r="R1152" s="1333"/>
      <c r="S1152" s="669"/>
      <c r="T1152" s="669"/>
      <c r="U1152" s="669"/>
      <c r="AG1152" s="873"/>
      <c r="AN1152" s="669"/>
      <c r="IG1152" s="1009"/>
      <c r="IH1152" s="1009"/>
      <c r="II1152" s="1009"/>
      <c r="IJ1152" s="1009"/>
      <c r="IK1152" s="1009"/>
      <c r="IL1152" s="1009"/>
      <c r="IM1152" s="1009"/>
    </row>
    <row r="1153" spans="17:247" x14ac:dyDescent="0.25">
      <c r="Q1153" s="1333"/>
      <c r="R1153" s="1333"/>
      <c r="S1153" s="669"/>
      <c r="T1153" s="669"/>
      <c r="U1153" s="669"/>
      <c r="AG1153" s="873"/>
      <c r="AN1153" s="669"/>
      <c r="IG1153" s="1009"/>
      <c r="IH1153" s="1009"/>
      <c r="II1153" s="1009"/>
      <c r="IJ1153" s="1009"/>
      <c r="IK1153" s="1009"/>
      <c r="IL1153" s="1009"/>
      <c r="IM1153" s="1009"/>
    </row>
    <row r="1154" spans="17:247" x14ac:dyDescent="0.25">
      <c r="Q1154" s="1333"/>
      <c r="R1154" s="1333"/>
      <c r="S1154" s="669"/>
      <c r="T1154" s="669"/>
      <c r="U1154" s="669"/>
      <c r="AG1154" s="873"/>
      <c r="AN1154" s="669"/>
      <c r="IG1154" s="1009"/>
      <c r="IH1154" s="1009"/>
      <c r="II1154" s="1009"/>
      <c r="IJ1154" s="1009"/>
      <c r="IK1154" s="1009"/>
      <c r="IL1154" s="1009"/>
      <c r="IM1154" s="1009"/>
    </row>
    <row r="1155" spans="17:247" x14ac:dyDescent="0.25">
      <c r="Q1155" s="1333"/>
      <c r="R1155" s="1333"/>
      <c r="S1155" s="669"/>
      <c r="T1155" s="669"/>
      <c r="U1155" s="669"/>
      <c r="AG1155" s="873"/>
      <c r="AN1155" s="669"/>
      <c r="IG1155" s="1009"/>
      <c r="IH1155" s="1009"/>
      <c r="II1155" s="1009"/>
      <c r="IJ1155" s="1009"/>
      <c r="IK1155" s="1009"/>
      <c r="IL1155" s="1009"/>
      <c r="IM1155" s="1009"/>
    </row>
    <row r="1156" spans="17:247" x14ac:dyDescent="0.25">
      <c r="Q1156" s="1333"/>
      <c r="R1156" s="1333"/>
      <c r="S1156" s="669"/>
      <c r="T1156" s="669"/>
      <c r="U1156" s="669"/>
      <c r="AG1156" s="873"/>
      <c r="AN1156" s="669"/>
      <c r="IG1156" s="1009"/>
      <c r="IH1156" s="1009"/>
      <c r="II1156" s="1009"/>
      <c r="IJ1156" s="1009"/>
      <c r="IK1156" s="1009"/>
      <c r="IL1156" s="1009"/>
      <c r="IM1156" s="1009"/>
    </row>
    <row r="1157" spans="17:247" x14ac:dyDescent="0.25">
      <c r="Q1157" s="1333"/>
      <c r="R1157" s="1333"/>
      <c r="S1157" s="669"/>
      <c r="T1157" s="669"/>
      <c r="U1157" s="669"/>
      <c r="AG1157" s="873"/>
      <c r="AN1157" s="669"/>
      <c r="IG1157" s="1009"/>
      <c r="IH1157" s="1009"/>
      <c r="II1157" s="1009"/>
      <c r="IJ1157" s="1009"/>
      <c r="IK1157" s="1009"/>
      <c r="IL1157" s="1009"/>
      <c r="IM1157" s="1009"/>
    </row>
    <row r="1158" spans="17:247" x14ac:dyDescent="0.25">
      <c r="Q1158" s="1333"/>
      <c r="R1158" s="1333"/>
      <c r="S1158" s="669"/>
      <c r="T1158" s="669"/>
      <c r="U1158" s="669"/>
      <c r="AG1158" s="873"/>
      <c r="AN1158" s="669"/>
      <c r="IG1158" s="1009"/>
      <c r="IH1158" s="1009"/>
      <c r="II1158" s="1009"/>
      <c r="IJ1158" s="1009"/>
      <c r="IK1158" s="1009"/>
      <c r="IL1158" s="1009"/>
      <c r="IM1158" s="1009"/>
    </row>
    <row r="1159" spans="17:247" x14ac:dyDescent="0.25">
      <c r="Q1159" s="1333"/>
      <c r="R1159" s="1333"/>
      <c r="S1159" s="669"/>
      <c r="T1159" s="669"/>
      <c r="U1159" s="669"/>
      <c r="AG1159" s="873"/>
      <c r="AN1159" s="669"/>
      <c r="IG1159" s="1009"/>
      <c r="IH1159" s="1009"/>
      <c r="II1159" s="1009"/>
      <c r="IJ1159" s="1009"/>
      <c r="IK1159" s="1009"/>
      <c r="IL1159" s="1009"/>
      <c r="IM1159" s="1009"/>
    </row>
    <row r="1160" spans="17:247" x14ac:dyDescent="0.25">
      <c r="Q1160" s="1333"/>
      <c r="R1160" s="1333"/>
      <c r="S1160" s="669"/>
      <c r="T1160" s="669"/>
      <c r="U1160" s="669"/>
      <c r="AG1160" s="873"/>
      <c r="AN1160" s="669"/>
      <c r="IG1160" s="1009"/>
      <c r="IH1160" s="1009"/>
      <c r="II1160" s="1009"/>
      <c r="IJ1160" s="1009"/>
      <c r="IK1160" s="1009"/>
      <c r="IL1160" s="1009"/>
      <c r="IM1160" s="1009"/>
    </row>
    <row r="1161" spans="17:247" x14ac:dyDescent="0.25">
      <c r="Q1161" s="1333"/>
      <c r="R1161" s="1333"/>
      <c r="S1161" s="669"/>
      <c r="T1161" s="669"/>
      <c r="U1161" s="669"/>
      <c r="AG1161" s="873"/>
      <c r="AN1161" s="669"/>
      <c r="IG1161" s="1009"/>
      <c r="IH1161" s="1009"/>
      <c r="II1161" s="1009"/>
      <c r="IJ1161" s="1009"/>
      <c r="IK1161" s="1009"/>
      <c r="IL1161" s="1009"/>
      <c r="IM1161" s="1009"/>
    </row>
    <row r="1162" spans="17:247" x14ac:dyDescent="0.25">
      <c r="Q1162" s="1333"/>
      <c r="R1162" s="1333"/>
      <c r="S1162" s="669"/>
      <c r="T1162" s="669"/>
      <c r="U1162" s="669"/>
      <c r="AG1162" s="873"/>
      <c r="AN1162" s="669"/>
      <c r="IG1162" s="1009"/>
      <c r="IH1162" s="1009"/>
      <c r="II1162" s="1009"/>
      <c r="IJ1162" s="1009"/>
      <c r="IK1162" s="1009"/>
      <c r="IL1162" s="1009"/>
      <c r="IM1162" s="1009"/>
    </row>
    <row r="1163" spans="17:247" x14ac:dyDescent="0.25">
      <c r="Q1163" s="1333"/>
      <c r="R1163" s="1333"/>
      <c r="S1163" s="669"/>
      <c r="T1163" s="669"/>
      <c r="U1163" s="669"/>
      <c r="AG1163" s="873"/>
      <c r="AN1163" s="669"/>
      <c r="IG1163" s="1009"/>
      <c r="IH1163" s="1009"/>
      <c r="II1163" s="1009"/>
      <c r="IJ1163" s="1009"/>
      <c r="IK1163" s="1009"/>
      <c r="IL1163" s="1009"/>
      <c r="IM1163" s="1009"/>
    </row>
    <row r="1164" spans="17:247" x14ac:dyDescent="0.25">
      <c r="Q1164" s="1333"/>
      <c r="R1164" s="1333"/>
      <c r="S1164" s="669"/>
      <c r="T1164" s="669"/>
      <c r="U1164" s="669"/>
      <c r="AG1164" s="873"/>
      <c r="AN1164" s="669"/>
      <c r="IG1164" s="1009"/>
      <c r="IH1164" s="1009"/>
      <c r="II1164" s="1009"/>
      <c r="IJ1164" s="1009"/>
      <c r="IK1164" s="1009"/>
      <c r="IL1164" s="1009"/>
      <c r="IM1164" s="1009"/>
    </row>
    <row r="1165" spans="17:247" x14ac:dyDescent="0.25">
      <c r="Q1165" s="1333"/>
      <c r="R1165" s="1333"/>
      <c r="S1165" s="669"/>
      <c r="T1165" s="669"/>
      <c r="U1165" s="669"/>
      <c r="AG1165" s="873"/>
      <c r="AN1165" s="669"/>
      <c r="IG1165" s="1009"/>
      <c r="IH1165" s="1009"/>
      <c r="II1165" s="1009"/>
      <c r="IJ1165" s="1009"/>
      <c r="IK1165" s="1009"/>
      <c r="IL1165" s="1009"/>
      <c r="IM1165" s="1009"/>
    </row>
    <row r="1166" spans="17:247" x14ac:dyDescent="0.25">
      <c r="Q1166" s="1333"/>
      <c r="R1166" s="1333"/>
      <c r="S1166" s="669"/>
      <c r="T1166" s="669"/>
      <c r="U1166" s="669"/>
      <c r="AG1166" s="873"/>
      <c r="AN1166" s="669"/>
      <c r="IG1166" s="1009"/>
      <c r="IH1166" s="1009"/>
      <c r="II1166" s="1009"/>
      <c r="IJ1166" s="1009"/>
      <c r="IK1166" s="1009"/>
      <c r="IL1166" s="1009"/>
      <c r="IM1166" s="1009"/>
    </row>
    <row r="1167" spans="17:247" x14ac:dyDescent="0.25">
      <c r="Q1167" s="1333"/>
      <c r="R1167" s="1333"/>
      <c r="S1167" s="669"/>
      <c r="T1167" s="669"/>
      <c r="U1167" s="669"/>
      <c r="AG1167" s="873"/>
      <c r="AN1167" s="669"/>
      <c r="IG1167" s="1009"/>
      <c r="IH1167" s="1009"/>
      <c r="II1167" s="1009"/>
      <c r="IJ1167" s="1009"/>
      <c r="IK1167" s="1009"/>
      <c r="IL1167" s="1009"/>
      <c r="IM1167" s="1009"/>
    </row>
    <row r="1168" spans="17:247" x14ac:dyDescent="0.25">
      <c r="Q1168" s="1333"/>
      <c r="R1168" s="1333"/>
      <c r="S1168" s="669"/>
      <c r="T1168" s="669"/>
      <c r="U1168" s="669"/>
      <c r="AG1168" s="873"/>
      <c r="AN1168" s="669"/>
      <c r="IG1168" s="1009"/>
      <c r="IH1168" s="1009"/>
      <c r="II1168" s="1009"/>
      <c r="IJ1168" s="1009"/>
      <c r="IK1168" s="1009"/>
      <c r="IL1168" s="1009"/>
      <c r="IM1168" s="1009"/>
    </row>
    <row r="1169" spans="17:247" x14ac:dyDescent="0.25">
      <c r="Q1169" s="1333"/>
      <c r="R1169" s="1333"/>
      <c r="S1169" s="669"/>
      <c r="T1169" s="669"/>
      <c r="U1169" s="669"/>
      <c r="AG1169" s="873"/>
      <c r="AN1169" s="669"/>
      <c r="IG1169" s="1009"/>
      <c r="IH1169" s="1009"/>
      <c r="II1169" s="1009"/>
      <c r="IJ1169" s="1009"/>
      <c r="IK1169" s="1009"/>
      <c r="IL1169" s="1009"/>
      <c r="IM1169" s="1009"/>
    </row>
    <row r="1170" spans="17:247" x14ac:dyDescent="0.25">
      <c r="Q1170" s="1333"/>
      <c r="R1170" s="1333"/>
      <c r="S1170" s="669"/>
      <c r="T1170" s="669"/>
      <c r="U1170" s="669"/>
      <c r="AG1170" s="873"/>
      <c r="AN1170" s="669"/>
      <c r="IG1170" s="1009"/>
      <c r="IH1170" s="1009"/>
      <c r="II1170" s="1009"/>
      <c r="IJ1170" s="1009"/>
      <c r="IK1170" s="1009"/>
      <c r="IL1170" s="1009"/>
      <c r="IM1170" s="1009"/>
    </row>
    <row r="1171" spans="17:247" x14ac:dyDescent="0.25">
      <c r="Q1171" s="1333"/>
      <c r="R1171" s="1333"/>
      <c r="S1171" s="669"/>
      <c r="T1171" s="669"/>
      <c r="U1171" s="669"/>
      <c r="AG1171" s="873"/>
      <c r="AN1171" s="669"/>
      <c r="IG1171" s="1009"/>
      <c r="IH1171" s="1009"/>
      <c r="II1171" s="1009"/>
      <c r="IJ1171" s="1009"/>
      <c r="IK1171" s="1009"/>
      <c r="IL1171" s="1009"/>
      <c r="IM1171" s="1009"/>
    </row>
    <row r="1172" spans="17:247" x14ac:dyDescent="0.25">
      <c r="Q1172" s="1333"/>
      <c r="R1172" s="1333"/>
      <c r="S1172" s="669"/>
      <c r="T1172" s="669"/>
      <c r="U1172" s="669"/>
      <c r="AG1172" s="873"/>
      <c r="AN1172" s="669"/>
      <c r="IG1172" s="1009"/>
      <c r="IH1172" s="1009"/>
      <c r="II1172" s="1009"/>
      <c r="IJ1172" s="1009"/>
      <c r="IK1172" s="1009"/>
      <c r="IL1172" s="1009"/>
      <c r="IM1172" s="1009"/>
    </row>
    <row r="1173" spans="17:247" x14ac:dyDescent="0.25">
      <c r="Q1173" s="1333"/>
      <c r="R1173" s="1333"/>
      <c r="S1173" s="669"/>
      <c r="T1173" s="669"/>
      <c r="U1173" s="669"/>
      <c r="AG1173" s="873"/>
      <c r="AN1173" s="669"/>
      <c r="IG1173" s="1009"/>
      <c r="IH1173" s="1009"/>
      <c r="II1173" s="1009"/>
      <c r="IJ1173" s="1009"/>
      <c r="IK1173" s="1009"/>
      <c r="IL1173" s="1009"/>
      <c r="IM1173" s="1009"/>
    </row>
    <row r="1174" spans="17:247" x14ac:dyDescent="0.25">
      <c r="Q1174" s="1333"/>
      <c r="R1174" s="1333"/>
      <c r="S1174" s="669"/>
      <c r="T1174" s="669"/>
      <c r="U1174" s="669"/>
      <c r="AG1174" s="873"/>
      <c r="AN1174" s="669"/>
      <c r="IG1174" s="1009"/>
      <c r="IH1174" s="1009"/>
      <c r="II1174" s="1009"/>
      <c r="IJ1174" s="1009"/>
      <c r="IK1174" s="1009"/>
      <c r="IL1174" s="1009"/>
      <c r="IM1174" s="1009"/>
    </row>
    <row r="1175" spans="17:247" x14ac:dyDescent="0.25">
      <c r="Q1175" s="1333"/>
      <c r="R1175" s="1333"/>
      <c r="S1175" s="669"/>
      <c r="T1175" s="669"/>
      <c r="U1175" s="669"/>
      <c r="AG1175" s="873"/>
      <c r="AN1175" s="669"/>
      <c r="IG1175" s="1009"/>
      <c r="IH1175" s="1009"/>
      <c r="II1175" s="1009"/>
      <c r="IJ1175" s="1009"/>
      <c r="IK1175" s="1009"/>
      <c r="IL1175" s="1009"/>
      <c r="IM1175" s="1009"/>
    </row>
    <row r="1176" spans="17:247" x14ac:dyDescent="0.25">
      <c r="Q1176" s="1333"/>
      <c r="R1176" s="1333"/>
      <c r="S1176" s="669"/>
      <c r="T1176" s="669"/>
      <c r="U1176" s="669"/>
      <c r="AG1176" s="873"/>
      <c r="AN1176" s="669"/>
      <c r="IG1176" s="1009"/>
      <c r="IH1176" s="1009"/>
      <c r="II1176" s="1009"/>
      <c r="IJ1176" s="1009"/>
      <c r="IK1176" s="1009"/>
      <c r="IL1176" s="1009"/>
      <c r="IM1176" s="1009"/>
    </row>
    <row r="1177" spans="17:247" x14ac:dyDescent="0.25">
      <c r="Q1177" s="1333"/>
      <c r="R1177" s="1333"/>
      <c r="S1177" s="669"/>
      <c r="T1177" s="669"/>
      <c r="U1177" s="669"/>
      <c r="AG1177" s="873"/>
      <c r="AN1177" s="669"/>
      <c r="IG1177" s="1009"/>
      <c r="IH1177" s="1009"/>
      <c r="II1177" s="1009"/>
      <c r="IJ1177" s="1009"/>
      <c r="IK1177" s="1009"/>
      <c r="IL1177" s="1009"/>
      <c r="IM1177" s="1009"/>
    </row>
    <row r="1178" spans="17:247" x14ac:dyDescent="0.25">
      <c r="Q1178" s="1333"/>
      <c r="R1178" s="1333"/>
      <c r="S1178" s="669"/>
      <c r="T1178" s="669"/>
      <c r="U1178" s="669"/>
      <c r="AG1178" s="873"/>
      <c r="AN1178" s="669"/>
      <c r="IG1178" s="1009"/>
      <c r="IH1178" s="1009"/>
      <c r="II1178" s="1009"/>
      <c r="IJ1178" s="1009"/>
      <c r="IK1178" s="1009"/>
      <c r="IL1178" s="1009"/>
      <c r="IM1178" s="1009"/>
    </row>
    <row r="1179" spans="17:247" x14ac:dyDescent="0.25">
      <c r="Q1179" s="1333"/>
      <c r="R1179" s="1333"/>
      <c r="S1179" s="669"/>
      <c r="T1179" s="669"/>
      <c r="U1179" s="669"/>
      <c r="AG1179" s="873"/>
      <c r="AN1179" s="669"/>
      <c r="IG1179" s="1009"/>
      <c r="IH1179" s="1009"/>
      <c r="II1179" s="1009"/>
      <c r="IJ1179" s="1009"/>
      <c r="IK1179" s="1009"/>
      <c r="IL1179" s="1009"/>
      <c r="IM1179" s="1009"/>
    </row>
    <row r="1180" spans="17:247" x14ac:dyDescent="0.25">
      <c r="Q1180" s="1333"/>
      <c r="R1180" s="1333"/>
      <c r="S1180" s="669"/>
      <c r="T1180" s="669"/>
      <c r="U1180" s="669"/>
      <c r="AG1180" s="873"/>
      <c r="AN1180" s="669"/>
      <c r="IG1180" s="1009"/>
      <c r="IH1180" s="1009"/>
      <c r="II1180" s="1009"/>
      <c r="IJ1180" s="1009"/>
      <c r="IK1180" s="1009"/>
      <c r="IL1180" s="1009"/>
      <c r="IM1180" s="1009"/>
    </row>
    <row r="1181" spans="17:247" x14ac:dyDescent="0.25">
      <c r="Q1181" s="1333"/>
      <c r="R1181" s="1333"/>
      <c r="S1181" s="669"/>
      <c r="T1181" s="669"/>
      <c r="U1181" s="669"/>
      <c r="AG1181" s="873"/>
      <c r="AN1181" s="669"/>
      <c r="IG1181" s="1009"/>
      <c r="IH1181" s="1009"/>
      <c r="II1181" s="1009"/>
      <c r="IJ1181" s="1009"/>
      <c r="IK1181" s="1009"/>
      <c r="IL1181" s="1009"/>
      <c r="IM1181" s="1009"/>
    </row>
    <row r="1182" spans="17:247" x14ac:dyDescent="0.25">
      <c r="Q1182" s="1333"/>
      <c r="R1182" s="1333"/>
      <c r="S1182" s="669"/>
      <c r="T1182" s="669"/>
      <c r="U1182" s="669"/>
      <c r="AG1182" s="873"/>
      <c r="AN1182" s="669"/>
      <c r="IG1182" s="1009"/>
      <c r="IH1182" s="1009"/>
      <c r="II1182" s="1009"/>
      <c r="IJ1182" s="1009"/>
      <c r="IK1182" s="1009"/>
      <c r="IL1182" s="1009"/>
      <c r="IM1182" s="1009"/>
    </row>
    <row r="1183" spans="17:247" x14ac:dyDescent="0.25">
      <c r="Q1183" s="1333"/>
      <c r="R1183" s="1333"/>
      <c r="S1183" s="669"/>
      <c r="T1183" s="669"/>
      <c r="U1183" s="669"/>
      <c r="AG1183" s="873"/>
      <c r="AN1183" s="669"/>
      <c r="IG1183" s="1009"/>
      <c r="IH1183" s="1009"/>
      <c r="II1183" s="1009"/>
      <c r="IJ1183" s="1009"/>
      <c r="IK1183" s="1009"/>
      <c r="IL1183" s="1009"/>
      <c r="IM1183" s="1009"/>
    </row>
    <row r="1184" spans="17:247" x14ac:dyDescent="0.25">
      <c r="Q1184" s="1333"/>
      <c r="R1184" s="1333"/>
      <c r="S1184" s="669"/>
      <c r="T1184" s="669"/>
      <c r="U1184" s="669"/>
      <c r="AG1184" s="873"/>
      <c r="AN1184" s="669"/>
      <c r="IG1184" s="1009"/>
      <c r="IH1184" s="1009"/>
      <c r="II1184" s="1009"/>
      <c r="IJ1184" s="1009"/>
      <c r="IK1184" s="1009"/>
      <c r="IL1184" s="1009"/>
      <c r="IM1184" s="1009"/>
    </row>
    <row r="1185" spans="17:247" x14ac:dyDescent="0.25">
      <c r="Q1185" s="1333"/>
      <c r="R1185" s="1333"/>
      <c r="S1185" s="669"/>
      <c r="T1185" s="669"/>
      <c r="U1185" s="669"/>
      <c r="AG1185" s="873"/>
      <c r="AN1185" s="669"/>
      <c r="IG1185" s="1009"/>
      <c r="IH1185" s="1009"/>
      <c r="II1185" s="1009"/>
      <c r="IJ1185" s="1009"/>
      <c r="IK1185" s="1009"/>
      <c r="IL1185" s="1009"/>
      <c r="IM1185" s="1009"/>
    </row>
    <row r="1186" spans="17:247" x14ac:dyDescent="0.25">
      <c r="Q1186" s="1333"/>
      <c r="R1186" s="1333"/>
      <c r="S1186" s="669"/>
      <c r="T1186" s="669"/>
      <c r="U1186" s="669"/>
      <c r="AG1186" s="873"/>
      <c r="AN1186" s="669"/>
      <c r="IG1186" s="1009"/>
      <c r="IH1186" s="1009"/>
      <c r="II1186" s="1009"/>
      <c r="IJ1186" s="1009"/>
      <c r="IK1186" s="1009"/>
      <c r="IL1186" s="1009"/>
      <c r="IM1186" s="1009"/>
    </row>
    <row r="1187" spans="17:247" x14ac:dyDescent="0.25">
      <c r="Q1187" s="1333"/>
      <c r="R1187" s="1333"/>
      <c r="S1187" s="669"/>
      <c r="T1187" s="669"/>
      <c r="U1187" s="669"/>
      <c r="AG1187" s="873"/>
      <c r="AN1187" s="669"/>
      <c r="IG1187" s="1009"/>
      <c r="IH1187" s="1009"/>
      <c r="II1187" s="1009"/>
      <c r="IJ1187" s="1009"/>
      <c r="IK1187" s="1009"/>
      <c r="IL1187" s="1009"/>
      <c r="IM1187" s="1009"/>
    </row>
    <row r="1188" spans="17:247" x14ac:dyDescent="0.25">
      <c r="Q1188" s="1333"/>
      <c r="R1188" s="1333"/>
      <c r="S1188" s="669"/>
      <c r="T1188" s="669"/>
      <c r="U1188" s="669"/>
      <c r="AG1188" s="873"/>
      <c r="AN1188" s="669"/>
      <c r="IG1188" s="1009"/>
      <c r="IH1188" s="1009"/>
      <c r="II1188" s="1009"/>
      <c r="IJ1188" s="1009"/>
      <c r="IK1188" s="1009"/>
      <c r="IL1188" s="1009"/>
      <c r="IM1188" s="1009"/>
    </row>
    <row r="1189" spans="17:247" x14ac:dyDescent="0.25">
      <c r="Q1189" s="1333"/>
      <c r="R1189" s="1333"/>
      <c r="S1189" s="669"/>
      <c r="T1189" s="669"/>
      <c r="U1189" s="669"/>
      <c r="AG1189" s="873"/>
      <c r="AN1189" s="669"/>
      <c r="IG1189" s="1009"/>
      <c r="IH1189" s="1009"/>
      <c r="II1189" s="1009"/>
      <c r="IJ1189" s="1009"/>
      <c r="IK1189" s="1009"/>
      <c r="IL1189" s="1009"/>
      <c r="IM1189" s="1009"/>
    </row>
    <row r="1190" spans="17:247" x14ac:dyDescent="0.25">
      <c r="Q1190" s="1333"/>
      <c r="R1190" s="1333"/>
      <c r="S1190" s="669"/>
      <c r="T1190" s="669"/>
      <c r="U1190" s="669"/>
      <c r="AG1190" s="873"/>
      <c r="AN1190" s="669"/>
      <c r="IG1190" s="1009"/>
      <c r="IH1190" s="1009"/>
      <c r="II1190" s="1009"/>
      <c r="IJ1190" s="1009"/>
      <c r="IK1190" s="1009"/>
      <c r="IL1190" s="1009"/>
      <c r="IM1190" s="1009"/>
    </row>
    <row r="1191" spans="17:247" x14ac:dyDescent="0.25">
      <c r="Q1191" s="1333"/>
      <c r="R1191" s="1333"/>
      <c r="S1191" s="669"/>
      <c r="T1191" s="669"/>
      <c r="U1191" s="669"/>
      <c r="AG1191" s="873"/>
      <c r="AN1191" s="669"/>
      <c r="IG1191" s="1009"/>
      <c r="IH1191" s="1009"/>
      <c r="II1191" s="1009"/>
      <c r="IJ1191" s="1009"/>
      <c r="IK1191" s="1009"/>
      <c r="IL1191" s="1009"/>
      <c r="IM1191" s="1009"/>
    </row>
    <row r="1192" spans="17:247" x14ac:dyDescent="0.25">
      <c r="Q1192" s="1333"/>
      <c r="R1192" s="1333"/>
      <c r="S1192" s="669"/>
      <c r="T1192" s="669"/>
      <c r="U1192" s="669"/>
      <c r="AG1192" s="873"/>
      <c r="AN1192" s="669"/>
      <c r="IG1192" s="1009"/>
      <c r="IH1192" s="1009"/>
      <c r="II1192" s="1009"/>
      <c r="IJ1192" s="1009"/>
      <c r="IK1192" s="1009"/>
      <c r="IL1192" s="1009"/>
      <c r="IM1192" s="1009"/>
    </row>
    <row r="1193" spans="17:247" x14ac:dyDescent="0.25">
      <c r="Q1193" s="1333"/>
      <c r="R1193" s="1333"/>
      <c r="S1193" s="669"/>
      <c r="T1193" s="669"/>
      <c r="U1193" s="669"/>
      <c r="AG1193" s="873"/>
      <c r="AN1193" s="669"/>
      <c r="IG1193" s="1009"/>
      <c r="IH1193" s="1009"/>
      <c r="II1193" s="1009"/>
      <c r="IJ1193" s="1009"/>
      <c r="IK1193" s="1009"/>
      <c r="IL1193" s="1009"/>
      <c r="IM1193" s="1009"/>
    </row>
    <row r="1194" spans="17:247" x14ac:dyDescent="0.25">
      <c r="Q1194" s="1333"/>
      <c r="R1194" s="1333"/>
      <c r="S1194" s="669"/>
      <c r="T1194" s="669"/>
      <c r="U1194" s="669"/>
      <c r="AG1194" s="873"/>
      <c r="AN1194" s="669"/>
      <c r="IG1194" s="1009"/>
      <c r="IH1194" s="1009"/>
      <c r="II1194" s="1009"/>
      <c r="IJ1194" s="1009"/>
      <c r="IK1194" s="1009"/>
      <c r="IL1194" s="1009"/>
      <c r="IM1194" s="1009"/>
    </row>
    <row r="1195" spans="17:247" x14ac:dyDescent="0.25">
      <c r="Q1195" s="1333"/>
      <c r="R1195" s="1333"/>
      <c r="S1195" s="669"/>
      <c r="T1195" s="669"/>
      <c r="U1195" s="669"/>
      <c r="AG1195" s="873"/>
      <c r="AN1195" s="669"/>
      <c r="IG1195" s="1009"/>
      <c r="IH1195" s="1009"/>
      <c r="II1195" s="1009"/>
      <c r="IJ1195" s="1009"/>
      <c r="IK1195" s="1009"/>
      <c r="IL1195" s="1009"/>
      <c r="IM1195" s="1009"/>
    </row>
    <row r="1196" spans="17:247" x14ac:dyDescent="0.25">
      <c r="Q1196" s="1333"/>
      <c r="R1196" s="1333"/>
      <c r="S1196" s="669"/>
      <c r="T1196" s="669"/>
      <c r="U1196" s="669"/>
      <c r="AG1196" s="873"/>
      <c r="AN1196" s="669"/>
      <c r="IG1196" s="1009"/>
      <c r="IH1196" s="1009"/>
      <c r="II1196" s="1009"/>
      <c r="IJ1196" s="1009"/>
      <c r="IK1196" s="1009"/>
      <c r="IL1196" s="1009"/>
      <c r="IM1196" s="1009"/>
    </row>
    <row r="1197" spans="17:247" x14ac:dyDescent="0.25">
      <c r="Q1197" s="1333"/>
      <c r="R1197" s="1333"/>
      <c r="S1197" s="669"/>
      <c r="T1197" s="669"/>
      <c r="U1197" s="669"/>
      <c r="AG1197" s="873"/>
      <c r="AN1197" s="669"/>
      <c r="IG1197" s="1009"/>
      <c r="IH1197" s="1009"/>
      <c r="II1197" s="1009"/>
      <c r="IJ1197" s="1009"/>
      <c r="IK1197" s="1009"/>
      <c r="IL1197" s="1009"/>
      <c r="IM1197" s="1009"/>
    </row>
    <row r="1198" spans="17:247" x14ac:dyDescent="0.25">
      <c r="Q1198" s="1333"/>
      <c r="R1198" s="1333"/>
      <c r="S1198" s="669"/>
      <c r="T1198" s="669"/>
      <c r="U1198" s="669"/>
      <c r="AG1198" s="873"/>
      <c r="AN1198" s="669"/>
      <c r="IG1198" s="1009"/>
      <c r="IH1198" s="1009"/>
      <c r="II1198" s="1009"/>
      <c r="IJ1198" s="1009"/>
      <c r="IK1198" s="1009"/>
      <c r="IL1198" s="1009"/>
      <c r="IM1198" s="1009"/>
    </row>
    <row r="1199" spans="17:247" x14ac:dyDescent="0.25">
      <c r="Q1199" s="1333"/>
      <c r="R1199" s="1333"/>
      <c r="S1199" s="669"/>
      <c r="T1199" s="669"/>
      <c r="U1199" s="669"/>
      <c r="AG1199" s="873"/>
      <c r="AN1199" s="669"/>
      <c r="IG1199" s="1009"/>
      <c r="IH1199" s="1009"/>
      <c r="II1199" s="1009"/>
      <c r="IJ1199" s="1009"/>
      <c r="IK1199" s="1009"/>
      <c r="IL1199" s="1009"/>
      <c r="IM1199" s="1009"/>
    </row>
    <row r="1200" spans="17:247" x14ac:dyDescent="0.25">
      <c r="Q1200" s="1333"/>
      <c r="R1200" s="1333"/>
      <c r="S1200" s="669"/>
      <c r="T1200" s="669"/>
      <c r="U1200" s="669"/>
      <c r="AG1200" s="873"/>
      <c r="AN1200" s="669"/>
      <c r="IG1200" s="1009"/>
      <c r="IH1200" s="1009"/>
      <c r="II1200" s="1009"/>
      <c r="IJ1200" s="1009"/>
      <c r="IK1200" s="1009"/>
      <c r="IL1200" s="1009"/>
      <c r="IM1200" s="1009"/>
    </row>
    <row r="1201" spans="17:247" x14ac:dyDescent="0.25">
      <c r="Q1201" s="1333"/>
      <c r="R1201" s="1333"/>
      <c r="S1201" s="669"/>
      <c r="T1201" s="669"/>
      <c r="U1201" s="669"/>
      <c r="AG1201" s="873"/>
      <c r="AN1201" s="669"/>
      <c r="IG1201" s="1009"/>
      <c r="IH1201" s="1009"/>
      <c r="II1201" s="1009"/>
      <c r="IJ1201" s="1009"/>
      <c r="IK1201" s="1009"/>
      <c r="IL1201" s="1009"/>
      <c r="IM1201" s="1009"/>
    </row>
    <row r="1202" spans="17:247" x14ac:dyDescent="0.25">
      <c r="Q1202" s="1333"/>
      <c r="R1202" s="1333"/>
      <c r="S1202" s="669"/>
      <c r="T1202" s="669"/>
      <c r="U1202" s="669"/>
      <c r="AG1202" s="873"/>
      <c r="AN1202" s="669"/>
      <c r="IG1202" s="1009"/>
      <c r="IH1202" s="1009"/>
      <c r="II1202" s="1009"/>
      <c r="IJ1202" s="1009"/>
      <c r="IK1202" s="1009"/>
      <c r="IL1202" s="1009"/>
      <c r="IM1202" s="1009"/>
    </row>
    <row r="1203" spans="17:247" x14ac:dyDescent="0.25">
      <c r="Q1203" s="1333"/>
      <c r="R1203" s="1333"/>
      <c r="S1203" s="669"/>
      <c r="T1203" s="669"/>
      <c r="U1203" s="669"/>
      <c r="AG1203" s="873"/>
      <c r="AN1203" s="669"/>
      <c r="IG1203" s="1009"/>
      <c r="IH1203" s="1009"/>
      <c r="II1203" s="1009"/>
      <c r="IJ1203" s="1009"/>
      <c r="IK1203" s="1009"/>
      <c r="IL1203" s="1009"/>
      <c r="IM1203" s="1009"/>
    </row>
    <row r="1204" spans="17:247" x14ac:dyDescent="0.25">
      <c r="Q1204" s="1333"/>
      <c r="R1204" s="1333"/>
      <c r="S1204" s="669"/>
      <c r="T1204" s="669"/>
      <c r="U1204" s="669"/>
      <c r="AG1204" s="873"/>
      <c r="AN1204" s="669"/>
      <c r="IG1204" s="1009"/>
      <c r="IH1204" s="1009"/>
      <c r="II1204" s="1009"/>
      <c r="IJ1204" s="1009"/>
      <c r="IK1204" s="1009"/>
      <c r="IL1204" s="1009"/>
      <c r="IM1204" s="1009"/>
    </row>
    <row r="1205" spans="17:247" x14ac:dyDescent="0.25">
      <c r="Q1205" s="1333"/>
      <c r="R1205" s="1333"/>
      <c r="S1205" s="669"/>
      <c r="T1205" s="669"/>
      <c r="U1205" s="669"/>
      <c r="AG1205" s="873"/>
      <c r="AN1205" s="669"/>
      <c r="IG1205" s="1009"/>
      <c r="IH1205" s="1009"/>
      <c r="II1205" s="1009"/>
      <c r="IJ1205" s="1009"/>
      <c r="IK1205" s="1009"/>
      <c r="IL1205" s="1009"/>
      <c r="IM1205" s="1009"/>
    </row>
    <row r="1206" spans="17:247" x14ac:dyDescent="0.25">
      <c r="Q1206" s="1333"/>
      <c r="R1206" s="1333"/>
      <c r="S1206" s="669"/>
      <c r="T1206" s="669"/>
      <c r="U1206" s="669"/>
      <c r="AG1206" s="873"/>
      <c r="AN1206" s="669"/>
      <c r="IG1206" s="1009"/>
      <c r="IH1206" s="1009"/>
      <c r="II1206" s="1009"/>
      <c r="IJ1206" s="1009"/>
      <c r="IK1206" s="1009"/>
      <c r="IL1206" s="1009"/>
      <c r="IM1206" s="1009"/>
    </row>
    <row r="1207" spans="17:247" x14ac:dyDescent="0.25">
      <c r="Q1207" s="1333"/>
      <c r="R1207" s="1333"/>
      <c r="S1207" s="669"/>
      <c r="T1207" s="669"/>
      <c r="U1207" s="669"/>
      <c r="AG1207" s="873"/>
      <c r="AN1207" s="669"/>
      <c r="IG1207" s="1009"/>
      <c r="IH1207" s="1009"/>
      <c r="II1207" s="1009"/>
      <c r="IJ1207" s="1009"/>
      <c r="IK1207" s="1009"/>
      <c r="IL1207" s="1009"/>
      <c r="IM1207" s="1009"/>
    </row>
    <row r="1208" spans="17:247" x14ac:dyDescent="0.25">
      <c r="Q1208" s="1333"/>
      <c r="R1208" s="1333"/>
      <c r="S1208" s="669"/>
      <c r="T1208" s="669"/>
      <c r="U1208" s="669"/>
      <c r="AG1208" s="873"/>
      <c r="AN1208" s="669"/>
      <c r="IG1208" s="1009"/>
      <c r="IH1208" s="1009"/>
      <c r="II1208" s="1009"/>
      <c r="IJ1208" s="1009"/>
      <c r="IK1208" s="1009"/>
      <c r="IL1208" s="1009"/>
      <c r="IM1208" s="1009"/>
    </row>
    <row r="1209" spans="17:247" x14ac:dyDescent="0.25">
      <c r="Q1209" s="1333"/>
      <c r="R1209" s="1333"/>
      <c r="S1209" s="669"/>
      <c r="T1209" s="669"/>
      <c r="U1209" s="669"/>
      <c r="AG1209" s="873"/>
      <c r="AN1209" s="669"/>
      <c r="IG1209" s="1009"/>
      <c r="IH1209" s="1009"/>
      <c r="II1209" s="1009"/>
      <c r="IJ1209" s="1009"/>
      <c r="IK1209" s="1009"/>
      <c r="IL1209" s="1009"/>
      <c r="IM1209" s="1009"/>
    </row>
    <row r="1210" spans="17:247" x14ac:dyDescent="0.25">
      <c r="Q1210" s="1333"/>
      <c r="R1210" s="1333"/>
      <c r="S1210" s="669"/>
      <c r="T1210" s="669"/>
      <c r="U1210" s="669"/>
      <c r="AG1210" s="873"/>
      <c r="AN1210" s="669"/>
      <c r="IG1210" s="1009"/>
      <c r="IH1210" s="1009"/>
      <c r="II1210" s="1009"/>
      <c r="IJ1210" s="1009"/>
      <c r="IK1210" s="1009"/>
      <c r="IL1210" s="1009"/>
      <c r="IM1210" s="1009"/>
    </row>
    <row r="1211" spans="17:247" x14ac:dyDescent="0.25">
      <c r="Q1211" s="1333"/>
      <c r="R1211" s="1333"/>
      <c r="S1211" s="669"/>
      <c r="T1211" s="669"/>
      <c r="U1211" s="669"/>
      <c r="AG1211" s="873"/>
      <c r="AN1211" s="669"/>
      <c r="IG1211" s="1009"/>
      <c r="IH1211" s="1009"/>
      <c r="II1211" s="1009"/>
      <c r="IJ1211" s="1009"/>
      <c r="IK1211" s="1009"/>
      <c r="IL1211" s="1009"/>
      <c r="IM1211" s="1009"/>
    </row>
    <row r="1212" spans="17:247" x14ac:dyDescent="0.25">
      <c r="Q1212" s="1333"/>
      <c r="R1212" s="1333"/>
      <c r="S1212" s="669"/>
      <c r="T1212" s="669"/>
      <c r="U1212" s="669"/>
      <c r="AG1212" s="873"/>
      <c r="AN1212" s="669"/>
      <c r="IG1212" s="1009"/>
      <c r="IH1212" s="1009"/>
      <c r="II1212" s="1009"/>
      <c r="IJ1212" s="1009"/>
      <c r="IK1212" s="1009"/>
      <c r="IL1212" s="1009"/>
      <c r="IM1212" s="1009"/>
    </row>
    <row r="1213" spans="17:247" x14ac:dyDescent="0.25">
      <c r="Q1213" s="1333"/>
      <c r="R1213" s="1333"/>
      <c r="S1213" s="669"/>
      <c r="T1213" s="669"/>
      <c r="U1213" s="669"/>
      <c r="AG1213" s="873"/>
      <c r="AN1213" s="669"/>
      <c r="IG1213" s="1009"/>
      <c r="IH1213" s="1009"/>
      <c r="II1213" s="1009"/>
      <c r="IJ1213" s="1009"/>
      <c r="IK1213" s="1009"/>
      <c r="IL1213" s="1009"/>
      <c r="IM1213" s="1009"/>
    </row>
    <row r="1214" spans="17:247" x14ac:dyDescent="0.25">
      <c r="Q1214" s="1333"/>
      <c r="R1214" s="1333"/>
      <c r="S1214" s="669"/>
      <c r="T1214" s="669"/>
      <c r="U1214" s="669"/>
      <c r="AG1214" s="873"/>
      <c r="AN1214" s="669"/>
      <c r="IG1214" s="1009"/>
      <c r="IH1214" s="1009"/>
      <c r="II1214" s="1009"/>
      <c r="IJ1214" s="1009"/>
      <c r="IK1214" s="1009"/>
      <c r="IL1214" s="1009"/>
      <c r="IM1214" s="1009"/>
    </row>
    <row r="1215" spans="17:247" x14ac:dyDescent="0.25">
      <c r="Q1215" s="1333"/>
      <c r="R1215" s="1333"/>
      <c r="S1215" s="669"/>
      <c r="T1215" s="669"/>
      <c r="U1215" s="669"/>
      <c r="AG1215" s="873"/>
      <c r="AN1215" s="669"/>
      <c r="IG1215" s="1009"/>
      <c r="IH1215" s="1009"/>
      <c r="II1215" s="1009"/>
      <c r="IJ1215" s="1009"/>
      <c r="IK1215" s="1009"/>
      <c r="IL1215" s="1009"/>
      <c r="IM1215" s="1009"/>
    </row>
    <row r="1216" spans="17:247" x14ac:dyDescent="0.25">
      <c r="Q1216" s="1333"/>
      <c r="R1216" s="1333"/>
      <c r="S1216" s="669"/>
      <c r="T1216" s="669"/>
      <c r="U1216" s="669"/>
      <c r="AG1216" s="873"/>
      <c r="AN1216" s="669"/>
      <c r="IG1216" s="1009"/>
      <c r="IH1216" s="1009"/>
      <c r="II1216" s="1009"/>
      <c r="IJ1216" s="1009"/>
      <c r="IK1216" s="1009"/>
      <c r="IL1216" s="1009"/>
      <c r="IM1216" s="1009"/>
    </row>
    <row r="1217" spans="17:247" x14ac:dyDescent="0.25">
      <c r="Q1217" s="1333"/>
      <c r="R1217" s="1333"/>
      <c r="S1217" s="669"/>
      <c r="T1217" s="669"/>
      <c r="U1217" s="669"/>
      <c r="AG1217" s="873"/>
      <c r="AN1217" s="669"/>
      <c r="IG1217" s="1009"/>
      <c r="IH1217" s="1009"/>
      <c r="II1217" s="1009"/>
      <c r="IJ1217" s="1009"/>
      <c r="IK1217" s="1009"/>
      <c r="IL1217" s="1009"/>
      <c r="IM1217" s="1009"/>
    </row>
    <row r="1218" spans="17:247" x14ac:dyDescent="0.25">
      <c r="Q1218" s="1333"/>
      <c r="R1218" s="1333"/>
      <c r="S1218" s="669"/>
      <c r="T1218" s="669"/>
      <c r="U1218" s="669"/>
      <c r="AG1218" s="873"/>
      <c r="AN1218" s="669"/>
      <c r="IG1218" s="1009"/>
      <c r="IH1218" s="1009"/>
      <c r="II1218" s="1009"/>
      <c r="IJ1218" s="1009"/>
      <c r="IK1218" s="1009"/>
      <c r="IL1218" s="1009"/>
      <c r="IM1218" s="1009"/>
    </row>
    <row r="1219" spans="17:247" x14ac:dyDescent="0.25">
      <c r="Q1219" s="1333"/>
      <c r="R1219" s="1333"/>
      <c r="S1219" s="669"/>
      <c r="T1219" s="669"/>
      <c r="U1219" s="669"/>
      <c r="AG1219" s="873"/>
      <c r="AN1219" s="669"/>
      <c r="IG1219" s="1009"/>
      <c r="IH1219" s="1009"/>
      <c r="II1219" s="1009"/>
      <c r="IJ1219" s="1009"/>
      <c r="IK1219" s="1009"/>
      <c r="IL1219" s="1009"/>
      <c r="IM1219" s="1009"/>
    </row>
    <row r="1220" spans="17:247" x14ac:dyDescent="0.25">
      <c r="Q1220" s="1333"/>
      <c r="R1220" s="1333"/>
      <c r="S1220" s="669"/>
      <c r="T1220" s="669"/>
      <c r="U1220" s="669"/>
      <c r="AG1220" s="873"/>
      <c r="AN1220" s="669"/>
      <c r="IG1220" s="1009"/>
      <c r="IH1220" s="1009"/>
      <c r="II1220" s="1009"/>
      <c r="IJ1220" s="1009"/>
      <c r="IK1220" s="1009"/>
      <c r="IL1220" s="1009"/>
      <c r="IM1220" s="1009"/>
    </row>
    <row r="1221" spans="17:247" x14ac:dyDescent="0.25">
      <c r="Q1221" s="1333"/>
      <c r="R1221" s="1333"/>
      <c r="S1221" s="669"/>
      <c r="T1221" s="669"/>
      <c r="U1221" s="669"/>
      <c r="AG1221" s="873"/>
      <c r="AN1221" s="669"/>
      <c r="IG1221" s="1009"/>
      <c r="IH1221" s="1009"/>
      <c r="II1221" s="1009"/>
      <c r="IJ1221" s="1009"/>
      <c r="IK1221" s="1009"/>
      <c r="IL1221" s="1009"/>
      <c r="IM1221" s="1009"/>
    </row>
    <row r="1222" spans="17:247" x14ac:dyDescent="0.25">
      <c r="Q1222" s="1333"/>
      <c r="R1222" s="1333"/>
      <c r="S1222" s="669"/>
      <c r="T1222" s="669"/>
      <c r="U1222" s="669"/>
      <c r="AG1222" s="873"/>
      <c r="AN1222" s="669"/>
      <c r="IG1222" s="1009"/>
      <c r="IH1222" s="1009"/>
      <c r="II1222" s="1009"/>
      <c r="IJ1222" s="1009"/>
      <c r="IK1222" s="1009"/>
      <c r="IL1222" s="1009"/>
      <c r="IM1222" s="1009"/>
    </row>
    <row r="1223" spans="17:247" x14ac:dyDescent="0.25">
      <c r="Q1223" s="1333"/>
      <c r="R1223" s="1333"/>
      <c r="S1223" s="669"/>
      <c r="T1223" s="669"/>
      <c r="U1223" s="669"/>
      <c r="AG1223" s="873"/>
      <c r="AN1223" s="669"/>
      <c r="IG1223" s="1009"/>
      <c r="IH1223" s="1009"/>
      <c r="II1223" s="1009"/>
      <c r="IJ1223" s="1009"/>
      <c r="IK1223" s="1009"/>
      <c r="IL1223" s="1009"/>
      <c r="IM1223" s="1009"/>
    </row>
    <row r="1224" spans="17:247" x14ac:dyDescent="0.25">
      <c r="Q1224" s="1333"/>
      <c r="R1224" s="1333"/>
      <c r="S1224" s="669"/>
      <c r="T1224" s="669"/>
      <c r="U1224" s="669"/>
      <c r="AG1224" s="873"/>
      <c r="AN1224" s="669"/>
      <c r="IG1224" s="1009"/>
      <c r="IH1224" s="1009"/>
      <c r="II1224" s="1009"/>
      <c r="IJ1224" s="1009"/>
      <c r="IK1224" s="1009"/>
      <c r="IL1224" s="1009"/>
      <c r="IM1224" s="1009"/>
    </row>
    <row r="1225" spans="17:247" x14ac:dyDescent="0.25">
      <c r="Q1225" s="1333"/>
      <c r="R1225" s="1333"/>
      <c r="S1225" s="669"/>
      <c r="T1225" s="669"/>
      <c r="U1225" s="669"/>
      <c r="AG1225" s="873"/>
      <c r="AN1225" s="669"/>
      <c r="IG1225" s="1009"/>
      <c r="IH1225" s="1009"/>
      <c r="II1225" s="1009"/>
      <c r="IJ1225" s="1009"/>
      <c r="IK1225" s="1009"/>
      <c r="IL1225" s="1009"/>
      <c r="IM1225" s="1009"/>
    </row>
    <row r="1226" spans="17:247" x14ac:dyDescent="0.25">
      <c r="Q1226" s="1333"/>
      <c r="R1226" s="1333"/>
      <c r="S1226" s="669"/>
      <c r="T1226" s="669"/>
      <c r="U1226" s="669"/>
      <c r="AG1226" s="873"/>
      <c r="AN1226" s="669"/>
      <c r="IG1226" s="1009"/>
      <c r="IH1226" s="1009"/>
      <c r="II1226" s="1009"/>
      <c r="IJ1226" s="1009"/>
      <c r="IK1226" s="1009"/>
      <c r="IL1226" s="1009"/>
      <c r="IM1226" s="1009"/>
    </row>
    <row r="1227" spans="17:247" x14ac:dyDescent="0.25">
      <c r="Q1227" s="1333"/>
      <c r="R1227" s="1333"/>
      <c r="S1227" s="669"/>
      <c r="T1227" s="669"/>
      <c r="U1227" s="669"/>
      <c r="AG1227" s="873"/>
      <c r="AN1227" s="669"/>
      <c r="IG1227" s="1009"/>
      <c r="IH1227" s="1009"/>
      <c r="II1227" s="1009"/>
      <c r="IJ1227" s="1009"/>
      <c r="IK1227" s="1009"/>
      <c r="IL1227" s="1009"/>
      <c r="IM1227" s="1009"/>
    </row>
    <row r="1228" spans="17:247" x14ac:dyDescent="0.25">
      <c r="Q1228" s="1333"/>
      <c r="R1228" s="1333"/>
      <c r="S1228" s="669"/>
      <c r="T1228" s="669"/>
      <c r="U1228" s="669"/>
      <c r="AG1228" s="873"/>
      <c r="AN1228" s="669"/>
      <c r="IG1228" s="1009"/>
      <c r="IH1228" s="1009"/>
      <c r="II1228" s="1009"/>
      <c r="IJ1228" s="1009"/>
      <c r="IK1228" s="1009"/>
      <c r="IL1228" s="1009"/>
      <c r="IM1228" s="1009"/>
    </row>
    <row r="1229" spans="17:247" x14ac:dyDescent="0.25">
      <c r="Q1229" s="1333"/>
      <c r="R1229" s="1333"/>
      <c r="S1229" s="669"/>
      <c r="T1229" s="669"/>
      <c r="U1229" s="669"/>
      <c r="AG1229" s="873"/>
      <c r="AN1229" s="669"/>
      <c r="IG1229" s="1009"/>
      <c r="IH1229" s="1009"/>
      <c r="II1229" s="1009"/>
      <c r="IJ1229" s="1009"/>
      <c r="IK1229" s="1009"/>
      <c r="IL1229" s="1009"/>
      <c r="IM1229" s="1009"/>
    </row>
    <row r="1230" spans="17:247" x14ac:dyDescent="0.25">
      <c r="Q1230" s="1333"/>
      <c r="R1230" s="1333"/>
      <c r="S1230" s="669"/>
      <c r="T1230" s="669"/>
      <c r="U1230" s="669"/>
      <c r="AG1230" s="873"/>
      <c r="AN1230" s="669"/>
      <c r="IG1230" s="1009"/>
      <c r="IH1230" s="1009"/>
      <c r="II1230" s="1009"/>
      <c r="IJ1230" s="1009"/>
      <c r="IK1230" s="1009"/>
      <c r="IL1230" s="1009"/>
      <c r="IM1230" s="1009"/>
    </row>
    <row r="1231" spans="17:247" x14ac:dyDescent="0.25">
      <c r="Q1231" s="1333"/>
      <c r="R1231" s="1333"/>
      <c r="S1231" s="669"/>
      <c r="T1231" s="669"/>
      <c r="U1231" s="669"/>
      <c r="AG1231" s="873"/>
      <c r="AN1231" s="669"/>
      <c r="IG1231" s="1009"/>
      <c r="IH1231" s="1009"/>
      <c r="II1231" s="1009"/>
      <c r="IJ1231" s="1009"/>
      <c r="IK1231" s="1009"/>
      <c r="IL1231" s="1009"/>
      <c r="IM1231" s="1009"/>
    </row>
    <row r="1232" spans="17:247" x14ac:dyDescent="0.25">
      <c r="Q1232" s="1333"/>
      <c r="R1232" s="1333"/>
      <c r="S1232" s="669"/>
      <c r="T1232" s="669"/>
      <c r="U1232" s="669"/>
      <c r="AG1232" s="873"/>
      <c r="AN1232" s="669"/>
      <c r="IG1232" s="1009"/>
      <c r="IH1232" s="1009"/>
      <c r="II1232" s="1009"/>
      <c r="IJ1232" s="1009"/>
      <c r="IK1232" s="1009"/>
      <c r="IL1232" s="1009"/>
      <c r="IM1232" s="1009"/>
    </row>
    <row r="1233" spans="17:247" x14ac:dyDescent="0.25">
      <c r="Q1233" s="1333"/>
      <c r="R1233" s="1333"/>
      <c r="S1233" s="669"/>
      <c r="T1233" s="669"/>
      <c r="U1233" s="669"/>
      <c r="AG1233" s="873"/>
      <c r="AN1233" s="669"/>
      <c r="IG1233" s="1009"/>
      <c r="IH1233" s="1009"/>
      <c r="II1233" s="1009"/>
      <c r="IJ1233" s="1009"/>
      <c r="IK1233" s="1009"/>
      <c r="IL1233" s="1009"/>
      <c r="IM1233" s="1009"/>
    </row>
    <row r="1234" spans="17:247" x14ac:dyDescent="0.25">
      <c r="Q1234" s="1333"/>
      <c r="R1234" s="1333"/>
      <c r="S1234" s="669"/>
      <c r="T1234" s="669"/>
      <c r="U1234" s="669"/>
      <c r="AG1234" s="873"/>
      <c r="AN1234" s="669"/>
      <c r="IG1234" s="1009"/>
      <c r="IH1234" s="1009"/>
      <c r="II1234" s="1009"/>
      <c r="IJ1234" s="1009"/>
      <c r="IK1234" s="1009"/>
      <c r="IL1234" s="1009"/>
      <c r="IM1234" s="1009"/>
    </row>
    <row r="1235" spans="17:247" x14ac:dyDescent="0.25">
      <c r="Q1235" s="1333"/>
      <c r="R1235" s="1333"/>
      <c r="S1235" s="669"/>
      <c r="T1235" s="669"/>
      <c r="U1235" s="669"/>
      <c r="AG1235" s="873"/>
      <c r="AN1235" s="669"/>
      <c r="IG1235" s="1009"/>
      <c r="IH1235" s="1009"/>
      <c r="II1235" s="1009"/>
      <c r="IJ1235" s="1009"/>
      <c r="IK1235" s="1009"/>
      <c r="IL1235" s="1009"/>
      <c r="IM1235" s="1009"/>
    </row>
    <row r="1236" spans="17:247" x14ac:dyDescent="0.25">
      <c r="Q1236" s="1333"/>
      <c r="R1236" s="1333"/>
      <c r="S1236" s="669"/>
      <c r="T1236" s="669"/>
      <c r="U1236" s="669"/>
      <c r="AG1236" s="873"/>
      <c r="AN1236" s="669"/>
      <c r="IG1236" s="1009"/>
      <c r="IH1236" s="1009"/>
      <c r="II1236" s="1009"/>
      <c r="IJ1236" s="1009"/>
      <c r="IK1236" s="1009"/>
      <c r="IL1236" s="1009"/>
      <c r="IM1236" s="1009"/>
    </row>
    <row r="1237" spans="17:247" x14ac:dyDescent="0.25">
      <c r="Q1237" s="1333"/>
      <c r="R1237" s="1333"/>
      <c r="S1237" s="669"/>
      <c r="T1237" s="669"/>
      <c r="U1237" s="669"/>
      <c r="AG1237" s="873"/>
      <c r="AN1237" s="669"/>
      <c r="IG1237" s="1009"/>
      <c r="IH1237" s="1009"/>
      <c r="II1237" s="1009"/>
      <c r="IJ1237" s="1009"/>
      <c r="IK1237" s="1009"/>
      <c r="IL1237" s="1009"/>
      <c r="IM1237" s="1009"/>
    </row>
    <row r="1238" spans="17:247" x14ac:dyDescent="0.25">
      <c r="Q1238" s="1333"/>
      <c r="R1238" s="1333"/>
      <c r="S1238" s="669"/>
      <c r="T1238" s="669"/>
      <c r="U1238" s="669"/>
      <c r="AG1238" s="873"/>
      <c r="AN1238" s="669"/>
      <c r="IG1238" s="1009"/>
      <c r="IH1238" s="1009"/>
      <c r="II1238" s="1009"/>
      <c r="IJ1238" s="1009"/>
      <c r="IK1238" s="1009"/>
      <c r="IL1238" s="1009"/>
      <c r="IM1238" s="1009"/>
    </row>
    <row r="1239" spans="17:247" x14ac:dyDescent="0.25">
      <c r="Q1239" s="1333"/>
      <c r="R1239" s="1333"/>
      <c r="S1239" s="669"/>
      <c r="T1239" s="669"/>
      <c r="U1239" s="669"/>
      <c r="AG1239" s="873"/>
      <c r="AN1239" s="669"/>
      <c r="IG1239" s="1009"/>
      <c r="IH1239" s="1009"/>
      <c r="II1239" s="1009"/>
      <c r="IJ1239" s="1009"/>
      <c r="IK1239" s="1009"/>
      <c r="IL1239" s="1009"/>
      <c r="IM1239" s="1009"/>
    </row>
    <row r="1240" spans="17:247" x14ac:dyDescent="0.25">
      <c r="Q1240" s="1333"/>
      <c r="R1240" s="1333"/>
      <c r="S1240" s="669"/>
      <c r="T1240" s="669"/>
      <c r="U1240" s="669"/>
      <c r="AG1240" s="873"/>
      <c r="AN1240" s="669"/>
      <c r="IG1240" s="1009"/>
      <c r="IH1240" s="1009"/>
      <c r="II1240" s="1009"/>
      <c r="IJ1240" s="1009"/>
      <c r="IK1240" s="1009"/>
      <c r="IL1240" s="1009"/>
      <c r="IM1240" s="1009"/>
    </row>
    <row r="1241" spans="17:247" x14ac:dyDescent="0.25">
      <c r="Q1241" s="1333"/>
      <c r="R1241" s="1333"/>
      <c r="S1241" s="669"/>
      <c r="T1241" s="669"/>
      <c r="U1241" s="669"/>
      <c r="AG1241" s="873"/>
      <c r="AN1241" s="669"/>
      <c r="IG1241" s="1009"/>
      <c r="IH1241" s="1009"/>
      <c r="II1241" s="1009"/>
      <c r="IJ1241" s="1009"/>
      <c r="IK1241" s="1009"/>
      <c r="IL1241" s="1009"/>
      <c r="IM1241" s="1009"/>
    </row>
    <row r="1242" spans="17:247" x14ac:dyDescent="0.25">
      <c r="Q1242" s="1333"/>
      <c r="R1242" s="1333"/>
      <c r="S1242" s="669"/>
      <c r="T1242" s="669"/>
      <c r="U1242" s="669"/>
      <c r="AG1242" s="873"/>
      <c r="AN1242" s="669"/>
      <c r="IG1242" s="1009"/>
      <c r="IH1242" s="1009"/>
      <c r="II1242" s="1009"/>
      <c r="IJ1242" s="1009"/>
      <c r="IK1242" s="1009"/>
      <c r="IL1242" s="1009"/>
      <c r="IM1242" s="1009"/>
    </row>
    <row r="1243" spans="17:247" x14ac:dyDescent="0.25">
      <c r="Q1243" s="1333"/>
      <c r="R1243" s="1333"/>
      <c r="S1243" s="669"/>
      <c r="T1243" s="669"/>
      <c r="U1243" s="669"/>
      <c r="AG1243" s="873"/>
      <c r="AN1243" s="669"/>
      <c r="IG1243" s="1009"/>
      <c r="IH1243" s="1009"/>
      <c r="II1243" s="1009"/>
      <c r="IJ1243" s="1009"/>
      <c r="IK1243" s="1009"/>
      <c r="IL1243" s="1009"/>
      <c r="IM1243" s="1009"/>
    </row>
    <row r="1244" spans="17:247" x14ac:dyDescent="0.25">
      <c r="Q1244" s="1333"/>
      <c r="R1244" s="1333"/>
      <c r="S1244" s="669"/>
      <c r="T1244" s="669"/>
      <c r="U1244" s="669"/>
      <c r="AG1244" s="873"/>
      <c r="AN1244" s="669"/>
      <c r="IG1244" s="1009"/>
      <c r="IH1244" s="1009"/>
      <c r="II1244" s="1009"/>
      <c r="IJ1244" s="1009"/>
      <c r="IK1244" s="1009"/>
      <c r="IL1244" s="1009"/>
      <c r="IM1244" s="1009"/>
    </row>
    <row r="1245" spans="17:247" x14ac:dyDescent="0.25">
      <c r="Q1245" s="1333"/>
      <c r="R1245" s="1333"/>
      <c r="S1245" s="669"/>
      <c r="T1245" s="669"/>
      <c r="U1245" s="669"/>
      <c r="AG1245" s="873"/>
      <c r="AN1245" s="669"/>
      <c r="IG1245" s="1009"/>
      <c r="IH1245" s="1009"/>
      <c r="II1245" s="1009"/>
      <c r="IJ1245" s="1009"/>
      <c r="IK1245" s="1009"/>
      <c r="IL1245" s="1009"/>
      <c r="IM1245" s="1009"/>
    </row>
    <row r="1246" spans="17:247" x14ac:dyDescent="0.25">
      <c r="Q1246" s="1333"/>
      <c r="R1246" s="1333"/>
      <c r="S1246" s="669"/>
      <c r="T1246" s="669"/>
      <c r="U1246" s="669"/>
      <c r="AG1246" s="873"/>
      <c r="AN1246" s="669"/>
      <c r="IG1246" s="1009"/>
      <c r="IH1246" s="1009"/>
      <c r="II1246" s="1009"/>
      <c r="IJ1246" s="1009"/>
      <c r="IK1246" s="1009"/>
      <c r="IL1246" s="1009"/>
      <c r="IM1246" s="1009"/>
    </row>
    <row r="1247" spans="17:247" x14ac:dyDescent="0.25">
      <c r="Q1247" s="1333"/>
      <c r="R1247" s="1333"/>
      <c r="S1247" s="669"/>
      <c r="T1247" s="669"/>
      <c r="U1247" s="669"/>
      <c r="AG1247" s="873"/>
      <c r="AN1247" s="669"/>
      <c r="IG1247" s="1009"/>
      <c r="IH1247" s="1009"/>
      <c r="II1247" s="1009"/>
      <c r="IJ1247" s="1009"/>
      <c r="IK1247" s="1009"/>
      <c r="IL1247" s="1009"/>
      <c r="IM1247" s="1009"/>
    </row>
    <row r="1248" spans="17:247" x14ac:dyDescent="0.25">
      <c r="Q1248" s="1333"/>
      <c r="R1248" s="1333"/>
      <c r="S1248" s="669"/>
      <c r="T1248" s="669"/>
      <c r="U1248" s="669"/>
      <c r="AG1248" s="873"/>
      <c r="AN1248" s="669"/>
      <c r="IG1248" s="1009"/>
      <c r="IH1248" s="1009"/>
      <c r="II1248" s="1009"/>
      <c r="IJ1248" s="1009"/>
      <c r="IK1248" s="1009"/>
      <c r="IL1248" s="1009"/>
      <c r="IM1248" s="1009"/>
    </row>
    <row r="1249" spans="17:247" x14ac:dyDescent="0.25">
      <c r="Q1249" s="1333"/>
      <c r="R1249" s="1333"/>
      <c r="S1249" s="669"/>
      <c r="T1249" s="669"/>
      <c r="U1249" s="669"/>
      <c r="AG1249" s="873"/>
      <c r="AN1249" s="669"/>
      <c r="IG1249" s="1009"/>
      <c r="IH1249" s="1009"/>
      <c r="II1249" s="1009"/>
      <c r="IJ1249" s="1009"/>
      <c r="IK1249" s="1009"/>
      <c r="IL1249" s="1009"/>
      <c r="IM1249" s="1009"/>
    </row>
    <row r="1250" spans="17:247" x14ac:dyDescent="0.25">
      <c r="Q1250" s="1333"/>
      <c r="R1250" s="1333"/>
      <c r="S1250" s="669"/>
      <c r="T1250" s="669"/>
      <c r="U1250" s="669"/>
      <c r="AG1250" s="873"/>
      <c r="AN1250" s="669"/>
      <c r="IG1250" s="1009"/>
      <c r="IH1250" s="1009"/>
      <c r="II1250" s="1009"/>
      <c r="IJ1250" s="1009"/>
      <c r="IK1250" s="1009"/>
      <c r="IL1250" s="1009"/>
      <c r="IM1250" s="1009"/>
    </row>
    <row r="1251" spans="17:247" x14ac:dyDescent="0.25">
      <c r="Q1251" s="1333"/>
      <c r="R1251" s="1333"/>
      <c r="S1251" s="669"/>
      <c r="T1251" s="669"/>
      <c r="U1251" s="669"/>
      <c r="AG1251" s="873"/>
      <c r="AN1251" s="669"/>
      <c r="IG1251" s="1009"/>
      <c r="IH1251" s="1009"/>
      <c r="II1251" s="1009"/>
      <c r="IJ1251" s="1009"/>
      <c r="IK1251" s="1009"/>
      <c r="IL1251" s="1009"/>
      <c r="IM1251" s="1009"/>
    </row>
    <row r="1252" spans="17:247" x14ac:dyDescent="0.25">
      <c r="Q1252" s="1333"/>
      <c r="R1252" s="1333"/>
      <c r="S1252" s="669"/>
      <c r="T1252" s="669"/>
      <c r="U1252" s="669"/>
      <c r="AG1252" s="873"/>
      <c r="AN1252" s="669"/>
      <c r="IG1252" s="1009"/>
      <c r="IH1252" s="1009"/>
      <c r="II1252" s="1009"/>
      <c r="IJ1252" s="1009"/>
      <c r="IK1252" s="1009"/>
      <c r="IL1252" s="1009"/>
      <c r="IM1252" s="1009"/>
    </row>
    <row r="1253" spans="17:247" x14ac:dyDescent="0.25">
      <c r="Q1253" s="1333"/>
      <c r="R1253" s="1333"/>
      <c r="S1253" s="669"/>
      <c r="T1253" s="669"/>
      <c r="U1253" s="669"/>
      <c r="AG1253" s="873"/>
      <c r="AN1253" s="669"/>
      <c r="IG1253" s="1009"/>
      <c r="IH1253" s="1009"/>
      <c r="II1253" s="1009"/>
      <c r="IJ1253" s="1009"/>
      <c r="IK1253" s="1009"/>
      <c r="IL1253" s="1009"/>
      <c r="IM1253" s="1009"/>
    </row>
    <row r="1254" spans="17:247" x14ac:dyDescent="0.25">
      <c r="Q1254" s="1333"/>
      <c r="R1254" s="1333"/>
      <c r="S1254" s="669"/>
      <c r="T1254" s="669"/>
      <c r="U1254" s="669"/>
      <c r="AG1254" s="873"/>
      <c r="AN1254" s="669"/>
      <c r="IG1254" s="1009"/>
      <c r="IH1254" s="1009"/>
      <c r="II1254" s="1009"/>
      <c r="IJ1254" s="1009"/>
      <c r="IK1254" s="1009"/>
      <c r="IL1254" s="1009"/>
      <c r="IM1254" s="1009"/>
    </row>
    <row r="1255" spans="17:247" x14ac:dyDescent="0.25">
      <c r="Q1255" s="1333"/>
      <c r="R1255" s="1333"/>
      <c r="S1255" s="669"/>
      <c r="T1255" s="669"/>
      <c r="U1255" s="669"/>
      <c r="AG1255" s="873"/>
      <c r="AN1255" s="669"/>
      <c r="IG1255" s="1009"/>
      <c r="IH1255" s="1009"/>
      <c r="II1255" s="1009"/>
      <c r="IJ1255" s="1009"/>
      <c r="IK1255" s="1009"/>
      <c r="IL1255" s="1009"/>
      <c r="IM1255" s="1009"/>
    </row>
    <row r="1256" spans="17:247" x14ac:dyDescent="0.25">
      <c r="Q1256" s="1333"/>
      <c r="R1256" s="1333"/>
      <c r="S1256" s="669"/>
      <c r="T1256" s="669"/>
      <c r="U1256" s="669"/>
      <c r="AG1256" s="873"/>
      <c r="AN1256" s="669"/>
      <c r="IG1256" s="1009"/>
      <c r="IH1256" s="1009"/>
      <c r="II1256" s="1009"/>
      <c r="IJ1256" s="1009"/>
      <c r="IK1256" s="1009"/>
      <c r="IL1256" s="1009"/>
      <c r="IM1256" s="1009"/>
    </row>
    <row r="1257" spans="17:247" x14ac:dyDescent="0.25">
      <c r="Q1257" s="1333"/>
      <c r="R1257" s="1333"/>
      <c r="S1257" s="669"/>
      <c r="T1257" s="669"/>
      <c r="U1257" s="669"/>
      <c r="AG1257" s="873"/>
      <c r="AN1257" s="669"/>
      <c r="IG1257" s="1009"/>
      <c r="IH1257" s="1009"/>
      <c r="II1257" s="1009"/>
      <c r="IJ1257" s="1009"/>
      <c r="IK1257" s="1009"/>
      <c r="IL1257" s="1009"/>
      <c r="IM1257" s="1009"/>
    </row>
    <row r="1258" spans="17:247" x14ac:dyDescent="0.25">
      <c r="Q1258" s="1333"/>
      <c r="R1258" s="1333"/>
      <c r="S1258" s="669"/>
      <c r="T1258" s="669"/>
      <c r="U1258" s="669"/>
      <c r="AG1258" s="873"/>
      <c r="AN1258" s="669"/>
      <c r="IG1258" s="1009"/>
      <c r="IH1258" s="1009"/>
      <c r="II1258" s="1009"/>
      <c r="IJ1258" s="1009"/>
      <c r="IK1258" s="1009"/>
      <c r="IL1258" s="1009"/>
      <c r="IM1258" s="1009"/>
    </row>
    <row r="1259" spans="17:247" x14ac:dyDescent="0.25">
      <c r="Q1259" s="1333"/>
      <c r="R1259" s="1333"/>
      <c r="S1259" s="669"/>
      <c r="T1259" s="669"/>
      <c r="U1259" s="669"/>
      <c r="AG1259" s="873"/>
      <c r="AN1259" s="669"/>
      <c r="IG1259" s="1009"/>
      <c r="IH1259" s="1009"/>
      <c r="II1259" s="1009"/>
      <c r="IJ1259" s="1009"/>
      <c r="IK1259" s="1009"/>
      <c r="IL1259" s="1009"/>
      <c r="IM1259" s="1009"/>
    </row>
    <row r="1260" spans="17:247" x14ac:dyDescent="0.25">
      <c r="Q1260" s="1333"/>
      <c r="R1260" s="1333"/>
      <c r="S1260" s="669"/>
      <c r="T1260" s="669"/>
      <c r="U1260" s="669"/>
      <c r="AG1260" s="873"/>
      <c r="AN1260" s="669"/>
      <c r="IG1260" s="1009"/>
      <c r="IH1260" s="1009"/>
      <c r="II1260" s="1009"/>
      <c r="IJ1260" s="1009"/>
      <c r="IK1260" s="1009"/>
      <c r="IL1260" s="1009"/>
      <c r="IM1260" s="1009"/>
    </row>
    <row r="1261" spans="17:247" x14ac:dyDescent="0.25">
      <c r="Q1261" s="1333"/>
      <c r="R1261" s="1333"/>
      <c r="S1261" s="669"/>
      <c r="T1261" s="669"/>
      <c r="U1261" s="669"/>
      <c r="AG1261" s="873"/>
      <c r="AN1261" s="669"/>
      <c r="IG1261" s="1009"/>
      <c r="IH1261" s="1009"/>
      <c r="II1261" s="1009"/>
      <c r="IJ1261" s="1009"/>
      <c r="IK1261" s="1009"/>
      <c r="IL1261" s="1009"/>
      <c r="IM1261" s="1009"/>
    </row>
    <row r="1262" spans="17:247" x14ac:dyDescent="0.25">
      <c r="Q1262" s="1333"/>
      <c r="R1262" s="1333"/>
      <c r="S1262" s="669"/>
      <c r="T1262" s="669"/>
      <c r="U1262" s="669"/>
      <c r="AG1262" s="873"/>
      <c r="AN1262" s="669"/>
      <c r="IG1262" s="1009"/>
      <c r="IH1262" s="1009"/>
      <c r="II1262" s="1009"/>
      <c r="IJ1262" s="1009"/>
      <c r="IK1262" s="1009"/>
      <c r="IL1262" s="1009"/>
      <c r="IM1262" s="1009"/>
    </row>
    <row r="1263" spans="17:247" x14ac:dyDescent="0.25">
      <c r="Q1263" s="1333"/>
      <c r="R1263" s="1333"/>
      <c r="S1263" s="669"/>
      <c r="T1263" s="669"/>
      <c r="U1263" s="669"/>
      <c r="AG1263" s="873"/>
      <c r="AN1263" s="669"/>
      <c r="IG1263" s="1009"/>
      <c r="IH1263" s="1009"/>
      <c r="II1263" s="1009"/>
      <c r="IJ1263" s="1009"/>
      <c r="IK1263" s="1009"/>
      <c r="IL1263" s="1009"/>
      <c r="IM1263" s="1009"/>
    </row>
    <row r="1264" spans="17:247" x14ac:dyDescent="0.25">
      <c r="Q1264" s="1333"/>
      <c r="R1264" s="1333"/>
      <c r="S1264" s="669"/>
      <c r="T1264" s="669"/>
      <c r="U1264" s="669"/>
      <c r="AG1264" s="873"/>
      <c r="AN1264" s="669"/>
      <c r="IG1264" s="1009"/>
      <c r="IH1264" s="1009"/>
      <c r="II1264" s="1009"/>
      <c r="IJ1264" s="1009"/>
      <c r="IK1264" s="1009"/>
      <c r="IL1264" s="1009"/>
      <c r="IM1264" s="1009"/>
    </row>
    <row r="1265" spans="17:247" x14ac:dyDescent="0.25">
      <c r="Q1265" s="1333"/>
      <c r="R1265" s="1333"/>
      <c r="S1265" s="669"/>
      <c r="T1265" s="669"/>
      <c r="U1265" s="669"/>
      <c r="AG1265" s="873"/>
      <c r="AN1265" s="669"/>
      <c r="IG1265" s="1009"/>
      <c r="IH1265" s="1009"/>
      <c r="II1265" s="1009"/>
      <c r="IJ1265" s="1009"/>
      <c r="IK1265" s="1009"/>
      <c r="IL1265" s="1009"/>
      <c r="IM1265" s="1009"/>
    </row>
    <row r="1266" spans="17:247" x14ac:dyDescent="0.25">
      <c r="Q1266" s="1333"/>
      <c r="R1266" s="1333"/>
      <c r="S1266" s="669"/>
      <c r="T1266" s="669"/>
      <c r="U1266" s="669"/>
      <c r="AG1266" s="873"/>
      <c r="AN1266" s="669"/>
      <c r="IG1266" s="1009"/>
      <c r="IH1266" s="1009"/>
      <c r="II1266" s="1009"/>
      <c r="IJ1266" s="1009"/>
      <c r="IK1266" s="1009"/>
      <c r="IL1266" s="1009"/>
      <c r="IM1266" s="1009"/>
    </row>
    <row r="1267" spans="17:247" x14ac:dyDescent="0.25">
      <c r="Q1267" s="1333"/>
      <c r="R1267" s="1333"/>
      <c r="S1267" s="669"/>
      <c r="T1267" s="669"/>
      <c r="U1267" s="669"/>
      <c r="AG1267" s="873"/>
      <c r="AN1267" s="669"/>
      <c r="IG1267" s="1009"/>
      <c r="IH1267" s="1009"/>
      <c r="II1267" s="1009"/>
      <c r="IJ1267" s="1009"/>
      <c r="IK1267" s="1009"/>
      <c r="IL1267" s="1009"/>
      <c r="IM1267" s="1009"/>
    </row>
    <row r="1268" spans="17:247" x14ac:dyDescent="0.25">
      <c r="Q1268" s="1333"/>
      <c r="R1268" s="1333"/>
      <c r="S1268" s="669"/>
      <c r="T1268" s="669"/>
      <c r="U1268" s="669"/>
      <c r="AG1268" s="873"/>
      <c r="AN1268" s="669"/>
      <c r="IG1268" s="1009"/>
      <c r="IH1268" s="1009"/>
      <c r="II1268" s="1009"/>
      <c r="IJ1268" s="1009"/>
      <c r="IK1268" s="1009"/>
      <c r="IL1268" s="1009"/>
      <c r="IM1268" s="1009"/>
    </row>
    <row r="1269" spans="17:247" x14ac:dyDescent="0.25">
      <c r="Q1269" s="1333"/>
      <c r="R1269" s="1333"/>
      <c r="S1269" s="669"/>
      <c r="T1269" s="669"/>
      <c r="U1269" s="669"/>
      <c r="AG1269" s="873"/>
      <c r="AN1269" s="669"/>
      <c r="IG1269" s="1009"/>
      <c r="IH1269" s="1009"/>
      <c r="II1269" s="1009"/>
      <c r="IJ1269" s="1009"/>
      <c r="IK1269" s="1009"/>
      <c r="IL1269" s="1009"/>
      <c r="IM1269" s="1009"/>
    </row>
    <row r="1270" spans="17:247" x14ac:dyDescent="0.25">
      <c r="Q1270" s="1333"/>
      <c r="R1270" s="1333"/>
      <c r="S1270" s="669"/>
      <c r="T1270" s="669"/>
      <c r="U1270" s="669"/>
      <c r="AG1270" s="873"/>
      <c r="AN1270" s="669"/>
      <c r="IG1270" s="1009"/>
      <c r="IH1270" s="1009"/>
      <c r="II1270" s="1009"/>
      <c r="IJ1270" s="1009"/>
      <c r="IK1270" s="1009"/>
      <c r="IL1270" s="1009"/>
      <c r="IM1270" s="1009"/>
    </row>
    <row r="1271" spans="17:247" x14ac:dyDescent="0.25">
      <c r="Q1271" s="1333"/>
      <c r="R1271" s="1333"/>
      <c r="S1271" s="669"/>
      <c r="T1271" s="669"/>
      <c r="U1271" s="669"/>
      <c r="AG1271" s="873"/>
      <c r="AN1271" s="669"/>
      <c r="IG1271" s="1009"/>
      <c r="IH1271" s="1009"/>
      <c r="II1271" s="1009"/>
      <c r="IJ1271" s="1009"/>
      <c r="IK1271" s="1009"/>
      <c r="IL1271" s="1009"/>
      <c r="IM1271" s="1009"/>
    </row>
    <row r="1272" spans="17:247" x14ac:dyDescent="0.25">
      <c r="Q1272" s="1333"/>
      <c r="R1272" s="1333"/>
      <c r="S1272" s="669"/>
      <c r="T1272" s="669"/>
      <c r="U1272" s="669"/>
      <c r="AG1272" s="873"/>
      <c r="AN1272" s="669"/>
      <c r="IG1272" s="1009"/>
      <c r="IH1272" s="1009"/>
      <c r="II1272" s="1009"/>
      <c r="IJ1272" s="1009"/>
      <c r="IK1272" s="1009"/>
      <c r="IL1272" s="1009"/>
      <c r="IM1272" s="1009"/>
    </row>
    <row r="1273" spans="17:247" x14ac:dyDescent="0.25">
      <c r="Q1273" s="1333"/>
      <c r="R1273" s="1333"/>
      <c r="S1273" s="669"/>
      <c r="T1273" s="669"/>
      <c r="U1273" s="669"/>
      <c r="AG1273" s="873"/>
      <c r="AN1273" s="669"/>
      <c r="IG1273" s="1009"/>
      <c r="IH1273" s="1009"/>
      <c r="II1273" s="1009"/>
      <c r="IJ1273" s="1009"/>
      <c r="IK1273" s="1009"/>
      <c r="IL1273" s="1009"/>
      <c r="IM1273" s="1009"/>
    </row>
    <row r="1274" spans="17:247" x14ac:dyDescent="0.25">
      <c r="Q1274" s="1333"/>
      <c r="R1274" s="1333"/>
      <c r="S1274" s="669"/>
      <c r="T1274" s="669"/>
      <c r="U1274" s="669"/>
      <c r="AG1274" s="873"/>
      <c r="AN1274" s="669"/>
      <c r="IG1274" s="1009"/>
      <c r="IH1274" s="1009"/>
      <c r="II1274" s="1009"/>
      <c r="IJ1274" s="1009"/>
      <c r="IK1274" s="1009"/>
      <c r="IL1274" s="1009"/>
      <c r="IM1274" s="1009"/>
    </row>
    <row r="1275" spans="17:247" x14ac:dyDescent="0.25">
      <c r="Q1275" s="1333"/>
      <c r="R1275" s="1333"/>
      <c r="S1275" s="669"/>
      <c r="T1275" s="669"/>
      <c r="U1275" s="669"/>
      <c r="AG1275" s="873"/>
      <c r="AN1275" s="669"/>
      <c r="IG1275" s="1009"/>
      <c r="IH1275" s="1009"/>
      <c r="II1275" s="1009"/>
      <c r="IJ1275" s="1009"/>
      <c r="IK1275" s="1009"/>
      <c r="IL1275" s="1009"/>
      <c r="IM1275" s="1009"/>
    </row>
    <row r="1276" spans="17:247" x14ac:dyDescent="0.25">
      <c r="Q1276" s="1333"/>
      <c r="R1276" s="1333"/>
      <c r="S1276" s="669"/>
      <c r="T1276" s="669"/>
      <c r="U1276" s="669"/>
      <c r="AG1276" s="873"/>
      <c r="AN1276" s="669"/>
      <c r="IG1276" s="1009"/>
      <c r="IH1276" s="1009"/>
      <c r="II1276" s="1009"/>
      <c r="IJ1276" s="1009"/>
      <c r="IK1276" s="1009"/>
      <c r="IL1276" s="1009"/>
      <c r="IM1276" s="1009"/>
    </row>
    <row r="1277" spans="17:247" x14ac:dyDescent="0.25">
      <c r="Q1277" s="1333"/>
      <c r="R1277" s="1333"/>
      <c r="S1277" s="669"/>
      <c r="T1277" s="669"/>
      <c r="U1277" s="669"/>
      <c r="AG1277" s="873"/>
      <c r="AN1277" s="669"/>
      <c r="IG1277" s="1009"/>
      <c r="IH1277" s="1009"/>
      <c r="II1277" s="1009"/>
      <c r="IJ1277" s="1009"/>
      <c r="IK1277" s="1009"/>
      <c r="IL1277" s="1009"/>
      <c r="IM1277" s="1009"/>
    </row>
    <row r="1278" spans="17:247" x14ac:dyDescent="0.25">
      <c r="Q1278" s="1333"/>
      <c r="R1278" s="1333"/>
      <c r="S1278" s="669"/>
      <c r="T1278" s="669"/>
      <c r="U1278" s="669"/>
      <c r="AG1278" s="873"/>
      <c r="AN1278" s="669"/>
      <c r="IG1278" s="1009"/>
      <c r="IH1278" s="1009"/>
      <c r="II1278" s="1009"/>
      <c r="IJ1278" s="1009"/>
      <c r="IK1278" s="1009"/>
      <c r="IL1278" s="1009"/>
      <c r="IM1278" s="1009"/>
    </row>
    <row r="1279" spans="17:247" x14ac:dyDescent="0.25">
      <c r="Q1279" s="1333"/>
      <c r="R1279" s="1333"/>
      <c r="S1279" s="669"/>
      <c r="T1279" s="669"/>
      <c r="U1279" s="669"/>
      <c r="AG1279" s="873"/>
      <c r="AN1279" s="669"/>
      <c r="IG1279" s="1009"/>
      <c r="IH1279" s="1009"/>
      <c r="II1279" s="1009"/>
      <c r="IJ1279" s="1009"/>
      <c r="IK1279" s="1009"/>
      <c r="IL1279" s="1009"/>
      <c r="IM1279" s="1009"/>
    </row>
    <row r="1280" spans="17:247" x14ac:dyDescent="0.25">
      <c r="Q1280" s="1333"/>
      <c r="R1280" s="1333"/>
      <c r="S1280" s="669"/>
      <c r="T1280" s="669"/>
      <c r="U1280" s="669"/>
      <c r="AG1280" s="873"/>
      <c r="AN1280" s="669"/>
      <c r="IG1280" s="1009"/>
      <c r="IH1280" s="1009"/>
      <c r="II1280" s="1009"/>
      <c r="IJ1280" s="1009"/>
      <c r="IK1280" s="1009"/>
      <c r="IL1280" s="1009"/>
      <c r="IM1280" s="1009"/>
    </row>
    <row r="1281" spans="17:247" x14ac:dyDescent="0.25">
      <c r="Q1281" s="1333"/>
      <c r="R1281" s="1333"/>
      <c r="S1281" s="669"/>
      <c r="T1281" s="669"/>
      <c r="U1281" s="669"/>
      <c r="AG1281" s="873"/>
      <c r="AN1281" s="669"/>
      <c r="IG1281" s="1009"/>
      <c r="IH1281" s="1009"/>
      <c r="II1281" s="1009"/>
      <c r="IJ1281" s="1009"/>
      <c r="IK1281" s="1009"/>
      <c r="IL1281" s="1009"/>
      <c r="IM1281" s="1009"/>
    </row>
    <row r="1282" spans="17:247" x14ac:dyDescent="0.25">
      <c r="Q1282" s="1333"/>
      <c r="R1282" s="1333"/>
      <c r="S1282" s="669"/>
      <c r="T1282" s="669"/>
      <c r="U1282" s="669"/>
      <c r="AG1282" s="873"/>
      <c r="AN1282" s="669"/>
      <c r="IG1282" s="1009"/>
      <c r="IH1282" s="1009"/>
      <c r="II1282" s="1009"/>
      <c r="IJ1282" s="1009"/>
      <c r="IK1282" s="1009"/>
      <c r="IL1282" s="1009"/>
      <c r="IM1282" s="1009"/>
    </row>
    <row r="1283" spans="17:247" x14ac:dyDescent="0.25">
      <c r="Q1283" s="1333"/>
      <c r="R1283" s="1333"/>
      <c r="S1283" s="669"/>
      <c r="T1283" s="669"/>
      <c r="U1283" s="669"/>
      <c r="AG1283" s="873"/>
      <c r="AN1283" s="669"/>
      <c r="IG1283" s="1009"/>
      <c r="IH1283" s="1009"/>
      <c r="II1283" s="1009"/>
      <c r="IJ1283" s="1009"/>
      <c r="IK1283" s="1009"/>
      <c r="IL1283" s="1009"/>
      <c r="IM1283" s="1009"/>
    </row>
    <row r="1284" spans="17:247" x14ac:dyDescent="0.25">
      <c r="Q1284" s="1333"/>
      <c r="R1284" s="1333"/>
      <c r="S1284" s="669"/>
      <c r="T1284" s="669"/>
      <c r="U1284" s="669"/>
      <c r="AG1284" s="873"/>
      <c r="AN1284" s="669"/>
      <c r="IG1284" s="1009"/>
      <c r="IH1284" s="1009"/>
      <c r="II1284" s="1009"/>
      <c r="IJ1284" s="1009"/>
      <c r="IK1284" s="1009"/>
      <c r="IL1284" s="1009"/>
      <c r="IM1284" s="1009"/>
    </row>
    <row r="1285" spans="17:247" x14ac:dyDescent="0.25">
      <c r="Q1285" s="1333"/>
      <c r="R1285" s="1333"/>
      <c r="S1285" s="669"/>
      <c r="T1285" s="669"/>
      <c r="U1285" s="669"/>
      <c r="AG1285" s="873"/>
      <c r="AN1285" s="669"/>
      <c r="IG1285" s="1009"/>
      <c r="IH1285" s="1009"/>
      <c r="II1285" s="1009"/>
      <c r="IJ1285" s="1009"/>
      <c r="IK1285" s="1009"/>
      <c r="IL1285" s="1009"/>
      <c r="IM1285" s="1009"/>
    </row>
    <row r="1286" spans="17:247" x14ac:dyDescent="0.25">
      <c r="Q1286" s="1333"/>
      <c r="R1286" s="1333"/>
      <c r="S1286" s="669"/>
      <c r="T1286" s="669"/>
      <c r="U1286" s="669"/>
      <c r="AG1286" s="873"/>
      <c r="AN1286" s="669"/>
      <c r="IG1286" s="1009"/>
      <c r="IH1286" s="1009"/>
      <c r="II1286" s="1009"/>
      <c r="IJ1286" s="1009"/>
      <c r="IK1286" s="1009"/>
      <c r="IL1286" s="1009"/>
      <c r="IM1286" s="1009"/>
    </row>
    <row r="1287" spans="17:247" x14ac:dyDescent="0.25">
      <c r="Q1287" s="1333"/>
      <c r="R1287" s="1333"/>
      <c r="S1287" s="669"/>
      <c r="T1287" s="669"/>
      <c r="U1287" s="669"/>
      <c r="AG1287" s="873"/>
      <c r="AN1287" s="669"/>
      <c r="IG1287" s="1009"/>
      <c r="IH1287" s="1009"/>
      <c r="II1287" s="1009"/>
      <c r="IJ1287" s="1009"/>
      <c r="IK1287" s="1009"/>
      <c r="IL1287" s="1009"/>
      <c r="IM1287" s="1009"/>
    </row>
    <row r="1288" spans="17:247" x14ac:dyDescent="0.25">
      <c r="Q1288" s="1333"/>
      <c r="R1288" s="1333"/>
      <c r="S1288" s="669"/>
      <c r="T1288" s="669"/>
      <c r="U1288" s="669"/>
      <c r="AG1288" s="873"/>
      <c r="AN1288" s="669"/>
      <c r="IG1288" s="1009"/>
      <c r="IH1288" s="1009"/>
      <c r="II1288" s="1009"/>
      <c r="IJ1288" s="1009"/>
      <c r="IK1288" s="1009"/>
      <c r="IL1288" s="1009"/>
      <c r="IM1288" s="1009"/>
    </row>
    <row r="1289" spans="17:247" x14ac:dyDescent="0.25">
      <c r="Q1289" s="1333"/>
      <c r="R1289" s="1333"/>
      <c r="S1289" s="669"/>
      <c r="T1289" s="669"/>
      <c r="U1289" s="669"/>
      <c r="AG1289" s="873"/>
      <c r="AN1289" s="669"/>
      <c r="IG1289" s="1009"/>
      <c r="IH1289" s="1009"/>
      <c r="II1289" s="1009"/>
      <c r="IJ1289" s="1009"/>
      <c r="IK1289" s="1009"/>
      <c r="IL1289" s="1009"/>
      <c r="IM1289" s="1009"/>
    </row>
    <row r="1290" spans="17:247" x14ac:dyDescent="0.25">
      <c r="Q1290" s="1333"/>
      <c r="R1290" s="1333"/>
      <c r="S1290" s="669"/>
      <c r="T1290" s="669"/>
      <c r="U1290" s="669"/>
      <c r="AG1290" s="873"/>
      <c r="AN1290" s="669"/>
      <c r="IG1290" s="1009"/>
      <c r="IH1290" s="1009"/>
      <c r="II1290" s="1009"/>
      <c r="IJ1290" s="1009"/>
      <c r="IK1290" s="1009"/>
      <c r="IL1290" s="1009"/>
      <c r="IM1290" s="1009"/>
    </row>
    <row r="1291" spans="17:247" x14ac:dyDescent="0.25">
      <c r="Q1291" s="1333"/>
      <c r="R1291" s="1333"/>
      <c r="S1291" s="669"/>
      <c r="T1291" s="669"/>
      <c r="U1291" s="669"/>
      <c r="AG1291" s="873"/>
      <c r="AN1291" s="669"/>
      <c r="IG1291" s="1009"/>
      <c r="IH1291" s="1009"/>
      <c r="II1291" s="1009"/>
      <c r="IJ1291" s="1009"/>
      <c r="IK1291" s="1009"/>
      <c r="IL1291" s="1009"/>
      <c r="IM1291" s="1009"/>
    </row>
    <row r="1292" spans="17:247" x14ac:dyDescent="0.25">
      <c r="Q1292" s="1333"/>
      <c r="R1292" s="1333"/>
      <c r="S1292" s="669"/>
      <c r="T1292" s="669"/>
      <c r="U1292" s="669"/>
      <c r="AG1292" s="873"/>
      <c r="AN1292" s="669"/>
      <c r="IG1292" s="1009"/>
      <c r="IH1292" s="1009"/>
      <c r="II1292" s="1009"/>
      <c r="IJ1292" s="1009"/>
      <c r="IK1292" s="1009"/>
      <c r="IL1292" s="1009"/>
      <c r="IM1292" s="1009"/>
    </row>
    <row r="1293" spans="17:247" x14ac:dyDescent="0.25">
      <c r="Q1293" s="1333"/>
      <c r="R1293" s="1333"/>
      <c r="S1293" s="669"/>
      <c r="T1293" s="669"/>
      <c r="U1293" s="669"/>
      <c r="AG1293" s="873"/>
      <c r="AN1293" s="669"/>
      <c r="IG1293" s="1009"/>
      <c r="IH1293" s="1009"/>
      <c r="II1293" s="1009"/>
      <c r="IJ1293" s="1009"/>
      <c r="IK1293" s="1009"/>
      <c r="IL1293" s="1009"/>
      <c r="IM1293" s="1009"/>
    </row>
    <row r="1294" spans="17:247" x14ac:dyDescent="0.25">
      <c r="Q1294" s="1333"/>
      <c r="R1294" s="1333"/>
      <c r="S1294" s="669"/>
      <c r="T1294" s="669"/>
      <c r="U1294" s="669"/>
      <c r="AG1294" s="873"/>
      <c r="AN1294" s="669"/>
      <c r="IG1294" s="1009"/>
      <c r="IH1294" s="1009"/>
      <c r="II1294" s="1009"/>
      <c r="IJ1294" s="1009"/>
      <c r="IK1294" s="1009"/>
      <c r="IL1294" s="1009"/>
      <c r="IM1294" s="1009"/>
    </row>
    <row r="1295" spans="17:247" x14ac:dyDescent="0.25">
      <c r="Q1295" s="1333"/>
      <c r="R1295" s="1333"/>
      <c r="S1295" s="669"/>
      <c r="T1295" s="669"/>
      <c r="U1295" s="669"/>
      <c r="AG1295" s="873"/>
      <c r="AN1295" s="669"/>
      <c r="IG1295" s="1009"/>
      <c r="IH1295" s="1009"/>
      <c r="II1295" s="1009"/>
      <c r="IJ1295" s="1009"/>
      <c r="IK1295" s="1009"/>
      <c r="IL1295" s="1009"/>
      <c r="IM1295" s="1009"/>
    </row>
    <row r="1296" spans="17:247" x14ac:dyDescent="0.25">
      <c r="Q1296" s="1333"/>
      <c r="R1296" s="1333"/>
      <c r="S1296" s="669"/>
      <c r="T1296" s="669"/>
      <c r="U1296" s="669"/>
      <c r="AG1296" s="873"/>
      <c r="AN1296" s="669"/>
      <c r="IG1296" s="1009"/>
      <c r="IH1296" s="1009"/>
      <c r="II1296" s="1009"/>
      <c r="IJ1296" s="1009"/>
      <c r="IK1296" s="1009"/>
      <c r="IL1296" s="1009"/>
      <c r="IM1296" s="1009"/>
    </row>
    <row r="1297" spans="17:247" x14ac:dyDescent="0.25">
      <c r="Q1297" s="1333"/>
      <c r="R1297" s="1333"/>
      <c r="S1297" s="669"/>
      <c r="T1297" s="669"/>
      <c r="U1297" s="669"/>
      <c r="AG1297" s="873"/>
      <c r="AN1297" s="669"/>
      <c r="IG1297" s="1009"/>
      <c r="IH1297" s="1009"/>
      <c r="II1297" s="1009"/>
      <c r="IJ1297" s="1009"/>
      <c r="IK1297" s="1009"/>
      <c r="IL1297" s="1009"/>
      <c r="IM1297" s="1009"/>
    </row>
    <row r="1298" spans="17:247" x14ac:dyDescent="0.25">
      <c r="Q1298" s="1333"/>
      <c r="R1298" s="1333"/>
      <c r="S1298" s="669"/>
      <c r="T1298" s="669"/>
      <c r="U1298" s="669"/>
      <c r="AG1298" s="873"/>
      <c r="AN1298" s="669"/>
      <c r="IG1298" s="1009"/>
      <c r="IH1298" s="1009"/>
      <c r="II1298" s="1009"/>
      <c r="IJ1298" s="1009"/>
      <c r="IK1298" s="1009"/>
      <c r="IL1298" s="1009"/>
      <c r="IM1298" s="1009"/>
    </row>
    <row r="1299" spans="17:247" x14ac:dyDescent="0.25">
      <c r="Q1299" s="1333"/>
      <c r="R1299" s="1333"/>
      <c r="S1299" s="669"/>
      <c r="T1299" s="669"/>
      <c r="U1299" s="669"/>
      <c r="AG1299" s="873"/>
      <c r="AN1299" s="669"/>
      <c r="IG1299" s="1009"/>
      <c r="IH1299" s="1009"/>
      <c r="II1299" s="1009"/>
      <c r="IJ1299" s="1009"/>
      <c r="IK1299" s="1009"/>
      <c r="IL1299" s="1009"/>
      <c r="IM1299" s="1009"/>
    </row>
    <row r="1300" spans="17:247" x14ac:dyDescent="0.25">
      <c r="Q1300" s="1333"/>
      <c r="R1300" s="1333"/>
      <c r="S1300" s="669"/>
      <c r="T1300" s="669"/>
      <c r="U1300" s="669"/>
      <c r="AG1300" s="873"/>
      <c r="AN1300" s="669"/>
      <c r="IG1300" s="1009"/>
      <c r="IH1300" s="1009"/>
      <c r="II1300" s="1009"/>
      <c r="IJ1300" s="1009"/>
      <c r="IK1300" s="1009"/>
      <c r="IL1300" s="1009"/>
      <c r="IM1300" s="1009"/>
    </row>
    <row r="1301" spans="17:247" x14ac:dyDescent="0.25">
      <c r="Q1301" s="1333"/>
      <c r="R1301" s="1333"/>
      <c r="S1301" s="669"/>
      <c r="T1301" s="669"/>
      <c r="U1301" s="669"/>
      <c r="AG1301" s="873"/>
      <c r="AN1301" s="669"/>
      <c r="IG1301" s="1009"/>
      <c r="IH1301" s="1009"/>
      <c r="II1301" s="1009"/>
      <c r="IJ1301" s="1009"/>
      <c r="IK1301" s="1009"/>
      <c r="IL1301" s="1009"/>
      <c r="IM1301" s="1009"/>
    </row>
    <row r="1302" spans="17:247" x14ac:dyDescent="0.25">
      <c r="Q1302" s="1333"/>
      <c r="R1302" s="1333"/>
      <c r="S1302" s="669"/>
      <c r="T1302" s="669"/>
      <c r="U1302" s="669"/>
      <c r="AG1302" s="873"/>
      <c r="AN1302" s="669"/>
      <c r="IG1302" s="1009"/>
      <c r="IH1302" s="1009"/>
      <c r="II1302" s="1009"/>
      <c r="IJ1302" s="1009"/>
      <c r="IK1302" s="1009"/>
      <c r="IL1302" s="1009"/>
      <c r="IM1302" s="1009"/>
    </row>
    <row r="1303" spans="17:247" x14ac:dyDescent="0.25">
      <c r="Q1303" s="1333"/>
      <c r="R1303" s="1333"/>
      <c r="S1303" s="669"/>
      <c r="T1303" s="669"/>
      <c r="U1303" s="669"/>
      <c r="AG1303" s="873"/>
      <c r="AN1303" s="669"/>
      <c r="IG1303" s="1009"/>
      <c r="IH1303" s="1009"/>
      <c r="II1303" s="1009"/>
      <c r="IJ1303" s="1009"/>
      <c r="IK1303" s="1009"/>
      <c r="IL1303" s="1009"/>
      <c r="IM1303" s="1009"/>
    </row>
    <row r="1304" spans="17:247" x14ac:dyDescent="0.25">
      <c r="Q1304" s="1333"/>
      <c r="R1304" s="1333"/>
      <c r="S1304" s="669"/>
      <c r="T1304" s="669"/>
      <c r="U1304" s="669"/>
      <c r="AG1304" s="873"/>
      <c r="AN1304" s="669"/>
      <c r="IG1304" s="1009"/>
      <c r="IH1304" s="1009"/>
      <c r="II1304" s="1009"/>
      <c r="IJ1304" s="1009"/>
      <c r="IK1304" s="1009"/>
      <c r="IL1304" s="1009"/>
      <c r="IM1304" s="1009"/>
    </row>
    <row r="1305" spans="17:247" x14ac:dyDescent="0.25">
      <c r="Q1305" s="1333"/>
      <c r="R1305" s="1333"/>
      <c r="S1305" s="669"/>
      <c r="T1305" s="669"/>
      <c r="U1305" s="669"/>
      <c r="AG1305" s="873"/>
      <c r="AN1305" s="669"/>
      <c r="IG1305" s="1009"/>
      <c r="IH1305" s="1009"/>
      <c r="II1305" s="1009"/>
      <c r="IJ1305" s="1009"/>
      <c r="IK1305" s="1009"/>
      <c r="IL1305" s="1009"/>
      <c r="IM1305" s="1009"/>
    </row>
    <row r="1306" spans="17:247" x14ac:dyDescent="0.25">
      <c r="Q1306" s="1333"/>
      <c r="R1306" s="1333"/>
      <c r="S1306" s="669"/>
      <c r="T1306" s="669"/>
      <c r="U1306" s="669"/>
      <c r="AG1306" s="873"/>
      <c r="AN1306" s="669"/>
      <c r="IG1306" s="1009"/>
      <c r="IH1306" s="1009"/>
      <c r="II1306" s="1009"/>
      <c r="IJ1306" s="1009"/>
      <c r="IK1306" s="1009"/>
      <c r="IL1306" s="1009"/>
      <c r="IM1306" s="1009"/>
    </row>
    <row r="1307" spans="17:247" x14ac:dyDescent="0.25">
      <c r="Q1307" s="1333"/>
      <c r="R1307" s="1333"/>
      <c r="S1307" s="669"/>
      <c r="T1307" s="669"/>
      <c r="U1307" s="669"/>
      <c r="AG1307" s="873"/>
      <c r="AN1307" s="669"/>
      <c r="IG1307" s="1009"/>
      <c r="IH1307" s="1009"/>
      <c r="II1307" s="1009"/>
      <c r="IJ1307" s="1009"/>
      <c r="IK1307" s="1009"/>
      <c r="IL1307" s="1009"/>
      <c r="IM1307" s="1009"/>
    </row>
    <row r="1308" spans="17:247" x14ac:dyDescent="0.25">
      <c r="Q1308" s="1333"/>
      <c r="R1308" s="1333"/>
      <c r="S1308" s="669"/>
      <c r="T1308" s="669"/>
      <c r="U1308" s="669"/>
      <c r="AG1308" s="873"/>
      <c r="AN1308" s="669"/>
      <c r="IG1308" s="1009"/>
      <c r="IH1308" s="1009"/>
      <c r="II1308" s="1009"/>
      <c r="IJ1308" s="1009"/>
      <c r="IK1308" s="1009"/>
      <c r="IL1308" s="1009"/>
      <c r="IM1308" s="1009"/>
    </row>
    <row r="1309" spans="17:247" x14ac:dyDescent="0.25">
      <c r="Q1309" s="1333"/>
      <c r="R1309" s="1333"/>
      <c r="S1309" s="669"/>
      <c r="T1309" s="669"/>
      <c r="U1309" s="669"/>
      <c r="AG1309" s="873"/>
      <c r="AN1309" s="669"/>
      <c r="IG1309" s="1009"/>
      <c r="IH1309" s="1009"/>
      <c r="II1309" s="1009"/>
      <c r="IJ1309" s="1009"/>
      <c r="IK1309" s="1009"/>
      <c r="IL1309" s="1009"/>
      <c r="IM1309" s="1009"/>
    </row>
    <row r="1310" spans="17:247" x14ac:dyDescent="0.25">
      <c r="Q1310" s="1333"/>
      <c r="R1310" s="1333"/>
      <c r="S1310" s="669"/>
      <c r="T1310" s="669"/>
      <c r="U1310" s="669"/>
      <c r="AG1310" s="873"/>
      <c r="AN1310" s="669"/>
      <c r="IG1310" s="1009"/>
      <c r="IH1310" s="1009"/>
      <c r="II1310" s="1009"/>
      <c r="IJ1310" s="1009"/>
      <c r="IK1310" s="1009"/>
      <c r="IL1310" s="1009"/>
      <c r="IM1310" s="1009"/>
    </row>
    <row r="1311" spans="17:247" x14ac:dyDescent="0.25">
      <c r="Q1311" s="1333"/>
      <c r="R1311" s="1333"/>
      <c r="S1311" s="669"/>
      <c r="T1311" s="669"/>
      <c r="U1311" s="669"/>
      <c r="AG1311" s="873"/>
      <c r="AN1311" s="669"/>
      <c r="IG1311" s="1009"/>
      <c r="IH1311" s="1009"/>
      <c r="II1311" s="1009"/>
      <c r="IJ1311" s="1009"/>
      <c r="IK1311" s="1009"/>
      <c r="IL1311" s="1009"/>
      <c r="IM1311" s="1009"/>
    </row>
    <row r="1312" spans="17:247" x14ac:dyDescent="0.25">
      <c r="Q1312" s="1333"/>
      <c r="R1312" s="1333"/>
      <c r="S1312" s="669"/>
      <c r="T1312" s="669"/>
      <c r="U1312" s="669"/>
      <c r="AG1312" s="873"/>
      <c r="AN1312" s="669"/>
      <c r="IG1312" s="1009"/>
      <c r="IH1312" s="1009"/>
      <c r="II1312" s="1009"/>
      <c r="IJ1312" s="1009"/>
      <c r="IK1312" s="1009"/>
      <c r="IL1312" s="1009"/>
      <c r="IM1312" s="1009"/>
    </row>
    <row r="1313" spans="17:247" x14ac:dyDescent="0.25">
      <c r="Q1313" s="1333"/>
      <c r="R1313" s="1333"/>
      <c r="S1313" s="669"/>
      <c r="T1313" s="669"/>
      <c r="U1313" s="669"/>
      <c r="AG1313" s="873"/>
      <c r="AN1313" s="669"/>
      <c r="IG1313" s="1009"/>
      <c r="IH1313" s="1009"/>
      <c r="II1313" s="1009"/>
      <c r="IJ1313" s="1009"/>
      <c r="IK1313" s="1009"/>
      <c r="IL1313" s="1009"/>
      <c r="IM1313" s="1009"/>
    </row>
    <row r="1314" spans="17:247" x14ac:dyDescent="0.25">
      <c r="Q1314" s="1333"/>
      <c r="R1314" s="1333"/>
      <c r="S1314" s="669"/>
      <c r="T1314" s="669"/>
      <c r="U1314" s="669"/>
      <c r="AG1314" s="873"/>
      <c r="AN1314" s="669"/>
      <c r="IG1314" s="1009"/>
      <c r="IH1314" s="1009"/>
      <c r="II1314" s="1009"/>
      <c r="IJ1314" s="1009"/>
      <c r="IK1314" s="1009"/>
      <c r="IL1314" s="1009"/>
      <c r="IM1314" s="1009"/>
    </row>
    <row r="1315" spans="17:247" x14ac:dyDescent="0.25">
      <c r="Q1315" s="1333"/>
      <c r="R1315" s="1333"/>
      <c r="S1315" s="669"/>
      <c r="T1315" s="669"/>
      <c r="U1315" s="669"/>
      <c r="AG1315" s="873"/>
      <c r="AN1315" s="669"/>
      <c r="IG1315" s="1009"/>
      <c r="IH1315" s="1009"/>
      <c r="II1315" s="1009"/>
      <c r="IJ1315" s="1009"/>
      <c r="IK1315" s="1009"/>
      <c r="IL1315" s="1009"/>
      <c r="IM1315" s="1009"/>
    </row>
    <row r="1316" spans="17:247" x14ac:dyDescent="0.25">
      <c r="Q1316" s="1333"/>
      <c r="R1316" s="1333"/>
      <c r="S1316" s="669"/>
      <c r="T1316" s="669"/>
      <c r="U1316" s="669"/>
      <c r="AG1316" s="873"/>
      <c r="AN1316" s="669"/>
      <c r="IG1316" s="1009"/>
      <c r="IH1316" s="1009"/>
      <c r="II1316" s="1009"/>
      <c r="IJ1316" s="1009"/>
      <c r="IK1316" s="1009"/>
      <c r="IL1316" s="1009"/>
      <c r="IM1316" s="1009"/>
    </row>
    <row r="1317" spans="17:247" x14ac:dyDescent="0.25">
      <c r="Q1317" s="1333"/>
      <c r="R1317" s="1333"/>
      <c r="S1317" s="669"/>
      <c r="T1317" s="669"/>
      <c r="U1317" s="669"/>
      <c r="AG1317" s="873"/>
      <c r="AN1317" s="669"/>
      <c r="IG1317" s="1009"/>
      <c r="IH1317" s="1009"/>
      <c r="II1317" s="1009"/>
      <c r="IJ1317" s="1009"/>
      <c r="IK1317" s="1009"/>
      <c r="IL1317" s="1009"/>
      <c r="IM1317" s="1009"/>
    </row>
    <row r="1318" spans="17:247" x14ac:dyDescent="0.25">
      <c r="Q1318" s="1333"/>
      <c r="R1318" s="1333"/>
      <c r="S1318" s="669"/>
      <c r="T1318" s="669"/>
      <c r="U1318" s="669"/>
      <c r="AG1318" s="873"/>
      <c r="AN1318" s="669"/>
      <c r="IG1318" s="1009"/>
      <c r="IH1318" s="1009"/>
      <c r="II1318" s="1009"/>
      <c r="IJ1318" s="1009"/>
      <c r="IK1318" s="1009"/>
      <c r="IL1318" s="1009"/>
      <c r="IM1318" s="1009"/>
    </row>
    <row r="1319" spans="17:247" x14ac:dyDescent="0.25">
      <c r="Q1319" s="1333"/>
      <c r="R1319" s="1333"/>
      <c r="S1319" s="669"/>
      <c r="T1319" s="669"/>
      <c r="U1319" s="669"/>
      <c r="AG1319" s="873"/>
      <c r="AN1319" s="669"/>
      <c r="IG1319" s="1009"/>
      <c r="IH1319" s="1009"/>
      <c r="II1319" s="1009"/>
      <c r="IJ1319" s="1009"/>
      <c r="IK1319" s="1009"/>
      <c r="IL1319" s="1009"/>
      <c r="IM1319" s="1009"/>
    </row>
    <row r="1320" spans="17:247" x14ac:dyDescent="0.25">
      <c r="Q1320" s="1333"/>
      <c r="R1320" s="1333"/>
      <c r="S1320" s="669"/>
      <c r="T1320" s="669"/>
      <c r="U1320" s="669"/>
      <c r="AG1320" s="873"/>
      <c r="AN1320" s="669"/>
      <c r="IG1320" s="1009"/>
      <c r="IH1320" s="1009"/>
      <c r="II1320" s="1009"/>
      <c r="IJ1320" s="1009"/>
      <c r="IK1320" s="1009"/>
      <c r="IL1320" s="1009"/>
      <c r="IM1320" s="1009"/>
    </row>
    <row r="1321" spans="17:247" x14ac:dyDescent="0.25">
      <c r="Q1321" s="1333"/>
      <c r="R1321" s="1333"/>
      <c r="S1321" s="669"/>
      <c r="T1321" s="669"/>
      <c r="U1321" s="669"/>
      <c r="AG1321" s="873"/>
      <c r="AN1321" s="669"/>
      <c r="IG1321" s="1009"/>
      <c r="IH1321" s="1009"/>
      <c r="II1321" s="1009"/>
      <c r="IJ1321" s="1009"/>
      <c r="IK1321" s="1009"/>
      <c r="IL1321" s="1009"/>
      <c r="IM1321" s="1009"/>
    </row>
    <row r="1322" spans="17:247" x14ac:dyDescent="0.25">
      <c r="Q1322" s="1333"/>
      <c r="R1322" s="1333"/>
      <c r="S1322" s="669"/>
      <c r="T1322" s="669"/>
      <c r="U1322" s="669"/>
      <c r="AG1322" s="873"/>
      <c r="AN1322" s="669"/>
      <c r="IG1322" s="1009"/>
      <c r="IH1322" s="1009"/>
      <c r="II1322" s="1009"/>
      <c r="IJ1322" s="1009"/>
      <c r="IK1322" s="1009"/>
      <c r="IL1322" s="1009"/>
      <c r="IM1322" s="1009"/>
    </row>
    <row r="1323" spans="17:247" x14ac:dyDescent="0.25">
      <c r="Q1323" s="1333"/>
      <c r="R1323" s="1333"/>
      <c r="S1323" s="669"/>
      <c r="T1323" s="669"/>
      <c r="U1323" s="669"/>
      <c r="AG1323" s="873"/>
      <c r="AN1323" s="669"/>
      <c r="IG1323" s="1009"/>
      <c r="IH1323" s="1009"/>
      <c r="II1323" s="1009"/>
      <c r="IJ1323" s="1009"/>
      <c r="IK1323" s="1009"/>
      <c r="IL1323" s="1009"/>
      <c r="IM1323" s="1009"/>
    </row>
    <row r="1324" spans="17:247" x14ac:dyDescent="0.25">
      <c r="Q1324" s="1333"/>
      <c r="R1324" s="1333"/>
      <c r="S1324" s="669"/>
      <c r="T1324" s="669"/>
      <c r="U1324" s="669"/>
      <c r="AG1324" s="873"/>
      <c r="AN1324" s="669"/>
      <c r="IG1324" s="1009"/>
      <c r="IH1324" s="1009"/>
      <c r="II1324" s="1009"/>
      <c r="IJ1324" s="1009"/>
      <c r="IK1324" s="1009"/>
      <c r="IL1324" s="1009"/>
      <c r="IM1324" s="1009"/>
    </row>
    <row r="1325" spans="17:247" x14ac:dyDescent="0.25">
      <c r="Q1325" s="1333"/>
      <c r="R1325" s="1333"/>
      <c r="S1325" s="669"/>
      <c r="T1325" s="669"/>
      <c r="U1325" s="669"/>
      <c r="AG1325" s="873"/>
      <c r="AN1325" s="669"/>
      <c r="IG1325" s="1009"/>
      <c r="IH1325" s="1009"/>
      <c r="II1325" s="1009"/>
      <c r="IJ1325" s="1009"/>
      <c r="IK1325" s="1009"/>
      <c r="IL1325" s="1009"/>
      <c r="IM1325" s="1009"/>
    </row>
    <row r="1326" spans="17:247" x14ac:dyDescent="0.25">
      <c r="Q1326" s="1333"/>
      <c r="R1326" s="1333"/>
      <c r="S1326" s="669"/>
      <c r="T1326" s="669"/>
      <c r="U1326" s="669"/>
      <c r="AG1326" s="873"/>
      <c r="AN1326" s="669"/>
      <c r="IG1326" s="1009"/>
      <c r="IH1326" s="1009"/>
      <c r="II1326" s="1009"/>
      <c r="IJ1326" s="1009"/>
      <c r="IK1326" s="1009"/>
      <c r="IL1326" s="1009"/>
      <c r="IM1326" s="1009"/>
    </row>
    <row r="1327" spans="17:247" x14ac:dyDescent="0.25">
      <c r="Q1327" s="1333"/>
      <c r="R1327" s="1333"/>
      <c r="S1327" s="669"/>
      <c r="T1327" s="669"/>
      <c r="U1327" s="669"/>
      <c r="AG1327" s="873"/>
      <c r="AN1327" s="669"/>
      <c r="IG1327" s="1009"/>
      <c r="IH1327" s="1009"/>
      <c r="II1327" s="1009"/>
      <c r="IJ1327" s="1009"/>
      <c r="IK1327" s="1009"/>
      <c r="IL1327" s="1009"/>
      <c r="IM1327" s="1009"/>
    </row>
    <row r="1328" spans="17:247" x14ac:dyDescent="0.25">
      <c r="Q1328" s="1333"/>
      <c r="R1328" s="1333"/>
      <c r="S1328" s="669"/>
      <c r="T1328" s="669"/>
      <c r="U1328" s="669"/>
      <c r="AG1328" s="873"/>
      <c r="AN1328" s="669"/>
      <c r="IG1328" s="1009"/>
      <c r="IH1328" s="1009"/>
      <c r="II1328" s="1009"/>
      <c r="IJ1328" s="1009"/>
      <c r="IK1328" s="1009"/>
      <c r="IL1328" s="1009"/>
      <c r="IM1328" s="1009"/>
    </row>
    <row r="1329" spans="17:247" x14ac:dyDescent="0.25">
      <c r="Q1329" s="1333"/>
      <c r="R1329" s="1333"/>
      <c r="S1329" s="669"/>
      <c r="T1329" s="669"/>
      <c r="U1329" s="669"/>
      <c r="AG1329" s="873"/>
      <c r="AN1329" s="669"/>
      <c r="IG1329" s="1009"/>
      <c r="IH1329" s="1009"/>
      <c r="II1329" s="1009"/>
      <c r="IJ1329" s="1009"/>
      <c r="IK1329" s="1009"/>
      <c r="IL1329" s="1009"/>
      <c r="IM1329" s="1009"/>
    </row>
    <row r="1330" spans="17:247" x14ac:dyDescent="0.25">
      <c r="Q1330" s="1333"/>
      <c r="R1330" s="1333"/>
      <c r="S1330" s="669"/>
      <c r="T1330" s="669"/>
      <c r="U1330" s="669"/>
      <c r="AG1330" s="873"/>
      <c r="AN1330" s="669"/>
      <c r="IG1330" s="1009"/>
      <c r="IH1330" s="1009"/>
      <c r="II1330" s="1009"/>
      <c r="IJ1330" s="1009"/>
      <c r="IK1330" s="1009"/>
      <c r="IL1330" s="1009"/>
      <c r="IM1330" s="1009"/>
    </row>
    <row r="1331" spans="17:247" x14ac:dyDescent="0.25">
      <c r="Q1331" s="1333"/>
      <c r="R1331" s="1333"/>
      <c r="S1331" s="669"/>
      <c r="T1331" s="669"/>
      <c r="U1331" s="669"/>
      <c r="AG1331" s="873"/>
      <c r="AN1331" s="669"/>
      <c r="IG1331" s="1009"/>
      <c r="IH1331" s="1009"/>
      <c r="II1331" s="1009"/>
      <c r="IJ1331" s="1009"/>
      <c r="IK1331" s="1009"/>
      <c r="IL1331" s="1009"/>
      <c r="IM1331" s="1009"/>
    </row>
    <row r="1332" spans="17:247" x14ac:dyDescent="0.25">
      <c r="Q1332" s="1333"/>
      <c r="R1332" s="1333"/>
      <c r="S1332" s="669"/>
      <c r="T1332" s="669"/>
      <c r="U1332" s="669"/>
      <c r="AG1332" s="873"/>
      <c r="AN1332" s="669"/>
      <c r="IG1332" s="1009"/>
      <c r="IH1332" s="1009"/>
      <c r="II1332" s="1009"/>
      <c r="IJ1332" s="1009"/>
      <c r="IK1332" s="1009"/>
      <c r="IL1332" s="1009"/>
      <c r="IM1332" s="1009"/>
    </row>
    <row r="1333" spans="17:247" x14ac:dyDescent="0.25">
      <c r="Q1333" s="1333"/>
      <c r="R1333" s="1333"/>
      <c r="S1333" s="669"/>
      <c r="T1333" s="669"/>
      <c r="U1333" s="669"/>
      <c r="AG1333" s="873"/>
      <c r="AN1333" s="669"/>
      <c r="IG1333" s="1009"/>
      <c r="IH1333" s="1009"/>
      <c r="II1333" s="1009"/>
      <c r="IJ1333" s="1009"/>
      <c r="IK1333" s="1009"/>
      <c r="IL1333" s="1009"/>
      <c r="IM1333" s="1009"/>
    </row>
    <row r="1334" spans="17:247" x14ac:dyDescent="0.25">
      <c r="Q1334" s="1333"/>
      <c r="R1334" s="1333"/>
      <c r="S1334" s="669"/>
      <c r="T1334" s="669"/>
      <c r="U1334" s="669"/>
      <c r="AG1334" s="873"/>
      <c r="AN1334" s="669"/>
      <c r="IG1334" s="1009"/>
      <c r="IH1334" s="1009"/>
      <c r="II1334" s="1009"/>
      <c r="IJ1334" s="1009"/>
      <c r="IK1334" s="1009"/>
      <c r="IL1334" s="1009"/>
      <c r="IM1334" s="1009"/>
    </row>
    <row r="1335" spans="17:247" x14ac:dyDescent="0.25">
      <c r="Q1335" s="1333"/>
      <c r="R1335" s="1333"/>
      <c r="S1335" s="669"/>
      <c r="T1335" s="669"/>
      <c r="U1335" s="669"/>
      <c r="AG1335" s="873"/>
      <c r="AN1335" s="669"/>
      <c r="IG1335" s="1009"/>
      <c r="IH1335" s="1009"/>
      <c r="II1335" s="1009"/>
      <c r="IJ1335" s="1009"/>
      <c r="IK1335" s="1009"/>
      <c r="IL1335" s="1009"/>
      <c r="IM1335" s="1009"/>
    </row>
    <row r="1336" spans="17:247" x14ac:dyDescent="0.25">
      <c r="Q1336" s="1333"/>
      <c r="R1336" s="1333"/>
      <c r="S1336" s="669"/>
      <c r="T1336" s="669"/>
      <c r="U1336" s="669"/>
      <c r="AG1336" s="873"/>
      <c r="AN1336" s="669"/>
      <c r="IG1336" s="1009"/>
      <c r="IH1336" s="1009"/>
      <c r="II1336" s="1009"/>
      <c r="IJ1336" s="1009"/>
      <c r="IK1336" s="1009"/>
      <c r="IL1336" s="1009"/>
      <c r="IM1336" s="1009"/>
    </row>
    <row r="1337" spans="17:247" x14ac:dyDescent="0.25">
      <c r="Q1337" s="1333"/>
      <c r="R1337" s="1333"/>
      <c r="S1337" s="669"/>
      <c r="T1337" s="669"/>
      <c r="U1337" s="669"/>
      <c r="AG1337" s="873"/>
      <c r="AN1337" s="669"/>
      <c r="IG1337" s="1009"/>
      <c r="IH1337" s="1009"/>
      <c r="II1337" s="1009"/>
      <c r="IJ1337" s="1009"/>
      <c r="IK1337" s="1009"/>
      <c r="IL1337" s="1009"/>
      <c r="IM1337" s="1009"/>
    </row>
    <row r="1338" spans="17:247" x14ac:dyDescent="0.25">
      <c r="Q1338" s="1333"/>
      <c r="R1338" s="1333"/>
      <c r="S1338" s="669"/>
      <c r="T1338" s="669"/>
      <c r="U1338" s="669"/>
      <c r="AG1338" s="873"/>
      <c r="AN1338" s="669"/>
      <c r="IG1338" s="1009"/>
      <c r="IH1338" s="1009"/>
      <c r="II1338" s="1009"/>
      <c r="IJ1338" s="1009"/>
      <c r="IK1338" s="1009"/>
      <c r="IL1338" s="1009"/>
      <c r="IM1338" s="1009"/>
    </row>
    <row r="1339" spans="17:247" x14ac:dyDescent="0.25">
      <c r="Q1339" s="1333"/>
      <c r="R1339" s="1333"/>
      <c r="S1339" s="669"/>
      <c r="T1339" s="669"/>
      <c r="U1339" s="669"/>
      <c r="AG1339" s="873"/>
      <c r="AN1339" s="669"/>
      <c r="IG1339" s="1009"/>
      <c r="IH1339" s="1009"/>
      <c r="II1339" s="1009"/>
      <c r="IJ1339" s="1009"/>
      <c r="IK1339" s="1009"/>
      <c r="IL1339" s="1009"/>
      <c r="IM1339" s="1009"/>
    </row>
    <row r="1340" spans="17:247" x14ac:dyDescent="0.25">
      <c r="Q1340" s="1333"/>
      <c r="R1340" s="1333"/>
      <c r="S1340" s="669"/>
      <c r="T1340" s="669"/>
      <c r="U1340" s="669"/>
      <c r="AG1340" s="873"/>
      <c r="AN1340" s="669"/>
      <c r="IG1340" s="1009"/>
      <c r="IH1340" s="1009"/>
      <c r="II1340" s="1009"/>
      <c r="IJ1340" s="1009"/>
      <c r="IK1340" s="1009"/>
      <c r="IL1340" s="1009"/>
      <c r="IM1340" s="1009"/>
    </row>
    <row r="1341" spans="17:247" x14ac:dyDescent="0.25">
      <c r="Q1341" s="1333"/>
      <c r="R1341" s="1333"/>
      <c r="S1341" s="669"/>
      <c r="T1341" s="669"/>
      <c r="U1341" s="669"/>
      <c r="AG1341" s="873"/>
      <c r="AN1341" s="669"/>
      <c r="IG1341" s="1009"/>
      <c r="IH1341" s="1009"/>
      <c r="II1341" s="1009"/>
      <c r="IJ1341" s="1009"/>
      <c r="IK1341" s="1009"/>
      <c r="IL1341" s="1009"/>
      <c r="IM1341" s="1009"/>
    </row>
    <row r="1342" spans="17:247" x14ac:dyDescent="0.25">
      <c r="Q1342" s="1333"/>
      <c r="R1342" s="1333"/>
      <c r="S1342" s="669"/>
      <c r="T1342" s="669"/>
      <c r="U1342" s="669"/>
      <c r="AG1342" s="873"/>
      <c r="AN1342" s="669"/>
      <c r="IG1342" s="1009"/>
      <c r="IH1342" s="1009"/>
      <c r="II1342" s="1009"/>
      <c r="IJ1342" s="1009"/>
      <c r="IK1342" s="1009"/>
      <c r="IL1342" s="1009"/>
      <c r="IM1342" s="1009"/>
    </row>
    <row r="1343" spans="17:247" x14ac:dyDescent="0.25">
      <c r="Q1343" s="1333"/>
      <c r="R1343" s="1333"/>
      <c r="S1343" s="669"/>
      <c r="T1343" s="669"/>
      <c r="U1343" s="669"/>
      <c r="AG1343" s="873"/>
      <c r="AN1343" s="669"/>
      <c r="IG1343" s="1009"/>
      <c r="IH1343" s="1009"/>
      <c r="II1343" s="1009"/>
      <c r="IJ1343" s="1009"/>
      <c r="IK1343" s="1009"/>
      <c r="IL1343" s="1009"/>
      <c r="IM1343" s="1009"/>
    </row>
    <row r="1344" spans="17:247" x14ac:dyDescent="0.25">
      <c r="Q1344" s="1333"/>
      <c r="R1344" s="1333"/>
      <c r="S1344" s="669"/>
      <c r="T1344" s="669"/>
      <c r="U1344" s="669"/>
      <c r="AG1344" s="873"/>
      <c r="AN1344" s="669"/>
      <c r="IG1344" s="1009"/>
      <c r="IH1344" s="1009"/>
      <c r="II1344" s="1009"/>
      <c r="IJ1344" s="1009"/>
      <c r="IK1344" s="1009"/>
      <c r="IL1344" s="1009"/>
      <c r="IM1344" s="1009"/>
    </row>
    <row r="1345" spans="17:247" x14ac:dyDescent="0.25">
      <c r="Q1345" s="1333"/>
      <c r="R1345" s="1333"/>
      <c r="S1345" s="669"/>
      <c r="T1345" s="669"/>
      <c r="U1345" s="669"/>
      <c r="AG1345" s="873"/>
      <c r="AN1345" s="669"/>
      <c r="IG1345" s="1009"/>
      <c r="IH1345" s="1009"/>
      <c r="II1345" s="1009"/>
      <c r="IJ1345" s="1009"/>
      <c r="IK1345" s="1009"/>
      <c r="IL1345" s="1009"/>
      <c r="IM1345" s="1009"/>
    </row>
    <row r="1346" spans="17:247" x14ac:dyDescent="0.25">
      <c r="Q1346" s="1333"/>
      <c r="R1346" s="1333"/>
      <c r="S1346" s="669"/>
      <c r="T1346" s="669"/>
      <c r="U1346" s="669"/>
      <c r="AG1346" s="873"/>
      <c r="AN1346" s="669"/>
      <c r="IG1346" s="1009"/>
      <c r="IH1346" s="1009"/>
      <c r="II1346" s="1009"/>
      <c r="IJ1346" s="1009"/>
      <c r="IK1346" s="1009"/>
      <c r="IL1346" s="1009"/>
      <c r="IM1346" s="1009"/>
    </row>
    <row r="1347" spans="17:247" x14ac:dyDescent="0.25">
      <c r="Q1347" s="1333"/>
      <c r="R1347" s="1333"/>
      <c r="S1347" s="669"/>
      <c r="T1347" s="669"/>
      <c r="U1347" s="669"/>
      <c r="AG1347" s="873"/>
      <c r="AN1347" s="669"/>
      <c r="IG1347" s="1009"/>
      <c r="IH1347" s="1009"/>
      <c r="II1347" s="1009"/>
      <c r="IJ1347" s="1009"/>
      <c r="IK1347" s="1009"/>
      <c r="IL1347" s="1009"/>
      <c r="IM1347" s="1009"/>
    </row>
    <row r="1348" spans="17:247" x14ac:dyDescent="0.25">
      <c r="Q1348" s="1333"/>
      <c r="R1348" s="1333"/>
      <c r="S1348" s="669"/>
      <c r="T1348" s="669"/>
      <c r="U1348" s="669"/>
      <c r="AG1348" s="873"/>
      <c r="AN1348" s="669"/>
      <c r="IG1348" s="1009"/>
      <c r="IH1348" s="1009"/>
      <c r="II1348" s="1009"/>
      <c r="IJ1348" s="1009"/>
      <c r="IK1348" s="1009"/>
      <c r="IL1348" s="1009"/>
      <c r="IM1348" s="1009"/>
    </row>
    <row r="1349" spans="17:247" x14ac:dyDescent="0.25">
      <c r="Q1349" s="1333"/>
      <c r="R1349" s="1333"/>
      <c r="S1349" s="669"/>
      <c r="T1349" s="669"/>
      <c r="U1349" s="669"/>
      <c r="AG1349" s="873"/>
      <c r="AN1349" s="669"/>
      <c r="IG1349" s="1009"/>
      <c r="IH1349" s="1009"/>
      <c r="II1349" s="1009"/>
      <c r="IJ1349" s="1009"/>
      <c r="IK1349" s="1009"/>
      <c r="IL1349" s="1009"/>
      <c r="IM1349" s="1009"/>
    </row>
    <row r="1350" spans="17:247" x14ac:dyDescent="0.25">
      <c r="Q1350" s="1333"/>
      <c r="R1350" s="1333"/>
      <c r="S1350" s="669"/>
      <c r="T1350" s="669"/>
      <c r="U1350" s="669"/>
      <c r="AG1350" s="873"/>
      <c r="AN1350" s="669"/>
      <c r="IG1350" s="1009"/>
      <c r="IH1350" s="1009"/>
      <c r="II1350" s="1009"/>
      <c r="IJ1350" s="1009"/>
      <c r="IK1350" s="1009"/>
      <c r="IL1350" s="1009"/>
      <c r="IM1350" s="1009"/>
    </row>
    <row r="1351" spans="17:247" x14ac:dyDescent="0.25">
      <c r="Q1351" s="1333"/>
      <c r="R1351" s="1333"/>
      <c r="S1351" s="669"/>
      <c r="T1351" s="669"/>
      <c r="U1351" s="669"/>
      <c r="AG1351" s="873"/>
      <c r="AN1351" s="669"/>
      <c r="IG1351" s="1009"/>
      <c r="IH1351" s="1009"/>
      <c r="II1351" s="1009"/>
      <c r="IJ1351" s="1009"/>
      <c r="IK1351" s="1009"/>
      <c r="IL1351" s="1009"/>
      <c r="IM1351" s="1009"/>
    </row>
    <row r="1352" spans="17:247" x14ac:dyDescent="0.25">
      <c r="Q1352" s="1333"/>
      <c r="R1352" s="1333"/>
      <c r="S1352" s="669"/>
      <c r="T1352" s="669"/>
      <c r="U1352" s="669"/>
      <c r="AG1352" s="873"/>
      <c r="AN1352" s="669"/>
      <c r="IG1352" s="1009"/>
      <c r="IH1352" s="1009"/>
      <c r="II1352" s="1009"/>
      <c r="IJ1352" s="1009"/>
      <c r="IK1352" s="1009"/>
      <c r="IL1352" s="1009"/>
      <c r="IM1352" s="1009"/>
    </row>
    <row r="1353" spans="17:247" x14ac:dyDescent="0.25">
      <c r="Q1353" s="1333"/>
      <c r="R1353" s="1333"/>
      <c r="S1353" s="669"/>
      <c r="T1353" s="669"/>
      <c r="U1353" s="669"/>
      <c r="AG1353" s="873"/>
      <c r="AN1353" s="669"/>
      <c r="IG1353" s="1009"/>
      <c r="IH1353" s="1009"/>
      <c r="II1353" s="1009"/>
      <c r="IJ1353" s="1009"/>
      <c r="IK1353" s="1009"/>
      <c r="IL1353" s="1009"/>
      <c r="IM1353" s="1009"/>
    </row>
    <row r="1354" spans="17:247" x14ac:dyDescent="0.25">
      <c r="Q1354" s="1333"/>
      <c r="R1354" s="1333"/>
      <c r="S1354" s="669"/>
      <c r="T1354" s="669"/>
      <c r="U1354" s="669"/>
      <c r="AG1354" s="873"/>
      <c r="AN1354" s="669"/>
      <c r="IG1354" s="1009"/>
      <c r="IH1354" s="1009"/>
      <c r="II1354" s="1009"/>
      <c r="IJ1354" s="1009"/>
      <c r="IK1354" s="1009"/>
      <c r="IL1354" s="1009"/>
      <c r="IM1354" s="1009"/>
    </row>
    <row r="1355" spans="17:247" x14ac:dyDescent="0.25">
      <c r="Q1355" s="1333"/>
      <c r="R1355" s="1333"/>
      <c r="S1355" s="669"/>
      <c r="T1355" s="669"/>
      <c r="U1355" s="669"/>
      <c r="AG1355" s="873"/>
      <c r="AN1355" s="669"/>
      <c r="IG1355" s="1009"/>
      <c r="IH1355" s="1009"/>
      <c r="II1355" s="1009"/>
      <c r="IJ1355" s="1009"/>
      <c r="IK1355" s="1009"/>
      <c r="IL1355" s="1009"/>
      <c r="IM1355" s="1009"/>
    </row>
    <row r="1356" spans="17:247" x14ac:dyDescent="0.25">
      <c r="Q1356" s="1333"/>
      <c r="R1356" s="1333"/>
      <c r="S1356" s="669"/>
      <c r="T1356" s="669"/>
      <c r="U1356" s="669"/>
      <c r="AG1356" s="873"/>
      <c r="AN1356" s="669"/>
      <c r="IG1356" s="1009"/>
      <c r="IH1356" s="1009"/>
      <c r="II1356" s="1009"/>
      <c r="IJ1356" s="1009"/>
      <c r="IK1356" s="1009"/>
      <c r="IL1356" s="1009"/>
      <c r="IM1356" s="1009"/>
    </row>
    <row r="1357" spans="17:247" x14ac:dyDescent="0.25">
      <c r="Q1357" s="1333"/>
      <c r="R1357" s="1333"/>
      <c r="S1357" s="669"/>
      <c r="T1357" s="669"/>
      <c r="U1357" s="669"/>
      <c r="AG1357" s="873"/>
      <c r="AN1357" s="669"/>
      <c r="IG1357" s="1009"/>
      <c r="IH1357" s="1009"/>
      <c r="II1357" s="1009"/>
      <c r="IJ1357" s="1009"/>
      <c r="IK1357" s="1009"/>
      <c r="IL1357" s="1009"/>
      <c r="IM1357" s="1009"/>
    </row>
    <row r="1358" spans="17:247" x14ac:dyDescent="0.25">
      <c r="Q1358" s="1333"/>
      <c r="R1358" s="1333"/>
      <c r="S1358" s="669"/>
      <c r="T1358" s="669"/>
      <c r="U1358" s="669"/>
      <c r="AG1358" s="873"/>
      <c r="AN1358" s="669"/>
      <c r="IG1358" s="1009"/>
      <c r="IH1358" s="1009"/>
      <c r="II1358" s="1009"/>
      <c r="IJ1358" s="1009"/>
      <c r="IK1358" s="1009"/>
      <c r="IL1358" s="1009"/>
      <c r="IM1358" s="1009"/>
    </row>
    <row r="1359" spans="17:247" x14ac:dyDescent="0.25">
      <c r="Q1359" s="1333"/>
      <c r="R1359" s="1333"/>
      <c r="S1359" s="669"/>
      <c r="T1359" s="669"/>
      <c r="U1359" s="669"/>
      <c r="AG1359" s="873"/>
      <c r="AN1359" s="669"/>
      <c r="IG1359" s="1009"/>
      <c r="IH1359" s="1009"/>
      <c r="II1359" s="1009"/>
      <c r="IJ1359" s="1009"/>
      <c r="IK1359" s="1009"/>
      <c r="IL1359" s="1009"/>
      <c r="IM1359" s="1009"/>
    </row>
    <row r="1360" spans="17:247" x14ac:dyDescent="0.25">
      <c r="Q1360" s="1333"/>
      <c r="R1360" s="1333"/>
      <c r="S1360" s="669"/>
      <c r="T1360" s="669"/>
      <c r="U1360" s="669"/>
      <c r="AG1360" s="873"/>
      <c r="AN1360" s="669"/>
      <c r="IG1360" s="1009"/>
      <c r="IH1360" s="1009"/>
      <c r="II1360" s="1009"/>
      <c r="IJ1360" s="1009"/>
      <c r="IK1360" s="1009"/>
      <c r="IL1360" s="1009"/>
      <c r="IM1360" s="1009"/>
    </row>
    <row r="1361" spans="17:247" x14ac:dyDescent="0.25">
      <c r="Q1361" s="1333"/>
      <c r="R1361" s="1333"/>
      <c r="S1361" s="669"/>
      <c r="T1361" s="669"/>
      <c r="U1361" s="669"/>
      <c r="AG1361" s="873"/>
      <c r="AN1361" s="669"/>
      <c r="IG1361" s="1009"/>
      <c r="IH1361" s="1009"/>
      <c r="II1361" s="1009"/>
      <c r="IJ1361" s="1009"/>
      <c r="IK1361" s="1009"/>
      <c r="IL1361" s="1009"/>
      <c r="IM1361" s="1009"/>
    </row>
    <row r="1362" spans="17:247" x14ac:dyDescent="0.25">
      <c r="Q1362" s="1333"/>
      <c r="R1362" s="1333"/>
      <c r="S1362" s="669"/>
      <c r="T1362" s="669"/>
      <c r="U1362" s="669"/>
      <c r="AG1362" s="873"/>
      <c r="AN1362" s="669"/>
      <c r="IG1362" s="1009"/>
      <c r="IH1362" s="1009"/>
      <c r="II1362" s="1009"/>
      <c r="IJ1362" s="1009"/>
      <c r="IK1362" s="1009"/>
      <c r="IL1362" s="1009"/>
      <c r="IM1362" s="1009"/>
    </row>
    <row r="1363" spans="17:247" x14ac:dyDescent="0.25">
      <c r="Q1363" s="1333"/>
      <c r="R1363" s="1333"/>
      <c r="S1363" s="669"/>
      <c r="T1363" s="669"/>
      <c r="U1363" s="669"/>
      <c r="AG1363" s="873"/>
      <c r="AN1363" s="669"/>
      <c r="IG1363" s="1009"/>
      <c r="IH1363" s="1009"/>
      <c r="II1363" s="1009"/>
      <c r="IJ1363" s="1009"/>
      <c r="IK1363" s="1009"/>
      <c r="IL1363" s="1009"/>
      <c r="IM1363" s="1009"/>
    </row>
    <row r="1364" spans="17:247" x14ac:dyDescent="0.25">
      <c r="Q1364" s="1333"/>
      <c r="R1364" s="1333"/>
      <c r="S1364" s="669"/>
      <c r="T1364" s="669"/>
      <c r="U1364" s="669"/>
      <c r="AG1364" s="873"/>
      <c r="AN1364" s="669"/>
      <c r="IG1364" s="1009"/>
      <c r="IH1364" s="1009"/>
      <c r="II1364" s="1009"/>
      <c r="IJ1364" s="1009"/>
      <c r="IK1364" s="1009"/>
      <c r="IL1364" s="1009"/>
      <c r="IM1364" s="1009"/>
    </row>
    <row r="1365" spans="17:247" x14ac:dyDescent="0.25">
      <c r="Q1365" s="1333"/>
      <c r="R1365" s="1333"/>
      <c r="S1365" s="669"/>
      <c r="T1365" s="669"/>
      <c r="U1365" s="669"/>
      <c r="AG1365" s="873"/>
      <c r="AN1365" s="669"/>
      <c r="IG1365" s="1009"/>
      <c r="IH1365" s="1009"/>
      <c r="II1365" s="1009"/>
      <c r="IJ1365" s="1009"/>
      <c r="IK1365" s="1009"/>
      <c r="IL1365" s="1009"/>
      <c r="IM1365" s="1009"/>
    </row>
    <row r="1366" spans="17:247" x14ac:dyDescent="0.25">
      <c r="Q1366" s="1333"/>
      <c r="R1366" s="1333"/>
      <c r="S1366" s="669"/>
      <c r="T1366" s="669"/>
      <c r="U1366" s="669"/>
      <c r="AG1366" s="873"/>
      <c r="AN1366" s="669"/>
      <c r="IG1366" s="1009"/>
      <c r="IH1366" s="1009"/>
      <c r="II1366" s="1009"/>
      <c r="IJ1366" s="1009"/>
      <c r="IK1366" s="1009"/>
      <c r="IL1366" s="1009"/>
      <c r="IM1366" s="1009"/>
    </row>
    <row r="1367" spans="17:247" x14ac:dyDescent="0.25">
      <c r="Q1367" s="1333"/>
      <c r="R1367" s="1333"/>
      <c r="S1367" s="669"/>
      <c r="T1367" s="669"/>
      <c r="U1367" s="669"/>
      <c r="AG1367" s="873"/>
      <c r="AN1367" s="669"/>
      <c r="IG1367" s="1009"/>
      <c r="IH1367" s="1009"/>
      <c r="II1367" s="1009"/>
      <c r="IJ1367" s="1009"/>
      <c r="IK1367" s="1009"/>
      <c r="IL1367" s="1009"/>
      <c r="IM1367" s="1009"/>
    </row>
    <row r="1368" spans="17:247" x14ac:dyDescent="0.25">
      <c r="Q1368" s="1333"/>
      <c r="R1368" s="1333"/>
      <c r="S1368" s="669"/>
      <c r="T1368" s="669"/>
      <c r="U1368" s="669"/>
      <c r="AG1368" s="873"/>
      <c r="AN1368" s="669"/>
      <c r="IG1368" s="1009"/>
      <c r="IH1368" s="1009"/>
      <c r="II1368" s="1009"/>
      <c r="IJ1368" s="1009"/>
      <c r="IK1368" s="1009"/>
      <c r="IL1368" s="1009"/>
      <c r="IM1368" s="1009"/>
    </row>
    <row r="1369" spans="17:247" x14ac:dyDescent="0.25">
      <c r="Q1369" s="1333"/>
      <c r="R1369" s="1333"/>
      <c r="S1369" s="669"/>
      <c r="T1369" s="669"/>
      <c r="U1369" s="669"/>
      <c r="AG1369" s="873"/>
      <c r="AN1369" s="669"/>
      <c r="IG1369" s="1009"/>
      <c r="IH1369" s="1009"/>
      <c r="II1369" s="1009"/>
      <c r="IJ1369" s="1009"/>
      <c r="IK1369" s="1009"/>
      <c r="IL1369" s="1009"/>
      <c r="IM1369" s="1009"/>
    </row>
    <row r="1370" spans="17:247" x14ac:dyDescent="0.25">
      <c r="Q1370" s="1333"/>
      <c r="R1370" s="1333"/>
      <c r="S1370" s="669"/>
      <c r="T1370" s="669"/>
      <c r="U1370" s="669"/>
      <c r="AG1370" s="873"/>
      <c r="AN1370" s="669"/>
      <c r="IG1370" s="1009"/>
      <c r="IH1370" s="1009"/>
      <c r="II1370" s="1009"/>
      <c r="IJ1370" s="1009"/>
      <c r="IK1370" s="1009"/>
      <c r="IL1370" s="1009"/>
      <c r="IM1370" s="1009"/>
    </row>
    <row r="1371" spans="17:247" x14ac:dyDescent="0.25">
      <c r="Q1371" s="1333"/>
      <c r="R1371" s="1333"/>
      <c r="S1371" s="669"/>
      <c r="T1371" s="669"/>
      <c r="U1371" s="669"/>
      <c r="AG1371" s="873"/>
      <c r="AN1371" s="669"/>
      <c r="IG1371" s="1009"/>
      <c r="IH1371" s="1009"/>
      <c r="II1371" s="1009"/>
      <c r="IJ1371" s="1009"/>
      <c r="IK1371" s="1009"/>
      <c r="IL1371" s="1009"/>
      <c r="IM1371" s="1009"/>
    </row>
    <row r="1372" spans="17:247" x14ac:dyDescent="0.25">
      <c r="Q1372" s="1333"/>
      <c r="R1372" s="1333"/>
      <c r="S1372" s="669"/>
      <c r="T1372" s="669"/>
      <c r="U1372" s="669"/>
      <c r="AG1372" s="873"/>
      <c r="AN1372" s="669"/>
      <c r="IG1372" s="1009"/>
      <c r="IH1372" s="1009"/>
      <c r="II1372" s="1009"/>
      <c r="IJ1372" s="1009"/>
      <c r="IK1372" s="1009"/>
      <c r="IL1372" s="1009"/>
      <c r="IM1372" s="1009"/>
    </row>
    <row r="1373" spans="17:247" x14ac:dyDescent="0.25">
      <c r="Q1373" s="1333"/>
      <c r="R1373" s="1333"/>
      <c r="S1373" s="669"/>
      <c r="T1373" s="669"/>
      <c r="U1373" s="669"/>
      <c r="AG1373" s="873"/>
      <c r="AN1373" s="669"/>
      <c r="IG1373" s="1009"/>
      <c r="IH1373" s="1009"/>
      <c r="II1373" s="1009"/>
      <c r="IJ1373" s="1009"/>
      <c r="IK1373" s="1009"/>
      <c r="IL1373" s="1009"/>
      <c r="IM1373" s="1009"/>
    </row>
    <row r="1374" spans="17:247" x14ac:dyDescent="0.25">
      <c r="Q1374" s="1333"/>
      <c r="R1374" s="1333"/>
      <c r="S1374" s="669"/>
      <c r="T1374" s="669"/>
      <c r="U1374" s="669"/>
      <c r="AG1374" s="873"/>
      <c r="AN1374" s="669"/>
      <c r="IG1374" s="1009"/>
      <c r="IH1374" s="1009"/>
      <c r="II1374" s="1009"/>
      <c r="IJ1374" s="1009"/>
      <c r="IK1374" s="1009"/>
      <c r="IL1374" s="1009"/>
      <c r="IM1374" s="1009"/>
    </row>
    <row r="1375" spans="17:247" x14ac:dyDescent="0.25">
      <c r="Q1375" s="1333"/>
      <c r="R1375" s="1333"/>
      <c r="S1375" s="669"/>
      <c r="T1375" s="669"/>
      <c r="U1375" s="669"/>
      <c r="AG1375" s="873"/>
      <c r="AN1375" s="669"/>
      <c r="IG1375" s="1009"/>
      <c r="IH1375" s="1009"/>
      <c r="II1375" s="1009"/>
      <c r="IJ1375" s="1009"/>
      <c r="IK1375" s="1009"/>
      <c r="IL1375" s="1009"/>
      <c r="IM1375" s="1009"/>
    </row>
    <row r="1376" spans="17:247" x14ac:dyDescent="0.25">
      <c r="Q1376" s="1333"/>
      <c r="R1376" s="1333"/>
      <c r="S1376" s="669"/>
      <c r="T1376" s="669"/>
      <c r="U1376" s="669"/>
      <c r="AG1376" s="873"/>
      <c r="AN1376" s="669"/>
      <c r="IG1376" s="1009"/>
      <c r="IH1376" s="1009"/>
      <c r="II1376" s="1009"/>
      <c r="IJ1376" s="1009"/>
      <c r="IK1376" s="1009"/>
      <c r="IL1376" s="1009"/>
      <c r="IM1376" s="1009"/>
    </row>
    <row r="1377" spans="17:247" x14ac:dyDescent="0.25">
      <c r="Q1377" s="1333"/>
      <c r="R1377" s="1333"/>
      <c r="S1377" s="669"/>
      <c r="T1377" s="669"/>
      <c r="U1377" s="669"/>
      <c r="AG1377" s="873"/>
      <c r="AN1377" s="669"/>
      <c r="IG1377" s="1009"/>
      <c r="IH1377" s="1009"/>
      <c r="II1377" s="1009"/>
      <c r="IJ1377" s="1009"/>
      <c r="IK1377" s="1009"/>
      <c r="IL1377" s="1009"/>
      <c r="IM1377" s="1009"/>
    </row>
    <row r="1378" spans="17:247" x14ac:dyDescent="0.25">
      <c r="Q1378" s="1333"/>
      <c r="R1378" s="1333"/>
      <c r="S1378" s="669"/>
      <c r="T1378" s="669"/>
      <c r="U1378" s="669"/>
      <c r="AG1378" s="873"/>
      <c r="AN1378" s="669"/>
      <c r="IG1378" s="1009"/>
      <c r="IH1378" s="1009"/>
      <c r="II1378" s="1009"/>
      <c r="IJ1378" s="1009"/>
      <c r="IK1378" s="1009"/>
      <c r="IL1378" s="1009"/>
      <c r="IM1378" s="1009"/>
    </row>
    <row r="1379" spans="17:247" x14ac:dyDescent="0.25">
      <c r="Q1379" s="1333"/>
      <c r="R1379" s="1333"/>
      <c r="S1379" s="669"/>
      <c r="T1379" s="669"/>
      <c r="U1379" s="669"/>
      <c r="AG1379" s="873"/>
      <c r="AN1379" s="669"/>
      <c r="IG1379" s="1009"/>
      <c r="IH1379" s="1009"/>
      <c r="II1379" s="1009"/>
      <c r="IJ1379" s="1009"/>
      <c r="IK1379" s="1009"/>
      <c r="IL1379" s="1009"/>
      <c r="IM1379" s="1009"/>
    </row>
    <row r="1380" spans="17:247" x14ac:dyDescent="0.25">
      <c r="Q1380" s="1333"/>
      <c r="R1380" s="1333"/>
      <c r="S1380" s="669"/>
      <c r="T1380" s="669"/>
      <c r="U1380" s="669"/>
      <c r="AG1380" s="873"/>
      <c r="AN1380" s="669"/>
      <c r="IG1380" s="1009"/>
      <c r="IH1380" s="1009"/>
      <c r="II1380" s="1009"/>
      <c r="IJ1380" s="1009"/>
      <c r="IK1380" s="1009"/>
      <c r="IL1380" s="1009"/>
      <c r="IM1380" s="1009"/>
    </row>
    <row r="1381" spans="17:247" x14ac:dyDescent="0.25">
      <c r="Q1381" s="1333"/>
      <c r="R1381" s="1333"/>
      <c r="S1381" s="669"/>
      <c r="T1381" s="669"/>
      <c r="U1381" s="669"/>
      <c r="AG1381" s="873"/>
      <c r="AN1381" s="669"/>
      <c r="IG1381" s="1009"/>
      <c r="IH1381" s="1009"/>
      <c r="II1381" s="1009"/>
      <c r="IJ1381" s="1009"/>
      <c r="IK1381" s="1009"/>
      <c r="IL1381" s="1009"/>
      <c r="IM1381" s="1009"/>
    </row>
    <row r="1382" spans="17:247" x14ac:dyDescent="0.25">
      <c r="Q1382" s="1333"/>
      <c r="R1382" s="1333"/>
      <c r="S1382" s="669"/>
      <c r="T1382" s="669"/>
      <c r="U1382" s="669"/>
      <c r="AG1382" s="873"/>
      <c r="AN1382" s="669"/>
      <c r="IG1382" s="1009"/>
      <c r="IH1382" s="1009"/>
      <c r="II1382" s="1009"/>
      <c r="IJ1382" s="1009"/>
      <c r="IK1382" s="1009"/>
      <c r="IL1382" s="1009"/>
      <c r="IM1382" s="1009"/>
    </row>
    <row r="1383" spans="17:247" x14ac:dyDescent="0.25">
      <c r="Q1383" s="1333"/>
      <c r="R1383" s="1333"/>
      <c r="S1383" s="669"/>
      <c r="T1383" s="669"/>
      <c r="U1383" s="669"/>
      <c r="AG1383" s="873"/>
      <c r="AN1383" s="669"/>
      <c r="IG1383" s="1009"/>
      <c r="IH1383" s="1009"/>
      <c r="II1383" s="1009"/>
      <c r="IJ1383" s="1009"/>
      <c r="IK1383" s="1009"/>
      <c r="IL1383" s="1009"/>
      <c r="IM1383" s="1009"/>
    </row>
    <row r="1384" spans="17:247" x14ac:dyDescent="0.25">
      <c r="Q1384" s="1333"/>
      <c r="R1384" s="1333"/>
      <c r="S1384" s="669"/>
      <c r="T1384" s="669"/>
      <c r="U1384" s="669"/>
      <c r="AG1384" s="873"/>
      <c r="AN1384" s="669"/>
      <c r="IG1384" s="1009"/>
      <c r="IH1384" s="1009"/>
      <c r="II1384" s="1009"/>
      <c r="IJ1384" s="1009"/>
      <c r="IK1384" s="1009"/>
      <c r="IL1384" s="1009"/>
      <c r="IM1384" s="1009"/>
    </row>
    <row r="1385" spans="17:247" x14ac:dyDescent="0.25">
      <c r="Q1385" s="1333"/>
      <c r="R1385" s="1333"/>
      <c r="S1385" s="669"/>
      <c r="T1385" s="669"/>
      <c r="U1385" s="669"/>
      <c r="AG1385" s="873"/>
      <c r="AN1385" s="669"/>
      <c r="IG1385" s="1009"/>
      <c r="IH1385" s="1009"/>
      <c r="II1385" s="1009"/>
      <c r="IJ1385" s="1009"/>
      <c r="IK1385" s="1009"/>
      <c r="IL1385" s="1009"/>
      <c r="IM1385" s="1009"/>
    </row>
    <row r="1386" spans="17:247" x14ac:dyDescent="0.25">
      <c r="Q1386" s="1333"/>
      <c r="R1386" s="1333"/>
      <c r="S1386" s="669"/>
      <c r="T1386" s="669"/>
      <c r="U1386" s="669"/>
      <c r="AG1386" s="873"/>
      <c r="AN1386" s="669"/>
      <c r="IG1386" s="1009"/>
      <c r="IH1386" s="1009"/>
      <c r="II1386" s="1009"/>
      <c r="IJ1386" s="1009"/>
      <c r="IK1386" s="1009"/>
      <c r="IL1386" s="1009"/>
      <c r="IM1386" s="1009"/>
    </row>
    <row r="1387" spans="17:247" x14ac:dyDescent="0.25">
      <c r="Q1387" s="1333"/>
      <c r="R1387" s="1333"/>
      <c r="S1387" s="669"/>
      <c r="T1387" s="669"/>
      <c r="U1387" s="669"/>
      <c r="AG1387" s="873"/>
      <c r="AN1387" s="669"/>
      <c r="IG1387" s="1009"/>
      <c r="IH1387" s="1009"/>
      <c r="II1387" s="1009"/>
      <c r="IJ1387" s="1009"/>
      <c r="IK1387" s="1009"/>
      <c r="IL1387" s="1009"/>
      <c r="IM1387" s="1009"/>
    </row>
    <row r="1388" spans="17:247" x14ac:dyDescent="0.25">
      <c r="Q1388" s="1333"/>
      <c r="R1388" s="1333"/>
      <c r="S1388" s="669"/>
      <c r="T1388" s="669"/>
      <c r="U1388" s="669"/>
      <c r="AG1388" s="873"/>
      <c r="AN1388" s="669"/>
      <c r="IG1388" s="1009"/>
      <c r="IH1388" s="1009"/>
      <c r="II1388" s="1009"/>
      <c r="IJ1388" s="1009"/>
      <c r="IK1388" s="1009"/>
      <c r="IL1388" s="1009"/>
      <c r="IM1388" s="1009"/>
    </row>
    <row r="1389" spans="17:247" x14ac:dyDescent="0.25">
      <c r="Q1389" s="1333"/>
      <c r="R1389" s="1333"/>
      <c r="S1389" s="669"/>
      <c r="T1389" s="669"/>
      <c r="U1389" s="669"/>
      <c r="AG1389" s="873"/>
      <c r="AN1389" s="669"/>
      <c r="IG1389" s="1009"/>
      <c r="IH1389" s="1009"/>
      <c r="II1389" s="1009"/>
      <c r="IJ1389" s="1009"/>
      <c r="IK1389" s="1009"/>
      <c r="IL1389" s="1009"/>
      <c r="IM1389" s="1009"/>
    </row>
    <row r="1390" spans="17:247" x14ac:dyDescent="0.25">
      <c r="Q1390" s="1333"/>
      <c r="R1390" s="1333"/>
      <c r="S1390" s="669"/>
      <c r="T1390" s="669"/>
      <c r="U1390" s="669"/>
      <c r="AG1390" s="873"/>
      <c r="AN1390" s="669"/>
      <c r="IG1390" s="1009"/>
      <c r="IH1390" s="1009"/>
      <c r="II1390" s="1009"/>
      <c r="IJ1390" s="1009"/>
      <c r="IK1390" s="1009"/>
      <c r="IL1390" s="1009"/>
      <c r="IM1390" s="1009"/>
    </row>
    <row r="1391" spans="17:247" x14ac:dyDescent="0.25">
      <c r="Q1391" s="1333"/>
      <c r="R1391" s="1333"/>
      <c r="S1391" s="669"/>
      <c r="T1391" s="669"/>
      <c r="U1391" s="669"/>
      <c r="AG1391" s="873"/>
      <c r="AN1391" s="669"/>
      <c r="IG1391" s="1009"/>
      <c r="IH1391" s="1009"/>
      <c r="II1391" s="1009"/>
      <c r="IJ1391" s="1009"/>
      <c r="IK1391" s="1009"/>
      <c r="IL1391" s="1009"/>
      <c r="IM1391" s="1009"/>
    </row>
    <row r="1392" spans="17:247" x14ac:dyDescent="0.25">
      <c r="Q1392" s="1333"/>
      <c r="R1392" s="1333"/>
      <c r="S1392" s="669"/>
      <c r="T1392" s="669"/>
      <c r="U1392" s="669"/>
      <c r="AG1392" s="873"/>
      <c r="AN1392" s="669"/>
      <c r="IG1392" s="1009"/>
      <c r="IH1392" s="1009"/>
      <c r="II1392" s="1009"/>
      <c r="IJ1392" s="1009"/>
      <c r="IK1392" s="1009"/>
      <c r="IL1392" s="1009"/>
      <c r="IM1392" s="1009"/>
    </row>
    <row r="1393" spans="17:247" x14ac:dyDescent="0.25">
      <c r="Q1393" s="1333"/>
      <c r="R1393" s="1333"/>
      <c r="S1393" s="669"/>
      <c r="T1393" s="669"/>
      <c r="U1393" s="669"/>
      <c r="AG1393" s="873"/>
      <c r="AN1393" s="669"/>
      <c r="IG1393" s="1009"/>
      <c r="IH1393" s="1009"/>
      <c r="II1393" s="1009"/>
      <c r="IJ1393" s="1009"/>
      <c r="IK1393" s="1009"/>
      <c r="IL1393" s="1009"/>
      <c r="IM1393" s="1009"/>
    </row>
    <row r="1394" spans="17:247" x14ac:dyDescent="0.25">
      <c r="Q1394" s="1333"/>
      <c r="R1394" s="1333"/>
      <c r="S1394" s="669"/>
      <c r="T1394" s="669"/>
      <c r="U1394" s="669"/>
      <c r="AG1394" s="873"/>
      <c r="AN1394" s="669"/>
      <c r="IG1394" s="1009"/>
      <c r="IH1394" s="1009"/>
      <c r="II1394" s="1009"/>
      <c r="IJ1394" s="1009"/>
      <c r="IK1394" s="1009"/>
      <c r="IL1394" s="1009"/>
      <c r="IM1394" s="1009"/>
    </row>
    <row r="1395" spans="17:247" x14ac:dyDescent="0.25">
      <c r="Q1395" s="1333"/>
      <c r="R1395" s="1333"/>
      <c r="S1395" s="669"/>
      <c r="T1395" s="669"/>
      <c r="U1395" s="669"/>
      <c r="AG1395" s="873"/>
      <c r="AN1395" s="669"/>
      <c r="IG1395" s="1009"/>
      <c r="IH1395" s="1009"/>
      <c r="II1395" s="1009"/>
      <c r="IJ1395" s="1009"/>
      <c r="IK1395" s="1009"/>
      <c r="IL1395" s="1009"/>
      <c r="IM1395" s="1009"/>
    </row>
    <row r="1396" spans="17:247" x14ac:dyDescent="0.25">
      <c r="Q1396" s="1333"/>
      <c r="R1396" s="1333"/>
      <c r="S1396" s="669"/>
      <c r="T1396" s="669"/>
      <c r="U1396" s="669"/>
      <c r="AG1396" s="873"/>
      <c r="AN1396" s="669"/>
      <c r="IG1396" s="1009"/>
      <c r="IH1396" s="1009"/>
      <c r="II1396" s="1009"/>
      <c r="IJ1396" s="1009"/>
      <c r="IK1396" s="1009"/>
      <c r="IL1396" s="1009"/>
      <c r="IM1396" s="1009"/>
    </row>
    <row r="1397" spans="17:247" x14ac:dyDescent="0.25">
      <c r="Q1397" s="1333"/>
      <c r="R1397" s="1333"/>
      <c r="S1397" s="669"/>
      <c r="T1397" s="669"/>
      <c r="U1397" s="669"/>
      <c r="AG1397" s="873"/>
      <c r="AN1397" s="669"/>
      <c r="IG1397" s="1009"/>
      <c r="IH1397" s="1009"/>
      <c r="II1397" s="1009"/>
      <c r="IJ1397" s="1009"/>
      <c r="IK1397" s="1009"/>
      <c r="IL1397" s="1009"/>
      <c r="IM1397" s="1009"/>
    </row>
    <row r="1398" spans="17:247" x14ac:dyDescent="0.25">
      <c r="Q1398" s="1333"/>
      <c r="R1398" s="1333"/>
      <c r="S1398" s="669"/>
      <c r="T1398" s="669"/>
      <c r="U1398" s="669"/>
      <c r="AG1398" s="873"/>
      <c r="AN1398" s="669"/>
      <c r="IG1398" s="1009"/>
      <c r="IH1398" s="1009"/>
      <c r="II1398" s="1009"/>
      <c r="IJ1398" s="1009"/>
      <c r="IK1398" s="1009"/>
      <c r="IL1398" s="1009"/>
      <c r="IM1398" s="1009"/>
    </row>
    <row r="1399" spans="17:247" x14ac:dyDescent="0.25">
      <c r="Q1399" s="1333"/>
      <c r="R1399" s="1333"/>
      <c r="S1399" s="669"/>
      <c r="T1399" s="669"/>
      <c r="U1399" s="669"/>
      <c r="AG1399" s="873"/>
      <c r="AN1399" s="669"/>
      <c r="IG1399" s="1009"/>
      <c r="IH1399" s="1009"/>
      <c r="II1399" s="1009"/>
      <c r="IJ1399" s="1009"/>
      <c r="IK1399" s="1009"/>
      <c r="IL1399" s="1009"/>
      <c r="IM1399" s="1009"/>
    </row>
    <row r="1400" spans="17:247" x14ac:dyDescent="0.25">
      <c r="Q1400" s="1333"/>
      <c r="R1400" s="1333"/>
      <c r="S1400" s="669"/>
      <c r="T1400" s="669"/>
      <c r="U1400" s="669"/>
      <c r="AG1400" s="873"/>
      <c r="AN1400" s="669"/>
      <c r="IG1400" s="1009"/>
      <c r="IH1400" s="1009"/>
      <c r="II1400" s="1009"/>
      <c r="IJ1400" s="1009"/>
      <c r="IK1400" s="1009"/>
      <c r="IL1400" s="1009"/>
      <c r="IM1400" s="1009"/>
    </row>
    <row r="1401" spans="17:247" x14ac:dyDescent="0.25">
      <c r="Q1401" s="1333"/>
      <c r="R1401" s="1333"/>
      <c r="S1401" s="669"/>
      <c r="T1401" s="669"/>
      <c r="U1401" s="669"/>
      <c r="AG1401" s="873"/>
      <c r="AN1401" s="669"/>
      <c r="IG1401" s="1009"/>
      <c r="IH1401" s="1009"/>
      <c r="II1401" s="1009"/>
      <c r="IJ1401" s="1009"/>
      <c r="IK1401" s="1009"/>
      <c r="IL1401" s="1009"/>
      <c r="IM1401" s="1009"/>
    </row>
    <row r="1402" spans="17:247" x14ac:dyDescent="0.25">
      <c r="Q1402" s="1333"/>
      <c r="R1402" s="1333"/>
      <c r="S1402" s="669"/>
      <c r="T1402" s="669"/>
      <c r="U1402" s="669"/>
      <c r="AG1402" s="873"/>
      <c r="AN1402" s="669"/>
      <c r="IG1402" s="1009"/>
      <c r="IH1402" s="1009"/>
      <c r="II1402" s="1009"/>
      <c r="IJ1402" s="1009"/>
      <c r="IK1402" s="1009"/>
      <c r="IL1402" s="1009"/>
      <c r="IM1402" s="1009"/>
    </row>
    <row r="1403" spans="17:247" x14ac:dyDescent="0.25">
      <c r="Q1403" s="1333"/>
      <c r="R1403" s="1333"/>
      <c r="S1403" s="669"/>
      <c r="T1403" s="669"/>
      <c r="U1403" s="669"/>
      <c r="AG1403" s="873"/>
      <c r="AN1403" s="669"/>
      <c r="IG1403" s="1009"/>
      <c r="IH1403" s="1009"/>
      <c r="II1403" s="1009"/>
      <c r="IJ1403" s="1009"/>
      <c r="IK1403" s="1009"/>
      <c r="IL1403" s="1009"/>
      <c r="IM1403" s="1009"/>
    </row>
    <row r="1404" spans="17:247" x14ac:dyDescent="0.25">
      <c r="Q1404" s="1333"/>
      <c r="R1404" s="1333"/>
      <c r="S1404" s="669"/>
      <c r="T1404" s="669"/>
      <c r="U1404" s="669"/>
      <c r="AG1404" s="873"/>
      <c r="AN1404" s="669"/>
      <c r="IG1404" s="1009"/>
      <c r="IH1404" s="1009"/>
      <c r="II1404" s="1009"/>
      <c r="IJ1404" s="1009"/>
      <c r="IK1404" s="1009"/>
      <c r="IL1404" s="1009"/>
      <c r="IM1404" s="1009"/>
    </row>
    <row r="1405" spans="17:247" x14ac:dyDescent="0.25">
      <c r="Q1405" s="1333"/>
      <c r="R1405" s="1333"/>
      <c r="S1405" s="669"/>
      <c r="T1405" s="669"/>
      <c r="U1405" s="669"/>
      <c r="AG1405" s="873"/>
      <c r="AN1405" s="669"/>
      <c r="IG1405" s="1009"/>
      <c r="IH1405" s="1009"/>
      <c r="II1405" s="1009"/>
      <c r="IJ1405" s="1009"/>
      <c r="IK1405" s="1009"/>
      <c r="IL1405" s="1009"/>
      <c r="IM1405" s="1009"/>
    </row>
    <row r="1406" spans="17:247" x14ac:dyDescent="0.25">
      <c r="Q1406" s="1333"/>
      <c r="R1406" s="1333"/>
      <c r="S1406" s="669"/>
      <c r="T1406" s="669"/>
      <c r="U1406" s="669"/>
      <c r="AG1406" s="873"/>
      <c r="AN1406" s="669"/>
      <c r="IG1406" s="1009"/>
      <c r="IH1406" s="1009"/>
      <c r="II1406" s="1009"/>
      <c r="IJ1406" s="1009"/>
      <c r="IK1406" s="1009"/>
      <c r="IL1406" s="1009"/>
      <c r="IM1406" s="1009"/>
    </row>
    <row r="1407" spans="17:247" x14ac:dyDescent="0.25">
      <c r="Q1407" s="1333"/>
      <c r="R1407" s="1333"/>
      <c r="S1407" s="669"/>
      <c r="T1407" s="669"/>
      <c r="U1407" s="669"/>
      <c r="AG1407" s="873"/>
      <c r="AN1407" s="669"/>
      <c r="IG1407" s="1009"/>
      <c r="IH1407" s="1009"/>
      <c r="II1407" s="1009"/>
      <c r="IJ1407" s="1009"/>
      <c r="IK1407" s="1009"/>
      <c r="IL1407" s="1009"/>
      <c r="IM1407" s="1009"/>
    </row>
    <row r="1408" spans="17:247" x14ac:dyDescent="0.25">
      <c r="Q1408" s="1333"/>
      <c r="R1408" s="1333"/>
      <c r="S1408" s="669"/>
      <c r="T1408" s="669"/>
      <c r="U1408" s="669"/>
      <c r="AG1408" s="873"/>
      <c r="AN1408" s="669"/>
      <c r="IG1408" s="1009"/>
      <c r="IH1408" s="1009"/>
      <c r="II1408" s="1009"/>
      <c r="IJ1408" s="1009"/>
      <c r="IK1408" s="1009"/>
      <c r="IL1408" s="1009"/>
      <c r="IM1408" s="1009"/>
    </row>
    <row r="1409" spans="17:247" x14ac:dyDescent="0.25">
      <c r="Q1409" s="1333"/>
      <c r="R1409" s="1333"/>
      <c r="S1409" s="669"/>
      <c r="T1409" s="669"/>
      <c r="U1409" s="669"/>
      <c r="AG1409" s="873"/>
      <c r="AN1409" s="669"/>
      <c r="IG1409" s="1009"/>
      <c r="IH1409" s="1009"/>
      <c r="II1409" s="1009"/>
      <c r="IJ1409" s="1009"/>
      <c r="IK1409" s="1009"/>
      <c r="IL1409" s="1009"/>
      <c r="IM1409" s="1009"/>
    </row>
    <row r="1410" spans="17:247" x14ac:dyDescent="0.25">
      <c r="Q1410" s="1333"/>
      <c r="R1410" s="1333"/>
      <c r="S1410" s="669"/>
      <c r="T1410" s="669"/>
      <c r="U1410" s="669"/>
      <c r="AG1410" s="873"/>
      <c r="AN1410" s="669"/>
      <c r="IG1410" s="1009"/>
      <c r="IH1410" s="1009"/>
      <c r="II1410" s="1009"/>
      <c r="IJ1410" s="1009"/>
      <c r="IK1410" s="1009"/>
      <c r="IL1410" s="1009"/>
      <c r="IM1410" s="1009"/>
    </row>
    <row r="1411" spans="17:247" x14ac:dyDescent="0.25">
      <c r="Q1411" s="1333"/>
      <c r="R1411" s="1333"/>
      <c r="S1411" s="669"/>
      <c r="T1411" s="669"/>
      <c r="U1411" s="669"/>
      <c r="AG1411" s="873"/>
      <c r="AN1411" s="669"/>
      <c r="IG1411" s="1009"/>
      <c r="IH1411" s="1009"/>
      <c r="II1411" s="1009"/>
      <c r="IJ1411" s="1009"/>
      <c r="IK1411" s="1009"/>
      <c r="IL1411" s="1009"/>
      <c r="IM1411" s="1009"/>
    </row>
    <row r="1412" spans="17:247" x14ac:dyDescent="0.25">
      <c r="Q1412" s="1333"/>
      <c r="R1412" s="1333"/>
      <c r="S1412" s="669"/>
      <c r="T1412" s="669"/>
      <c r="U1412" s="669"/>
      <c r="AG1412" s="873"/>
      <c r="AN1412" s="669"/>
      <c r="IG1412" s="1009"/>
      <c r="IH1412" s="1009"/>
      <c r="II1412" s="1009"/>
      <c r="IJ1412" s="1009"/>
      <c r="IK1412" s="1009"/>
      <c r="IL1412" s="1009"/>
      <c r="IM1412" s="1009"/>
    </row>
    <row r="1413" spans="17:247" x14ac:dyDescent="0.25">
      <c r="Q1413" s="1333"/>
      <c r="R1413" s="1333"/>
      <c r="S1413" s="669"/>
      <c r="T1413" s="669"/>
      <c r="U1413" s="669"/>
      <c r="AG1413" s="873"/>
      <c r="AN1413" s="669"/>
      <c r="IG1413" s="1009"/>
      <c r="IH1413" s="1009"/>
      <c r="II1413" s="1009"/>
      <c r="IJ1413" s="1009"/>
      <c r="IK1413" s="1009"/>
      <c r="IL1413" s="1009"/>
      <c r="IM1413" s="1009"/>
    </row>
    <row r="1414" spans="17:247" x14ac:dyDescent="0.25">
      <c r="Q1414" s="1333"/>
      <c r="R1414" s="1333"/>
      <c r="S1414" s="669"/>
      <c r="T1414" s="669"/>
      <c r="U1414" s="669"/>
      <c r="AG1414" s="873"/>
      <c r="AN1414" s="669"/>
      <c r="IG1414" s="1009"/>
      <c r="IH1414" s="1009"/>
      <c r="II1414" s="1009"/>
      <c r="IJ1414" s="1009"/>
      <c r="IK1414" s="1009"/>
      <c r="IL1414" s="1009"/>
      <c r="IM1414" s="1009"/>
    </row>
    <row r="1415" spans="17:247" x14ac:dyDescent="0.25">
      <c r="Q1415" s="1333"/>
      <c r="R1415" s="1333"/>
      <c r="S1415" s="669"/>
      <c r="T1415" s="669"/>
      <c r="U1415" s="669"/>
      <c r="AG1415" s="873"/>
      <c r="AN1415" s="669"/>
      <c r="IG1415" s="1009"/>
      <c r="IH1415" s="1009"/>
      <c r="II1415" s="1009"/>
      <c r="IJ1415" s="1009"/>
      <c r="IK1415" s="1009"/>
      <c r="IL1415" s="1009"/>
      <c r="IM1415" s="1009"/>
    </row>
    <row r="1416" spans="17:247" x14ac:dyDescent="0.25">
      <c r="Q1416" s="1333"/>
      <c r="R1416" s="1333"/>
      <c r="S1416" s="669"/>
      <c r="T1416" s="669"/>
      <c r="U1416" s="669"/>
      <c r="AG1416" s="873"/>
      <c r="AN1416" s="669"/>
      <c r="IG1416" s="1009"/>
      <c r="IH1416" s="1009"/>
      <c r="II1416" s="1009"/>
      <c r="IJ1416" s="1009"/>
      <c r="IK1416" s="1009"/>
      <c r="IL1416" s="1009"/>
      <c r="IM1416" s="1009"/>
    </row>
    <row r="1417" spans="17:247" x14ac:dyDescent="0.25">
      <c r="Q1417" s="1333"/>
      <c r="R1417" s="1333"/>
      <c r="S1417" s="669"/>
      <c r="T1417" s="669"/>
      <c r="U1417" s="669"/>
      <c r="AG1417" s="873"/>
      <c r="AN1417" s="669"/>
      <c r="IG1417" s="1009"/>
      <c r="IH1417" s="1009"/>
      <c r="II1417" s="1009"/>
      <c r="IJ1417" s="1009"/>
      <c r="IK1417" s="1009"/>
      <c r="IL1417" s="1009"/>
      <c r="IM1417" s="1009"/>
    </row>
    <row r="1418" spans="17:247" x14ac:dyDescent="0.25">
      <c r="Q1418" s="1333"/>
      <c r="R1418" s="1333"/>
      <c r="S1418" s="669"/>
      <c r="T1418" s="669"/>
      <c r="U1418" s="669"/>
      <c r="AG1418" s="873"/>
      <c r="AN1418" s="669"/>
      <c r="IG1418" s="1009"/>
      <c r="IH1418" s="1009"/>
      <c r="II1418" s="1009"/>
      <c r="IJ1418" s="1009"/>
      <c r="IK1418" s="1009"/>
      <c r="IL1418" s="1009"/>
      <c r="IM1418" s="1009"/>
    </row>
    <row r="1419" spans="17:247" x14ac:dyDescent="0.25">
      <c r="Q1419" s="1333"/>
      <c r="R1419" s="1333"/>
      <c r="S1419" s="669"/>
      <c r="T1419" s="669"/>
      <c r="U1419" s="669"/>
      <c r="AG1419" s="873"/>
      <c r="AN1419" s="669"/>
      <c r="IG1419" s="1009"/>
      <c r="IH1419" s="1009"/>
      <c r="II1419" s="1009"/>
      <c r="IJ1419" s="1009"/>
      <c r="IK1419" s="1009"/>
      <c r="IL1419" s="1009"/>
      <c r="IM1419" s="1009"/>
    </row>
    <row r="1420" spans="17:247" x14ac:dyDescent="0.25">
      <c r="Q1420" s="1333"/>
      <c r="R1420" s="1333"/>
      <c r="S1420" s="669"/>
      <c r="T1420" s="669"/>
      <c r="U1420" s="669"/>
      <c r="AG1420" s="873"/>
      <c r="AN1420" s="669"/>
      <c r="IG1420" s="1009"/>
      <c r="IH1420" s="1009"/>
      <c r="II1420" s="1009"/>
      <c r="IJ1420" s="1009"/>
      <c r="IK1420" s="1009"/>
      <c r="IL1420" s="1009"/>
      <c r="IM1420" s="1009"/>
    </row>
    <row r="1421" spans="17:247" x14ac:dyDescent="0.25">
      <c r="Q1421" s="1333"/>
      <c r="R1421" s="1333"/>
      <c r="S1421" s="669"/>
      <c r="T1421" s="669"/>
      <c r="U1421" s="669"/>
      <c r="AG1421" s="873"/>
      <c r="AN1421" s="669"/>
      <c r="IG1421" s="1009"/>
      <c r="IH1421" s="1009"/>
      <c r="II1421" s="1009"/>
      <c r="IJ1421" s="1009"/>
      <c r="IK1421" s="1009"/>
      <c r="IL1421" s="1009"/>
      <c r="IM1421" s="1009"/>
    </row>
    <row r="1422" spans="17:247" x14ac:dyDescent="0.25">
      <c r="Q1422" s="1333"/>
      <c r="R1422" s="1333"/>
      <c r="S1422" s="669"/>
      <c r="T1422" s="669"/>
      <c r="U1422" s="669"/>
      <c r="AG1422" s="873"/>
      <c r="AN1422" s="669"/>
      <c r="IG1422" s="1009"/>
      <c r="IH1422" s="1009"/>
      <c r="II1422" s="1009"/>
      <c r="IJ1422" s="1009"/>
      <c r="IK1422" s="1009"/>
      <c r="IL1422" s="1009"/>
      <c r="IM1422" s="1009"/>
    </row>
    <row r="1423" spans="17:247" x14ac:dyDescent="0.25">
      <c r="Q1423" s="1333"/>
      <c r="R1423" s="1333"/>
      <c r="S1423" s="669"/>
      <c r="T1423" s="669"/>
      <c r="U1423" s="669"/>
      <c r="AG1423" s="873"/>
      <c r="AN1423" s="669"/>
      <c r="IG1423" s="1009"/>
      <c r="IH1423" s="1009"/>
      <c r="II1423" s="1009"/>
      <c r="IJ1423" s="1009"/>
      <c r="IK1423" s="1009"/>
      <c r="IL1423" s="1009"/>
      <c r="IM1423" s="1009"/>
    </row>
    <row r="1424" spans="17:247" x14ac:dyDescent="0.25">
      <c r="Q1424" s="1333"/>
      <c r="R1424" s="1333"/>
      <c r="S1424" s="669"/>
      <c r="T1424" s="669"/>
      <c r="U1424" s="669"/>
      <c r="AG1424" s="873"/>
      <c r="AN1424" s="669"/>
      <c r="IG1424" s="1009"/>
      <c r="IH1424" s="1009"/>
      <c r="II1424" s="1009"/>
      <c r="IJ1424" s="1009"/>
      <c r="IK1424" s="1009"/>
      <c r="IL1424" s="1009"/>
      <c r="IM1424" s="1009"/>
    </row>
    <row r="1425" spans="17:247" x14ac:dyDescent="0.25">
      <c r="Q1425" s="1333"/>
      <c r="R1425" s="1333"/>
      <c r="S1425" s="669"/>
      <c r="T1425" s="669"/>
      <c r="U1425" s="669"/>
      <c r="AG1425" s="873"/>
      <c r="AN1425" s="669"/>
      <c r="IG1425" s="1009"/>
      <c r="IH1425" s="1009"/>
      <c r="II1425" s="1009"/>
      <c r="IJ1425" s="1009"/>
      <c r="IK1425" s="1009"/>
      <c r="IL1425" s="1009"/>
      <c r="IM1425" s="1009"/>
    </row>
    <row r="1426" spans="17:247" x14ac:dyDescent="0.25">
      <c r="Q1426" s="1333"/>
      <c r="R1426" s="1333"/>
      <c r="S1426" s="669"/>
      <c r="T1426" s="669"/>
      <c r="U1426" s="669"/>
      <c r="AG1426" s="873"/>
      <c r="AN1426" s="669"/>
      <c r="IG1426" s="1009"/>
      <c r="IH1426" s="1009"/>
      <c r="II1426" s="1009"/>
      <c r="IJ1426" s="1009"/>
      <c r="IK1426" s="1009"/>
      <c r="IL1426" s="1009"/>
      <c r="IM1426" s="1009"/>
    </row>
    <row r="1427" spans="17:247" x14ac:dyDescent="0.25">
      <c r="Q1427" s="1333"/>
      <c r="R1427" s="1333"/>
      <c r="S1427" s="669"/>
      <c r="T1427" s="669"/>
      <c r="U1427" s="669"/>
      <c r="AG1427" s="873"/>
      <c r="AN1427" s="669"/>
      <c r="IG1427" s="1009"/>
      <c r="IH1427" s="1009"/>
      <c r="II1427" s="1009"/>
      <c r="IJ1427" s="1009"/>
      <c r="IK1427" s="1009"/>
      <c r="IL1427" s="1009"/>
      <c r="IM1427" s="1009"/>
    </row>
    <row r="1428" spans="17:247" x14ac:dyDescent="0.25">
      <c r="Q1428" s="1333"/>
      <c r="R1428" s="1333"/>
      <c r="S1428" s="669"/>
      <c r="T1428" s="669"/>
      <c r="U1428" s="669"/>
      <c r="AG1428" s="873"/>
      <c r="AN1428" s="669"/>
      <c r="IG1428" s="1009"/>
      <c r="IH1428" s="1009"/>
      <c r="II1428" s="1009"/>
      <c r="IJ1428" s="1009"/>
      <c r="IK1428" s="1009"/>
      <c r="IL1428" s="1009"/>
      <c r="IM1428" s="1009"/>
    </row>
    <row r="1429" spans="17:247" x14ac:dyDescent="0.25">
      <c r="Q1429" s="1333"/>
      <c r="R1429" s="1333"/>
      <c r="S1429" s="669"/>
      <c r="T1429" s="669"/>
      <c r="U1429" s="669"/>
      <c r="AG1429" s="873"/>
      <c r="AN1429" s="669"/>
      <c r="IG1429" s="1009"/>
      <c r="IH1429" s="1009"/>
      <c r="II1429" s="1009"/>
      <c r="IJ1429" s="1009"/>
      <c r="IK1429" s="1009"/>
      <c r="IL1429" s="1009"/>
      <c r="IM1429" s="1009"/>
    </row>
    <row r="1430" spans="17:247" x14ac:dyDescent="0.25">
      <c r="Q1430" s="1333"/>
      <c r="R1430" s="1333"/>
      <c r="S1430" s="669"/>
      <c r="T1430" s="669"/>
      <c r="U1430" s="669"/>
      <c r="AG1430" s="873"/>
      <c r="AN1430" s="669"/>
      <c r="IG1430" s="1009"/>
      <c r="IH1430" s="1009"/>
      <c r="II1430" s="1009"/>
      <c r="IJ1430" s="1009"/>
      <c r="IK1430" s="1009"/>
      <c r="IL1430" s="1009"/>
      <c r="IM1430" s="1009"/>
    </row>
    <row r="1431" spans="17:247" x14ac:dyDescent="0.25">
      <c r="Q1431" s="1333"/>
      <c r="R1431" s="1333"/>
      <c r="S1431" s="669"/>
      <c r="T1431" s="669"/>
      <c r="U1431" s="669"/>
      <c r="AG1431" s="873"/>
      <c r="AN1431" s="669"/>
      <c r="IG1431" s="1009"/>
      <c r="IH1431" s="1009"/>
      <c r="II1431" s="1009"/>
      <c r="IJ1431" s="1009"/>
      <c r="IK1431" s="1009"/>
      <c r="IL1431" s="1009"/>
      <c r="IM1431" s="1009"/>
    </row>
    <row r="1432" spans="17:247" x14ac:dyDescent="0.25">
      <c r="Q1432" s="1333"/>
      <c r="R1432" s="1333"/>
      <c r="S1432" s="669"/>
      <c r="T1432" s="669"/>
      <c r="U1432" s="669"/>
      <c r="AG1432" s="873"/>
      <c r="AN1432" s="669"/>
      <c r="IG1432" s="1009"/>
      <c r="IH1432" s="1009"/>
      <c r="II1432" s="1009"/>
      <c r="IJ1432" s="1009"/>
      <c r="IK1432" s="1009"/>
      <c r="IL1432" s="1009"/>
      <c r="IM1432" s="1009"/>
    </row>
    <row r="1433" spans="17:247" x14ac:dyDescent="0.25">
      <c r="Q1433" s="1333"/>
      <c r="R1433" s="1333"/>
      <c r="S1433" s="669"/>
      <c r="T1433" s="669"/>
      <c r="U1433" s="669"/>
      <c r="AG1433" s="873"/>
      <c r="AN1433" s="669"/>
      <c r="IG1433" s="1009"/>
      <c r="IH1433" s="1009"/>
      <c r="II1433" s="1009"/>
      <c r="IJ1433" s="1009"/>
      <c r="IK1433" s="1009"/>
      <c r="IL1433" s="1009"/>
      <c r="IM1433" s="1009"/>
    </row>
    <row r="1434" spans="17:247" x14ac:dyDescent="0.25">
      <c r="Q1434" s="1333"/>
      <c r="R1434" s="1333"/>
      <c r="S1434" s="669"/>
      <c r="T1434" s="669"/>
      <c r="U1434" s="669"/>
      <c r="AG1434" s="873"/>
      <c r="AN1434" s="669"/>
      <c r="IG1434" s="1009"/>
      <c r="IH1434" s="1009"/>
      <c r="II1434" s="1009"/>
      <c r="IJ1434" s="1009"/>
      <c r="IK1434" s="1009"/>
      <c r="IL1434" s="1009"/>
      <c r="IM1434" s="1009"/>
    </row>
    <row r="1435" spans="17:247" x14ac:dyDescent="0.25">
      <c r="Q1435" s="1333"/>
      <c r="R1435" s="1333"/>
      <c r="S1435" s="669"/>
      <c r="T1435" s="669"/>
      <c r="U1435" s="669"/>
      <c r="AG1435" s="873"/>
      <c r="AN1435" s="669"/>
      <c r="IG1435" s="1009"/>
      <c r="IH1435" s="1009"/>
      <c r="II1435" s="1009"/>
      <c r="IJ1435" s="1009"/>
      <c r="IK1435" s="1009"/>
      <c r="IL1435" s="1009"/>
      <c r="IM1435" s="1009"/>
    </row>
    <row r="1436" spans="17:247" x14ac:dyDescent="0.25">
      <c r="Q1436" s="1333"/>
      <c r="R1436" s="1333"/>
      <c r="S1436" s="669"/>
      <c r="T1436" s="669"/>
      <c r="U1436" s="669"/>
      <c r="AG1436" s="873"/>
      <c r="AN1436" s="669"/>
      <c r="IG1436" s="1009"/>
      <c r="IH1436" s="1009"/>
      <c r="II1436" s="1009"/>
      <c r="IJ1436" s="1009"/>
      <c r="IK1436" s="1009"/>
      <c r="IL1436" s="1009"/>
      <c r="IM1436" s="1009"/>
    </row>
    <row r="1437" spans="17:247" x14ac:dyDescent="0.25">
      <c r="Q1437" s="1333"/>
      <c r="R1437" s="1333"/>
      <c r="S1437" s="669"/>
      <c r="T1437" s="669"/>
      <c r="U1437" s="669"/>
      <c r="AG1437" s="873"/>
      <c r="AN1437" s="669"/>
      <c r="IG1437" s="1009"/>
      <c r="IH1437" s="1009"/>
      <c r="II1437" s="1009"/>
      <c r="IJ1437" s="1009"/>
      <c r="IK1437" s="1009"/>
      <c r="IL1437" s="1009"/>
      <c r="IM1437" s="1009"/>
    </row>
    <row r="1438" spans="17:247" x14ac:dyDescent="0.25">
      <c r="Q1438" s="1333"/>
      <c r="R1438" s="1333"/>
      <c r="S1438" s="669"/>
      <c r="T1438" s="669"/>
      <c r="U1438" s="669"/>
      <c r="AG1438" s="873"/>
      <c r="AN1438" s="669"/>
      <c r="IG1438" s="1009"/>
      <c r="IH1438" s="1009"/>
      <c r="II1438" s="1009"/>
      <c r="IJ1438" s="1009"/>
      <c r="IK1438" s="1009"/>
      <c r="IL1438" s="1009"/>
      <c r="IM1438" s="1009"/>
    </row>
    <row r="1439" spans="17:247" x14ac:dyDescent="0.25">
      <c r="Q1439" s="1333"/>
      <c r="R1439" s="1333"/>
      <c r="S1439" s="669"/>
      <c r="T1439" s="669"/>
      <c r="U1439" s="669"/>
      <c r="AG1439" s="873"/>
      <c r="AN1439" s="669"/>
      <c r="IG1439" s="1009"/>
      <c r="IH1439" s="1009"/>
      <c r="II1439" s="1009"/>
      <c r="IJ1439" s="1009"/>
      <c r="IK1439" s="1009"/>
      <c r="IL1439" s="1009"/>
      <c r="IM1439" s="1009"/>
    </row>
    <row r="1440" spans="17:247" x14ac:dyDescent="0.25">
      <c r="Q1440" s="1333"/>
      <c r="R1440" s="1333"/>
      <c r="S1440" s="669"/>
      <c r="T1440" s="669"/>
      <c r="U1440" s="669"/>
      <c r="AG1440" s="873"/>
      <c r="AN1440" s="669"/>
      <c r="IG1440" s="1009"/>
      <c r="IH1440" s="1009"/>
      <c r="II1440" s="1009"/>
      <c r="IJ1440" s="1009"/>
      <c r="IK1440" s="1009"/>
      <c r="IL1440" s="1009"/>
      <c r="IM1440" s="1009"/>
    </row>
    <row r="1441" spans="17:247" x14ac:dyDescent="0.25">
      <c r="Q1441" s="1333"/>
      <c r="R1441" s="1333"/>
      <c r="S1441" s="669"/>
      <c r="T1441" s="669"/>
      <c r="U1441" s="669"/>
      <c r="AG1441" s="873"/>
      <c r="AN1441" s="669"/>
      <c r="IG1441" s="1009"/>
      <c r="IH1441" s="1009"/>
      <c r="II1441" s="1009"/>
      <c r="IJ1441" s="1009"/>
      <c r="IK1441" s="1009"/>
      <c r="IL1441" s="1009"/>
      <c r="IM1441" s="1009"/>
    </row>
    <row r="1442" spans="17:247" x14ac:dyDescent="0.25">
      <c r="Q1442" s="1333"/>
      <c r="R1442" s="1333"/>
      <c r="S1442" s="669"/>
      <c r="T1442" s="669"/>
      <c r="U1442" s="669"/>
      <c r="AG1442" s="873"/>
      <c r="AN1442" s="669"/>
      <c r="IG1442" s="1009"/>
      <c r="IH1442" s="1009"/>
      <c r="II1442" s="1009"/>
      <c r="IJ1442" s="1009"/>
      <c r="IK1442" s="1009"/>
      <c r="IL1442" s="1009"/>
      <c r="IM1442" s="1009"/>
    </row>
    <row r="1443" spans="17:247" x14ac:dyDescent="0.25">
      <c r="Q1443" s="1333"/>
      <c r="R1443" s="1333"/>
      <c r="S1443" s="669"/>
      <c r="T1443" s="669"/>
      <c r="U1443" s="669"/>
      <c r="AG1443" s="873"/>
      <c r="AN1443" s="669"/>
      <c r="IG1443" s="1009"/>
      <c r="IH1443" s="1009"/>
      <c r="II1443" s="1009"/>
      <c r="IJ1443" s="1009"/>
      <c r="IK1443" s="1009"/>
      <c r="IL1443" s="1009"/>
      <c r="IM1443" s="1009"/>
    </row>
    <row r="1444" spans="17:247" x14ac:dyDescent="0.25">
      <c r="Q1444" s="1333"/>
      <c r="R1444" s="1333"/>
      <c r="S1444" s="669"/>
      <c r="T1444" s="669"/>
      <c r="U1444" s="669"/>
      <c r="AG1444" s="873"/>
      <c r="AN1444" s="669"/>
      <c r="IG1444" s="1009"/>
      <c r="IH1444" s="1009"/>
      <c r="II1444" s="1009"/>
      <c r="IJ1444" s="1009"/>
      <c r="IK1444" s="1009"/>
      <c r="IL1444" s="1009"/>
      <c r="IM1444" s="1009"/>
    </row>
    <row r="1445" spans="17:247" x14ac:dyDescent="0.25">
      <c r="Q1445" s="1333"/>
      <c r="R1445" s="1333"/>
      <c r="S1445" s="669"/>
      <c r="T1445" s="669"/>
      <c r="U1445" s="669"/>
      <c r="AG1445" s="873"/>
      <c r="AN1445" s="669"/>
      <c r="IG1445" s="1009"/>
      <c r="IH1445" s="1009"/>
      <c r="II1445" s="1009"/>
      <c r="IJ1445" s="1009"/>
      <c r="IK1445" s="1009"/>
      <c r="IL1445" s="1009"/>
      <c r="IM1445" s="1009"/>
    </row>
    <row r="1446" spans="17:247" x14ac:dyDescent="0.25">
      <c r="Q1446" s="1333"/>
      <c r="R1446" s="1333"/>
      <c r="S1446" s="669"/>
      <c r="T1446" s="669"/>
      <c r="U1446" s="669"/>
      <c r="AG1446" s="873"/>
      <c r="AN1446" s="669"/>
      <c r="IG1446" s="1009"/>
      <c r="IH1446" s="1009"/>
      <c r="II1446" s="1009"/>
      <c r="IJ1446" s="1009"/>
      <c r="IK1446" s="1009"/>
      <c r="IL1446" s="1009"/>
      <c r="IM1446" s="1009"/>
    </row>
    <row r="1447" spans="17:247" x14ac:dyDescent="0.25">
      <c r="Q1447" s="1333"/>
      <c r="R1447" s="1333"/>
      <c r="S1447" s="669"/>
      <c r="T1447" s="669"/>
      <c r="U1447" s="669"/>
      <c r="AG1447" s="873"/>
      <c r="AN1447" s="669"/>
      <c r="IG1447" s="1009"/>
      <c r="IH1447" s="1009"/>
      <c r="II1447" s="1009"/>
      <c r="IJ1447" s="1009"/>
      <c r="IK1447" s="1009"/>
      <c r="IL1447" s="1009"/>
      <c r="IM1447" s="1009"/>
    </row>
    <row r="1448" spans="17:247" x14ac:dyDescent="0.25">
      <c r="Q1448" s="1333"/>
      <c r="R1448" s="1333"/>
      <c r="S1448" s="669"/>
      <c r="T1448" s="669"/>
      <c r="U1448" s="669"/>
      <c r="AG1448" s="873"/>
      <c r="AN1448" s="669"/>
      <c r="IG1448" s="1009"/>
      <c r="IH1448" s="1009"/>
      <c r="II1448" s="1009"/>
      <c r="IJ1448" s="1009"/>
      <c r="IK1448" s="1009"/>
      <c r="IL1448" s="1009"/>
      <c r="IM1448" s="1009"/>
    </row>
    <row r="1449" spans="17:247" x14ac:dyDescent="0.25">
      <c r="Q1449" s="1333"/>
      <c r="R1449" s="1333"/>
      <c r="S1449" s="669"/>
      <c r="T1449" s="669"/>
      <c r="U1449" s="669"/>
      <c r="AG1449" s="873"/>
      <c r="AN1449" s="669"/>
      <c r="IG1449" s="1009"/>
      <c r="IH1449" s="1009"/>
      <c r="II1449" s="1009"/>
      <c r="IJ1449" s="1009"/>
      <c r="IK1449" s="1009"/>
      <c r="IL1449" s="1009"/>
      <c r="IM1449" s="1009"/>
    </row>
    <row r="1450" spans="17:247" x14ac:dyDescent="0.25">
      <c r="Q1450" s="1333"/>
      <c r="R1450" s="1333"/>
      <c r="S1450" s="669"/>
      <c r="T1450" s="669"/>
      <c r="U1450" s="669"/>
      <c r="AG1450" s="873"/>
      <c r="AN1450" s="669"/>
      <c r="IG1450" s="1009"/>
      <c r="IH1450" s="1009"/>
      <c r="II1450" s="1009"/>
      <c r="IJ1450" s="1009"/>
      <c r="IK1450" s="1009"/>
      <c r="IL1450" s="1009"/>
      <c r="IM1450" s="1009"/>
    </row>
    <row r="1451" spans="17:247" x14ac:dyDescent="0.25">
      <c r="Q1451" s="1333"/>
      <c r="R1451" s="1333"/>
      <c r="S1451" s="669"/>
      <c r="T1451" s="669"/>
      <c r="U1451" s="669"/>
      <c r="AG1451" s="873"/>
      <c r="AN1451" s="669"/>
      <c r="IG1451" s="1009"/>
      <c r="IH1451" s="1009"/>
      <c r="II1451" s="1009"/>
      <c r="IJ1451" s="1009"/>
      <c r="IK1451" s="1009"/>
      <c r="IL1451" s="1009"/>
      <c r="IM1451" s="1009"/>
    </row>
    <row r="1452" spans="17:247" x14ac:dyDescent="0.25">
      <c r="Q1452" s="1333"/>
      <c r="R1452" s="1333"/>
      <c r="S1452" s="669"/>
      <c r="T1452" s="669"/>
      <c r="U1452" s="669"/>
      <c r="AG1452" s="873"/>
      <c r="AN1452" s="669"/>
      <c r="IG1452" s="1009"/>
      <c r="IH1452" s="1009"/>
      <c r="II1452" s="1009"/>
      <c r="IJ1452" s="1009"/>
      <c r="IK1452" s="1009"/>
      <c r="IL1452" s="1009"/>
      <c r="IM1452" s="1009"/>
    </row>
    <row r="1453" spans="17:247" x14ac:dyDescent="0.25">
      <c r="Q1453" s="1333"/>
      <c r="R1453" s="1333"/>
      <c r="S1453" s="669"/>
      <c r="T1453" s="669"/>
      <c r="U1453" s="669"/>
      <c r="AG1453" s="873"/>
      <c r="AN1453" s="669"/>
      <c r="IG1453" s="1009"/>
      <c r="IH1453" s="1009"/>
      <c r="II1453" s="1009"/>
      <c r="IJ1453" s="1009"/>
      <c r="IK1453" s="1009"/>
      <c r="IL1453" s="1009"/>
      <c r="IM1453" s="1009"/>
    </row>
    <row r="1454" spans="17:247" x14ac:dyDescent="0.25">
      <c r="Q1454" s="1333"/>
      <c r="R1454" s="1333"/>
      <c r="S1454" s="669"/>
      <c r="T1454" s="669"/>
      <c r="U1454" s="669"/>
      <c r="AG1454" s="873"/>
      <c r="AN1454" s="669"/>
      <c r="IG1454" s="1009"/>
      <c r="IH1454" s="1009"/>
      <c r="II1454" s="1009"/>
      <c r="IJ1454" s="1009"/>
      <c r="IK1454" s="1009"/>
      <c r="IL1454" s="1009"/>
      <c r="IM1454" s="1009"/>
    </row>
    <row r="1455" spans="17:247" x14ac:dyDescent="0.25">
      <c r="Q1455" s="1333"/>
      <c r="R1455" s="1333"/>
      <c r="S1455" s="669"/>
      <c r="T1455" s="669"/>
      <c r="U1455" s="669"/>
      <c r="AG1455" s="873"/>
      <c r="AN1455" s="669"/>
      <c r="IG1455" s="1009"/>
      <c r="IH1455" s="1009"/>
      <c r="II1455" s="1009"/>
      <c r="IJ1455" s="1009"/>
      <c r="IK1455" s="1009"/>
      <c r="IL1455" s="1009"/>
      <c r="IM1455" s="1009"/>
    </row>
    <row r="1456" spans="17:247" x14ac:dyDescent="0.25">
      <c r="Q1456" s="1333"/>
      <c r="R1456" s="1333"/>
      <c r="S1456" s="669"/>
      <c r="T1456" s="669"/>
      <c r="U1456" s="669"/>
      <c r="AG1456" s="873"/>
      <c r="AN1456" s="669"/>
      <c r="IG1456" s="1009"/>
      <c r="IH1456" s="1009"/>
      <c r="II1456" s="1009"/>
      <c r="IJ1456" s="1009"/>
      <c r="IK1456" s="1009"/>
      <c r="IL1456" s="1009"/>
      <c r="IM1456" s="1009"/>
    </row>
    <row r="1457" spans="17:247" x14ac:dyDescent="0.25">
      <c r="Q1457" s="1333"/>
      <c r="R1457" s="1333"/>
      <c r="S1457" s="669"/>
      <c r="T1457" s="669"/>
      <c r="U1457" s="669"/>
      <c r="AG1457" s="873"/>
      <c r="AN1457" s="669"/>
      <c r="IG1457" s="1009"/>
      <c r="IH1457" s="1009"/>
      <c r="II1457" s="1009"/>
      <c r="IJ1457" s="1009"/>
      <c r="IK1457" s="1009"/>
      <c r="IL1457" s="1009"/>
      <c r="IM1457" s="1009"/>
    </row>
    <row r="1458" spans="17:247" x14ac:dyDescent="0.25">
      <c r="Q1458" s="1333"/>
      <c r="R1458" s="1333"/>
      <c r="S1458" s="669"/>
      <c r="T1458" s="669"/>
      <c r="U1458" s="669"/>
      <c r="AG1458" s="873"/>
      <c r="AN1458" s="669"/>
      <c r="IG1458" s="1009"/>
      <c r="IH1458" s="1009"/>
      <c r="II1458" s="1009"/>
      <c r="IJ1458" s="1009"/>
      <c r="IK1458" s="1009"/>
      <c r="IL1458" s="1009"/>
      <c r="IM1458" s="1009"/>
    </row>
    <row r="1459" spans="17:247" x14ac:dyDescent="0.25">
      <c r="Q1459" s="1333"/>
      <c r="R1459" s="1333"/>
      <c r="S1459" s="669"/>
      <c r="T1459" s="669"/>
      <c r="U1459" s="669"/>
      <c r="AG1459" s="873"/>
      <c r="AN1459" s="669"/>
      <c r="IG1459" s="1009"/>
      <c r="IH1459" s="1009"/>
      <c r="II1459" s="1009"/>
      <c r="IJ1459" s="1009"/>
      <c r="IK1459" s="1009"/>
      <c r="IL1459" s="1009"/>
      <c r="IM1459" s="1009"/>
    </row>
    <row r="1460" spans="17:247" x14ac:dyDescent="0.25">
      <c r="Q1460" s="1333"/>
      <c r="R1460" s="1333"/>
      <c r="S1460" s="669"/>
      <c r="T1460" s="669"/>
      <c r="U1460" s="669"/>
      <c r="AG1460" s="873"/>
      <c r="AN1460" s="669"/>
      <c r="IG1460" s="1009"/>
      <c r="IH1460" s="1009"/>
      <c r="II1460" s="1009"/>
      <c r="IJ1460" s="1009"/>
      <c r="IK1460" s="1009"/>
      <c r="IL1460" s="1009"/>
      <c r="IM1460" s="1009"/>
    </row>
    <row r="1461" spans="17:247" x14ac:dyDescent="0.25">
      <c r="Q1461" s="1333"/>
      <c r="R1461" s="1333"/>
      <c r="S1461" s="669"/>
      <c r="T1461" s="669"/>
      <c r="U1461" s="669"/>
      <c r="AG1461" s="873"/>
      <c r="AN1461" s="669"/>
      <c r="IG1461" s="1009"/>
      <c r="IH1461" s="1009"/>
      <c r="II1461" s="1009"/>
      <c r="IJ1461" s="1009"/>
      <c r="IK1461" s="1009"/>
      <c r="IL1461" s="1009"/>
      <c r="IM1461" s="1009"/>
    </row>
    <row r="1462" spans="17:247" x14ac:dyDescent="0.25">
      <c r="Q1462" s="1333"/>
      <c r="R1462" s="1333"/>
      <c r="S1462" s="669"/>
      <c r="T1462" s="669"/>
      <c r="U1462" s="669"/>
      <c r="AG1462" s="873"/>
      <c r="AN1462" s="669"/>
      <c r="IG1462" s="1009"/>
      <c r="IH1462" s="1009"/>
      <c r="II1462" s="1009"/>
      <c r="IJ1462" s="1009"/>
      <c r="IK1462" s="1009"/>
      <c r="IL1462" s="1009"/>
      <c r="IM1462" s="1009"/>
    </row>
    <row r="1463" spans="17:247" x14ac:dyDescent="0.25">
      <c r="Q1463" s="1333"/>
      <c r="R1463" s="1333"/>
      <c r="S1463" s="669"/>
      <c r="T1463" s="669"/>
      <c r="U1463" s="669"/>
      <c r="AG1463" s="873"/>
      <c r="AN1463" s="669"/>
      <c r="IG1463" s="1009"/>
      <c r="IH1463" s="1009"/>
      <c r="II1463" s="1009"/>
      <c r="IJ1463" s="1009"/>
      <c r="IK1463" s="1009"/>
      <c r="IL1463" s="1009"/>
      <c r="IM1463" s="1009"/>
    </row>
    <row r="1464" spans="17:247" x14ac:dyDescent="0.25">
      <c r="Q1464" s="1333"/>
      <c r="R1464" s="1333"/>
      <c r="S1464" s="669"/>
      <c r="T1464" s="669"/>
      <c r="U1464" s="669"/>
      <c r="AG1464" s="873"/>
      <c r="AN1464" s="669"/>
      <c r="IG1464" s="1009"/>
      <c r="IH1464" s="1009"/>
      <c r="II1464" s="1009"/>
      <c r="IJ1464" s="1009"/>
      <c r="IK1464" s="1009"/>
      <c r="IL1464" s="1009"/>
      <c r="IM1464" s="1009"/>
    </row>
    <row r="1465" spans="17:247" x14ac:dyDescent="0.25">
      <c r="Q1465" s="1333"/>
      <c r="R1465" s="1333"/>
      <c r="S1465" s="669"/>
      <c r="T1465" s="669"/>
      <c r="U1465" s="669"/>
      <c r="AG1465" s="873"/>
      <c r="AN1465" s="669"/>
      <c r="IG1465" s="1009"/>
      <c r="IH1465" s="1009"/>
      <c r="II1465" s="1009"/>
      <c r="IJ1465" s="1009"/>
      <c r="IK1465" s="1009"/>
      <c r="IL1465" s="1009"/>
      <c r="IM1465" s="1009"/>
    </row>
    <row r="1466" spans="17:247" x14ac:dyDescent="0.25">
      <c r="Q1466" s="1333"/>
      <c r="R1466" s="1333"/>
      <c r="S1466" s="669"/>
      <c r="T1466" s="669"/>
      <c r="U1466" s="669"/>
      <c r="AG1466" s="873"/>
      <c r="AN1466" s="669"/>
      <c r="IG1466" s="1009"/>
      <c r="IH1466" s="1009"/>
      <c r="II1466" s="1009"/>
      <c r="IJ1466" s="1009"/>
      <c r="IK1466" s="1009"/>
      <c r="IL1466" s="1009"/>
      <c r="IM1466" s="1009"/>
    </row>
    <row r="1467" spans="17:247" x14ac:dyDescent="0.25">
      <c r="Q1467" s="1333"/>
      <c r="R1467" s="1333"/>
      <c r="S1467" s="669"/>
      <c r="T1467" s="669"/>
      <c r="U1467" s="669"/>
      <c r="AG1467" s="873"/>
      <c r="AN1467" s="669"/>
      <c r="IG1467" s="1009"/>
      <c r="IH1467" s="1009"/>
      <c r="II1467" s="1009"/>
      <c r="IJ1467" s="1009"/>
      <c r="IK1467" s="1009"/>
      <c r="IL1467" s="1009"/>
      <c r="IM1467" s="1009"/>
    </row>
    <row r="1468" spans="17:247" x14ac:dyDescent="0.25">
      <c r="Q1468" s="1333"/>
      <c r="R1468" s="1333"/>
      <c r="S1468" s="669"/>
      <c r="T1468" s="669"/>
      <c r="U1468" s="669"/>
      <c r="AG1468" s="873"/>
      <c r="AN1468" s="669"/>
      <c r="IG1468" s="1009"/>
      <c r="IH1468" s="1009"/>
      <c r="II1468" s="1009"/>
      <c r="IJ1468" s="1009"/>
      <c r="IK1468" s="1009"/>
      <c r="IL1468" s="1009"/>
      <c r="IM1468" s="1009"/>
    </row>
    <row r="1469" spans="17:247" x14ac:dyDescent="0.25">
      <c r="Q1469" s="1333"/>
      <c r="R1469" s="1333"/>
      <c r="S1469" s="669"/>
      <c r="T1469" s="669"/>
      <c r="U1469" s="669"/>
      <c r="AG1469" s="873"/>
      <c r="AN1469" s="669"/>
      <c r="IG1469" s="1009"/>
      <c r="IH1469" s="1009"/>
      <c r="II1469" s="1009"/>
      <c r="IJ1469" s="1009"/>
      <c r="IK1469" s="1009"/>
      <c r="IL1469" s="1009"/>
      <c r="IM1469" s="1009"/>
    </row>
    <row r="1470" spans="17:247" x14ac:dyDescent="0.25">
      <c r="Q1470" s="1333"/>
      <c r="R1470" s="1333"/>
      <c r="S1470" s="669"/>
      <c r="T1470" s="669"/>
      <c r="U1470" s="669"/>
      <c r="AG1470" s="873"/>
      <c r="AN1470" s="669"/>
      <c r="IG1470" s="1009"/>
      <c r="IH1470" s="1009"/>
      <c r="II1470" s="1009"/>
      <c r="IJ1470" s="1009"/>
      <c r="IK1470" s="1009"/>
      <c r="IL1470" s="1009"/>
      <c r="IM1470" s="1009"/>
    </row>
    <row r="1471" spans="17:247" x14ac:dyDescent="0.25">
      <c r="Q1471" s="1333"/>
      <c r="R1471" s="1333"/>
      <c r="S1471" s="669"/>
      <c r="T1471" s="669"/>
      <c r="U1471" s="669"/>
      <c r="AG1471" s="873"/>
      <c r="AN1471" s="669"/>
      <c r="IG1471" s="1009"/>
      <c r="IH1471" s="1009"/>
      <c r="II1471" s="1009"/>
      <c r="IJ1471" s="1009"/>
      <c r="IK1471" s="1009"/>
      <c r="IL1471" s="1009"/>
      <c r="IM1471" s="1009"/>
    </row>
    <row r="1472" spans="17:247" x14ac:dyDescent="0.25">
      <c r="Q1472" s="1333"/>
      <c r="R1472" s="1333"/>
      <c r="S1472" s="669"/>
      <c r="T1472" s="669"/>
      <c r="U1472" s="669"/>
      <c r="AG1472" s="873"/>
      <c r="AN1472" s="669"/>
      <c r="IG1472" s="1009"/>
      <c r="IH1472" s="1009"/>
      <c r="II1472" s="1009"/>
      <c r="IJ1472" s="1009"/>
      <c r="IK1472" s="1009"/>
      <c r="IL1472" s="1009"/>
      <c r="IM1472" s="1009"/>
    </row>
    <row r="1473" spans="17:247" x14ac:dyDescent="0.25">
      <c r="Q1473" s="1333"/>
      <c r="R1473" s="1333"/>
      <c r="S1473" s="669"/>
      <c r="T1473" s="669"/>
      <c r="U1473" s="669"/>
      <c r="AG1473" s="873"/>
      <c r="AN1473" s="669"/>
      <c r="IG1473" s="1009"/>
      <c r="IH1473" s="1009"/>
      <c r="II1473" s="1009"/>
      <c r="IJ1473" s="1009"/>
      <c r="IK1473" s="1009"/>
      <c r="IL1473" s="1009"/>
      <c r="IM1473" s="1009"/>
    </row>
    <row r="1474" spans="17:247" x14ac:dyDescent="0.25">
      <c r="Q1474" s="1333"/>
      <c r="R1474" s="1333"/>
      <c r="S1474" s="669"/>
      <c r="T1474" s="669"/>
      <c r="U1474" s="669"/>
      <c r="AG1474" s="873"/>
      <c r="AN1474" s="669"/>
      <c r="IG1474" s="1009"/>
      <c r="IH1474" s="1009"/>
      <c r="II1474" s="1009"/>
      <c r="IJ1474" s="1009"/>
      <c r="IK1474" s="1009"/>
      <c r="IL1474" s="1009"/>
      <c r="IM1474" s="1009"/>
    </row>
    <row r="1475" spans="17:247" x14ac:dyDescent="0.25">
      <c r="Q1475" s="1333"/>
      <c r="R1475" s="1333"/>
      <c r="S1475" s="669"/>
      <c r="T1475" s="669"/>
      <c r="U1475" s="669"/>
      <c r="AG1475" s="873"/>
      <c r="AN1475" s="669"/>
      <c r="IG1475" s="1009"/>
      <c r="IH1475" s="1009"/>
      <c r="II1475" s="1009"/>
      <c r="IJ1475" s="1009"/>
      <c r="IK1475" s="1009"/>
      <c r="IL1475" s="1009"/>
      <c r="IM1475" s="1009"/>
    </row>
    <row r="1476" spans="17:247" x14ac:dyDescent="0.25">
      <c r="Q1476" s="1333"/>
      <c r="R1476" s="1333"/>
      <c r="S1476" s="669"/>
      <c r="T1476" s="669"/>
      <c r="U1476" s="669"/>
      <c r="AG1476" s="873"/>
      <c r="AN1476" s="669"/>
      <c r="IG1476" s="1009"/>
      <c r="IH1476" s="1009"/>
      <c r="II1476" s="1009"/>
      <c r="IJ1476" s="1009"/>
      <c r="IK1476" s="1009"/>
      <c r="IL1476" s="1009"/>
      <c r="IM1476" s="1009"/>
    </row>
    <row r="1477" spans="17:247" x14ac:dyDescent="0.25">
      <c r="Q1477" s="1333"/>
      <c r="R1477" s="1333"/>
      <c r="S1477" s="669"/>
      <c r="T1477" s="669"/>
      <c r="U1477" s="669"/>
      <c r="AG1477" s="873"/>
      <c r="AN1477" s="669"/>
      <c r="IG1477" s="1009"/>
      <c r="IH1477" s="1009"/>
      <c r="II1477" s="1009"/>
      <c r="IJ1477" s="1009"/>
      <c r="IK1477" s="1009"/>
      <c r="IL1477" s="1009"/>
      <c r="IM1477" s="1009"/>
    </row>
    <row r="1478" spans="17:247" x14ac:dyDescent="0.25">
      <c r="Q1478" s="1333"/>
      <c r="R1478" s="1333"/>
      <c r="S1478" s="669"/>
      <c r="T1478" s="669"/>
      <c r="U1478" s="669"/>
      <c r="AG1478" s="873"/>
      <c r="AN1478" s="669"/>
      <c r="IG1478" s="1009"/>
      <c r="IH1478" s="1009"/>
      <c r="II1478" s="1009"/>
      <c r="IJ1478" s="1009"/>
      <c r="IK1478" s="1009"/>
      <c r="IL1478" s="1009"/>
      <c r="IM1478" s="1009"/>
    </row>
    <row r="1479" spans="17:247" x14ac:dyDescent="0.25">
      <c r="Q1479" s="1333"/>
      <c r="R1479" s="1333"/>
      <c r="S1479" s="669"/>
      <c r="T1479" s="669"/>
      <c r="U1479" s="669"/>
      <c r="AG1479" s="873"/>
      <c r="AN1479" s="669"/>
      <c r="IG1479" s="1009"/>
      <c r="IH1479" s="1009"/>
      <c r="II1479" s="1009"/>
      <c r="IJ1479" s="1009"/>
      <c r="IK1479" s="1009"/>
      <c r="IL1479" s="1009"/>
      <c r="IM1479" s="1009"/>
    </row>
    <row r="1480" spans="17:247" x14ac:dyDescent="0.25">
      <c r="Q1480" s="1333"/>
      <c r="R1480" s="1333"/>
      <c r="S1480" s="669"/>
      <c r="T1480" s="669"/>
      <c r="U1480" s="669"/>
      <c r="AG1480" s="873"/>
      <c r="AN1480" s="669"/>
      <c r="IG1480" s="1009"/>
      <c r="IH1480" s="1009"/>
      <c r="II1480" s="1009"/>
      <c r="IJ1480" s="1009"/>
      <c r="IK1480" s="1009"/>
      <c r="IL1480" s="1009"/>
      <c r="IM1480" s="1009"/>
    </row>
    <row r="1481" spans="17:247" x14ac:dyDescent="0.25">
      <c r="Q1481" s="1333"/>
      <c r="R1481" s="1333"/>
      <c r="S1481" s="669"/>
      <c r="T1481" s="669"/>
      <c r="U1481" s="669"/>
      <c r="AG1481" s="873"/>
      <c r="AN1481" s="669"/>
      <c r="IG1481" s="1009"/>
      <c r="IH1481" s="1009"/>
      <c r="II1481" s="1009"/>
      <c r="IJ1481" s="1009"/>
      <c r="IK1481" s="1009"/>
      <c r="IL1481" s="1009"/>
      <c r="IM1481" s="1009"/>
    </row>
    <row r="1482" spans="17:247" x14ac:dyDescent="0.25">
      <c r="Q1482" s="1333"/>
      <c r="R1482" s="1333"/>
      <c r="S1482" s="669"/>
      <c r="T1482" s="669"/>
      <c r="U1482" s="669"/>
      <c r="AG1482" s="873"/>
      <c r="AN1482" s="669"/>
      <c r="IG1482" s="1009"/>
      <c r="IH1482" s="1009"/>
      <c r="II1482" s="1009"/>
      <c r="IJ1482" s="1009"/>
      <c r="IK1482" s="1009"/>
      <c r="IL1482" s="1009"/>
      <c r="IM1482" s="1009"/>
    </row>
    <row r="1483" spans="17:247" x14ac:dyDescent="0.25">
      <c r="Q1483" s="1333"/>
      <c r="R1483" s="1333"/>
      <c r="S1483" s="669"/>
      <c r="T1483" s="669"/>
      <c r="U1483" s="669"/>
      <c r="AG1483" s="873"/>
      <c r="AN1483" s="669"/>
      <c r="IG1483" s="1009"/>
      <c r="IH1483" s="1009"/>
      <c r="II1483" s="1009"/>
      <c r="IJ1483" s="1009"/>
      <c r="IK1483" s="1009"/>
      <c r="IL1483" s="1009"/>
      <c r="IM1483" s="1009"/>
    </row>
    <row r="1484" spans="17:247" x14ac:dyDescent="0.25">
      <c r="Q1484" s="1333"/>
      <c r="R1484" s="1333"/>
      <c r="S1484" s="669"/>
      <c r="T1484" s="669"/>
      <c r="U1484" s="669"/>
      <c r="AG1484" s="873"/>
      <c r="AN1484" s="669"/>
      <c r="IG1484" s="1009"/>
      <c r="IH1484" s="1009"/>
      <c r="II1484" s="1009"/>
      <c r="IJ1484" s="1009"/>
      <c r="IK1484" s="1009"/>
      <c r="IL1484" s="1009"/>
      <c r="IM1484" s="1009"/>
    </row>
    <row r="1485" spans="17:247" x14ac:dyDescent="0.25">
      <c r="Q1485" s="1333"/>
      <c r="R1485" s="1333"/>
      <c r="S1485" s="669"/>
      <c r="T1485" s="669"/>
      <c r="U1485" s="669"/>
      <c r="AG1485" s="873"/>
      <c r="AN1485" s="669"/>
      <c r="IG1485" s="1009"/>
      <c r="IH1485" s="1009"/>
      <c r="II1485" s="1009"/>
      <c r="IJ1485" s="1009"/>
      <c r="IK1485" s="1009"/>
      <c r="IL1485" s="1009"/>
      <c r="IM1485" s="1009"/>
    </row>
    <row r="1486" spans="17:247" x14ac:dyDescent="0.25">
      <c r="Q1486" s="1333"/>
      <c r="R1486" s="1333"/>
      <c r="S1486" s="669"/>
      <c r="T1486" s="669"/>
      <c r="U1486" s="669"/>
      <c r="AG1486" s="873"/>
      <c r="AN1486" s="669"/>
      <c r="IG1486" s="1009"/>
      <c r="IH1486" s="1009"/>
      <c r="II1486" s="1009"/>
      <c r="IJ1486" s="1009"/>
      <c r="IK1486" s="1009"/>
      <c r="IL1486" s="1009"/>
      <c r="IM1486" s="1009"/>
    </row>
    <row r="1487" spans="17:247" x14ac:dyDescent="0.25">
      <c r="Q1487" s="1333"/>
      <c r="R1487" s="1333"/>
      <c r="S1487" s="669"/>
      <c r="T1487" s="669"/>
      <c r="U1487" s="669"/>
      <c r="AG1487" s="873"/>
      <c r="AN1487" s="669"/>
      <c r="IG1487" s="1009"/>
      <c r="IH1487" s="1009"/>
      <c r="II1487" s="1009"/>
      <c r="IJ1487" s="1009"/>
      <c r="IK1487" s="1009"/>
      <c r="IL1487" s="1009"/>
      <c r="IM1487" s="1009"/>
    </row>
    <row r="1488" spans="17:247" x14ac:dyDescent="0.25">
      <c r="Q1488" s="1333"/>
      <c r="R1488" s="1333"/>
      <c r="S1488" s="669"/>
      <c r="T1488" s="669"/>
      <c r="U1488" s="669"/>
      <c r="AG1488" s="873"/>
      <c r="AN1488" s="669"/>
      <c r="IG1488" s="1009"/>
      <c r="IH1488" s="1009"/>
      <c r="II1488" s="1009"/>
      <c r="IJ1488" s="1009"/>
      <c r="IK1488" s="1009"/>
      <c r="IL1488" s="1009"/>
      <c r="IM1488" s="1009"/>
    </row>
    <row r="1489" spans="17:247" x14ac:dyDescent="0.25">
      <c r="Q1489" s="1333"/>
      <c r="R1489" s="1333"/>
      <c r="S1489" s="669"/>
      <c r="T1489" s="669"/>
      <c r="U1489" s="669"/>
      <c r="AG1489" s="873"/>
      <c r="AN1489" s="669"/>
      <c r="IG1489" s="1009"/>
      <c r="IH1489" s="1009"/>
      <c r="II1489" s="1009"/>
      <c r="IJ1489" s="1009"/>
      <c r="IK1489" s="1009"/>
      <c r="IL1489" s="1009"/>
      <c r="IM1489" s="1009"/>
    </row>
    <row r="1490" spans="17:247" x14ac:dyDescent="0.25">
      <c r="Q1490" s="1333"/>
      <c r="R1490" s="1333"/>
      <c r="S1490" s="669"/>
      <c r="T1490" s="669"/>
      <c r="U1490" s="669"/>
      <c r="AG1490" s="873"/>
      <c r="AN1490" s="669"/>
      <c r="IG1490" s="1009"/>
      <c r="IH1490" s="1009"/>
      <c r="II1490" s="1009"/>
      <c r="IJ1490" s="1009"/>
      <c r="IK1490" s="1009"/>
      <c r="IL1490" s="1009"/>
      <c r="IM1490" s="1009"/>
    </row>
    <row r="1491" spans="17:247" x14ac:dyDescent="0.25">
      <c r="Q1491" s="1333"/>
      <c r="R1491" s="1333"/>
      <c r="S1491" s="669"/>
      <c r="T1491" s="669"/>
      <c r="U1491" s="669"/>
      <c r="AG1491" s="873"/>
      <c r="AN1491" s="669"/>
      <c r="IG1491" s="1009"/>
      <c r="IH1491" s="1009"/>
      <c r="II1491" s="1009"/>
      <c r="IJ1491" s="1009"/>
      <c r="IK1491" s="1009"/>
      <c r="IL1491" s="1009"/>
      <c r="IM1491" s="1009"/>
    </row>
    <row r="1492" spans="17:247" x14ac:dyDescent="0.25">
      <c r="Q1492" s="1333"/>
      <c r="R1492" s="1333"/>
      <c r="S1492" s="669"/>
      <c r="T1492" s="669"/>
      <c r="U1492" s="669"/>
      <c r="AG1492" s="873"/>
      <c r="AN1492" s="669"/>
      <c r="IG1492" s="1009"/>
      <c r="IH1492" s="1009"/>
      <c r="II1492" s="1009"/>
      <c r="IJ1492" s="1009"/>
      <c r="IK1492" s="1009"/>
      <c r="IL1492" s="1009"/>
      <c r="IM1492" s="1009"/>
    </row>
    <row r="1493" spans="17:247" x14ac:dyDescent="0.25">
      <c r="Q1493" s="1333"/>
      <c r="R1493" s="1333"/>
      <c r="S1493" s="669"/>
      <c r="T1493" s="669"/>
      <c r="U1493" s="669"/>
      <c r="AG1493" s="873"/>
      <c r="AN1493" s="669"/>
      <c r="IG1493" s="1009"/>
      <c r="IH1493" s="1009"/>
      <c r="II1493" s="1009"/>
      <c r="IJ1493" s="1009"/>
      <c r="IK1493" s="1009"/>
      <c r="IL1493" s="1009"/>
      <c r="IM1493" s="1009"/>
    </row>
    <row r="1494" spans="17:247" x14ac:dyDescent="0.25">
      <c r="Q1494" s="1333"/>
      <c r="R1494" s="1333"/>
      <c r="S1494" s="669"/>
      <c r="T1494" s="669"/>
      <c r="U1494" s="669"/>
      <c r="AG1494" s="873"/>
      <c r="AN1494" s="669"/>
      <c r="IG1494" s="1009"/>
      <c r="IH1494" s="1009"/>
      <c r="II1494" s="1009"/>
      <c r="IJ1494" s="1009"/>
      <c r="IK1494" s="1009"/>
      <c r="IL1494" s="1009"/>
      <c r="IM1494" s="1009"/>
    </row>
    <row r="1495" spans="17:247" x14ac:dyDescent="0.25">
      <c r="Q1495" s="1333"/>
      <c r="R1495" s="1333"/>
      <c r="S1495" s="669"/>
      <c r="T1495" s="669"/>
      <c r="U1495" s="669"/>
      <c r="AG1495" s="873"/>
      <c r="AN1495" s="669"/>
      <c r="IG1495" s="1009"/>
      <c r="IH1495" s="1009"/>
      <c r="II1495" s="1009"/>
      <c r="IJ1495" s="1009"/>
      <c r="IK1495" s="1009"/>
      <c r="IL1495" s="1009"/>
      <c r="IM1495" s="1009"/>
    </row>
    <row r="1496" spans="17:247" x14ac:dyDescent="0.25">
      <c r="Q1496" s="1333"/>
      <c r="R1496" s="1333"/>
      <c r="S1496" s="669"/>
      <c r="T1496" s="669"/>
      <c r="U1496" s="669"/>
      <c r="AG1496" s="873"/>
      <c r="AN1496" s="669"/>
      <c r="IG1496" s="1009"/>
      <c r="IH1496" s="1009"/>
      <c r="II1496" s="1009"/>
      <c r="IJ1496" s="1009"/>
      <c r="IK1496" s="1009"/>
      <c r="IL1496" s="1009"/>
      <c r="IM1496" s="1009"/>
    </row>
    <row r="1497" spans="17:247" x14ac:dyDescent="0.25">
      <c r="Q1497" s="1333"/>
      <c r="R1497" s="1333"/>
      <c r="S1497" s="669"/>
      <c r="T1497" s="669"/>
      <c r="U1497" s="669"/>
      <c r="AG1497" s="873"/>
      <c r="AN1497" s="669"/>
      <c r="IG1497" s="1009"/>
      <c r="IH1497" s="1009"/>
      <c r="II1497" s="1009"/>
      <c r="IJ1497" s="1009"/>
      <c r="IK1497" s="1009"/>
      <c r="IL1497" s="1009"/>
      <c r="IM1497" s="1009"/>
    </row>
    <row r="1498" spans="17:247" x14ac:dyDescent="0.25">
      <c r="Q1498" s="1333"/>
      <c r="R1498" s="1333"/>
      <c r="S1498" s="669"/>
      <c r="T1498" s="669"/>
      <c r="U1498" s="669"/>
      <c r="AG1498" s="873"/>
      <c r="AN1498" s="669"/>
      <c r="IG1498" s="1009"/>
      <c r="IH1498" s="1009"/>
      <c r="II1498" s="1009"/>
      <c r="IJ1498" s="1009"/>
      <c r="IK1498" s="1009"/>
      <c r="IL1498" s="1009"/>
      <c r="IM1498" s="1009"/>
    </row>
    <row r="1499" spans="17:247" x14ac:dyDescent="0.25">
      <c r="Q1499" s="1333"/>
      <c r="R1499" s="1333"/>
      <c r="S1499" s="669"/>
      <c r="T1499" s="669"/>
      <c r="U1499" s="669"/>
      <c r="AG1499" s="873"/>
      <c r="AN1499" s="669"/>
      <c r="IG1499" s="1009"/>
      <c r="IH1499" s="1009"/>
      <c r="II1499" s="1009"/>
      <c r="IJ1499" s="1009"/>
      <c r="IK1499" s="1009"/>
      <c r="IL1499" s="1009"/>
      <c r="IM1499" s="1009"/>
    </row>
    <row r="1500" spans="17:247" x14ac:dyDescent="0.25">
      <c r="Q1500" s="1333"/>
      <c r="R1500" s="1333"/>
      <c r="S1500" s="669"/>
      <c r="T1500" s="669"/>
      <c r="U1500" s="669"/>
      <c r="AG1500" s="873"/>
      <c r="AN1500" s="669"/>
      <c r="IG1500" s="1009"/>
      <c r="IH1500" s="1009"/>
      <c r="II1500" s="1009"/>
      <c r="IJ1500" s="1009"/>
      <c r="IK1500" s="1009"/>
      <c r="IL1500" s="1009"/>
      <c r="IM1500" s="1009"/>
    </row>
    <row r="1501" spans="17:247" x14ac:dyDescent="0.25">
      <c r="Q1501" s="1333"/>
      <c r="R1501" s="1333"/>
      <c r="S1501" s="669"/>
      <c r="T1501" s="669"/>
      <c r="U1501" s="669"/>
      <c r="AG1501" s="873"/>
      <c r="AN1501" s="669"/>
      <c r="IG1501" s="1009"/>
      <c r="IH1501" s="1009"/>
      <c r="II1501" s="1009"/>
      <c r="IJ1501" s="1009"/>
      <c r="IK1501" s="1009"/>
      <c r="IL1501" s="1009"/>
      <c r="IM1501" s="1009"/>
    </row>
    <row r="1502" spans="17:247" x14ac:dyDescent="0.25">
      <c r="Q1502" s="1333"/>
      <c r="R1502" s="1333"/>
      <c r="S1502" s="669"/>
      <c r="T1502" s="669"/>
      <c r="U1502" s="669"/>
      <c r="AG1502" s="873"/>
      <c r="AN1502" s="669"/>
      <c r="IG1502" s="1009"/>
      <c r="IH1502" s="1009"/>
      <c r="II1502" s="1009"/>
      <c r="IJ1502" s="1009"/>
      <c r="IK1502" s="1009"/>
      <c r="IL1502" s="1009"/>
      <c r="IM1502" s="1009"/>
    </row>
    <row r="1503" spans="17:247" x14ac:dyDescent="0.25">
      <c r="Q1503" s="1333"/>
      <c r="R1503" s="1333"/>
      <c r="S1503" s="669"/>
      <c r="T1503" s="669"/>
      <c r="U1503" s="669"/>
      <c r="AG1503" s="873"/>
      <c r="AN1503" s="669"/>
      <c r="IG1503" s="1009"/>
      <c r="IH1503" s="1009"/>
      <c r="II1503" s="1009"/>
      <c r="IJ1503" s="1009"/>
      <c r="IK1503" s="1009"/>
      <c r="IL1503" s="1009"/>
      <c r="IM1503" s="1009"/>
    </row>
    <row r="1504" spans="17:247" x14ac:dyDescent="0.25">
      <c r="Q1504" s="1333"/>
      <c r="R1504" s="1333"/>
      <c r="S1504" s="669"/>
      <c r="T1504" s="669"/>
      <c r="U1504" s="669"/>
      <c r="AG1504" s="873"/>
      <c r="AN1504" s="669"/>
      <c r="IG1504" s="1009"/>
      <c r="IH1504" s="1009"/>
      <c r="II1504" s="1009"/>
      <c r="IJ1504" s="1009"/>
      <c r="IK1504" s="1009"/>
      <c r="IL1504" s="1009"/>
      <c r="IM1504" s="1009"/>
    </row>
    <row r="1505" spans="17:247" x14ac:dyDescent="0.25">
      <c r="Q1505" s="1333"/>
      <c r="R1505" s="1333"/>
      <c r="S1505" s="669"/>
      <c r="T1505" s="669"/>
      <c r="U1505" s="669"/>
      <c r="AG1505" s="873"/>
      <c r="AN1505" s="669"/>
      <c r="IG1505" s="1009"/>
      <c r="IH1505" s="1009"/>
      <c r="II1505" s="1009"/>
      <c r="IJ1505" s="1009"/>
      <c r="IK1505" s="1009"/>
      <c r="IL1505" s="1009"/>
      <c r="IM1505" s="1009"/>
    </row>
    <row r="1506" spans="17:247" x14ac:dyDescent="0.25">
      <c r="Q1506" s="1333"/>
      <c r="R1506" s="1333"/>
      <c r="S1506" s="669"/>
      <c r="T1506" s="669"/>
      <c r="U1506" s="669"/>
      <c r="AG1506" s="873"/>
      <c r="AN1506" s="669"/>
      <c r="IG1506" s="1009"/>
      <c r="IH1506" s="1009"/>
      <c r="II1506" s="1009"/>
      <c r="IJ1506" s="1009"/>
      <c r="IK1506" s="1009"/>
      <c r="IL1506" s="1009"/>
      <c r="IM1506" s="1009"/>
    </row>
    <row r="1507" spans="17:247" x14ac:dyDescent="0.25">
      <c r="Q1507" s="1333"/>
      <c r="R1507" s="1333"/>
      <c r="S1507" s="669"/>
      <c r="T1507" s="669"/>
      <c r="U1507" s="669"/>
      <c r="AG1507" s="873"/>
      <c r="AN1507" s="669"/>
      <c r="IG1507" s="1009"/>
      <c r="IH1507" s="1009"/>
      <c r="II1507" s="1009"/>
      <c r="IJ1507" s="1009"/>
      <c r="IK1507" s="1009"/>
      <c r="IL1507" s="1009"/>
      <c r="IM1507" s="1009"/>
    </row>
    <row r="1508" spans="17:247" x14ac:dyDescent="0.25">
      <c r="Q1508" s="1333"/>
      <c r="R1508" s="1333"/>
      <c r="S1508" s="669"/>
      <c r="T1508" s="669"/>
      <c r="U1508" s="669"/>
      <c r="AG1508" s="873"/>
      <c r="AN1508" s="669"/>
      <c r="IG1508" s="1009"/>
      <c r="IH1508" s="1009"/>
      <c r="II1508" s="1009"/>
      <c r="IJ1508" s="1009"/>
      <c r="IK1508" s="1009"/>
      <c r="IL1508" s="1009"/>
      <c r="IM1508" s="1009"/>
    </row>
    <row r="1509" spans="17:247" x14ac:dyDescent="0.25">
      <c r="Q1509" s="1333"/>
      <c r="R1509" s="1333"/>
      <c r="S1509" s="669"/>
      <c r="T1509" s="669"/>
      <c r="U1509" s="669"/>
      <c r="AG1509" s="873"/>
      <c r="AN1509" s="669"/>
      <c r="IG1509" s="1009"/>
      <c r="IH1509" s="1009"/>
      <c r="II1509" s="1009"/>
      <c r="IJ1509" s="1009"/>
      <c r="IK1509" s="1009"/>
      <c r="IL1509" s="1009"/>
      <c r="IM1509" s="1009"/>
    </row>
    <row r="1510" spans="17:247" x14ac:dyDescent="0.25">
      <c r="Q1510" s="1333"/>
      <c r="R1510" s="1333"/>
      <c r="S1510" s="669"/>
      <c r="T1510" s="669"/>
      <c r="U1510" s="669"/>
      <c r="AG1510" s="873"/>
      <c r="AN1510" s="669"/>
      <c r="IG1510" s="1009"/>
      <c r="IH1510" s="1009"/>
      <c r="II1510" s="1009"/>
      <c r="IJ1510" s="1009"/>
      <c r="IK1510" s="1009"/>
      <c r="IL1510" s="1009"/>
      <c r="IM1510" s="1009"/>
    </row>
    <row r="1511" spans="17:247" x14ac:dyDescent="0.25">
      <c r="Q1511" s="1333"/>
      <c r="R1511" s="1333"/>
      <c r="S1511" s="669"/>
      <c r="T1511" s="669"/>
      <c r="U1511" s="669"/>
      <c r="AG1511" s="873"/>
      <c r="AN1511" s="669"/>
      <c r="IG1511" s="1009"/>
      <c r="IH1511" s="1009"/>
      <c r="II1511" s="1009"/>
      <c r="IJ1511" s="1009"/>
      <c r="IK1511" s="1009"/>
      <c r="IL1511" s="1009"/>
      <c r="IM1511" s="1009"/>
    </row>
    <row r="1512" spans="17:247" x14ac:dyDescent="0.25">
      <c r="Q1512" s="1333"/>
      <c r="R1512" s="1333"/>
      <c r="S1512" s="669"/>
      <c r="T1512" s="669"/>
      <c r="U1512" s="669"/>
      <c r="AG1512" s="873"/>
      <c r="AN1512" s="669"/>
      <c r="IG1512" s="1009"/>
      <c r="IH1512" s="1009"/>
      <c r="II1512" s="1009"/>
      <c r="IJ1512" s="1009"/>
      <c r="IK1512" s="1009"/>
      <c r="IL1512" s="1009"/>
      <c r="IM1512" s="1009"/>
    </row>
    <row r="1513" spans="17:247" x14ac:dyDescent="0.25">
      <c r="Q1513" s="1333"/>
      <c r="R1513" s="1333"/>
      <c r="S1513" s="669"/>
      <c r="T1513" s="669"/>
      <c r="U1513" s="669"/>
      <c r="AG1513" s="873"/>
      <c r="AN1513" s="669"/>
      <c r="IG1513" s="1009"/>
      <c r="IH1513" s="1009"/>
      <c r="II1513" s="1009"/>
      <c r="IJ1513" s="1009"/>
      <c r="IK1513" s="1009"/>
      <c r="IL1513" s="1009"/>
      <c r="IM1513" s="1009"/>
    </row>
    <row r="1514" spans="17:247" x14ac:dyDescent="0.25">
      <c r="Q1514" s="1333"/>
      <c r="R1514" s="1333"/>
      <c r="S1514" s="669"/>
      <c r="T1514" s="669"/>
      <c r="U1514" s="669"/>
      <c r="AG1514" s="873"/>
      <c r="AN1514" s="669"/>
      <c r="IG1514" s="1009"/>
      <c r="IH1514" s="1009"/>
      <c r="II1514" s="1009"/>
      <c r="IJ1514" s="1009"/>
      <c r="IK1514" s="1009"/>
      <c r="IL1514" s="1009"/>
      <c r="IM1514" s="1009"/>
    </row>
    <row r="1515" spans="17:247" x14ac:dyDescent="0.25">
      <c r="Q1515" s="1333"/>
      <c r="R1515" s="1333"/>
      <c r="S1515" s="669"/>
      <c r="T1515" s="669"/>
      <c r="U1515" s="669"/>
      <c r="AG1515" s="873"/>
      <c r="AN1515" s="669"/>
      <c r="IG1515" s="1009"/>
      <c r="IH1515" s="1009"/>
      <c r="II1515" s="1009"/>
      <c r="IJ1515" s="1009"/>
      <c r="IK1515" s="1009"/>
      <c r="IL1515" s="1009"/>
      <c r="IM1515" s="1009"/>
    </row>
    <row r="1516" spans="17:247" x14ac:dyDescent="0.25">
      <c r="Q1516" s="1333"/>
      <c r="R1516" s="1333"/>
      <c r="S1516" s="669"/>
      <c r="T1516" s="669"/>
      <c r="U1516" s="669"/>
      <c r="AG1516" s="873"/>
      <c r="AN1516" s="669"/>
      <c r="IG1516" s="1009"/>
      <c r="IH1516" s="1009"/>
      <c r="II1516" s="1009"/>
      <c r="IJ1516" s="1009"/>
      <c r="IK1516" s="1009"/>
      <c r="IL1516" s="1009"/>
      <c r="IM1516" s="1009"/>
    </row>
    <row r="1517" spans="17:247" x14ac:dyDescent="0.25">
      <c r="Q1517" s="1333"/>
      <c r="R1517" s="1333"/>
      <c r="S1517" s="669"/>
      <c r="T1517" s="669"/>
      <c r="U1517" s="669"/>
      <c r="AG1517" s="873"/>
      <c r="AN1517" s="669"/>
      <c r="IG1517" s="1009"/>
      <c r="IH1517" s="1009"/>
      <c r="II1517" s="1009"/>
      <c r="IJ1517" s="1009"/>
      <c r="IK1517" s="1009"/>
      <c r="IL1517" s="1009"/>
      <c r="IM1517" s="1009"/>
    </row>
    <row r="1518" spans="17:247" x14ac:dyDescent="0.25">
      <c r="Q1518" s="1333"/>
      <c r="R1518" s="1333"/>
      <c r="S1518" s="669"/>
      <c r="T1518" s="669"/>
      <c r="U1518" s="669"/>
      <c r="AG1518" s="873"/>
      <c r="AN1518" s="669"/>
      <c r="IG1518" s="1009"/>
      <c r="IH1518" s="1009"/>
      <c r="II1518" s="1009"/>
      <c r="IJ1518" s="1009"/>
      <c r="IK1518" s="1009"/>
      <c r="IL1518" s="1009"/>
      <c r="IM1518" s="1009"/>
    </row>
    <row r="1519" spans="17:247" x14ac:dyDescent="0.25">
      <c r="Q1519" s="1333"/>
      <c r="R1519" s="1333"/>
      <c r="S1519" s="669"/>
      <c r="T1519" s="669"/>
      <c r="U1519" s="669"/>
      <c r="AG1519" s="873"/>
      <c r="AN1519" s="669"/>
      <c r="IG1519" s="1009"/>
      <c r="IH1519" s="1009"/>
      <c r="II1519" s="1009"/>
      <c r="IJ1519" s="1009"/>
      <c r="IK1519" s="1009"/>
      <c r="IL1519" s="1009"/>
      <c r="IM1519" s="1009"/>
    </row>
    <row r="1520" spans="17:247" x14ac:dyDescent="0.25">
      <c r="Q1520" s="1333"/>
      <c r="R1520" s="1333"/>
      <c r="S1520" s="669"/>
      <c r="T1520" s="669"/>
      <c r="U1520" s="669"/>
      <c r="AG1520" s="873"/>
      <c r="AN1520" s="669"/>
      <c r="IG1520" s="1009"/>
      <c r="IH1520" s="1009"/>
      <c r="II1520" s="1009"/>
      <c r="IJ1520" s="1009"/>
      <c r="IK1520" s="1009"/>
      <c r="IL1520" s="1009"/>
      <c r="IM1520" s="1009"/>
    </row>
    <row r="1521" spans="17:247" x14ac:dyDescent="0.25">
      <c r="Q1521" s="1333"/>
      <c r="R1521" s="1333"/>
      <c r="S1521" s="669"/>
      <c r="T1521" s="669"/>
      <c r="U1521" s="669"/>
      <c r="AG1521" s="873"/>
      <c r="AN1521" s="669"/>
      <c r="IG1521" s="1009"/>
      <c r="IH1521" s="1009"/>
      <c r="II1521" s="1009"/>
      <c r="IJ1521" s="1009"/>
      <c r="IK1521" s="1009"/>
      <c r="IL1521" s="1009"/>
      <c r="IM1521" s="1009"/>
    </row>
    <row r="1522" spans="17:247" x14ac:dyDescent="0.25">
      <c r="Q1522" s="1333"/>
      <c r="R1522" s="1333"/>
      <c r="S1522" s="669"/>
      <c r="T1522" s="669"/>
      <c r="U1522" s="669"/>
      <c r="AG1522" s="873"/>
      <c r="AN1522" s="669"/>
      <c r="IG1522" s="1009"/>
      <c r="IH1522" s="1009"/>
      <c r="II1522" s="1009"/>
      <c r="IJ1522" s="1009"/>
      <c r="IK1522" s="1009"/>
      <c r="IL1522" s="1009"/>
      <c r="IM1522" s="1009"/>
    </row>
    <row r="1523" spans="17:247" x14ac:dyDescent="0.25">
      <c r="Q1523" s="1333"/>
      <c r="R1523" s="1333"/>
      <c r="S1523" s="669"/>
      <c r="T1523" s="669"/>
      <c r="U1523" s="669"/>
      <c r="AG1523" s="873"/>
      <c r="AN1523" s="669"/>
      <c r="IG1523" s="1009"/>
      <c r="IH1523" s="1009"/>
      <c r="II1523" s="1009"/>
      <c r="IJ1523" s="1009"/>
      <c r="IK1523" s="1009"/>
      <c r="IL1523" s="1009"/>
      <c r="IM1523" s="1009"/>
    </row>
    <row r="1524" spans="17:247" x14ac:dyDescent="0.25">
      <c r="Q1524" s="1333"/>
      <c r="R1524" s="1333"/>
      <c r="S1524" s="669"/>
      <c r="T1524" s="669"/>
      <c r="U1524" s="669"/>
      <c r="AG1524" s="873"/>
      <c r="AN1524" s="669"/>
      <c r="IG1524" s="1009"/>
      <c r="IH1524" s="1009"/>
      <c r="II1524" s="1009"/>
      <c r="IJ1524" s="1009"/>
      <c r="IK1524" s="1009"/>
      <c r="IL1524" s="1009"/>
      <c r="IM1524" s="1009"/>
    </row>
    <row r="1525" spans="17:247" x14ac:dyDescent="0.25">
      <c r="Q1525" s="1333"/>
      <c r="R1525" s="1333"/>
      <c r="S1525" s="669"/>
      <c r="T1525" s="669"/>
      <c r="U1525" s="669"/>
      <c r="AG1525" s="873"/>
      <c r="AN1525" s="669"/>
      <c r="IG1525" s="1009"/>
      <c r="IH1525" s="1009"/>
      <c r="II1525" s="1009"/>
      <c r="IJ1525" s="1009"/>
      <c r="IK1525" s="1009"/>
      <c r="IL1525" s="1009"/>
      <c r="IM1525" s="1009"/>
    </row>
    <row r="1526" spans="17:247" x14ac:dyDescent="0.25">
      <c r="Q1526" s="1333"/>
      <c r="R1526" s="1333"/>
      <c r="S1526" s="669"/>
      <c r="T1526" s="669"/>
      <c r="U1526" s="669"/>
      <c r="AG1526" s="873"/>
      <c r="AN1526" s="669"/>
      <c r="IG1526" s="1009"/>
      <c r="IH1526" s="1009"/>
      <c r="II1526" s="1009"/>
      <c r="IJ1526" s="1009"/>
      <c r="IK1526" s="1009"/>
      <c r="IL1526" s="1009"/>
      <c r="IM1526" s="1009"/>
    </row>
    <row r="1527" spans="17:247" x14ac:dyDescent="0.25">
      <c r="Q1527" s="1333"/>
      <c r="R1527" s="1333"/>
      <c r="S1527" s="669"/>
      <c r="T1527" s="669"/>
      <c r="U1527" s="669"/>
      <c r="AG1527" s="873"/>
      <c r="AN1527" s="669"/>
      <c r="IG1527" s="1009"/>
      <c r="IH1527" s="1009"/>
      <c r="II1527" s="1009"/>
      <c r="IJ1527" s="1009"/>
      <c r="IK1527" s="1009"/>
      <c r="IL1527" s="1009"/>
      <c r="IM1527" s="1009"/>
    </row>
    <row r="1528" spans="17:247" x14ac:dyDescent="0.25">
      <c r="Q1528" s="1333"/>
      <c r="R1528" s="1333"/>
      <c r="S1528" s="669"/>
      <c r="T1528" s="669"/>
      <c r="U1528" s="669"/>
      <c r="AG1528" s="873"/>
      <c r="AN1528" s="669"/>
      <c r="IG1528" s="1009"/>
      <c r="IH1528" s="1009"/>
      <c r="II1528" s="1009"/>
      <c r="IJ1528" s="1009"/>
      <c r="IK1528" s="1009"/>
      <c r="IL1528" s="1009"/>
      <c r="IM1528" s="1009"/>
    </row>
    <row r="1529" spans="17:247" x14ac:dyDescent="0.25">
      <c r="Q1529" s="1333"/>
      <c r="R1529" s="1333"/>
      <c r="S1529" s="669"/>
      <c r="T1529" s="669"/>
      <c r="U1529" s="669"/>
      <c r="AG1529" s="873"/>
      <c r="AN1529" s="669"/>
      <c r="IG1529" s="1009"/>
      <c r="IH1529" s="1009"/>
      <c r="II1529" s="1009"/>
      <c r="IJ1529" s="1009"/>
      <c r="IK1529" s="1009"/>
      <c r="IL1529" s="1009"/>
      <c r="IM1529" s="1009"/>
    </row>
    <row r="1530" spans="17:247" x14ac:dyDescent="0.25">
      <c r="Q1530" s="1333"/>
      <c r="R1530" s="1333"/>
      <c r="S1530" s="669"/>
      <c r="T1530" s="669"/>
      <c r="U1530" s="669"/>
      <c r="AG1530" s="873"/>
      <c r="AN1530" s="669"/>
      <c r="IG1530" s="1009"/>
      <c r="IH1530" s="1009"/>
      <c r="II1530" s="1009"/>
      <c r="IJ1530" s="1009"/>
      <c r="IK1530" s="1009"/>
      <c r="IL1530" s="1009"/>
      <c r="IM1530" s="1009"/>
    </row>
    <row r="1531" spans="17:247" x14ac:dyDescent="0.25">
      <c r="Q1531" s="1333"/>
      <c r="R1531" s="1333"/>
      <c r="S1531" s="669"/>
      <c r="T1531" s="669"/>
      <c r="U1531" s="669"/>
      <c r="AG1531" s="873"/>
      <c r="AN1531" s="669"/>
      <c r="IG1531" s="1009"/>
      <c r="IH1531" s="1009"/>
      <c r="II1531" s="1009"/>
      <c r="IJ1531" s="1009"/>
      <c r="IK1531" s="1009"/>
      <c r="IL1531" s="1009"/>
      <c r="IM1531" s="1009"/>
    </row>
    <row r="1532" spans="17:247" x14ac:dyDescent="0.25">
      <c r="Q1532" s="1333"/>
      <c r="R1532" s="1333"/>
      <c r="S1532" s="669"/>
      <c r="T1532" s="669"/>
      <c r="U1532" s="669"/>
      <c r="AG1532" s="873"/>
      <c r="AN1532" s="669"/>
      <c r="IG1532" s="1009"/>
      <c r="IH1532" s="1009"/>
      <c r="II1532" s="1009"/>
      <c r="IJ1532" s="1009"/>
      <c r="IK1532" s="1009"/>
      <c r="IL1532" s="1009"/>
      <c r="IM1532" s="1009"/>
    </row>
    <row r="1533" spans="17:247" x14ac:dyDescent="0.25">
      <c r="Q1533" s="1333"/>
      <c r="R1533" s="1333"/>
      <c r="S1533" s="669"/>
      <c r="T1533" s="669"/>
      <c r="U1533" s="669"/>
      <c r="AG1533" s="873"/>
      <c r="AN1533" s="669"/>
      <c r="IG1533" s="1009"/>
      <c r="IH1533" s="1009"/>
      <c r="II1533" s="1009"/>
      <c r="IJ1533" s="1009"/>
      <c r="IK1533" s="1009"/>
      <c r="IL1533" s="1009"/>
      <c r="IM1533" s="1009"/>
    </row>
    <row r="1534" spans="17:247" x14ac:dyDescent="0.25">
      <c r="Q1534" s="1333"/>
      <c r="R1534" s="1333"/>
      <c r="S1534" s="669"/>
      <c r="T1534" s="669"/>
      <c r="U1534" s="669"/>
      <c r="AG1534" s="873"/>
      <c r="AN1534" s="669"/>
      <c r="IG1534" s="1009"/>
      <c r="IH1534" s="1009"/>
      <c r="II1534" s="1009"/>
      <c r="IJ1534" s="1009"/>
      <c r="IK1534" s="1009"/>
      <c r="IL1534" s="1009"/>
      <c r="IM1534" s="1009"/>
    </row>
    <row r="1535" spans="17:247" x14ac:dyDescent="0.25">
      <c r="Q1535" s="1333"/>
      <c r="R1535" s="1333"/>
      <c r="S1535" s="669"/>
      <c r="T1535" s="669"/>
      <c r="U1535" s="669"/>
      <c r="AG1535" s="873"/>
      <c r="AN1535" s="669"/>
      <c r="IG1535" s="1009"/>
      <c r="IH1535" s="1009"/>
      <c r="II1535" s="1009"/>
      <c r="IJ1535" s="1009"/>
      <c r="IK1535" s="1009"/>
      <c r="IL1535" s="1009"/>
      <c r="IM1535" s="1009"/>
    </row>
    <row r="1536" spans="17:247" x14ac:dyDescent="0.25">
      <c r="Q1536" s="1333"/>
      <c r="R1536" s="1333"/>
      <c r="S1536" s="669"/>
      <c r="T1536" s="669"/>
      <c r="U1536" s="669"/>
      <c r="AG1536" s="873"/>
      <c r="AN1536" s="669"/>
      <c r="IG1536" s="1009"/>
      <c r="IH1536" s="1009"/>
      <c r="II1536" s="1009"/>
      <c r="IJ1536" s="1009"/>
      <c r="IK1536" s="1009"/>
      <c r="IL1536" s="1009"/>
      <c r="IM1536" s="1009"/>
    </row>
    <row r="1537" spans="17:247" x14ac:dyDescent="0.25">
      <c r="Q1537" s="1333"/>
      <c r="R1537" s="1333"/>
      <c r="S1537" s="669"/>
      <c r="T1537" s="669"/>
      <c r="U1537" s="669"/>
      <c r="AG1537" s="873"/>
      <c r="AN1537" s="669"/>
      <c r="IG1537" s="1009"/>
      <c r="IH1537" s="1009"/>
      <c r="II1537" s="1009"/>
      <c r="IJ1537" s="1009"/>
      <c r="IK1537" s="1009"/>
      <c r="IL1537" s="1009"/>
      <c r="IM1537" s="1009"/>
    </row>
    <row r="1538" spans="17:247" x14ac:dyDescent="0.25">
      <c r="Q1538" s="1333"/>
      <c r="R1538" s="1333"/>
      <c r="S1538" s="669"/>
      <c r="T1538" s="669"/>
      <c r="U1538" s="669"/>
      <c r="AG1538" s="873"/>
      <c r="AN1538" s="669"/>
      <c r="IG1538" s="1009"/>
      <c r="IH1538" s="1009"/>
      <c r="II1538" s="1009"/>
      <c r="IJ1538" s="1009"/>
      <c r="IK1538" s="1009"/>
      <c r="IL1538" s="1009"/>
      <c r="IM1538" s="1009"/>
    </row>
    <row r="1539" spans="17:247" x14ac:dyDescent="0.25">
      <c r="Q1539" s="1333"/>
      <c r="R1539" s="1333"/>
      <c r="S1539" s="669"/>
      <c r="T1539" s="669"/>
      <c r="U1539" s="669"/>
      <c r="AG1539" s="873"/>
      <c r="AN1539" s="669"/>
      <c r="IG1539" s="1009"/>
      <c r="IH1539" s="1009"/>
      <c r="II1539" s="1009"/>
      <c r="IJ1539" s="1009"/>
      <c r="IK1539" s="1009"/>
      <c r="IL1539" s="1009"/>
      <c r="IM1539" s="1009"/>
    </row>
    <row r="1540" spans="17:247" x14ac:dyDescent="0.25">
      <c r="Q1540" s="1333"/>
      <c r="R1540" s="1333"/>
      <c r="S1540" s="669"/>
      <c r="T1540" s="669"/>
      <c r="U1540" s="669"/>
      <c r="AG1540" s="873"/>
      <c r="AN1540" s="669"/>
      <c r="IG1540" s="1009"/>
      <c r="IH1540" s="1009"/>
      <c r="II1540" s="1009"/>
      <c r="IJ1540" s="1009"/>
      <c r="IK1540" s="1009"/>
      <c r="IL1540" s="1009"/>
      <c r="IM1540" s="1009"/>
    </row>
    <row r="1541" spans="17:247" x14ac:dyDescent="0.25">
      <c r="Q1541" s="1333"/>
      <c r="R1541" s="1333"/>
      <c r="S1541" s="669"/>
      <c r="T1541" s="669"/>
      <c r="U1541" s="669"/>
      <c r="AG1541" s="873"/>
      <c r="AN1541" s="669"/>
      <c r="IG1541" s="1009"/>
      <c r="IH1541" s="1009"/>
      <c r="II1541" s="1009"/>
      <c r="IJ1541" s="1009"/>
      <c r="IK1541" s="1009"/>
      <c r="IL1541" s="1009"/>
      <c r="IM1541" s="1009"/>
    </row>
    <row r="1542" spans="17:247" x14ac:dyDescent="0.25">
      <c r="Q1542" s="1333"/>
      <c r="R1542" s="1333"/>
      <c r="S1542" s="669"/>
      <c r="T1542" s="669"/>
      <c r="U1542" s="669"/>
      <c r="AG1542" s="873"/>
      <c r="AN1542" s="669"/>
      <c r="IG1542" s="1009"/>
      <c r="IH1542" s="1009"/>
      <c r="II1542" s="1009"/>
      <c r="IJ1542" s="1009"/>
      <c r="IK1542" s="1009"/>
      <c r="IL1542" s="1009"/>
      <c r="IM1542" s="1009"/>
    </row>
    <row r="1543" spans="17:247" x14ac:dyDescent="0.25">
      <c r="Q1543" s="1333"/>
      <c r="R1543" s="1333"/>
      <c r="S1543" s="669"/>
      <c r="T1543" s="669"/>
      <c r="U1543" s="669"/>
      <c r="AG1543" s="873"/>
      <c r="AN1543" s="669"/>
      <c r="IG1543" s="1009"/>
      <c r="IH1543" s="1009"/>
      <c r="II1543" s="1009"/>
      <c r="IJ1543" s="1009"/>
      <c r="IK1543" s="1009"/>
      <c r="IL1543" s="1009"/>
      <c r="IM1543" s="1009"/>
    </row>
    <row r="1544" spans="17:247" x14ac:dyDescent="0.25">
      <c r="Q1544" s="1333"/>
      <c r="R1544" s="1333"/>
      <c r="S1544" s="669"/>
      <c r="T1544" s="669"/>
      <c r="U1544" s="669"/>
      <c r="AG1544" s="873"/>
      <c r="AN1544" s="669"/>
      <c r="IG1544" s="1009"/>
      <c r="IH1544" s="1009"/>
      <c r="II1544" s="1009"/>
      <c r="IJ1544" s="1009"/>
      <c r="IK1544" s="1009"/>
      <c r="IL1544" s="1009"/>
      <c r="IM1544" s="1009"/>
    </row>
    <row r="1545" spans="17:247" x14ac:dyDescent="0.25">
      <c r="Q1545" s="1333"/>
      <c r="R1545" s="1333"/>
      <c r="S1545" s="669"/>
      <c r="T1545" s="669"/>
      <c r="U1545" s="669"/>
      <c r="AG1545" s="873"/>
      <c r="AN1545" s="669"/>
      <c r="IG1545" s="1009"/>
      <c r="IH1545" s="1009"/>
      <c r="II1545" s="1009"/>
      <c r="IJ1545" s="1009"/>
      <c r="IK1545" s="1009"/>
      <c r="IL1545" s="1009"/>
      <c r="IM1545" s="1009"/>
    </row>
    <row r="1546" spans="17:247" x14ac:dyDescent="0.25">
      <c r="Q1546" s="1333"/>
      <c r="R1546" s="1333"/>
      <c r="S1546" s="669"/>
      <c r="T1546" s="669"/>
      <c r="U1546" s="669"/>
      <c r="AG1546" s="873"/>
      <c r="AN1546" s="669"/>
      <c r="IG1546" s="1009"/>
      <c r="IH1546" s="1009"/>
      <c r="II1546" s="1009"/>
      <c r="IJ1546" s="1009"/>
      <c r="IK1546" s="1009"/>
      <c r="IL1546" s="1009"/>
      <c r="IM1546" s="1009"/>
    </row>
    <row r="1547" spans="17:247" x14ac:dyDescent="0.25">
      <c r="Q1547" s="1333"/>
      <c r="R1547" s="1333"/>
      <c r="S1547" s="669"/>
      <c r="T1547" s="669"/>
      <c r="U1547" s="669"/>
      <c r="AG1547" s="873"/>
      <c r="AN1547" s="669"/>
      <c r="IG1547" s="1009"/>
      <c r="IH1547" s="1009"/>
      <c r="II1547" s="1009"/>
      <c r="IJ1547" s="1009"/>
      <c r="IK1547" s="1009"/>
      <c r="IL1547" s="1009"/>
      <c r="IM1547" s="1009"/>
    </row>
    <row r="1548" spans="17:247" x14ac:dyDescent="0.25">
      <c r="Q1548" s="1333"/>
      <c r="R1548" s="1333"/>
      <c r="S1548" s="669"/>
      <c r="T1548" s="669"/>
      <c r="U1548" s="669"/>
      <c r="AG1548" s="873"/>
      <c r="AN1548" s="669"/>
      <c r="IG1548" s="1009"/>
      <c r="IH1548" s="1009"/>
      <c r="II1548" s="1009"/>
      <c r="IJ1548" s="1009"/>
      <c r="IK1548" s="1009"/>
      <c r="IL1548" s="1009"/>
      <c r="IM1548" s="1009"/>
    </row>
    <row r="1549" spans="17:247" x14ac:dyDescent="0.25">
      <c r="Q1549" s="1333"/>
      <c r="R1549" s="1333"/>
      <c r="S1549" s="669"/>
      <c r="T1549" s="669"/>
      <c r="U1549" s="669"/>
      <c r="AG1549" s="873"/>
      <c r="AN1549" s="669"/>
      <c r="IG1549" s="1009"/>
      <c r="IH1549" s="1009"/>
      <c r="II1549" s="1009"/>
      <c r="IJ1549" s="1009"/>
      <c r="IK1549" s="1009"/>
      <c r="IL1549" s="1009"/>
      <c r="IM1549" s="1009"/>
    </row>
    <row r="1550" spans="17:247" x14ac:dyDescent="0.25">
      <c r="Q1550" s="1333"/>
      <c r="R1550" s="1333"/>
      <c r="S1550" s="669"/>
      <c r="T1550" s="669"/>
      <c r="U1550" s="669"/>
      <c r="AG1550" s="873"/>
      <c r="AN1550" s="669"/>
      <c r="IG1550" s="1009"/>
      <c r="IH1550" s="1009"/>
      <c r="II1550" s="1009"/>
      <c r="IJ1550" s="1009"/>
      <c r="IK1550" s="1009"/>
      <c r="IL1550" s="1009"/>
      <c r="IM1550" s="1009"/>
    </row>
    <row r="1551" spans="17:247" x14ac:dyDescent="0.25">
      <c r="Q1551" s="1333"/>
      <c r="R1551" s="1333"/>
      <c r="S1551" s="669"/>
      <c r="T1551" s="669"/>
      <c r="U1551" s="669"/>
      <c r="AG1551" s="873"/>
      <c r="AN1551" s="669"/>
      <c r="IG1551" s="1009"/>
      <c r="IH1551" s="1009"/>
      <c r="II1551" s="1009"/>
      <c r="IJ1551" s="1009"/>
      <c r="IK1551" s="1009"/>
      <c r="IL1551" s="1009"/>
      <c r="IM1551" s="1009"/>
    </row>
    <row r="1552" spans="17:247" x14ac:dyDescent="0.25">
      <c r="Q1552" s="1333"/>
      <c r="R1552" s="1333"/>
      <c r="S1552" s="669"/>
      <c r="T1552" s="669"/>
      <c r="U1552" s="669"/>
      <c r="AG1552" s="873"/>
      <c r="AN1552" s="669"/>
      <c r="IG1552" s="1009"/>
      <c r="IH1552" s="1009"/>
      <c r="II1552" s="1009"/>
      <c r="IJ1552" s="1009"/>
      <c r="IK1552" s="1009"/>
      <c r="IL1552" s="1009"/>
      <c r="IM1552" s="1009"/>
    </row>
    <row r="1553" spans="17:247" x14ac:dyDescent="0.25">
      <c r="Q1553" s="1333"/>
      <c r="R1553" s="1333"/>
      <c r="S1553" s="669"/>
      <c r="T1553" s="669"/>
      <c r="U1553" s="669"/>
      <c r="AG1553" s="873"/>
      <c r="AN1553" s="669"/>
      <c r="IG1553" s="1009"/>
      <c r="IH1553" s="1009"/>
      <c r="II1553" s="1009"/>
      <c r="IJ1553" s="1009"/>
      <c r="IK1553" s="1009"/>
      <c r="IL1553" s="1009"/>
      <c r="IM1553" s="1009"/>
    </row>
    <row r="1554" spans="17:247" x14ac:dyDescent="0.25">
      <c r="Q1554" s="1333"/>
      <c r="R1554" s="1333"/>
      <c r="S1554" s="669"/>
      <c r="T1554" s="669"/>
      <c r="U1554" s="669"/>
      <c r="AG1554" s="873"/>
      <c r="AN1554" s="669"/>
      <c r="IG1554" s="1009"/>
      <c r="IH1554" s="1009"/>
      <c r="II1554" s="1009"/>
      <c r="IJ1554" s="1009"/>
      <c r="IK1554" s="1009"/>
      <c r="IL1554" s="1009"/>
      <c r="IM1554" s="1009"/>
    </row>
    <row r="1555" spans="17:247" x14ac:dyDescent="0.25">
      <c r="Q1555" s="1333"/>
      <c r="R1555" s="1333"/>
      <c r="S1555" s="669"/>
      <c r="T1555" s="669"/>
      <c r="U1555" s="669"/>
      <c r="AG1555" s="873"/>
      <c r="AN1555" s="669"/>
      <c r="IG1555" s="1009"/>
      <c r="IH1555" s="1009"/>
      <c r="II1555" s="1009"/>
      <c r="IJ1555" s="1009"/>
      <c r="IK1555" s="1009"/>
      <c r="IL1555" s="1009"/>
      <c r="IM1555" s="1009"/>
    </row>
    <row r="1556" spans="17:247" x14ac:dyDescent="0.25">
      <c r="Q1556" s="1333"/>
      <c r="R1556" s="1333"/>
      <c r="S1556" s="669"/>
      <c r="T1556" s="669"/>
      <c r="U1556" s="669"/>
      <c r="AG1556" s="873"/>
      <c r="AN1556" s="669"/>
      <c r="IG1556" s="1009"/>
      <c r="IH1556" s="1009"/>
      <c r="II1556" s="1009"/>
      <c r="IJ1556" s="1009"/>
      <c r="IK1556" s="1009"/>
      <c r="IL1556" s="1009"/>
      <c r="IM1556" s="1009"/>
    </row>
    <row r="1557" spans="17:247" x14ac:dyDescent="0.25">
      <c r="Q1557" s="1333"/>
      <c r="R1557" s="1333"/>
      <c r="S1557" s="669"/>
      <c r="T1557" s="669"/>
      <c r="U1557" s="669"/>
      <c r="AG1557" s="873"/>
      <c r="AN1557" s="669"/>
      <c r="IG1557" s="1009"/>
      <c r="IH1557" s="1009"/>
      <c r="II1557" s="1009"/>
      <c r="IJ1557" s="1009"/>
      <c r="IK1557" s="1009"/>
      <c r="IL1557" s="1009"/>
      <c r="IM1557" s="1009"/>
    </row>
    <row r="1558" spans="17:247" x14ac:dyDescent="0.25">
      <c r="Q1558" s="1333"/>
      <c r="R1558" s="1333"/>
      <c r="S1558" s="669"/>
      <c r="T1558" s="669"/>
      <c r="U1558" s="669"/>
      <c r="AG1558" s="873"/>
      <c r="AN1558" s="669"/>
      <c r="IG1558" s="1009"/>
      <c r="IH1558" s="1009"/>
      <c r="II1558" s="1009"/>
      <c r="IJ1558" s="1009"/>
      <c r="IK1558" s="1009"/>
      <c r="IL1558" s="1009"/>
      <c r="IM1558" s="1009"/>
    </row>
    <row r="1559" spans="17:247" x14ac:dyDescent="0.25">
      <c r="Q1559" s="1333"/>
      <c r="R1559" s="1333"/>
      <c r="S1559" s="669"/>
      <c r="T1559" s="669"/>
      <c r="U1559" s="669"/>
      <c r="AG1559" s="873"/>
      <c r="AN1559" s="669"/>
      <c r="IG1559" s="1009"/>
      <c r="IH1559" s="1009"/>
      <c r="II1559" s="1009"/>
      <c r="IJ1559" s="1009"/>
      <c r="IK1559" s="1009"/>
      <c r="IL1559" s="1009"/>
      <c r="IM1559" s="1009"/>
    </row>
    <row r="1560" spans="17:247" x14ac:dyDescent="0.25">
      <c r="Q1560" s="1333"/>
      <c r="R1560" s="1333"/>
      <c r="S1560" s="669"/>
      <c r="T1560" s="669"/>
      <c r="U1560" s="669"/>
      <c r="AG1560" s="873"/>
      <c r="AN1560" s="669"/>
      <c r="IG1560" s="1009"/>
      <c r="IH1560" s="1009"/>
      <c r="II1560" s="1009"/>
      <c r="IJ1560" s="1009"/>
      <c r="IK1560" s="1009"/>
      <c r="IL1560" s="1009"/>
      <c r="IM1560" s="1009"/>
    </row>
    <row r="1561" spans="17:247" x14ac:dyDescent="0.25">
      <c r="Q1561" s="1333"/>
      <c r="R1561" s="1333"/>
      <c r="S1561" s="669"/>
      <c r="T1561" s="669"/>
      <c r="U1561" s="669"/>
      <c r="AG1561" s="873"/>
      <c r="AN1561" s="669"/>
      <c r="IG1561" s="1009"/>
      <c r="IH1561" s="1009"/>
      <c r="II1561" s="1009"/>
      <c r="IJ1561" s="1009"/>
      <c r="IK1561" s="1009"/>
      <c r="IL1561" s="1009"/>
      <c r="IM1561" s="1009"/>
    </row>
    <row r="1562" spans="17:247" x14ac:dyDescent="0.25">
      <c r="Q1562" s="1333"/>
      <c r="R1562" s="1333"/>
      <c r="S1562" s="669"/>
      <c r="T1562" s="669"/>
      <c r="U1562" s="669"/>
      <c r="AG1562" s="873"/>
      <c r="AN1562" s="669"/>
      <c r="IG1562" s="1009"/>
      <c r="IH1562" s="1009"/>
      <c r="II1562" s="1009"/>
      <c r="IJ1562" s="1009"/>
      <c r="IK1562" s="1009"/>
      <c r="IL1562" s="1009"/>
      <c r="IM1562" s="1009"/>
    </row>
    <row r="1563" spans="17:247" x14ac:dyDescent="0.25">
      <c r="Q1563" s="1333"/>
      <c r="R1563" s="1333"/>
      <c r="S1563" s="669"/>
      <c r="T1563" s="669"/>
      <c r="U1563" s="669"/>
      <c r="AG1563" s="873"/>
      <c r="AN1563" s="669"/>
      <c r="IG1563" s="1009"/>
      <c r="IH1563" s="1009"/>
      <c r="II1563" s="1009"/>
      <c r="IJ1563" s="1009"/>
      <c r="IK1563" s="1009"/>
      <c r="IL1563" s="1009"/>
      <c r="IM1563" s="1009"/>
    </row>
    <row r="1564" spans="17:247" x14ac:dyDescent="0.25">
      <c r="Q1564" s="1333"/>
      <c r="R1564" s="1333"/>
      <c r="S1564" s="669"/>
      <c r="T1564" s="669"/>
      <c r="U1564" s="669"/>
      <c r="AG1564" s="873"/>
      <c r="AN1564" s="669"/>
      <c r="IG1564" s="1009"/>
      <c r="IH1564" s="1009"/>
      <c r="II1564" s="1009"/>
      <c r="IJ1564" s="1009"/>
      <c r="IK1564" s="1009"/>
      <c r="IL1564" s="1009"/>
      <c r="IM1564" s="1009"/>
    </row>
    <row r="1565" spans="17:247" x14ac:dyDescent="0.25">
      <c r="Q1565" s="1333"/>
      <c r="R1565" s="1333"/>
      <c r="S1565" s="669"/>
      <c r="T1565" s="669"/>
      <c r="U1565" s="669"/>
      <c r="AG1565" s="873"/>
      <c r="AN1565" s="669"/>
      <c r="IG1565" s="1009"/>
      <c r="IH1565" s="1009"/>
      <c r="II1565" s="1009"/>
      <c r="IJ1565" s="1009"/>
      <c r="IK1565" s="1009"/>
      <c r="IL1565" s="1009"/>
      <c r="IM1565" s="1009"/>
    </row>
    <row r="1566" spans="17:247" x14ac:dyDescent="0.25">
      <c r="Q1566" s="1333"/>
      <c r="R1566" s="1333"/>
      <c r="S1566" s="669"/>
      <c r="T1566" s="669"/>
      <c r="U1566" s="669"/>
      <c r="AG1566" s="873"/>
      <c r="AN1566" s="669"/>
      <c r="IG1566" s="1009"/>
      <c r="IH1566" s="1009"/>
      <c r="II1566" s="1009"/>
      <c r="IJ1566" s="1009"/>
      <c r="IK1566" s="1009"/>
      <c r="IL1566" s="1009"/>
      <c r="IM1566" s="1009"/>
    </row>
    <row r="1567" spans="17:247" x14ac:dyDescent="0.25">
      <c r="Q1567" s="1333"/>
      <c r="R1567" s="1333"/>
      <c r="S1567" s="669"/>
      <c r="T1567" s="669"/>
      <c r="U1567" s="669"/>
      <c r="AG1567" s="873"/>
      <c r="AN1567" s="669"/>
      <c r="IG1567" s="1009"/>
      <c r="IH1567" s="1009"/>
      <c r="II1567" s="1009"/>
      <c r="IJ1567" s="1009"/>
      <c r="IK1567" s="1009"/>
      <c r="IL1567" s="1009"/>
      <c r="IM1567" s="1009"/>
    </row>
    <row r="1568" spans="17:247" x14ac:dyDescent="0.25">
      <c r="Q1568" s="1333"/>
      <c r="R1568" s="1333"/>
      <c r="S1568" s="669"/>
      <c r="T1568" s="669"/>
      <c r="U1568" s="669"/>
      <c r="AG1568" s="873"/>
      <c r="AN1568" s="669"/>
      <c r="IG1568" s="1009"/>
      <c r="IH1568" s="1009"/>
      <c r="II1568" s="1009"/>
      <c r="IJ1568" s="1009"/>
      <c r="IK1568" s="1009"/>
      <c r="IL1568" s="1009"/>
      <c r="IM1568" s="1009"/>
    </row>
    <row r="1569" spans="17:247" x14ac:dyDescent="0.25">
      <c r="Q1569" s="1333"/>
      <c r="R1569" s="1333"/>
      <c r="S1569" s="669"/>
      <c r="T1569" s="669"/>
      <c r="U1569" s="669"/>
      <c r="AG1569" s="873"/>
      <c r="AN1569" s="669"/>
      <c r="IG1569" s="1009"/>
      <c r="IH1569" s="1009"/>
      <c r="II1569" s="1009"/>
      <c r="IJ1569" s="1009"/>
      <c r="IK1569" s="1009"/>
      <c r="IL1569" s="1009"/>
      <c r="IM1569" s="1009"/>
    </row>
    <row r="1570" spans="17:247" x14ac:dyDescent="0.25">
      <c r="Q1570" s="1333"/>
      <c r="R1570" s="1333"/>
      <c r="S1570" s="669"/>
      <c r="T1570" s="669"/>
      <c r="U1570" s="669"/>
      <c r="AG1570" s="873"/>
      <c r="AN1570" s="669"/>
      <c r="IG1570" s="1009"/>
      <c r="IH1570" s="1009"/>
      <c r="II1570" s="1009"/>
      <c r="IJ1570" s="1009"/>
      <c r="IK1570" s="1009"/>
      <c r="IL1570" s="1009"/>
      <c r="IM1570" s="1009"/>
    </row>
    <row r="1571" spans="17:247" x14ac:dyDescent="0.25">
      <c r="Q1571" s="1333"/>
      <c r="R1571" s="1333"/>
      <c r="S1571" s="669"/>
      <c r="T1571" s="669"/>
      <c r="U1571" s="669"/>
      <c r="AG1571" s="873"/>
      <c r="AN1571" s="669"/>
      <c r="IG1571" s="1009"/>
      <c r="IH1571" s="1009"/>
      <c r="II1571" s="1009"/>
      <c r="IJ1571" s="1009"/>
      <c r="IK1571" s="1009"/>
      <c r="IL1571" s="1009"/>
      <c r="IM1571" s="1009"/>
    </row>
    <row r="1572" spans="17:247" x14ac:dyDescent="0.25">
      <c r="Q1572" s="1333"/>
      <c r="R1572" s="1333"/>
      <c r="S1572" s="669"/>
      <c r="T1572" s="669"/>
      <c r="U1572" s="669"/>
      <c r="AG1572" s="873"/>
      <c r="AN1572" s="669"/>
      <c r="IG1572" s="1009"/>
      <c r="IH1572" s="1009"/>
      <c r="II1572" s="1009"/>
      <c r="IJ1572" s="1009"/>
      <c r="IK1572" s="1009"/>
      <c r="IL1572" s="1009"/>
      <c r="IM1572" s="1009"/>
    </row>
    <row r="1573" spans="17:247" x14ac:dyDescent="0.25">
      <c r="Q1573" s="1333"/>
      <c r="R1573" s="1333"/>
      <c r="S1573" s="669"/>
      <c r="T1573" s="669"/>
      <c r="U1573" s="669"/>
      <c r="AG1573" s="873"/>
      <c r="AN1573" s="669"/>
      <c r="IG1573" s="1009"/>
      <c r="IH1573" s="1009"/>
      <c r="II1573" s="1009"/>
      <c r="IJ1573" s="1009"/>
      <c r="IK1573" s="1009"/>
      <c r="IL1573" s="1009"/>
      <c r="IM1573" s="1009"/>
    </row>
    <row r="1574" spans="17:247" x14ac:dyDescent="0.25">
      <c r="Q1574" s="1333"/>
      <c r="R1574" s="1333"/>
      <c r="S1574" s="669"/>
      <c r="T1574" s="669"/>
      <c r="U1574" s="669"/>
      <c r="AG1574" s="873"/>
      <c r="AN1574" s="669"/>
      <c r="IG1574" s="1009"/>
      <c r="IH1574" s="1009"/>
      <c r="II1574" s="1009"/>
      <c r="IJ1574" s="1009"/>
      <c r="IK1574" s="1009"/>
      <c r="IL1574" s="1009"/>
      <c r="IM1574" s="1009"/>
    </row>
    <row r="1575" spans="17:247" x14ac:dyDescent="0.25">
      <c r="Q1575" s="1333"/>
      <c r="R1575" s="1333"/>
      <c r="S1575" s="669"/>
      <c r="T1575" s="669"/>
      <c r="U1575" s="669"/>
      <c r="AG1575" s="873"/>
      <c r="AN1575" s="669"/>
      <c r="IG1575" s="1009"/>
      <c r="IH1575" s="1009"/>
      <c r="II1575" s="1009"/>
      <c r="IJ1575" s="1009"/>
      <c r="IK1575" s="1009"/>
      <c r="IL1575" s="1009"/>
      <c r="IM1575" s="1009"/>
    </row>
    <row r="1576" spans="17:247" x14ac:dyDescent="0.25">
      <c r="Q1576" s="1333"/>
      <c r="R1576" s="1333"/>
      <c r="S1576" s="669"/>
      <c r="T1576" s="669"/>
      <c r="U1576" s="669"/>
      <c r="AG1576" s="873"/>
      <c r="AN1576" s="669"/>
      <c r="IG1576" s="1009"/>
      <c r="IH1576" s="1009"/>
      <c r="II1576" s="1009"/>
      <c r="IJ1576" s="1009"/>
      <c r="IK1576" s="1009"/>
      <c r="IL1576" s="1009"/>
      <c r="IM1576" s="1009"/>
    </row>
    <row r="1577" spans="17:247" x14ac:dyDescent="0.25">
      <c r="Q1577" s="1333"/>
      <c r="R1577" s="1333"/>
      <c r="S1577" s="669"/>
      <c r="T1577" s="669"/>
      <c r="U1577" s="669"/>
      <c r="AG1577" s="873"/>
      <c r="AN1577" s="669"/>
      <c r="IG1577" s="1009"/>
      <c r="IH1577" s="1009"/>
      <c r="II1577" s="1009"/>
      <c r="IJ1577" s="1009"/>
      <c r="IK1577" s="1009"/>
      <c r="IL1577" s="1009"/>
      <c r="IM1577" s="1009"/>
    </row>
    <row r="1578" spans="17:247" x14ac:dyDescent="0.25">
      <c r="Q1578" s="1333"/>
      <c r="R1578" s="1333"/>
      <c r="S1578" s="669"/>
      <c r="T1578" s="669"/>
      <c r="U1578" s="669"/>
      <c r="AG1578" s="873"/>
      <c r="AN1578" s="669"/>
      <c r="IG1578" s="1009"/>
      <c r="IH1578" s="1009"/>
      <c r="II1578" s="1009"/>
      <c r="IJ1578" s="1009"/>
      <c r="IK1578" s="1009"/>
      <c r="IL1578" s="1009"/>
      <c r="IM1578" s="1009"/>
    </row>
    <row r="1579" spans="17:247" x14ac:dyDescent="0.25">
      <c r="Q1579" s="1333"/>
      <c r="R1579" s="1333"/>
      <c r="S1579" s="669"/>
      <c r="T1579" s="669"/>
      <c r="U1579" s="669"/>
      <c r="AG1579" s="873"/>
      <c r="AN1579" s="669"/>
      <c r="IG1579" s="1009"/>
      <c r="IH1579" s="1009"/>
      <c r="II1579" s="1009"/>
      <c r="IJ1579" s="1009"/>
      <c r="IK1579" s="1009"/>
      <c r="IL1579" s="1009"/>
      <c r="IM1579" s="1009"/>
    </row>
    <row r="1580" spans="17:247" x14ac:dyDescent="0.25">
      <c r="Q1580" s="1333"/>
      <c r="R1580" s="1333"/>
      <c r="S1580" s="669"/>
      <c r="T1580" s="669"/>
      <c r="U1580" s="669"/>
      <c r="AG1580" s="873"/>
      <c r="AN1580" s="669"/>
      <c r="IG1580" s="1009"/>
      <c r="IH1580" s="1009"/>
      <c r="II1580" s="1009"/>
      <c r="IJ1580" s="1009"/>
      <c r="IK1580" s="1009"/>
      <c r="IL1580" s="1009"/>
      <c r="IM1580" s="1009"/>
    </row>
    <row r="1581" spans="17:247" x14ac:dyDescent="0.25">
      <c r="Q1581" s="1333"/>
      <c r="R1581" s="1333"/>
      <c r="S1581" s="669"/>
      <c r="T1581" s="669"/>
      <c r="U1581" s="669"/>
      <c r="AG1581" s="873"/>
      <c r="AN1581" s="669"/>
      <c r="IG1581" s="1009"/>
      <c r="IH1581" s="1009"/>
      <c r="II1581" s="1009"/>
      <c r="IJ1581" s="1009"/>
      <c r="IK1581" s="1009"/>
      <c r="IL1581" s="1009"/>
      <c r="IM1581" s="1009"/>
    </row>
    <row r="1582" spans="17:247" x14ac:dyDescent="0.25">
      <c r="Q1582" s="1333"/>
      <c r="R1582" s="1333"/>
      <c r="S1582" s="669"/>
      <c r="T1582" s="669"/>
      <c r="U1582" s="669"/>
      <c r="AG1582" s="873"/>
      <c r="AN1582" s="669"/>
      <c r="IG1582" s="1009"/>
      <c r="IH1582" s="1009"/>
      <c r="II1582" s="1009"/>
      <c r="IJ1582" s="1009"/>
      <c r="IK1582" s="1009"/>
      <c r="IL1582" s="1009"/>
      <c r="IM1582" s="1009"/>
    </row>
    <row r="1583" spans="17:247" x14ac:dyDescent="0.25">
      <c r="Q1583" s="1333"/>
      <c r="R1583" s="1333"/>
      <c r="S1583" s="669"/>
      <c r="T1583" s="669"/>
      <c r="U1583" s="669"/>
      <c r="AG1583" s="873"/>
      <c r="AN1583" s="669"/>
      <c r="IG1583" s="1009"/>
      <c r="IH1583" s="1009"/>
      <c r="II1583" s="1009"/>
      <c r="IJ1583" s="1009"/>
      <c r="IK1583" s="1009"/>
      <c r="IL1583" s="1009"/>
      <c r="IM1583" s="1009"/>
    </row>
    <row r="1584" spans="17:247" x14ac:dyDescent="0.25">
      <c r="Q1584" s="1333"/>
      <c r="R1584" s="1333"/>
      <c r="S1584" s="669"/>
      <c r="T1584" s="669"/>
      <c r="U1584" s="669"/>
      <c r="AG1584" s="873"/>
      <c r="AN1584" s="669"/>
      <c r="IG1584" s="1009"/>
      <c r="IH1584" s="1009"/>
      <c r="II1584" s="1009"/>
      <c r="IJ1584" s="1009"/>
      <c r="IK1584" s="1009"/>
      <c r="IL1584" s="1009"/>
      <c r="IM1584" s="1009"/>
    </row>
    <row r="1585" spans="17:247" x14ac:dyDescent="0.25">
      <c r="Q1585" s="1333"/>
      <c r="R1585" s="1333"/>
      <c r="S1585" s="669"/>
      <c r="T1585" s="669"/>
      <c r="U1585" s="669"/>
      <c r="AG1585" s="873"/>
      <c r="AN1585" s="669"/>
      <c r="IG1585" s="1009"/>
      <c r="IH1585" s="1009"/>
      <c r="II1585" s="1009"/>
      <c r="IJ1585" s="1009"/>
      <c r="IK1585" s="1009"/>
      <c r="IL1585" s="1009"/>
      <c r="IM1585" s="1009"/>
    </row>
    <row r="1586" spans="17:247" x14ac:dyDescent="0.25">
      <c r="Q1586" s="1333"/>
      <c r="R1586" s="1333"/>
      <c r="S1586" s="669"/>
      <c r="T1586" s="669"/>
      <c r="U1586" s="669"/>
      <c r="AG1586" s="873"/>
      <c r="AN1586" s="669"/>
      <c r="IG1586" s="1009"/>
      <c r="IH1586" s="1009"/>
      <c r="II1586" s="1009"/>
      <c r="IJ1586" s="1009"/>
      <c r="IK1586" s="1009"/>
      <c r="IL1586" s="1009"/>
      <c r="IM1586" s="1009"/>
    </row>
    <row r="1587" spans="17:247" x14ac:dyDescent="0.25">
      <c r="Q1587" s="1333"/>
      <c r="R1587" s="1333"/>
      <c r="S1587" s="669"/>
      <c r="T1587" s="669"/>
      <c r="U1587" s="669"/>
      <c r="AG1587" s="873"/>
      <c r="AN1587" s="669"/>
      <c r="IG1587" s="1009"/>
      <c r="IH1587" s="1009"/>
      <c r="II1587" s="1009"/>
      <c r="IJ1587" s="1009"/>
      <c r="IK1587" s="1009"/>
      <c r="IL1587" s="1009"/>
      <c r="IM1587" s="1009"/>
    </row>
    <row r="1588" spans="17:247" x14ac:dyDescent="0.25">
      <c r="Q1588" s="1333"/>
      <c r="R1588" s="1333"/>
      <c r="S1588" s="669"/>
      <c r="T1588" s="669"/>
      <c r="U1588" s="669"/>
      <c r="AG1588" s="873"/>
      <c r="AN1588" s="669"/>
      <c r="IG1588" s="1009"/>
      <c r="IH1588" s="1009"/>
      <c r="II1588" s="1009"/>
      <c r="IJ1588" s="1009"/>
      <c r="IK1588" s="1009"/>
      <c r="IL1588" s="1009"/>
      <c r="IM1588" s="1009"/>
    </row>
    <row r="1589" spans="17:247" x14ac:dyDescent="0.25">
      <c r="Q1589" s="1333"/>
      <c r="R1589" s="1333"/>
      <c r="S1589" s="669"/>
      <c r="T1589" s="669"/>
      <c r="U1589" s="669"/>
      <c r="AG1589" s="873"/>
      <c r="AN1589" s="669"/>
      <c r="IG1589" s="1009"/>
      <c r="IH1589" s="1009"/>
      <c r="II1589" s="1009"/>
      <c r="IJ1589" s="1009"/>
      <c r="IK1589" s="1009"/>
      <c r="IL1589" s="1009"/>
      <c r="IM1589" s="1009"/>
    </row>
    <row r="1590" spans="17:247" x14ac:dyDescent="0.25">
      <c r="Q1590" s="1333"/>
      <c r="R1590" s="1333"/>
      <c r="S1590" s="669"/>
      <c r="T1590" s="669"/>
      <c r="U1590" s="669"/>
      <c r="AG1590" s="873"/>
      <c r="AN1590" s="669"/>
      <c r="IG1590" s="1009"/>
      <c r="IH1590" s="1009"/>
      <c r="II1590" s="1009"/>
      <c r="IJ1590" s="1009"/>
      <c r="IK1590" s="1009"/>
      <c r="IL1590" s="1009"/>
      <c r="IM1590" s="1009"/>
    </row>
    <row r="1591" spans="17:247" x14ac:dyDescent="0.25">
      <c r="Q1591" s="1333"/>
      <c r="R1591" s="1333"/>
      <c r="S1591" s="669"/>
      <c r="T1591" s="669"/>
      <c r="U1591" s="669"/>
      <c r="AG1591" s="873"/>
      <c r="AN1591" s="669"/>
      <c r="IG1591" s="1009"/>
      <c r="IH1591" s="1009"/>
      <c r="II1591" s="1009"/>
      <c r="IJ1591" s="1009"/>
      <c r="IK1591" s="1009"/>
      <c r="IL1591" s="1009"/>
      <c r="IM1591" s="1009"/>
    </row>
    <row r="1592" spans="17:247" x14ac:dyDescent="0.25">
      <c r="Q1592" s="1333"/>
      <c r="R1592" s="1333"/>
      <c r="S1592" s="669"/>
      <c r="T1592" s="669"/>
      <c r="U1592" s="669"/>
      <c r="AG1592" s="873"/>
      <c r="AN1592" s="669"/>
      <c r="IG1592" s="1009"/>
      <c r="IH1592" s="1009"/>
      <c r="II1592" s="1009"/>
      <c r="IJ1592" s="1009"/>
      <c r="IK1592" s="1009"/>
      <c r="IL1592" s="1009"/>
      <c r="IM1592" s="1009"/>
    </row>
    <row r="1593" spans="17:247" x14ac:dyDescent="0.25">
      <c r="Q1593" s="1333"/>
      <c r="R1593" s="1333"/>
      <c r="S1593" s="669"/>
      <c r="T1593" s="669"/>
      <c r="U1593" s="669"/>
      <c r="AG1593" s="873"/>
      <c r="AN1593" s="669"/>
      <c r="IG1593" s="1009"/>
      <c r="IH1593" s="1009"/>
      <c r="II1593" s="1009"/>
      <c r="IJ1593" s="1009"/>
      <c r="IK1593" s="1009"/>
      <c r="IL1593" s="1009"/>
      <c r="IM1593" s="1009"/>
    </row>
    <row r="1594" spans="17:247" x14ac:dyDescent="0.25">
      <c r="Q1594" s="1333"/>
      <c r="R1594" s="1333"/>
      <c r="S1594" s="669"/>
      <c r="T1594" s="669"/>
      <c r="U1594" s="669"/>
      <c r="AG1594" s="873"/>
      <c r="AN1594" s="669"/>
      <c r="IG1594" s="1009"/>
      <c r="IH1594" s="1009"/>
      <c r="II1594" s="1009"/>
      <c r="IJ1594" s="1009"/>
      <c r="IK1594" s="1009"/>
      <c r="IL1594" s="1009"/>
      <c r="IM1594" s="1009"/>
    </row>
    <row r="1595" spans="17:247" x14ac:dyDescent="0.25">
      <c r="Q1595" s="1333"/>
      <c r="R1595" s="1333"/>
      <c r="S1595" s="669"/>
      <c r="T1595" s="669"/>
      <c r="U1595" s="669"/>
      <c r="AG1595" s="873"/>
      <c r="AN1595" s="669"/>
      <c r="IG1595" s="1009"/>
      <c r="IH1595" s="1009"/>
      <c r="II1595" s="1009"/>
      <c r="IJ1595" s="1009"/>
      <c r="IK1595" s="1009"/>
      <c r="IL1595" s="1009"/>
      <c r="IM1595" s="1009"/>
    </row>
    <row r="1596" spans="17:247" x14ac:dyDescent="0.25">
      <c r="Q1596" s="1333"/>
      <c r="R1596" s="1333"/>
      <c r="S1596" s="669"/>
      <c r="T1596" s="669"/>
      <c r="U1596" s="669"/>
      <c r="AG1596" s="873"/>
      <c r="AN1596" s="669"/>
      <c r="IG1596" s="1009"/>
      <c r="IH1596" s="1009"/>
      <c r="II1596" s="1009"/>
      <c r="IJ1596" s="1009"/>
      <c r="IK1596" s="1009"/>
      <c r="IL1596" s="1009"/>
      <c r="IM1596" s="1009"/>
    </row>
    <row r="1597" spans="17:247" x14ac:dyDescent="0.25">
      <c r="Q1597" s="1333"/>
      <c r="R1597" s="1333"/>
      <c r="S1597" s="669"/>
      <c r="T1597" s="669"/>
      <c r="U1597" s="669"/>
      <c r="AG1597" s="873"/>
      <c r="AN1597" s="669"/>
      <c r="IG1597" s="1009"/>
      <c r="IH1597" s="1009"/>
      <c r="II1597" s="1009"/>
      <c r="IJ1597" s="1009"/>
      <c r="IK1597" s="1009"/>
      <c r="IL1597" s="1009"/>
      <c r="IM1597" s="1009"/>
    </row>
    <row r="1598" spans="17:247" x14ac:dyDescent="0.25">
      <c r="Q1598" s="1333"/>
      <c r="R1598" s="1333"/>
      <c r="S1598" s="669"/>
      <c r="T1598" s="669"/>
      <c r="U1598" s="669"/>
      <c r="AG1598" s="873"/>
      <c r="AN1598" s="669"/>
      <c r="IG1598" s="1009"/>
      <c r="IH1598" s="1009"/>
      <c r="II1598" s="1009"/>
      <c r="IJ1598" s="1009"/>
      <c r="IK1598" s="1009"/>
      <c r="IL1598" s="1009"/>
      <c r="IM1598" s="1009"/>
    </row>
    <row r="1599" spans="17:247" x14ac:dyDescent="0.25">
      <c r="Q1599" s="1333"/>
      <c r="R1599" s="1333"/>
      <c r="S1599" s="669"/>
      <c r="T1599" s="669"/>
      <c r="U1599" s="669"/>
      <c r="AG1599" s="873"/>
      <c r="AN1599" s="669"/>
      <c r="IG1599" s="1009"/>
      <c r="IH1599" s="1009"/>
      <c r="II1599" s="1009"/>
      <c r="IJ1599" s="1009"/>
      <c r="IK1599" s="1009"/>
      <c r="IL1599" s="1009"/>
      <c r="IM1599" s="1009"/>
    </row>
    <row r="1600" spans="17:247" x14ac:dyDescent="0.25">
      <c r="Q1600" s="1333"/>
      <c r="R1600" s="1333"/>
      <c r="S1600" s="669"/>
      <c r="T1600" s="669"/>
      <c r="U1600" s="669"/>
      <c r="AG1600" s="873"/>
      <c r="AN1600" s="669"/>
      <c r="IG1600" s="1009"/>
      <c r="IH1600" s="1009"/>
      <c r="II1600" s="1009"/>
      <c r="IJ1600" s="1009"/>
      <c r="IK1600" s="1009"/>
      <c r="IL1600" s="1009"/>
      <c r="IM1600" s="1009"/>
    </row>
    <row r="1601" spans="17:247" x14ac:dyDescent="0.25">
      <c r="Q1601" s="1333"/>
      <c r="R1601" s="1333"/>
      <c r="S1601" s="669"/>
      <c r="T1601" s="669"/>
      <c r="U1601" s="669"/>
      <c r="AG1601" s="873"/>
      <c r="AN1601" s="669"/>
      <c r="IG1601" s="1009"/>
      <c r="IH1601" s="1009"/>
      <c r="II1601" s="1009"/>
      <c r="IJ1601" s="1009"/>
      <c r="IK1601" s="1009"/>
      <c r="IL1601" s="1009"/>
      <c r="IM1601" s="1009"/>
    </row>
    <row r="1602" spans="17:247" x14ac:dyDescent="0.25">
      <c r="Q1602" s="1333"/>
      <c r="R1602" s="1333"/>
      <c r="S1602" s="669"/>
      <c r="T1602" s="669"/>
      <c r="U1602" s="669"/>
      <c r="AG1602" s="873"/>
      <c r="AN1602" s="669"/>
      <c r="IG1602" s="1009"/>
      <c r="IH1602" s="1009"/>
      <c r="II1602" s="1009"/>
      <c r="IJ1602" s="1009"/>
      <c r="IK1602" s="1009"/>
      <c r="IL1602" s="1009"/>
      <c r="IM1602" s="1009"/>
    </row>
    <row r="1603" spans="17:247" x14ac:dyDescent="0.25">
      <c r="Q1603" s="1333"/>
      <c r="R1603" s="1333"/>
      <c r="S1603" s="669"/>
      <c r="T1603" s="669"/>
      <c r="U1603" s="669"/>
      <c r="AG1603" s="873"/>
      <c r="AN1603" s="669"/>
      <c r="IG1603" s="1009"/>
      <c r="IH1603" s="1009"/>
      <c r="II1603" s="1009"/>
      <c r="IJ1603" s="1009"/>
      <c r="IK1603" s="1009"/>
      <c r="IL1603" s="1009"/>
      <c r="IM1603" s="1009"/>
    </row>
    <row r="1604" spans="17:247" x14ac:dyDescent="0.25">
      <c r="Q1604" s="1333"/>
      <c r="R1604" s="1333"/>
      <c r="S1604" s="669"/>
      <c r="T1604" s="669"/>
      <c r="U1604" s="669"/>
      <c r="AG1604" s="873"/>
      <c r="AN1604" s="669"/>
      <c r="IG1604" s="1009"/>
      <c r="IH1604" s="1009"/>
      <c r="II1604" s="1009"/>
      <c r="IJ1604" s="1009"/>
      <c r="IK1604" s="1009"/>
      <c r="IL1604" s="1009"/>
      <c r="IM1604" s="1009"/>
    </row>
    <row r="1605" spans="17:247" x14ac:dyDescent="0.25">
      <c r="Q1605" s="1333"/>
      <c r="R1605" s="1333"/>
      <c r="S1605" s="669"/>
      <c r="T1605" s="669"/>
      <c r="U1605" s="669"/>
      <c r="AG1605" s="873"/>
      <c r="AN1605" s="669"/>
      <c r="IG1605" s="1009"/>
      <c r="IH1605" s="1009"/>
      <c r="II1605" s="1009"/>
      <c r="IJ1605" s="1009"/>
      <c r="IK1605" s="1009"/>
      <c r="IL1605" s="1009"/>
      <c r="IM1605" s="1009"/>
    </row>
    <row r="1606" spans="17:247" x14ac:dyDescent="0.25">
      <c r="Q1606" s="1333"/>
      <c r="R1606" s="1333"/>
      <c r="S1606" s="669"/>
      <c r="T1606" s="669"/>
      <c r="U1606" s="669"/>
      <c r="AG1606" s="873"/>
      <c r="AN1606" s="669"/>
      <c r="IG1606" s="1009"/>
      <c r="IH1606" s="1009"/>
      <c r="II1606" s="1009"/>
      <c r="IJ1606" s="1009"/>
      <c r="IK1606" s="1009"/>
      <c r="IL1606" s="1009"/>
      <c r="IM1606" s="1009"/>
    </row>
    <row r="1607" spans="17:247" x14ac:dyDescent="0.25">
      <c r="Q1607" s="1333"/>
      <c r="R1607" s="1333"/>
      <c r="S1607" s="669"/>
      <c r="T1607" s="669"/>
      <c r="U1607" s="669"/>
      <c r="AG1607" s="873"/>
      <c r="AN1607" s="669"/>
      <c r="IG1607" s="1009"/>
      <c r="IH1607" s="1009"/>
      <c r="II1607" s="1009"/>
      <c r="IJ1607" s="1009"/>
      <c r="IK1607" s="1009"/>
      <c r="IL1607" s="1009"/>
      <c r="IM1607" s="1009"/>
    </row>
    <row r="1608" spans="17:247" x14ac:dyDescent="0.25">
      <c r="Q1608" s="1333"/>
      <c r="R1608" s="1333"/>
      <c r="S1608" s="669"/>
      <c r="T1608" s="669"/>
      <c r="U1608" s="669"/>
      <c r="AG1608" s="873"/>
      <c r="AN1608" s="669"/>
      <c r="IG1608" s="1009"/>
      <c r="IH1608" s="1009"/>
      <c r="II1608" s="1009"/>
      <c r="IJ1608" s="1009"/>
      <c r="IK1608" s="1009"/>
      <c r="IL1608" s="1009"/>
      <c r="IM1608" s="1009"/>
    </row>
    <row r="1609" spans="17:247" x14ac:dyDescent="0.25">
      <c r="Q1609" s="1333"/>
      <c r="R1609" s="1333"/>
      <c r="S1609" s="669"/>
      <c r="T1609" s="669"/>
      <c r="U1609" s="669"/>
      <c r="AG1609" s="873"/>
      <c r="AN1609" s="669"/>
      <c r="IG1609" s="1009"/>
      <c r="IH1609" s="1009"/>
      <c r="II1609" s="1009"/>
      <c r="IJ1609" s="1009"/>
      <c r="IK1609" s="1009"/>
      <c r="IL1609" s="1009"/>
      <c r="IM1609" s="1009"/>
    </row>
    <row r="1610" spans="17:247" x14ac:dyDescent="0.25">
      <c r="Q1610" s="1333"/>
      <c r="R1610" s="1333"/>
      <c r="S1610" s="669"/>
      <c r="T1610" s="669"/>
      <c r="U1610" s="669"/>
      <c r="AG1610" s="873"/>
      <c r="AN1610" s="669"/>
      <c r="IG1610" s="1009"/>
      <c r="IH1610" s="1009"/>
      <c r="II1610" s="1009"/>
      <c r="IJ1610" s="1009"/>
      <c r="IK1610" s="1009"/>
      <c r="IL1610" s="1009"/>
      <c r="IM1610" s="1009"/>
    </row>
    <row r="1611" spans="17:247" x14ac:dyDescent="0.25">
      <c r="Q1611" s="1333"/>
      <c r="R1611" s="1333"/>
      <c r="S1611" s="669"/>
      <c r="T1611" s="669"/>
      <c r="U1611" s="669"/>
      <c r="AG1611" s="873"/>
      <c r="AN1611" s="669"/>
      <c r="IG1611" s="1009"/>
      <c r="IH1611" s="1009"/>
      <c r="II1611" s="1009"/>
      <c r="IJ1611" s="1009"/>
      <c r="IK1611" s="1009"/>
      <c r="IL1611" s="1009"/>
      <c r="IM1611" s="1009"/>
    </row>
    <row r="1612" spans="17:247" x14ac:dyDescent="0.25">
      <c r="Q1612" s="1333"/>
      <c r="R1612" s="1333"/>
      <c r="S1612" s="669"/>
      <c r="T1612" s="669"/>
      <c r="U1612" s="669"/>
      <c r="AG1612" s="873"/>
      <c r="AN1612" s="669"/>
      <c r="IG1612" s="1009"/>
      <c r="IH1612" s="1009"/>
      <c r="II1612" s="1009"/>
      <c r="IJ1612" s="1009"/>
      <c r="IK1612" s="1009"/>
      <c r="IL1612" s="1009"/>
      <c r="IM1612" s="1009"/>
    </row>
    <row r="1613" spans="17:247" x14ac:dyDescent="0.25">
      <c r="Q1613" s="1333"/>
      <c r="R1613" s="1333"/>
      <c r="S1613" s="669"/>
      <c r="T1613" s="669"/>
      <c r="U1613" s="669"/>
      <c r="AG1613" s="873"/>
      <c r="AN1613" s="669"/>
      <c r="IG1613" s="1009"/>
      <c r="IH1613" s="1009"/>
      <c r="II1613" s="1009"/>
      <c r="IJ1613" s="1009"/>
      <c r="IK1613" s="1009"/>
      <c r="IL1613" s="1009"/>
      <c r="IM1613" s="1009"/>
    </row>
    <row r="1614" spans="17:247" x14ac:dyDescent="0.25">
      <c r="Q1614" s="1333"/>
      <c r="R1614" s="1333"/>
      <c r="S1614" s="669"/>
      <c r="T1614" s="669"/>
      <c r="U1614" s="669"/>
      <c r="AG1614" s="873"/>
      <c r="AN1614" s="669"/>
      <c r="IG1614" s="1009"/>
      <c r="IH1614" s="1009"/>
      <c r="II1614" s="1009"/>
      <c r="IJ1614" s="1009"/>
      <c r="IK1614" s="1009"/>
      <c r="IL1614" s="1009"/>
      <c r="IM1614" s="1009"/>
    </row>
    <row r="1615" spans="17:247" x14ac:dyDescent="0.25">
      <c r="Q1615" s="1333"/>
      <c r="R1615" s="1333"/>
      <c r="S1615" s="669"/>
      <c r="T1615" s="669"/>
      <c r="U1615" s="669"/>
      <c r="AG1615" s="873"/>
      <c r="AN1615" s="669"/>
      <c r="IG1615" s="1009"/>
      <c r="IH1615" s="1009"/>
      <c r="II1615" s="1009"/>
      <c r="IJ1615" s="1009"/>
      <c r="IK1615" s="1009"/>
      <c r="IL1615" s="1009"/>
      <c r="IM1615" s="1009"/>
    </row>
    <row r="1616" spans="17:247" x14ac:dyDescent="0.25">
      <c r="Q1616" s="1333"/>
      <c r="R1616" s="1333"/>
      <c r="S1616" s="669"/>
      <c r="T1616" s="669"/>
      <c r="U1616" s="669"/>
      <c r="AG1616" s="873"/>
      <c r="AN1616" s="669"/>
      <c r="IG1616" s="1009"/>
      <c r="IH1616" s="1009"/>
      <c r="II1616" s="1009"/>
      <c r="IJ1616" s="1009"/>
      <c r="IK1616" s="1009"/>
      <c r="IL1616" s="1009"/>
      <c r="IM1616" s="1009"/>
    </row>
    <row r="1617" spans="17:247" x14ac:dyDescent="0.25">
      <c r="Q1617" s="1333"/>
      <c r="R1617" s="1333"/>
      <c r="S1617" s="669"/>
      <c r="T1617" s="669"/>
      <c r="U1617" s="669"/>
      <c r="AG1617" s="873"/>
      <c r="AN1617" s="669"/>
      <c r="IG1617" s="1009"/>
      <c r="IH1617" s="1009"/>
      <c r="II1617" s="1009"/>
      <c r="IJ1617" s="1009"/>
      <c r="IK1617" s="1009"/>
      <c r="IL1617" s="1009"/>
      <c r="IM1617" s="1009"/>
    </row>
    <row r="1618" spans="17:247" x14ac:dyDescent="0.25">
      <c r="Q1618" s="1333"/>
      <c r="R1618" s="1333"/>
      <c r="S1618" s="669"/>
      <c r="T1618" s="669"/>
      <c r="U1618" s="669"/>
      <c r="AG1618" s="873"/>
      <c r="AN1618" s="669"/>
      <c r="IG1618" s="1009"/>
      <c r="IH1618" s="1009"/>
      <c r="II1618" s="1009"/>
      <c r="IJ1618" s="1009"/>
      <c r="IK1618" s="1009"/>
      <c r="IL1618" s="1009"/>
      <c r="IM1618" s="1009"/>
    </row>
    <row r="1619" spans="17:247" x14ac:dyDescent="0.25">
      <c r="Q1619" s="1333"/>
      <c r="R1619" s="1333"/>
      <c r="S1619" s="669"/>
      <c r="T1619" s="669"/>
      <c r="U1619" s="669"/>
      <c r="AG1619" s="873"/>
      <c r="AN1619" s="669"/>
      <c r="IG1619" s="1009"/>
      <c r="IH1619" s="1009"/>
      <c r="II1619" s="1009"/>
      <c r="IJ1619" s="1009"/>
      <c r="IK1619" s="1009"/>
      <c r="IL1619" s="1009"/>
      <c r="IM1619" s="1009"/>
    </row>
    <row r="1620" spans="17:247" x14ac:dyDescent="0.25">
      <c r="Q1620" s="1333"/>
      <c r="R1620" s="1333"/>
      <c r="S1620" s="669"/>
      <c r="T1620" s="669"/>
      <c r="U1620" s="669"/>
      <c r="AG1620" s="873"/>
      <c r="AN1620" s="669"/>
      <c r="IG1620" s="1009"/>
      <c r="IH1620" s="1009"/>
      <c r="II1620" s="1009"/>
      <c r="IJ1620" s="1009"/>
      <c r="IK1620" s="1009"/>
      <c r="IL1620" s="1009"/>
      <c r="IM1620" s="1009"/>
    </row>
    <row r="1621" spans="17:247" x14ac:dyDescent="0.25">
      <c r="Q1621" s="1333"/>
      <c r="R1621" s="1333"/>
      <c r="S1621" s="669"/>
      <c r="T1621" s="669"/>
      <c r="U1621" s="669"/>
      <c r="AG1621" s="873"/>
      <c r="AN1621" s="669"/>
      <c r="IG1621" s="1009"/>
      <c r="IH1621" s="1009"/>
      <c r="II1621" s="1009"/>
      <c r="IJ1621" s="1009"/>
      <c r="IK1621" s="1009"/>
      <c r="IL1621" s="1009"/>
      <c r="IM1621" s="1009"/>
    </row>
    <row r="1622" spans="17:247" x14ac:dyDescent="0.25">
      <c r="Q1622" s="1333"/>
      <c r="R1622" s="1333"/>
      <c r="S1622" s="669"/>
      <c r="T1622" s="669"/>
      <c r="U1622" s="669"/>
      <c r="AG1622" s="873"/>
      <c r="AN1622" s="669"/>
      <c r="IG1622" s="1009"/>
      <c r="IH1622" s="1009"/>
      <c r="II1622" s="1009"/>
      <c r="IJ1622" s="1009"/>
      <c r="IK1622" s="1009"/>
      <c r="IL1622" s="1009"/>
      <c r="IM1622" s="1009"/>
    </row>
    <row r="1623" spans="17:247" x14ac:dyDescent="0.25">
      <c r="Q1623" s="1333"/>
      <c r="R1623" s="1333"/>
      <c r="S1623" s="669"/>
      <c r="T1623" s="669"/>
      <c r="U1623" s="669"/>
      <c r="AG1623" s="873"/>
      <c r="AN1623" s="669"/>
      <c r="IG1623" s="1009"/>
      <c r="IH1623" s="1009"/>
      <c r="II1623" s="1009"/>
      <c r="IJ1623" s="1009"/>
      <c r="IK1623" s="1009"/>
      <c r="IL1623" s="1009"/>
      <c r="IM1623" s="1009"/>
    </row>
    <row r="1624" spans="17:247" x14ac:dyDescent="0.25">
      <c r="Q1624" s="1333"/>
      <c r="R1624" s="1333"/>
      <c r="S1624" s="669"/>
      <c r="T1624" s="669"/>
      <c r="U1624" s="669"/>
      <c r="AG1624" s="873"/>
      <c r="AN1624" s="669"/>
      <c r="IG1624" s="1009"/>
      <c r="IH1624" s="1009"/>
      <c r="II1624" s="1009"/>
      <c r="IJ1624" s="1009"/>
      <c r="IK1624" s="1009"/>
      <c r="IL1624" s="1009"/>
      <c r="IM1624" s="1009"/>
    </row>
    <row r="1625" spans="17:247" x14ac:dyDescent="0.25">
      <c r="Q1625" s="1333"/>
      <c r="R1625" s="1333"/>
      <c r="S1625" s="669"/>
      <c r="T1625" s="669"/>
      <c r="U1625" s="669"/>
      <c r="AG1625" s="873"/>
      <c r="AN1625" s="669"/>
      <c r="IG1625" s="1009"/>
      <c r="IH1625" s="1009"/>
      <c r="II1625" s="1009"/>
      <c r="IJ1625" s="1009"/>
      <c r="IK1625" s="1009"/>
      <c r="IL1625" s="1009"/>
      <c r="IM1625" s="1009"/>
    </row>
    <row r="1626" spans="17:247" x14ac:dyDescent="0.25">
      <c r="Q1626" s="1333"/>
      <c r="R1626" s="1333"/>
      <c r="S1626" s="669"/>
      <c r="T1626" s="669"/>
      <c r="U1626" s="669"/>
      <c r="AG1626" s="873"/>
      <c r="AN1626" s="669"/>
      <c r="IG1626" s="1009"/>
      <c r="IH1626" s="1009"/>
      <c r="II1626" s="1009"/>
      <c r="IJ1626" s="1009"/>
      <c r="IK1626" s="1009"/>
      <c r="IL1626" s="1009"/>
      <c r="IM1626" s="1009"/>
    </row>
    <row r="1627" spans="17:247" x14ac:dyDescent="0.25">
      <c r="Q1627" s="1333"/>
      <c r="R1627" s="1333"/>
      <c r="S1627" s="669"/>
      <c r="T1627" s="669"/>
      <c r="U1627" s="669"/>
      <c r="AG1627" s="873"/>
      <c r="AN1627" s="669"/>
      <c r="IG1627" s="1009"/>
      <c r="IH1627" s="1009"/>
      <c r="II1627" s="1009"/>
      <c r="IJ1627" s="1009"/>
      <c r="IK1627" s="1009"/>
      <c r="IL1627" s="1009"/>
      <c r="IM1627" s="1009"/>
    </row>
    <row r="1628" spans="17:247" x14ac:dyDescent="0.25">
      <c r="Q1628" s="1333"/>
      <c r="R1628" s="1333"/>
      <c r="S1628" s="669"/>
      <c r="T1628" s="669"/>
      <c r="U1628" s="669"/>
      <c r="AG1628" s="873"/>
      <c r="AN1628" s="669"/>
      <c r="IG1628" s="1009"/>
      <c r="IH1628" s="1009"/>
      <c r="II1628" s="1009"/>
      <c r="IJ1628" s="1009"/>
      <c r="IK1628" s="1009"/>
      <c r="IL1628" s="1009"/>
      <c r="IM1628" s="1009"/>
    </row>
    <row r="1629" spans="17:247" x14ac:dyDescent="0.25">
      <c r="Q1629" s="1333"/>
      <c r="R1629" s="1333"/>
      <c r="S1629" s="669"/>
      <c r="T1629" s="669"/>
      <c r="U1629" s="669"/>
      <c r="AG1629" s="873"/>
      <c r="AN1629" s="669"/>
      <c r="IG1629" s="1009"/>
      <c r="IH1629" s="1009"/>
      <c r="II1629" s="1009"/>
      <c r="IJ1629" s="1009"/>
      <c r="IK1629" s="1009"/>
      <c r="IL1629" s="1009"/>
      <c r="IM1629" s="1009"/>
    </row>
    <row r="1630" spans="17:247" x14ac:dyDescent="0.25">
      <c r="Q1630" s="1333"/>
      <c r="R1630" s="1333"/>
      <c r="S1630" s="669"/>
      <c r="T1630" s="669"/>
      <c r="U1630" s="669"/>
      <c r="AG1630" s="873"/>
      <c r="AN1630" s="669"/>
      <c r="IG1630" s="1009"/>
      <c r="IH1630" s="1009"/>
      <c r="II1630" s="1009"/>
      <c r="IJ1630" s="1009"/>
      <c r="IK1630" s="1009"/>
      <c r="IL1630" s="1009"/>
      <c r="IM1630" s="1009"/>
    </row>
    <row r="1631" spans="17:247" x14ac:dyDescent="0.25">
      <c r="Q1631" s="1333"/>
      <c r="R1631" s="1333"/>
      <c r="S1631" s="669"/>
      <c r="T1631" s="669"/>
      <c r="U1631" s="669"/>
      <c r="AG1631" s="873"/>
      <c r="AN1631" s="669"/>
      <c r="IG1631" s="1009"/>
      <c r="IH1631" s="1009"/>
      <c r="II1631" s="1009"/>
      <c r="IJ1631" s="1009"/>
      <c r="IK1631" s="1009"/>
      <c r="IL1631" s="1009"/>
      <c r="IM1631" s="1009"/>
    </row>
    <row r="1632" spans="17:247" x14ac:dyDescent="0.25">
      <c r="Q1632" s="1333"/>
      <c r="R1632" s="1333"/>
      <c r="S1632" s="669"/>
      <c r="T1632" s="669"/>
      <c r="U1632" s="669"/>
      <c r="AG1632" s="873"/>
      <c r="AN1632" s="669"/>
      <c r="IG1632" s="1009"/>
      <c r="IH1632" s="1009"/>
      <c r="II1632" s="1009"/>
      <c r="IJ1632" s="1009"/>
      <c r="IK1632" s="1009"/>
      <c r="IL1632" s="1009"/>
      <c r="IM1632" s="1009"/>
    </row>
    <row r="1633" spans="17:247" x14ac:dyDescent="0.25">
      <c r="Q1633" s="1333"/>
      <c r="R1633" s="1333"/>
      <c r="S1633" s="669"/>
      <c r="T1633" s="669"/>
      <c r="U1633" s="669"/>
      <c r="AG1633" s="873"/>
      <c r="AN1633" s="669"/>
      <c r="IG1633" s="1009"/>
      <c r="IH1633" s="1009"/>
      <c r="II1633" s="1009"/>
      <c r="IJ1633" s="1009"/>
      <c r="IK1633" s="1009"/>
      <c r="IL1633" s="1009"/>
      <c r="IM1633" s="1009"/>
    </row>
    <row r="1634" spans="17:247" x14ac:dyDescent="0.25">
      <c r="Q1634" s="1333"/>
      <c r="R1634" s="1333"/>
      <c r="S1634" s="669"/>
      <c r="T1634" s="669"/>
      <c r="U1634" s="669"/>
      <c r="AG1634" s="873"/>
      <c r="AN1634" s="669"/>
      <c r="IG1634" s="1009"/>
      <c r="IH1634" s="1009"/>
      <c r="II1634" s="1009"/>
      <c r="IJ1634" s="1009"/>
      <c r="IK1634" s="1009"/>
      <c r="IL1634" s="1009"/>
      <c r="IM1634" s="1009"/>
    </row>
    <row r="1635" spans="17:247" x14ac:dyDescent="0.25">
      <c r="Q1635" s="1333"/>
      <c r="R1635" s="1333"/>
      <c r="S1635" s="669"/>
      <c r="T1635" s="669"/>
      <c r="U1635" s="669"/>
      <c r="AG1635" s="873"/>
      <c r="AN1635" s="669"/>
      <c r="IG1635" s="1009"/>
      <c r="IH1635" s="1009"/>
      <c r="II1635" s="1009"/>
      <c r="IJ1635" s="1009"/>
      <c r="IK1635" s="1009"/>
      <c r="IL1635" s="1009"/>
      <c r="IM1635" s="1009"/>
    </row>
    <row r="1636" spans="17:247" x14ac:dyDescent="0.25">
      <c r="Q1636" s="1333"/>
      <c r="R1636" s="1333"/>
      <c r="S1636" s="669"/>
      <c r="T1636" s="669"/>
      <c r="U1636" s="669"/>
      <c r="AG1636" s="873"/>
      <c r="AN1636" s="669"/>
      <c r="IG1636" s="1009"/>
      <c r="IH1636" s="1009"/>
      <c r="II1636" s="1009"/>
      <c r="IJ1636" s="1009"/>
      <c r="IK1636" s="1009"/>
      <c r="IL1636" s="1009"/>
      <c r="IM1636" s="1009"/>
    </row>
    <row r="1637" spans="17:247" x14ac:dyDescent="0.25">
      <c r="Q1637" s="1333"/>
      <c r="R1637" s="1333"/>
      <c r="S1637" s="669"/>
      <c r="T1637" s="669"/>
      <c r="U1637" s="669"/>
      <c r="AG1637" s="873"/>
      <c r="AN1637" s="669"/>
      <c r="IG1637" s="1009"/>
      <c r="IH1637" s="1009"/>
      <c r="II1637" s="1009"/>
      <c r="IJ1637" s="1009"/>
      <c r="IK1637" s="1009"/>
      <c r="IL1637" s="1009"/>
      <c r="IM1637" s="1009"/>
    </row>
    <row r="1638" spans="17:247" x14ac:dyDescent="0.25">
      <c r="Q1638" s="1333"/>
      <c r="R1638" s="1333"/>
      <c r="S1638" s="669"/>
      <c r="T1638" s="669"/>
      <c r="U1638" s="669"/>
      <c r="AG1638" s="873"/>
      <c r="AN1638" s="669"/>
      <c r="IG1638" s="1009"/>
      <c r="IH1638" s="1009"/>
      <c r="II1638" s="1009"/>
      <c r="IJ1638" s="1009"/>
      <c r="IK1638" s="1009"/>
      <c r="IL1638" s="1009"/>
      <c r="IM1638" s="1009"/>
    </row>
    <row r="1639" spans="17:247" x14ac:dyDescent="0.25">
      <c r="Q1639" s="1333"/>
      <c r="R1639" s="1333"/>
      <c r="S1639" s="669"/>
      <c r="T1639" s="669"/>
      <c r="U1639" s="669"/>
      <c r="AG1639" s="873"/>
      <c r="AN1639" s="669"/>
      <c r="IG1639" s="1009"/>
      <c r="IH1639" s="1009"/>
      <c r="II1639" s="1009"/>
      <c r="IJ1639" s="1009"/>
      <c r="IK1639" s="1009"/>
      <c r="IL1639" s="1009"/>
      <c r="IM1639" s="1009"/>
    </row>
    <row r="1640" spans="17:247" x14ac:dyDescent="0.25">
      <c r="Q1640" s="1333"/>
      <c r="R1640" s="1333"/>
      <c r="S1640" s="669"/>
      <c r="T1640" s="669"/>
      <c r="U1640" s="669"/>
      <c r="AG1640" s="873"/>
      <c r="AN1640" s="669"/>
      <c r="IG1640" s="1009"/>
      <c r="IH1640" s="1009"/>
      <c r="II1640" s="1009"/>
      <c r="IJ1640" s="1009"/>
      <c r="IK1640" s="1009"/>
      <c r="IL1640" s="1009"/>
      <c r="IM1640" s="1009"/>
    </row>
    <row r="1641" spans="17:247" x14ac:dyDescent="0.25">
      <c r="Q1641" s="1333"/>
      <c r="R1641" s="1333"/>
      <c r="S1641" s="669"/>
      <c r="T1641" s="669"/>
      <c r="U1641" s="669"/>
      <c r="AG1641" s="873"/>
      <c r="AN1641" s="669"/>
      <c r="IG1641" s="1009"/>
      <c r="IH1641" s="1009"/>
      <c r="II1641" s="1009"/>
      <c r="IJ1641" s="1009"/>
      <c r="IK1641" s="1009"/>
      <c r="IL1641" s="1009"/>
      <c r="IM1641" s="1009"/>
    </row>
    <row r="1642" spans="17:247" x14ac:dyDescent="0.25">
      <c r="Q1642" s="1333"/>
      <c r="R1642" s="1333"/>
      <c r="S1642" s="669"/>
      <c r="T1642" s="669"/>
      <c r="U1642" s="669"/>
      <c r="AG1642" s="873"/>
      <c r="AN1642" s="669"/>
      <c r="IG1642" s="1009"/>
      <c r="IH1642" s="1009"/>
      <c r="II1642" s="1009"/>
      <c r="IJ1642" s="1009"/>
      <c r="IK1642" s="1009"/>
      <c r="IL1642" s="1009"/>
      <c r="IM1642" s="1009"/>
    </row>
    <row r="1643" spans="17:247" x14ac:dyDescent="0.25">
      <c r="Q1643" s="1333"/>
      <c r="R1643" s="1333"/>
      <c r="S1643" s="669"/>
      <c r="T1643" s="669"/>
      <c r="U1643" s="669"/>
      <c r="AG1643" s="873"/>
      <c r="AN1643" s="669"/>
      <c r="IG1643" s="1009"/>
      <c r="IH1643" s="1009"/>
      <c r="II1643" s="1009"/>
      <c r="IJ1643" s="1009"/>
      <c r="IK1643" s="1009"/>
      <c r="IL1643" s="1009"/>
      <c r="IM1643" s="1009"/>
    </row>
    <row r="1644" spans="17:247" x14ac:dyDescent="0.25">
      <c r="Q1644" s="1333"/>
      <c r="R1644" s="1333"/>
      <c r="S1644" s="669"/>
      <c r="T1644" s="669"/>
      <c r="U1644" s="669"/>
      <c r="AG1644" s="873"/>
      <c r="AN1644" s="669"/>
      <c r="IG1644" s="1009"/>
      <c r="IH1644" s="1009"/>
      <c r="II1644" s="1009"/>
      <c r="IJ1644" s="1009"/>
      <c r="IK1644" s="1009"/>
      <c r="IL1644" s="1009"/>
      <c r="IM1644" s="1009"/>
    </row>
    <row r="1645" spans="17:247" x14ac:dyDescent="0.25">
      <c r="Q1645" s="1333"/>
      <c r="R1645" s="1333"/>
      <c r="S1645" s="669"/>
      <c r="T1645" s="669"/>
      <c r="U1645" s="669"/>
      <c r="AG1645" s="873"/>
      <c r="AN1645" s="669"/>
      <c r="IG1645" s="1009"/>
      <c r="IH1645" s="1009"/>
      <c r="II1645" s="1009"/>
      <c r="IJ1645" s="1009"/>
      <c r="IK1645" s="1009"/>
      <c r="IL1645" s="1009"/>
      <c r="IM1645" s="1009"/>
    </row>
    <row r="1646" spans="17:247" x14ac:dyDescent="0.25">
      <c r="Q1646" s="1333"/>
      <c r="R1646" s="1333"/>
      <c r="S1646" s="669"/>
      <c r="T1646" s="669"/>
      <c r="U1646" s="669"/>
      <c r="AG1646" s="873"/>
      <c r="AN1646" s="669"/>
      <c r="IG1646" s="1009"/>
      <c r="IH1646" s="1009"/>
      <c r="II1646" s="1009"/>
      <c r="IJ1646" s="1009"/>
      <c r="IK1646" s="1009"/>
      <c r="IL1646" s="1009"/>
      <c r="IM1646" s="1009"/>
    </row>
    <row r="1647" spans="17:247" x14ac:dyDescent="0.25">
      <c r="Q1647" s="1333"/>
      <c r="R1647" s="1333"/>
      <c r="S1647" s="669"/>
      <c r="T1647" s="669"/>
      <c r="U1647" s="669"/>
      <c r="AG1647" s="873"/>
      <c r="AN1647" s="669"/>
      <c r="IG1647" s="1009"/>
      <c r="IH1647" s="1009"/>
      <c r="II1647" s="1009"/>
      <c r="IJ1647" s="1009"/>
      <c r="IK1647" s="1009"/>
      <c r="IL1647" s="1009"/>
      <c r="IM1647" s="1009"/>
    </row>
    <row r="1648" spans="17:247" x14ac:dyDescent="0.25">
      <c r="Q1648" s="1333"/>
      <c r="R1648" s="1333"/>
      <c r="S1648" s="669"/>
      <c r="T1648" s="669"/>
      <c r="U1648" s="669"/>
      <c r="AG1648" s="873"/>
      <c r="AN1648" s="669"/>
      <c r="IG1648" s="1009"/>
      <c r="IH1648" s="1009"/>
      <c r="II1648" s="1009"/>
      <c r="IJ1648" s="1009"/>
      <c r="IK1648" s="1009"/>
      <c r="IL1648" s="1009"/>
      <c r="IM1648" s="1009"/>
    </row>
    <row r="1649" spans="17:247" x14ac:dyDescent="0.25">
      <c r="Q1649" s="1333"/>
      <c r="R1649" s="1333"/>
      <c r="S1649" s="669"/>
      <c r="T1649" s="669"/>
      <c r="U1649" s="669"/>
      <c r="AG1649" s="873"/>
      <c r="AN1649" s="669"/>
      <c r="IG1649" s="1009"/>
      <c r="IH1649" s="1009"/>
      <c r="II1649" s="1009"/>
      <c r="IJ1649" s="1009"/>
      <c r="IK1649" s="1009"/>
      <c r="IL1649" s="1009"/>
      <c r="IM1649" s="1009"/>
    </row>
    <row r="1650" spans="17:247" x14ac:dyDescent="0.25">
      <c r="Q1650" s="1333"/>
      <c r="R1650" s="1333"/>
      <c r="S1650" s="669"/>
      <c r="T1650" s="669"/>
      <c r="U1650" s="669"/>
      <c r="AG1650" s="873"/>
      <c r="AN1650" s="669"/>
      <c r="IG1650" s="1009"/>
      <c r="IH1650" s="1009"/>
      <c r="II1650" s="1009"/>
      <c r="IJ1650" s="1009"/>
      <c r="IK1650" s="1009"/>
      <c r="IL1650" s="1009"/>
      <c r="IM1650" s="1009"/>
    </row>
    <row r="1651" spans="17:247" x14ac:dyDescent="0.25">
      <c r="Q1651" s="1333"/>
      <c r="R1651" s="1333"/>
      <c r="S1651" s="669"/>
      <c r="T1651" s="669"/>
      <c r="U1651" s="669"/>
      <c r="AG1651" s="873"/>
      <c r="AN1651" s="669"/>
      <c r="IG1651" s="1009"/>
      <c r="IH1651" s="1009"/>
      <c r="II1651" s="1009"/>
      <c r="IJ1651" s="1009"/>
      <c r="IK1651" s="1009"/>
      <c r="IL1651" s="1009"/>
      <c r="IM1651" s="1009"/>
    </row>
    <row r="1652" spans="17:247" x14ac:dyDescent="0.25">
      <c r="Q1652" s="1333"/>
      <c r="R1652" s="1333"/>
      <c r="S1652" s="669"/>
      <c r="T1652" s="669"/>
      <c r="U1652" s="669"/>
      <c r="AG1652" s="873"/>
      <c r="AN1652" s="669"/>
      <c r="IG1652" s="1009"/>
      <c r="IH1652" s="1009"/>
      <c r="II1652" s="1009"/>
      <c r="IJ1652" s="1009"/>
      <c r="IK1652" s="1009"/>
      <c r="IL1652" s="1009"/>
      <c r="IM1652" s="1009"/>
    </row>
    <row r="1653" spans="17:247" x14ac:dyDescent="0.25">
      <c r="Q1653" s="1333"/>
      <c r="R1653" s="1333"/>
      <c r="S1653" s="669"/>
      <c r="T1653" s="669"/>
      <c r="U1653" s="669"/>
      <c r="AG1653" s="873"/>
      <c r="AN1653" s="669"/>
      <c r="IG1653" s="1009"/>
      <c r="IH1653" s="1009"/>
      <c r="II1653" s="1009"/>
      <c r="IJ1653" s="1009"/>
      <c r="IK1653" s="1009"/>
      <c r="IL1653" s="1009"/>
      <c r="IM1653" s="1009"/>
    </row>
    <row r="1654" spans="17:247" x14ac:dyDescent="0.25">
      <c r="Q1654" s="1333"/>
      <c r="R1654" s="1333"/>
      <c r="S1654" s="669"/>
      <c r="T1654" s="669"/>
      <c r="U1654" s="669"/>
      <c r="AG1654" s="873"/>
      <c r="AN1654" s="669"/>
      <c r="IG1654" s="1009"/>
      <c r="IH1654" s="1009"/>
      <c r="II1654" s="1009"/>
      <c r="IJ1654" s="1009"/>
      <c r="IK1654" s="1009"/>
      <c r="IL1654" s="1009"/>
      <c r="IM1654" s="1009"/>
    </row>
    <row r="1655" spans="17:247" x14ac:dyDescent="0.25">
      <c r="Q1655" s="1333"/>
      <c r="R1655" s="1333"/>
      <c r="S1655" s="669"/>
      <c r="T1655" s="669"/>
      <c r="U1655" s="669"/>
      <c r="AG1655" s="873"/>
      <c r="AN1655" s="669"/>
      <c r="IG1655" s="1009"/>
      <c r="IH1655" s="1009"/>
      <c r="II1655" s="1009"/>
      <c r="IJ1655" s="1009"/>
      <c r="IK1655" s="1009"/>
      <c r="IL1655" s="1009"/>
      <c r="IM1655" s="1009"/>
    </row>
    <row r="1656" spans="17:247" x14ac:dyDescent="0.25">
      <c r="Q1656" s="1333"/>
      <c r="R1656" s="1333"/>
      <c r="S1656" s="669"/>
      <c r="T1656" s="669"/>
      <c r="U1656" s="669"/>
      <c r="AG1656" s="873"/>
      <c r="AN1656" s="669"/>
      <c r="IG1656" s="1009"/>
      <c r="IH1656" s="1009"/>
      <c r="II1656" s="1009"/>
      <c r="IJ1656" s="1009"/>
      <c r="IK1656" s="1009"/>
      <c r="IL1656" s="1009"/>
      <c r="IM1656" s="1009"/>
    </row>
    <row r="1657" spans="17:247" x14ac:dyDescent="0.25">
      <c r="Q1657" s="1333"/>
      <c r="R1657" s="1333"/>
      <c r="S1657" s="669"/>
      <c r="T1657" s="669"/>
      <c r="U1657" s="669"/>
      <c r="AG1657" s="873"/>
      <c r="AN1657" s="669"/>
      <c r="IG1657" s="1009"/>
      <c r="IH1657" s="1009"/>
      <c r="II1657" s="1009"/>
      <c r="IJ1657" s="1009"/>
      <c r="IK1657" s="1009"/>
      <c r="IL1657" s="1009"/>
      <c r="IM1657" s="1009"/>
    </row>
    <row r="1658" spans="17:247" x14ac:dyDescent="0.25">
      <c r="Q1658" s="1333"/>
      <c r="R1658" s="1333"/>
      <c r="S1658" s="669"/>
      <c r="T1658" s="669"/>
      <c r="U1658" s="669"/>
      <c r="AG1658" s="873"/>
      <c r="AN1658" s="669"/>
      <c r="IG1658" s="1009"/>
      <c r="IH1658" s="1009"/>
      <c r="II1658" s="1009"/>
      <c r="IJ1658" s="1009"/>
      <c r="IK1658" s="1009"/>
      <c r="IL1658" s="1009"/>
      <c r="IM1658" s="1009"/>
    </row>
    <row r="1659" spans="17:247" x14ac:dyDescent="0.25">
      <c r="Q1659" s="1333"/>
      <c r="R1659" s="1333"/>
      <c r="S1659" s="669"/>
      <c r="T1659" s="669"/>
      <c r="U1659" s="669"/>
      <c r="AG1659" s="873"/>
      <c r="AN1659" s="669"/>
      <c r="IG1659" s="1009"/>
      <c r="IH1659" s="1009"/>
      <c r="II1659" s="1009"/>
      <c r="IJ1659" s="1009"/>
      <c r="IK1659" s="1009"/>
      <c r="IL1659" s="1009"/>
      <c r="IM1659" s="1009"/>
    </row>
    <row r="1660" spans="17:247" x14ac:dyDescent="0.25">
      <c r="Q1660" s="1333"/>
      <c r="R1660" s="1333"/>
      <c r="S1660" s="669"/>
      <c r="T1660" s="669"/>
      <c r="U1660" s="669"/>
      <c r="AG1660" s="873"/>
      <c r="AN1660" s="669"/>
      <c r="IG1660" s="1009"/>
      <c r="IH1660" s="1009"/>
      <c r="II1660" s="1009"/>
      <c r="IJ1660" s="1009"/>
      <c r="IK1660" s="1009"/>
      <c r="IL1660" s="1009"/>
      <c r="IM1660" s="1009"/>
    </row>
    <row r="1661" spans="17:247" x14ac:dyDescent="0.25">
      <c r="Q1661" s="1333"/>
      <c r="R1661" s="1333"/>
      <c r="S1661" s="669"/>
      <c r="T1661" s="669"/>
      <c r="U1661" s="669"/>
      <c r="AG1661" s="873"/>
      <c r="AN1661" s="669"/>
      <c r="IG1661" s="1009"/>
      <c r="IH1661" s="1009"/>
      <c r="II1661" s="1009"/>
      <c r="IJ1661" s="1009"/>
      <c r="IK1661" s="1009"/>
      <c r="IL1661" s="1009"/>
      <c r="IM1661" s="1009"/>
    </row>
    <row r="1662" spans="17:247" x14ac:dyDescent="0.25">
      <c r="Q1662" s="1333"/>
      <c r="R1662" s="1333"/>
      <c r="S1662" s="669"/>
      <c r="T1662" s="669"/>
      <c r="U1662" s="669"/>
      <c r="AG1662" s="873"/>
      <c r="AN1662" s="669"/>
      <c r="IG1662" s="1009"/>
      <c r="IH1662" s="1009"/>
      <c r="II1662" s="1009"/>
      <c r="IJ1662" s="1009"/>
      <c r="IK1662" s="1009"/>
      <c r="IL1662" s="1009"/>
      <c r="IM1662" s="1009"/>
    </row>
    <row r="1663" spans="17:247" x14ac:dyDescent="0.25">
      <c r="Q1663" s="1333"/>
      <c r="R1663" s="1333"/>
      <c r="S1663" s="669"/>
      <c r="T1663" s="669"/>
      <c r="U1663" s="669"/>
      <c r="AG1663" s="873"/>
      <c r="AN1663" s="669"/>
      <c r="IG1663" s="1009"/>
      <c r="IH1663" s="1009"/>
      <c r="II1663" s="1009"/>
      <c r="IJ1663" s="1009"/>
      <c r="IK1663" s="1009"/>
      <c r="IL1663" s="1009"/>
      <c r="IM1663" s="1009"/>
    </row>
    <row r="1664" spans="17:247" x14ac:dyDescent="0.25">
      <c r="Q1664" s="1333"/>
      <c r="R1664" s="1333"/>
      <c r="S1664" s="669"/>
      <c r="T1664" s="669"/>
      <c r="U1664" s="669"/>
      <c r="AG1664" s="873"/>
      <c r="AN1664" s="669"/>
      <c r="IG1664" s="1009"/>
      <c r="IH1664" s="1009"/>
      <c r="II1664" s="1009"/>
      <c r="IJ1664" s="1009"/>
      <c r="IK1664" s="1009"/>
      <c r="IL1664" s="1009"/>
      <c r="IM1664" s="1009"/>
    </row>
    <row r="1665" spans="17:247" x14ac:dyDescent="0.25">
      <c r="Q1665" s="1333"/>
      <c r="R1665" s="1333"/>
      <c r="S1665" s="669"/>
      <c r="T1665" s="669"/>
      <c r="U1665" s="669"/>
      <c r="AG1665" s="873"/>
      <c r="AN1665" s="669"/>
      <c r="IG1665" s="1009"/>
      <c r="IH1665" s="1009"/>
      <c r="II1665" s="1009"/>
      <c r="IJ1665" s="1009"/>
      <c r="IK1665" s="1009"/>
      <c r="IL1665" s="1009"/>
      <c r="IM1665" s="1009"/>
    </row>
    <row r="1666" spans="17:247" x14ac:dyDescent="0.25">
      <c r="Q1666" s="1333"/>
      <c r="R1666" s="1333"/>
      <c r="S1666" s="669"/>
      <c r="T1666" s="669"/>
      <c r="U1666" s="669"/>
      <c r="AG1666" s="873"/>
      <c r="AN1666" s="669"/>
      <c r="IG1666" s="1009"/>
      <c r="IH1666" s="1009"/>
      <c r="II1666" s="1009"/>
      <c r="IJ1666" s="1009"/>
      <c r="IK1666" s="1009"/>
      <c r="IL1666" s="1009"/>
      <c r="IM1666" s="1009"/>
    </row>
    <row r="1667" spans="17:247" x14ac:dyDescent="0.25">
      <c r="Q1667" s="1333"/>
      <c r="R1667" s="1333"/>
      <c r="S1667" s="669"/>
      <c r="T1667" s="669"/>
      <c r="U1667" s="669"/>
      <c r="AG1667" s="873"/>
      <c r="AN1667" s="669"/>
      <c r="IG1667" s="1009"/>
      <c r="IH1667" s="1009"/>
      <c r="II1667" s="1009"/>
      <c r="IJ1667" s="1009"/>
      <c r="IK1667" s="1009"/>
      <c r="IL1667" s="1009"/>
      <c r="IM1667" s="1009"/>
    </row>
    <row r="1668" spans="17:247" x14ac:dyDescent="0.25">
      <c r="Q1668" s="1333"/>
      <c r="R1668" s="1333"/>
      <c r="S1668" s="669"/>
      <c r="T1668" s="669"/>
      <c r="U1668" s="669"/>
      <c r="AG1668" s="873"/>
      <c r="AN1668" s="669"/>
      <c r="IG1668" s="1009"/>
      <c r="IH1668" s="1009"/>
      <c r="II1668" s="1009"/>
      <c r="IJ1668" s="1009"/>
      <c r="IK1668" s="1009"/>
      <c r="IL1668" s="1009"/>
      <c r="IM1668" s="1009"/>
    </row>
    <row r="1669" spans="17:247" x14ac:dyDescent="0.25">
      <c r="Q1669" s="1333"/>
      <c r="R1669" s="1333"/>
      <c r="S1669" s="669"/>
      <c r="T1669" s="669"/>
      <c r="U1669" s="669"/>
      <c r="AG1669" s="873"/>
      <c r="AN1669" s="669"/>
      <c r="IG1669" s="1009"/>
      <c r="IH1669" s="1009"/>
      <c r="II1669" s="1009"/>
      <c r="IJ1669" s="1009"/>
      <c r="IK1669" s="1009"/>
      <c r="IL1669" s="1009"/>
      <c r="IM1669" s="1009"/>
    </row>
    <row r="1670" spans="17:247" x14ac:dyDescent="0.25">
      <c r="Q1670" s="1333"/>
      <c r="R1670" s="1333"/>
      <c r="S1670" s="669"/>
      <c r="T1670" s="669"/>
      <c r="U1670" s="669"/>
      <c r="AG1670" s="873"/>
      <c r="AN1670" s="669"/>
      <c r="IG1670" s="1009"/>
      <c r="IH1670" s="1009"/>
      <c r="II1670" s="1009"/>
      <c r="IJ1670" s="1009"/>
      <c r="IK1670" s="1009"/>
      <c r="IL1670" s="1009"/>
      <c r="IM1670" s="1009"/>
    </row>
    <row r="1671" spans="17:247" x14ac:dyDescent="0.25">
      <c r="Q1671" s="1333"/>
      <c r="R1671" s="1333"/>
      <c r="S1671" s="669"/>
      <c r="T1671" s="669"/>
      <c r="U1671" s="669"/>
      <c r="AG1671" s="873"/>
      <c r="AN1671" s="669"/>
      <c r="IG1671" s="1009"/>
      <c r="IH1671" s="1009"/>
      <c r="II1671" s="1009"/>
      <c r="IJ1671" s="1009"/>
      <c r="IK1671" s="1009"/>
      <c r="IL1671" s="1009"/>
      <c r="IM1671" s="1009"/>
    </row>
    <row r="1672" spans="17:247" x14ac:dyDescent="0.25">
      <c r="Q1672" s="1333"/>
      <c r="R1672" s="1333"/>
      <c r="S1672" s="669"/>
      <c r="T1672" s="669"/>
      <c r="U1672" s="669"/>
      <c r="AG1672" s="873"/>
      <c r="AN1672" s="669"/>
      <c r="IG1672" s="1009"/>
      <c r="IH1672" s="1009"/>
      <c r="II1672" s="1009"/>
      <c r="IJ1672" s="1009"/>
      <c r="IK1672" s="1009"/>
      <c r="IL1672" s="1009"/>
      <c r="IM1672" s="1009"/>
    </row>
    <row r="1673" spans="17:247" x14ac:dyDescent="0.25">
      <c r="Q1673" s="1333"/>
      <c r="R1673" s="1333"/>
      <c r="S1673" s="669"/>
      <c r="T1673" s="669"/>
      <c r="U1673" s="669"/>
      <c r="AG1673" s="873"/>
      <c r="AN1673" s="669"/>
      <c r="IG1673" s="1009"/>
      <c r="IH1673" s="1009"/>
      <c r="II1673" s="1009"/>
      <c r="IJ1673" s="1009"/>
      <c r="IK1673" s="1009"/>
      <c r="IL1673" s="1009"/>
      <c r="IM1673" s="1009"/>
    </row>
    <row r="1674" spans="17:247" x14ac:dyDescent="0.25">
      <c r="Q1674" s="1333"/>
      <c r="R1674" s="1333"/>
      <c r="S1674" s="669"/>
      <c r="T1674" s="669"/>
      <c r="U1674" s="669"/>
      <c r="AG1674" s="873"/>
      <c r="AN1674" s="669"/>
      <c r="IG1674" s="1009"/>
      <c r="IH1674" s="1009"/>
      <c r="II1674" s="1009"/>
      <c r="IJ1674" s="1009"/>
      <c r="IK1674" s="1009"/>
      <c r="IL1674" s="1009"/>
      <c r="IM1674" s="1009"/>
    </row>
    <row r="1675" spans="17:247" x14ac:dyDescent="0.25">
      <c r="Q1675" s="1333"/>
      <c r="R1675" s="1333"/>
      <c r="S1675" s="669"/>
      <c r="T1675" s="669"/>
      <c r="U1675" s="669"/>
      <c r="AG1675" s="873"/>
      <c r="AN1675" s="669"/>
      <c r="IG1675" s="1009"/>
      <c r="IH1675" s="1009"/>
      <c r="II1675" s="1009"/>
      <c r="IJ1675" s="1009"/>
      <c r="IK1675" s="1009"/>
      <c r="IL1675" s="1009"/>
      <c r="IM1675" s="1009"/>
    </row>
    <row r="1676" spans="17:247" x14ac:dyDescent="0.25">
      <c r="Q1676" s="1333"/>
      <c r="R1676" s="1333"/>
      <c r="S1676" s="669"/>
      <c r="T1676" s="669"/>
      <c r="U1676" s="669"/>
      <c r="AG1676" s="873"/>
      <c r="AN1676" s="669"/>
      <c r="IG1676" s="1009"/>
      <c r="IH1676" s="1009"/>
      <c r="II1676" s="1009"/>
      <c r="IJ1676" s="1009"/>
      <c r="IK1676" s="1009"/>
      <c r="IL1676" s="1009"/>
      <c r="IM1676" s="1009"/>
    </row>
    <row r="1677" spans="17:247" x14ac:dyDescent="0.25">
      <c r="Q1677" s="1333"/>
      <c r="R1677" s="1333"/>
      <c r="S1677" s="669"/>
      <c r="T1677" s="669"/>
      <c r="U1677" s="669"/>
      <c r="AG1677" s="873"/>
      <c r="AN1677" s="669"/>
      <c r="IG1677" s="1009"/>
      <c r="IH1677" s="1009"/>
      <c r="II1677" s="1009"/>
      <c r="IJ1677" s="1009"/>
      <c r="IK1677" s="1009"/>
      <c r="IL1677" s="1009"/>
      <c r="IM1677" s="1009"/>
    </row>
    <row r="1678" spans="17:247" x14ac:dyDescent="0.25">
      <c r="Q1678" s="1333"/>
      <c r="R1678" s="1333"/>
      <c r="S1678" s="669"/>
      <c r="T1678" s="669"/>
      <c r="U1678" s="669"/>
      <c r="AG1678" s="873"/>
      <c r="AN1678" s="669"/>
      <c r="IG1678" s="1009"/>
      <c r="IH1678" s="1009"/>
      <c r="II1678" s="1009"/>
      <c r="IJ1678" s="1009"/>
      <c r="IK1678" s="1009"/>
      <c r="IL1678" s="1009"/>
      <c r="IM1678" s="1009"/>
    </row>
    <row r="1679" spans="17:247" x14ac:dyDescent="0.25">
      <c r="Q1679" s="1333"/>
      <c r="R1679" s="1333"/>
      <c r="S1679" s="669"/>
      <c r="T1679" s="669"/>
      <c r="U1679" s="669"/>
      <c r="AG1679" s="873"/>
      <c r="AN1679" s="669"/>
      <c r="IG1679" s="1009"/>
      <c r="IH1679" s="1009"/>
      <c r="II1679" s="1009"/>
      <c r="IJ1679" s="1009"/>
      <c r="IK1679" s="1009"/>
      <c r="IL1679" s="1009"/>
      <c r="IM1679" s="1009"/>
    </row>
    <row r="1680" spans="17:247" x14ac:dyDescent="0.25">
      <c r="Q1680" s="1333"/>
      <c r="R1680" s="1333"/>
      <c r="S1680" s="669"/>
      <c r="T1680" s="669"/>
      <c r="U1680" s="669"/>
      <c r="AG1680" s="873"/>
      <c r="AN1680" s="669"/>
      <c r="IG1680" s="1009"/>
      <c r="IH1680" s="1009"/>
      <c r="II1680" s="1009"/>
      <c r="IJ1680" s="1009"/>
      <c r="IK1680" s="1009"/>
      <c r="IL1680" s="1009"/>
      <c r="IM1680" s="1009"/>
    </row>
    <row r="1681" spans="17:247" x14ac:dyDescent="0.25">
      <c r="Q1681" s="1333"/>
      <c r="R1681" s="1333"/>
      <c r="S1681" s="669"/>
      <c r="T1681" s="669"/>
      <c r="U1681" s="669"/>
      <c r="AG1681" s="873"/>
      <c r="AN1681" s="669"/>
      <c r="IG1681" s="1009"/>
      <c r="IH1681" s="1009"/>
      <c r="II1681" s="1009"/>
      <c r="IJ1681" s="1009"/>
      <c r="IK1681" s="1009"/>
      <c r="IL1681" s="1009"/>
      <c r="IM1681" s="1009"/>
    </row>
    <row r="1682" spans="17:247" x14ac:dyDescent="0.25">
      <c r="Q1682" s="1333"/>
      <c r="R1682" s="1333"/>
      <c r="S1682" s="669"/>
      <c r="T1682" s="669"/>
      <c r="U1682" s="669"/>
      <c r="AG1682" s="873"/>
      <c r="AN1682" s="669"/>
      <c r="IG1682" s="1009"/>
      <c r="IH1682" s="1009"/>
      <c r="II1682" s="1009"/>
      <c r="IJ1682" s="1009"/>
      <c r="IK1682" s="1009"/>
      <c r="IL1682" s="1009"/>
      <c r="IM1682" s="1009"/>
    </row>
    <row r="1683" spans="17:247" x14ac:dyDescent="0.25">
      <c r="Q1683" s="1333"/>
      <c r="R1683" s="1333"/>
      <c r="S1683" s="669"/>
      <c r="T1683" s="669"/>
      <c r="U1683" s="669"/>
      <c r="AG1683" s="873"/>
      <c r="AN1683" s="669"/>
      <c r="IG1683" s="1009"/>
      <c r="IH1683" s="1009"/>
      <c r="II1683" s="1009"/>
      <c r="IJ1683" s="1009"/>
      <c r="IK1683" s="1009"/>
      <c r="IL1683" s="1009"/>
      <c r="IM1683" s="1009"/>
    </row>
    <row r="1684" spans="17:247" x14ac:dyDescent="0.25">
      <c r="Q1684" s="1333"/>
      <c r="R1684" s="1333"/>
      <c r="S1684" s="669"/>
      <c r="T1684" s="669"/>
      <c r="U1684" s="669"/>
      <c r="AG1684" s="873"/>
      <c r="AN1684" s="669"/>
      <c r="IG1684" s="1009"/>
      <c r="IH1684" s="1009"/>
      <c r="II1684" s="1009"/>
      <c r="IJ1684" s="1009"/>
      <c r="IK1684" s="1009"/>
      <c r="IL1684" s="1009"/>
      <c r="IM1684" s="1009"/>
    </row>
    <row r="1685" spans="17:247" x14ac:dyDescent="0.25">
      <c r="Q1685" s="1333"/>
      <c r="R1685" s="1333"/>
      <c r="S1685" s="669"/>
      <c r="T1685" s="669"/>
      <c r="U1685" s="669"/>
      <c r="AG1685" s="873"/>
      <c r="AN1685" s="669"/>
      <c r="IG1685" s="1009"/>
      <c r="IH1685" s="1009"/>
      <c r="II1685" s="1009"/>
      <c r="IJ1685" s="1009"/>
      <c r="IK1685" s="1009"/>
      <c r="IL1685" s="1009"/>
      <c r="IM1685" s="1009"/>
    </row>
    <row r="1686" spans="17:247" x14ac:dyDescent="0.25">
      <c r="Q1686" s="1333"/>
      <c r="R1686" s="1333"/>
      <c r="S1686" s="669"/>
      <c r="T1686" s="669"/>
      <c r="U1686" s="669"/>
      <c r="AG1686" s="873"/>
      <c r="AN1686" s="669"/>
      <c r="IG1686" s="1009"/>
      <c r="IH1686" s="1009"/>
      <c r="II1686" s="1009"/>
      <c r="IJ1686" s="1009"/>
      <c r="IK1686" s="1009"/>
      <c r="IL1686" s="1009"/>
      <c r="IM1686" s="1009"/>
    </row>
    <row r="1687" spans="17:247" x14ac:dyDescent="0.25">
      <c r="Q1687" s="1333"/>
      <c r="R1687" s="1333"/>
      <c r="S1687" s="669"/>
      <c r="T1687" s="669"/>
      <c r="U1687" s="669"/>
      <c r="AG1687" s="873"/>
      <c r="AN1687" s="669"/>
      <c r="IG1687" s="1009"/>
      <c r="IH1687" s="1009"/>
      <c r="II1687" s="1009"/>
      <c r="IJ1687" s="1009"/>
      <c r="IK1687" s="1009"/>
      <c r="IL1687" s="1009"/>
      <c r="IM1687" s="1009"/>
    </row>
    <row r="1688" spans="17:247" x14ac:dyDescent="0.25">
      <c r="Q1688" s="1333"/>
      <c r="R1688" s="1333"/>
      <c r="S1688" s="669"/>
      <c r="T1688" s="669"/>
      <c r="U1688" s="669"/>
      <c r="AG1688" s="873"/>
      <c r="AN1688" s="669"/>
      <c r="IG1688" s="1009"/>
      <c r="IH1688" s="1009"/>
      <c r="II1688" s="1009"/>
      <c r="IJ1688" s="1009"/>
      <c r="IK1688" s="1009"/>
      <c r="IL1688" s="1009"/>
      <c r="IM1688" s="1009"/>
    </row>
    <row r="1689" spans="17:247" x14ac:dyDescent="0.25">
      <c r="Q1689" s="1333"/>
      <c r="R1689" s="1333"/>
      <c r="S1689" s="669"/>
      <c r="T1689" s="669"/>
      <c r="U1689" s="669"/>
      <c r="AG1689" s="873"/>
      <c r="AN1689" s="669"/>
      <c r="IG1689" s="1009"/>
      <c r="IH1689" s="1009"/>
      <c r="II1689" s="1009"/>
      <c r="IJ1689" s="1009"/>
      <c r="IK1689" s="1009"/>
      <c r="IL1689" s="1009"/>
      <c r="IM1689" s="1009"/>
    </row>
    <row r="1690" spans="17:247" x14ac:dyDescent="0.25">
      <c r="Q1690" s="1333"/>
      <c r="R1690" s="1333"/>
      <c r="S1690" s="669"/>
      <c r="T1690" s="669"/>
      <c r="U1690" s="669"/>
      <c r="AG1690" s="873"/>
      <c r="AN1690" s="669"/>
      <c r="IG1690" s="1009"/>
      <c r="IH1690" s="1009"/>
      <c r="II1690" s="1009"/>
      <c r="IJ1690" s="1009"/>
      <c r="IK1690" s="1009"/>
      <c r="IL1690" s="1009"/>
      <c r="IM1690" s="1009"/>
    </row>
    <row r="1691" spans="17:247" x14ac:dyDescent="0.25">
      <c r="Q1691" s="1333"/>
      <c r="R1691" s="1333"/>
      <c r="S1691" s="669"/>
      <c r="T1691" s="669"/>
      <c r="U1691" s="669"/>
      <c r="AG1691" s="873"/>
      <c r="AN1691" s="669"/>
      <c r="IG1691" s="1009"/>
      <c r="IH1691" s="1009"/>
      <c r="II1691" s="1009"/>
      <c r="IJ1691" s="1009"/>
      <c r="IK1691" s="1009"/>
      <c r="IL1691" s="1009"/>
      <c r="IM1691" s="1009"/>
    </row>
    <row r="1692" spans="17:247" x14ac:dyDescent="0.25">
      <c r="Q1692" s="1333"/>
      <c r="R1692" s="1333"/>
      <c r="S1692" s="669"/>
      <c r="T1692" s="669"/>
      <c r="U1692" s="669"/>
      <c r="AG1692" s="873"/>
      <c r="AN1692" s="669"/>
      <c r="IG1692" s="1009"/>
      <c r="IH1692" s="1009"/>
      <c r="II1692" s="1009"/>
      <c r="IJ1692" s="1009"/>
      <c r="IK1692" s="1009"/>
      <c r="IL1692" s="1009"/>
      <c r="IM1692" s="1009"/>
    </row>
    <row r="1693" spans="17:247" x14ac:dyDescent="0.25">
      <c r="Q1693" s="1333"/>
      <c r="R1693" s="1333"/>
      <c r="S1693" s="669"/>
      <c r="T1693" s="669"/>
      <c r="U1693" s="669"/>
      <c r="AG1693" s="873"/>
      <c r="AN1693" s="669"/>
      <c r="IG1693" s="1009"/>
      <c r="IH1693" s="1009"/>
      <c r="II1693" s="1009"/>
      <c r="IJ1693" s="1009"/>
      <c r="IK1693" s="1009"/>
      <c r="IL1693" s="1009"/>
      <c r="IM1693" s="1009"/>
    </row>
    <row r="1694" spans="17:247" x14ac:dyDescent="0.25">
      <c r="Q1694" s="1333"/>
      <c r="R1694" s="1333"/>
      <c r="S1694" s="669"/>
      <c r="T1694" s="669"/>
      <c r="U1694" s="669"/>
      <c r="AG1694" s="873"/>
      <c r="AN1694" s="669"/>
      <c r="IG1694" s="1009"/>
      <c r="IH1694" s="1009"/>
      <c r="II1694" s="1009"/>
      <c r="IJ1694" s="1009"/>
      <c r="IK1694" s="1009"/>
      <c r="IL1694" s="1009"/>
      <c r="IM1694" s="1009"/>
    </row>
    <row r="1695" spans="17:247" x14ac:dyDescent="0.25">
      <c r="Q1695" s="1333"/>
      <c r="R1695" s="1333"/>
      <c r="S1695" s="669"/>
      <c r="T1695" s="669"/>
      <c r="U1695" s="669"/>
      <c r="AG1695" s="873"/>
      <c r="AN1695" s="669"/>
      <c r="IG1695" s="1009"/>
      <c r="IH1695" s="1009"/>
      <c r="II1695" s="1009"/>
      <c r="IJ1695" s="1009"/>
      <c r="IK1695" s="1009"/>
      <c r="IL1695" s="1009"/>
      <c r="IM1695" s="1009"/>
    </row>
    <row r="1696" spans="17:247" x14ac:dyDescent="0.25">
      <c r="Q1696" s="1333"/>
      <c r="R1696" s="1333"/>
      <c r="S1696" s="669"/>
      <c r="T1696" s="669"/>
      <c r="U1696" s="669"/>
      <c r="AG1696" s="873"/>
      <c r="AN1696" s="669"/>
      <c r="IG1696" s="1009"/>
      <c r="IH1696" s="1009"/>
      <c r="II1696" s="1009"/>
      <c r="IJ1696" s="1009"/>
      <c r="IK1696" s="1009"/>
      <c r="IL1696" s="1009"/>
      <c r="IM1696" s="1009"/>
    </row>
    <row r="1697" spans="17:247" x14ac:dyDescent="0.25">
      <c r="Q1697" s="1333"/>
      <c r="R1697" s="1333"/>
      <c r="S1697" s="669"/>
      <c r="T1697" s="669"/>
      <c r="U1697" s="669"/>
      <c r="AG1697" s="873"/>
      <c r="AN1697" s="669"/>
      <c r="IG1697" s="1009"/>
      <c r="IH1697" s="1009"/>
      <c r="II1697" s="1009"/>
      <c r="IJ1697" s="1009"/>
      <c r="IK1697" s="1009"/>
      <c r="IL1697" s="1009"/>
      <c r="IM1697" s="1009"/>
    </row>
    <row r="1698" spans="17:247" x14ac:dyDescent="0.25">
      <c r="Q1698" s="1333"/>
      <c r="R1698" s="1333"/>
      <c r="S1698" s="669"/>
      <c r="T1698" s="669"/>
      <c r="U1698" s="669"/>
      <c r="AG1698" s="873"/>
      <c r="AN1698" s="669"/>
      <c r="IG1698" s="1009"/>
      <c r="IH1698" s="1009"/>
      <c r="II1698" s="1009"/>
      <c r="IJ1698" s="1009"/>
      <c r="IK1698" s="1009"/>
      <c r="IL1698" s="1009"/>
      <c r="IM1698" s="1009"/>
    </row>
    <row r="1699" spans="17:247" x14ac:dyDescent="0.25">
      <c r="Q1699" s="1333"/>
      <c r="R1699" s="1333"/>
      <c r="S1699" s="669"/>
      <c r="T1699" s="669"/>
      <c r="U1699" s="669"/>
      <c r="AG1699" s="873"/>
      <c r="AN1699" s="669"/>
      <c r="IG1699" s="1009"/>
      <c r="IH1699" s="1009"/>
      <c r="II1699" s="1009"/>
      <c r="IJ1699" s="1009"/>
      <c r="IK1699" s="1009"/>
      <c r="IL1699" s="1009"/>
      <c r="IM1699" s="1009"/>
    </row>
    <row r="1700" spans="17:247" x14ac:dyDescent="0.25">
      <c r="Q1700" s="1333"/>
      <c r="R1700" s="1333"/>
      <c r="S1700" s="669"/>
      <c r="T1700" s="669"/>
      <c r="U1700" s="669"/>
      <c r="AG1700" s="873"/>
      <c r="AN1700" s="669"/>
      <c r="IG1700" s="1009"/>
      <c r="IH1700" s="1009"/>
      <c r="II1700" s="1009"/>
      <c r="IJ1700" s="1009"/>
      <c r="IK1700" s="1009"/>
      <c r="IL1700" s="1009"/>
      <c r="IM1700" s="1009"/>
    </row>
    <row r="1701" spans="17:247" x14ac:dyDescent="0.25">
      <c r="Q1701" s="1333"/>
      <c r="R1701" s="1333"/>
      <c r="S1701" s="669"/>
      <c r="T1701" s="669"/>
      <c r="U1701" s="669"/>
      <c r="AG1701" s="873"/>
      <c r="AN1701" s="669"/>
      <c r="IG1701" s="1009"/>
      <c r="IH1701" s="1009"/>
      <c r="II1701" s="1009"/>
      <c r="IJ1701" s="1009"/>
      <c r="IK1701" s="1009"/>
      <c r="IL1701" s="1009"/>
      <c r="IM1701" s="1009"/>
    </row>
    <row r="1702" spans="17:247" x14ac:dyDescent="0.25">
      <c r="Q1702" s="1333"/>
      <c r="R1702" s="1333"/>
      <c r="S1702" s="669"/>
      <c r="T1702" s="669"/>
      <c r="U1702" s="669"/>
      <c r="AG1702" s="873"/>
      <c r="AN1702" s="669"/>
      <c r="IG1702" s="1009"/>
      <c r="IH1702" s="1009"/>
      <c r="II1702" s="1009"/>
      <c r="IJ1702" s="1009"/>
      <c r="IK1702" s="1009"/>
      <c r="IL1702" s="1009"/>
      <c r="IM1702" s="1009"/>
    </row>
    <row r="1703" spans="17:247" x14ac:dyDescent="0.25">
      <c r="Q1703" s="1333"/>
      <c r="R1703" s="1333"/>
      <c r="S1703" s="669"/>
      <c r="T1703" s="669"/>
      <c r="U1703" s="669"/>
      <c r="AG1703" s="873"/>
      <c r="AN1703" s="669"/>
      <c r="IG1703" s="1009"/>
      <c r="IH1703" s="1009"/>
      <c r="II1703" s="1009"/>
      <c r="IJ1703" s="1009"/>
      <c r="IK1703" s="1009"/>
      <c r="IL1703" s="1009"/>
      <c r="IM1703" s="1009"/>
    </row>
    <row r="1704" spans="17:247" x14ac:dyDescent="0.25">
      <c r="Q1704" s="1333"/>
      <c r="R1704" s="1333"/>
      <c r="S1704" s="669"/>
      <c r="T1704" s="669"/>
      <c r="U1704" s="669"/>
      <c r="AG1704" s="873"/>
      <c r="AN1704" s="669"/>
      <c r="IG1704" s="1009"/>
      <c r="IH1704" s="1009"/>
      <c r="II1704" s="1009"/>
      <c r="IJ1704" s="1009"/>
      <c r="IK1704" s="1009"/>
      <c r="IL1704" s="1009"/>
      <c r="IM1704" s="1009"/>
    </row>
    <row r="1705" spans="17:247" x14ac:dyDescent="0.25">
      <c r="Q1705" s="1333"/>
      <c r="R1705" s="1333"/>
      <c r="S1705" s="669"/>
      <c r="T1705" s="669"/>
      <c r="U1705" s="669"/>
      <c r="AG1705" s="873"/>
      <c r="AN1705" s="669"/>
      <c r="IG1705" s="1009"/>
      <c r="IH1705" s="1009"/>
      <c r="II1705" s="1009"/>
      <c r="IJ1705" s="1009"/>
      <c r="IK1705" s="1009"/>
      <c r="IL1705" s="1009"/>
      <c r="IM1705" s="1009"/>
    </row>
    <row r="1706" spans="17:247" x14ac:dyDescent="0.25">
      <c r="Q1706" s="1333"/>
      <c r="R1706" s="1333"/>
      <c r="S1706" s="669"/>
      <c r="T1706" s="669"/>
      <c r="U1706" s="669"/>
      <c r="AG1706" s="873"/>
      <c r="AN1706" s="669"/>
      <c r="IG1706" s="1009"/>
      <c r="IH1706" s="1009"/>
      <c r="II1706" s="1009"/>
      <c r="IJ1706" s="1009"/>
      <c r="IK1706" s="1009"/>
      <c r="IL1706" s="1009"/>
      <c r="IM1706" s="1009"/>
    </row>
    <row r="1707" spans="17:247" x14ac:dyDescent="0.25">
      <c r="Q1707" s="1333"/>
      <c r="R1707" s="1333"/>
      <c r="S1707" s="669"/>
      <c r="T1707" s="669"/>
      <c r="U1707" s="669"/>
      <c r="AG1707" s="873"/>
      <c r="AN1707" s="669"/>
      <c r="IG1707" s="1009"/>
      <c r="IH1707" s="1009"/>
      <c r="II1707" s="1009"/>
      <c r="IJ1707" s="1009"/>
      <c r="IK1707" s="1009"/>
      <c r="IL1707" s="1009"/>
      <c r="IM1707" s="1009"/>
    </row>
    <row r="1708" spans="17:247" x14ac:dyDescent="0.25">
      <c r="Q1708" s="1333"/>
      <c r="R1708" s="1333"/>
      <c r="S1708" s="669"/>
      <c r="T1708" s="669"/>
      <c r="U1708" s="669"/>
      <c r="AG1708" s="873"/>
      <c r="AN1708" s="669"/>
      <c r="IG1708" s="1009"/>
      <c r="IH1708" s="1009"/>
      <c r="II1708" s="1009"/>
      <c r="IJ1708" s="1009"/>
      <c r="IK1708" s="1009"/>
      <c r="IL1708" s="1009"/>
      <c r="IM1708" s="1009"/>
    </row>
    <row r="1709" spans="17:247" x14ac:dyDescent="0.25">
      <c r="Q1709" s="1333"/>
      <c r="R1709" s="1333"/>
      <c r="S1709" s="669"/>
      <c r="T1709" s="669"/>
      <c r="U1709" s="669"/>
      <c r="AG1709" s="873"/>
      <c r="AN1709" s="669"/>
      <c r="IG1709" s="1009"/>
      <c r="IH1709" s="1009"/>
      <c r="II1709" s="1009"/>
      <c r="IJ1709" s="1009"/>
      <c r="IK1709" s="1009"/>
      <c r="IL1709" s="1009"/>
      <c r="IM1709" s="1009"/>
    </row>
    <row r="1710" spans="17:247" x14ac:dyDescent="0.25">
      <c r="Q1710" s="1333"/>
      <c r="R1710" s="1333"/>
      <c r="S1710" s="669"/>
      <c r="T1710" s="669"/>
      <c r="U1710" s="669"/>
      <c r="AG1710" s="873"/>
      <c r="AN1710" s="669"/>
      <c r="IG1710" s="1009"/>
      <c r="IH1710" s="1009"/>
      <c r="II1710" s="1009"/>
      <c r="IJ1710" s="1009"/>
      <c r="IK1710" s="1009"/>
      <c r="IL1710" s="1009"/>
      <c r="IM1710" s="1009"/>
    </row>
    <row r="1711" spans="17:247" x14ac:dyDescent="0.25">
      <c r="Q1711" s="1333"/>
      <c r="R1711" s="1333"/>
      <c r="S1711" s="669"/>
      <c r="T1711" s="669"/>
      <c r="U1711" s="669"/>
      <c r="AG1711" s="873"/>
      <c r="AN1711" s="669"/>
      <c r="IG1711" s="1009"/>
      <c r="IH1711" s="1009"/>
      <c r="II1711" s="1009"/>
      <c r="IJ1711" s="1009"/>
      <c r="IK1711" s="1009"/>
      <c r="IL1711" s="1009"/>
      <c r="IM1711" s="1009"/>
    </row>
    <row r="1712" spans="17:247" x14ac:dyDescent="0.25">
      <c r="Q1712" s="1333"/>
      <c r="R1712" s="1333"/>
      <c r="S1712" s="669"/>
      <c r="T1712" s="669"/>
      <c r="U1712" s="669"/>
      <c r="AG1712" s="873"/>
      <c r="AN1712" s="669"/>
      <c r="IG1712" s="1009"/>
      <c r="IH1712" s="1009"/>
      <c r="II1712" s="1009"/>
      <c r="IJ1712" s="1009"/>
      <c r="IK1712" s="1009"/>
      <c r="IL1712" s="1009"/>
      <c r="IM1712" s="1009"/>
    </row>
    <row r="1713" spans="17:247" x14ac:dyDescent="0.25">
      <c r="Q1713" s="1333"/>
      <c r="R1713" s="1333"/>
      <c r="S1713" s="669"/>
      <c r="T1713" s="669"/>
      <c r="U1713" s="669"/>
      <c r="AG1713" s="873"/>
      <c r="AN1713" s="669"/>
      <c r="IG1713" s="1009"/>
      <c r="IH1713" s="1009"/>
      <c r="II1713" s="1009"/>
      <c r="IJ1713" s="1009"/>
      <c r="IK1713" s="1009"/>
      <c r="IL1713" s="1009"/>
      <c r="IM1713" s="1009"/>
    </row>
    <row r="1714" spans="17:247" x14ac:dyDescent="0.25">
      <c r="Q1714" s="1333"/>
      <c r="R1714" s="1333"/>
      <c r="S1714" s="669"/>
      <c r="T1714" s="669"/>
      <c r="U1714" s="669"/>
      <c r="AG1714" s="873"/>
      <c r="AN1714" s="669"/>
      <c r="IG1714" s="1009"/>
      <c r="IH1714" s="1009"/>
      <c r="II1714" s="1009"/>
      <c r="IJ1714" s="1009"/>
      <c r="IK1714" s="1009"/>
      <c r="IL1714" s="1009"/>
      <c r="IM1714" s="1009"/>
    </row>
    <row r="1715" spans="17:247" x14ac:dyDescent="0.25">
      <c r="Q1715" s="1333"/>
      <c r="R1715" s="1333"/>
      <c r="S1715" s="669"/>
      <c r="T1715" s="669"/>
      <c r="U1715" s="669"/>
      <c r="AG1715" s="873"/>
      <c r="AN1715" s="669"/>
      <c r="IG1715" s="1009"/>
      <c r="IH1715" s="1009"/>
      <c r="II1715" s="1009"/>
      <c r="IJ1715" s="1009"/>
      <c r="IK1715" s="1009"/>
      <c r="IL1715" s="1009"/>
      <c r="IM1715" s="1009"/>
    </row>
    <row r="1716" spans="17:247" x14ac:dyDescent="0.25">
      <c r="Q1716" s="1333"/>
      <c r="R1716" s="1333"/>
      <c r="S1716" s="669"/>
      <c r="T1716" s="669"/>
      <c r="U1716" s="669"/>
      <c r="AG1716" s="873"/>
      <c r="AN1716" s="669"/>
      <c r="IG1716" s="1009"/>
      <c r="IH1716" s="1009"/>
      <c r="II1716" s="1009"/>
      <c r="IJ1716" s="1009"/>
      <c r="IK1716" s="1009"/>
      <c r="IL1716" s="1009"/>
      <c r="IM1716" s="1009"/>
    </row>
    <row r="1717" spans="17:247" x14ac:dyDescent="0.25">
      <c r="Q1717" s="1333"/>
      <c r="R1717" s="1333"/>
      <c r="S1717" s="669"/>
      <c r="T1717" s="669"/>
      <c r="U1717" s="669"/>
      <c r="AG1717" s="873"/>
      <c r="AN1717" s="669"/>
      <c r="IG1717" s="1009"/>
      <c r="IH1717" s="1009"/>
      <c r="II1717" s="1009"/>
      <c r="IJ1717" s="1009"/>
      <c r="IK1717" s="1009"/>
      <c r="IL1717" s="1009"/>
      <c r="IM1717" s="1009"/>
    </row>
    <row r="1718" spans="17:247" x14ac:dyDescent="0.25">
      <c r="Q1718" s="1333"/>
      <c r="R1718" s="1333"/>
      <c r="S1718" s="669"/>
      <c r="T1718" s="669"/>
      <c r="U1718" s="669"/>
      <c r="AG1718" s="873"/>
      <c r="AN1718" s="669"/>
      <c r="IG1718" s="1009"/>
      <c r="IH1718" s="1009"/>
      <c r="II1718" s="1009"/>
      <c r="IJ1718" s="1009"/>
      <c r="IK1718" s="1009"/>
      <c r="IL1718" s="1009"/>
      <c r="IM1718" s="1009"/>
    </row>
    <row r="1719" spans="17:247" x14ac:dyDescent="0.25">
      <c r="Q1719" s="1333"/>
      <c r="R1719" s="1333"/>
      <c r="S1719" s="669"/>
      <c r="T1719" s="669"/>
      <c r="U1719" s="669"/>
      <c r="AG1719" s="873"/>
      <c r="AN1719" s="669"/>
      <c r="IG1719" s="1009"/>
      <c r="IH1719" s="1009"/>
      <c r="II1719" s="1009"/>
      <c r="IJ1719" s="1009"/>
      <c r="IK1719" s="1009"/>
      <c r="IL1719" s="1009"/>
      <c r="IM1719" s="1009"/>
    </row>
    <row r="1720" spans="17:247" x14ac:dyDescent="0.25">
      <c r="Q1720" s="1333"/>
      <c r="R1720" s="1333"/>
      <c r="S1720" s="669"/>
      <c r="T1720" s="669"/>
      <c r="U1720" s="669"/>
      <c r="AG1720" s="873"/>
      <c r="AN1720" s="669"/>
      <c r="IG1720" s="1009"/>
      <c r="IH1720" s="1009"/>
      <c r="II1720" s="1009"/>
      <c r="IJ1720" s="1009"/>
      <c r="IK1720" s="1009"/>
      <c r="IL1720" s="1009"/>
      <c r="IM1720" s="1009"/>
    </row>
    <row r="1721" spans="17:247" x14ac:dyDescent="0.25">
      <c r="Q1721" s="1333"/>
      <c r="R1721" s="1333"/>
      <c r="S1721" s="669"/>
      <c r="T1721" s="669"/>
      <c r="U1721" s="669"/>
      <c r="AG1721" s="873"/>
      <c r="AN1721" s="669"/>
      <c r="IG1721" s="1009"/>
      <c r="IH1721" s="1009"/>
      <c r="II1721" s="1009"/>
      <c r="IJ1721" s="1009"/>
      <c r="IK1721" s="1009"/>
      <c r="IL1721" s="1009"/>
      <c r="IM1721" s="1009"/>
    </row>
    <row r="1722" spans="17:247" x14ac:dyDescent="0.25">
      <c r="Q1722" s="1333"/>
      <c r="R1722" s="1333"/>
      <c r="S1722" s="669"/>
      <c r="T1722" s="669"/>
      <c r="U1722" s="669"/>
      <c r="AG1722" s="873"/>
      <c r="AN1722" s="669"/>
      <c r="IG1722" s="1009"/>
      <c r="IH1722" s="1009"/>
      <c r="II1722" s="1009"/>
      <c r="IJ1722" s="1009"/>
      <c r="IK1722" s="1009"/>
      <c r="IL1722" s="1009"/>
      <c r="IM1722" s="1009"/>
    </row>
    <row r="1723" spans="17:247" x14ac:dyDescent="0.25">
      <c r="Q1723" s="1333"/>
      <c r="R1723" s="1333"/>
      <c r="S1723" s="669"/>
      <c r="T1723" s="669"/>
      <c r="U1723" s="669"/>
      <c r="AG1723" s="873"/>
      <c r="AN1723" s="669"/>
      <c r="IG1723" s="1009"/>
      <c r="IH1723" s="1009"/>
      <c r="II1723" s="1009"/>
      <c r="IJ1723" s="1009"/>
      <c r="IK1723" s="1009"/>
      <c r="IL1723" s="1009"/>
      <c r="IM1723" s="1009"/>
    </row>
    <row r="1724" spans="17:247" x14ac:dyDescent="0.25">
      <c r="Q1724" s="1333"/>
      <c r="R1724" s="1333"/>
      <c r="S1724" s="669"/>
      <c r="T1724" s="669"/>
      <c r="U1724" s="669"/>
      <c r="AG1724" s="873"/>
      <c r="AN1724" s="669"/>
      <c r="IG1724" s="1009"/>
      <c r="IH1724" s="1009"/>
      <c r="II1724" s="1009"/>
      <c r="IJ1724" s="1009"/>
      <c r="IK1724" s="1009"/>
      <c r="IL1724" s="1009"/>
      <c r="IM1724" s="1009"/>
    </row>
    <row r="1725" spans="17:247" x14ac:dyDescent="0.25">
      <c r="Q1725" s="1333"/>
      <c r="R1725" s="1333"/>
      <c r="S1725" s="669"/>
      <c r="T1725" s="669"/>
      <c r="U1725" s="669"/>
      <c r="AG1725" s="873"/>
      <c r="AN1725" s="669"/>
      <c r="IG1725" s="1009"/>
      <c r="IH1725" s="1009"/>
      <c r="II1725" s="1009"/>
      <c r="IJ1725" s="1009"/>
      <c r="IK1725" s="1009"/>
      <c r="IL1725" s="1009"/>
      <c r="IM1725" s="1009"/>
    </row>
    <row r="1726" spans="17:247" x14ac:dyDescent="0.25">
      <c r="Q1726" s="1333"/>
      <c r="R1726" s="1333"/>
      <c r="S1726" s="669"/>
      <c r="T1726" s="669"/>
      <c r="U1726" s="669"/>
      <c r="AG1726" s="873"/>
      <c r="AN1726" s="669"/>
      <c r="IG1726" s="1009"/>
      <c r="IH1726" s="1009"/>
      <c r="II1726" s="1009"/>
      <c r="IJ1726" s="1009"/>
      <c r="IK1726" s="1009"/>
      <c r="IL1726" s="1009"/>
      <c r="IM1726" s="1009"/>
    </row>
    <row r="1727" spans="17:247" x14ac:dyDescent="0.25">
      <c r="Q1727" s="1333"/>
      <c r="R1727" s="1333"/>
      <c r="S1727" s="669"/>
      <c r="T1727" s="669"/>
      <c r="U1727" s="669"/>
      <c r="AG1727" s="873"/>
      <c r="AN1727" s="669"/>
      <c r="IG1727" s="1009"/>
      <c r="IH1727" s="1009"/>
      <c r="II1727" s="1009"/>
      <c r="IJ1727" s="1009"/>
      <c r="IK1727" s="1009"/>
      <c r="IL1727" s="1009"/>
      <c r="IM1727" s="1009"/>
    </row>
    <row r="1728" spans="17:247" x14ac:dyDescent="0.25">
      <c r="Q1728" s="1333"/>
      <c r="R1728" s="1333"/>
      <c r="S1728" s="669"/>
      <c r="T1728" s="669"/>
      <c r="U1728" s="669"/>
      <c r="AG1728" s="873"/>
      <c r="AN1728" s="669"/>
      <c r="IG1728" s="1009"/>
      <c r="IH1728" s="1009"/>
      <c r="II1728" s="1009"/>
      <c r="IJ1728" s="1009"/>
      <c r="IK1728" s="1009"/>
      <c r="IL1728" s="1009"/>
      <c r="IM1728" s="1009"/>
    </row>
    <row r="1729" spans="17:247" x14ac:dyDescent="0.25">
      <c r="Q1729" s="1333"/>
      <c r="R1729" s="1333"/>
      <c r="S1729" s="669"/>
      <c r="T1729" s="669"/>
      <c r="U1729" s="669"/>
      <c r="AG1729" s="873"/>
      <c r="AN1729" s="669"/>
      <c r="IG1729" s="1009"/>
      <c r="IH1729" s="1009"/>
      <c r="II1729" s="1009"/>
      <c r="IJ1729" s="1009"/>
      <c r="IK1729" s="1009"/>
      <c r="IL1729" s="1009"/>
      <c r="IM1729" s="1009"/>
    </row>
    <row r="1730" spans="17:247" x14ac:dyDescent="0.25">
      <c r="Q1730" s="1333"/>
      <c r="R1730" s="1333"/>
      <c r="S1730" s="669"/>
      <c r="T1730" s="669"/>
      <c r="U1730" s="669"/>
      <c r="AG1730" s="873"/>
      <c r="AN1730" s="669"/>
      <c r="IG1730" s="1009"/>
      <c r="IH1730" s="1009"/>
      <c r="II1730" s="1009"/>
      <c r="IJ1730" s="1009"/>
      <c r="IK1730" s="1009"/>
      <c r="IL1730" s="1009"/>
      <c r="IM1730" s="1009"/>
    </row>
    <row r="1731" spans="17:247" x14ac:dyDescent="0.25">
      <c r="Q1731" s="1333"/>
      <c r="R1731" s="1333"/>
      <c r="S1731" s="669"/>
      <c r="T1731" s="669"/>
      <c r="U1731" s="669"/>
      <c r="AG1731" s="873"/>
      <c r="AN1731" s="669"/>
      <c r="IG1731" s="1009"/>
      <c r="IH1731" s="1009"/>
      <c r="II1731" s="1009"/>
      <c r="IJ1731" s="1009"/>
      <c r="IK1731" s="1009"/>
      <c r="IL1731" s="1009"/>
      <c r="IM1731" s="1009"/>
    </row>
    <row r="1732" spans="17:247" x14ac:dyDescent="0.25">
      <c r="Q1732" s="1333"/>
      <c r="R1732" s="1333"/>
      <c r="S1732" s="669"/>
      <c r="T1732" s="669"/>
      <c r="U1732" s="669"/>
      <c r="AG1732" s="873"/>
      <c r="AN1732" s="669"/>
      <c r="IG1732" s="1009"/>
      <c r="IH1732" s="1009"/>
      <c r="II1732" s="1009"/>
      <c r="IJ1732" s="1009"/>
      <c r="IK1732" s="1009"/>
      <c r="IL1732" s="1009"/>
      <c r="IM1732" s="1009"/>
    </row>
    <row r="1733" spans="17:247" x14ac:dyDescent="0.25">
      <c r="Q1733" s="1333"/>
      <c r="R1733" s="1333"/>
      <c r="S1733" s="669"/>
      <c r="T1733" s="669"/>
      <c r="U1733" s="669"/>
      <c r="AG1733" s="873"/>
      <c r="AN1733" s="669"/>
      <c r="IG1733" s="1009"/>
      <c r="IH1733" s="1009"/>
      <c r="II1733" s="1009"/>
      <c r="IJ1733" s="1009"/>
      <c r="IK1733" s="1009"/>
      <c r="IL1733" s="1009"/>
      <c r="IM1733" s="1009"/>
    </row>
    <row r="1734" spans="17:247" x14ac:dyDescent="0.25">
      <c r="Q1734" s="1333"/>
      <c r="R1734" s="1333"/>
      <c r="S1734" s="669"/>
      <c r="T1734" s="669"/>
      <c r="U1734" s="669"/>
      <c r="AG1734" s="873"/>
      <c r="AN1734" s="669"/>
      <c r="IG1734" s="1009"/>
      <c r="IH1734" s="1009"/>
      <c r="II1734" s="1009"/>
      <c r="IJ1734" s="1009"/>
      <c r="IK1734" s="1009"/>
      <c r="IL1734" s="1009"/>
      <c r="IM1734" s="1009"/>
    </row>
    <row r="1735" spans="17:247" x14ac:dyDescent="0.25">
      <c r="Q1735" s="1333"/>
      <c r="R1735" s="1333"/>
      <c r="S1735" s="669"/>
      <c r="T1735" s="669"/>
      <c r="U1735" s="669"/>
      <c r="AG1735" s="873"/>
      <c r="AN1735" s="669"/>
      <c r="IG1735" s="1009"/>
      <c r="IH1735" s="1009"/>
      <c r="II1735" s="1009"/>
      <c r="IJ1735" s="1009"/>
      <c r="IK1735" s="1009"/>
      <c r="IL1735" s="1009"/>
      <c r="IM1735" s="1009"/>
    </row>
    <row r="1736" spans="17:247" x14ac:dyDescent="0.25">
      <c r="Q1736" s="1333"/>
      <c r="R1736" s="1333"/>
      <c r="S1736" s="669"/>
      <c r="T1736" s="669"/>
      <c r="U1736" s="669"/>
      <c r="AG1736" s="873"/>
      <c r="AN1736" s="669"/>
      <c r="IG1736" s="1009"/>
      <c r="IH1736" s="1009"/>
      <c r="II1736" s="1009"/>
      <c r="IJ1736" s="1009"/>
      <c r="IK1736" s="1009"/>
      <c r="IL1736" s="1009"/>
      <c r="IM1736" s="1009"/>
    </row>
    <row r="1737" spans="17:247" x14ac:dyDescent="0.25">
      <c r="Q1737" s="1333"/>
      <c r="R1737" s="1333"/>
      <c r="S1737" s="669"/>
      <c r="T1737" s="669"/>
      <c r="U1737" s="669"/>
      <c r="AG1737" s="873"/>
      <c r="AN1737" s="669"/>
      <c r="IG1737" s="1009"/>
      <c r="IH1737" s="1009"/>
      <c r="II1737" s="1009"/>
      <c r="IJ1737" s="1009"/>
      <c r="IK1737" s="1009"/>
      <c r="IL1737" s="1009"/>
      <c r="IM1737" s="1009"/>
    </row>
    <row r="1738" spans="17:247" x14ac:dyDescent="0.25">
      <c r="Q1738" s="1333"/>
      <c r="R1738" s="1333"/>
      <c r="S1738" s="669"/>
      <c r="T1738" s="669"/>
      <c r="U1738" s="669"/>
      <c r="AG1738" s="873"/>
      <c r="AN1738" s="669"/>
      <c r="IG1738" s="1009"/>
      <c r="IH1738" s="1009"/>
      <c r="II1738" s="1009"/>
      <c r="IJ1738" s="1009"/>
      <c r="IK1738" s="1009"/>
      <c r="IL1738" s="1009"/>
      <c r="IM1738" s="1009"/>
    </row>
    <row r="1739" spans="17:247" x14ac:dyDescent="0.25">
      <c r="Q1739" s="1333"/>
      <c r="R1739" s="1333"/>
      <c r="S1739" s="669"/>
      <c r="T1739" s="669"/>
      <c r="U1739" s="669"/>
      <c r="AG1739" s="873"/>
      <c r="AN1739" s="669"/>
      <c r="IG1739" s="1009"/>
      <c r="IH1739" s="1009"/>
      <c r="II1739" s="1009"/>
      <c r="IJ1739" s="1009"/>
      <c r="IK1739" s="1009"/>
      <c r="IL1739" s="1009"/>
      <c r="IM1739" s="1009"/>
    </row>
    <row r="1740" spans="17:247" x14ac:dyDescent="0.25">
      <c r="Q1740" s="1333"/>
      <c r="R1740" s="1333"/>
      <c r="S1740" s="669"/>
      <c r="T1740" s="669"/>
      <c r="U1740" s="669"/>
      <c r="AG1740" s="873"/>
      <c r="AN1740" s="669"/>
      <c r="IG1740" s="1009"/>
      <c r="IH1740" s="1009"/>
      <c r="II1740" s="1009"/>
      <c r="IJ1740" s="1009"/>
      <c r="IK1740" s="1009"/>
      <c r="IL1740" s="1009"/>
      <c r="IM1740" s="1009"/>
    </row>
    <row r="1741" spans="17:247" x14ac:dyDescent="0.25">
      <c r="Q1741" s="1333"/>
      <c r="R1741" s="1333"/>
      <c r="S1741" s="669"/>
      <c r="T1741" s="669"/>
      <c r="U1741" s="669"/>
      <c r="AG1741" s="873"/>
      <c r="AN1741" s="669"/>
      <c r="IG1741" s="1009"/>
      <c r="IH1741" s="1009"/>
      <c r="II1741" s="1009"/>
      <c r="IJ1741" s="1009"/>
      <c r="IK1741" s="1009"/>
      <c r="IL1741" s="1009"/>
      <c r="IM1741" s="1009"/>
    </row>
    <row r="1742" spans="17:247" x14ac:dyDescent="0.25">
      <c r="Q1742" s="1333"/>
      <c r="R1742" s="1333"/>
      <c r="S1742" s="669"/>
      <c r="T1742" s="669"/>
      <c r="U1742" s="669"/>
      <c r="AG1742" s="873"/>
      <c r="AN1742" s="669"/>
      <c r="IG1742" s="1009"/>
      <c r="IH1742" s="1009"/>
      <c r="II1742" s="1009"/>
      <c r="IJ1742" s="1009"/>
      <c r="IK1742" s="1009"/>
      <c r="IL1742" s="1009"/>
      <c r="IM1742" s="1009"/>
    </row>
    <row r="1743" spans="17:247" x14ac:dyDescent="0.25">
      <c r="Q1743" s="1333"/>
      <c r="R1743" s="1333"/>
      <c r="S1743" s="669"/>
      <c r="T1743" s="669"/>
      <c r="U1743" s="669"/>
      <c r="AG1743" s="873"/>
      <c r="AN1743" s="669"/>
      <c r="IG1743" s="1009"/>
      <c r="IH1743" s="1009"/>
      <c r="II1743" s="1009"/>
      <c r="IJ1743" s="1009"/>
      <c r="IK1743" s="1009"/>
      <c r="IL1743" s="1009"/>
      <c r="IM1743" s="1009"/>
    </row>
    <row r="1744" spans="17:247" x14ac:dyDescent="0.25">
      <c r="Q1744" s="1333"/>
      <c r="R1744" s="1333"/>
      <c r="S1744" s="669"/>
      <c r="T1744" s="669"/>
      <c r="U1744" s="669"/>
      <c r="AG1744" s="873"/>
      <c r="AN1744" s="669"/>
      <c r="IG1744" s="1009"/>
      <c r="IH1744" s="1009"/>
      <c r="II1744" s="1009"/>
      <c r="IJ1744" s="1009"/>
      <c r="IK1744" s="1009"/>
      <c r="IL1744" s="1009"/>
      <c r="IM1744" s="1009"/>
    </row>
    <row r="1745" spans="17:247" x14ac:dyDescent="0.25">
      <c r="Q1745" s="1333"/>
      <c r="R1745" s="1333"/>
      <c r="S1745" s="669"/>
      <c r="T1745" s="669"/>
      <c r="U1745" s="669"/>
      <c r="AG1745" s="873"/>
      <c r="AN1745" s="669"/>
      <c r="IG1745" s="1009"/>
      <c r="IH1745" s="1009"/>
      <c r="II1745" s="1009"/>
      <c r="IJ1745" s="1009"/>
      <c r="IK1745" s="1009"/>
      <c r="IL1745" s="1009"/>
      <c r="IM1745" s="1009"/>
    </row>
    <row r="1746" spans="17:247" x14ac:dyDescent="0.25">
      <c r="Q1746" s="1333"/>
      <c r="R1746" s="1333"/>
      <c r="S1746" s="669"/>
      <c r="T1746" s="669"/>
      <c r="U1746" s="669"/>
      <c r="AG1746" s="873"/>
      <c r="AN1746" s="669"/>
      <c r="IG1746" s="1009"/>
      <c r="IH1746" s="1009"/>
      <c r="II1746" s="1009"/>
      <c r="IJ1746" s="1009"/>
      <c r="IK1746" s="1009"/>
      <c r="IL1746" s="1009"/>
      <c r="IM1746" s="1009"/>
    </row>
    <row r="1747" spans="17:247" x14ac:dyDescent="0.25">
      <c r="Q1747" s="1333"/>
      <c r="R1747" s="1333"/>
      <c r="S1747" s="669"/>
      <c r="T1747" s="669"/>
      <c r="U1747" s="669"/>
      <c r="AG1747" s="873"/>
      <c r="AN1747" s="669"/>
      <c r="IG1747" s="1009"/>
      <c r="IH1747" s="1009"/>
      <c r="II1747" s="1009"/>
      <c r="IJ1747" s="1009"/>
      <c r="IK1747" s="1009"/>
      <c r="IL1747" s="1009"/>
      <c r="IM1747" s="1009"/>
    </row>
    <row r="1748" spans="17:247" x14ac:dyDescent="0.25">
      <c r="Q1748" s="1333"/>
      <c r="R1748" s="1333"/>
      <c r="S1748" s="669"/>
      <c r="T1748" s="669"/>
      <c r="U1748" s="669"/>
      <c r="AG1748" s="873"/>
      <c r="AN1748" s="669"/>
      <c r="IG1748" s="1009"/>
      <c r="IH1748" s="1009"/>
      <c r="II1748" s="1009"/>
      <c r="IJ1748" s="1009"/>
      <c r="IK1748" s="1009"/>
      <c r="IL1748" s="1009"/>
      <c r="IM1748" s="1009"/>
    </row>
    <row r="1749" spans="17:247" x14ac:dyDescent="0.25">
      <c r="Q1749" s="1333"/>
      <c r="R1749" s="1333"/>
      <c r="S1749" s="669"/>
      <c r="T1749" s="669"/>
      <c r="U1749" s="669"/>
      <c r="AG1749" s="873"/>
      <c r="AN1749" s="669"/>
      <c r="IG1749" s="1009"/>
      <c r="IH1749" s="1009"/>
      <c r="II1749" s="1009"/>
      <c r="IJ1749" s="1009"/>
      <c r="IK1749" s="1009"/>
      <c r="IL1749" s="1009"/>
      <c r="IM1749" s="1009"/>
    </row>
    <row r="1750" spans="17:247" x14ac:dyDescent="0.25">
      <c r="Q1750" s="1333"/>
      <c r="R1750" s="1333"/>
      <c r="S1750" s="669"/>
      <c r="T1750" s="669"/>
      <c r="U1750" s="669"/>
      <c r="AG1750" s="873"/>
      <c r="AN1750" s="669"/>
      <c r="IG1750" s="1009"/>
      <c r="IH1750" s="1009"/>
      <c r="II1750" s="1009"/>
      <c r="IJ1750" s="1009"/>
      <c r="IK1750" s="1009"/>
      <c r="IL1750" s="1009"/>
      <c r="IM1750" s="1009"/>
    </row>
    <row r="1751" spans="17:247" x14ac:dyDescent="0.25">
      <c r="Q1751" s="1333"/>
      <c r="R1751" s="1333"/>
      <c r="S1751" s="669"/>
      <c r="T1751" s="669"/>
      <c r="U1751" s="669"/>
      <c r="AG1751" s="873"/>
      <c r="AN1751" s="669"/>
      <c r="IG1751" s="1009"/>
      <c r="IH1751" s="1009"/>
      <c r="II1751" s="1009"/>
      <c r="IJ1751" s="1009"/>
      <c r="IK1751" s="1009"/>
      <c r="IL1751" s="1009"/>
      <c r="IM1751" s="1009"/>
    </row>
    <row r="1752" spans="17:247" x14ac:dyDescent="0.25">
      <c r="Q1752" s="1333"/>
      <c r="R1752" s="1333"/>
      <c r="S1752" s="669"/>
      <c r="T1752" s="669"/>
      <c r="U1752" s="669"/>
      <c r="AG1752" s="873"/>
      <c r="AN1752" s="669"/>
      <c r="IG1752" s="1009"/>
      <c r="IH1752" s="1009"/>
      <c r="II1752" s="1009"/>
      <c r="IJ1752" s="1009"/>
      <c r="IK1752" s="1009"/>
      <c r="IL1752" s="1009"/>
      <c r="IM1752" s="1009"/>
    </row>
    <row r="1753" spans="17:247" x14ac:dyDescent="0.25">
      <c r="Q1753" s="1333"/>
      <c r="R1753" s="1333"/>
      <c r="S1753" s="669"/>
      <c r="T1753" s="669"/>
      <c r="U1753" s="669"/>
      <c r="AG1753" s="873"/>
      <c r="AN1753" s="669"/>
      <c r="IG1753" s="1009"/>
      <c r="IH1753" s="1009"/>
      <c r="II1753" s="1009"/>
      <c r="IJ1753" s="1009"/>
      <c r="IK1753" s="1009"/>
      <c r="IL1753" s="1009"/>
      <c r="IM1753" s="1009"/>
    </row>
    <row r="1754" spans="17:247" x14ac:dyDescent="0.25">
      <c r="Q1754" s="1333"/>
      <c r="R1754" s="1333"/>
      <c r="S1754" s="669"/>
      <c r="T1754" s="669"/>
      <c r="U1754" s="669"/>
      <c r="AG1754" s="873"/>
      <c r="AN1754" s="669"/>
      <c r="IG1754" s="1009"/>
      <c r="IH1754" s="1009"/>
      <c r="II1754" s="1009"/>
      <c r="IJ1754" s="1009"/>
      <c r="IK1754" s="1009"/>
      <c r="IL1754" s="1009"/>
      <c r="IM1754" s="1009"/>
    </row>
    <row r="1755" spans="17:247" x14ac:dyDescent="0.25">
      <c r="Q1755" s="1333"/>
      <c r="R1755" s="1333"/>
      <c r="S1755" s="669"/>
      <c r="T1755" s="669"/>
      <c r="U1755" s="669"/>
      <c r="AG1755" s="873"/>
      <c r="AN1755" s="669"/>
      <c r="IG1755" s="1009"/>
      <c r="IH1755" s="1009"/>
      <c r="II1755" s="1009"/>
      <c r="IJ1755" s="1009"/>
      <c r="IK1755" s="1009"/>
      <c r="IL1755" s="1009"/>
      <c r="IM1755" s="1009"/>
    </row>
    <row r="1756" spans="17:247" x14ac:dyDescent="0.25">
      <c r="Q1756" s="1333"/>
      <c r="R1756" s="1333"/>
      <c r="S1756" s="669"/>
      <c r="T1756" s="669"/>
      <c r="U1756" s="669"/>
      <c r="AG1756" s="873"/>
      <c r="AN1756" s="669"/>
      <c r="IG1756" s="1009"/>
      <c r="IH1756" s="1009"/>
      <c r="II1756" s="1009"/>
      <c r="IJ1756" s="1009"/>
      <c r="IK1756" s="1009"/>
      <c r="IL1756" s="1009"/>
      <c r="IM1756" s="1009"/>
    </row>
    <row r="1757" spans="17:247" x14ac:dyDescent="0.25">
      <c r="Q1757" s="1333"/>
      <c r="R1757" s="1333"/>
      <c r="S1757" s="669"/>
      <c r="T1757" s="669"/>
      <c r="U1757" s="669"/>
      <c r="AG1757" s="873"/>
      <c r="AN1757" s="669"/>
      <c r="IG1757" s="1009"/>
      <c r="IH1757" s="1009"/>
      <c r="II1757" s="1009"/>
      <c r="IJ1757" s="1009"/>
      <c r="IK1757" s="1009"/>
      <c r="IL1757" s="1009"/>
      <c r="IM1757" s="1009"/>
    </row>
    <row r="1758" spans="17:247" x14ac:dyDescent="0.25">
      <c r="Q1758" s="1333"/>
      <c r="R1758" s="1333"/>
      <c r="S1758" s="669"/>
      <c r="T1758" s="669"/>
      <c r="U1758" s="669"/>
      <c r="AG1758" s="873"/>
      <c r="AN1758" s="669"/>
      <c r="IG1758" s="1009"/>
      <c r="IH1758" s="1009"/>
      <c r="II1758" s="1009"/>
      <c r="IJ1758" s="1009"/>
      <c r="IK1758" s="1009"/>
      <c r="IL1758" s="1009"/>
      <c r="IM1758" s="1009"/>
    </row>
    <row r="1759" spans="17:247" x14ac:dyDescent="0.25">
      <c r="Q1759" s="1333"/>
      <c r="R1759" s="1333"/>
      <c r="S1759" s="669"/>
      <c r="T1759" s="669"/>
      <c r="U1759" s="669"/>
      <c r="AG1759" s="873"/>
      <c r="AN1759" s="669"/>
      <c r="IG1759" s="1009"/>
      <c r="IH1759" s="1009"/>
      <c r="II1759" s="1009"/>
      <c r="IJ1759" s="1009"/>
      <c r="IK1759" s="1009"/>
      <c r="IL1759" s="1009"/>
      <c r="IM1759" s="1009"/>
    </row>
    <row r="1760" spans="17:247" x14ac:dyDescent="0.25">
      <c r="Q1760" s="1333"/>
      <c r="R1760" s="1333"/>
      <c r="S1760" s="669"/>
      <c r="T1760" s="669"/>
      <c r="U1760" s="669"/>
      <c r="AG1760" s="873"/>
      <c r="AN1760" s="669"/>
      <c r="IG1760" s="1009"/>
      <c r="IH1760" s="1009"/>
      <c r="II1760" s="1009"/>
      <c r="IJ1760" s="1009"/>
      <c r="IK1760" s="1009"/>
      <c r="IL1760" s="1009"/>
      <c r="IM1760" s="1009"/>
    </row>
    <row r="1761" spans="17:247" x14ac:dyDescent="0.25">
      <c r="Q1761" s="1333"/>
      <c r="R1761" s="1333"/>
      <c r="S1761" s="669"/>
      <c r="T1761" s="669"/>
      <c r="U1761" s="669"/>
      <c r="AG1761" s="873"/>
      <c r="AN1761" s="669"/>
      <c r="IG1761" s="1009"/>
      <c r="IH1761" s="1009"/>
      <c r="II1761" s="1009"/>
      <c r="IJ1761" s="1009"/>
      <c r="IK1761" s="1009"/>
      <c r="IL1761" s="1009"/>
      <c r="IM1761" s="1009"/>
    </row>
    <row r="1762" spans="17:247" x14ac:dyDescent="0.25">
      <c r="Q1762" s="1333"/>
      <c r="R1762" s="1333"/>
      <c r="S1762" s="669"/>
      <c r="T1762" s="669"/>
      <c r="U1762" s="669"/>
      <c r="AG1762" s="873"/>
      <c r="AN1762" s="669"/>
      <c r="IG1762" s="1009"/>
      <c r="IH1762" s="1009"/>
      <c r="II1762" s="1009"/>
      <c r="IJ1762" s="1009"/>
      <c r="IK1762" s="1009"/>
      <c r="IL1762" s="1009"/>
      <c r="IM1762" s="1009"/>
    </row>
    <row r="1763" spans="17:247" x14ac:dyDescent="0.25">
      <c r="Q1763" s="1333"/>
      <c r="R1763" s="1333"/>
      <c r="S1763" s="669"/>
      <c r="T1763" s="669"/>
      <c r="U1763" s="669"/>
      <c r="AG1763" s="873"/>
      <c r="AN1763" s="669"/>
      <c r="IG1763" s="1009"/>
      <c r="IH1763" s="1009"/>
      <c r="II1763" s="1009"/>
      <c r="IJ1763" s="1009"/>
      <c r="IK1763" s="1009"/>
      <c r="IL1763" s="1009"/>
      <c r="IM1763" s="1009"/>
    </row>
    <row r="1764" spans="17:247" x14ac:dyDescent="0.25">
      <c r="Q1764" s="1333"/>
      <c r="R1764" s="1333"/>
      <c r="S1764" s="669"/>
      <c r="T1764" s="669"/>
      <c r="U1764" s="669"/>
      <c r="AG1764" s="873"/>
      <c r="AN1764" s="669"/>
      <c r="IG1764" s="1009"/>
      <c r="IH1764" s="1009"/>
      <c r="II1764" s="1009"/>
      <c r="IJ1764" s="1009"/>
      <c r="IK1764" s="1009"/>
      <c r="IL1764" s="1009"/>
      <c r="IM1764" s="1009"/>
    </row>
    <row r="1765" spans="17:247" x14ac:dyDescent="0.25">
      <c r="Q1765" s="1333"/>
      <c r="R1765" s="1333"/>
      <c r="S1765" s="669"/>
      <c r="T1765" s="669"/>
      <c r="U1765" s="669"/>
      <c r="AG1765" s="873"/>
      <c r="AN1765" s="669"/>
      <c r="IG1765" s="1009"/>
      <c r="IH1765" s="1009"/>
      <c r="II1765" s="1009"/>
      <c r="IJ1765" s="1009"/>
      <c r="IK1765" s="1009"/>
      <c r="IL1765" s="1009"/>
      <c r="IM1765" s="1009"/>
    </row>
    <row r="1766" spans="17:247" x14ac:dyDescent="0.25">
      <c r="Q1766" s="1333"/>
      <c r="R1766" s="1333"/>
      <c r="S1766" s="669"/>
      <c r="T1766" s="669"/>
      <c r="U1766" s="669"/>
      <c r="AG1766" s="873"/>
      <c r="AN1766" s="669"/>
      <c r="IG1766" s="1009"/>
      <c r="IH1766" s="1009"/>
      <c r="II1766" s="1009"/>
      <c r="IJ1766" s="1009"/>
      <c r="IK1766" s="1009"/>
      <c r="IL1766" s="1009"/>
      <c r="IM1766" s="1009"/>
    </row>
    <row r="1767" spans="17:247" x14ac:dyDescent="0.25">
      <c r="Q1767" s="1333"/>
      <c r="R1767" s="1333"/>
      <c r="S1767" s="669"/>
      <c r="T1767" s="669"/>
      <c r="U1767" s="669"/>
      <c r="AG1767" s="873"/>
      <c r="AN1767" s="669"/>
      <c r="IG1767" s="1009"/>
      <c r="IH1767" s="1009"/>
      <c r="II1767" s="1009"/>
      <c r="IJ1767" s="1009"/>
      <c r="IK1767" s="1009"/>
      <c r="IL1767" s="1009"/>
      <c r="IM1767" s="1009"/>
    </row>
    <row r="1768" spans="17:247" x14ac:dyDescent="0.25">
      <c r="Q1768" s="1333"/>
      <c r="R1768" s="1333"/>
      <c r="S1768" s="669"/>
      <c r="T1768" s="669"/>
      <c r="U1768" s="669"/>
      <c r="AG1768" s="873"/>
      <c r="AN1768" s="669"/>
      <c r="IG1768" s="1009"/>
      <c r="IH1768" s="1009"/>
      <c r="II1768" s="1009"/>
      <c r="IJ1768" s="1009"/>
      <c r="IK1768" s="1009"/>
      <c r="IL1768" s="1009"/>
      <c r="IM1768" s="1009"/>
    </row>
    <row r="1769" spans="17:247" x14ac:dyDescent="0.25">
      <c r="Q1769" s="1333"/>
      <c r="R1769" s="1333"/>
      <c r="S1769" s="669"/>
      <c r="T1769" s="669"/>
      <c r="U1769" s="669"/>
      <c r="AG1769" s="873"/>
      <c r="AN1769" s="669"/>
      <c r="IG1769" s="1009"/>
      <c r="IH1769" s="1009"/>
      <c r="II1769" s="1009"/>
      <c r="IJ1769" s="1009"/>
      <c r="IK1769" s="1009"/>
      <c r="IL1769" s="1009"/>
      <c r="IM1769" s="1009"/>
    </row>
    <row r="1770" spans="17:247" x14ac:dyDescent="0.25">
      <c r="Q1770" s="1333"/>
      <c r="R1770" s="1333"/>
      <c r="S1770" s="669"/>
      <c r="T1770" s="669"/>
      <c r="U1770" s="669"/>
      <c r="AG1770" s="873"/>
      <c r="AN1770" s="669"/>
      <c r="IG1770" s="1009"/>
      <c r="IH1770" s="1009"/>
      <c r="II1770" s="1009"/>
      <c r="IJ1770" s="1009"/>
      <c r="IK1770" s="1009"/>
      <c r="IL1770" s="1009"/>
      <c r="IM1770" s="1009"/>
    </row>
    <row r="1771" spans="17:247" x14ac:dyDescent="0.25">
      <c r="Q1771" s="1333"/>
      <c r="R1771" s="1333"/>
      <c r="S1771" s="669"/>
      <c r="T1771" s="669"/>
      <c r="U1771" s="669"/>
      <c r="AG1771" s="873"/>
      <c r="AN1771" s="669"/>
      <c r="IG1771" s="1009"/>
      <c r="IH1771" s="1009"/>
      <c r="II1771" s="1009"/>
      <c r="IJ1771" s="1009"/>
      <c r="IK1771" s="1009"/>
      <c r="IL1771" s="1009"/>
      <c r="IM1771" s="1009"/>
    </row>
    <row r="1772" spans="17:247" x14ac:dyDescent="0.25">
      <c r="Q1772" s="1333"/>
      <c r="R1772" s="1333"/>
      <c r="S1772" s="669"/>
      <c r="T1772" s="669"/>
      <c r="U1772" s="669"/>
      <c r="AG1772" s="873"/>
      <c r="AN1772" s="669"/>
      <c r="IG1772" s="1009"/>
      <c r="IH1772" s="1009"/>
      <c r="II1772" s="1009"/>
      <c r="IJ1772" s="1009"/>
      <c r="IK1772" s="1009"/>
      <c r="IL1772" s="1009"/>
      <c r="IM1772" s="1009"/>
    </row>
    <row r="1773" spans="17:247" x14ac:dyDescent="0.25">
      <c r="Q1773" s="1333"/>
      <c r="R1773" s="1333"/>
      <c r="S1773" s="669"/>
      <c r="T1773" s="669"/>
      <c r="U1773" s="669"/>
      <c r="AG1773" s="873"/>
      <c r="AN1773" s="669"/>
      <c r="IG1773" s="1009"/>
      <c r="IH1773" s="1009"/>
      <c r="II1773" s="1009"/>
      <c r="IJ1773" s="1009"/>
      <c r="IK1773" s="1009"/>
      <c r="IL1773" s="1009"/>
      <c r="IM1773" s="1009"/>
    </row>
    <row r="1774" spans="17:247" x14ac:dyDescent="0.25">
      <c r="Q1774" s="1333"/>
      <c r="R1774" s="1333"/>
      <c r="S1774" s="669"/>
      <c r="T1774" s="669"/>
      <c r="U1774" s="669"/>
      <c r="AG1774" s="873"/>
      <c r="AN1774" s="669"/>
      <c r="IG1774" s="1009"/>
      <c r="IH1774" s="1009"/>
      <c r="II1774" s="1009"/>
      <c r="IJ1774" s="1009"/>
      <c r="IK1774" s="1009"/>
      <c r="IL1774" s="1009"/>
      <c r="IM1774" s="1009"/>
    </row>
    <row r="1775" spans="17:247" x14ac:dyDescent="0.25">
      <c r="Q1775" s="1333"/>
      <c r="R1775" s="1333"/>
      <c r="S1775" s="669"/>
      <c r="T1775" s="669"/>
      <c r="U1775" s="669"/>
      <c r="AG1775" s="873"/>
      <c r="AN1775" s="669"/>
      <c r="IG1775" s="1009"/>
      <c r="IH1775" s="1009"/>
      <c r="II1775" s="1009"/>
      <c r="IJ1775" s="1009"/>
      <c r="IK1775" s="1009"/>
      <c r="IL1775" s="1009"/>
      <c r="IM1775" s="1009"/>
    </row>
    <row r="1776" spans="17:247" x14ac:dyDescent="0.25">
      <c r="Q1776" s="1333"/>
      <c r="R1776" s="1333"/>
      <c r="S1776" s="669"/>
      <c r="T1776" s="669"/>
      <c r="U1776" s="669"/>
      <c r="AG1776" s="873"/>
      <c r="AN1776" s="669"/>
      <c r="IG1776" s="1009"/>
      <c r="IH1776" s="1009"/>
      <c r="II1776" s="1009"/>
      <c r="IJ1776" s="1009"/>
      <c r="IK1776" s="1009"/>
      <c r="IL1776" s="1009"/>
      <c r="IM1776" s="1009"/>
    </row>
    <row r="1777" spans="17:247" x14ac:dyDescent="0.25">
      <c r="Q1777" s="1333"/>
      <c r="R1777" s="1333"/>
      <c r="S1777" s="669"/>
      <c r="T1777" s="669"/>
      <c r="U1777" s="669"/>
      <c r="AG1777" s="873"/>
      <c r="AN1777" s="669"/>
      <c r="IG1777" s="1009"/>
      <c r="IH1777" s="1009"/>
      <c r="II1777" s="1009"/>
      <c r="IJ1777" s="1009"/>
      <c r="IK1777" s="1009"/>
      <c r="IL1777" s="1009"/>
      <c r="IM1777" s="1009"/>
    </row>
    <row r="1778" spans="17:247" x14ac:dyDescent="0.25">
      <c r="Q1778" s="1333"/>
      <c r="R1778" s="1333"/>
      <c r="S1778" s="669"/>
      <c r="T1778" s="669"/>
      <c r="U1778" s="669"/>
      <c r="AG1778" s="873"/>
      <c r="AN1778" s="669"/>
      <c r="IG1778" s="1009"/>
      <c r="IH1778" s="1009"/>
      <c r="II1778" s="1009"/>
      <c r="IJ1778" s="1009"/>
      <c r="IK1778" s="1009"/>
      <c r="IL1778" s="1009"/>
      <c r="IM1778" s="1009"/>
    </row>
    <row r="1779" spans="17:247" x14ac:dyDescent="0.25">
      <c r="Q1779" s="1333"/>
      <c r="R1779" s="1333"/>
      <c r="S1779" s="669"/>
      <c r="T1779" s="669"/>
      <c r="U1779" s="669"/>
      <c r="AG1779" s="873"/>
      <c r="AN1779" s="669"/>
      <c r="IG1779" s="1009"/>
      <c r="IH1779" s="1009"/>
      <c r="II1779" s="1009"/>
      <c r="IJ1779" s="1009"/>
      <c r="IK1779" s="1009"/>
      <c r="IL1779" s="1009"/>
      <c r="IM1779" s="1009"/>
    </row>
    <row r="1780" spans="17:247" x14ac:dyDescent="0.25">
      <c r="Q1780" s="1333"/>
      <c r="R1780" s="1333"/>
      <c r="S1780" s="669"/>
      <c r="T1780" s="669"/>
      <c r="U1780" s="669"/>
      <c r="AG1780" s="873"/>
      <c r="AN1780" s="669"/>
      <c r="IG1780" s="1009"/>
      <c r="IH1780" s="1009"/>
      <c r="II1780" s="1009"/>
      <c r="IJ1780" s="1009"/>
      <c r="IK1780" s="1009"/>
      <c r="IL1780" s="1009"/>
      <c r="IM1780" s="1009"/>
    </row>
    <row r="1781" spans="17:247" x14ac:dyDescent="0.25">
      <c r="Q1781" s="1333"/>
      <c r="R1781" s="1333"/>
      <c r="S1781" s="669"/>
      <c r="T1781" s="669"/>
      <c r="U1781" s="669"/>
      <c r="AG1781" s="873"/>
      <c r="AN1781" s="669"/>
      <c r="IG1781" s="1009"/>
      <c r="IH1781" s="1009"/>
      <c r="II1781" s="1009"/>
      <c r="IJ1781" s="1009"/>
      <c r="IK1781" s="1009"/>
      <c r="IL1781" s="1009"/>
      <c r="IM1781" s="1009"/>
    </row>
    <row r="1782" spans="17:247" x14ac:dyDescent="0.25">
      <c r="Q1782" s="1333"/>
      <c r="R1782" s="1333"/>
      <c r="S1782" s="669"/>
      <c r="T1782" s="669"/>
      <c r="U1782" s="669"/>
      <c r="AG1782" s="873"/>
      <c r="AN1782" s="669"/>
      <c r="IG1782" s="1009"/>
      <c r="IH1782" s="1009"/>
      <c r="II1782" s="1009"/>
      <c r="IJ1782" s="1009"/>
      <c r="IK1782" s="1009"/>
      <c r="IL1782" s="1009"/>
      <c r="IM1782" s="1009"/>
    </row>
    <row r="1783" spans="17:247" x14ac:dyDescent="0.25">
      <c r="Q1783" s="1333"/>
      <c r="R1783" s="1333"/>
      <c r="S1783" s="669"/>
      <c r="T1783" s="669"/>
      <c r="U1783" s="669"/>
      <c r="AG1783" s="873"/>
      <c r="AN1783" s="669"/>
      <c r="IG1783" s="1009"/>
      <c r="IH1783" s="1009"/>
      <c r="II1783" s="1009"/>
      <c r="IJ1783" s="1009"/>
      <c r="IK1783" s="1009"/>
      <c r="IL1783" s="1009"/>
      <c r="IM1783" s="1009"/>
    </row>
    <row r="1784" spans="17:247" x14ac:dyDescent="0.25">
      <c r="Q1784" s="1333"/>
      <c r="R1784" s="1333"/>
      <c r="S1784" s="669"/>
      <c r="T1784" s="669"/>
      <c r="U1784" s="669"/>
      <c r="AG1784" s="873"/>
      <c r="AN1784" s="669"/>
      <c r="IG1784" s="1009"/>
      <c r="IH1784" s="1009"/>
      <c r="II1784" s="1009"/>
      <c r="IJ1784" s="1009"/>
      <c r="IK1784" s="1009"/>
      <c r="IL1784" s="1009"/>
      <c r="IM1784" s="1009"/>
    </row>
    <row r="1785" spans="17:247" x14ac:dyDescent="0.25">
      <c r="Q1785" s="1333"/>
      <c r="R1785" s="1333"/>
      <c r="S1785" s="669"/>
      <c r="T1785" s="669"/>
      <c r="U1785" s="669"/>
      <c r="AG1785" s="873"/>
      <c r="AN1785" s="669"/>
      <c r="IG1785" s="1009"/>
      <c r="IH1785" s="1009"/>
      <c r="II1785" s="1009"/>
      <c r="IJ1785" s="1009"/>
      <c r="IK1785" s="1009"/>
      <c r="IL1785" s="1009"/>
      <c r="IM1785" s="1009"/>
    </row>
    <row r="1786" spans="17:247" x14ac:dyDescent="0.25">
      <c r="Q1786" s="1333"/>
      <c r="R1786" s="1333"/>
      <c r="S1786" s="669"/>
      <c r="T1786" s="669"/>
      <c r="U1786" s="669"/>
      <c r="AG1786" s="873"/>
      <c r="AN1786" s="669"/>
      <c r="IG1786" s="1009"/>
      <c r="IH1786" s="1009"/>
      <c r="II1786" s="1009"/>
      <c r="IJ1786" s="1009"/>
      <c r="IK1786" s="1009"/>
      <c r="IL1786" s="1009"/>
      <c r="IM1786" s="1009"/>
    </row>
    <row r="1787" spans="17:247" x14ac:dyDescent="0.25">
      <c r="Q1787" s="1333"/>
      <c r="R1787" s="1333"/>
      <c r="S1787" s="669"/>
      <c r="T1787" s="669"/>
      <c r="U1787" s="669"/>
      <c r="AG1787" s="873"/>
      <c r="AN1787" s="669"/>
      <c r="IG1787" s="1009"/>
      <c r="IH1787" s="1009"/>
      <c r="II1787" s="1009"/>
      <c r="IJ1787" s="1009"/>
      <c r="IK1787" s="1009"/>
      <c r="IL1787" s="1009"/>
      <c r="IM1787" s="1009"/>
    </row>
    <row r="1788" spans="17:247" x14ac:dyDescent="0.25">
      <c r="Q1788" s="1333"/>
      <c r="R1788" s="1333"/>
      <c r="S1788" s="669"/>
      <c r="T1788" s="669"/>
      <c r="U1788" s="669"/>
      <c r="AG1788" s="873"/>
      <c r="AN1788" s="669"/>
      <c r="IG1788" s="1009"/>
      <c r="IH1788" s="1009"/>
      <c r="II1788" s="1009"/>
      <c r="IJ1788" s="1009"/>
      <c r="IK1788" s="1009"/>
      <c r="IL1788" s="1009"/>
      <c r="IM1788" s="1009"/>
    </row>
    <row r="1789" spans="17:247" x14ac:dyDescent="0.25">
      <c r="Q1789" s="1333"/>
      <c r="R1789" s="1333"/>
      <c r="S1789" s="669"/>
      <c r="T1789" s="669"/>
      <c r="U1789" s="669"/>
      <c r="AG1789" s="873"/>
      <c r="AN1789" s="669"/>
      <c r="IG1789" s="1009"/>
      <c r="IH1789" s="1009"/>
      <c r="II1789" s="1009"/>
      <c r="IJ1789" s="1009"/>
      <c r="IK1789" s="1009"/>
      <c r="IL1789" s="1009"/>
      <c r="IM1789" s="1009"/>
    </row>
    <row r="1790" spans="17:247" x14ac:dyDescent="0.25">
      <c r="Q1790" s="1333"/>
      <c r="R1790" s="1333"/>
      <c r="S1790" s="669"/>
      <c r="T1790" s="669"/>
      <c r="U1790" s="669"/>
      <c r="AG1790" s="873"/>
      <c r="AN1790" s="669"/>
      <c r="IG1790" s="1009"/>
      <c r="IH1790" s="1009"/>
      <c r="II1790" s="1009"/>
      <c r="IJ1790" s="1009"/>
      <c r="IK1790" s="1009"/>
      <c r="IL1790" s="1009"/>
      <c r="IM1790" s="1009"/>
    </row>
    <row r="1791" spans="17:247" x14ac:dyDescent="0.25">
      <c r="Q1791" s="1333"/>
      <c r="R1791" s="1333"/>
      <c r="S1791" s="669"/>
      <c r="T1791" s="669"/>
      <c r="U1791" s="669"/>
      <c r="AG1791" s="873"/>
      <c r="AN1791" s="669"/>
      <c r="IG1791" s="1009"/>
      <c r="IH1791" s="1009"/>
      <c r="II1791" s="1009"/>
      <c r="IJ1791" s="1009"/>
      <c r="IK1791" s="1009"/>
      <c r="IL1791" s="1009"/>
      <c r="IM1791" s="1009"/>
    </row>
    <row r="1792" spans="17:247" x14ac:dyDescent="0.25">
      <c r="Q1792" s="1333"/>
      <c r="R1792" s="1333"/>
      <c r="S1792" s="669"/>
      <c r="T1792" s="669"/>
      <c r="U1792" s="669"/>
      <c r="AG1792" s="873"/>
      <c r="AN1792" s="669"/>
      <c r="IG1792" s="1009"/>
      <c r="IH1792" s="1009"/>
      <c r="II1792" s="1009"/>
      <c r="IJ1792" s="1009"/>
      <c r="IK1792" s="1009"/>
      <c r="IL1792" s="1009"/>
      <c r="IM1792" s="1009"/>
    </row>
    <row r="1793" spans="17:247" x14ac:dyDescent="0.25">
      <c r="Q1793" s="1333"/>
      <c r="R1793" s="1333"/>
      <c r="S1793" s="669"/>
      <c r="T1793" s="669"/>
      <c r="U1793" s="669"/>
      <c r="AG1793" s="873"/>
      <c r="AN1793" s="669"/>
      <c r="IG1793" s="1009"/>
      <c r="IH1793" s="1009"/>
      <c r="II1793" s="1009"/>
      <c r="IJ1793" s="1009"/>
      <c r="IK1793" s="1009"/>
      <c r="IL1793" s="1009"/>
      <c r="IM1793" s="1009"/>
    </row>
    <row r="1794" spans="17:247" x14ac:dyDescent="0.25">
      <c r="Q1794" s="1333"/>
      <c r="R1794" s="1333"/>
      <c r="S1794" s="669"/>
      <c r="T1794" s="669"/>
      <c r="U1794" s="669"/>
      <c r="AG1794" s="873"/>
      <c r="AN1794" s="669"/>
      <c r="IG1794" s="1009"/>
      <c r="IH1794" s="1009"/>
      <c r="II1794" s="1009"/>
      <c r="IJ1794" s="1009"/>
      <c r="IK1794" s="1009"/>
      <c r="IL1794" s="1009"/>
      <c r="IM1794" s="1009"/>
    </row>
    <row r="1795" spans="17:247" x14ac:dyDescent="0.25">
      <c r="Q1795" s="1333"/>
      <c r="R1795" s="1333"/>
      <c r="S1795" s="669"/>
      <c r="T1795" s="669"/>
      <c r="U1795" s="669"/>
      <c r="AG1795" s="873"/>
      <c r="AN1795" s="669"/>
      <c r="IG1795" s="1009"/>
      <c r="IH1795" s="1009"/>
      <c r="II1795" s="1009"/>
      <c r="IJ1795" s="1009"/>
      <c r="IK1795" s="1009"/>
      <c r="IL1795" s="1009"/>
      <c r="IM1795" s="1009"/>
    </row>
    <row r="1796" spans="17:247" x14ac:dyDescent="0.25">
      <c r="Q1796" s="1333"/>
      <c r="R1796" s="1333"/>
      <c r="S1796" s="669"/>
      <c r="T1796" s="669"/>
      <c r="U1796" s="669"/>
      <c r="AG1796" s="873"/>
      <c r="AN1796" s="669"/>
      <c r="IG1796" s="1009"/>
      <c r="IH1796" s="1009"/>
      <c r="II1796" s="1009"/>
      <c r="IJ1796" s="1009"/>
      <c r="IK1796" s="1009"/>
      <c r="IL1796" s="1009"/>
      <c r="IM1796" s="1009"/>
    </row>
    <row r="1797" spans="17:247" x14ac:dyDescent="0.25">
      <c r="Q1797" s="1333"/>
      <c r="R1797" s="1333"/>
      <c r="S1797" s="669"/>
      <c r="T1797" s="669"/>
      <c r="U1797" s="669"/>
      <c r="AG1797" s="873"/>
      <c r="AN1797" s="669"/>
      <c r="IG1797" s="1009"/>
      <c r="IH1797" s="1009"/>
      <c r="II1797" s="1009"/>
      <c r="IJ1797" s="1009"/>
      <c r="IK1797" s="1009"/>
      <c r="IL1797" s="1009"/>
      <c r="IM1797" s="1009"/>
    </row>
    <row r="1798" spans="17:247" x14ac:dyDescent="0.25">
      <c r="Q1798" s="1333"/>
      <c r="R1798" s="1333"/>
      <c r="S1798" s="669"/>
      <c r="T1798" s="669"/>
      <c r="U1798" s="669"/>
      <c r="AG1798" s="873"/>
      <c r="AN1798" s="669"/>
      <c r="IG1798" s="1009"/>
      <c r="IH1798" s="1009"/>
      <c r="II1798" s="1009"/>
      <c r="IJ1798" s="1009"/>
      <c r="IK1798" s="1009"/>
      <c r="IL1798" s="1009"/>
      <c r="IM1798" s="1009"/>
    </row>
    <row r="1799" spans="17:247" x14ac:dyDescent="0.25">
      <c r="Q1799" s="1333"/>
      <c r="R1799" s="1333"/>
      <c r="S1799" s="669"/>
      <c r="T1799" s="669"/>
      <c r="U1799" s="669"/>
      <c r="AG1799" s="873"/>
      <c r="AN1799" s="669"/>
      <c r="IG1799" s="1009"/>
      <c r="IH1799" s="1009"/>
      <c r="II1799" s="1009"/>
      <c r="IJ1799" s="1009"/>
      <c r="IK1799" s="1009"/>
      <c r="IL1799" s="1009"/>
      <c r="IM1799" s="1009"/>
    </row>
    <row r="1800" spans="17:247" x14ac:dyDescent="0.25">
      <c r="Q1800" s="1333"/>
      <c r="R1800" s="1333"/>
      <c r="S1800" s="669"/>
      <c r="T1800" s="669"/>
      <c r="U1800" s="669"/>
      <c r="AG1800" s="873"/>
      <c r="AN1800" s="669"/>
      <c r="IG1800" s="1009"/>
      <c r="IH1800" s="1009"/>
      <c r="II1800" s="1009"/>
      <c r="IJ1800" s="1009"/>
      <c r="IK1800" s="1009"/>
      <c r="IL1800" s="1009"/>
      <c r="IM1800" s="1009"/>
    </row>
    <row r="1801" spans="17:247" x14ac:dyDescent="0.25">
      <c r="Q1801" s="1333"/>
      <c r="R1801" s="1333"/>
      <c r="S1801" s="669"/>
      <c r="T1801" s="669"/>
      <c r="U1801" s="669"/>
      <c r="AG1801" s="873"/>
      <c r="AN1801" s="669"/>
      <c r="IG1801" s="1009"/>
      <c r="IH1801" s="1009"/>
      <c r="II1801" s="1009"/>
      <c r="IJ1801" s="1009"/>
      <c r="IK1801" s="1009"/>
      <c r="IL1801" s="1009"/>
      <c r="IM1801" s="1009"/>
    </row>
    <row r="1802" spans="17:247" x14ac:dyDescent="0.25">
      <c r="Q1802" s="1333"/>
      <c r="R1802" s="1333"/>
      <c r="S1802" s="669"/>
      <c r="T1802" s="669"/>
      <c r="U1802" s="669"/>
      <c r="AG1802" s="873"/>
      <c r="AN1802" s="669"/>
      <c r="IG1802" s="1009"/>
      <c r="IH1802" s="1009"/>
      <c r="II1802" s="1009"/>
      <c r="IJ1802" s="1009"/>
      <c r="IK1802" s="1009"/>
      <c r="IL1802" s="1009"/>
      <c r="IM1802" s="1009"/>
    </row>
    <row r="1803" spans="17:247" x14ac:dyDescent="0.25">
      <c r="Q1803" s="1333"/>
      <c r="R1803" s="1333"/>
      <c r="S1803" s="669"/>
      <c r="T1803" s="669"/>
      <c r="U1803" s="669"/>
      <c r="AG1803" s="873"/>
      <c r="AN1803" s="669"/>
      <c r="IG1803" s="1009"/>
      <c r="IH1803" s="1009"/>
      <c r="II1803" s="1009"/>
      <c r="IJ1803" s="1009"/>
      <c r="IK1803" s="1009"/>
      <c r="IL1803" s="1009"/>
      <c r="IM1803" s="1009"/>
    </row>
    <row r="1804" spans="17:247" x14ac:dyDescent="0.25">
      <c r="Q1804" s="1333"/>
      <c r="R1804" s="1333"/>
      <c r="S1804" s="669"/>
      <c r="T1804" s="669"/>
      <c r="U1804" s="669"/>
      <c r="AG1804" s="873"/>
      <c r="AN1804" s="669"/>
      <c r="IG1804" s="1009"/>
      <c r="IH1804" s="1009"/>
      <c r="II1804" s="1009"/>
      <c r="IJ1804" s="1009"/>
      <c r="IK1804" s="1009"/>
      <c r="IL1804" s="1009"/>
      <c r="IM1804" s="1009"/>
    </row>
    <row r="1805" spans="17:247" x14ac:dyDescent="0.25">
      <c r="Q1805" s="1333"/>
      <c r="R1805" s="1333"/>
      <c r="S1805" s="669"/>
      <c r="T1805" s="669"/>
      <c r="U1805" s="669"/>
      <c r="AG1805" s="873"/>
      <c r="AN1805" s="669"/>
      <c r="IG1805" s="1009"/>
      <c r="IH1805" s="1009"/>
      <c r="II1805" s="1009"/>
      <c r="IJ1805" s="1009"/>
      <c r="IK1805" s="1009"/>
      <c r="IL1805" s="1009"/>
      <c r="IM1805" s="1009"/>
    </row>
    <row r="1806" spans="17:247" x14ac:dyDescent="0.25">
      <c r="Q1806" s="1333"/>
      <c r="R1806" s="1333"/>
      <c r="S1806" s="669"/>
      <c r="T1806" s="669"/>
      <c r="U1806" s="669"/>
      <c r="AG1806" s="873"/>
      <c r="AN1806" s="669"/>
      <c r="IG1806" s="1009"/>
      <c r="IH1806" s="1009"/>
      <c r="II1806" s="1009"/>
      <c r="IJ1806" s="1009"/>
      <c r="IK1806" s="1009"/>
      <c r="IL1806" s="1009"/>
      <c r="IM1806" s="1009"/>
    </row>
    <row r="1807" spans="17:247" x14ac:dyDescent="0.25">
      <c r="Q1807" s="1333"/>
      <c r="R1807" s="1333"/>
      <c r="S1807" s="669"/>
      <c r="T1807" s="669"/>
      <c r="U1807" s="669"/>
      <c r="AG1807" s="873"/>
      <c r="AN1807" s="669"/>
      <c r="IG1807" s="1009"/>
      <c r="IH1807" s="1009"/>
      <c r="II1807" s="1009"/>
      <c r="IJ1807" s="1009"/>
      <c r="IK1807" s="1009"/>
      <c r="IL1807" s="1009"/>
      <c r="IM1807" s="1009"/>
    </row>
    <row r="1808" spans="17:247" x14ac:dyDescent="0.25">
      <c r="Q1808" s="1333"/>
      <c r="R1808" s="1333"/>
      <c r="S1808" s="669"/>
      <c r="T1808" s="669"/>
      <c r="U1808" s="669"/>
      <c r="AG1808" s="873"/>
      <c r="AN1808" s="669"/>
      <c r="IG1808" s="1009"/>
      <c r="IH1808" s="1009"/>
      <c r="II1808" s="1009"/>
      <c r="IJ1808" s="1009"/>
      <c r="IK1808" s="1009"/>
      <c r="IL1808" s="1009"/>
      <c r="IM1808" s="1009"/>
    </row>
    <row r="1809" spans="17:247" x14ac:dyDescent="0.25">
      <c r="Q1809" s="1333"/>
      <c r="R1809" s="1333"/>
      <c r="S1809" s="669"/>
      <c r="T1809" s="669"/>
      <c r="U1809" s="669"/>
      <c r="AG1809" s="873"/>
      <c r="AN1809" s="669"/>
      <c r="IG1809" s="1009"/>
      <c r="IH1809" s="1009"/>
      <c r="II1809" s="1009"/>
      <c r="IJ1809" s="1009"/>
      <c r="IK1809" s="1009"/>
      <c r="IL1809" s="1009"/>
      <c r="IM1809" s="1009"/>
    </row>
    <row r="1810" spans="17:247" x14ac:dyDescent="0.25">
      <c r="Q1810" s="1333"/>
      <c r="R1810" s="1333"/>
      <c r="S1810" s="669"/>
      <c r="T1810" s="669"/>
      <c r="U1810" s="669"/>
      <c r="AG1810" s="873"/>
      <c r="AN1810" s="669"/>
      <c r="IG1810" s="1009"/>
      <c r="IH1810" s="1009"/>
      <c r="II1810" s="1009"/>
      <c r="IJ1810" s="1009"/>
      <c r="IK1810" s="1009"/>
      <c r="IL1810" s="1009"/>
      <c r="IM1810" s="1009"/>
    </row>
    <row r="1811" spans="17:247" x14ac:dyDescent="0.25">
      <c r="Q1811" s="1333"/>
      <c r="R1811" s="1333"/>
      <c r="S1811" s="669"/>
      <c r="T1811" s="669"/>
      <c r="U1811" s="669"/>
      <c r="AG1811" s="873"/>
      <c r="AN1811" s="669"/>
      <c r="IG1811" s="1009"/>
      <c r="IH1811" s="1009"/>
      <c r="II1811" s="1009"/>
      <c r="IJ1811" s="1009"/>
      <c r="IK1811" s="1009"/>
      <c r="IL1811" s="1009"/>
      <c r="IM1811" s="1009"/>
    </row>
    <row r="1812" spans="17:247" x14ac:dyDescent="0.25">
      <c r="Q1812" s="1333"/>
      <c r="R1812" s="1333"/>
      <c r="S1812" s="669"/>
      <c r="T1812" s="669"/>
      <c r="U1812" s="669"/>
      <c r="AG1812" s="873"/>
      <c r="AN1812" s="669"/>
      <c r="IG1812" s="1009"/>
      <c r="IH1812" s="1009"/>
      <c r="II1812" s="1009"/>
      <c r="IJ1812" s="1009"/>
      <c r="IK1812" s="1009"/>
      <c r="IL1812" s="1009"/>
      <c r="IM1812" s="1009"/>
    </row>
    <row r="1813" spans="17:247" x14ac:dyDescent="0.25">
      <c r="Q1813" s="1333"/>
      <c r="R1813" s="1333"/>
      <c r="S1813" s="669"/>
      <c r="T1813" s="669"/>
      <c r="U1813" s="669"/>
      <c r="AG1813" s="873"/>
      <c r="AN1813" s="669"/>
      <c r="IG1813" s="1009"/>
      <c r="IH1813" s="1009"/>
      <c r="II1813" s="1009"/>
      <c r="IJ1813" s="1009"/>
      <c r="IK1813" s="1009"/>
      <c r="IL1813" s="1009"/>
      <c r="IM1813" s="1009"/>
    </row>
    <row r="1814" spans="17:247" x14ac:dyDescent="0.25">
      <c r="Q1814" s="1333"/>
      <c r="R1814" s="1333"/>
      <c r="S1814" s="669"/>
      <c r="T1814" s="669"/>
      <c r="U1814" s="669"/>
      <c r="AG1814" s="873"/>
      <c r="AN1814" s="669"/>
      <c r="IG1814" s="1009"/>
      <c r="IH1814" s="1009"/>
      <c r="II1814" s="1009"/>
      <c r="IJ1814" s="1009"/>
      <c r="IK1814" s="1009"/>
      <c r="IL1814" s="1009"/>
      <c r="IM1814" s="1009"/>
    </row>
    <row r="1815" spans="17:247" x14ac:dyDescent="0.25">
      <c r="Q1815" s="1333"/>
      <c r="R1815" s="1333"/>
      <c r="S1815" s="669"/>
      <c r="T1815" s="669"/>
      <c r="U1815" s="669"/>
      <c r="AG1815" s="873"/>
      <c r="AN1815" s="669"/>
      <c r="IG1815" s="1009"/>
      <c r="IH1815" s="1009"/>
      <c r="II1815" s="1009"/>
      <c r="IJ1815" s="1009"/>
      <c r="IK1815" s="1009"/>
      <c r="IL1815" s="1009"/>
      <c r="IM1815" s="1009"/>
    </row>
    <row r="1816" spans="17:247" x14ac:dyDescent="0.25">
      <c r="Q1816" s="1333"/>
      <c r="R1816" s="1333"/>
      <c r="S1816" s="669"/>
      <c r="T1816" s="669"/>
      <c r="U1816" s="669"/>
      <c r="AG1816" s="873"/>
      <c r="AN1816" s="669"/>
      <c r="IG1816" s="1009"/>
      <c r="IH1816" s="1009"/>
      <c r="II1816" s="1009"/>
      <c r="IJ1816" s="1009"/>
      <c r="IK1816" s="1009"/>
      <c r="IL1816" s="1009"/>
      <c r="IM1816" s="1009"/>
    </row>
    <row r="1817" spans="17:247" x14ac:dyDescent="0.25">
      <c r="Q1817" s="1333"/>
      <c r="R1817" s="1333"/>
      <c r="S1817" s="669"/>
      <c r="T1817" s="669"/>
      <c r="U1817" s="669"/>
      <c r="AG1817" s="873"/>
      <c r="AN1817" s="669"/>
      <c r="IG1817" s="1009"/>
      <c r="IH1817" s="1009"/>
      <c r="II1817" s="1009"/>
      <c r="IJ1817" s="1009"/>
      <c r="IK1817" s="1009"/>
      <c r="IL1817" s="1009"/>
      <c r="IM1817" s="1009"/>
    </row>
    <row r="1818" spans="17:247" x14ac:dyDescent="0.25">
      <c r="Q1818" s="1333"/>
      <c r="R1818" s="1333"/>
      <c r="S1818" s="669"/>
      <c r="T1818" s="669"/>
      <c r="U1818" s="669"/>
      <c r="AG1818" s="873"/>
      <c r="AN1818" s="669"/>
      <c r="IG1818" s="1009"/>
      <c r="IH1818" s="1009"/>
      <c r="II1818" s="1009"/>
      <c r="IJ1818" s="1009"/>
      <c r="IK1818" s="1009"/>
      <c r="IL1818" s="1009"/>
      <c r="IM1818" s="1009"/>
    </row>
    <row r="1819" spans="17:247" x14ac:dyDescent="0.25">
      <c r="Q1819" s="1333"/>
      <c r="R1819" s="1333"/>
      <c r="S1819" s="669"/>
      <c r="T1819" s="669"/>
      <c r="U1819" s="669"/>
      <c r="AG1819" s="873"/>
      <c r="AN1819" s="669"/>
      <c r="IG1819" s="1009"/>
      <c r="IH1819" s="1009"/>
      <c r="II1819" s="1009"/>
      <c r="IJ1819" s="1009"/>
      <c r="IK1819" s="1009"/>
      <c r="IL1819" s="1009"/>
      <c r="IM1819" s="1009"/>
    </row>
    <row r="1820" spans="17:247" x14ac:dyDescent="0.25">
      <c r="Q1820" s="1333"/>
      <c r="R1820" s="1333"/>
      <c r="S1820" s="669"/>
      <c r="T1820" s="669"/>
      <c r="U1820" s="669"/>
      <c r="AG1820" s="873"/>
      <c r="AN1820" s="669"/>
      <c r="IG1820" s="1009"/>
      <c r="IH1820" s="1009"/>
      <c r="II1820" s="1009"/>
      <c r="IJ1820" s="1009"/>
      <c r="IK1820" s="1009"/>
      <c r="IL1820" s="1009"/>
      <c r="IM1820" s="1009"/>
    </row>
    <row r="1821" spans="17:247" x14ac:dyDescent="0.25">
      <c r="Q1821" s="1333"/>
      <c r="R1821" s="1333"/>
      <c r="S1821" s="669"/>
      <c r="T1821" s="669"/>
      <c r="U1821" s="669"/>
      <c r="AG1821" s="873"/>
      <c r="AN1821" s="669"/>
      <c r="IG1821" s="1009"/>
      <c r="IH1821" s="1009"/>
      <c r="II1821" s="1009"/>
      <c r="IJ1821" s="1009"/>
      <c r="IK1821" s="1009"/>
      <c r="IL1821" s="1009"/>
      <c r="IM1821" s="1009"/>
    </row>
    <row r="1822" spans="17:247" x14ac:dyDescent="0.25">
      <c r="Q1822" s="1333"/>
      <c r="R1822" s="1333"/>
      <c r="S1822" s="669"/>
      <c r="T1822" s="669"/>
      <c r="U1822" s="669"/>
      <c r="AG1822" s="873"/>
      <c r="AN1822" s="669"/>
      <c r="IG1822" s="1009"/>
      <c r="IH1822" s="1009"/>
      <c r="II1822" s="1009"/>
      <c r="IJ1822" s="1009"/>
      <c r="IK1822" s="1009"/>
      <c r="IL1822" s="1009"/>
      <c r="IM1822" s="1009"/>
    </row>
    <row r="1823" spans="17:247" x14ac:dyDescent="0.25">
      <c r="Q1823" s="1333"/>
      <c r="R1823" s="1333"/>
      <c r="S1823" s="669"/>
      <c r="T1823" s="669"/>
      <c r="U1823" s="669"/>
      <c r="AG1823" s="873"/>
      <c r="AN1823" s="669"/>
      <c r="IG1823" s="1009"/>
      <c r="IH1823" s="1009"/>
      <c r="II1823" s="1009"/>
      <c r="IJ1823" s="1009"/>
      <c r="IK1823" s="1009"/>
      <c r="IL1823" s="1009"/>
      <c r="IM1823" s="1009"/>
    </row>
    <row r="1824" spans="17:247" x14ac:dyDescent="0.25">
      <c r="Q1824" s="1333"/>
      <c r="R1824" s="1333"/>
      <c r="S1824" s="669"/>
      <c r="T1824" s="669"/>
      <c r="U1824" s="669"/>
      <c r="AG1824" s="873"/>
      <c r="AN1824" s="669"/>
      <c r="IG1824" s="1009"/>
      <c r="IH1824" s="1009"/>
      <c r="II1824" s="1009"/>
      <c r="IJ1824" s="1009"/>
      <c r="IK1824" s="1009"/>
      <c r="IL1824" s="1009"/>
      <c r="IM1824" s="1009"/>
    </row>
    <row r="1825" spans="17:247" x14ac:dyDescent="0.25">
      <c r="Q1825" s="1333"/>
      <c r="R1825" s="1333"/>
      <c r="S1825" s="669"/>
      <c r="T1825" s="669"/>
      <c r="U1825" s="669"/>
      <c r="AG1825" s="873"/>
      <c r="AN1825" s="669"/>
      <c r="IG1825" s="1009"/>
      <c r="IH1825" s="1009"/>
      <c r="II1825" s="1009"/>
      <c r="IJ1825" s="1009"/>
      <c r="IK1825" s="1009"/>
      <c r="IL1825" s="1009"/>
      <c r="IM1825" s="1009"/>
    </row>
    <row r="1826" spans="17:247" x14ac:dyDescent="0.25">
      <c r="Q1826" s="1333"/>
      <c r="R1826" s="1333"/>
      <c r="S1826" s="669"/>
      <c r="T1826" s="669"/>
      <c r="U1826" s="669"/>
      <c r="AG1826" s="873"/>
      <c r="AN1826" s="669"/>
      <c r="IG1826" s="1009"/>
      <c r="IH1826" s="1009"/>
      <c r="II1826" s="1009"/>
      <c r="IJ1826" s="1009"/>
      <c r="IK1826" s="1009"/>
      <c r="IL1826" s="1009"/>
      <c r="IM1826" s="1009"/>
    </row>
    <row r="1827" spans="17:247" x14ac:dyDescent="0.25">
      <c r="Q1827" s="1333"/>
      <c r="R1827" s="1333"/>
      <c r="S1827" s="669"/>
      <c r="T1827" s="669"/>
      <c r="U1827" s="669"/>
      <c r="AG1827" s="873"/>
      <c r="AN1827" s="669"/>
      <c r="IG1827" s="1009"/>
      <c r="IH1827" s="1009"/>
      <c r="II1827" s="1009"/>
      <c r="IJ1827" s="1009"/>
      <c r="IK1827" s="1009"/>
      <c r="IL1827" s="1009"/>
      <c r="IM1827" s="1009"/>
    </row>
    <row r="1828" spans="17:247" x14ac:dyDescent="0.25">
      <c r="Q1828" s="1333"/>
      <c r="R1828" s="1333"/>
      <c r="S1828" s="669"/>
      <c r="T1828" s="669"/>
      <c r="U1828" s="669"/>
      <c r="AG1828" s="873"/>
      <c r="AN1828" s="669"/>
      <c r="IG1828" s="1009"/>
      <c r="IH1828" s="1009"/>
      <c r="II1828" s="1009"/>
      <c r="IJ1828" s="1009"/>
      <c r="IK1828" s="1009"/>
      <c r="IL1828" s="1009"/>
      <c r="IM1828" s="1009"/>
    </row>
    <row r="1829" spans="17:247" x14ac:dyDescent="0.25">
      <c r="Q1829" s="1333"/>
      <c r="R1829" s="1333"/>
      <c r="S1829" s="669"/>
      <c r="T1829" s="669"/>
      <c r="U1829" s="669"/>
      <c r="AG1829" s="873"/>
      <c r="AN1829" s="669"/>
      <c r="IG1829" s="1009"/>
      <c r="IH1829" s="1009"/>
      <c r="II1829" s="1009"/>
      <c r="IJ1829" s="1009"/>
      <c r="IK1829" s="1009"/>
      <c r="IL1829" s="1009"/>
      <c r="IM1829" s="1009"/>
    </row>
    <row r="1830" spans="17:247" x14ac:dyDescent="0.25">
      <c r="Q1830" s="1333"/>
      <c r="R1830" s="1333"/>
      <c r="S1830" s="669"/>
      <c r="T1830" s="669"/>
      <c r="U1830" s="669"/>
      <c r="AG1830" s="873"/>
      <c r="AN1830" s="669"/>
      <c r="IG1830" s="1009"/>
      <c r="IH1830" s="1009"/>
      <c r="II1830" s="1009"/>
      <c r="IJ1830" s="1009"/>
      <c r="IK1830" s="1009"/>
      <c r="IL1830" s="1009"/>
      <c r="IM1830" s="1009"/>
    </row>
    <row r="1831" spans="17:247" x14ac:dyDescent="0.25">
      <c r="Q1831" s="1333"/>
      <c r="R1831" s="1333"/>
      <c r="S1831" s="669"/>
      <c r="T1831" s="669"/>
      <c r="U1831" s="669"/>
      <c r="AG1831" s="873"/>
      <c r="AN1831" s="669"/>
      <c r="IG1831" s="1009"/>
      <c r="IH1831" s="1009"/>
      <c r="II1831" s="1009"/>
      <c r="IJ1831" s="1009"/>
      <c r="IK1831" s="1009"/>
      <c r="IL1831" s="1009"/>
      <c r="IM1831" s="1009"/>
    </row>
    <row r="1832" spans="17:247" x14ac:dyDescent="0.25">
      <c r="Q1832" s="1333"/>
      <c r="R1832" s="1333"/>
      <c r="S1832" s="669"/>
      <c r="T1832" s="669"/>
      <c r="U1832" s="669"/>
      <c r="AG1832" s="873"/>
      <c r="AN1832" s="669"/>
      <c r="IG1832" s="1009"/>
      <c r="IH1832" s="1009"/>
      <c r="II1832" s="1009"/>
      <c r="IJ1832" s="1009"/>
      <c r="IK1832" s="1009"/>
      <c r="IL1832" s="1009"/>
      <c r="IM1832" s="1009"/>
    </row>
    <row r="1833" spans="17:247" x14ac:dyDescent="0.25">
      <c r="Q1833" s="1333"/>
      <c r="R1833" s="1333"/>
      <c r="S1833" s="669"/>
      <c r="T1833" s="669"/>
      <c r="U1833" s="669"/>
      <c r="AG1833" s="873"/>
      <c r="AN1833" s="669"/>
      <c r="IG1833" s="1009"/>
      <c r="IH1833" s="1009"/>
      <c r="II1833" s="1009"/>
      <c r="IJ1833" s="1009"/>
      <c r="IK1833" s="1009"/>
      <c r="IL1833" s="1009"/>
      <c r="IM1833" s="1009"/>
    </row>
    <row r="1834" spans="17:247" x14ac:dyDescent="0.25">
      <c r="Q1834" s="1333"/>
      <c r="R1834" s="1333"/>
      <c r="S1834" s="669"/>
      <c r="T1834" s="669"/>
      <c r="U1834" s="669"/>
      <c r="AG1834" s="873"/>
      <c r="AN1834" s="669"/>
      <c r="IG1834" s="1009"/>
      <c r="IH1834" s="1009"/>
      <c r="II1834" s="1009"/>
      <c r="IJ1834" s="1009"/>
      <c r="IK1834" s="1009"/>
      <c r="IL1834" s="1009"/>
      <c r="IM1834" s="1009"/>
    </row>
    <row r="1835" spans="17:247" x14ac:dyDescent="0.25">
      <c r="Q1835" s="1333"/>
      <c r="R1835" s="1333"/>
      <c r="S1835" s="669"/>
      <c r="T1835" s="669"/>
      <c r="U1835" s="669"/>
      <c r="AG1835" s="873"/>
      <c r="AN1835" s="669"/>
      <c r="IG1835" s="1009"/>
      <c r="IH1835" s="1009"/>
      <c r="II1835" s="1009"/>
      <c r="IJ1835" s="1009"/>
      <c r="IK1835" s="1009"/>
      <c r="IL1835" s="1009"/>
      <c r="IM1835" s="1009"/>
    </row>
    <row r="1836" spans="17:247" x14ac:dyDescent="0.25">
      <c r="Q1836" s="1333"/>
      <c r="R1836" s="1333"/>
      <c r="S1836" s="669"/>
      <c r="T1836" s="669"/>
      <c r="U1836" s="669"/>
      <c r="AG1836" s="873"/>
      <c r="AN1836" s="669"/>
      <c r="IG1836" s="1009"/>
      <c r="IH1836" s="1009"/>
      <c r="II1836" s="1009"/>
      <c r="IJ1836" s="1009"/>
      <c r="IK1836" s="1009"/>
      <c r="IL1836" s="1009"/>
      <c r="IM1836" s="1009"/>
    </row>
    <row r="1837" spans="17:247" x14ac:dyDescent="0.25">
      <c r="Q1837" s="1333"/>
      <c r="R1837" s="1333"/>
      <c r="S1837" s="669"/>
      <c r="T1837" s="669"/>
      <c r="U1837" s="669"/>
      <c r="AG1837" s="873"/>
      <c r="AN1837" s="669"/>
      <c r="IG1837" s="1009"/>
      <c r="IH1837" s="1009"/>
      <c r="II1837" s="1009"/>
      <c r="IJ1837" s="1009"/>
      <c r="IK1837" s="1009"/>
      <c r="IL1837" s="1009"/>
      <c r="IM1837" s="1009"/>
    </row>
    <row r="1838" spans="17:247" x14ac:dyDescent="0.25">
      <c r="Q1838" s="1333"/>
      <c r="R1838" s="1333"/>
      <c r="S1838" s="669"/>
      <c r="T1838" s="669"/>
      <c r="U1838" s="669"/>
      <c r="AG1838" s="873"/>
      <c r="AN1838" s="669"/>
      <c r="IG1838" s="1009"/>
      <c r="IH1838" s="1009"/>
      <c r="II1838" s="1009"/>
      <c r="IJ1838" s="1009"/>
      <c r="IK1838" s="1009"/>
      <c r="IL1838" s="1009"/>
      <c r="IM1838" s="1009"/>
    </row>
    <row r="1839" spans="17:247" x14ac:dyDescent="0.25">
      <c r="Q1839" s="1333"/>
      <c r="R1839" s="1333"/>
      <c r="S1839" s="669"/>
      <c r="T1839" s="669"/>
      <c r="U1839" s="669"/>
      <c r="AG1839" s="873"/>
      <c r="AN1839" s="669"/>
      <c r="IG1839" s="1009"/>
      <c r="IH1839" s="1009"/>
      <c r="II1839" s="1009"/>
      <c r="IJ1839" s="1009"/>
      <c r="IK1839" s="1009"/>
      <c r="IL1839" s="1009"/>
      <c r="IM1839" s="1009"/>
    </row>
    <row r="1840" spans="17:247" x14ac:dyDescent="0.25">
      <c r="Q1840" s="1333"/>
      <c r="R1840" s="1333"/>
      <c r="S1840" s="669"/>
      <c r="T1840" s="669"/>
      <c r="U1840" s="669"/>
      <c r="AG1840" s="873"/>
      <c r="AN1840" s="669"/>
      <c r="IG1840" s="1009"/>
      <c r="IH1840" s="1009"/>
      <c r="II1840" s="1009"/>
      <c r="IJ1840" s="1009"/>
      <c r="IK1840" s="1009"/>
      <c r="IL1840" s="1009"/>
      <c r="IM1840" s="1009"/>
    </row>
    <row r="1841" spans="17:247" x14ac:dyDescent="0.25">
      <c r="Q1841" s="1333"/>
      <c r="R1841" s="1333"/>
      <c r="S1841" s="669"/>
      <c r="T1841" s="669"/>
      <c r="U1841" s="669"/>
      <c r="AG1841" s="873"/>
      <c r="AN1841" s="669"/>
      <c r="IG1841" s="1009"/>
      <c r="IH1841" s="1009"/>
      <c r="II1841" s="1009"/>
      <c r="IJ1841" s="1009"/>
      <c r="IK1841" s="1009"/>
      <c r="IL1841" s="1009"/>
      <c r="IM1841" s="1009"/>
    </row>
    <row r="1842" spans="17:247" x14ac:dyDescent="0.25">
      <c r="Q1842" s="1333"/>
      <c r="R1842" s="1333"/>
      <c r="S1842" s="669"/>
      <c r="T1842" s="669"/>
      <c r="U1842" s="669"/>
      <c r="AG1842" s="873"/>
      <c r="AN1842" s="669"/>
      <c r="IG1842" s="1009"/>
      <c r="IH1842" s="1009"/>
      <c r="II1842" s="1009"/>
      <c r="IJ1842" s="1009"/>
      <c r="IK1842" s="1009"/>
      <c r="IL1842" s="1009"/>
      <c r="IM1842" s="1009"/>
    </row>
    <row r="1843" spans="17:247" x14ac:dyDescent="0.25">
      <c r="Q1843" s="1333"/>
      <c r="R1843" s="1333"/>
      <c r="S1843" s="669"/>
      <c r="T1843" s="669"/>
      <c r="U1843" s="669"/>
      <c r="AG1843" s="873"/>
      <c r="AN1843" s="669"/>
      <c r="IG1843" s="1009"/>
      <c r="IH1843" s="1009"/>
      <c r="II1843" s="1009"/>
      <c r="IJ1843" s="1009"/>
      <c r="IK1843" s="1009"/>
      <c r="IL1843" s="1009"/>
      <c r="IM1843" s="1009"/>
    </row>
    <row r="1844" spans="17:247" x14ac:dyDescent="0.25">
      <c r="Q1844" s="1333"/>
      <c r="R1844" s="1333"/>
      <c r="S1844" s="669"/>
      <c r="T1844" s="669"/>
      <c r="U1844" s="669"/>
      <c r="AG1844" s="873"/>
      <c r="AN1844" s="669"/>
      <c r="IG1844" s="1009"/>
      <c r="IH1844" s="1009"/>
      <c r="II1844" s="1009"/>
      <c r="IJ1844" s="1009"/>
      <c r="IK1844" s="1009"/>
      <c r="IL1844" s="1009"/>
      <c r="IM1844" s="1009"/>
    </row>
    <row r="1845" spans="17:247" x14ac:dyDescent="0.25">
      <c r="Q1845" s="1333"/>
      <c r="R1845" s="1333"/>
      <c r="S1845" s="669"/>
      <c r="T1845" s="669"/>
      <c r="U1845" s="669"/>
      <c r="AG1845" s="873"/>
      <c r="AN1845" s="669"/>
      <c r="IG1845" s="1009"/>
      <c r="IH1845" s="1009"/>
      <c r="II1845" s="1009"/>
      <c r="IJ1845" s="1009"/>
      <c r="IK1845" s="1009"/>
      <c r="IL1845" s="1009"/>
      <c r="IM1845" s="1009"/>
    </row>
    <row r="1846" spans="17:247" x14ac:dyDescent="0.25">
      <c r="Q1846" s="1333"/>
      <c r="R1846" s="1333"/>
      <c r="S1846" s="669"/>
      <c r="T1846" s="669"/>
      <c r="U1846" s="669"/>
      <c r="AG1846" s="873"/>
      <c r="AN1846" s="669"/>
      <c r="IG1846" s="1009"/>
      <c r="IH1846" s="1009"/>
      <c r="II1846" s="1009"/>
      <c r="IJ1846" s="1009"/>
      <c r="IK1846" s="1009"/>
      <c r="IL1846" s="1009"/>
      <c r="IM1846" s="1009"/>
    </row>
    <row r="1847" spans="17:247" x14ac:dyDescent="0.25">
      <c r="Q1847" s="1333"/>
      <c r="R1847" s="1333"/>
      <c r="S1847" s="669"/>
      <c r="T1847" s="669"/>
      <c r="U1847" s="669"/>
      <c r="AG1847" s="873"/>
      <c r="AN1847" s="669"/>
      <c r="IG1847" s="1009"/>
      <c r="IH1847" s="1009"/>
      <c r="II1847" s="1009"/>
      <c r="IJ1847" s="1009"/>
      <c r="IK1847" s="1009"/>
      <c r="IL1847" s="1009"/>
      <c r="IM1847" s="1009"/>
    </row>
    <row r="1848" spans="17:247" x14ac:dyDescent="0.25">
      <c r="Q1848" s="1333"/>
      <c r="R1848" s="1333"/>
      <c r="S1848" s="669"/>
      <c r="T1848" s="669"/>
      <c r="U1848" s="669"/>
      <c r="AG1848" s="873"/>
      <c r="AN1848" s="669"/>
      <c r="IG1848" s="1009"/>
      <c r="IH1848" s="1009"/>
      <c r="II1848" s="1009"/>
      <c r="IJ1848" s="1009"/>
      <c r="IK1848" s="1009"/>
      <c r="IL1848" s="1009"/>
      <c r="IM1848" s="1009"/>
    </row>
    <row r="1849" spans="17:247" x14ac:dyDescent="0.25">
      <c r="Q1849" s="1333"/>
      <c r="R1849" s="1333"/>
      <c r="S1849" s="669"/>
      <c r="T1849" s="669"/>
      <c r="U1849" s="669"/>
      <c r="AG1849" s="873"/>
      <c r="AN1849" s="669"/>
      <c r="IG1849" s="1009"/>
      <c r="IH1849" s="1009"/>
      <c r="II1849" s="1009"/>
      <c r="IJ1849" s="1009"/>
      <c r="IK1849" s="1009"/>
      <c r="IL1849" s="1009"/>
      <c r="IM1849" s="1009"/>
    </row>
    <row r="1850" spans="17:247" x14ac:dyDescent="0.25">
      <c r="Q1850" s="1333"/>
      <c r="R1850" s="1333"/>
      <c r="S1850" s="669"/>
      <c r="T1850" s="669"/>
      <c r="U1850" s="669"/>
      <c r="AG1850" s="873"/>
      <c r="AN1850" s="669"/>
      <c r="IG1850" s="1009"/>
      <c r="IH1850" s="1009"/>
      <c r="II1850" s="1009"/>
      <c r="IJ1850" s="1009"/>
      <c r="IK1850" s="1009"/>
      <c r="IL1850" s="1009"/>
      <c r="IM1850" s="1009"/>
    </row>
    <row r="1851" spans="17:247" x14ac:dyDescent="0.25">
      <c r="Q1851" s="1333"/>
      <c r="R1851" s="1333"/>
      <c r="S1851" s="669"/>
      <c r="T1851" s="669"/>
      <c r="U1851" s="669"/>
      <c r="AG1851" s="873"/>
      <c r="AN1851" s="669"/>
      <c r="IG1851" s="1009"/>
      <c r="IH1851" s="1009"/>
      <c r="II1851" s="1009"/>
      <c r="IJ1851" s="1009"/>
      <c r="IK1851" s="1009"/>
      <c r="IL1851" s="1009"/>
      <c r="IM1851" s="1009"/>
    </row>
    <row r="1852" spans="17:247" x14ac:dyDescent="0.25">
      <c r="Q1852" s="1333"/>
      <c r="R1852" s="1333"/>
      <c r="S1852" s="669"/>
      <c r="T1852" s="669"/>
      <c r="U1852" s="669"/>
      <c r="AG1852" s="873"/>
      <c r="AN1852" s="669"/>
      <c r="IG1852" s="1009"/>
      <c r="IH1852" s="1009"/>
      <c r="II1852" s="1009"/>
      <c r="IJ1852" s="1009"/>
      <c r="IK1852" s="1009"/>
      <c r="IL1852" s="1009"/>
      <c r="IM1852" s="1009"/>
    </row>
    <row r="1853" spans="17:247" x14ac:dyDescent="0.25">
      <c r="Q1853" s="1333"/>
      <c r="R1853" s="1333"/>
      <c r="S1853" s="669"/>
      <c r="T1853" s="669"/>
      <c r="U1853" s="669"/>
      <c r="AG1853" s="873"/>
      <c r="AN1853" s="669"/>
      <c r="IG1853" s="1009"/>
      <c r="IH1853" s="1009"/>
      <c r="II1853" s="1009"/>
      <c r="IJ1853" s="1009"/>
      <c r="IK1853" s="1009"/>
      <c r="IL1853" s="1009"/>
      <c r="IM1853" s="1009"/>
    </row>
    <row r="1854" spans="17:247" x14ac:dyDescent="0.25">
      <c r="Q1854" s="1333"/>
      <c r="R1854" s="1333"/>
      <c r="S1854" s="669"/>
      <c r="T1854" s="669"/>
      <c r="U1854" s="669"/>
      <c r="AG1854" s="873"/>
      <c r="AN1854" s="669"/>
      <c r="IG1854" s="1009"/>
      <c r="IH1854" s="1009"/>
      <c r="II1854" s="1009"/>
      <c r="IJ1854" s="1009"/>
      <c r="IK1854" s="1009"/>
      <c r="IL1854" s="1009"/>
      <c r="IM1854" s="1009"/>
    </row>
    <row r="1855" spans="17:247" x14ac:dyDescent="0.25">
      <c r="Q1855" s="1333"/>
      <c r="R1855" s="1333"/>
      <c r="S1855" s="669"/>
      <c r="T1855" s="669"/>
      <c r="U1855" s="669"/>
      <c r="AG1855" s="873"/>
      <c r="AN1855" s="669"/>
      <c r="IG1855" s="1009"/>
      <c r="IH1855" s="1009"/>
      <c r="II1855" s="1009"/>
      <c r="IJ1855" s="1009"/>
      <c r="IK1855" s="1009"/>
      <c r="IL1855" s="1009"/>
      <c r="IM1855" s="1009"/>
    </row>
    <row r="1856" spans="17:247" x14ac:dyDescent="0.25">
      <c r="Q1856" s="1333"/>
      <c r="R1856" s="1333"/>
      <c r="S1856" s="669"/>
      <c r="T1856" s="669"/>
      <c r="U1856" s="669"/>
      <c r="AG1856" s="873"/>
      <c r="AN1856" s="669"/>
      <c r="IG1856" s="1009"/>
      <c r="IH1856" s="1009"/>
      <c r="II1856" s="1009"/>
      <c r="IJ1856" s="1009"/>
      <c r="IK1856" s="1009"/>
      <c r="IL1856" s="1009"/>
      <c r="IM1856" s="1009"/>
    </row>
    <row r="1857" spans="17:247" x14ac:dyDescent="0.25">
      <c r="Q1857" s="1333"/>
      <c r="R1857" s="1333"/>
      <c r="S1857" s="669"/>
      <c r="T1857" s="669"/>
      <c r="U1857" s="669"/>
      <c r="AG1857" s="873"/>
      <c r="AN1857" s="669"/>
      <c r="IG1857" s="1009"/>
      <c r="IH1857" s="1009"/>
      <c r="II1857" s="1009"/>
      <c r="IJ1857" s="1009"/>
      <c r="IK1857" s="1009"/>
      <c r="IL1857" s="1009"/>
      <c r="IM1857" s="1009"/>
    </row>
    <row r="1858" spans="17:247" x14ac:dyDescent="0.25">
      <c r="Q1858" s="1333"/>
      <c r="R1858" s="1333"/>
      <c r="S1858" s="669"/>
      <c r="T1858" s="669"/>
      <c r="U1858" s="669"/>
      <c r="AG1858" s="873"/>
      <c r="AN1858" s="669"/>
      <c r="IG1858" s="1009"/>
      <c r="IH1858" s="1009"/>
      <c r="II1858" s="1009"/>
      <c r="IJ1858" s="1009"/>
      <c r="IK1858" s="1009"/>
      <c r="IL1858" s="1009"/>
      <c r="IM1858" s="1009"/>
    </row>
    <row r="1859" spans="17:247" x14ac:dyDescent="0.25">
      <c r="Q1859" s="1333"/>
      <c r="R1859" s="1333"/>
      <c r="S1859" s="669"/>
      <c r="T1859" s="669"/>
      <c r="U1859" s="669"/>
      <c r="AG1859" s="873"/>
      <c r="AN1859" s="669"/>
      <c r="IG1859" s="1009"/>
      <c r="IH1859" s="1009"/>
      <c r="II1859" s="1009"/>
      <c r="IJ1859" s="1009"/>
      <c r="IK1859" s="1009"/>
      <c r="IL1859" s="1009"/>
      <c r="IM1859" s="1009"/>
    </row>
    <row r="1860" spans="17:247" x14ac:dyDescent="0.25">
      <c r="Q1860" s="1333"/>
      <c r="R1860" s="1333"/>
      <c r="S1860" s="669"/>
      <c r="T1860" s="669"/>
      <c r="U1860" s="669"/>
      <c r="AG1860" s="873"/>
      <c r="AN1860" s="669"/>
      <c r="IG1860" s="1009"/>
      <c r="IH1860" s="1009"/>
      <c r="II1860" s="1009"/>
      <c r="IJ1860" s="1009"/>
      <c r="IK1860" s="1009"/>
      <c r="IL1860" s="1009"/>
      <c r="IM1860" s="1009"/>
    </row>
    <row r="1861" spans="17:247" x14ac:dyDescent="0.25">
      <c r="Q1861" s="1333"/>
      <c r="R1861" s="1333"/>
      <c r="S1861" s="669"/>
      <c r="T1861" s="669"/>
      <c r="U1861" s="669"/>
      <c r="AG1861" s="873"/>
      <c r="AN1861" s="669"/>
      <c r="IG1861" s="1009"/>
      <c r="IH1861" s="1009"/>
      <c r="II1861" s="1009"/>
      <c r="IJ1861" s="1009"/>
      <c r="IK1861" s="1009"/>
      <c r="IL1861" s="1009"/>
      <c r="IM1861" s="1009"/>
    </row>
    <row r="1862" spans="17:247" x14ac:dyDescent="0.25">
      <c r="Q1862" s="1333"/>
      <c r="R1862" s="1333"/>
      <c r="S1862" s="669"/>
      <c r="T1862" s="669"/>
      <c r="U1862" s="669"/>
      <c r="AG1862" s="873"/>
      <c r="AN1862" s="669"/>
      <c r="IG1862" s="1009"/>
      <c r="IH1862" s="1009"/>
      <c r="II1862" s="1009"/>
      <c r="IJ1862" s="1009"/>
      <c r="IK1862" s="1009"/>
      <c r="IL1862" s="1009"/>
      <c r="IM1862" s="1009"/>
    </row>
    <row r="1863" spans="17:247" x14ac:dyDescent="0.25">
      <c r="Q1863" s="1333"/>
      <c r="R1863" s="1333"/>
      <c r="S1863" s="669"/>
      <c r="T1863" s="669"/>
      <c r="U1863" s="669"/>
      <c r="AG1863" s="873"/>
      <c r="AN1863" s="669"/>
      <c r="IG1863" s="1009"/>
      <c r="IH1863" s="1009"/>
      <c r="II1863" s="1009"/>
      <c r="IJ1863" s="1009"/>
      <c r="IK1863" s="1009"/>
      <c r="IL1863" s="1009"/>
      <c r="IM1863" s="1009"/>
    </row>
    <row r="1864" spans="17:247" x14ac:dyDescent="0.25">
      <c r="Q1864" s="1333"/>
      <c r="R1864" s="1333"/>
      <c r="S1864" s="669"/>
      <c r="T1864" s="669"/>
      <c r="U1864" s="669"/>
      <c r="AG1864" s="873"/>
      <c r="AN1864" s="669"/>
      <c r="IG1864" s="1009"/>
      <c r="IH1864" s="1009"/>
      <c r="II1864" s="1009"/>
      <c r="IJ1864" s="1009"/>
      <c r="IK1864" s="1009"/>
      <c r="IL1864" s="1009"/>
      <c r="IM1864" s="1009"/>
    </row>
    <row r="1865" spans="17:247" x14ac:dyDescent="0.25">
      <c r="Q1865" s="1333"/>
      <c r="R1865" s="1333"/>
      <c r="S1865" s="669"/>
      <c r="T1865" s="669"/>
      <c r="U1865" s="669"/>
      <c r="AG1865" s="873"/>
      <c r="AN1865" s="669"/>
      <c r="IG1865" s="1009"/>
      <c r="IH1865" s="1009"/>
      <c r="II1865" s="1009"/>
      <c r="IJ1865" s="1009"/>
      <c r="IK1865" s="1009"/>
      <c r="IL1865" s="1009"/>
      <c r="IM1865" s="1009"/>
    </row>
    <row r="1866" spans="17:247" x14ac:dyDescent="0.25">
      <c r="Q1866" s="1333"/>
      <c r="R1866" s="1333"/>
      <c r="S1866" s="669"/>
      <c r="T1866" s="669"/>
      <c r="U1866" s="669"/>
      <c r="AG1866" s="873"/>
      <c r="AN1866" s="669"/>
      <c r="IG1866" s="1009"/>
      <c r="IH1866" s="1009"/>
      <c r="II1866" s="1009"/>
      <c r="IJ1866" s="1009"/>
      <c r="IK1866" s="1009"/>
      <c r="IL1866" s="1009"/>
      <c r="IM1866" s="1009"/>
    </row>
    <row r="1867" spans="17:247" x14ac:dyDescent="0.25">
      <c r="Q1867" s="1333"/>
      <c r="R1867" s="1333"/>
      <c r="S1867" s="669"/>
      <c r="T1867" s="669"/>
      <c r="U1867" s="669"/>
      <c r="AG1867" s="873"/>
      <c r="AN1867" s="669"/>
      <c r="IG1867" s="1009"/>
      <c r="IH1867" s="1009"/>
      <c r="II1867" s="1009"/>
      <c r="IJ1867" s="1009"/>
      <c r="IK1867" s="1009"/>
      <c r="IL1867" s="1009"/>
      <c r="IM1867" s="1009"/>
    </row>
    <row r="1868" spans="17:247" x14ac:dyDescent="0.25">
      <c r="Q1868" s="1333"/>
      <c r="R1868" s="1333"/>
      <c r="S1868" s="669"/>
      <c r="T1868" s="669"/>
      <c r="U1868" s="669"/>
      <c r="AG1868" s="873"/>
      <c r="AN1868" s="669"/>
      <c r="IG1868" s="1009"/>
      <c r="IH1868" s="1009"/>
      <c r="II1868" s="1009"/>
      <c r="IJ1868" s="1009"/>
      <c r="IK1868" s="1009"/>
      <c r="IL1868" s="1009"/>
      <c r="IM1868" s="1009"/>
    </row>
    <row r="1869" spans="17:247" x14ac:dyDescent="0.25">
      <c r="Q1869" s="1333"/>
      <c r="R1869" s="1333"/>
      <c r="S1869" s="669"/>
      <c r="T1869" s="669"/>
      <c r="U1869" s="669"/>
      <c r="AG1869" s="873"/>
      <c r="AN1869" s="669"/>
      <c r="IG1869" s="1009"/>
      <c r="IH1869" s="1009"/>
      <c r="II1869" s="1009"/>
      <c r="IJ1869" s="1009"/>
      <c r="IK1869" s="1009"/>
      <c r="IL1869" s="1009"/>
      <c r="IM1869" s="1009"/>
    </row>
    <row r="1870" spans="17:247" x14ac:dyDescent="0.25">
      <c r="Q1870" s="1333"/>
      <c r="R1870" s="1333"/>
      <c r="S1870" s="669"/>
      <c r="T1870" s="669"/>
      <c r="U1870" s="669"/>
      <c r="AG1870" s="873"/>
      <c r="AN1870" s="669"/>
      <c r="IG1870" s="1009"/>
      <c r="IH1870" s="1009"/>
      <c r="II1870" s="1009"/>
      <c r="IJ1870" s="1009"/>
      <c r="IK1870" s="1009"/>
      <c r="IL1870" s="1009"/>
      <c r="IM1870" s="1009"/>
    </row>
    <row r="1871" spans="17:247" x14ac:dyDescent="0.25">
      <c r="Q1871" s="1333"/>
      <c r="R1871" s="1333"/>
      <c r="S1871" s="669"/>
      <c r="T1871" s="669"/>
      <c r="U1871" s="669"/>
      <c r="AG1871" s="873"/>
      <c r="AN1871" s="669"/>
      <c r="IG1871" s="1009"/>
      <c r="IH1871" s="1009"/>
      <c r="II1871" s="1009"/>
      <c r="IJ1871" s="1009"/>
      <c r="IK1871" s="1009"/>
      <c r="IL1871" s="1009"/>
      <c r="IM1871" s="1009"/>
    </row>
    <row r="1872" spans="17:247" x14ac:dyDescent="0.25">
      <c r="Q1872" s="1333"/>
      <c r="R1872" s="1333"/>
      <c r="S1872" s="669"/>
      <c r="T1872" s="669"/>
      <c r="U1872" s="669"/>
      <c r="AG1872" s="873"/>
      <c r="AN1872" s="669"/>
      <c r="IG1872" s="1009"/>
      <c r="IH1872" s="1009"/>
      <c r="II1872" s="1009"/>
      <c r="IJ1872" s="1009"/>
      <c r="IK1872" s="1009"/>
      <c r="IL1872" s="1009"/>
      <c r="IM1872" s="1009"/>
    </row>
    <row r="1873" spans="17:247" x14ac:dyDescent="0.25">
      <c r="Q1873" s="1333"/>
      <c r="R1873" s="1333"/>
      <c r="S1873" s="669"/>
      <c r="T1873" s="669"/>
      <c r="U1873" s="669"/>
      <c r="AG1873" s="873"/>
      <c r="AN1873" s="669"/>
      <c r="IG1873" s="1009"/>
      <c r="IH1873" s="1009"/>
      <c r="II1873" s="1009"/>
      <c r="IJ1873" s="1009"/>
      <c r="IK1873" s="1009"/>
      <c r="IL1873" s="1009"/>
      <c r="IM1873" s="1009"/>
    </row>
    <row r="1874" spans="17:247" x14ac:dyDescent="0.25">
      <c r="Q1874" s="1333"/>
      <c r="R1874" s="1333"/>
      <c r="S1874" s="669"/>
      <c r="T1874" s="669"/>
      <c r="U1874" s="669"/>
      <c r="AG1874" s="873"/>
      <c r="AN1874" s="669"/>
      <c r="IG1874" s="1009"/>
      <c r="IH1874" s="1009"/>
      <c r="II1874" s="1009"/>
      <c r="IJ1874" s="1009"/>
      <c r="IK1874" s="1009"/>
      <c r="IL1874" s="1009"/>
      <c r="IM1874" s="1009"/>
    </row>
    <row r="1875" spans="17:247" x14ac:dyDescent="0.25">
      <c r="Q1875" s="1333"/>
      <c r="R1875" s="1333"/>
      <c r="S1875" s="669"/>
      <c r="T1875" s="669"/>
      <c r="U1875" s="669"/>
      <c r="AG1875" s="873"/>
      <c r="AN1875" s="669"/>
      <c r="IG1875" s="1009"/>
      <c r="IH1875" s="1009"/>
      <c r="II1875" s="1009"/>
      <c r="IJ1875" s="1009"/>
      <c r="IK1875" s="1009"/>
      <c r="IL1875" s="1009"/>
      <c r="IM1875" s="1009"/>
    </row>
    <row r="1876" spans="17:247" x14ac:dyDescent="0.25">
      <c r="Q1876" s="1333"/>
      <c r="R1876" s="1333"/>
      <c r="S1876" s="669"/>
      <c r="T1876" s="669"/>
      <c r="U1876" s="669"/>
      <c r="AG1876" s="873"/>
      <c r="AN1876" s="669"/>
      <c r="IG1876" s="1009"/>
      <c r="IH1876" s="1009"/>
      <c r="II1876" s="1009"/>
      <c r="IJ1876" s="1009"/>
      <c r="IK1876" s="1009"/>
      <c r="IL1876" s="1009"/>
      <c r="IM1876" s="1009"/>
    </row>
    <row r="1877" spans="17:247" x14ac:dyDescent="0.25">
      <c r="Q1877" s="1333"/>
      <c r="R1877" s="1333"/>
      <c r="S1877" s="669"/>
      <c r="T1877" s="669"/>
      <c r="U1877" s="669"/>
      <c r="AG1877" s="873"/>
      <c r="AN1877" s="669"/>
      <c r="IG1877" s="1009"/>
      <c r="IH1877" s="1009"/>
      <c r="II1877" s="1009"/>
      <c r="IJ1877" s="1009"/>
      <c r="IK1877" s="1009"/>
      <c r="IL1877" s="1009"/>
      <c r="IM1877" s="1009"/>
    </row>
    <row r="1878" spans="17:247" x14ac:dyDescent="0.25">
      <c r="Q1878" s="1333"/>
      <c r="R1878" s="1333"/>
      <c r="S1878" s="669"/>
      <c r="T1878" s="669"/>
      <c r="U1878" s="669"/>
      <c r="AG1878" s="873"/>
      <c r="AN1878" s="669"/>
      <c r="IG1878" s="1009"/>
      <c r="IH1878" s="1009"/>
      <c r="II1878" s="1009"/>
      <c r="IJ1878" s="1009"/>
      <c r="IK1878" s="1009"/>
      <c r="IL1878" s="1009"/>
      <c r="IM1878" s="1009"/>
    </row>
    <row r="1879" spans="17:247" x14ac:dyDescent="0.25">
      <c r="Q1879" s="1333"/>
      <c r="R1879" s="1333"/>
      <c r="S1879" s="669"/>
      <c r="T1879" s="669"/>
      <c r="U1879" s="669"/>
      <c r="AG1879" s="873"/>
      <c r="AN1879" s="669"/>
      <c r="IG1879" s="1009"/>
      <c r="IH1879" s="1009"/>
      <c r="II1879" s="1009"/>
      <c r="IJ1879" s="1009"/>
      <c r="IK1879" s="1009"/>
      <c r="IL1879" s="1009"/>
      <c r="IM1879" s="1009"/>
    </row>
    <row r="1880" spans="17:247" x14ac:dyDescent="0.25">
      <c r="Q1880" s="1333"/>
      <c r="R1880" s="1333"/>
      <c r="S1880" s="669"/>
      <c r="T1880" s="669"/>
      <c r="U1880" s="669"/>
      <c r="AG1880" s="873"/>
      <c r="AN1880" s="669"/>
      <c r="IG1880" s="1009"/>
      <c r="IH1880" s="1009"/>
      <c r="II1880" s="1009"/>
      <c r="IJ1880" s="1009"/>
      <c r="IK1880" s="1009"/>
      <c r="IL1880" s="1009"/>
      <c r="IM1880" s="1009"/>
    </row>
    <row r="1881" spans="17:247" x14ac:dyDescent="0.25">
      <c r="Q1881" s="1333"/>
      <c r="R1881" s="1333"/>
      <c r="S1881" s="669"/>
      <c r="T1881" s="669"/>
      <c r="U1881" s="669"/>
      <c r="AG1881" s="873"/>
      <c r="AN1881" s="669"/>
      <c r="IG1881" s="1009"/>
      <c r="IH1881" s="1009"/>
      <c r="II1881" s="1009"/>
      <c r="IJ1881" s="1009"/>
      <c r="IK1881" s="1009"/>
      <c r="IL1881" s="1009"/>
      <c r="IM1881" s="1009"/>
    </row>
    <row r="1882" spans="17:247" x14ac:dyDescent="0.25">
      <c r="Q1882" s="1333"/>
      <c r="R1882" s="1333"/>
      <c r="S1882" s="669"/>
      <c r="T1882" s="669"/>
      <c r="U1882" s="669"/>
      <c r="AG1882" s="873"/>
      <c r="AN1882" s="669"/>
      <c r="IG1882" s="1009"/>
      <c r="IH1882" s="1009"/>
      <c r="II1882" s="1009"/>
      <c r="IJ1882" s="1009"/>
      <c r="IK1882" s="1009"/>
      <c r="IL1882" s="1009"/>
      <c r="IM1882" s="1009"/>
    </row>
    <row r="1883" spans="17:247" x14ac:dyDescent="0.25">
      <c r="Q1883" s="1333"/>
      <c r="R1883" s="1333"/>
      <c r="S1883" s="669"/>
      <c r="T1883" s="669"/>
      <c r="U1883" s="669"/>
      <c r="AG1883" s="873"/>
      <c r="AN1883" s="669"/>
      <c r="IG1883" s="1009"/>
      <c r="IH1883" s="1009"/>
      <c r="II1883" s="1009"/>
      <c r="IJ1883" s="1009"/>
      <c r="IK1883" s="1009"/>
      <c r="IL1883" s="1009"/>
      <c r="IM1883" s="1009"/>
    </row>
    <row r="1884" spans="17:247" x14ac:dyDescent="0.25">
      <c r="Q1884" s="1333"/>
      <c r="R1884" s="1333"/>
      <c r="S1884" s="669"/>
      <c r="T1884" s="669"/>
      <c r="U1884" s="669"/>
      <c r="AG1884" s="873"/>
      <c r="AN1884" s="669"/>
      <c r="IG1884" s="1009"/>
      <c r="IH1884" s="1009"/>
      <c r="II1884" s="1009"/>
      <c r="IJ1884" s="1009"/>
      <c r="IK1884" s="1009"/>
      <c r="IL1884" s="1009"/>
      <c r="IM1884" s="1009"/>
    </row>
    <row r="1885" spans="17:247" x14ac:dyDescent="0.25">
      <c r="Q1885" s="1333"/>
      <c r="R1885" s="1333"/>
      <c r="S1885" s="669"/>
      <c r="T1885" s="669"/>
      <c r="U1885" s="669"/>
      <c r="AG1885" s="873"/>
      <c r="AN1885" s="669"/>
      <c r="IG1885" s="1009"/>
      <c r="IH1885" s="1009"/>
      <c r="II1885" s="1009"/>
      <c r="IJ1885" s="1009"/>
      <c r="IK1885" s="1009"/>
      <c r="IL1885" s="1009"/>
      <c r="IM1885" s="1009"/>
    </row>
    <row r="1886" spans="17:247" x14ac:dyDescent="0.25">
      <c r="Q1886" s="1333"/>
      <c r="R1886" s="1333"/>
      <c r="S1886" s="669"/>
      <c r="T1886" s="669"/>
      <c r="U1886" s="669"/>
      <c r="AG1886" s="873"/>
      <c r="AN1886" s="669"/>
      <c r="IG1886" s="1009"/>
      <c r="IH1886" s="1009"/>
      <c r="II1886" s="1009"/>
      <c r="IJ1886" s="1009"/>
      <c r="IK1886" s="1009"/>
      <c r="IL1886" s="1009"/>
      <c r="IM1886" s="1009"/>
    </row>
    <row r="1887" spans="17:247" x14ac:dyDescent="0.25">
      <c r="Q1887" s="1333"/>
      <c r="R1887" s="1333"/>
      <c r="S1887" s="669"/>
      <c r="T1887" s="669"/>
      <c r="U1887" s="669"/>
      <c r="AG1887" s="873"/>
      <c r="AN1887" s="669"/>
      <c r="IG1887" s="1009"/>
      <c r="IH1887" s="1009"/>
      <c r="II1887" s="1009"/>
      <c r="IJ1887" s="1009"/>
      <c r="IK1887" s="1009"/>
      <c r="IL1887" s="1009"/>
      <c r="IM1887" s="1009"/>
    </row>
    <row r="1888" spans="17:247" x14ac:dyDescent="0.25">
      <c r="Q1888" s="1333"/>
      <c r="R1888" s="1333"/>
      <c r="S1888" s="669"/>
      <c r="T1888" s="669"/>
      <c r="U1888" s="669"/>
      <c r="AG1888" s="873"/>
      <c r="AN1888" s="669"/>
      <c r="IG1888" s="1009"/>
      <c r="IH1888" s="1009"/>
      <c r="II1888" s="1009"/>
      <c r="IJ1888" s="1009"/>
      <c r="IK1888" s="1009"/>
      <c r="IL1888" s="1009"/>
      <c r="IM1888" s="1009"/>
    </row>
    <row r="1889" spans="17:247" x14ac:dyDescent="0.25">
      <c r="Q1889" s="1333"/>
      <c r="R1889" s="1333"/>
      <c r="S1889" s="669"/>
      <c r="T1889" s="669"/>
      <c r="U1889" s="669"/>
      <c r="AG1889" s="873"/>
      <c r="AN1889" s="669"/>
      <c r="IG1889" s="1009"/>
      <c r="IH1889" s="1009"/>
      <c r="II1889" s="1009"/>
      <c r="IJ1889" s="1009"/>
      <c r="IK1889" s="1009"/>
      <c r="IL1889" s="1009"/>
      <c r="IM1889" s="1009"/>
    </row>
    <row r="1890" spans="17:247" x14ac:dyDescent="0.25">
      <c r="Q1890" s="1333"/>
      <c r="R1890" s="1333"/>
      <c r="S1890" s="669"/>
      <c r="T1890" s="669"/>
      <c r="U1890" s="669"/>
      <c r="AG1890" s="873"/>
      <c r="AN1890" s="669"/>
      <c r="IG1890" s="1009"/>
      <c r="IH1890" s="1009"/>
      <c r="II1890" s="1009"/>
      <c r="IJ1890" s="1009"/>
      <c r="IK1890" s="1009"/>
      <c r="IL1890" s="1009"/>
      <c r="IM1890" s="1009"/>
    </row>
    <row r="1891" spans="17:247" x14ac:dyDescent="0.25">
      <c r="Q1891" s="1333"/>
      <c r="R1891" s="1333"/>
      <c r="S1891" s="669"/>
      <c r="T1891" s="669"/>
      <c r="U1891" s="669"/>
      <c r="AG1891" s="873"/>
      <c r="AN1891" s="669"/>
      <c r="IG1891" s="1009"/>
      <c r="IH1891" s="1009"/>
      <c r="II1891" s="1009"/>
      <c r="IJ1891" s="1009"/>
      <c r="IK1891" s="1009"/>
      <c r="IL1891" s="1009"/>
      <c r="IM1891" s="1009"/>
    </row>
    <row r="1892" spans="17:247" x14ac:dyDescent="0.25">
      <c r="Q1892" s="1333"/>
      <c r="R1892" s="1333"/>
      <c r="S1892" s="669"/>
      <c r="T1892" s="669"/>
      <c r="U1892" s="669"/>
      <c r="AG1892" s="873"/>
      <c r="AN1892" s="669"/>
      <c r="IG1892" s="1009"/>
      <c r="IH1892" s="1009"/>
      <c r="II1892" s="1009"/>
      <c r="IJ1892" s="1009"/>
      <c r="IK1892" s="1009"/>
      <c r="IL1892" s="1009"/>
      <c r="IM1892" s="1009"/>
    </row>
    <row r="1893" spans="17:247" x14ac:dyDescent="0.25">
      <c r="Q1893" s="1333"/>
      <c r="R1893" s="1333"/>
      <c r="S1893" s="669"/>
      <c r="T1893" s="669"/>
      <c r="U1893" s="669"/>
      <c r="AG1893" s="873"/>
      <c r="AN1893" s="669"/>
      <c r="IG1893" s="1009"/>
      <c r="IH1893" s="1009"/>
      <c r="II1893" s="1009"/>
      <c r="IJ1893" s="1009"/>
      <c r="IK1893" s="1009"/>
      <c r="IL1893" s="1009"/>
      <c r="IM1893" s="1009"/>
    </row>
    <row r="1894" spans="17:247" x14ac:dyDescent="0.25">
      <c r="Q1894" s="1333"/>
      <c r="R1894" s="1333"/>
      <c r="S1894" s="669"/>
      <c r="T1894" s="669"/>
      <c r="U1894" s="669"/>
      <c r="AG1894" s="873"/>
      <c r="AN1894" s="669"/>
      <c r="IG1894" s="1009"/>
      <c r="IH1894" s="1009"/>
      <c r="II1894" s="1009"/>
      <c r="IJ1894" s="1009"/>
      <c r="IK1894" s="1009"/>
      <c r="IL1894" s="1009"/>
      <c r="IM1894" s="1009"/>
    </row>
    <row r="1895" spans="17:247" x14ac:dyDescent="0.25">
      <c r="Q1895" s="1333"/>
      <c r="R1895" s="1333"/>
      <c r="S1895" s="669"/>
      <c r="T1895" s="669"/>
      <c r="U1895" s="669"/>
      <c r="AG1895" s="873"/>
      <c r="AN1895" s="669"/>
      <c r="IG1895" s="1009"/>
      <c r="IH1895" s="1009"/>
      <c r="II1895" s="1009"/>
      <c r="IJ1895" s="1009"/>
      <c r="IK1895" s="1009"/>
      <c r="IL1895" s="1009"/>
      <c r="IM1895" s="1009"/>
    </row>
    <row r="1896" spans="17:247" x14ac:dyDescent="0.25">
      <c r="Q1896" s="1333"/>
      <c r="R1896" s="1333"/>
      <c r="S1896" s="669"/>
      <c r="T1896" s="669"/>
      <c r="U1896" s="669"/>
      <c r="AG1896" s="873"/>
      <c r="AN1896" s="669"/>
      <c r="IG1896" s="1009"/>
      <c r="IH1896" s="1009"/>
      <c r="II1896" s="1009"/>
      <c r="IJ1896" s="1009"/>
      <c r="IK1896" s="1009"/>
      <c r="IL1896" s="1009"/>
      <c r="IM1896" s="1009"/>
    </row>
    <row r="1897" spans="17:247" x14ac:dyDescent="0.25">
      <c r="Q1897" s="1333"/>
      <c r="R1897" s="1333"/>
      <c r="S1897" s="669"/>
      <c r="T1897" s="669"/>
      <c r="U1897" s="669"/>
      <c r="AG1897" s="873"/>
      <c r="AN1897" s="669"/>
      <c r="IG1897" s="1009"/>
      <c r="IH1897" s="1009"/>
      <c r="II1897" s="1009"/>
      <c r="IJ1897" s="1009"/>
      <c r="IK1897" s="1009"/>
      <c r="IL1897" s="1009"/>
      <c r="IM1897" s="1009"/>
    </row>
    <row r="1898" spans="17:247" x14ac:dyDescent="0.25">
      <c r="Q1898" s="1333"/>
      <c r="R1898" s="1333"/>
      <c r="S1898" s="669"/>
      <c r="T1898" s="669"/>
      <c r="U1898" s="669"/>
      <c r="AG1898" s="873"/>
      <c r="AN1898" s="669"/>
      <c r="IG1898" s="1009"/>
      <c r="IH1898" s="1009"/>
      <c r="II1898" s="1009"/>
      <c r="IJ1898" s="1009"/>
      <c r="IK1898" s="1009"/>
      <c r="IL1898" s="1009"/>
      <c r="IM1898" s="1009"/>
    </row>
    <row r="1899" spans="17:247" x14ac:dyDescent="0.25">
      <c r="Q1899" s="1333"/>
      <c r="R1899" s="1333"/>
      <c r="S1899" s="669"/>
      <c r="T1899" s="669"/>
      <c r="U1899" s="669"/>
      <c r="AG1899" s="873"/>
      <c r="AN1899" s="669"/>
      <c r="IG1899" s="1009"/>
      <c r="IH1899" s="1009"/>
      <c r="II1899" s="1009"/>
      <c r="IJ1899" s="1009"/>
      <c r="IK1899" s="1009"/>
      <c r="IL1899" s="1009"/>
      <c r="IM1899" s="1009"/>
    </row>
    <row r="1900" spans="17:247" x14ac:dyDescent="0.25">
      <c r="Q1900" s="1333"/>
      <c r="R1900" s="1333"/>
      <c r="S1900" s="669"/>
      <c r="T1900" s="669"/>
      <c r="U1900" s="669"/>
      <c r="AG1900" s="873"/>
      <c r="AN1900" s="669"/>
      <c r="IG1900" s="1009"/>
      <c r="IH1900" s="1009"/>
      <c r="II1900" s="1009"/>
      <c r="IJ1900" s="1009"/>
      <c r="IK1900" s="1009"/>
      <c r="IL1900" s="1009"/>
      <c r="IM1900" s="1009"/>
    </row>
    <row r="1901" spans="17:247" x14ac:dyDescent="0.25">
      <c r="Q1901" s="1333"/>
      <c r="R1901" s="1333"/>
      <c r="S1901" s="669"/>
      <c r="T1901" s="669"/>
      <c r="U1901" s="669"/>
      <c r="AG1901" s="873"/>
      <c r="AN1901" s="669"/>
      <c r="IG1901" s="1009"/>
      <c r="IH1901" s="1009"/>
      <c r="II1901" s="1009"/>
      <c r="IJ1901" s="1009"/>
      <c r="IK1901" s="1009"/>
      <c r="IL1901" s="1009"/>
      <c r="IM1901" s="1009"/>
    </row>
    <row r="1902" spans="17:247" x14ac:dyDescent="0.25">
      <c r="Q1902" s="1333"/>
      <c r="R1902" s="1333"/>
      <c r="S1902" s="669"/>
      <c r="T1902" s="669"/>
      <c r="U1902" s="669"/>
      <c r="AG1902" s="873"/>
      <c r="AN1902" s="669"/>
      <c r="IG1902" s="1009"/>
      <c r="IH1902" s="1009"/>
      <c r="II1902" s="1009"/>
      <c r="IJ1902" s="1009"/>
      <c r="IK1902" s="1009"/>
      <c r="IL1902" s="1009"/>
      <c r="IM1902" s="1009"/>
    </row>
    <row r="1903" spans="17:247" x14ac:dyDescent="0.25">
      <c r="Q1903" s="1333"/>
      <c r="R1903" s="1333"/>
      <c r="S1903" s="669"/>
      <c r="T1903" s="669"/>
      <c r="U1903" s="669"/>
      <c r="AG1903" s="873"/>
      <c r="AN1903" s="669"/>
      <c r="IG1903" s="1009"/>
      <c r="IH1903" s="1009"/>
      <c r="II1903" s="1009"/>
      <c r="IJ1903" s="1009"/>
      <c r="IK1903" s="1009"/>
      <c r="IL1903" s="1009"/>
      <c r="IM1903" s="1009"/>
    </row>
    <row r="1904" spans="17:247" x14ac:dyDescent="0.25">
      <c r="Q1904" s="1333"/>
      <c r="R1904" s="1333"/>
      <c r="S1904" s="669"/>
      <c r="T1904" s="669"/>
      <c r="U1904" s="669"/>
      <c r="AG1904" s="873"/>
      <c r="AN1904" s="669"/>
      <c r="IG1904" s="1009"/>
      <c r="IH1904" s="1009"/>
      <c r="II1904" s="1009"/>
      <c r="IJ1904" s="1009"/>
      <c r="IK1904" s="1009"/>
      <c r="IL1904" s="1009"/>
      <c r="IM1904" s="1009"/>
    </row>
    <row r="1905" spans="17:247" x14ac:dyDescent="0.25">
      <c r="Q1905" s="1333"/>
      <c r="R1905" s="1333"/>
      <c r="S1905" s="669"/>
      <c r="T1905" s="669"/>
      <c r="U1905" s="669"/>
      <c r="AG1905" s="873"/>
      <c r="AN1905" s="669"/>
      <c r="IG1905" s="1009"/>
      <c r="IH1905" s="1009"/>
      <c r="II1905" s="1009"/>
      <c r="IJ1905" s="1009"/>
      <c r="IK1905" s="1009"/>
      <c r="IL1905" s="1009"/>
      <c r="IM1905" s="1009"/>
    </row>
    <row r="1906" spans="17:247" x14ac:dyDescent="0.25">
      <c r="Q1906" s="1333"/>
      <c r="R1906" s="1333"/>
      <c r="S1906" s="669"/>
      <c r="T1906" s="669"/>
      <c r="U1906" s="669"/>
      <c r="AG1906" s="873"/>
      <c r="AN1906" s="669"/>
      <c r="IG1906" s="1009"/>
      <c r="IH1906" s="1009"/>
      <c r="II1906" s="1009"/>
      <c r="IJ1906" s="1009"/>
      <c r="IK1906" s="1009"/>
      <c r="IL1906" s="1009"/>
      <c r="IM1906" s="1009"/>
    </row>
    <row r="1907" spans="17:247" x14ac:dyDescent="0.25">
      <c r="Q1907" s="1333"/>
      <c r="R1907" s="1333"/>
      <c r="S1907" s="669"/>
      <c r="T1907" s="669"/>
      <c r="U1907" s="669"/>
      <c r="AG1907" s="873"/>
      <c r="AN1907" s="669"/>
      <c r="IG1907" s="1009"/>
      <c r="IH1907" s="1009"/>
      <c r="II1907" s="1009"/>
      <c r="IJ1907" s="1009"/>
      <c r="IK1907" s="1009"/>
      <c r="IL1907" s="1009"/>
      <c r="IM1907" s="1009"/>
    </row>
    <row r="1908" spans="17:247" x14ac:dyDescent="0.25">
      <c r="Q1908" s="1333"/>
      <c r="R1908" s="1333"/>
      <c r="S1908" s="669"/>
      <c r="T1908" s="669"/>
      <c r="U1908" s="669"/>
      <c r="AG1908" s="873"/>
      <c r="AN1908" s="669"/>
      <c r="IG1908" s="1009"/>
      <c r="IH1908" s="1009"/>
      <c r="II1908" s="1009"/>
      <c r="IJ1908" s="1009"/>
      <c r="IK1908" s="1009"/>
      <c r="IL1908" s="1009"/>
      <c r="IM1908" s="1009"/>
    </row>
    <row r="1909" spans="17:247" x14ac:dyDescent="0.25">
      <c r="Q1909" s="1333"/>
      <c r="R1909" s="1333"/>
      <c r="S1909" s="669"/>
      <c r="T1909" s="669"/>
      <c r="U1909" s="669"/>
      <c r="AG1909" s="873"/>
      <c r="AN1909" s="669"/>
      <c r="IG1909" s="1009"/>
      <c r="IH1909" s="1009"/>
      <c r="II1909" s="1009"/>
      <c r="IJ1909" s="1009"/>
      <c r="IK1909" s="1009"/>
      <c r="IL1909" s="1009"/>
      <c r="IM1909" s="1009"/>
    </row>
    <row r="1910" spans="17:247" x14ac:dyDescent="0.25">
      <c r="Q1910" s="1333"/>
      <c r="R1910" s="1333"/>
      <c r="S1910" s="669"/>
      <c r="T1910" s="669"/>
      <c r="U1910" s="669"/>
      <c r="AG1910" s="873"/>
      <c r="AN1910" s="669"/>
      <c r="IG1910" s="1009"/>
      <c r="IH1910" s="1009"/>
      <c r="II1910" s="1009"/>
      <c r="IJ1910" s="1009"/>
      <c r="IK1910" s="1009"/>
      <c r="IL1910" s="1009"/>
      <c r="IM1910" s="1009"/>
    </row>
    <row r="1911" spans="17:247" x14ac:dyDescent="0.25">
      <c r="Q1911" s="1333"/>
      <c r="R1911" s="1333"/>
      <c r="S1911" s="669"/>
      <c r="T1911" s="669"/>
      <c r="U1911" s="669"/>
      <c r="AG1911" s="873"/>
      <c r="AN1911" s="669"/>
      <c r="IG1911" s="1009"/>
      <c r="IH1911" s="1009"/>
      <c r="II1911" s="1009"/>
      <c r="IJ1911" s="1009"/>
      <c r="IK1911" s="1009"/>
      <c r="IL1911" s="1009"/>
      <c r="IM1911" s="1009"/>
    </row>
    <row r="1912" spans="17:247" x14ac:dyDescent="0.25">
      <c r="Q1912" s="1333"/>
      <c r="R1912" s="1333"/>
      <c r="S1912" s="669"/>
      <c r="T1912" s="669"/>
      <c r="U1912" s="669"/>
      <c r="AG1912" s="873"/>
      <c r="AN1912" s="669"/>
      <c r="IG1912" s="1009"/>
      <c r="IH1912" s="1009"/>
      <c r="II1912" s="1009"/>
      <c r="IJ1912" s="1009"/>
      <c r="IK1912" s="1009"/>
      <c r="IL1912" s="1009"/>
      <c r="IM1912" s="1009"/>
    </row>
    <row r="1913" spans="17:247" x14ac:dyDescent="0.25">
      <c r="Q1913" s="1333"/>
      <c r="R1913" s="1333"/>
      <c r="S1913" s="669"/>
      <c r="T1913" s="669"/>
      <c r="U1913" s="669"/>
      <c r="AG1913" s="873"/>
      <c r="AN1913" s="669"/>
      <c r="IG1913" s="1009"/>
      <c r="IH1913" s="1009"/>
      <c r="II1913" s="1009"/>
      <c r="IJ1913" s="1009"/>
      <c r="IK1913" s="1009"/>
      <c r="IL1913" s="1009"/>
      <c r="IM1913" s="1009"/>
    </row>
    <row r="1914" spans="17:247" x14ac:dyDescent="0.25">
      <c r="Q1914" s="1333"/>
      <c r="R1914" s="1333"/>
      <c r="S1914" s="669"/>
      <c r="T1914" s="669"/>
      <c r="U1914" s="669"/>
      <c r="AG1914" s="873"/>
      <c r="AN1914" s="669"/>
      <c r="IG1914" s="1009"/>
      <c r="IH1914" s="1009"/>
      <c r="II1914" s="1009"/>
      <c r="IJ1914" s="1009"/>
      <c r="IK1914" s="1009"/>
      <c r="IL1914" s="1009"/>
      <c r="IM1914" s="1009"/>
    </row>
    <row r="1915" spans="17:247" x14ac:dyDescent="0.25">
      <c r="Q1915" s="1333"/>
      <c r="R1915" s="1333"/>
      <c r="S1915" s="669"/>
      <c r="T1915" s="669"/>
      <c r="U1915" s="669"/>
      <c r="AG1915" s="873"/>
      <c r="AN1915" s="669"/>
      <c r="IG1915" s="1009"/>
      <c r="IH1915" s="1009"/>
      <c r="II1915" s="1009"/>
      <c r="IJ1915" s="1009"/>
      <c r="IK1915" s="1009"/>
      <c r="IL1915" s="1009"/>
      <c r="IM1915" s="1009"/>
    </row>
    <row r="1916" spans="17:247" x14ac:dyDescent="0.25">
      <c r="Q1916" s="1333"/>
      <c r="R1916" s="1333"/>
      <c r="S1916" s="669"/>
      <c r="T1916" s="669"/>
      <c r="U1916" s="669"/>
      <c r="AG1916" s="873"/>
      <c r="AN1916" s="669"/>
      <c r="IG1916" s="1009"/>
      <c r="IH1916" s="1009"/>
      <c r="II1916" s="1009"/>
      <c r="IJ1916" s="1009"/>
      <c r="IK1916" s="1009"/>
      <c r="IL1916" s="1009"/>
      <c r="IM1916" s="1009"/>
    </row>
    <row r="1917" spans="17:247" x14ac:dyDescent="0.25">
      <c r="Q1917" s="1333"/>
      <c r="R1917" s="1333"/>
      <c r="S1917" s="669"/>
      <c r="T1917" s="669"/>
      <c r="U1917" s="669"/>
      <c r="AG1917" s="873"/>
      <c r="AN1917" s="669"/>
      <c r="IG1917" s="1009"/>
      <c r="IH1917" s="1009"/>
      <c r="II1917" s="1009"/>
      <c r="IJ1917" s="1009"/>
      <c r="IK1917" s="1009"/>
      <c r="IL1917" s="1009"/>
      <c r="IM1917" s="1009"/>
    </row>
    <row r="1918" spans="17:247" x14ac:dyDescent="0.25">
      <c r="Q1918" s="1333"/>
      <c r="R1918" s="1333"/>
      <c r="S1918" s="669"/>
      <c r="T1918" s="669"/>
      <c r="U1918" s="669"/>
      <c r="AG1918" s="873"/>
      <c r="AN1918" s="669"/>
      <c r="IG1918" s="1009"/>
      <c r="IH1918" s="1009"/>
      <c r="II1918" s="1009"/>
      <c r="IJ1918" s="1009"/>
      <c r="IK1918" s="1009"/>
      <c r="IL1918" s="1009"/>
      <c r="IM1918" s="1009"/>
    </row>
    <row r="1919" spans="17:247" x14ac:dyDescent="0.25">
      <c r="Q1919" s="1333"/>
      <c r="R1919" s="1333"/>
      <c r="S1919" s="669"/>
      <c r="T1919" s="669"/>
      <c r="U1919" s="669"/>
      <c r="AG1919" s="873"/>
      <c r="AN1919" s="669"/>
      <c r="IG1919" s="1009"/>
      <c r="IH1919" s="1009"/>
      <c r="II1919" s="1009"/>
      <c r="IJ1919" s="1009"/>
      <c r="IK1919" s="1009"/>
      <c r="IL1919" s="1009"/>
      <c r="IM1919" s="1009"/>
    </row>
    <row r="1920" spans="17:247" x14ac:dyDescent="0.25">
      <c r="Q1920" s="1333"/>
      <c r="R1920" s="1333"/>
      <c r="S1920" s="669"/>
      <c r="T1920" s="669"/>
      <c r="U1920" s="669"/>
      <c r="AG1920" s="873"/>
      <c r="AN1920" s="669"/>
      <c r="IG1920" s="1009"/>
      <c r="IH1920" s="1009"/>
      <c r="II1920" s="1009"/>
      <c r="IJ1920" s="1009"/>
      <c r="IK1920" s="1009"/>
      <c r="IL1920" s="1009"/>
      <c r="IM1920" s="1009"/>
    </row>
    <row r="1921" spans="17:247" x14ac:dyDescent="0.25">
      <c r="Q1921" s="1333"/>
      <c r="R1921" s="1333"/>
      <c r="S1921" s="669"/>
      <c r="T1921" s="669"/>
      <c r="U1921" s="669"/>
      <c r="AG1921" s="873"/>
      <c r="AN1921" s="669"/>
      <c r="IG1921" s="1009"/>
      <c r="IH1921" s="1009"/>
      <c r="II1921" s="1009"/>
      <c r="IJ1921" s="1009"/>
      <c r="IK1921" s="1009"/>
      <c r="IL1921" s="1009"/>
      <c r="IM1921" s="1009"/>
    </row>
    <row r="1922" spans="17:247" x14ac:dyDescent="0.25">
      <c r="Q1922" s="1333"/>
      <c r="R1922" s="1333"/>
      <c r="S1922" s="669"/>
      <c r="T1922" s="669"/>
      <c r="U1922" s="669"/>
      <c r="AG1922" s="873"/>
      <c r="AN1922" s="669"/>
      <c r="IG1922" s="1009"/>
      <c r="IH1922" s="1009"/>
      <c r="II1922" s="1009"/>
      <c r="IJ1922" s="1009"/>
      <c r="IK1922" s="1009"/>
      <c r="IL1922" s="1009"/>
      <c r="IM1922" s="1009"/>
    </row>
    <row r="1923" spans="17:247" x14ac:dyDescent="0.25">
      <c r="Q1923" s="1333"/>
      <c r="R1923" s="1333"/>
      <c r="S1923" s="669"/>
      <c r="T1923" s="669"/>
      <c r="U1923" s="669"/>
      <c r="AG1923" s="873"/>
      <c r="AN1923" s="669"/>
      <c r="IG1923" s="1009"/>
      <c r="IH1923" s="1009"/>
      <c r="II1923" s="1009"/>
      <c r="IJ1923" s="1009"/>
      <c r="IK1923" s="1009"/>
      <c r="IL1923" s="1009"/>
      <c r="IM1923" s="1009"/>
    </row>
    <row r="1924" spans="17:247" x14ac:dyDescent="0.25">
      <c r="Q1924" s="1333"/>
      <c r="R1924" s="1333"/>
      <c r="S1924" s="669"/>
      <c r="T1924" s="669"/>
      <c r="U1924" s="669"/>
      <c r="AG1924" s="873"/>
      <c r="AN1924" s="669"/>
      <c r="IG1924" s="1009"/>
      <c r="IH1924" s="1009"/>
      <c r="II1924" s="1009"/>
      <c r="IJ1924" s="1009"/>
      <c r="IK1924" s="1009"/>
      <c r="IL1924" s="1009"/>
      <c r="IM1924" s="1009"/>
    </row>
    <row r="1925" spans="17:247" x14ac:dyDescent="0.25">
      <c r="Q1925" s="1333"/>
      <c r="R1925" s="1333"/>
      <c r="S1925" s="669"/>
      <c r="T1925" s="669"/>
      <c r="U1925" s="669"/>
      <c r="AG1925" s="873"/>
      <c r="AN1925" s="669"/>
      <c r="IG1925" s="1009"/>
      <c r="IH1925" s="1009"/>
      <c r="II1925" s="1009"/>
      <c r="IJ1925" s="1009"/>
      <c r="IK1925" s="1009"/>
      <c r="IL1925" s="1009"/>
      <c r="IM1925" s="1009"/>
    </row>
    <row r="1926" spans="17:247" x14ac:dyDescent="0.25">
      <c r="Q1926" s="1333"/>
      <c r="R1926" s="1333"/>
      <c r="S1926" s="669"/>
      <c r="T1926" s="669"/>
      <c r="U1926" s="669"/>
      <c r="AG1926" s="873"/>
      <c r="AN1926" s="669"/>
      <c r="IG1926" s="1009"/>
      <c r="IH1926" s="1009"/>
      <c r="II1926" s="1009"/>
      <c r="IJ1926" s="1009"/>
      <c r="IK1926" s="1009"/>
      <c r="IL1926" s="1009"/>
      <c r="IM1926" s="1009"/>
    </row>
    <row r="1927" spans="17:247" x14ac:dyDescent="0.25">
      <c r="Q1927" s="1333"/>
      <c r="R1927" s="1333"/>
      <c r="S1927" s="669"/>
      <c r="T1927" s="669"/>
      <c r="U1927" s="669"/>
      <c r="AG1927" s="873"/>
      <c r="AN1927" s="669"/>
      <c r="IG1927" s="1009"/>
      <c r="IH1927" s="1009"/>
      <c r="II1927" s="1009"/>
      <c r="IJ1927" s="1009"/>
      <c r="IK1927" s="1009"/>
      <c r="IL1927" s="1009"/>
      <c r="IM1927" s="1009"/>
    </row>
    <row r="1928" spans="17:247" x14ac:dyDescent="0.25">
      <c r="Q1928" s="1333"/>
      <c r="R1928" s="1333"/>
      <c r="S1928" s="669"/>
      <c r="T1928" s="669"/>
      <c r="U1928" s="669"/>
      <c r="AG1928" s="873"/>
      <c r="AN1928" s="669"/>
      <c r="IG1928" s="1009"/>
      <c r="IH1928" s="1009"/>
      <c r="II1928" s="1009"/>
      <c r="IJ1928" s="1009"/>
      <c r="IK1928" s="1009"/>
      <c r="IL1928" s="1009"/>
      <c r="IM1928" s="1009"/>
    </row>
    <row r="1929" spans="17:247" x14ac:dyDescent="0.25">
      <c r="Q1929" s="1333"/>
      <c r="R1929" s="1333"/>
      <c r="S1929" s="669"/>
      <c r="T1929" s="669"/>
      <c r="U1929" s="669"/>
      <c r="AG1929" s="873"/>
      <c r="AN1929" s="669"/>
      <c r="IG1929" s="1009"/>
      <c r="IH1929" s="1009"/>
      <c r="II1929" s="1009"/>
      <c r="IJ1929" s="1009"/>
      <c r="IK1929" s="1009"/>
      <c r="IL1929" s="1009"/>
      <c r="IM1929" s="1009"/>
    </row>
    <row r="1930" spans="17:247" x14ac:dyDescent="0.25">
      <c r="Q1930" s="1333"/>
      <c r="R1930" s="1333"/>
      <c r="S1930" s="669"/>
      <c r="T1930" s="669"/>
      <c r="U1930" s="669"/>
      <c r="AG1930" s="873"/>
      <c r="AN1930" s="669"/>
      <c r="IG1930" s="1009"/>
      <c r="IH1930" s="1009"/>
      <c r="II1930" s="1009"/>
      <c r="IJ1930" s="1009"/>
      <c r="IK1930" s="1009"/>
      <c r="IL1930" s="1009"/>
      <c r="IM1930" s="1009"/>
    </row>
    <row r="1931" spans="17:247" x14ac:dyDescent="0.25">
      <c r="Q1931" s="1333"/>
      <c r="R1931" s="1333"/>
      <c r="S1931" s="669"/>
      <c r="T1931" s="669"/>
      <c r="U1931" s="669"/>
      <c r="AG1931" s="873"/>
      <c r="AN1931" s="669"/>
      <c r="IG1931" s="1009"/>
      <c r="IH1931" s="1009"/>
      <c r="II1931" s="1009"/>
      <c r="IJ1931" s="1009"/>
      <c r="IK1931" s="1009"/>
      <c r="IL1931" s="1009"/>
      <c r="IM1931" s="1009"/>
    </row>
    <row r="1932" spans="17:247" x14ac:dyDescent="0.25">
      <c r="Q1932" s="1333"/>
      <c r="R1932" s="1333"/>
      <c r="S1932" s="669"/>
      <c r="T1932" s="669"/>
      <c r="U1932" s="669"/>
      <c r="AG1932" s="873"/>
      <c r="AN1932" s="669"/>
      <c r="IG1932" s="1009"/>
      <c r="IH1932" s="1009"/>
      <c r="II1932" s="1009"/>
      <c r="IJ1932" s="1009"/>
      <c r="IK1932" s="1009"/>
      <c r="IL1932" s="1009"/>
      <c r="IM1932" s="1009"/>
    </row>
    <row r="1933" spans="17:247" x14ac:dyDescent="0.25">
      <c r="Q1933" s="1333"/>
      <c r="R1933" s="1333"/>
      <c r="S1933" s="669"/>
      <c r="T1933" s="669"/>
      <c r="U1933" s="669"/>
      <c r="AG1933" s="873"/>
      <c r="AN1933" s="669"/>
      <c r="IG1933" s="1009"/>
      <c r="IH1933" s="1009"/>
      <c r="II1933" s="1009"/>
      <c r="IJ1933" s="1009"/>
      <c r="IK1933" s="1009"/>
      <c r="IL1933" s="1009"/>
      <c r="IM1933" s="1009"/>
    </row>
    <row r="1934" spans="17:247" x14ac:dyDescent="0.25">
      <c r="Q1934" s="1333"/>
      <c r="R1934" s="1333"/>
      <c r="S1934" s="669"/>
      <c r="T1934" s="669"/>
      <c r="U1934" s="669"/>
      <c r="AG1934" s="873"/>
      <c r="AN1934" s="669"/>
      <c r="IG1934" s="1009"/>
      <c r="IH1934" s="1009"/>
      <c r="II1934" s="1009"/>
      <c r="IJ1934" s="1009"/>
      <c r="IK1934" s="1009"/>
      <c r="IL1934" s="1009"/>
      <c r="IM1934" s="1009"/>
    </row>
    <row r="1935" spans="17:247" x14ac:dyDescent="0.25">
      <c r="Q1935" s="1333"/>
      <c r="R1935" s="1333"/>
      <c r="S1935" s="669"/>
      <c r="T1935" s="669"/>
      <c r="U1935" s="669"/>
      <c r="AG1935" s="873"/>
      <c r="AN1935" s="669"/>
      <c r="IG1935" s="1009"/>
      <c r="IH1935" s="1009"/>
      <c r="II1935" s="1009"/>
      <c r="IJ1935" s="1009"/>
      <c r="IK1935" s="1009"/>
      <c r="IL1935" s="1009"/>
      <c r="IM1935" s="1009"/>
    </row>
    <row r="1936" spans="17:247" x14ac:dyDescent="0.25">
      <c r="Q1936" s="1333"/>
      <c r="R1936" s="1333"/>
      <c r="S1936" s="669"/>
      <c r="T1936" s="669"/>
      <c r="U1936" s="669"/>
      <c r="AG1936" s="873"/>
      <c r="AN1936" s="669"/>
      <c r="IG1936" s="1009"/>
      <c r="IH1936" s="1009"/>
      <c r="II1936" s="1009"/>
      <c r="IJ1936" s="1009"/>
      <c r="IK1936" s="1009"/>
      <c r="IL1936" s="1009"/>
      <c r="IM1936" s="1009"/>
    </row>
    <row r="1937" spans="17:247" x14ac:dyDescent="0.25">
      <c r="Q1937" s="1333"/>
      <c r="R1937" s="1333"/>
      <c r="S1937" s="669"/>
      <c r="T1937" s="669"/>
      <c r="U1937" s="669"/>
      <c r="AG1937" s="873"/>
      <c r="AN1937" s="669"/>
      <c r="IG1937" s="1009"/>
      <c r="IH1937" s="1009"/>
      <c r="II1937" s="1009"/>
      <c r="IJ1937" s="1009"/>
      <c r="IK1937" s="1009"/>
      <c r="IL1937" s="1009"/>
      <c r="IM1937" s="1009"/>
    </row>
    <row r="1938" spans="17:247" x14ac:dyDescent="0.25">
      <c r="Q1938" s="1333"/>
      <c r="R1938" s="1333"/>
      <c r="S1938" s="669"/>
      <c r="T1938" s="669"/>
      <c r="U1938" s="669"/>
      <c r="AG1938" s="873"/>
      <c r="AN1938" s="669"/>
      <c r="IG1938" s="1009"/>
      <c r="IH1938" s="1009"/>
      <c r="II1938" s="1009"/>
      <c r="IJ1938" s="1009"/>
      <c r="IK1938" s="1009"/>
      <c r="IL1938" s="1009"/>
      <c r="IM1938" s="1009"/>
    </row>
    <row r="1939" spans="17:247" x14ac:dyDescent="0.25">
      <c r="Q1939" s="1333"/>
      <c r="R1939" s="1333"/>
      <c r="S1939" s="669"/>
      <c r="T1939" s="669"/>
      <c r="U1939" s="669"/>
      <c r="AG1939" s="873"/>
      <c r="AN1939" s="669"/>
      <c r="IG1939" s="1009"/>
      <c r="IH1939" s="1009"/>
      <c r="II1939" s="1009"/>
      <c r="IJ1939" s="1009"/>
      <c r="IK1939" s="1009"/>
      <c r="IL1939" s="1009"/>
      <c r="IM1939" s="1009"/>
    </row>
    <row r="1940" spans="17:247" x14ac:dyDescent="0.25">
      <c r="Q1940" s="1333"/>
      <c r="R1940" s="1333"/>
      <c r="S1940" s="669"/>
      <c r="T1940" s="669"/>
      <c r="U1940" s="669"/>
      <c r="AG1940" s="873"/>
      <c r="AN1940" s="669"/>
      <c r="IG1940" s="1009"/>
      <c r="IH1940" s="1009"/>
      <c r="II1940" s="1009"/>
      <c r="IJ1940" s="1009"/>
      <c r="IK1940" s="1009"/>
      <c r="IL1940" s="1009"/>
      <c r="IM1940" s="1009"/>
    </row>
    <row r="1941" spans="17:247" x14ac:dyDescent="0.25">
      <c r="Q1941" s="1333"/>
      <c r="R1941" s="1333"/>
      <c r="S1941" s="669"/>
      <c r="T1941" s="669"/>
      <c r="U1941" s="669"/>
      <c r="AG1941" s="873"/>
      <c r="AN1941" s="669"/>
      <c r="IG1941" s="1009"/>
      <c r="IH1941" s="1009"/>
      <c r="II1941" s="1009"/>
      <c r="IJ1941" s="1009"/>
      <c r="IK1941" s="1009"/>
      <c r="IL1941" s="1009"/>
      <c r="IM1941" s="1009"/>
    </row>
    <row r="1942" spans="17:247" x14ac:dyDescent="0.25">
      <c r="Q1942" s="1333"/>
      <c r="R1942" s="1333"/>
      <c r="S1942" s="669"/>
      <c r="T1942" s="669"/>
      <c r="U1942" s="669"/>
      <c r="AG1942" s="873"/>
      <c r="AN1942" s="669"/>
      <c r="IG1942" s="1009"/>
      <c r="IH1942" s="1009"/>
      <c r="II1942" s="1009"/>
      <c r="IJ1942" s="1009"/>
      <c r="IK1942" s="1009"/>
      <c r="IL1942" s="1009"/>
      <c r="IM1942" s="1009"/>
    </row>
    <row r="1943" spans="17:247" x14ac:dyDescent="0.25">
      <c r="Q1943" s="1333"/>
      <c r="R1943" s="1333"/>
      <c r="S1943" s="669"/>
      <c r="T1943" s="669"/>
      <c r="U1943" s="669"/>
      <c r="AG1943" s="873"/>
      <c r="AN1943" s="669"/>
      <c r="IG1943" s="1009"/>
      <c r="IH1943" s="1009"/>
      <c r="II1943" s="1009"/>
      <c r="IJ1943" s="1009"/>
      <c r="IK1943" s="1009"/>
      <c r="IL1943" s="1009"/>
      <c r="IM1943" s="1009"/>
    </row>
    <row r="1944" spans="17:247" x14ac:dyDescent="0.25">
      <c r="Q1944" s="1333"/>
      <c r="R1944" s="1333"/>
      <c r="S1944" s="669"/>
      <c r="T1944" s="669"/>
      <c r="U1944" s="669"/>
      <c r="AG1944" s="873"/>
      <c r="AN1944" s="669"/>
      <c r="IG1944" s="1009"/>
      <c r="IH1944" s="1009"/>
      <c r="II1944" s="1009"/>
      <c r="IJ1944" s="1009"/>
      <c r="IK1944" s="1009"/>
      <c r="IL1944" s="1009"/>
      <c r="IM1944" s="1009"/>
    </row>
    <row r="1945" spans="17:247" x14ac:dyDescent="0.25">
      <c r="Q1945" s="1333"/>
      <c r="R1945" s="1333"/>
      <c r="S1945" s="669"/>
      <c r="T1945" s="669"/>
      <c r="U1945" s="669"/>
      <c r="AG1945" s="873"/>
      <c r="AN1945" s="669"/>
      <c r="IG1945" s="1009"/>
      <c r="IH1945" s="1009"/>
      <c r="II1945" s="1009"/>
      <c r="IJ1945" s="1009"/>
      <c r="IK1945" s="1009"/>
      <c r="IL1945" s="1009"/>
      <c r="IM1945" s="1009"/>
    </row>
    <row r="1946" spans="17:247" x14ac:dyDescent="0.25">
      <c r="Q1946" s="1333"/>
      <c r="R1946" s="1333"/>
      <c r="S1946" s="669"/>
      <c r="T1946" s="669"/>
      <c r="U1946" s="669"/>
      <c r="AG1946" s="873"/>
      <c r="AN1946" s="669"/>
      <c r="IG1946" s="1009"/>
      <c r="IH1946" s="1009"/>
      <c r="II1946" s="1009"/>
      <c r="IJ1946" s="1009"/>
      <c r="IK1946" s="1009"/>
      <c r="IL1946" s="1009"/>
      <c r="IM1946" s="1009"/>
    </row>
    <row r="1947" spans="17:247" x14ac:dyDescent="0.25">
      <c r="Q1947" s="1333"/>
      <c r="R1947" s="1333"/>
      <c r="S1947" s="669"/>
      <c r="T1947" s="669"/>
      <c r="U1947" s="669"/>
      <c r="AG1947" s="873"/>
      <c r="AN1947" s="669"/>
      <c r="IG1947" s="1009"/>
      <c r="IH1947" s="1009"/>
      <c r="II1947" s="1009"/>
      <c r="IJ1947" s="1009"/>
      <c r="IK1947" s="1009"/>
      <c r="IL1947" s="1009"/>
      <c r="IM1947" s="1009"/>
    </row>
    <row r="1948" spans="17:247" x14ac:dyDescent="0.25">
      <c r="Q1948" s="1333"/>
      <c r="R1948" s="1333"/>
      <c r="S1948" s="669"/>
      <c r="T1948" s="669"/>
      <c r="U1948" s="669"/>
      <c r="AG1948" s="873"/>
      <c r="AN1948" s="669"/>
      <c r="IG1948" s="1009"/>
      <c r="IH1948" s="1009"/>
      <c r="II1948" s="1009"/>
      <c r="IJ1948" s="1009"/>
      <c r="IK1948" s="1009"/>
      <c r="IL1948" s="1009"/>
      <c r="IM1948" s="1009"/>
    </row>
    <row r="1949" spans="17:247" x14ac:dyDescent="0.25">
      <c r="Q1949" s="1333"/>
      <c r="R1949" s="1333"/>
      <c r="S1949" s="669"/>
      <c r="T1949" s="669"/>
      <c r="U1949" s="669"/>
      <c r="AG1949" s="873"/>
      <c r="AN1949" s="669"/>
      <c r="IG1949" s="1009"/>
      <c r="IH1949" s="1009"/>
      <c r="II1949" s="1009"/>
      <c r="IJ1949" s="1009"/>
      <c r="IK1949" s="1009"/>
      <c r="IL1949" s="1009"/>
      <c r="IM1949" s="1009"/>
    </row>
    <row r="1950" spans="17:247" x14ac:dyDescent="0.25">
      <c r="Q1950" s="1333"/>
      <c r="R1950" s="1333"/>
      <c r="S1950" s="669"/>
      <c r="T1950" s="669"/>
      <c r="U1950" s="669"/>
      <c r="AG1950" s="873"/>
      <c r="AN1950" s="669"/>
      <c r="IG1950" s="1009"/>
      <c r="IH1950" s="1009"/>
      <c r="II1950" s="1009"/>
      <c r="IJ1950" s="1009"/>
      <c r="IK1950" s="1009"/>
      <c r="IL1950" s="1009"/>
      <c r="IM1950" s="1009"/>
    </row>
    <row r="1951" spans="17:247" x14ac:dyDescent="0.25">
      <c r="Q1951" s="1333"/>
      <c r="R1951" s="1333"/>
      <c r="S1951" s="669"/>
      <c r="T1951" s="669"/>
      <c r="U1951" s="669"/>
      <c r="AG1951" s="873"/>
      <c r="AN1951" s="669"/>
      <c r="IG1951" s="1009"/>
      <c r="IH1951" s="1009"/>
      <c r="II1951" s="1009"/>
      <c r="IJ1951" s="1009"/>
      <c r="IK1951" s="1009"/>
      <c r="IL1951" s="1009"/>
      <c r="IM1951" s="1009"/>
    </row>
    <row r="1952" spans="17:247" x14ac:dyDescent="0.25">
      <c r="Q1952" s="1333"/>
      <c r="R1952" s="1333"/>
      <c r="S1952" s="669"/>
      <c r="T1952" s="669"/>
      <c r="U1952" s="669"/>
      <c r="AG1952" s="873"/>
      <c r="AN1952" s="669"/>
      <c r="IG1952" s="1009"/>
      <c r="IH1952" s="1009"/>
      <c r="II1952" s="1009"/>
      <c r="IJ1952" s="1009"/>
      <c r="IK1952" s="1009"/>
      <c r="IL1952" s="1009"/>
      <c r="IM1952" s="1009"/>
    </row>
    <row r="1953" spans="17:247" x14ac:dyDescent="0.25">
      <c r="Q1953" s="1333"/>
      <c r="R1953" s="1333"/>
      <c r="S1953" s="669"/>
      <c r="T1953" s="669"/>
      <c r="U1953" s="669"/>
      <c r="AG1953" s="873"/>
      <c r="AN1953" s="669"/>
      <c r="IG1953" s="1009"/>
      <c r="IH1953" s="1009"/>
      <c r="II1953" s="1009"/>
      <c r="IJ1953" s="1009"/>
      <c r="IK1953" s="1009"/>
      <c r="IL1953" s="1009"/>
      <c r="IM1953" s="1009"/>
    </row>
    <row r="1954" spans="17:247" x14ac:dyDescent="0.25">
      <c r="Q1954" s="1333"/>
      <c r="R1954" s="1333"/>
      <c r="S1954" s="669"/>
      <c r="T1954" s="669"/>
      <c r="U1954" s="669"/>
      <c r="AG1954" s="873"/>
      <c r="AN1954" s="669"/>
      <c r="IG1954" s="1009"/>
      <c r="IH1954" s="1009"/>
      <c r="II1954" s="1009"/>
      <c r="IJ1954" s="1009"/>
      <c r="IK1954" s="1009"/>
      <c r="IL1954" s="1009"/>
      <c r="IM1954" s="1009"/>
    </row>
    <row r="1955" spans="17:247" x14ac:dyDescent="0.25">
      <c r="Q1955" s="1333"/>
      <c r="R1955" s="1333"/>
      <c r="S1955" s="669"/>
      <c r="T1955" s="669"/>
      <c r="U1955" s="669"/>
      <c r="AG1955" s="873"/>
      <c r="AN1955" s="669"/>
      <c r="IG1955" s="1009"/>
      <c r="IH1955" s="1009"/>
      <c r="II1955" s="1009"/>
      <c r="IJ1955" s="1009"/>
      <c r="IK1955" s="1009"/>
      <c r="IL1955" s="1009"/>
      <c r="IM1955" s="1009"/>
    </row>
    <row r="1956" spans="17:247" x14ac:dyDescent="0.25">
      <c r="Q1956" s="1333"/>
      <c r="R1956" s="1333"/>
      <c r="S1956" s="669"/>
      <c r="T1956" s="669"/>
      <c r="U1956" s="669"/>
      <c r="AG1956" s="873"/>
      <c r="AN1956" s="669"/>
      <c r="IG1956" s="1009"/>
      <c r="IH1956" s="1009"/>
      <c r="II1956" s="1009"/>
      <c r="IJ1956" s="1009"/>
      <c r="IK1956" s="1009"/>
      <c r="IL1956" s="1009"/>
      <c r="IM1956" s="1009"/>
    </row>
    <row r="1957" spans="17:247" x14ac:dyDescent="0.25">
      <c r="Q1957" s="1333"/>
      <c r="R1957" s="1333"/>
      <c r="S1957" s="669"/>
      <c r="T1957" s="669"/>
      <c r="U1957" s="669"/>
      <c r="AG1957" s="873"/>
      <c r="AN1957" s="669"/>
      <c r="IG1957" s="1009"/>
      <c r="IH1957" s="1009"/>
      <c r="II1957" s="1009"/>
      <c r="IJ1957" s="1009"/>
      <c r="IK1957" s="1009"/>
      <c r="IL1957" s="1009"/>
      <c r="IM1957" s="1009"/>
    </row>
    <row r="1958" spans="17:247" x14ac:dyDescent="0.25">
      <c r="Q1958" s="1333"/>
      <c r="R1958" s="1333"/>
      <c r="S1958" s="669"/>
      <c r="T1958" s="669"/>
      <c r="U1958" s="669"/>
      <c r="AG1958" s="873"/>
      <c r="AN1958" s="669"/>
      <c r="IG1958" s="1009"/>
      <c r="IH1958" s="1009"/>
      <c r="II1958" s="1009"/>
      <c r="IJ1958" s="1009"/>
      <c r="IK1958" s="1009"/>
      <c r="IL1958" s="1009"/>
      <c r="IM1958" s="1009"/>
    </row>
    <row r="1959" spans="17:247" x14ac:dyDescent="0.25">
      <c r="Q1959" s="1333"/>
      <c r="R1959" s="1333"/>
      <c r="S1959" s="669"/>
      <c r="T1959" s="669"/>
      <c r="U1959" s="669"/>
      <c r="AG1959" s="873"/>
      <c r="AN1959" s="669"/>
      <c r="IG1959" s="1009"/>
      <c r="IH1959" s="1009"/>
      <c r="II1959" s="1009"/>
      <c r="IJ1959" s="1009"/>
      <c r="IK1959" s="1009"/>
      <c r="IL1959" s="1009"/>
      <c r="IM1959" s="1009"/>
    </row>
    <row r="1960" spans="17:247" x14ac:dyDescent="0.25">
      <c r="Q1960" s="1333"/>
      <c r="R1960" s="1333"/>
      <c r="S1960" s="669"/>
      <c r="T1960" s="669"/>
      <c r="U1960" s="669"/>
      <c r="AG1960" s="873"/>
      <c r="AN1960" s="669"/>
      <c r="IG1960" s="1009"/>
      <c r="IH1960" s="1009"/>
      <c r="II1960" s="1009"/>
      <c r="IJ1960" s="1009"/>
      <c r="IK1960" s="1009"/>
      <c r="IL1960" s="1009"/>
      <c r="IM1960" s="1009"/>
    </row>
    <row r="1961" spans="17:247" x14ac:dyDescent="0.25">
      <c r="Q1961" s="1333"/>
      <c r="R1961" s="1333"/>
      <c r="S1961" s="669"/>
      <c r="T1961" s="669"/>
      <c r="U1961" s="669"/>
      <c r="AG1961" s="873"/>
      <c r="AN1961" s="669"/>
      <c r="IG1961" s="1009"/>
      <c r="IH1961" s="1009"/>
      <c r="II1961" s="1009"/>
      <c r="IJ1961" s="1009"/>
      <c r="IK1961" s="1009"/>
      <c r="IL1961" s="1009"/>
      <c r="IM1961" s="1009"/>
    </row>
    <row r="1962" spans="17:247" x14ac:dyDescent="0.25">
      <c r="Q1962" s="1333"/>
      <c r="R1962" s="1333"/>
      <c r="S1962" s="669"/>
      <c r="T1962" s="669"/>
      <c r="U1962" s="669"/>
      <c r="AG1962" s="873"/>
      <c r="AN1962" s="669"/>
      <c r="IG1962" s="1009"/>
      <c r="IH1962" s="1009"/>
      <c r="II1962" s="1009"/>
      <c r="IJ1962" s="1009"/>
      <c r="IK1962" s="1009"/>
      <c r="IL1962" s="1009"/>
      <c r="IM1962" s="1009"/>
    </row>
    <row r="1963" spans="17:247" x14ac:dyDescent="0.25">
      <c r="Q1963" s="1333"/>
      <c r="R1963" s="1333"/>
      <c r="S1963" s="669"/>
      <c r="T1963" s="669"/>
      <c r="U1963" s="669"/>
      <c r="AG1963" s="873"/>
      <c r="AN1963" s="669"/>
      <c r="IG1963" s="1009"/>
      <c r="IH1963" s="1009"/>
      <c r="II1963" s="1009"/>
      <c r="IJ1963" s="1009"/>
      <c r="IK1963" s="1009"/>
      <c r="IL1963" s="1009"/>
      <c r="IM1963" s="1009"/>
    </row>
    <row r="1964" spans="17:247" x14ac:dyDescent="0.25">
      <c r="Q1964" s="1333"/>
      <c r="R1964" s="1333"/>
      <c r="S1964" s="669"/>
      <c r="T1964" s="669"/>
      <c r="U1964" s="669"/>
      <c r="AG1964" s="873"/>
      <c r="AN1964" s="669"/>
      <c r="IG1964" s="1009"/>
      <c r="IH1964" s="1009"/>
      <c r="II1964" s="1009"/>
      <c r="IJ1964" s="1009"/>
      <c r="IK1964" s="1009"/>
      <c r="IL1964" s="1009"/>
      <c r="IM1964" s="1009"/>
    </row>
    <row r="1965" spans="17:247" x14ac:dyDescent="0.25">
      <c r="Q1965" s="1333"/>
      <c r="R1965" s="1333"/>
      <c r="S1965" s="669"/>
      <c r="T1965" s="669"/>
      <c r="U1965" s="669"/>
      <c r="AG1965" s="873"/>
      <c r="AN1965" s="669"/>
      <c r="IG1965" s="1009"/>
      <c r="IH1965" s="1009"/>
      <c r="II1965" s="1009"/>
      <c r="IJ1965" s="1009"/>
      <c r="IK1965" s="1009"/>
      <c r="IL1965" s="1009"/>
      <c r="IM1965" s="1009"/>
    </row>
    <row r="1966" spans="17:247" x14ac:dyDescent="0.25">
      <c r="Q1966" s="1333"/>
      <c r="R1966" s="1333"/>
      <c r="S1966" s="669"/>
      <c r="T1966" s="669"/>
      <c r="U1966" s="669"/>
      <c r="AG1966" s="873"/>
      <c r="AN1966" s="669"/>
      <c r="IG1966" s="1009"/>
      <c r="IH1966" s="1009"/>
      <c r="II1966" s="1009"/>
      <c r="IJ1966" s="1009"/>
      <c r="IK1966" s="1009"/>
      <c r="IL1966" s="1009"/>
      <c r="IM1966" s="1009"/>
    </row>
    <row r="1967" spans="17:247" x14ac:dyDescent="0.25">
      <c r="Q1967" s="1333"/>
      <c r="R1967" s="1333"/>
      <c r="S1967" s="669"/>
      <c r="T1967" s="669"/>
      <c r="U1967" s="669"/>
      <c r="AG1967" s="873"/>
      <c r="AN1967" s="669"/>
      <c r="IG1967" s="1009"/>
      <c r="IH1967" s="1009"/>
      <c r="II1967" s="1009"/>
      <c r="IJ1967" s="1009"/>
      <c r="IK1967" s="1009"/>
      <c r="IL1967" s="1009"/>
      <c r="IM1967" s="1009"/>
    </row>
    <row r="1968" spans="17:247" x14ac:dyDescent="0.25">
      <c r="Q1968" s="1333"/>
      <c r="R1968" s="1333"/>
      <c r="S1968" s="669"/>
      <c r="T1968" s="669"/>
      <c r="U1968" s="669"/>
      <c r="AG1968" s="873"/>
      <c r="AN1968" s="669"/>
      <c r="IG1968" s="1009"/>
      <c r="IH1968" s="1009"/>
      <c r="II1968" s="1009"/>
      <c r="IJ1968" s="1009"/>
      <c r="IK1968" s="1009"/>
      <c r="IL1968" s="1009"/>
      <c r="IM1968" s="1009"/>
    </row>
    <row r="1969" spans="17:247" x14ac:dyDescent="0.25">
      <c r="Q1969" s="1333"/>
      <c r="R1969" s="1333"/>
      <c r="S1969" s="669"/>
      <c r="T1969" s="669"/>
      <c r="U1969" s="669"/>
      <c r="AG1969" s="873"/>
      <c r="AN1969" s="669"/>
      <c r="IG1969" s="1009"/>
      <c r="IH1969" s="1009"/>
      <c r="II1969" s="1009"/>
      <c r="IJ1969" s="1009"/>
      <c r="IK1969" s="1009"/>
      <c r="IL1969" s="1009"/>
      <c r="IM1969" s="1009"/>
    </row>
    <row r="1970" spans="17:247" x14ac:dyDescent="0.25">
      <c r="Q1970" s="1333"/>
      <c r="R1970" s="1333"/>
      <c r="S1970" s="669"/>
      <c r="T1970" s="669"/>
      <c r="U1970" s="669"/>
      <c r="AG1970" s="873"/>
      <c r="AN1970" s="669"/>
      <c r="IG1970" s="1009"/>
      <c r="IH1970" s="1009"/>
      <c r="II1970" s="1009"/>
      <c r="IJ1970" s="1009"/>
      <c r="IK1970" s="1009"/>
      <c r="IL1970" s="1009"/>
      <c r="IM1970" s="1009"/>
    </row>
    <row r="1971" spans="17:247" x14ac:dyDescent="0.25">
      <c r="Q1971" s="1333"/>
      <c r="R1971" s="1333"/>
      <c r="S1971" s="669"/>
      <c r="T1971" s="669"/>
      <c r="U1971" s="669"/>
      <c r="AG1971" s="873"/>
      <c r="AN1971" s="669"/>
      <c r="IG1971" s="1009"/>
      <c r="IH1971" s="1009"/>
      <c r="II1971" s="1009"/>
      <c r="IJ1971" s="1009"/>
      <c r="IK1971" s="1009"/>
      <c r="IL1971" s="1009"/>
      <c r="IM1971" s="1009"/>
    </row>
    <row r="1972" spans="17:247" x14ac:dyDescent="0.25">
      <c r="Q1972" s="1333"/>
      <c r="R1972" s="1333"/>
      <c r="S1972" s="669"/>
      <c r="T1972" s="669"/>
      <c r="U1972" s="669"/>
      <c r="AG1972" s="873"/>
      <c r="AN1972" s="669"/>
      <c r="IG1972" s="1009"/>
      <c r="IH1972" s="1009"/>
      <c r="II1972" s="1009"/>
      <c r="IJ1972" s="1009"/>
      <c r="IK1972" s="1009"/>
      <c r="IL1972" s="1009"/>
      <c r="IM1972" s="1009"/>
    </row>
    <row r="1973" spans="17:247" x14ac:dyDescent="0.25">
      <c r="Q1973" s="1333"/>
      <c r="R1973" s="1333"/>
      <c r="S1973" s="669"/>
      <c r="T1973" s="669"/>
      <c r="U1973" s="669"/>
      <c r="AG1973" s="873"/>
      <c r="AN1973" s="669"/>
      <c r="IG1973" s="1009"/>
      <c r="IH1973" s="1009"/>
      <c r="II1973" s="1009"/>
      <c r="IJ1973" s="1009"/>
      <c r="IK1973" s="1009"/>
      <c r="IL1973" s="1009"/>
      <c r="IM1973" s="1009"/>
    </row>
    <row r="1974" spans="17:247" x14ac:dyDescent="0.25">
      <c r="Q1974" s="1333"/>
      <c r="R1974" s="1333"/>
      <c r="S1974" s="669"/>
      <c r="T1974" s="669"/>
      <c r="U1974" s="669"/>
      <c r="AG1974" s="873"/>
      <c r="AN1974" s="669"/>
      <c r="IG1974" s="1009"/>
      <c r="IH1974" s="1009"/>
      <c r="II1974" s="1009"/>
      <c r="IJ1974" s="1009"/>
      <c r="IK1974" s="1009"/>
      <c r="IL1974" s="1009"/>
      <c r="IM1974" s="1009"/>
    </row>
    <row r="1975" spans="17:247" x14ac:dyDescent="0.25">
      <c r="Q1975" s="1333"/>
      <c r="R1975" s="1333"/>
      <c r="S1975" s="669"/>
      <c r="T1975" s="669"/>
      <c r="U1975" s="669"/>
      <c r="AG1975" s="873"/>
      <c r="AN1975" s="669"/>
      <c r="IG1975" s="1009"/>
      <c r="IH1975" s="1009"/>
      <c r="II1975" s="1009"/>
      <c r="IJ1975" s="1009"/>
      <c r="IK1975" s="1009"/>
      <c r="IL1975" s="1009"/>
      <c r="IM1975" s="1009"/>
    </row>
    <row r="1976" spans="17:247" x14ac:dyDescent="0.25">
      <c r="Q1976" s="1333"/>
      <c r="R1976" s="1333"/>
      <c r="S1976" s="669"/>
      <c r="T1976" s="669"/>
      <c r="U1976" s="669"/>
      <c r="AG1976" s="873"/>
      <c r="AN1976" s="669"/>
      <c r="IG1976" s="1009"/>
      <c r="IH1976" s="1009"/>
      <c r="II1976" s="1009"/>
      <c r="IJ1976" s="1009"/>
      <c r="IK1976" s="1009"/>
      <c r="IL1976" s="1009"/>
      <c r="IM1976" s="1009"/>
    </row>
    <row r="1977" spans="17:247" x14ac:dyDescent="0.25">
      <c r="Q1977" s="1333"/>
      <c r="R1977" s="1333"/>
      <c r="S1977" s="669"/>
      <c r="T1977" s="669"/>
      <c r="U1977" s="669"/>
      <c r="AG1977" s="873"/>
      <c r="AN1977" s="669"/>
      <c r="IG1977" s="1009"/>
      <c r="IH1977" s="1009"/>
      <c r="II1977" s="1009"/>
      <c r="IJ1977" s="1009"/>
      <c r="IK1977" s="1009"/>
      <c r="IL1977" s="1009"/>
      <c r="IM1977" s="1009"/>
    </row>
    <row r="1978" spans="17:247" x14ac:dyDescent="0.25">
      <c r="Q1978" s="1333"/>
      <c r="R1978" s="1333"/>
      <c r="S1978" s="669"/>
      <c r="T1978" s="669"/>
      <c r="U1978" s="669"/>
      <c r="AG1978" s="873"/>
      <c r="AN1978" s="669"/>
      <c r="IG1978" s="1009"/>
      <c r="IH1978" s="1009"/>
      <c r="II1978" s="1009"/>
      <c r="IJ1978" s="1009"/>
      <c r="IK1978" s="1009"/>
      <c r="IL1978" s="1009"/>
      <c r="IM1978" s="1009"/>
    </row>
    <row r="1979" spans="17:247" x14ac:dyDescent="0.25">
      <c r="Q1979" s="1333"/>
      <c r="R1979" s="1333"/>
      <c r="S1979" s="669"/>
      <c r="T1979" s="669"/>
      <c r="U1979" s="669"/>
      <c r="AG1979" s="873"/>
      <c r="AN1979" s="669"/>
      <c r="IG1979" s="1009"/>
      <c r="IH1979" s="1009"/>
      <c r="II1979" s="1009"/>
      <c r="IJ1979" s="1009"/>
      <c r="IK1979" s="1009"/>
      <c r="IL1979" s="1009"/>
      <c r="IM1979" s="1009"/>
    </row>
    <row r="1980" spans="17:247" x14ac:dyDescent="0.25">
      <c r="Q1980" s="1333"/>
      <c r="R1980" s="1333"/>
      <c r="S1980" s="669"/>
      <c r="T1980" s="669"/>
      <c r="U1980" s="669"/>
      <c r="AG1980" s="873"/>
      <c r="AN1980" s="669"/>
      <c r="IG1980" s="1009"/>
      <c r="IH1980" s="1009"/>
      <c r="II1980" s="1009"/>
      <c r="IJ1980" s="1009"/>
      <c r="IK1980" s="1009"/>
      <c r="IL1980" s="1009"/>
      <c r="IM1980" s="1009"/>
    </row>
    <row r="1981" spans="17:247" x14ac:dyDescent="0.25">
      <c r="Q1981" s="1333"/>
      <c r="R1981" s="1333"/>
      <c r="S1981" s="669"/>
      <c r="T1981" s="669"/>
      <c r="U1981" s="669"/>
      <c r="AG1981" s="873"/>
      <c r="AN1981" s="669"/>
      <c r="IG1981" s="1009"/>
      <c r="IH1981" s="1009"/>
      <c r="II1981" s="1009"/>
      <c r="IJ1981" s="1009"/>
      <c r="IK1981" s="1009"/>
      <c r="IL1981" s="1009"/>
      <c r="IM1981" s="1009"/>
    </row>
    <row r="1982" spans="17:247" x14ac:dyDescent="0.25">
      <c r="Q1982" s="1333"/>
      <c r="R1982" s="1333"/>
      <c r="S1982" s="669"/>
      <c r="T1982" s="669"/>
      <c r="U1982" s="669"/>
      <c r="AG1982" s="873"/>
      <c r="AN1982" s="669"/>
      <c r="IG1982" s="1009"/>
      <c r="IH1982" s="1009"/>
      <c r="II1982" s="1009"/>
      <c r="IJ1982" s="1009"/>
      <c r="IK1982" s="1009"/>
      <c r="IL1982" s="1009"/>
      <c r="IM1982" s="1009"/>
    </row>
    <row r="1983" spans="17:247" x14ac:dyDescent="0.25">
      <c r="Q1983" s="1333"/>
      <c r="R1983" s="1333"/>
      <c r="S1983" s="669"/>
      <c r="T1983" s="669"/>
      <c r="U1983" s="669"/>
      <c r="AG1983" s="873"/>
      <c r="AN1983" s="669"/>
      <c r="IG1983" s="1009"/>
      <c r="IH1983" s="1009"/>
      <c r="II1983" s="1009"/>
      <c r="IJ1983" s="1009"/>
      <c r="IK1983" s="1009"/>
      <c r="IL1983" s="1009"/>
      <c r="IM1983" s="1009"/>
    </row>
    <row r="1984" spans="17:247" x14ac:dyDescent="0.25">
      <c r="Q1984" s="1333"/>
      <c r="R1984" s="1333"/>
      <c r="S1984" s="669"/>
      <c r="T1984" s="669"/>
      <c r="U1984" s="669"/>
      <c r="AG1984" s="873"/>
      <c r="AN1984" s="669"/>
      <c r="IG1984" s="1009"/>
      <c r="IH1984" s="1009"/>
      <c r="II1984" s="1009"/>
      <c r="IJ1984" s="1009"/>
      <c r="IK1984" s="1009"/>
      <c r="IL1984" s="1009"/>
      <c r="IM1984" s="1009"/>
    </row>
    <row r="1985" spans="17:247" x14ac:dyDescent="0.25">
      <c r="Q1985" s="1333"/>
      <c r="R1985" s="1333"/>
      <c r="S1985" s="669"/>
      <c r="T1985" s="669"/>
      <c r="U1985" s="669"/>
      <c r="AG1985" s="873"/>
      <c r="AN1985" s="669"/>
      <c r="IG1985" s="1009"/>
      <c r="IH1985" s="1009"/>
      <c r="II1985" s="1009"/>
      <c r="IJ1985" s="1009"/>
      <c r="IK1985" s="1009"/>
      <c r="IL1985" s="1009"/>
      <c r="IM1985" s="1009"/>
    </row>
    <row r="1986" spans="17:247" x14ac:dyDescent="0.25">
      <c r="Q1986" s="1333"/>
      <c r="R1986" s="1333"/>
      <c r="S1986" s="669"/>
      <c r="T1986" s="669"/>
      <c r="U1986" s="669"/>
      <c r="AG1986" s="873"/>
      <c r="AN1986" s="669"/>
      <c r="IG1986" s="1009"/>
      <c r="IH1986" s="1009"/>
      <c r="II1986" s="1009"/>
      <c r="IJ1986" s="1009"/>
      <c r="IK1986" s="1009"/>
      <c r="IL1986" s="1009"/>
      <c r="IM1986" s="1009"/>
    </row>
    <row r="1987" spans="17:247" x14ac:dyDescent="0.25">
      <c r="Q1987" s="1333"/>
      <c r="R1987" s="1333"/>
      <c r="S1987" s="669"/>
      <c r="T1987" s="669"/>
      <c r="U1987" s="669"/>
      <c r="AG1987" s="873"/>
      <c r="AN1987" s="669"/>
      <c r="IG1987" s="1009"/>
      <c r="IH1987" s="1009"/>
      <c r="II1987" s="1009"/>
      <c r="IJ1987" s="1009"/>
      <c r="IK1987" s="1009"/>
      <c r="IL1987" s="1009"/>
      <c r="IM1987" s="1009"/>
    </row>
    <row r="1988" spans="17:247" x14ac:dyDescent="0.25">
      <c r="Q1988" s="1333"/>
      <c r="R1988" s="1333"/>
      <c r="S1988" s="669"/>
      <c r="T1988" s="669"/>
      <c r="U1988" s="669"/>
      <c r="AG1988" s="873"/>
      <c r="AN1988" s="669"/>
      <c r="IG1988" s="1009"/>
      <c r="IH1988" s="1009"/>
      <c r="II1988" s="1009"/>
      <c r="IJ1988" s="1009"/>
      <c r="IK1988" s="1009"/>
      <c r="IL1988" s="1009"/>
      <c r="IM1988" s="1009"/>
    </row>
    <row r="1989" spans="17:247" x14ac:dyDescent="0.25">
      <c r="Q1989" s="1333"/>
      <c r="R1989" s="1333"/>
      <c r="S1989" s="669"/>
      <c r="T1989" s="669"/>
      <c r="U1989" s="669"/>
      <c r="AG1989" s="873"/>
      <c r="AN1989" s="669"/>
      <c r="IG1989" s="1009"/>
      <c r="IH1989" s="1009"/>
      <c r="II1989" s="1009"/>
      <c r="IJ1989" s="1009"/>
      <c r="IK1989" s="1009"/>
      <c r="IL1989" s="1009"/>
      <c r="IM1989" s="1009"/>
    </row>
    <row r="1990" spans="17:247" x14ac:dyDescent="0.25">
      <c r="Q1990" s="1333"/>
      <c r="R1990" s="1333"/>
      <c r="S1990" s="669"/>
      <c r="T1990" s="669"/>
      <c r="U1990" s="669"/>
      <c r="AG1990" s="873"/>
      <c r="AN1990" s="669"/>
      <c r="IG1990" s="1009"/>
      <c r="IH1990" s="1009"/>
      <c r="II1990" s="1009"/>
      <c r="IJ1990" s="1009"/>
      <c r="IK1990" s="1009"/>
      <c r="IL1990" s="1009"/>
      <c r="IM1990" s="1009"/>
    </row>
    <row r="1991" spans="17:247" x14ac:dyDescent="0.25">
      <c r="Q1991" s="1333"/>
      <c r="R1991" s="1333"/>
      <c r="S1991" s="669"/>
      <c r="T1991" s="669"/>
      <c r="U1991" s="669"/>
      <c r="AG1991" s="873"/>
      <c r="AN1991" s="669"/>
      <c r="IG1991" s="1009"/>
      <c r="IH1991" s="1009"/>
      <c r="II1991" s="1009"/>
      <c r="IJ1991" s="1009"/>
      <c r="IK1991" s="1009"/>
      <c r="IL1991" s="1009"/>
      <c r="IM1991" s="1009"/>
    </row>
    <row r="1992" spans="17:247" x14ac:dyDescent="0.25">
      <c r="Q1992" s="1333"/>
      <c r="R1992" s="1333"/>
      <c r="S1992" s="669"/>
      <c r="T1992" s="669"/>
      <c r="U1992" s="669"/>
      <c r="AG1992" s="873"/>
      <c r="AN1992" s="669"/>
      <c r="IG1992" s="1009"/>
      <c r="IH1992" s="1009"/>
      <c r="II1992" s="1009"/>
      <c r="IJ1992" s="1009"/>
      <c r="IK1992" s="1009"/>
      <c r="IL1992" s="1009"/>
      <c r="IM1992" s="1009"/>
    </row>
    <row r="1993" spans="17:247" x14ac:dyDescent="0.25">
      <c r="Q1993" s="1333"/>
      <c r="R1993" s="1333"/>
      <c r="S1993" s="669"/>
      <c r="T1993" s="669"/>
      <c r="U1993" s="669"/>
      <c r="AG1993" s="873"/>
      <c r="AN1993" s="669"/>
      <c r="IG1993" s="1009"/>
      <c r="IH1993" s="1009"/>
      <c r="II1993" s="1009"/>
      <c r="IJ1993" s="1009"/>
      <c r="IK1993" s="1009"/>
      <c r="IL1993" s="1009"/>
      <c r="IM1993" s="1009"/>
    </row>
    <row r="1994" spans="17:247" x14ac:dyDescent="0.25">
      <c r="Q1994" s="1333"/>
      <c r="R1994" s="1333"/>
      <c r="S1994" s="669"/>
      <c r="T1994" s="669"/>
      <c r="U1994" s="669"/>
      <c r="AG1994" s="873"/>
      <c r="AN1994" s="669"/>
      <c r="IG1994" s="1009"/>
      <c r="IH1994" s="1009"/>
      <c r="II1994" s="1009"/>
      <c r="IJ1994" s="1009"/>
      <c r="IK1994" s="1009"/>
      <c r="IL1994" s="1009"/>
      <c r="IM1994" s="1009"/>
    </row>
    <row r="1995" spans="17:247" x14ac:dyDescent="0.25">
      <c r="Q1995" s="1333"/>
      <c r="R1995" s="1333"/>
      <c r="S1995" s="669"/>
      <c r="T1995" s="669"/>
      <c r="U1995" s="669"/>
      <c r="AG1995" s="873"/>
      <c r="AN1995" s="669"/>
      <c r="IG1995" s="1009"/>
      <c r="IH1995" s="1009"/>
      <c r="II1995" s="1009"/>
      <c r="IJ1995" s="1009"/>
      <c r="IK1995" s="1009"/>
      <c r="IL1995" s="1009"/>
      <c r="IM1995" s="1009"/>
    </row>
    <row r="1996" spans="17:247" x14ac:dyDescent="0.25">
      <c r="Q1996" s="1333"/>
      <c r="R1996" s="1333"/>
      <c r="S1996" s="669"/>
      <c r="T1996" s="669"/>
      <c r="U1996" s="669"/>
      <c r="AG1996" s="873"/>
      <c r="AN1996" s="669"/>
      <c r="IG1996" s="1009"/>
      <c r="IH1996" s="1009"/>
      <c r="II1996" s="1009"/>
      <c r="IJ1996" s="1009"/>
      <c r="IK1996" s="1009"/>
      <c r="IL1996" s="1009"/>
      <c r="IM1996" s="1009"/>
    </row>
    <row r="1997" spans="17:247" x14ac:dyDescent="0.25">
      <c r="Q1997" s="1333"/>
      <c r="R1997" s="1333"/>
      <c r="S1997" s="669"/>
      <c r="T1997" s="669"/>
      <c r="U1997" s="669"/>
      <c r="AG1997" s="873"/>
      <c r="AN1997" s="669"/>
      <c r="IG1997" s="1009"/>
      <c r="IH1997" s="1009"/>
      <c r="II1997" s="1009"/>
      <c r="IJ1997" s="1009"/>
      <c r="IK1997" s="1009"/>
      <c r="IL1997" s="1009"/>
      <c r="IM1997" s="1009"/>
    </row>
    <row r="1998" spans="17:247" x14ac:dyDescent="0.25">
      <c r="Q1998" s="1333"/>
      <c r="R1998" s="1333"/>
      <c r="S1998" s="669"/>
      <c r="T1998" s="669"/>
      <c r="U1998" s="669"/>
      <c r="AG1998" s="873"/>
      <c r="AN1998" s="669"/>
      <c r="IG1998" s="1009"/>
      <c r="IH1998" s="1009"/>
      <c r="II1998" s="1009"/>
      <c r="IJ1998" s="1009"/>
      <c r="IK1998" s="1009"/>
      <c r="IL1998" s="1009"/>
      <c r="IM1998" s="1009"/>
    </row>
    <row r="1999" spans="17:247" x14ac:dyDescent="0.25">
      <c r="Q1999" s="1333"/>
      <c r="R1999" s="1333"/>
      <c r="S1999" s="669"/>
      <c r="T1999" s="669"/>
      <c r="U1999" s="669"/>
      <c r="AG1999" s="873"/>
      <c r="AN1999" s="669"/>
      <c r="IG1999" s="1009"/>
      <c r="IH1999" s="1009"/>
      <c r="II1999" s="1009"/>
      <c r="IJ1999" s="1009"/>
      <c r="IK1999" s="1009"/>
      <c r="IL1999" s="1009"/>
      <c r="IM1999" s="1009"/>
    </row>
    <row r="2000" spans="17:247" x14ac:dyDescent="0.25">
      <c r="Q2000" s="1333"/>
      <c r="R2000" s="1333"/>
      <c r="S2000" s="669"/>
      <c r="T2000" s="669"/>
      <c r="U2000" s="669"/>
      <c r="AG2000" s="873"/>
      <c r="AN2000" s="669"/>
      <c r="IG2000" s="1009"/>
      <c r="IH2000" s="1009"/>
      <c r="II2000" s="1009"/>
      <c r="IJ2000" s="1009"/>
      <c r="IK2000" s="1009"/>
      <c r="IL2000" s="1009"/>
      <c r="IM2000" s="1009"/>
    </row>
    <row r="2001" spans="17:247" x14ac:dyDescent="0.25">
      <c r="Q2001" s="1333"/>
      <c r="R2001" s="1333"/>
      <c r="S2001" s="669"/>
      <c r="T2001" s="669"/>
      <c r="U2001" s="669"/>
      <c r="AG2001" s="873"/>
      <c r="AN2001" s="669"/>
      <c r="IG2001" s="1009"/>
      <c r="IH2001" s="1009"/>
      <c r="II2001" s="1009"/>
      <c r="IJ2001" s="1009"/>
      <c r="IK2001" s="1009"/>
      <c r="IL2001" s="1009"/>
      <c r="IM2001" s="1009"/>
    </row>
    <row r="2002" spans="17:247" x14ac:dyDescent="0.25">
      <c r="Q2002" s="1333"/>
      <c r="R2002" s="1333"/>
      <c r="S2002" s="669"/>
      <c r="T2002" s="669"/>
      <c r="U2002" s="669"/>
      <c r="AG2002" s="873"/>
      <c r="AN2002" s="669"/>
      <c r="IG2002" s="1009"/>
      <c r="IH2002" s="1009"/>
      <c r="II2002" s="1009"/>
      <c r="IJ2002" s="1009"/>
      <c r="IK2002" s="1009"/>
      <c r="IL2002" s="1009"/>
      <c r="IM2002" s="1009"/>
    </row>
    <row r="2003" spans="17:247" x14ac:dyDescent="0.25">
      <c r="Q2003" s="1333"/>
      <c r="R2003" s="1333"/>
      <c r="S2003" s="669"/>
      <c r="T2003" s="669"/>
      <c r="U2003" s="669"/>
      <c r="AG2003" s="873"/>
      <c r="AN2003" s="669"/>
      <c r="IG2003" s="1009"/>
      <c r="IH2003" s="1009"/>
      <c r="II2003" s="1009"/>
      <c r="IJ2003" s="1009"/>
      <c r="IK2003" s="1009"/>
      <c r="IL2003" s="1009"/>
      <c r="IM2003" s="1009"/>
    </row>
    <row r="2004" spans="17:247" x14ac:dyDescent="0.25">
      <c r="Q2004" s="1333"/>
      <c r="R2004" s="1333"/>
      <c r="S2004" s="669"/>
      <c r="T2004" s="669"/>
      <c r="U2004" s="669"/>
      <c r="AG2004" s="873"/>
      <c r="AN2004" s="669"/>
      <c r="IG2004" s="1009"/>
      <c r="IH2004" s="1009"/>
      <c r="II2004" s="1009"/>
      <c r="IJ2004" s="1009"/>
      <c r="IK2004" s="1009"/>
      <c r="IL2004" s="1009"/>
      <c r="IM2004" s="1009"/>
    </row>
    <row r="2005" spans="17:247" x14ac:dyDescent="0.25">
      <c r="Q2005" s="1333"/>
      <c r="R2005" s="1333"/>
      <c r="S2005" s="669"/>
      <c r="T2005" s="669"/>
      <c r="U2005" s="669"/>
      <c r="AG2005" s="873"/>
      <c r="AN2005" s="669"/>
      <c r="IG2005" s="1009"/>
      <c r="IH2005" s="1009"/>
      <c r="II2005" s="1009"/>
      <c r="IJ2005" s="1009"/>
      <c r="IK2005" s="1009"/>
      <c r="IL2005" s="1009"/>
      <c r="IM2005" s="1009"/>
    </row>
    <row r="2006" spans="17:247" x14ac:dyDescent="0.25">
      <c r="Q2006" s="1333"/>
      <c r="R2006" s="1333"/>
      <c r="S2006" s="669"/>
      <c r="T2006" s="669"/>
      <c r="U2006" s="669"/>
      <c r="AG2006" s="873"/>
      <c r="AN2006" s="669"/>
      <c r="IG2006" s="1009"/>
      <c r="IH2006" s="1009"/>
      <c r="II2006" s="1009"/>
      <c r="IJ2006" s="1009"/>
      <c r="IK2006" s="1009"/>
      <c r="IL2006" s="1009"/>
      <c r="IM2006" s="1009"/>
    </row>
    <row r="2007" spans="17:247" x14ac:dyDescent="0.25">
      <c r="Q2007" s="1333"/>
      <c r="R2007" s="1333"/>
      <c r="S2007" s="669"/>
      <c r="T2007" s="669"/>
      <c r="U2007" s="669"/>
      <c r="AG2007" s="873"/>
      <c r="AN2007" s="669"/>
      <c r="IG2007" s="1009"/>
      <c r="IH2007" s="1009"/>
      <c r="II2007" s="1009"/>
      <c r="IJ2007" s="1009"/>
      <c r="IK2007" s="1009"/>
      <c r="IL2007" s="1009"/>
      <c r="IM2007" s="1009"/>
    </row>
    <row r="2008" spans="17:247" x14ac:dyDescent="0.25">
      <c r="Q2008" s="1333"/>
      <c r="R2008" s="1333"/>
      <c r="S2008" s="669"/>
      <c r="T2008" s="669"/>
      <c r="U2008" s="669"/>
      <c r="AG2008" s="873"/>
      <c r="AN2008" s="669"/>
      <c r="IG2008" s="1009"/>
      <c r="IH2008" s="1009"/>
      <c r="II2008" s="1009"/>
      <c r="IJ2008" s="1009"/>
      <c r="IK2008" s="1009"/>
      <c r="IL2008" s="1009"/>
      <c r="IM2008" s="1009"/>
    </row>
    <row r="2009" spans="17:247" x14ac:dyDescent="0.25">
      <c r="Q2009" s="1333"/>
      <c r="R2009" s="1333"/>
      <c r="S2009" s="669"/>
      <c r="T2009" s="669"/>
      <c r="U2009" s="669"/>
      <c r="AG2009" s="873"/>
      <c r="AN2009" s="669"/>
      <c r="IG2009" s="1009"/>
      <c r="IH2009" s="1009"/>
      <c r="II2009" s="1009"/>
      <c r="IJ2009" s="1009"/>
      <c r="IK2009" s="1009"/>
      <c r="IL2009" s="1009"/>
      <c r="IM2009" s="1009"/>
    </row>
    <row r="2010" spans="17:247" x14ac:dyDescent="0.25">
      <c r="Q2010" s="1333"/>
      <c r="R2010" s="1333"/>
      <c r="S2010" s="669"/>
      <c r="T2010" s="669"/>
      <c r="U2010" s="669"/>
      <c r="AG2010" s="873"/>
      <c r="AN2010" s="669"/>
      <c r="IG2010" s="1009"/>
      <c r="IH2010" s="1009"/>
      <c r="II2010" s="1009"/>
      <c r="IJ2010" s="1009"/>
      <c r="IK2010" s="1009"/>
      <c r="IL2010" s="1009"/>
      <c r="IM2010" s="1009"/>
    </row>
    <row r="2011" spans="17:247" x14ac:dyDescent="0.25">
      <c r="Q2011" s="1333"/>
      <c r="R2011" s="1333"/>
      <c r="S2011" s="669"/>
      <c r="T2011" s="669"/>
      <c r="U2011" s="669"/>
      <c r="AG2011" s="873"/>
      <c r="AN2011" s="669"/>
      <c r="IG2011" s="1009"/>
      <c r="IH2011" s="1009"/>
      <c r="II2011" s="1009"/>
      <c r="IJ2011" s="1009"/>
      <c r="IK2011" s="1009"/>
      <c r="IL2011" s="1009"/>
      <c r="IM2011" s="1009"/>
    </row>
    <row r="2012" spans="17:247" x14ac:dyDescent="0.25">
      <c r="Q2012" s="1333"/>
      <c r="R2012" s="1333"/>
      <c r="S2012" s="669"/>
      <c r="T2012" s="669"/>
      <c r="U2012" s="669"/>
      <c r="AG2012" s="873"/>
      <c r="AN2012" s="669"/>
      <c r="IG2012" s="1009"/>
      <c r="IH2012" s="1009"/>
      <c r="II2012" s="1009"/>
      <c r="IJ2012" s="1009"/>
      <c r="IK2012" s="1009"/>
      <c r="IL2012" s="1009"/>
      <c r="IM2012" s="1009"/>
    </row>
    <row r="2013" spans="17:247" x14ac:dyDescent="0.25">
      <c r="Q2013" s="1333"/>
      <c r="R2013" s="1333"/>
      <c r="S2013" s="669"/>
      <c r="T2013" s="669"/>
      <c r="U2013" s="669"/>
      <c r="AG2013" s="873"/>
      <c r="AN2013" s="669"/>
      <c r="IG2013" s="1009"/>
      <c r="IH2013" s="1009"/>
      <c r="II2013" s="1009"/>
      <c r="IJ2013" s="1009"/>
      <c r="IK2013" s="1009"/>
      <c r="IL2013" s="1009"/>
      <c r="IM2013" s="1009"/>
    </row>
    <row r="2014" spans="17:247" x14ac:dyDescent="0.25">
      <c r="Q2014" s="1333"/>
      <c r="R2014" s="1333"/>
      <c r="S2014" s="669"/>
      <c r="T2014" s="669"/>
      <c r="U2014" s="669"/>
      <c r="AG2014" s="873"/>
      <c r="AN2014" s="669"/>
      <c r="IG2014" s="1009"/>
      <c r="IH2014" s="1009"/>
      <c r="II2014" s="1009"/>
      <c r="IJ2014" s="1009"/>
      <c r="IK2014" s="1009"/>
      <c r="IL2014" s="1009"/>
      <c r="IM2014" s="1009"/>
    </row>
    <row r="2015" spans="17:247" x14ac:dyDescent="0.25">
      <c r="Q2015" s="1333"/>
      <c r="R2015" s="1333"/>
      <c r="S2015" s="669"/>
      <c r="T2015" s="669"/>
      <c r="U2015" s="669"/>
      <c r="AG2015" s="873"/>
      <c r="AN2015" s="669"/>
      <c r="IG2015" s="1009"/>
      <c r="IH2015" s="1009"/>
      <c r="II2015" s="1009"/>
      <c r="IJ2015" s="1009"/>
      <c r="IK2015" s="1009"/>
      <c r="IL2015" s="1009"/>
      <c r="IM2015" s="1009"/>
    </row>
    <row r="2016" spans="17:247" x14ac:dyDescent="0.25">
      <c r="Q2016" s="1333"/>
      <c r="R2016" s="1333"/>
      <c r="S2016" s="669"/>
      <c r="T2016" s="669"/>
      <c r="U2016" s="669"/>
      <c r="AG2016" s="873"/>
      <c r="AN2016" s="669"/>
      <c r="IG2016" s="1009"/>
      <c r="IH2016" s="1009"/>
      <c r="II2016" s="1009"/>
      <c r="IJ2016" s="1009"/>
      <c r="IK2016" s="1009"/>
      <c r="IL2016" s="1009"/>
      <c r="IM2016" s="1009"/>
    </row>
    <row r="2017" spans="17:247" x14ac:dyDescent="0.25">
      <c r="Q2017" s="1333"/>
      <c r="R2017" s="1333"/>
      <c r="S2017" s="669"/>
      <c r="T2017" s="669"/>
      <c r="U2017" s="669"/>
      <c r="AG2017" s="873"/>
      <c r="AN2017" s="669"/>
      <c r="IG2017" s="1009"/>
      <c r="IH2017" s="1009"/>
      <c r="II2017" s="1009"/>
      <c r="IJ2017" s="1009"/>
      <c r="IK2017" s="1009"/>
      <c r="IL2017" s="1009"/>
      <c r="IM2017" s="1009"/>
    </row>
    <row r="2018" spans="17:247" x14ac:dyDescent="0.25">
      <c r="Q2018" s="1333"/>
      <c r="R2018" s="1333"/>
      <c r="S2018" s="669"/>
      <c r="T2018" s="669"/>
      <c r="U2018" s="669"/>
      <c r="AG2018" s="873"/>
      <c r="AN2018" s="669"/>
      <c r="IG2018" s="1009"/>
      <c r="IH2018" s="1009"/>
      <c r="II2018" s="1009"/>
      <c r="IJ2018" s="1009"/>
      <c r="IK2018" s="1009"/>
      <c r="IL2018" s="1009"/>
      <c r="IM2018" s="1009"/>
    </row>
    <row r="2019" spans="17:247" x14ac:dyDescent="0.25">
      <c r="Q2019" s="1333"/>
      <c r="R2019" s="1333"/>
      <c r="S2019" s="669"/>
      <c r="T2019" s="669"/>
      <c r="U2019" s="669"/>
      <c r="AG2019" s="873"/>
      <c r="AN2019" s="669"/>
      <c r="IG2019" s="1009"/>
      <c r="IH2019" s="1009"/>
      <c r="II2019" s="1009"/>
      <c r="IJ2019" s="1009"/>
      <c r="IK2019" s="1009"/>
      <c r="IL2019" s="1009"/>
      <c r="IM2019" s="1009"/>
    </row>
    <row r="2020" spans="17:247" x14ac:dyDescent="0.25">
      <c r="Q2020" s="1333"/>
      <c r="R2020" s="1333"/>
      <c r="S2020" s="669"/>
      <c r="T2020" s="669"/>
      <c r="U2020" s="669"/>
      <c r="AG2020" s="873"/>
      <c r="AN2020" s="669"/>
      <c r="IG2020" s="1009"/>
      <c r="IH2020" s="1009"/>
      <c r="II2020" s="1009"/>
      <c r="IJ2020" s="1009"/>
      <c r="IK2020" s="1009"/>
      <c r="IL2020" s="1009"/>
      <c r="IM2020" s="1009"/>
    </row>
    <row r="2021" spans="17:247" x14ac:dyDescent="0.25">
      <c r="Q2021" s="1333"/>
      <c r="R2021" s="1333"/>
      <c r="S2021" s="669"/>
      <c r="T2021" s="669"/>
      <c r="U2021" s="669"/>
      <c r="AG2021" s="873"/>
      <c r="AN2021" s="669"/>
      <c r="IG2021" s="1009"/>
      <c r="IH2021" s="1009"/>
      <c r="II2021" s="1009"/>
      <c r="IJ2021" s="1009"/>
      <c r="IK2021" s="1009"/>
      <c r="IL2021" s="1009"/>
      <c r="IM2021" s="1009"/>
    </row>
    <row r="2022" spans="17:247" x14ac:dyDescent="0.25">
      <c r="Q2022" s="1333"/>
      <c r="R2022" s="1333"/>
      <c r="S2022" s="669"/>
      <c r="T2022" s="669"/>
      <c r="U2022" s="669"/>
      <c r="AG2022" s="873"/>
      <c r="AN2022" s="669"/>
      <c r="IG2022" s="1009"/>
      <c r="IH2022" s="1009"/>
      <c r="II2022" s="1009"/>
      <c r="IJ2022" s="1009"/>
      <c r="IK2022" s="1009"/>
      <c r="IL2022" s="1009"/>
      <c r="IM2022" s="1009"/>
    </row>
    <row r="2023" spans="17:247" x14ac:dyDescent="0.25">
      <c r="Q2023" s="1333"/>
      <c r="R2023" s="1333"/>
      <c r="S2023" s="669"/>
      <c r="T2023" s="669"/>
      <c r="U2023" s="669"/>
      <c r="AG2023" s="873"/>
      <c r="AN2023" s="669"/>
      <c r="IG2023" s="1009"/>
      <c r="IH2023" s="1009"/>
      <c r="II2023" s="1009"/>
      <c r="IJ2023" s="1009"/>
      <c r="IK2023" s="1009"/>
      <c r="IL2023" s="1009"/>
      <c r="IM2023" s="1009"/>
    </row>
    <row r="2024" spans="17:247" x14ac:dyDescent="0.25">
      <c r="Q2024" s="1333"/>
      <c r="R2024" s="1333"/>
      <c r="S2024" s="669"/>
      <c r="T2024" s="669"/>
      <c r="U2024" s="669"/>
      <c r="AG2024" s="873"/>
      <c r="AN2024" s="669"/>
      <c r="IG2024" s="1009"/>
      <c r="IH2024" s="1009"/>
      <c r="II2024" s="1009"/>
      <c r="IJ2024" s="1009"/>
      <c r="IK2024" s="1009"/>
      <c r="IL2024" s="1009"/>
      <c r="IM2024" s="1009"/>
    </row>
    <row r="2025" spans="17:247" x14ac:dyDescent="0.25">
      <c r="Q2025" s="1333"/>
      <c r="R2025" s="1333"/>
      <c r="S2025" s="669"/>
      <c r="T2025" s="669"/>
      <c r="U2025" s="669"/>
      <c r="AG2025" s="873"/>
      <c r="AN2025" s="669"/>
      <c r="IG2025" s="1009"/>
      <c r="IH2025" s="1009"/>
      <c r="II2025" s="1009"/>
      <c r="IJ2025" s="1009"/>
      <c r="IK2025" s="1009"/>
      <c r="IL2025" s="1009"/>
      <c r="IM2025" s="1009"/>
    </row>
    <row r="2026" spans="17:247" x14ac:dyDescent="0.25">
      <c r="Q2026" s="1333"/>
      <c r="R2026" s="1333"/>
      <c r="S2026" s="669"/>
      <c r="T2026" s="669"/>
      <c r="U2026" s="669"/>
      <c r="AG2026" s="873"/>
      <c r="AN2026" s="669"/>
      <c r="IG2026" s="1009"/>
      <c r="IH2026" s="1009"/>
      <c r="II2026" s="1009"/>
      <c r="IJ2026" s="1009"/>
      <c r="IK2026" s="1009"/>
      <c r="IL2026" s="1009"/>
      <c r="IM2026" s="1009"/>
    </row>
    <row r="2027" spans="17:247" x14ac:dyDescent="0.25">
      <c r="Q2027" s="1333"/>
      <c r="R2027" s="1333"/>
      <c r="S2027" s="669"/>
      <c r="T2027" s="669"/>
      <c r="U2027" s="669"/>
      <c r="AG2027" s="873"/>
      <c r="AN2027" s="669"/>
      <c r="IG2027" s="1009"/>
      <c r="IH2027" s="1009"/>
      <c r="II2027" s="1009"/>
      <c r="IJ2027" s="1009"/>
      <c r="IK2027" s="1009"/>
      <c r="IL2027" s="1009"/>
      <c r="IM2027" s="1009"/>
    </row>
    <row r="2028" spans="17:247" x14ac:dyDescent="0.25">
      <c r="Q2028" s="1333"/>
      <c r="R2028" s="1333"/>
      <c r="S2028" s="669"/>
      <c r="T2028" s="669"/>
      <c r="U2028" s="669"/>
      <c r="AG2028" s="873"/>
      <c r="AN2028" s="669"/>
      <c r="IG2028" s="1009"/>
      <c r="IH2028" s="1009"/>
      <c r="II2028" s="1009"/>
      <c r="IJ2028" s="1009"/>
      <c r="IK2028" s="1009"/>
      <c r="IL2028" s="1009"/>
      <c r="IM2028" s="1009"/>
    </row>
    <row r="2029" spans="17:247" x14ac:dyDescent="0.25">
      <c r="Q2029" s="1333"/>
      <c r="R2029" s="1333"/>
      <c r="S2029" s="669"/>
      <c r="T2029" s="669"/>
      <c r="U2029" s="669"/>
      <c r="AG2029" s="873"/>
      <c r="AN2029" s="669"/>
      <c r="IG2029" s="1009"/>
      <c r="IH2029" s="1009"/>
      <c r="II2029" s="1009"/>
      <c r="IJ2029" s="1009"/>
      <c r="IK2029" s="1009"/>
      <c r="IL2029" s="1009"/>
      <c r="IM2029" s="1009"/>
    </row>
    <row r="2030" spans="17:247" x14ac:dyDescent="0.25">
      <c r="Q2030" s="1333"/>
      <c r="R2030" s="1333"/>
      <c r="S2030" s="669"/>
      <c r="T2030" s="669"/>
      <c r="U2030" s="669"/>
      <c r="AG2030" s="873"/>
      <c r="AN2030" s="669"/>
      <c r="IG2030" s="1009"/>
      <c r="IH2030" s="1009"/>
      <c r="II2030" s="1009"/>
      <c r="IJ2030" s="1009"/>
      <c r="IK2030" s="1009"/>
      <c r="IL2030" s="1009"/>
      <c r="IM2030" s="1009"/>
    </row>
    <row r="2031" spans="17:247" x14ac:dyDescent="0.25">
      <c r="Q2031" s="1333"/>
      <c r="R2031" s="1333"/>
      <c r="S2031" s="669"/>
      <c r="T2031" s="669"/>
      <c r="U2031" s="669"/>
      <c r="AG2031" s="873"/>
      <c r="AN2031" s="669"/>
      <c r="IG2031" s="1009"/>
      <c r="IH2031" s="1009"/>
      <c r="II2031" s="1009"/>
      <c r="IJ2031" s="1009"/>
      <c r="IK2031" s="1009"/>
      <c r="IL2031" s="1009"/>
      <c r="IM2031" s="1009"/>
    </row>
    <row r="2032" spans="17:247" x14ac:dyDescent="0.25">
      <c r="Q2032" s="1333"/>
      <c r="R2032" s="1333"/>
      <c r="S2032" s="669"/>
      <c r="T2032" s="669"/>
      <c r="U2032" s="669"/>
      <c r="AG2032" s="873"/>
      <c r="AN2032" s="669"/>
      <c r="IG2032" s="1009"/>
      <c r="IH2032" s="1009"/>
      <c r="II2032" s="1009"/>
      <c r="IJ2032" s="1009"/>
      <c r="IK2032" s="1009"/>
      <c r="IL2032" s="1009"/>
      <c r="IM2032" s="1009"/>
    </row>
    <row r="2033" spans="17:247" x14ac:dyDescent="0.25">
      <c r="Q2033" s="1333"/>
      <c r="R2033" s="1333"/>
      <c r="S2033" s="669"/>
      <c r="T2033" s="669"/>
      <c r="U2033" s="669"/>
      <c r="AG2033" s="873"/>
      <c r="AN2033" s="669"/>
      <c r="IG2033" s="1009"/>
      <c r="IH2033" s="1009"/>
      <c r="II2033" s="1009"/>
      <c r="IJ2033" s="1009"/>
      <c r="IK2033" s="1009"/>
      <c r="IL2033" s="1009"/>
      <c r="IM2033" s="1009"/>
    </row>
    <row r="2034" spans="17:247" x14ac:dyDescent="0.25">
      <c r="Q2034" s="1333"/>
      <c r="R2034" s="1333"/>
      <c r="S2034" s="669"/>
      <c r="T2034" s="669"/>
      <c r="U2034" s="669"/>
      <c r="AG2034" s="873"/>
      <c r="AN2034" s="669"/>
      <c r="IG2034" s="1009"/>
      <c r="IH2034" s="1009"/>
      <c r="II2034" s="1009"/>
      <c r="IJ2034" s="1009"/>
      <c r="IK2034" s="1009"/>
      <c r="IL2034" s="1009"/>
      <c r="IM2034" s="1009"/>
    </row>
    <row r="2035" spans="17:247" x14ac:dyDescent="0.25">
      <c r="Q2035" s="1333"/>
      <c r="R2035" s="1333"/>
      <c r="S2035" s="669"/>
      <c r="T2035" s="669"/>
      <c r="U2035" s="669"/>
      <c r="AG2035" s="873"/>
      <c r="AN2035" s="669"/>
      <c r="IG2035" s="1009"/>
      <c r="IH2035" s="1009"/>
      <c r="II2035" s="1009"/>
      <c r="IJ2035" s="1009"/>
      <c r="IK2035" s="1009"/>
      <c r="IL2035" s="1009"/>
      <c r="IM2035" s="1009"/>
    </row>
    <row r="2036" spans="17:247" x14ac:dyDescent="0.25">
      <c r="Q2036" s="1333"/>
      <c r="R2036" s="1333"/>
      <c r="S2036" s="669"/>
      <c r="T2036" s="669"/>
      <c r="U2036" s="669"/>
      <c r="AG2036" s="873"/>
      <c r="AN2036" s="669"/>
      <c r="IG2036" s="1009"/>
      <c r="IH2036" s="1009"/>
      <c r="II2036" s="1009"/>
      <c r="IJ2036" s="1009"/>
      <c r="IK2036" s="1009"/>
      <c r="IL2036" s="1009"/>
      <c r="IM2036" s="1009"/>
    </row>
    <row r="2037" spans="17:247" x14ac:dyDescent="0.25">
      <c r="Q2037" s="1333"/>
      <c r="R2037" s="1333"/>
      <c r="S2037" s="669"/>
      <c r="T2037" s="669"/>
      <c r="U2037" s="669"/>
      <c r="AG2037" s="873"/>
      <c r="AN2037" s="669"/>
      <c r="IG2037" s="1009"/>
      <c r="IH2037" s="1009"/>
      <c r="II2037" s="1009"/>
      <c r="IJ2037" s="1009"/>
      <c r="IK2037" s="1009"/>
      <c r="IL2037" s="1009"/>
      <c r="IM2037" s="1009"/>
    </row>
    <row r="2038" spans="17:247" x14ac:dyDescent="0.25">
      <c r="Q2038" s="1333"/>
      <c r="R2038" s="1333"/>
      <c r="S2038" s="669"/>
      <c r="T2038" s="669"/>
      <c r="U2038" s="669"/>
      <c r="AG2038" s="873"/>
      <c r="AN2038" s="669"/>
      <c r="IG2038" s="1009"/>
      <c r="IH2038" s="1009"/>
      <c r="II2038" s="1009"/>
      <c r="IJ2038" s="1009"/>
      <c r="IK2038" s="1009"/>
      <c r="IL2038" s="1009"/>
      <c r="IM2038" s="1009"/>
    </row>
    <row r="2039" spans="17:247" x14ac:dyDescent="0.25">
      <c r="Q2039" s="1333"/>
      <c r="R2039" s="1333"/>
      <c r="S2039" s="669"/>
      <c r="T2039" s="669"/>
      <c r="U2039" s="669"/>
      <c r="AG2039" s="873"/>
      <c r="AN2039" s="669"/>
      <c r="IG2039" s="1009"/>
      <c r="IH2039" s="1009"/>
      <c r="II2039" s="1009"/>
      <c r="IJ2039" s="1009"/>
      <c r="IK2039" s="1009"/>
      <c r="IL2039" s="1009"/>
      <c r="IM2039" s="1009"/>
    </row>
    <row r="2040" spans="17:247" x14ac:dyDescent="0.25">
      <c r="Q2040" s="1333"/>
      <c r="R2040" s="1333"/>
      <c r="S2040" s="669"/>
      <c r="T2040" s="669"/>
      <c r="U2040" s="669"/>
      <c r="AG2040" s="873"/>
      <c r="AN2040" s="669"/>
      <c r="IG2040" s="1009"/>
      <c r="IH2040" s="1009"/>
      <c r="II2040" s="1009"/>
      <c r="IJ2040" s="1009"/>
      <c r="IK2040" s="1009"/>
      <c r="IL2040" s="1009"/>
      <c r="IM2040" s="1009"/>
    </row>
    <row r="2041" spans="17:247" x14ac:dyDescent="0.25">
      <c r="Q2041" s="1333"/>
      <c r="R2041" s="1333"/>
      <c r="S2041" s="669"/>
      <c r="T2041" s="669"/>
      <c r="U2041" s="669"/>
      <c r="AG2041" s="873"/>
      <c r="AN2041" s="669"/>
      <c r="IG2041" s="1009"/>
      <c r="IH2041" s="1009"/>
      <c r="II2041" s="1009"/>
      <c r="IJ2041" s="1009"/>
      <c r="IK2041" s="1009"/>
      <c r="IL2041" s="1009"/>
      <c r="IM2041" s="1009"/>
    </row>
    <row r="2042" spans="17:247" x14ac:dyDescent="0.25">
      <c r="Q2042" s="1333"/>
      <c r="R2042" s="1333"/>
      <c r="S2042" s="669"/>
      <c r="T2042" s="669"/>
      <c r="U2042" s="669"/>
      <c r="AG2042" s="873"/>
      <c r="AN2042" s="669"/>
      <c r="IG2042" s="1009"/>
      <c r="IH2042" s="1009"/>
      <c r="II2042" s="1009"/>
      <c r="IJ2042" s="1009"/>
      <c r="IK2042" s="1009"/>
      <c r="IL2042" s="1009"/>
      <c r="IM2042" s="1009"/>
    </row>
    <row r="2043" spans="17:247" x14ac:dyDescent="0.25">
      <c r="Q2043" s="1333"/>
      <c r="R2043" s="1333"/>
      <c r="S2043" s="669"/>
      <c r="T2043" s="669"/>
      <c r="U2043" s="669"/>
      <c r="AG2043" s="873"/>
      <c r="AN2043" s="669"/>
      <c r="IG2043" s="1009"/>
      <c r="IH2043" s="1009"/>
      <c r="II2043" s="1009"/>
      <c r="IJ2043" s="1009"/>
      <c r="IK2043" s="1009"/>
      <c r="IL2043" s="1009"/>
      <c r="IM2043" s="1009"/>
    </row>
    <row r="2044" spans="17:247" x14ac:dyDescent="0.25">
      <c r="Q2044" s="1333"/>
      <c r="R2044" s="1333"/>
      <c r="S2044" s="669"/>
      <c r="T2044" s="669"/>
      <c r="U2044" s="669"/>
      <c r="AG2044" s="873"/>
      <c r="AN2044" s="669"/>
      <c r="IG2044" s="1009"/>
      <c r="IH2044" s="1009"/>
      <c r="II2044" s="1009"/>
      <c r="IJ2044" s="1009"/>
      <c r="IK2044" s="1009"/>
      <c r="IL2044" s="1009"/>
      <c r="IM2044" s="1009"/>
    </row>
    <row r="2045" spans="17:247" x14ac:dyDescent="0.25">
      <c r="Q2045" s="1333"/>
      <c r="R2045" s="1333"/>
      <c r="S2045" s="669"/>
      <c r="T2045" s="669"/>
      <c r="U2045" s="669"/>
      <c r="AG2045" s="873"/>
      <c r="AN2045" s="669"/>
      <c r="IG2045" s="1009"/>
      <c r="IH2045" s="1009"/>
      <c r="II2045" s="1009"/>
      <c r="IJ2045" s="1009"/>
      <c r="IK2045" s="1009"/>
      <c r="IL2045" s="1009"/>
      <c r="IM2045" s="1009"/>
    </row>
    <row r="2046" spans="17:247" x14ac:dyDescent="0.25">
      <c r="Q2046" s="1333"/>
      <c r="R2046" s="1333"/>
      <c r="S2046" s="669"/>
      <c r="T2046" s="669"/>
      <c r="U2046" s="669"/>
      <c r="AG2046" s="873"/>
      <c r="AN2046" s="669"/>
      <c r="IG2046" s="1009"/>
      <c r="IH2046" s="1009"/>
      <c r="II2046" s="1009"/>
      <c r="IJ2046" s="1009"/>
      <c r="IK2046" s="1009"/>
      <c r="IL2046" s="1009"/>
      <c r="IM2046" s="1009"/>
    </row>
    <row r="2047" spans="17:247" x14ac:dyDescent="0.25">
      <c r="Q2047" s="1333"/>
      <c r="R2047" s="1333"/>
      <c r="S2047" s="669"/>
      <c r="T2047" s="669"/>
      <c r="U2047" s="669"/>
      <c r="AG2047" s="873"/>
      <c r="AN2047" s="669"/>
      <c r="IG2047" s="1009"/>
      <c r="IH2047" s="1009"/>
      <c r="II2047" s="1009"/>
      <c r="IJ2047" s="1009"/>
      <c r="IK2047" s="1009"/>
      <c r="IL2047" s="1009"/>
      <c r="IM2047" s="1009"/>
    </row>
    <row r="2048" spans="17:247" x14ac:dyDescent="0.25">
      <c r="Q2048" s="1333"/>
      <c r="R2048" s="1333"/>
      <c r="S2048" s="669"/>
      <c r="T2048" s="669"/>
      <c r="U2048" s="669"/>
      <c r="AG2048" s="873"/>
      <c r="AN2048" s="669"/>
      <c r="IG2048" s="1009"/>
      <c r="IH2048" s="1009"/>
      <c r="II2048" s="1009"/>
      <c r="IJ2048" s="1009"/>
      <c r="IK2048" s="1009"/>
      <c r="IL2048" s="1009"/>
      <c r="IM2048" s="1009"/>
    </row>
    <row r="2049" spans="17:247" x14ac:dyDescent="0.25">
      <c r="Q2049" s="1333"/>
      <c r="R2049" s="1333"/>
      <c r="S2049" s="669"/>
      <c r="T2049" s="669"/>
      <c r="U2049" s="669"/>
      <c r="AG2049" s="873"/>
      <c r="AN2049" s="669"/>
      <c r="IG2049" s="1009"/>
      <c r="IH2049" s="1009"/>
      <c r="II2049" s="1009"/>
      <c r="IJ2049" s="1009"/>
      <c r="IK2049" s="1009"/>
      <c r="IL2049" s="1009"/>
      <c r="IM2049" s="1009"/>
    </row>
    <row r="2050" spans="17:247" x14ac:dyDescent="0.25">
      <c r="Q2050" s="1333"/>
      <c r="R2050" s="1333"/>
      <c r="S2050" s="669"/>
      <c r="T2050" s="669"/>
      <c r="U2050" s="669"/>
      <c r="AG2050" s="873"/>
      <c r="AN2050" s="669"/>
      <c r="IG2050" s="1009"/>
      <c r="IH2050" s="1009"/>
      <c r="II2050" s="1009"/>
      <c r="IJ2050" s="1009"/>
      <c r="IK2050" s="1009"/>
      <c r="IL2050" s="1009"/>
      <c r="IM2050" s="1009"/>
    </row>
    <row r="2051" spans="17:247" x14ac:dyDescent="0.25">
      <c r="Q2051" s="1333"/>
      <c r="R2051" s="1333"/>
      <c r="S2051" s="669"/>
      <c r="T2051" s="669"/>
      <c r="U2051" s="669"/>
      <c r="AG2051" s="873"/>
      <c r="AN2051" s="669"/>
      <c r="IG2051" s="1009"/>
      <c r="IH2051" s="1009"/>
      <c r="II2051" s="1009"/>
      <c r="IJ2051" s="1009"/>
      <c r="IK2051" s="1009"/>
      <c r="IL2051" s="1009"/>
      <c r="IM2051" s="1009"/>
    </row>
    <row r="2052" spans="17:247" x14ac:dyDescent="0.25">
      <c r="Q2052" s="1333"/>
      <c r="R2052" s="1333"/>
      <c r="S2052" s="669"/>
      <c r="T2052" s="669"/>
      <c r="U2052" s="669"/>
      <c r="AG2052" s="873"/>
      <c r="AN2052" s="669"/>
      <c r="IG2052" s="1009"/>
      <c r="IH2052" s="1009"/>
      <c r="II2052" s="1009"/>
      <c r="IJ2052" s="1009"/>
      <c r="IK2052" s="1009"/>
      <c r="IL2052" s="1009"/>
      <c r="IM2052" s="1009"/>
    </row>
    <row r="2053" spans="17:247" x14ac:dyDescent="0.25">
      <c r="Q2053" s="1333"/>
      <c r="R2053" s="1333"/>
      <c r="S2053" s="669"/>
      <c r="T2053" s="669"/>
      <c r="U2053" s="669"/>
      <c r="AG2053" s="873"/>
      <c r="AN2053" s="669"/>
      <c r="IG2053" s="1009"/>
      <c r="IH2053" s="1009"/>
      <c r="II2053" s="1009"/>
      <c r="IJ2053" s="1009"/>
      <c r="IK2053" s="1009"/>
      <c r="IL2053" s="1009"/>
      <c r="IM2053" s="1009"/>
    </row>
    <row r="2054" spans="17:247" x14ac:dyDescent="0.25">
      <c r="Q2054" s="1333"/>
      <c r="R2054" s="1333"/>
      <c r="S2054" s="669"/>
      <c r="T2054" s="669"/>
      <c r="U2054" s="669"/>
      <c r="AG2054" s="873"/>
      <c r="AN2054" s="669"/>
      <c r="IG2054" s="1009"/>
      <c r="IH2054" s="1009"/>
      <c r="II2054" s="1009"/>
      <c r="IJ2054" s="1009"/>
      <c r="IK2054" s="1009"/>
      <c r="IL2054" s="1009"/>
      <c r="IM2054" s="1009"/>
    </row>
    <row r="2055" spans="17:247" x14ac:dyDescent="0.25">
      <c r="Q2055" s="1333"/>
      <c r="R2055" s="1333"/>
      <c r="S2055" s="669"/>
      <c r="T2055" s="669"/>
      <c r="U2055" s="669"/>
      <c r="AG2055" s="873"/>
      <c r="AN2055" s="669"/>
      <c r="IG2055" s="1009"/>
      <c r="IH2055" s="1009"/>
      <c r="II2055" s="1009"/>
      <c r="IJ2055" s="1009"/>
      <c r="IK2055" s="1009"/>
      <c r="IL2055" s="1009"/>
      <c r="IM2055" s="1009"/>
    </row>
    <row r="2056" spans="17:247" x14ac:dyDescent="0.25">
      <c r="Q2056" s="1333"/>
      <c r="R2056" s="1333"/>
      <c r="S2056" s="669"/>
      <c r="T2056" s="669"/>
      <c r="U2056" s="669"/>
      <c r="AG2056" s="873"/>
      <c r="AN2056" s="669"/>
      <c r="IG2056" s="1009"/>
      <c r="IH2056" s="1009"/>
      <c r="II2056" s="1009"/>
      <c r="IJ2056" s="1009"/>
      <c r="IK2056" s="1009"/>
      <c r="IL2056" s="1009"/>
      <c r="IM2056" s="1009"/>
    </row>
    <row r="2057" spans="17:247" x14ac:dyDescent="0.25">
      <c r="Q2057" s="1333"/>
      <c r="R2057" s="1333"/>
      <c r="S2057" s="669"/>
      <c r="T2057" s="669"/>
      <c r="U2057" s="669"/>
      <c r="AG2057" s="873"/>
      <c r="AN2057" s="669"/>
      <c r="IG2057" s="1009"/>
      <c r="IH2057" s="1009"/>
      <c r="II2057" s="1009"/>
      <c r="IJ2057" s="1009"/>
      <c r="IK2057" s="1009"/>
      <c r="IL2057" s="1009"/>
      <c r="IM2057" s="1009"/>
    </row>
    <row r="2058" spans="17:247" x14ac:dyDescent="0.25">
      <c r="Q2058" s="1333"/>
      <c r="R2058" s="1333"/>
      <c r="S2058" s="669"/>
      <c r="T2058" s="669"/>
      <c r="U2058" s="669"/>
      <c r="AG2058" s="873"/>
      <c r="AN2058" s="669"/>
      <c r="IG2058" s="1009"/>
      <c r="IH2058" s="1009"/>
      <c r="II2058" s="1009"/>
      <c r="IJ2058" s="1009"/>
      <c r="IK2058" s="1009"/>
      <c r="IL2058" s="1009"/>
      <c r="IM2058" s="1009"/>
    </row>
    <row r="2059" spans="17:247" x14ac:dyDescent="0.25">
      <c r="Q2059" s="1333"/>
      <c r="R2059" s="1333"/>
      <c r="S2059" s="669"/>
      <c r="T2059" s="669"/>
      <c r="U2059" s="669"/>
      <c r="AG2059" s="873"/>
      <c r="AN2059" s="669"/>
      <c r="IG2059" s="1009"/>
      <c r="IH2059" s="1009"/>
      <c r="II2059" s="1009"/>
      <c r="IJ2059" s="1009"/>
      <c r="IK2059" s="1009"/>
      <c r="IL2059" s="1009"/>
      <c r="IM2059" s="1009"/>
    </row>
    <row r="2060" spans="17:247" x14ac:dyDescent="0.25">
      <c r="Q2060" s="1333"/>
      <c r="R2060" s="1333"/>
      <c r="S2060" s="669"/>
      <c r="T2060" s="669"/>
      <c r="U2060" s="669"/>
      <c r="AG2060" s="873"/>
      <c r="AN2060" s="669"/>
      <c r="IG2060" s="1009"/>
      <c r="IH2060" s="1009"/>
      <c r="II2060" s="1009"/>
      <c r="IJ2060" s="1009"/>
      <c r="IK2060" s="1009"/>
      <c r="IL2060" s="1009"/>
      <c r="IM2060" s="1009"/>
    </row>
    <row r="2061" spans="17:247" x14ac:dyDescent="0.25">
      <c r="Q2061" s="1333"/>
      <c r="R2061" s="1333"/>
      <c r="S2061" s="669"/>
      <c r="T2061" s="669"/>
      <c r="U2061" s="669"/>
      <c r="AG2061" s="873"/>
      <c r="AN2061" s="669"/>
      <c r="IG2061" s="1009"/>
      <c r="IH2061" s="1009"/>
      <c r="II2061" s="1009"/>
      <c r="IJ2061" s="1009"/>
      <c r="IK2061" s="1009"/>
      <c r="IL2061" s="1009"/>
      <c r="IM2061" s="1009"/>
    </row>
    <row r="2062" spans="17:247" x14ac:dyDescent="0.25">
      <c r="Q2062" s="1333"/>
      <c r="R2062" s="1333"/>
      <c r="S2062" s="669"/>
      <c r="T2062" s="669"/>
      <c r="U2062" s="669"/>
      <c r="AG2062" s="873"/>
      <c r="AN2062" s="669"/>
      <c r="IG2062" s="1009"/>
      <c r="IH2062" s="1009"/>
      <c r="II2062" s="1009"/>
      <c r="IJ2062" s="1009"/>
      <c r="IK2062" s="1009"/>
      <c r="IL2062" s="1009"/>
      <c r="IM2062" s="1009"/>
    </row>
    <row r="2063" spans="17:247" x14ac:dyDescent="0.25">
      <c r="Q2063" s="1333"/>
      <c r="R2063" s="1333"/>
      <c r="S2063" s="669"/>
      <c r="T2063" s="669"/>
      <c r="U2063" s="669"/>
      <c r="AG2063" s="873"/>
      <c r="AN2063" s="669"/>
      <c r="IG2063" s="1009"/>
      <c r="IH2063" s="1009"/>
      <c r="II2063" s="1009"/>
      <c r="IJ2063" s="1009"/>
      <c r="IK2063" s="1009"/>
      <c r="IL2063" s="1009"/>
      <c r="IM2063" s="1009"/>
    </row>
    <row r="2064" spans="17:247" x14ac:dyDescent="0.25">
      <c r="Q2064" s="1333"/>
      <c r="R2064" s="1333"/>
      <c r="S2064" s="669"/>
      <c r="T2064" s="669"/>
      <c r="U2064" s="669"/>
      <c r="AG2064" s="873"/>
      <c r="AN2064" s="669"/>
      <c r="IG2064" s="1009"/>
      <c r="IH2064" s="1009"/>
      <c r="II2064" s="1009"/>
      <c r="IJ2064" s="1009"/>
      <c r="IK2064" s="1009"/>
      <c r="IL2064" s="1009"/>
      <c r="IM2064" s="1009"/>
    </row>
    <row r="2065" spans="17:247" x14ac:dyDescent="0.25">
      <c r="Q2065" s="1333"/>
      <c r="R2065" s="1333"/>
      <c r="S2065" s="669"/>
      <c r="T2065" s="669"/>
      <c r="U2065" s="669"/>
      <c r="AG2065" s="873"/>
      <c r="AN2065" s="669"/>
      <c r="IG2065" s="1009"/>
      <c r="IH2065" s="1009"/>
      <c r="II2065" s="1009"/>
      <c r="IJ2065" s="1009"/>
      <c r="IK2065" s="1009"/>
      <c r="IL2065" s="1009"/>
      <c r="IM2065" s="1009"/>
    </row>
    <row r="2066" spans="17:247" x14ac:dyDescent="0.25">
      <c r="Q2066" s="1333"/>
      <c r="R2066" s="1333"/>
      <c r="S2066" s="669"/>
      <c r="T2066" s="669"/>
      <c r="U2066" s="669"/>
      <c r="AG2066" s="873"/>
      <c r="AN2066" s="669"/>
      <c r="IG2066" s="1009"/>
      <c r="IH2066" s="1009"/>
      <c r="II2066" s="1009"/>
      <c r="IJ2066" s="1009"/>
      <c r="IK2066" s="1009"/>
      <c r="IL2066" s="1009"/>
      <c r="IM2066" s="1009"/>
    </row>
    <row r="2067" spans="17:247" x14ac:dyDescent="0.25">
      <c r="Q2067" s="1333"/>
      <c r="R2067" s="1333"/>
      <c r="S2067" s="669"/>
      <c r="T2067" s="669"/>
      <c r="U2067" s="669"/>
      <c r="AG2067" s="873"/>
      <c r="AN2067" s="669"/>
      <c r="IG2067" s="1009"/>
      <c r="IH2067" s="1009"/>
      <c r="II2067" s="1009"/>
      <c r="IJ2067" s="1009"/>
      <c r="IK2067" s="1009"/>
      <c r="IL2067" s="1009"/>
      <c r="IM2067" s="1009"/>
    </row>
    <row r="2068" spans="17:247" x14ac:dyDescent="0.25">
      <c r="Q2068" s="1333"/>
      <c r="R2068" s="1333"/>
      <c r="S2068" s="669"/>
      <c r="T2068" s="669"/>
      <c r="U2068" s="669"/>
      <c r="AG2068" s="873"/>
      <c r="AN2068" s="669"/>
      <c r="IG2068" s="1009"/>
      <c r="IH2068" s="1009"/>
      <c r="II2068" s="1009"/>
      <c r="IJ2068" s="1009"/>
      <c r="IK2068" s="1009"/>
      <c r="IL2068" s="1009"/>
      <c r="IM2068" s="1009"/>
    </row>
    <row r="2069" spans="17:247" x14ac:dyDescent="0.25">
      <c r="Q2069" s="1333"/>
      <c r="R2069" s="1333"/>
      <c r="S2069" s="669"/>
      <c r="T2069" s="669"/>
      <c r="U2069" s="669"/>
      <c r="AG2069" s="873"/>
      <c r="AN2069" s="669"/>
      <c r="IG2069" s="1009"/>
      <c r="IH2069" s="1009"/>
      <c r="II2069" s="1009"/>
      <c r="IJ2069" s="1009"/>
      <c r="IK2069" s="1009"/>
      <c r="IL2069" s="1009"/>
      <c r="IM2069" s="1009"/>
    </row>
    <row r="2070" spans="17:247" x14ac:dyDescent="0.25">
      <c r="Q2070" s="1333"/>
      <c r="R2070" s="1333"/>
      <c r="S2070" s="669"/>
      <c r="T2070" s="669"/>
      <c r="U2070" s="669"/>
      <c r="AG2070" s="873"/>
      <c r="AN2070" s="669"/>
      <c r="IG2070" s="1009"/>
      <c r="IH2070" s="1009"/>
      <c r="II2070" s="1009"/>
      <c r="IJ2070" s="1009"/>
      <c r="IK2070" s="1009"/>
      <c r="IL2070" s="1009"/>
      <c r="IM2070" s="1009"/>
    </row>
    <row r="2071" spans="17:247" x14ac:dyDescent="0.25">
      <c r="Q2071" s="1333"/>
      <c r="R2071" s="1333"/>
      <c r="S2071" s="669"/>
      <c r="T2071" s="669"/>
      <c r="U2071" s="669"/>
      <c r="AG2071" s="873"/>
      <c r="AN2071" s="669"/>
      <c r="IG2071" s="1009"/>
      <c r="IH2071" s="1009"/>
      <c r="II2071" s="1009"/>
      <c r="IJ2071" s="1009"/>
      <c r="IK2071" s="1009"/>
      <c r="IL2071" s="1009"/>
      <c r="IM2071" s="1009"/>
    </row>
    <row r="2072" spans="17:247" x14ac:dyDescent="0.25">
      <c r="Q2072" s="1333"/>
      <c r="R2072" s="1333"/>
      <c r="S2072" s="669"/>
      <c r="T2072" s="669"/>
      <c r="U2072" s="669"/>
      <c r="AG2072" s="873"/>
      <c r="AN2072" s="669"/>
      <c r="IG2072" s="1009"/>
      <c r="IH2072" s="1009"/>
      <c r="II2072" s="1009"/>
      <c r="IJ2072" s="1009"/>
      <c r="IK2072" s="1009"/>
      <c r="IL2072" s="1009"/>
      <c r="IM2072" s="1009"/>
    </row>
    <row r="2073" spans="17:247" x14ac:dyDescent="0.25">
      <c r="Q2073" s="1333"/>
      <c r="R2073" s="1333"/>
      <c r="S2073" s="669"/>
      <c r="T2073" s="669"/>
      <c r="U2073" s="669"/>
      <c r="AG2073" s="873"/>
      <c r="AN2073" s="669"/>
      <c r="IG2073" s="1009"/>
      <c r="IH2073" s="1009"/>
      <c r="II2073" s="1009"/>
      <c r="IJ2073" s="1009"/>
      <c r="IK2073" s="1009"/>
      <c r="IL2073" s="1009"/>
      <c r="IM2073" s="1009"/>
    </row>
    <row r="2074" spans="17:247" x14ac:dyDescent="0.25">
      <c r="Q2074" s="1333"/>
      <c r="R2074" s="1333"/>
      <c r="S2074" s="669"/>
      <c r="T2074" s="669"/>
      <c r="U2074" s="669"/>
      <c r="AG2074" s="873"/>
      <c r="AN2074" s="669"/>
      <c r="IG2074" s="1009"/>
      <c r="IH2074" s="1009"/>
      <c r="II2074" s="1009"/>
      <c r="IJ2074" s="1009"/>
      <c r="IK2074" s="1009"/>
      <c r="IL2074" s="1009"/>
      <c r="IM2074" s="1009"/>
    </row>
    <row r="2075" spans="17:247" x14ac:dyDescent="0.25">
      <c r="Q2075" s="1333"/>
      <c r="R2075" s="1333"/>
      <c r="S2075" s="669"/>
      <c r="T2075" s="669"/>
      <c r="U2075" s="669"/>
      <c r="AG2075" s="873"/>
      <c r="AN2075" s="669"/>
      <c r="IG2075" s="1009"/>
      <c r="IH2075" s="1009"/>
      <c r="II2075" s="1009"/>
      <c r="IJ2075" s="1009"/>
      <c r="IK2075" s="1009"/>
      <c r="IL2075" s="1009"/>
      <c r="IM2075" s="1009"/>
    </row>
    <row r="2076" spans="17:247" x14ac:dyDescent="0.25">
      <c r="Q2076" s="1333"/>
      <c r="R2076" s="1333"/>
      <c r="S2076" s="669"/>
      <c r="T2076" s="669"/>
      <c r="U2076" s="669"/>
      <c r="AG2076" s="873"/>
      <c r="AN2076" s="669"/>
      <c r="IG2076" s="1009"/>
      <c r="IH2076" s="1009"/>
      <c r="II2076" s="1009"/>
      <c r="IJ2076" s="1009"/>
      <c r="IK2076" s="1009"/>
      <c r="IL2076" s="1009"/>
      <c r="IM2076" s="1009"/>
    </row>
    <row r="2077" spans="17:247" x14ac:dyDescent="0.25">
      <c r="Q2077" s="1333"/>
      <c r="R2077" s="1333"/>
      <c r="S2077" s="669"/>
      <c r="T2077" s="669"/>
      <c r="U2077" s="669"/>
      <c r="AG2077" s="873"/>
      <c r="AN2077" s="669"/>
      <c r="IG2077" s="1009"/>
      <c r="IH2077" s="1009"/>
      <c r="II2077" s="1009"/>
      <c r="IJ2077" s="1009"/>
      <c r="IK2077" s="1009"/>
      <c r="IL2077" s="1009"/>
      <c r="IM2077" s="1009"/>
    </row>
    <row r="2078" spans="17:247" x14ac:dyDescent="0.25">
      <c r="Q2078" s="1333"/>
      <c r="R2078" s="1333"/>
      <c r="S2078" s="669"/>
      <c r="T2078" s="669"/>
      <c r="U2078" s="669"/>
      <c r="AG2078" s="873"/>
      <c r="AN2078" s="669"/>
      <c r="IG2078" s="1009"/>
      <c r="IH2078" s="1009"/>
      <c r="II2078" s="1009"/>
      <c r="IJ2078" s="1009"/>
      <c r="IK2078" s="1009"/>
      <c r="IL2078" s="1009"/>
      <c r="IM2078" s="1009"/>
    </row>
    <row r="2079" spans="17:247" x14ac:dyDescent="0.25">
      <c r="Q2079" s="1333"/>
      <c r="R2079" s="1333"/>
      <c r="S2079" s="669"/>
      <c r="T2079" s="669"/>
      <c r="U2079" s="669"/>
      <c r="AG2079" s="873"/>
      <c r="AN2079" s="669"/>
      <c r="IG2079" s="1009"/>
      <c r="IH2079" s="1009"/>
      <c r="II2079" s="1009"/>
      <c r="IJ2079" s="1009"/>
      <c r="IK2079" s="1009"/>
      <c r="IL2079" s="1009"/>
      <c r="IM2079" s="1009"/>
    </row>
    <row r="2080" spans="17:247" x14ac:dyDescent="0.25">
      <c r="Q2080" s="1333"/>
      <c r="R2080" s="1333"/>
      <c r="S2080" s="669"/>
      <c r="T2080" s="669"/>
      <c r="U2080" s="669"/>
      <c r="AG2080" s="873"/>
      <c r="AN2080" s="669"/>
      <c r="IG2080" s="1009"/>
      <c r="IH2080" s="1009"/>
      <c r="II2080" s="1009"/>
      <c r="IJ2080" s="1009"/>
      <c r="IK2080" s="1009"/>
      <c r="IL2080" s="1009"/>
      <c r="IM2080" s="1009"/>
    </row>
    <row r="2081" spans="17:247" x14ac:dyDescent="0.25">
      <c r="Q2081" s="1333"/>
      <c r="R2081" s="1333"/>
      <c r="S2081" s="669"/>
      <c r="T2081" s="669"/>
      <c r="U2081" s="669"/>
      <c r="AG2081" s="873"/>
      <c r="AN2081" s="669"/>
      <c r="IG2081" s="1009"/>
      <c r="IH2081" s="1009"/>
      <c r="II2081" s="1009"/>
      <c r="IJ2081" s="1009"/>
      <c r="IK2081" s="1009"/>
      <c r="IL2081" s="1009"/>
      <c r="IM2081" s="1009"/>
    </row>
    <row r="2082" spans="17:247" x14ac:dyDescent="0.25">
      <c r="Q2082" s="1333"/>
      <c r="R2082" s="1333"/>
      <c r="S2082" s="669"/>
      <c r="T2082" s="669"/>
      <c r="U2082" s="669"/>
      <c r="AG2082" s="873"/>
      <c r="AN2082" s="669"/>
      <c r="IG2082" s="1009"/>
      <c r="IH2082" s="1009"/>
      <c r="II2082" s="1009"/>
      <c r="IJ2082" s="1009"/>
      <c r="IK2082" s="1009"/>
      <c r="IL2082" s="1009"/>
      <c r="IM2082" s="1009"/>
    </row>
    <row r="2083" spans="17:247" x14ac:dyDescent="0.25">
      <c r="Q2083" s="1333"/>
      <c r="R2083" s="1333"/>
      <c r="S2083" s="669"/>
      <c r="T2083" s="669"/>
      <c r="U2083" s="669"/>
      <c r="AG2083" s="873"/>
      <c r="AN2083" s="669"/>
      <c r="IG2083" s="1009"/>
      <c r="IH2083" s="1009"/>
      <c r="II2083" s="1009"/>
      <c r="IJ2083" s="1009"/>
      <c r="IK2083" s="1009"/>
      <c r="IL2083" s="1009"/>
      <c r="IM2083" s="1009"/>
    </row>
    <row r="2084" spans="17:247" x14ac:dyDescent="0.25">
      <c r="Q2084" s="1333"/>
      <c r="R2084" s="1333"/>
      <c r="S2084" s="669"/>
      <c r="T2084" s="669"/>
      <c r="U2084" s="669"/>
      <c r="AG2084" s="873"/>
      <c r="AN2084" s="669"/>
      <c r="IG2084" s="1009"/>
      <c r="IH2084" s="1009"/>
      <c r="II2084" s="1009"/>
      <c r="IJ2084" s="1009"/>
      <c r="IK2084" s="1009"/>
      <c r="IL2084" s="1009"/>
      <c r="IM2084" s="1009"/>
    </row>
    <row r="2085" spans="17:247" x14ac:dyDescent="0.25">
      <c r="Q2085" s="1333"/>
      <c r="R2085" s="1333"/>
      <c r="S2085" s="669"/>
      <c r="T2085" s="669"/>
      <c r="U2085" s="669"/>
      <c r="AG2085" s="873"/>
      <c r="AN2085" s="669"/>
      <c r="IG2085" s="1009"/>
      <c r="IH2085" s="1009"/>
      <c r="II2085" s="1009"/>
      <c r="IJ2085" s="1009"/>
      <c r="IK2085" s="1009"/>
      <c r="IL2085" s="1009"/>
      <c r="IM2085" s="1009"/>
    </row>
    <row r="2086" spans="17:247" x14ac:dyDescent="0.25">
      <c r="Q2086" s="1333"/>
      <c r="R2086" s="1333"/>
      <c r="S2086" s="669"/>
      <c r="T2086" s="669"/>
      <c r="U2086" s="669"/>
      <c r="AG2086" s="873"/>
      <c r="AN2086" s="669"/>
      <c r="IG2086" s="1009"/>
      <c r="IH2086" s="1009"/>
      <c r="II2086" s="1009"/>
      <c r="IJ2086" s="1009"/>
      <c r="IK2086" s="1009"/>
      <c r="IL2086" s="1009"/>
      <c r="IM2086" s="1009"/>
    </row>
    <row r="2087" spans="17:247" x14ac:dyDescent="0.25">
      <c r="Q2087" s="1333"/>
      <c r="R2087" s="1333"/>
      <c r="S2087" s="669"/>
      <c r="T2087" s="669"/>
      <c r="U2087" s="669"/>
      <c r="AG2087" s="873"/>
      <c r="AN2087" s="669"/>
      <c r="IG2087" s="1009"/>
      <c r="IH2087" s="1009"/>
      <c r="II2087" s="1009"/>
      <c r="IJ2087" s="1009"/>
      <c r="IK2087" s="1009"/>
      <c r="IL2087" s="1009"/>
      <c r="IM2087" s="1009"/>
    </row>
    <row r="2088" spans="17:247" x14ac:dyDescent="0.25">
      <c r="Q2088" s="1333"/>
      <c r="R2088" s="1333"/>
      <c r="S2088" s="669"/>
      <c r="T2088" s="669"/>
      <c r="U2088" s="669"/>
      <c r="AG2088" s="873"/>
      <c r="AN2088" s="669"/>
      <c r="IG2088" s="1009"/>
      <c r="IH2088" s="1009"/>
      <c r="II2088" s="1009"/>
      <c r="IJ2088" s="1009"/>
      <c r="IK2088" s="1009"/>
      <c r="IL2088" s="1009"/>
      <c r="IM2088" s="1009"/>
    </row>
    <row r="2089" spans="17:247" x14ac:dyDescent="0.25">
      <c r="Q2089" s="1333"/>
      <c r="R2089" s="1333"/>
      <c r="S2089" s="669"/>
      <c r="T2089" s="669"/>
      <c r="U2089" s="669"/>
      <c r="AG2089" s="873"/>
      <c r="AN2089" s="669"/>
      <c r="IG2089" s="1009"/>
      <c r="IH2089" s="1009"/>
      <c r="II2089" s="1009"/>
      <c r="IJ2089" s="1009"/>
      <c r="IK2089" s="1009"/>
      <c r="IL2089" s="1009"/>
      <c r="IM2089" s="1009"/>
    </row>
    <row r="2090" spans="17:247" x14ac:dyDescent="0.25">
      <c r="Q2090" s="1333"/>
      <c r="R2090" s="1333"/>
      <c r="S2090" s="669"/>
      <c r="T2090" s="669"/>
      <c r="U2090" s="669"/>
      <c r="AG2090" s="873"/>
      <c r="AN2090" s="669"/>
      <c r="IG2090" s="1009"/>
      <c r="IH2090" s="1009"/>
      <c r="II2090" s="1009"/>
      <c r="IJ2090" s="1009"/>
      <c r="IK2090" s="1009"/>
      <c r="IL2090" s="1009"/>
      <c r="IM2090" s="1009"/>
    </row>
    <row r="2091" spans="17:247" x14ac:dyDescent="0.25">
      <c r="Q2091" s="1333"/>
      <c r="R2091" s="1333"/>
      <c r="S2091" s="669"/>
      <c r="T2091" s="669"/>
      <c r="U2091" s="669"/>
      <c r="AG2091" s="873"/>
      <c r="AN2091" s="669"/>
      <c r="IG2091" s="1009"/>
      <c r="IH2091" s="1009"/>
      <c r="II2091" s="1009"/>
      <c r="IJ2091" s="1009"/>
      <c r="IK2091" s="1009"/>
      <c r="IL2091" s="1009"/>
      <c r="IM2091" s="1009"/>
    </row>
    <row r="2092" spans="17:247" x14ac:dyDescent="0.25">
      <c r="Q2092" s="1333"/>
      <c r="R2092" s="1333"/>
      <c r="S2092" s="669"/>
      <c r="T2092" s="669"/>
      <c r="U2092" s="669"/>
      <c r="AG2092" s="873"/>
      <c r="AN2092" s="669"/>
      <c r="IG2092" s="1009"/>
      <c r="IH2092" s="1009"/>
      <c r="II2092" s="1009"/>
      <c r="IJ2092" s="1009"/>
      <c r="IK2092" s="1009"/>
      <c r="IL2092" s="1009"/>
      <c r="IM2092" s="1009"/>
    </row>
    <row r="2093" spans="17:247" x14ac:dyDescent="0.25">
      <c r="Q2093" s="1333"/>
      <c r="R2093" s="1333"/>
      <c r="S2093" s="669"/>
      <c r="T2093" s="669"/>
      <c r="U2093" s="669"/>
      <c r="AG2093" s="873"/>
      <c r="AN2093" s="669"/>
      <c r="IG2093" s="1009"/>
      <c r="IH2093" s="1009"/>
      <c r="II2093" s="1009"/>
      <c r="IJ2093" s="1009"/>
      <c r="IK2093" s="1009"/>
      <c r="IL2093" s="1009"/>
      <c r="IM2093" s="1009"/>
    </row>
    <row r="2094" spans="17:247" x14ac:dyDescent="0.25">
      <c r="Q2094" s="1333"/>
      <c r="R2094" s="1333"/>
      <c r="S2094" s="669"/>
      <c r="T2094" s="669"/>
      <c r="U2094" s="669"/>
      <c r="AG2094" s="873"/>
      <c r="AN2094" s="669"/>
      <c r="IG2094" s="1009"/>
      <c r="IH2094" s="1009"/>
      <c r="II2094" s="1009"/>
      <c r="IJ2094" s="1009"/>
      <c r="IK2094" s="1009"/>
      <c r="IL2094" s="1009"/>
      <c r="IM2094" s="1009"/>
    </row>
    <row r="2095" spans="17:247" x14ac:dyDescent="0.25">
      <c r="Q2095" s="1333"/>
      <c r="R2095" s="1333"/>
      <c r="S2095" s="669"/>
      <c r="T2095" s="669"/>
      <c r="U2095" s="669"/>
      <c r="AG2095" s="873"/>
      <c r="AN2095" s="669"/>
      <c r="IG2095" s="1009"/>
      <c r="IH2095" s="1009"/>
      <c r="II2095" s="1009"/>
      <c r="IJ2095" s="1009"/>
      <c r="IK2095" s="1009"/>
      <c r="IL2095" s="1009"/>
      <c r="IM2095" s="1009"/>
    </row>
    <row r="2096" spans="17:247" x14ac:dyDescent="0.25">
      <c r="Q2096" s="1333"/>
      <c r="R2096" s="1333"/>
      <c r="S2096" s="669"/>
      <c r="T2096" s="669"/>
      <c r="U2096" s="669"/>
      <c r="AG2096" s="873"/>
      <c r="AN2096" s="669"/>
      <c r="IG2096" s="1009"/>
      <c r="IH2096" s="1009"/>
      <c r="II2096" s="1009"/>
      <c r="IJ2096" s="1009"/>
      <c r="IK2096" s="1009"/>
      <c r="IL2096" s="1009"/>
      <c r="IM2096" s="1009"/>
    </row>
    <row r="2097" spans="17:247" x14ac:dyDescent="0.25">
      <c r="Q2097" s="1333"/>
      <c r="R2097" s="1333"/>
      <c r="S2097" s="669"/>
      <c r="T2097" s="669"/>
      <c r="U2097" s="669"/>
      <c r="AG2097" s="873"/>
      <c r="AN2097" s="669"/>
      <c r="IG2097" s="1009"/>
      <c r="IH2097" s="1009"/>
      <c r="II2097" s="1009"/>
      <c r="IJ2097" s="1009"/>
      <c r="IK2097" s="1009"/>
      <c r="IL2097" s="1009"/>
      <c r="IM2097" s="1009"/>
    </row>
    <row r="2098" spans="17:247" x14ac:dyDescent="0.25">
      <c r="Q2098" s="1333"/>
      <c r="R2098" s="1333"/>
      <c r="S2098" s="669"/>
      <c r="T2098" s="669"/>
      <c r="U2098" s="669"/>
      <c r="AG2098" s="873"/>
      <c r="AN2098" s="669"/>
      <c r="IG2098" s="1009"/>
      <c r="IH2098" s="1009"/>
      <c r="II2098" s="1009"/>
      <c r="IJ2098" s="1009"/>
      <c r="IK2098" s="1009"/>
      <c r="IL2098" s="1009"/>
      <c r="IM2098" s="1009"/>
    </row>
    <row r="2099" spans="17:247" x14ac:dyDescent="0.25">
      <c r="Q2099" s="1333"/>
      <c r="R2099" s="1333"/>
      <c r="S2099" s="669"/>
      <c r="T2099" s="669"/>
      <c r="U2099" s="669"/>
      <c r="AG2099" s="873"/>
      <c r="AN2099" s="669"/>
      <c r="IG2099" s="1009"/>
      <c r="IH2099" s="1009"/>
      <c r="II2099" s="1009"/>
      <c r="IJ2099" s="1009"/>
      <c r="IK2099" s="1009"/>
      <c r="IL2099" s="1009"/>
      <c r="IM2099" s="1009"/>
    </row>
    <row r="2100" spans="17:247" x14ac:dyDescent="0.25">
      <c r="Q2100" s="1333"/>
      <c r="R2100" s="1333"/>
      <c r="S2100" s="669"/>
      <c r="T2100" s="669"/>
      <c r="U2100" s="669"/>
      <c r="AG2100" s="873"/>
      <c r="AN2100" s="669"/>
      <c r="IG2100" s="1009"/>
      <c r="IH2100" s="1009"/>
      <c r="II2100" s="1009"/>
      <c r="IJ2100" s="1009"/>
      <c r="IK2100" s="1009"/>
      <c r="IL2100" s="1009"/>
      <c r="IM2100" s="1009"/>
    </row>
    <row r="2101" spans="17:247" x14ac:dyDescent="0.25">
      <c r="Q2101" s="1333"/>
      <c r="R2101" s="1333"/>
      <c r="S2101" s="669"/>
      <c r="T2101" s="669"/>
      <c r="U2101" s="669"/>
      <c r="AG2101" s="873"/>
      <c r="AN2101" s="669"/>
      <c r="IG2101" s="1009"/>
      <c r="IH2101" s="1009"/>
      <c r="II2101" s="1009"/>
      <c r="IJ2101" s="1009"/>
      <c r="IK2101" s="1009"/>
      <c r="IL2101" s="1009"/>
      <c r="IM2101" s="1009"/>
    </row>
    <row r="2102" spans="17:247" x14ac:dyDescent="0.25">
      <c r="Q2102" s="1333"/>
      <c r="R2102" s="1333"/>
      <c r="S2102" s="669"/>
      <c r="T2102" s="669"/>
      <c r="U2102" s="669"/>
      <c r="AG2102" s="873"/>
      <c r="AN2102" s="669"/>
      <c r="IG2102" s="1009"/>
      <c r="IH2102" s="1009"/>
      <c r="II2102" s="1009"/>
      <c r="IJ2102" s="1009"/>
      <c r="IK2102" s="1009"/>
      <c r="IL2102" s="1009"/>
      <c r="IM2102" s="1009"/>
    </row>
    <row r="2103" spans="17:247" x14ac:dyDescent="0.25">
      <c r="Q2103" s="1333"/>
      <c r="R2103" s="1333"/>
      <c r="S2103" s="669"/>
      <c r="T2103" s="669"/>
      <c r="U2103" s="669"/>
      <c r="AG2103" s="873"/>
      <c r="AN2103" s="669"/>
      <c r="IG2103" s="1009"/>
      <c r="IH2103" s="1009"/>
      <c r="II2103" s="1009"/>
      <c r="IJ2103" s="1009"/>
      <c r="IK2103" s="1009"/>
      <c r="IL2103" s="1009"/>
      <c r="IM2103" s="1009"/>
    </row>
    <row r="2104" spans="17:247" x14ac:dyDescent="0.25">
      <c r="Q2104" s="1333"/>
      <c r="R2104" s="1333"/>
      <c r="S2104" s="669"/>
      <c r="T2104" s="669"/>
      <c r="U2104" s="669"/>
      <c r="AG2104" s="873"/>
      <c r="AN2104" s="669"/>
      <c r="IG2104" s="1009"/>
      <c r="IH2104" s="1009"/>
      <c r="II2104" s="1009"/>
      <c r="IJ2104" s="1009"/>
      <c r="IK2104" s="1009"/>
      <c r="IL2104" s="1009"/>
      <c r="IM2104" s="1009"/>
    </row>
    <row r="2105" spans="17:247" x14ac:dyDescent="0.25">
      <c r="Q2105" s="1333"/>
      <c r="R2105" s="1333"/>
      <c r="S2105" s="669"/>
      <c r="T2105" s="669"/>
      <c r="U2105" s="669"/>
      <c r="AG2105" s="873"/>
      <c r="AN2105" s="669"/>
      <c r="IG2105" s="1009"/>
      <c r="IH2105" s="1009"/>
      <c r="II2105" s="1009"/>
      <c r="IJ2105" s="1009"/>
      <c r="IK2105" s="1009"/>
      <c r="IL2105" s="1009"/>
      <c r="IM2105" s="1009"/>
    </row>
    <row r="2106" spans="17:247" x14ac:dyDescent="0.25">
      <c r="Q2106" s="1333"/>
      <c r="R2106" s="1333"/>
      <c r="S2106" s="669"/>
      <c r="T2106" s="669"/>
      <c r="U2106" s="669"/>
      <c r="AG2106" s="873"/>
      <c r="AN2106" s="669"/>
      <c r="IG2106" s="1009"/>
      <c r="IH2106" s="1009"/>
      <c r="II2106" s="1009"/>
      <c r="IJ2106" s="1009"/>
      <c r="IK2106" s="1009"/>
      <c r="IL2106" s="1009"/>
      <c r="IM2106" s="1009"/>
    </row>
    <row r="2107" spans="17:247" x14ac:dyDescent="0.25">
      <c r="Q2107" s="1333"/>
      <c r="R2107" s="1333"/>
      <c r="S2107" s="669"/>
      <c r="T2107" s="669"/>
      <c r="U2107" s="669"/>
      <c r="AG2107" s="873"/>
      <c r="AN2107" s="669"/>
      <c r="IG2107" s="1009"/>
      <c r="IH2107" s="1009"/>
      <c r="II2107" s="1009"/>
      <c r="IJ2107" s="1009"/>
      <c r="IK2107" s="1009"/>
      <c r="IL2107" s="1009"/>
      <c r="IM2107" s="1009"/>
    </row>
    <row r="2108" spans="17:247" x14ac:dyDescent="0.25">
      <c r="Q2108" s="1333"/>
      <c r="R2108" s="1333"/>
      <c r="S2108" s="669"/>
      <c r="T2108" s="669"/>
      <c r="U2108" s="669"/>
      <c r="AG2108" s="873"/>
      <c r="AN2108" s="669"/>
      <c r="IG2108" s="1009"/>
      <c r="IH2108" s="1009"/>
      <c r="II2108" s="1009"/>
      <c r="IJ2108" s="1009"/>
      <c r="IK2108" s="1009"/>
      <c r="IL2108" s="1009"/>
      <c r="IM2108" s="1009"/>
    </row>
    <row r="2109" spans="17:247" x14ac:dyDescent="0.25">
      <c r="Q2109" s="1333"/>
      <c r="R2109" s="1333"/>
      <c r="S2109" s="669"/>
      <c r="T2109" s="669"/>
      <c r="U2109" s="669"/>
      <c r="AG2109" s="873"/>
      <c r="AN2109" s="669"/>
      <c r="IG2109" s="1009"/>
      <c r="IH2109" s="1009"/>
      <c r="II2109" s="1009"/>
      <c r="IJ2109" s="1009"/>
      <c r="IK2109" s="1009"/>
      <c r="IL2109" s="1009"/>
      <c r="IM2109" s="1009"/>
    </row>
    <row r="2110" spans="17:247" x14ac:dyDescent="0.25">
      <c r="Q2110" s="1333"/>
      <c r="R2110" s="1333"/>
      <c r="S2110" s="669"/>
      <c r="T2110" s="669"/>
      <c r="U2110" s="669"/>
      <c r="AG2110" s="873"/>
      <c r="AN2110" s="669"/>
      <c r="IG2110" s="1009"/>
      <c r="IH2110" s="1009"/>
      <c r="II2110" s="1009"/>
      <c r="IJ2110" s="1009"/>
      <c r="IK2110" s="1009"/>
      <c r="IL2110" s="1009"/>
      <c r="IM2110" s="1009"/>
    </row>
    <row r="2111" spans="17:247" x14ac:dyDescent="0.25">
      <c r="Q2111" s="1333"/>
      <c r="R2111" s="1333"/>
      <c r="S2111" s="669"/>
      <c r="T2111" s="669"/>
      <c r="U2111" s="669"/>
      <c r="AG2111" s="873"/>
      <c r="AN2111" s="669"/>
      <c r="IG2111" s="1009"/>
      <c r="IH2111" s="1009"/>
      <c r="II2111" s="1009"/>
      <c r="IJ2111" s="1009"/>
      <c r="IK2111" s="1009"/>
      <c r="IL2111" s="1009"/>
      <c r="IM2111" s="1009"/>
    </row>
    <row r="2112" spans="17:247" x14ac:dyDescent="0.25">
      <c r="Q2112" s="1333"/>
      <c r="R2112" s="1333"/>
      <c r="S2112" s="669"/>
      <c r="T2112" s="669"/>
      <c r="U2112" s="669"/>
      <c r="AG2112" s="873"/>
      <c r="AN2112" s="669"/>
      <c r="IG2112" s="1009"/>
      <c r="IH2112" s="1009"/>
      <c r="II2112" s="1009"/>
      <c r="IJ2112" s="1009"/>
      <c r="IK2112" s="1009"/>
      <c r="IL2112" s="1009"/>
      <c r="IM2112" s="1009"/>
    </row>
    <row r="2113" spans="17:247" x14ac:dyDescent="0.25">
      <c r="Q2113" s="1333"/>
      <c r="R2113" s="1333"/>
      <c r="S2113" s="669"/>
      <c r="T2113" s="669"/>
      <c r="U2113" s="669"/>
      <c r="AG2113" s="873"/>
      <c r="AN2113" s="669"/>
      <c r="IG2113" s="1009"/>
      <c r="IH2113" s="1009"/>
      <c r="II2113" s="1009"/>
      <c r="IJ2113" s="1009"/>
      <c r="IK2113" s="1009"/>
      <c r="IL2113" s="1009"/>
      <c r="IM2113" s="1009"/>
    </row>
    <row r="2114" spans="17:247" x14ac:dyDescent="0.25">
      <c r="Q2114" s="1333"/>
      <c r="R2114" s="1333"/>
      <c r="S2114" s="669"/>
      <c r="T2114" s="669"/>
      <c r="U2114" s="669"/>
      <c r="AG2114" s="873"/>
      <c r="AN2114" s="669"/>
      <c r="IG2114" s="1009"/>
      <c r="IH2114" s="1009"/>
      <c r="II2114" s="1009"/>
      <c r="IJ2114" s="1009"/>
      <c r="IK2114" s="1009"/>
      <c r="IL2114" s="1009"/>
      <c r="IM2114" s="1009"/>
    </row>
    <row r="2115" spans="17:247" x14ac:dyDescent="0.25">
      <c r="Q2115" s="1333"/>
      <c r="R2115" s="1333"/>
      <c r="S2115" s="669"/>
      <c r="T2115" s="669"/>
      <c r="U2115" s="669"/>
      <c r="AG2115" s="873"/>
      <c r="AN2115" s="669"/>
      <c r="IG2115" s="1009"/>
      <c r="IH2115" s="1009"/>
      <c r="II2115" s="1009"/>
      <c r="IJ2115" s="1009"/>
      <c r="IK2115" s="1009"/>
      <c r="IL2115" s="1009"/>
      <c r="IM2115" s="1009"/>
    </row>
    <row r="2116" spans="17:247" x14ac:dyDescent="0.25">
      <c r="Q2116" s="1333"/>
      <c r="R2116" s="1333"/>
      <c r="S2116" s="669"/>
      <c r="T2116" s="669"/>
      <c r="U2116" s="669"/>
      <c r="AG2116" s="873"/>
      <c r="AN2116" s="669"/>
      <c r="IG2116" s="1009"/>
      <c r="IH2116" s="1009"/>
      <c r="II2116" s="1009"/>
      <c r="IJ2116" s="1009"/>
      <c r="IK2116" s="1009"/>
      <c r="IL2116" s="1009"/>
      <c r="IM2116" s="1009"/>
    </row>
    <row r="2117" spans="17:247" x14ac:dyDescent="0.25">
      <c r="Q2117" s="1333"/>
      <c r="R2117" s="1333"/>
      <c r="S2117" s="669"/>
      <c r="T2117" s="669"/>
      <c r="U2117" s="669"/>
      <c r="AG2117" s="873"/>
      <c r="AN2117" s="669"/>
      <c r="IG2117" s="1009"/>
      <c r="IH2117" s="1009"/>
      <c r="II2117" s="1009"/>
      <c r="IJ2117" s="1009"/>
      <c r="IK2117" s="1009"/>
      <c r="IL2117" s="1009"/>
      <c r="IM2117" s="1009"/>
    </row>
    <row r="2118" spans="17:247" x14ac:dyDescent="0.25">
      <c r="Q2118" s="1333"/>
      <c r="R2118" s="1333"/>
      <c r="S2118" s="669"/>
      <c r="T2118" s="669"/>
      <c r="U2118" s="669"/>
      <c r="AG2118" s="873"/>
      <c r="AN2118" s="669"/>
      <c r="IG2118" s="1009"/>
      <c r="IH2118" s="1009"/>
      <c r="II2118" s="1009"/>
      <c r="IJ2118" s="1009"/>
      <c r="IK2118" s="1009"/>
      <c r="IL2118" s="1009"/>
      <c r="IM2118" s="1009"/>
    </row>
    <row r="2119" spans="17:247" x14ac:dyDescent="0.25">
      <c r="Q2119" s="1333"/>
      <c r="R2119" s="1333"/>
      <c r="S2119" s="669"/>
      <c r="T2119" s="669"/>
      <c r="U2119" s="669"/>
      <c r="AG2119" s="873"/>
      <c r="AN2119" s="669"/>
      <c r="IG2119" s="1009"/>
      <c r="IH2119" s="1009"/>
      <c r="II2119" s="1009"/>
      <c r="IJ2119" s="1009"/>
      <c r="IK2119" s="1009"/>
      <c r="IL2119" s="1009"/>
      <c r="IM2119" s="1009"/>
    </row>
    <row r="2120" spans="17:247" x14ac:dyDescent="0.25">
      <c r="Q2120" s="1333"/>
      <c r="R2120" s="1333"/>
      <c r="S2120" s="669"/>
      <c r="T2120" s="669"/>
      <c r="U2120" s="669"/>
      <c r="AG2120" s="873"/>
      <c r="AN2120" s="669"/>
      <c r="IG2120" s="1009"/>
      <c r="IH2120" s="1009"/>
      <c r="II2120" s="1009"/>
      <c r="IJ2120" s="1009"/>
      <c r="IK2120" s="1009"/>
      <c r="IL2120" s="1009"/>
      <c r="IM2120" s="1009"/>
    </row>
    <row r="2121" spans="17:247" x14ac:dyDescent="0.25">
      <c r="Q2121" s="1333"/>
      <c r="R2121" s="1333"/>
      <c r="S2121" s="669"/>
      <c r="T2121" s="669"/>
      <c r="U2121" s="669"/>
      <c r="AG2121" s="873"/>
      <c r="AN2121" s="669"/>
      <c r="IG2121" s="1009"/>
      <c r="IH2121" s="1009"/>
      <c r="II2121" s="1009"/>
      <c r="IJ2121" s="1009"/>
      <c r="IK2121" s="1009"/>
      <c r="IL2121" s="1009"/>
      <c r="IM2121" s="1009"/>
    </row>
    <row r="2122" spans="17:247" x14ac:dyDescent="0.25">
      <c r="Q2122" s="1333"/>
      <c r="R2122" s="1333"/>
      <c r="S2122" s="669"/>
      <c r="T2122" s="669"/>
      <c r="U2122" s="669"/>
      <c r="AG2122" s="873"/>
      <c r="AN2122" s="669"/>
      <c r="IG2122" s="1009"/>
      <c r="IH2122" s="1009"/>
      <c r="II2122" s="1009"/>
      <c r="IJ2122" s="1009"/>
      <c r="IK2122" s="1009"/>
      <c r="IL2122" s="1009"/>
      <c r="IM2122" s="1009"/>
    </row>
    <row r="2123" spans="17:247" x14ac:dyDescent="0.25">
      <c r="Q2123" s="1333"/>
      <c r="R2123" s="1333"/>
      <c r="S2123" s="669"/>
      <c r="T2123" s="669"/>
      <c r="U2123" s="669"/>
      <c r="AG2123" s="873"/>
      <c r="AN2123" s="669"/>
      <c r="IG2123" s="1009"/>
      <c r="IH2123" s="1009"/>
      <c r="II2123" s="1009"/>
      <c r="IJ2123" s="1009"/>
      <c r="IK2123" s="1009"/>
      <c r="IL2123" s="1009"/>
      <c r="IM2123" s="1009"/>
    </row>
    <row r="2124" spans="17:247" x14ac:dyDescent="0.25">
      <c r="Q2124" s="1333"/>
      <c r="R2124" s="1333"/>
      <c r="S2124" s="669"/>
      <c r="T2124" s="669"/>
      <c r="U2124" s="669"/>
      <c r="AG2124" s="873"/>
      <c r="AN2124" s="669"/>
      <c r="IG2124" s="1009"/>
      <c r="IH2124" s="1009"/>
      <c r="II2124" s="1009"/>
      <c r="IJ2124" s="1009"/>
      <c r="IK2124" s="1009"/>
      <c r="IL2124" s="1009"/>
      <c r="IM2124" s="1009"/>
    </row>
    <row r="2125" spans="17:247" x14ac:dyDescent="0.25">
      <c r="Q2125" s="1333"/>
      <c r="R2125" s="1333"/>
      <c r="S2125" s="669"/>
      <c r="T2125" s="669"/>
      <c r="U2125" s="669"/>
      <c r="AG2125" s="873"/>
      <c r="AN2125" s="669"/>
      <c r="IG2125" s="1009"/>
      <c r="IH2125" s="1009"/>
      <c r="II2125" s="1009"/>
      <c r="IJ2125" s="1009"/>
      <c r="IK2125" s="1009"/>
      <c r="IL2125" s="1009"/>
      <c r="IM2125" s="1009"/>
    </row>
    <row r="2126" spans="17:247" x14ac:dyDescent="0.25">
      <c r="Q2126" s="1333"/>
      <c r="R2126" s="1333"/>
      <c r="S2126" s="669"/>
      <c r="T2126" s="669"/>
      <c r="U2126" s="669"/>
      <c r="AG2126" s="873"/>
      <c r="AN2126" s="669"/>
      <c r="IG2126" s="1009"/>
      <c r="IH2126" s="1009"/>
      <c r="II2126" s="1009"/>
      <c r="IJ2126" s="1009"/>
      <c r="IK2126" s="1009"/>
      <c r="IL2126" s="1009"/>
      <c r="IM2126" s="1009"/>
    </row>
    <row r="2127" spans="17:247" x14ac:dyDescent="0.25">
      <c r="Q2127" s="1333"/>
      <c r="R2127" s="1333"/>
      <c r="S2127" s="669"/>
      <c r="T2127" s="669"/>
      <c r="U2127" s="669"/>
      <c r="AG2127" s="873"/>
      <c r="AN2127" s="669"/>
      <c r="IG2127" s="1009"/>
      <c r="IH2127" s="1009"/>
      <c r="II2127" s="1009"/>
      <c r="IJ2127" s="1009"/>
      <c r="IK2127" s="1009"/>
      <c r="IL2127" s="1009"/>
      <c r="IM2127" s="1009"/>
    </row>
    <row r="2128" spans="17:247" x14ac:dyDescent="0.25">
      <c r="Q2128" s="1333"/>
      <c r="R2128" s="1333"/>
      <c r="S2128" s="669"/>
      <c r="T2128" s="669"/>
      <c r="U2128" s="669"/>
      <c r="AG2128" s="873"/>
      <c r="AN2128" s="669"/>
      <c r="IG2128" s="1009"/>
      <c r="IH2128" s="1009"/>
      <c r="II2128" s="1009"/>
      <c r="IJ2128" s="1009"/>
      <c r="IK2128" s="1009"/>
      <c r="IL2128" s="1009"/>
      <c r="IM2128" s="1009"/>
    </row>
    <row r="2129" spans="17:247" x14ac:dyDescent="0.25">
      <c r="Q2129" s="1333"/>
      <c r="R2129" s="1333"/>
      <c r="S2129" s="669"/>
      <c r="T2129" s="669"/>
      <c r="U2129" s="669"/>
      <c r="AG2129" s="873"/>
      <c r="AN2129" s="669"/>
      <c r="IG2129" s="1009"/>
      <c r="IH2129" s="1009"/>
      <c r="II2129" s="1009"/>
      <c r="IJ2129" s="1009"/>
      <c r="IK2129" s="1009"/>
      <c r="IL2129" s="1009"/>
      <c r="IM2129" s="1009"/>
    </row>
    <row r="2130" spans="17:247" x14ac:dyDescent="0.25">
      <c r="Q2130" s="1333"/>
      <c r="R2130" s="1333"/>
      <c r="S2130" s="669"/>
      <c r="T2130" s="669"/>
      <c r="U2130" s="669"/>
      <c r="AG2130" s="873"/>
      <c r="AN2130" s="669"/>
      <c r="IG2130" s="1009"/>
      <c r="IH2130" s="1009"/>
      <c r="II2130" s="1009"/>
      <c r="IJ2130" s="1009"/>
      <c r="IK2130" s="1009"/>
      <c r="IL2130" s="1009"/>
      <c r="IM2130" s="1009"/>
    </row>
    <row r="2131" spans="17:247" x14ac:dyDescent="0.25">
      <c r="Q2131" s="1333"/>
      <c r="R2131" s="1333"/>
      <c r="S2131" s="669"/>
      <c r="T2131" s="669"/>
      <c r="U2131" s="669"/>
      <c r="AG2131" s="873"/>
      <c r="AN2131" s="669"/>
      <c r="IG2131" s="1009"/>
      <c r="IH2131" s="1009"/>
      <c r="II2131" s="1009"/>
      <c r="IJ2131" s="1009"/>
      <c r="IK2131" s="1009"/>
      <c r="IL2131" s="1009"/>
      <c r="IM2131" s="1009"/>
    </row>
    <row r="2132" spans="17:247" x14ac:dyDescent="0.25">
      <c r="Q2132" s="1333"/>
      <c r="R2132" s="1333"/>
      <c r="S2132" s="669"/>
      <c r="T2132" s="669"/>
      <c r="U2132" s="669"/>
      <c r="AG2132" s="873"/>
      <c r="AN2132" s="669"/>
      <c r="IG2132" s="1009"/>
      <c r="IH2132" s="1009"/>
      <c r="II2132" s="1009"/>
      <c r="IJ2132" s="1009"/>
      <c r="IK2132" s="1009"/>
      <c r="IL2132" s="1009"/>
      <c r="IM2132" s="1009"/>
    </row>
    <row r="2133" spans="17:247" x14ac:dyDescent="0.25">
      <c r="Q2133" s="1333"/>
      <c r="R2133" s="1333"/>
      <c r="S2133" s="669"/>
      <c r="T2133" s="669"/>
      <c r="U2133" s="669"/>
      <c r="AG2133" s="873"/>
      <c r="AN2133" s="669"/>
      <c r="IG2133" s="1009"/>
      <c r="IH2133" s="1009"/>
      <c r="II2133" s="1009"/>
      <c r="IJ2133" s="1009"/>
      <c r="IK2133" s="1009"/>
      <c r="IL2133" s="1009"/>
      <c r="IM2133" s="1009"/>
    </row>
    <row r="2134" spans="17:247" x14ac:dyDescent="0.25">
      <c r="Q2134" s="1333"/>
      <c r="R2134" s="1333"/>
      <c r="S2134" s="669"/>
      <c r="T2134" s="669"/>
      <c r="U2134" s="669"/>
      <c r="AG2134" s="873"/>
      <c r="AN2134" s="669"/>
      <c r="IG2134" s="1009"/>
      <c r="IH2134" s="1009"/>
      <c r="II2134" s="1009"/>
      <c r="IJ2134" s="1009"/>
      <c r="IK2134" s="1009"/>
      <c r="IL2134" s="1009"/>
      <c r="IM2134" s="1009"/>
    </row>
    <row r="2135" spans="17:247" x14ac:dyDescent="0.25">
      <c r="Q2135" s="1333"/>
      <c r="R2135" s="1333"/>
      <c r="S2135" s="669"/>
      <c r="T2135" s="669"/>
      <c r="U2135" s="669"/>
      <c r="AG2135" s="873"/>
      <c r="AN2135" s="669"/>
      <c r="IG2135" s="1009"/>
      <c r="IH2135" s="1009"/>
      <c r="II2135" s="1009"/>
      <c r="IJ2135" s="1009"/>
      <c r="IK2135" s="1009"/>
      <c r="IL2135" s="1009"/>
      <c r="IM2135" s="1009"/>
    </row>
    <row r="2136" spans="17:247" x14ac:dyDescent="0.25">
      <c r="Q2136" s="1333"/>
      <c r="R2136" s="1333"/>
      <c r="S2136" s="669"/>
      <c r="T2136" s="669"/>
      <c r="U2136" s="669"/>
      <c r="AG2136" s="873"/>
      <c r="AN2136" s="669"/>
      <c r="IG2136" s="1009"/>
      <c r="IH2136" s="1009"/>
      <c r="II2136" s="1009"/>
      <c r="IJ2136" s="1009"/>
      <c r="IK2136" s="1009"/>
      <c r="IL2136" s="1009"/>
      <c r="IM2136" s="1009"/>
    </row>
    <row r="2137" spans="17:247" x14ac:dyDescent="0.25">
      <c r="Q2137" s="1333"/>
      <c r="R2137" s="1333"/>
      <c r="S2137" s="669"/>
      <c r="T2137" s="669"/>
      <c r="U2137" s="669"/>
      <c r="AG2137" s="873"/>
      <c r="AN2137" s="669"/>
      <c r="IG2137" s="1009"/>
      <c r="IH2137" s="1009"/>
      <c r="II2137" s="1009"/>
      <c r="IJ2137" s="1009"/>
      <c r="IK2137" s="1009"/>
      <c r="IL2137" s="1009"/>
      <c r="IM2137" s="1009"/>
    </row>
    <row r="2138" spans="17:247" x14ac:dyDescent="0.25">
      <c r="Q2138" s="1333"/>
      <c r="R2138" s="1333"/>
      <c r="S2138" s="669"/>
      <c r="T2138" s="669"/>
      <c r="U2138" s="669"/>
      <c r="AG2138" s="873"/>
      <c r="AN2138" s="669"/>
      <c r="IG2138" s="1009"/>
      <c r="IH2138" s="1009"/>
      <c r="II2138" s="1009"/>
      <c r="IJ2138" s="1009"/>
      <c r="IK2138" s="1009"/>
      <c r="IL2138" s="1009"/>
      <c r="IM2138" s="1009"/>
    </row>
    <row r="2139" spans="17:247" x14ac:dyDescent="0.25">
      <c r="Q2139" s="1333"/>
      <c r="R2139" s="1333"/>
      <c r="S2139" s="669"/>
      <c r="T2139" s="669"/>
      <c r="U2139" s="669"/>
      <c r="AG2139" s="873"/>
      <c r="AN2139" s="669"/>
      <c r="IG2139" s="1009"/>
      <c r="IH2139" s="1009"/>
      <c r="II2139" s="1009"/>
      <c r="IJ2139" s="1009"/>
      <c r="IK2139" s="1009"/>
      <c r="IL2139" s="1009"/>
      <c r="IM2139" s="1009"/>
    </row>
    <row r="2140" spans="17:247" x14ac:dyDescent="0.25">
      <c r="Q2140" s="1333"/>
      <c r="R2140" s="1333"/>
      <c r="S2140" s="669"/>
      <c r="T2140" s="669"/>
      <c r="U2140" s="669"/>
      <c r="AG2140" s="873"/>
      <c r="AN2140" s="669"/>
      <c r="IG2140" s="1009"/>
      <c r="IH2140" s="1009"/>
      <c r="II2140" s="1009"/>
      <c r="IJ2140" s="1009"/>
      <c r="IK2140" s="1009"/>
      <c r="IL2140" s="1009"/>
      <c r="IM2140" s="1009"/>
    </row>
    <row r="2141" spans="17:247" x14ac:dyDescent="0.25">
      <c r="Q2141" s="1333"/>
      <c r="R2141" s="1333"/>
      <c r="S2141" s="669"/>
      <c r="T2141" s="669"/>
      <c r="U2141" s="669"/>
      <c r="AG2141" s="873"/>
      <c r="AN2141" s="669"/>
      <c r="IG2141" s="1009"/>
      <c r="IH2141" s="1009"/>
      <c r="II2141" s="1009"/>
      <c r="IJ2141" s="1009"/>
      <c r="IK2141" s="1009"/>
      <c r="IL2141" s="1009"/>
      <c r="IM2141" s="1009"/>
    </row>
    <row r="2142" spans="17:247" x14ac:dyDescent="0.25">
      <c r="Q2142" s="1333"/>
      <c r="R2142" s="1333"/>
      <c r="S2142" s="669"/>
      <c r="T2142" s="669"/>
      <c r="U2142" s="669"/>
      <c r="AG2142" s="873"/>
      <c r="AN2142" s="669"/>
      <c r="IG2142" s="1009"/>
      <c r="IH2142" s="1009"/>
      <c r="II2142" s="1009"/>
      <c r="IJ2142" s="1009"/>
      <c r="IK2142" s="1009"/>
      <c r="IL2142" s="1009"/>
      <c r="IM2142" s="1009"/>
    </row>
    <row r="2143" spans="17:247" x14ac:dyDescent="0.25">
      <c r="Q2143" s="1333"/>
      <c r="R2143" s="1333"/>
      <c r="S2143" s="669"/>
      <c r="T2143" s="669"/>
      <c r="U2143" s="669"/>
      <c r="AG2143" s="873"/>
      <c r="AN2143" s="669"/>
      <c r="IG2143" s="1009"/>
      <c r="IH2143" s="1009"/>
      <c r="II2143" s="1009"/>
      <c r="IJ2143" s="1009"/>
      <c r="IK2143" s="1009"/>
      <c r="IL2143" s="1009"/>
      <c r="IM2143" s="1009"/>
    </row>
    <row r="2144" spans="17:247" x14ac:dyDescent="0.25">
      <c r="Q2144" s="1333"/>
      <c r="R2144" s="1333"/>
      <c r="S2144" s="669"/>
      <c r="T2144" s="669"/>
      <c r="U2144" s="669"/>
      <c r="AG2144" s="873"/>
      <c r="AN2144" s="669"/>
      <c r="IG2144" s="1009"/>
      <c r="IH2144" s="1009"/>
      <c r="II2144" s="1009"/>
      <c r="IJ2144" s="1009"/>
      <c r="IK2144" s="1009"/>
      <c r="IL2144" s="1009"/>
      <c r="IM2144" s="1009"/>
    </row>
    <row r="2145" spans="17:247" x14ac:dyDescent="0.25">
      <c r="Q2145" s="1333"/>
      <c r="R2145" s="1333"/>
      <c r="S2145" s="669"/>
      <c r="T2145" s="669"/>
      <c r="U2145" s="669"/>
      <c r="AG2145" s="873"/>
      <c r="AN2145" s="669"/>
      <c r="IG2145" s="1009"/>
      <c r="IH2145" s="1009"/>
      <c r="II2145" s="1009"/>
      <c r="IJ2145" s="1009"/>
      <c r="IK2145" s="1009"/>
      <c r="IL2145" s="1009"/>
      <c r="IM2145" s="1009"/>
    </row>
    <row r="2146" spans="17:247" x14ac:dyDescent="0.25">
      <c r="Q2146" s="1333"/>
      <c r="R2146" s="1333"/>
      <c r="S2146" s="669"/>
      <c r="T2146" s="669"/>
      <c r="U2146" s="669"/>
      <c r="AG2146" s="873"/>
      <c r="AN2146" s="669"/>
      <c r="IG2146" s="1009"/>
      <c r="IH2146" s="1009"/>
      <c r="II2146" s="1009"/>
      <c r="IJ2146" s="1009"/>
      <c r="IK2146" s="1009"/>
      <c r="IL2146" s="1009"/>
      <c r="IM2146" s="1009"/>
    </row>
    <row r="2147" spans="17:247" x14ac:dyDescent="0.25">
      <c r="Q2147" s="1333"/>
      <c r="R2147" s="1333"/>
      <c r="S2147" s="669"/>
      <c r="T2147" s="669"/>
      <c r="U2147" s="669"/>
      <c r="AG2147" s="873"/>
      <c r="AN2147" s="669"/>
      <c r="IG2147" s="1009"/>
      <c r="IH2147" s="1009"/>
      <c r="II2147" s="1009"/>
      <c r="IJ2147" s="1009"/>
      <c r="IK2147" s="1009"/>
      <c r="IL2147" s="1009"/>
      <c r="IM2147" s="1009"/>
    </row>
    <row r="2148" spans="17:247" x14ac:dyDescent="0.25">
      <c r="Q2148" s="1333"/>
      <c r="R2148" s="1333"/>
      <c r="S2148" s="669"/>
      <c r="T2148" s="669"/>
      <c r="U2148" s="669"/>
      <c r="AG2148" s="873"/>
      <c r="AN2148" s="669"/>
      <c r="IG2148" s="1009"/>
      <c r="IH2148" s="1009"/>
      <c r="II2148" s="1009"/>
      <c r="IJ2148" s="1009"/>
      <c r="IK2148" s="1009"/>
      <c r="IL2148" s="1009"/>
      <c r="IM2148" s="1009"/>
    </row>
    <row r="2149" spans="17:247" x14ac:dyDescent="0.25">
      <c r="Q2149" s="1333"/>
      <c r="R2149" s="1333"/>
      <c r="S2149" s="669"/>
      <c r="T2149" s="669"/>
      <c r="U2149" s="669"/>
      <c r="AG2149" s="873"/>
      <c r="AN2149" s="669"/>
      <c r="IG2149" s="1009"/>
      <c r="IH2149" s="1009"/>
      <c r="II2149" s="1009"/>
      <c r="IJ2149" s="1009"/>
      <c r="IK2149" s="1009"/>
      <c r="IL2149" s="1009"/>
      <c r="IM2149" s="1009"/>
    </row>
    <row r="2150" spans="17:247" x14ac:dyDescent="0.25">
      <c r="Q2150" s="1333"/>
      <c r="R2150" s="1333"/>
      <c r="S2150" s="669"/>
      <c r="T2150" s="669"/>
      <c r="U2150" s="669"/>
      <c r="AG2150" s="873"/>
      <c r="AN2150" s="669"/>
      <c r="IG2150" s="1009"/>
      <c r="IH2150" s="1009"/>
      <c r="II2150" s="1009"/>
      <c r="IJ2150" s="1009"/>
      <c r="IK2150" s="1009"/>
      <c r="IL2150" s="1009"/>
      <c r="IM2150" s="1009"/>
    </row>
    <row r="2151" spans="17:247" x14ac:dyDescent="0.25">
      <c r="Q2151" s="1333"/>
      <c r="R2151" s="1333"/>
      <c r="S2151" s="669"/>
      <c r="T2151" s="669"/>
      <c r="U2151" s="669"/>
      <c r="AG2151" s="873"/>
      <c r="AN2151" s="669"/>
      <c r="IG2151" s="1009"/>
      <c r="IH2151" s="1009"/>
      <c r="II2151" s="1009"/>
      <c r="IJ2151" s="1009"/>
      <c r="IK2151" s="1009"/>
      <c r="IL2151" s="1009"/>
      <c r="IM2151" s="1009"/>
    </row>
    <row r="2152" spans="17:247" x14ac:dyDescent="0.25">
      <c r="Q2152" s="1333"/>
      <c r="R2152" s="1333"/>
      <c r="S2152" s="669"/>
      <c r="T2152" s="669"/>
      <c r="U2152" s="669"/>
      <c r="AG2152" s="873"/>
      <c r="AN2152" s="669"/>
      <c r="IG2152" s="1009"/>
      <c r="IH2152" s="1009"/>
      <c r="II2152" s="1009"/>
      <c r="IJ2152" s="1009"/>
      <c r="IK2152" s="1009"/>
      <c r="IL2152" s="1009"/>
      <c r="IM2152" s="1009"/>
    </row>
    <row r="2153" spans="17:247" x14ac:dyDescent="0.25">
      <c r="Q2153" s="1333"/>
      <c r="R2153" s="1333"/>
      <c r="S2153" s="669"/>
      <c r="T2153" s="669"/>
      <c r="U2153" s="669"/>
      <c r="AG2153" s="873"/>
      <c r="AN2153" s="669"/>
      <c r="IG2153" s="1009"/>
      <c r="IH2153" s="1009"/>
      <c r="II2153" s="1009"/>
      <c r="IJ2153" s="1009"/>
      <c r="IK2153" s="1009"/>
      <c r="IL2153" s="1009"/>
      <c r="IM2153" s="1009"/>
    </row>
    <row r="2154" spans="17:247" x14ac:dyDescent="0.25">
      <c r="Q2154" s="1333"/>
      <c r="R2154" s="1333"/>
      <c r="S2154" s="669"/>
      <c r="T2154" s="669"/>
      <c r="U2154" s="669"/>
      <c r="AG2154" s="873"/>
      <c r="AN2154" s="669"/>
      <c r="IG2154" s="1009"/>
      <c r="IH2154" s="1009"/>
      <c r="II2154" s="1009"/>
      <c r="IJ2154" s="1009"/>
      <c r="IK2154" s="1009"/>
      <c r="IL2154" s="1009"/>
      <c r="IM2154" s="1009"/>
    </row>
    <row r="2155" spans="17:247" x14ac:dyDescent="0.25">
      <c r="Q2155" s="1333"/>
      <c r="R2155" s="1333"/>
      <c r="S2155" s="669"/>
      <c r="T2155" s="669"/>
      <c r="U2155" s="669"/>
      <c r="AG2155" s="873"/>
      <c r="AN2155" s="669"/>
      <c r="IG2155" s="1009"/>
      <c r="IH2155" s="1009"/>
      <c r="II2155" s="1009"/>
      <c r="IJ2155" s="1009"/>
      <c r="IK2155" s="1009"/>
      <c r="IL2155" s="1009"/>
      <c r="IM2155" s="1009"/>
    </row>
    <row r="2156" spans="17:247" x14ac:dyDescent="0.25">
      <c r="Q2156" s="1333"/>
      <c r="R2156" s="1333"/>
      <c r="S2156" s="669"/>
      <c r="T2156" s="669"/>
      <c r="U2156" s="669"/>
      <c r="AG2156" s="873"/>
      <c r="AN2156" s="669"/>
      <c r="IG2156" s="1009"/>
      <c r="IH2156" s="1009"/>
      <c r="II2156" s="1009"/>
      <c r="IJ2156" s="1009"/>
      <c r="IK2156" s="1009"/>
      <c r="IL2156" s="1009"/>
      <c r="IM2156" s="1009"/>
    </row>
    <row r="2157" spans="17:247" x14ac:dyDescent="0.25">
      <c r="Q2157" s="1333"/>
      <c r="R2157" s="1333"/>
      <c r="S2157" s="669"/>
      <c r="T2157" s="669"/>
      <c r="U2157" s="669"/>
      <c r="AG2157" s="873"/>
      <c r="AN2157" s="669"/>
      <c r="IG2157" s="1009"/>
      <c r="IH2157" s="1009"/>
      <c r="II2157" s="1009"/>
      <c r="IJ2157" s="1009"/>
      <c r="IK2157" s="1009"/>
      <c r="IL2157" s="1009"/>
      <c r="IM2157" s="1009"/>
    </row>
    <row r="2158" spans="17:247" x14ac:dyDescent="0.25">
      <c r="Q2158" s="1333"/>
      <c r="R2158" s="1333"/>
      <c r="S2158" s="669"/>
      <c r="T2158" s="669"/>
      <c r="U2158" s="669"/>
      <c r="AG2158" s="873"/>
      <c r="AN2158" s="669"/>
      <c r="IG2158" s="1009"/>
      <c r="IH2158" s="1009"/>
      <c r="II2158" s="1009"/>
      <c r="IJ2158" s="1009"/>
      <c r="IK2158" s="1009"/>
      <c r="IL2158" s="1009"/>
      <c r="IM2158" s="1009"/>
    </row>
    <row r="2159" spans="17:247" x14ac:dyDescent="0.25">
      <c r="Q2159" s="1333"/>
      <c r="R2159" s="1333"/>
      <c r="S2159" s="669"/>
      <c r="T2159" s="669"/>
      <c r="U2159" s="669"/>
      <c r="AG2159" s="873"/>
      <c r="AN2159" s="669"/>
      <c r="IG2159" s="1009"/>
      <c r="IH2159" s="1009"/>
      <c r="II2159" s="1009"/>
      <c r="IJ2159" s="1009"/>
      <c r="IK2159" s="1009"/>
      <c r="IL2159" s="1009"/>
      <c r="IM2159" s="1009"/>
    </row>
    <row r="2160" spans="17:247" x14ac:dyDescent="0.25">
      <c r="Q2160" s="1333"/>
      <c r="R2160" s="1333"/>
      <c r="S2160" s="669"/>
      <c r="T2160" s="669"/>
      <c r="U2160" s="669"/>
      <c r="AG2160" s="873"/>
      <c r="AN2160" s="669"/>
      <c r="IG2160" s="1009"/>
      <c r="IH2160" s="1009"/>
      <c r="II2160" s="1009"/>
      <c r="IJ2160" s="1009"/>
      <c r="IK2160" s="1009"/>
      <c r="IL2160" s="1009"/>
      <c r="IM2160" s="1009"/>
    </row>
    <row r="2161" spans="17:247" x14ac:dyDescent="0.25">
      <c r="Q2161" s="1333"/>
      <c r="R2161" s="1333"/>
      <c r="S2161" s="669"/>
      <c r="T2161" s="669"/>
      <c r="U2161" s="669"/>
      <c r="AG2161" s="873"/>
      <c r="AN2161" s="669"/>
      <c r="IG2161" s="1009"/>
      <c r="IH2161" s="1009"/>
      <c r="II2161" s="1009"/>
      <c r="IJ2161" s="1009"/>
      <c r="IK2161" s="1009"/>
      <c r="IL2161" s="1009"/>
      <c r="IM2161" s="1009"/>
    </row>
    <row r="2162" spans="17:247" x14ac:dyDescent="0.25">
      <c r="Q2162" s="1333"/>
      <c r="R2162" s="1333"/>
      <c r="S2162" s="669"/>
      <c r="T2162" s="669"/>
      <c r="U2162" s="669"/>
      <c r="AG2162" s="873"/>
      <c r="AN2162" s="669"/>
      <c r="IG2162" s="1009"/>
      <c r="IH2162" s="1009"/>
      <c r="II2162" s="1009"/>
      <c r="IJ2162" s="1009"/>
      <c r="IK2162" s="1009"/>
      <c r="IL2162" s="1009"/>
      <c r="IM2162" s="1009"/>
    </row>
    <row r="2163" spans="17:247" x14ac:dyDescent="0.25">
      <c r="Q2163" s="1333"/>
      <c r="R2163" s="1333"/>
      <c r="S2163" s="669"/>
      <c r="T2163" s="669"/>
      <c r="U2163" s="669"/>
      <c r="AG2163" s="873"/>
      <c r="AN2163" s="669"/>
      <c r="IG2163" s="1009"/>
      <c r="IH2163" s="1009"/>
      <c r="II2163" s="1009"/>
      <c r="IJ2163" s="1009"/>
      <c r="IK2163" s="1009"/>
      <c r="IL2163" s="1009"/>
      <c r="IM2163" s="1009"/>
    </row>
    <row r="2164" spans="17:247" x14ac:dyDescent="0.25">
      <c r="Q2164" s="1333"/>
      <c r="R2164" s="1333"/>
      <c r="S2164" s="669"/>
      <c r="T2164" s="669"/>
      <c r="U2164" s="669"/>
      <c r="AG2164" s="873"/>
      <c r="AN2164" s="669"/>
      <c r="IG2164" s="1009"/>
      <c r="IH2164" s="1009"/>
      <c r="II2164" s="1009"/>
      <c r="IJ2164" s="1009"/>
      <c r="IK2164" s="1009"/>
      <c r="IL2164" s="1009"/>
      <c r="IM2164" s="1009"/>
    </row>
    <row r="2165" spans="17:247" x14ac:dyDescent="0.25">
      <c r="Q2165" s="1333"/>
      <c r="R2165" s="1333"/>
      <c r="S2165" s="669"/>
      <c r="T2165" s="669"/>
      <c r="U2165" s="669"/>
      <c r="AG2165" s="873"/>
      <c r="AN2165" s="669"/>
      <c r="IG2165" s="1009"/>
      <c r="IH2165" s="1009"/>
      <c r="II2165" s="1009"/>
      <c r="IJ2165" s="1009"/>
      <c r="IK2165" s="1009"/>
      <c r="IL2165" s="1009"/>
      <c r="IM2165" s="1009"/>
    </row>
    <row r="2166" spans="17:247" x14ac:dyDescent="0.25">
      <c r="Q2166" s="1333"/>
      <c r="R2166" s="1333"/>
      <c r="S2166" s="669"/>
      <c r="T2166" s="669"/>
      <c r="U2166" s="669"/>
      <c r="AG2166" s="873"/>
      <c r="AN2166" s="669"/>
      <c r="IG2166" s="1009"/>
      <c r="IH2166" s="1009"/>
      <c r="II2166" s="1009"/>
      <c r="IJ2166" s="1009"/>
      <c r="IK2166" s="1009"/>
      <c r="IL2166" s="1009"/>
      <c r="IM2166" s="1009"/>
    </row>
    <row r="2167" spans="17:247" x14ac:dyDescent="0.25">
      <c r="Q2167" s="1333"/>
      <c r="R2167" s="1333"/>
      <c r="S2167" s="669"/>
      <c r="T2167" s="669"/>
      <c r="U2167" s="669"/>
      <c r="AG2167" s="873"/>
      <c r="AN2167" s="669"/>
      <c r="IG2167" s="1009"/>
      <c r="IH2167" s="1009"/>
      <c r="II2167" s="1009"/>
      <c r="IJ2167" s="1009"/>
      <c r="IK2167" s="1009"/>
      <c r="IL2167" s="1009"/>
      <c r="IM2167" s="1009"/>
    </row>
    <row r="2168" spans="17:247" x14ac:dyDescent="0.25">
      <c r="Q2168" s="1333"/>
      <c r="R2168" s="1333"/>
      <c r="S2168" s="669"/>
      <c r="T2168" s="669"/>
      <c r="U2168" s="669"/>
      <c r="AG2168" s="873"/>
      <c r="AN2168" s="669"/>
      <c r="IG2168" s="1009"/>
      <c r="IH2168" s="1009"/>
      <c r="II2168" s="1009"/>
      <c r="IJ2168" s="1009"/>
      <c r="IK2168" s="1009"/>
      <c r="IL2168" s="1009"/>
      <c r="IM2168" s="1009"/>
    </row>
    <row r="2169" spans="17:247" x14ac:dyDescent="0.25">
      <c r="Q2169" s="1333"/>
      <c r="R2169" s="1333"/>
      <c r="S2169" s="669"/>
      <c r="T2169" s="669"/>
      <c r="U2169" s="669"/>
      <c r="AG2169" s="873"/>
      <c r="AN2169" s="669"/>
      <c r="IG2169" s="1009"/>
      <c r="IH2169" s="1009"/>
      <c r="II2169" s="1009"/>
      <c r="IJ2169" s="1009"/>
      <c r="IK2169" s="1009"/>
      <c r="IL2169" s="1009"/>
      <c r="IM2169" s="1009"/>
    </row>
    <row r="2170" spans="17:247" x14ac:dyDescent="0.25">
      <c r="Q2170" s="1333"/>
      <c r="R2170" s="1333"/>
      <c r="S2170" s="669"/>
      <c r="T2170" s="669"/>
      <c r="U2170" s="669"/>
      <c r="AG2170" s="873"/>
      <c r="AN2170" s="669"/>
      <c r="IG2170" s="1009"/>
      <c r="IH2170" s="1009"/>
      <c r="II2170" s="1009"/>
      <c r="IJ2170" s="1009"/>
      <c r="IK2170" s="1009"/>
      <c r="IL2170" s="1009"/>
      <c r="IM2170" s="1009"/>
    </row>
    <row r="2171" spans="17:247" x14ac:dyDescent="0.25">
      <c r="Q2171" s="1333"/>
      <c r="R2171" s="1333"/>
      <c r="S2171" s="669"/>
      <c r="T2171" s="669"/>
      <c r="U2171" s="669"/>
      <c r="AG2171" s="873"/>
      <c r="AN2171" s="669"/>
      <c r="IG2171" s="1009"/>
      <c r="IH2171" s="1009"/>
      <c r="II2171" s="1009"/>
      <c r="IJ2171" s="1009"/>
      <c r="IK2171" s="1009"/>
      <c r="IL2171" s="1009"/>
      <c r="IM2171" s="1009"/>
    </row>
    <row r="2172" spans="17:247" x14ac:dyDescent="0.25">
      <c r="Q2172" s="1333"/>
      <c r="R2172" s="1333"/>
      <c r="S2172" s="669"/>
      <c r="T2172" s="669"/>
      <c r="U2172" s="669"/>
      <c r="AG2172" s="873"/>
      <c r="AN2172" s="669"/>
      <c r="IG2172" s="1009"/>
      <c r="IH2172" s="1009"/>
      <c r="II2172" s="1009"/>
      <c r="IJ2172" s="1009"/>
      <c r="IK2172" s="1009"/>
      <c r="IL2172" s="1009"/>
      <c r="IM2172" s="1009"/>
    </row>
    <row r="2173" spans="17:247" x14ac:dyDescent="0.25">
      <c r="Q2173" s="1333"/>
      <c r="R2173" s="1333"/>
      <c r="S2173" s="669"/>
      <c r="T2173" s="669"/>
      <c r="U2173" s="669"/>
      <c r="AG2173" s="873"/>
      <c r="AN2173" s="669"/>
      <c r="IG2173" s="1009"/>
      <c r="IH2173" s="1009"/>
      <c r="II2173" s="1009"/>
      <c r="IJ2173" s="1009"/>
      <c r="IK2173" s="1009"/>
      <c r="IL2173" s="1009"/>
      <c r="IM2173" s="1009"/>
    </row>
    <row r="2174" spans="17:247" x14ac:dyDescent="0.25">
      <c r="Q2174" s="1333"/>
      <c r="R2174" s="1333"/>
      <c r="S2174" s="669"/>
      <c r="T2174" s="669"/>
      <c r="U2174" s="669"/>
      <c r="AG2174" s="873"/>
      <c r="AN2174" s="669"/>
      <c r="IG2174" s="1009"/>
      <c r="IH2174" s="1009"/>
      <c r="II2174" s="1009"/>
      <c r="IJ2174" s="1009"/>
      <c r="IK2174" s="1009"/>
      <c r="IL2174" s="1009"/>
      <c r="IM2174" s="1009"/>
    </row>
    <row r="2175" spans="17:247" x14ac:dyDescent="0.25">
      <c r="Q2175" s="1333"/>
      <c r="R2175" s="1333"/>
      <c r="S2175" s="669"/>
      <c r="T2175" s="669"/>
      <c r="U2175" s="669"/>
      <c r="AG2175" s="873"/>
      <c r="AN2175" s="669"/>
      <c r="IG2175" s="1009"/>
      <c r="IH2175" s="1009"/>
      <c r="II2175" s="1009"/>
      <c r="IJ2175" s="1009"/>
      <c r="IK2175" s="1009"/>
      <c r="IL2175" s="1009"/>
      <c r="IM2175" s="1009"/>
    </row>
    <row r="2176" spans="17:247" x14ac:dyDescent="0.25">
      <c r="Q2176" s="1333"/>
      <c r="R2176" s="1333"/>
      <c r="S2176" s="669"/>
      <c r="T2176" s="669"/>
      <c r="U2176" s="669"/>
      <c r="AG2176" s="873"/>
      <c r="AN2176" s="669"/>
      <c r="IG2176" s="1009"/>
      <c r="IH2176" s="1009"/>
      <c r="II2176" s="1009"/>
      <c r="IJ2176" s="1009"/>
      <c r="IK2176" s="1009"/>
      <c r="IL2176" s="1009"/>
      <c r="IM2176" s="1009"/>
    </row>
    <row r="2177" spans="17:247" x14ac:dyDescent="0.25">
      <c r="Q2177" s="1333"/>
      <c r="R2177" s="1333"/>
      <c r="S2177" s="669"/>
      <c r="T2177" s="669"/>
      <c r="U2177" s="669"/>
      <c r="AG2177" s="873"/>
      <c r="AN2177" s="669"/>
      <c r="IG2177" s="1009"/>
      <c r="IH2177" s="1009"/>
      <c r="II2177" s="1009"/>
      <c r="IJ2177" s="1009"/>
      <c r="IK2177" s="1009"/>
      <c r="IL2177" s="1009"/>
      <c r="IM2177" s="1009"/>
    </row>
    <row r="2178" spans="17:247" x14ac:dyDescent="0.25">
      <c r="Q2178" s="1333"/>
      <c r="R2178" s="1333"/>
      <c r="S2178" s="669"/>
      <c r="T2178" s="669"/>
      <c r="U2178" s="669"/>
      <c r="AG2178" s="873"/>
      <c r="AN2178" s="669"/>
      <c r="IG2178" s="1009"/>
      <c r="IH2178" s="1009"/>
      <c r="II2178" s="1009"/>
      <c r="IJ2178" s="1009"/>
      <c r="IK2178" s="1009"/>
      <c r="IL2178" s="1009"/>
      <c r="IM2178" s="1009"/>
    </row>
    <row r="2179" spans="17:247" x14ac:dyDescent="0.25">
      <c r="Q2179" s="1333"/>
      <c r="R2179" s="1333"/>
      <c r="S2179" s="669"/>
      <c r="T2179" s="669"/>
      <c r="U2179" s="669"/>
      <c r="AG2179" s="873"/>
      <c r="AN2179" s="669"/>
      <c r="IG2179" s="1009"/>
      <c r="IH2179" s="1009"/>
      <c r="II2179" s="1009"/>
      <c r="IJ2179" s="1009"/>
      <c r="IK2179" s="1009"/>
      <c r="IL2179" s="1009"/>
      <c r="IM2179" s="1009"/>
    </row>
    <row r="2180" spans="17:247" x14ac:dyDescent="0.25">
      <c r="Q2180" s="1333"/>
      <c r="R2180" s="1333"/>
      <c r="S2180" s="669"/>
      <c r="T2180" s="669"/>
      <c r="U2180" s="669"/>
      <c r="AG2180" s="873"/>
      <c r="AN2180" s="669"/>
      <c r="IG2180" s="1009"/>
      <c r="IH2180" s="1009"/>
      <c r="II2180" s="1009"/>
      <c r="IJ2180" s="1009"/>
      <c r="IK2180" s="1009"/>
      <c r="IL2180" s="1009"/>
      <c r="IM2180" s="1009"/>
    </row>
    <row r="2181" spans="17:247" x14ac:dyDescent="0.25">
      <c r="Q2181" s="1333"/>
      <c r="R2181" s="1333"/>
      <c r="S2181" s="669"/>
      <c r="T2181" s="669"/>
      <c r="U2181" s="669"/>
      <c r="AG2181" s="873"/>
      <c r="AN2181" s="669"/>
      <c r="IG2181" s="1009"/>
      <c r="IH2181" s="1009"/>
      <c r="II2181" s="1009"/>
      <c r="IJ2181" s="1009"/>
      <c r="IK2181" s="1009"/>
      <c r="IL2181" s="1009"/>
      <c r="IM2181" s="1009"/>
    </row>
    <row r="2182" spans="17:247" x14ac:dyDescent="0.25">
      <c r="Q2182" s="1333"/>
      <c r="R2182" s="1333"/>
      <c r="S2182" s="669"/>
      <c r="T2182" s="669"/>
      <c r="U2182" s="669"/>
      <c r="AG2182" s="873"/>
      <c r="AN2182" s="669"/>
      <c r="IG2182" s="1009"/>
      <c r="IH2182" s="1009"/>
      <c r="II2182" s="1009"/>
      <c r="IJ2182" s="1009"/>
      <c r="IK2182" s="1009"/>
      <c r="IL2182" s="1009"/>
      <c r="IM2182" s="1009"/>
    </row>
    <row r="2183" spans="17:247" x14ac:dyDescent="0.25">
      <c r="Q2183" s="1333"/>
      <c r="R2183" s="1333"/>
      <c r="S2183" s="669"/>
      <c r="T2183" s="669"/>
      <c r="U2183" s="669"/>
      <c r="AG2183" s="873"/>
      <c r="AN2183" s="669"/>
      <c r="IG2183" s="1009"/>
      <c r="IH2183" s="1009"/>
      <c r="II2183" s="1009"/>
      <c r="IJ2183" s="1009"/>
      <c r="IK2183" s="1009"/>
      <c r="IL2183" s="1009"/>
      <c r="IM2183" s="1009"/>
    </row>
    <row r="2184" spans="17:247" x14ac:dyDescent="0.25">
      <c r="Q2184" s="1333"/>
      <c r="R2184" s="1333"/>
      <c r="S2184" s="669"/>
      <c r="T2184" s="669"/>
      <c r="U2184" s="669"/>
      <c r="AG2184" s="873"/>
      <c r="AN2184" s="669"/>
      <c r="IG2184" s="1009"/>
      <c r="IH2184" s="1009"/>
      <c r="II2184" s="1009"/>
      <c r="IJ2184" s="1009"/>
      <c r="IK2184" s="1009"/>
      <c r="IL2184" s="1009"/>
      <c r="IM2184" s="1009"/>
    </row>
    <row r="2185" spans="17:247" x14ac:dyDescent="0.25">
      <c r="Q2185" s="1333"/>
      <c r="R2185" s="1333"/>
      <c r="S2185" s="669"/>
      <c r="T2185" s="669"/>
      <c r="U2185" s="669"/>
      <c r="AG2185" s="873"/>
      <c r="AN2185" s="669"/>
      <c r="IG2185" s="1009"/>
      <c r="IH2185" s="1009"/>
      <c r="II2185" s="1009"/>
      <c r="IJ2185" s="1009"/>
      <c r="IK2185" s="1009"/>
      <c r="IL2185" s="1009"/>
      <c r="IM2185" s="1009"/>
    </row>
    <row r="2186" spans="17:247" x14ac:dyDescent="0.25">
      <c r="Q2186" s="1333"/>
      <c r="R2186" s="1333"/>
      <c r="S2186" s="669"/>
      <c r="T2186" s="669"/>
      <c r="U2186" s="669"/>
      <c r="AG2186" s="873"/>
      <c r="AN2186" s="669"/>
      <c r="IG2186" s="1009"/>
      <c r="IH2186" s="1009"/>
      <c r="II2186" s="1009"/>
      <c r="IJ2186" s="1009"/>
      <c r="IK2186" s="1009"/>
      <c r="IL2186" s="1009"/>
      <c r="IM2186" s="1009"/>
    </row>
    <row r="2187" spans="17:247" x14ac:dyDescent="0.25">
      <c r="Q2187" s="1333"/>
      <c r="R2187" s="1333"/>
      <c r="S2187" s="669"/>
      <c r="T2187" s="669"/>
      <c r="U2187" s="669"/>
      <c r="AG2187" s="873"/>
      <c r="AN2187" s="669"/>
      <c r="IG2187" s="1009"/>
      <c r="IH2187" s="1009"/>
      <c r="II2187" s="1009"/>
      <c r="IJ2187" s="1009"/>
      <c r="IK2187" s="1009"/>
      <c r="IL2187" s="1009"/>
      <c r="IM2187" s="1009"/>
    </row>
    <row r="2188" spans="17:247" x14ac:dyDescent="0.25">
      <c r="Q2188" s="1333"/>
      <c r="R2188" s="1333"/>
      <c r="S2188" s="669"/>
      <c r="T2188" s="669"/>
      <c r="U2188" s="669"/>
      <c r="AG2188" s="873"/>
      <c r="AN2188" s="669"/>
      <c r="IG2188" s="1009"/>
      <c r="IH2188" s="1009"/>
      <c r="II2188" s="1009"/>
      <c r="IJ2188" s="1009"/>
      <c r="IK2188" s="1009"/>
      <c r="IL2188" s="1009"/>
      <c r="IM2188" s="1009"/>
    </row>
    <row r="2189" spans="17:247" x14ac:dyDescent="0.25">
      <c r="Q2189" s="1333"/>
      <c r="R2189" s="1333"/>
      <c r="S2189" s="669"/>
      <c r="T2189" s="669"/>
      <c r="U2189" s="669"/>
      <c r="AG2189" s="873"/>
      <c r="AN2189" s="669"/>
      <c r="IG2189" s="1009"/>
      <c r="IH2189" s="1009"/>
      <c r="II2189" s="1009"/>
      <c r="IJ2189" s="1009"/>
      <c r="IK2189" s="1009"/>
      <c r="IL2189" s="1009"/>
      <c r="IM2189" s="1009"/>
    </row>
    <row r="2190" spans="17:247" x14ac:dyDescent="0.25">
      <c r="Q2190" s="1333"/>
      <c r="R2190" s="1333"/>
      <c r="S2190" s="669"/>
      <c r="T2190" s="669"/>
      <c r="U2190" s="669"/>
      <c r="AG2190" s="873"/>
      <c r="AN2190" s="669"/>
      <c r="IG2190" s="1009"/>
      <c r="IH2190" s="1009"/>
      <c r="II2190" s="1009"/>
      <c r="IJ2190" s="1009"/>
      <c r="IK2190" s="1009"/>
      <c r="IL2190" s="1009"/>
      <c r="IM2190" s="1009"/>
    </row>
    <row r="2191" spans="17:247" x14ac:dyDescent="0.25">
      <c r="Q2191" s="1333"/>
      <c r="R2191" s="1333"/>
      <c r="S2191" s="669"/>
      <c r="T2191" s="669"/>
      <c r="U2191" s="669"/>
      <c r="AG2191" s="873"/>
      <c r="AN2191" s="669"/>
      <c r="IG2191" s="1009"/>
      <c r="IH2191" s="1009"/>
      <c r="II2191" s="1009"/>
      <c r="IJ2191" s="1009"/>
      <c r="IK2191" s="1009"/>
      <c r="IL2191" s="1009"/>
      <c r="IM2191" s="1009"/>
    </row>
    <row r="2192" spans="17:247" x14ac:dyDescent="0.25">
      <c r="Q2192" s="1333"/>
      <c r="R2192" s="1333"/>
      <c r="S2192" s="669"/>
      <c r="T2192" s="669"/>
      <c r="U2192" s="669"/>
      <c r="AG2192" s="873"/>
      <c r="AN2192" s="669"/>
      <c r="IG2192" s="1009"/>
      <c r="IH2192" s="1009"/>
      <c r="II2192" s="1009"/>
      <c r="IJ2192" s="1009"/>
      <c r="IK2192" s="1009"/>
      <c r="IL2192" s="1009"/>
      <c r="IM2192" s="1009"/>
    </row>
    <row r="2193" spans="17:247" x14ac:dyDescent="0.25">
      <c r="Q2193" s="1333"/>
      <c r="R2193" s="1333"/>
      <c r="S2193" s="669"/>
      <c r="T2193" s="669"/>
      <c r="U2193" s="669"/>
      <c r="AG2193" s="873"/>
      <c r="AN2193" s="669"/>
      <c r="IG2193" s="1009"/>
      <c r="IH2193" s="1009"/>
      <c r="II2193" s="1009"/>
      <c r="IJ2193" s="1009"/>
      <c r="IK2193" s="1009"/>
      <c r="IL2193" s="1009"/>
      <c r="IM2193" s="1009"/>
    </row>
    <row r="2194" spans="17:247" x14ac:dyDescent="0.25">
      <c r="Q2194" s="1333"/>
      <c r="R2194" s="1333"/>
      <c r="S2194" s="669"/>
      <c r="T2194" s="669"/>
      <c r="U2194" s="669"/>
      <c r="AG2194" s="873"/>
      <c r="AN2194" s="669"/>
      <c r="IG2194" s="1009"/>
      <c r="IH2194" s="1009"/>
      <c r="II2194" s="1009"/>
      <c r="IJ2194" s="1009"/>
      <c r="IK2194" s="1009"/>
      <c r="IL2194" s="1009"/>
      <c r="IM2194" s="1009"/>
    </row>
    <row r="2195" spans="17:247" x14ac:dyDescent="0.25">
      <c r="Q2195" s="1333"/>
      <c r="R2195" s="1333"/>
      <c r="S2195" s="669"/>
      <c r="T2195" s="669"/>
      <c r="U2195" s="669"/>
      <c r="AG2195" s="873"/>
      <c r="AN2195" s="669"/>
      <c r="IG2195" s="1009"/>
      <c r="IH2195" s="1009"/>
      <c r="II2195" s="1009"/>
      <c r="IJ2195" s="1009"/>
      <c r="IK2195" s="1009"/>
      <c r="IL2195" s="1009"/>
      <c r="IM2195" s="1009"/>
    </row>
    <row r="2196" spans="17:247" x14ac:dyDescent="0.25">
      <c r="Q2196" s="1333"/>
      <c r="R2196" s="1333"/>
      <c r="S2196" s="669"/>
      <c r="T2196" s="669"/>
      <c r="U2196" s="669"/>
      <c r="AG2196" s="873"/>
      <c r="AN2196" s="669"/>
      <c r="IG2196" s="1009"/>
      <c r="IH2196" s="1009"/>
      <c r="II2196" s="1009"/>
      <c r="IJ2196" s="1009"/>
      <c r="IK2196" s="1009"/>
      <c r="IL2196" s="1009"/>
      <c r="IM2196" s="1009"/>
    </row>
    <row r="2197" spans="17:247" x14ac:dyDescent="0.25">
      <c r="Q2197" s="1333"/>
      <c r="R2197" s="1333"/>
      <c r="S2197" s="669"/>
      <c r="T2197" s="669"/>
      <c r="U2197" s="669"/>
      <c r="AG2197" s="873"/>
      <c r="AN2197" s="669"/>
      <c r="IG2197" s="1009"/>
      <c r="IH2197" s="1009"/>
      <c r="II2197" s="1009"/>
      <c r="IJ2197" s="1009"/>
      <c r="IK2197" s="1009"/>
      <c r="IL2197" s="1009"/>
      <c r="IM2197" s="1009"/>
    </row>
    <row r="2198" spans="17:247" x14ac:dyDescent="0.25">
      <c r="Q2198" s="1333"/>
      <c r="R2198" s="1333"/>
      <c r="S2198" s="669"/>
      <c r="T2198" s="669"/>
      <c r="U2198" s="669"/>
      <c r="AG2198" s="873"/>
      <c r="AN2198" s="669"/>
      <c r="IG2198" s="1009"/>
      <c r="IH2198" s="1009"/>
      <c r="II2198" s="1009"/>
      <c r="IJ2198" s="1009"/>
      <c r="IK2198" s="1009"/>
      <c r="IL2198" s="1009"/>
      <c r="IM2198" s="1009"/>
    </row>
    <row r="2199" spans="17:247" x14ac:dyDescent="0.25">
      <c r="Q2199" s="1333"/>
      <c r="R2199" s="1333"/>
      <c r="S2199" s="669"/>
      <c r="T2199" s="669"/>
      <c r="U2199" s="669"/>
      <c r="AG2199" s="873"/>
      <c r="AN2199" s="669"/>
      <c r="IG2199" s="1009"/>
      <c r="IH2199" s="1009"/>
      <c r="II2199" s="1009"/>
      <c r="IJ2199" s="1009"/>
      <c r="IK2199" s="1009"/>
      <c r="IL2199" s="1009"/>
      <c r="IM2199" s="1009"/>
    </row>
    <row r="2200" spans="17:247" x14ac:dyDescent="0.25">
      <c r="Q2200" s="1333"/>
      <c r="R2200" s="1333"/>
      <c r="S2200" s="669"/>
      <c r="T2200" s="669"/>
      <c r="U2200" s="669"/>
      <c r="AG2200" s="873"/>
      <c r="AN2200" s="669"/>
      <c r="IG2200" s="1009"/>
      <c r="IH2200" s="1009"/>
      <c r="II2200" s="1009"/>
      <c r="IJ2200" s="1009"/>
      <c r="IK2200" s="1009"/>
      <c r="IL2200" s="1009"/>
      <c r="IM2200" s="1009"/>
    </row>
    <row r="2201" spans="17:247" x14ac:dyDescent="0.25">
      <c r="Q2201" s="1333"/>
      <c r="R2201" s="1333"/>
      <c r="S2201" s="669"/>
      <c r="T2201" s="669"/>
      <c r="U2201" s="669"/>
      <c r="AG2201" s="873"/>
      <c r="AN2201" s="669"/>
      <c r="IG2201" s="1009"/>
      <c r="IH2201" s="1009"/>
      <c r="II2201" s="1009"/>
      <c r="IJ2201" s="1009"/>
      <c r="IK2201" s="1009"/>
      <c r="IL2201" s="1009"/>
      <c r="IM2201" s="1009"/>
    </row>
    <row r="2202" spans="17:247" x14ac:dyDescent="0.25">
      <c r="Q2202" s="1333"/>
      <c r="R2202" s="1333"/>
      <c r="S2202" s="669"/>
      <c r="T2202" s="669"/>
      <c r="U2202" s="669"/>
      <c r="AG2202" s="873"/>
      <c r="AN2202" s="669"/>
      <c r="IG2202" s="1009"/>
      <c r="IH2202" s="1009"/>
      <c r="II2202" s="1009"/>
      <c r="IJ2202" s="1009"/>
      <c r="IK2202" s="1009"/>
      <c r="IL2202" s="1009"/>
      <c r="IM2202" s="1009"/>
    </row>
    <row r="2203" spans="17:247" x14ac:dyDescent="0.25">
      <c r="Q2203" s="1333"/>
      <c r="R2203" s="1333"/>
      <c r="S2203" s="669"/>
      <c r="T2203" s="669"/>
      <c r="U2203" s="669"/>
      <c r="AG2203" s="873"/>
      <c r="AN2203" s="669"/>
      <c r="IG2203" s="1009"/>
      <c r="IH2203" s="1009"/>
      <c r="II2203" s="1009"/>
      <c r="IJ2203" s="1009"/>
      <c r="IK2203" s="1009"/>
      <c r="IL2203" s="1009"/>
      <c r="IM2203" s="1009"/>
    </row>
    <row r="2204" spans="17:247" x14ac:dyDescent="0.25">
      <c r="Q2204" s="1333"/>
      <c r="R2204" s="1333"/>
      <c r="S2204" s="669"/>
      <c r="T2204" s="669"/>
      <c r="U2204" s="669"/>
      <c r="AG2204" s="873"/>
      <c r="AN2204" s="669"/>
      <c r="IG2204" s="1009"/>
      <c r="IH2204" s="1009"/>
      <c r="II2204" s="1009"/>
      <c r="IJ2204" s="1009"/>
      <c r="IK2204" s="1009"/>
      <c r="IL2204" s="1009"/>
      <c r="IM2204" s="1009"/>
    </row>
    <row r="2205" spans="17:247" x14ac:dyDescent="0.25">
      <c r="Q2205" s="1333"/>
      <c r="R2205" s="1333"/>
      <c r="S2205" s="669"/>
      <c r="T2205" s="669"/>
      <c r="U2205" s="669"/>
      <c r="AG2205" s="873"/>
      <c r="AN2205" s="669"/>
      <c r="IG2205" s="1009"/>
      <c r="IH2205" s="1009"/>
      <c r="II2205" s="1009"/>
      <c r="IJ2205" s="1009"/>
      <c r="IK2205" s="1009"/>
      <c r="IL2205" s="1009"/>
      <c r="IM2205" s="1009"/>
    </row>
    <row r="2206" spans="17:247" x14ac:dyDescent="0.25">
      <c r="Q2206" s="1333"/>
      <c r="R2206" s="1333"/>
      <c r="S2206" s="669"/>
      <c r="T2206" s="669"/>
      <c r="U2206" s="669"/>
      <c r="AG2206" s="873"/>
      <c r="AN2206" s="669"/>
      <c r="IG2206" s="1009"/>
      <c r="IH2206" s="1009"/>
      <c r="II2206" s="1009"/>
      <c r="IJ2206" s="1009"/>
      <c r="IK2206" s="1009"/>
      <c r="IL2206" s="1009"/>
      <c r="IM2206" s="1009"/>
    </row>
    <row r="2207" spans="17:247" x14ac:dyDescent="0.25">
      <c r="Q2207" s="1333"/>
      <c r="R2207" s="1333"/>
      <c r="S2207" s="669"/>
      <c r="T2207" s="669"/>
      <c r="U2207" s="669"/>
      <c r="AG2207" s="873"/>
      <c r="AN2207" s="669"/>
      <c r="IG2207" s="1009"/>
      <c r="IH2207" s="1009"/>
      <c r="II2207" s="1009"/>
      <c r="IJ2207" s="1009"/>
      <c r="IK2207" s="1009"/>
      <c r="IL2207" s="1009"/>
      <c r="IM2207" s="1009"/>
    </row>
    <row r="2208" spans="17:247" x14ac:dyDescent="0.25">
      <c r="Q2208" s="1333"/>
      <c r="R2208" s="1333"/>
      <c r="S2208" s="669"/>
      <c r="T2208" s="669"/>
      <c r="U2208" s="669"/>
      <c r="AG2208" s="873"/>
      <c r="AN2208" s="669"/>
      <c r="IG2208" s="1009"/>
      <c r="IH2208" s="1009"/>
      <c r="II2208" s="1009"/>
      <c r="IJ2208" s="1009"/>
      <c r="IK2208" s="1009"/>
      <c r="IL2208" s="1009"/>
      <c r="IM2208" s="1009"/>
    </row>
    <row r="2209" spans="17:247" x14ac:dyDescent="0.25">
      <c r="Q2209" s="1333"/>
      <c r="R2209" s="1333"/>
      <c r="S2209" s="669"/>
      <c r="T2209" s="669"/>
      <c r="U2209" s="669"/>
      <c r="AG2209" s="873"/>
      <c r="AN2209" s="669"/>
      <c r="IG2209" s="1009"/>
      <c r="IH2209" s="1009"/>
      <c r="II2209" s="1009"/>
      <c r="IJ2209" s="1009"/>
      <c r="IK2209" s="1009"/>
      <c r="IL2209" s="1009"/>
      <c r="IM2209" s="1009"/>
    </row>
    <row r="2210" spans="17:247" x14ac:dyDescent="0.25">
      <c r="Q2210" s="1333"/>
      <c r="R2210" s="1333"/>
      <c r="S2210" s="669"/>
      <c r="T2210" s="669"/>
      <c r="U2210" s="669"/>
      <c r="AG2210" s="873"/>
      <c r="AN2210" s="669"/>
      <c r="IG2210" s="1009"/>
      <c r="IH2210" s="1009"/>
      <c r="II2210" s="1009"/>
      <c r="IJ2210" s="1009"/>
      <c r="IK2210" s="1009"/>
      <c r="IL2210" s="1009"/>
      <c r="IM2210" s="1009"/>
    </row>
    <row r="2211" spans="17:247" x14ac:dyDescent="0.25">
      <c r="Q2211" s="1333"/>
      <c r="R2211" s="1333"/>
      <c r="S2211" s="669"/>
      <c r="T2211" s="669"/>
      <c r="U2211" s="669"/>
      <c r="AG2211" s="873"/>
      <c r="AN2211" s="669"/>
      <c r="IG2211" s="1009"/>
      <c r="IH2211" s="1009"/>
      <c r="II2211" s="1009"/>
      <c r="IJ2211" s="1009"/>
      <c r="IK2211" s="1009"/>
      <c r="IL2211" s="1009"/>
      <c r="IM2211" s="1009"/>
    </row>
    <row r="2212" spans="17:247" x14ac:dyDescent="0.25">
      <c r="Q2212" s="1333"/>
      <c r="R2212" s="1333"/>
      <c r="S2212" s="669"/>
      <c r="T2212" s="669"/>
      <c r="U2212" s="669"/>
      <c r="AG2212" s="873"/>
      <c r="AN2212" s="669"/>
      <c r="IG2212" s="1009"/>
      <c r="IH2212" s="1009"/>
      <c r="II2212" s="1009"/>
      <c r="IJ2212" s="1009"/>
      <c r="IK2212" s="1009"/>
      <c r="IL2212" s="1009"/>
      <c r="IM2212" s="1009"/>
    </row>
    <row r="2213" spans="17:247" x14ac:dyDescent="0.25">
      <c r="Q2213" s="1333"/>
      <c r="R2213" s="1333"/>
      <c r="S2213" s="669"/>
      <c r="T2213" s="669"/>
      <c r="U2213" s="669"/>
      <c r="AG2213" s="873"/>
      <c r="AN2213" s="669"/>
      <c r="IG2213" s="1009"/>
      <c r="IH2213" s="1009"/>
      <c r="II2213" s="1009"/>
      <c r="IJ2213" s="1009"/>
      <c r="IK2213" s="1009"/>
      <c r="IL2213" s="1009"/>
      <c r="IM2213" s="1009"/>
    </row>
    <row r="2214" spans="17:247" x14ac:dyDescent="0.25">
      <c r="Q2214" s="1333"/>
      <c r="R2214" s="1333"/>
      <c r="S2214" s="669"/>
      <c r="T2214" s="669"/>
      <c r="U2214" s="669"/>
      <c r="AG2214" s="873"/>
      <c r="AN2214" s="669"/>
      <c r="IG2214" s="1009"/>
      <c r="IH2214" s="1009"/>
      <c r="II2214" s="1009"/>
      <c r="IJ2214" s="1009"/>
      <c r="IK2214" s="1009"/>
      <c r="IL2214" s="1009"/>
      <c r="IM2214" s="1009"/>
    </row>
    <row r="2215" spans="17:247" x14ac:dyDescent="0.25">
      <c r="Q2215" s="1333"/>
      <c r="R2215" s="1333"/>
      <c r="S2215" s="669"/>
      <c r="T2215" s="669"/>
      <c r="U2215" s="669"/>
      <c r="AG2215" s="873"/>
      <c r="AN2215" s="669"/>
      <c r="IG2215" s="1009"/>
      <c r="IH2215" s="1009"/>
      <c r="II2215" s="1009"/>
      <c r="IJ2215" s="1009"/>
      <c r="IK2215" s="1009"/>
      <c r="IL2215" s="1009"/>
      <c r="IM2215" s="1009"/>
    </row>
    <row r="2216" spans="17:247" x14ac:dyDescent="0.25">
      <c r="Q2216" s="1333"/>
      <c r="R2216" s="1333"/>
      <c r="S2216" s="669"/>
      <c r="T2216" s="669"/>
      <c r="U2216" s="669"/>
      <c r="AG2216" s="873"/>
      <c r="AN2216" s="669"/>
      <c r="IG2216" s="1009"/>
      <c r="IH2216" s="1009"/>
      <c r="II2216" s="1009"/>
      <c r="IJ2216" s="1009"/>
      <c r="IK2216" s="1009"/>
      <c r="IL2216" s="1009"/>
      <c r="IM2216" s="1009"/>
    </row>
    <row r="2217" spans="17:247" x14ac:dyDescent="0.25">
      <c r="Q2217" s="1333"/>
      <c r="R2217" s="1333"/>
      <c r="S2217" s="669"/>
      <c r="T2217" s="669"/>
      <c r="U2217" s="669"/>
      <c r="AG2217" s="873"/>
      <c r="AN2217" s="669"/>
      <c r="IG2217" s="1009"/>
      <c r="IH2217" s="1009"/>
      <c r="II2217" s="1009"/>
      <c r="IJ2217" s="1009"/>
      <c r="IK2217" s="1009"/>
      <c r="IL2217" s="1009"/>
      <c r="IM2217" s="1009"/>
    </row>
    <row r="2218" spans="17:247" x14ac:dyDescent="0.25">
      <c r="Q2218" s="1333"/>
      <c r="R2218" s="1333"/>
      <c r="S2218" s="669"/>
      <c r="T2218" s="669"/>
      <c r="U2218" s="669"/>
      <c r="AG2218" s="873"/>
      <c r="AN2218" s="669"/>
      <c r="IG2218" s="1009"/>
      <c r="IH2218" s="1009"/>
      <c r="II2218" s="1009"/>
      <c r="IJ2218" s="1009"/>
      <c r="IK2218" s="1009"/>
      <c r="IL2218" s="1009"/>
      <c r="IM2218" s="1009"/>
    </row>
    <row r="2219" spans="17:247" x14ac:dyDescent="0.25">
      <c r="Q2219" s="1333"/>
      <c r="R2219" s="1333"/>
      <c r="S2219" s="669"/>
      <c r="T2219" s="669"/>
      <c r="U2219" s="669"/>
      <c r="AG2219" s="873"/>
      <c r="AN2219" s="669"/>
      <c r="IG2219" s="1009"/>
      <c r="IH2219" s="1009"/>
      <c r="II2219" s="1009"/>
      <c r="IJ2219" s="1009"/>
      <c r="IK2219" s="1009"/>
      <c r="IL2219" s="1009"/>
      <c r="IM2219" s="1009"/>
    </row>
    <row r="2220" spans="17:247" x14ac:dyDescent="0.25">
      <c r="Q2220" s="1333"/>
      <c r="R2220" s="1333"/>
      <c r="S2220" s="669"/>
      <c r="T2220" s="669"/>
      <c r="U2220" s="669"/>
      <c r="AG2220" s="873"/>
      <c r="AN2220" s="669"/>
      <c r="IG2220" s="1009"/>
      <c r="IH2220" s="1009"/>
      <c r="II2220" s="1009"/>
      <c r="IJ2220" s="1009"/>
      <c r="IK2220" s="1009"/>
      <c r="IL2220" s="1009"/>
      <c r="IM2220" s="1009"/>
    </row>
    <row r="2221" spans="17:247" x14ac:dyDescent="0.25">
      <c r="Q2221" s="1333"/>
      <c r="R2221" s="1333"/>
      <c r="S2221" s="669"/>
      <c r="T2221" s="669"/>
      <c r="U2221" s="669"/>
      <c r="AG2221" s="873"/>
      <c r="AN2221" s="669"/>
      <c r="IG2221" s="1009"/>
      <c r="IH2221" s="1009"/>
      <c r="II2221" s="1009"/>
      <c r="IJ2221" s="1009"/>
      <c r="IK2221" s="1009"/>
      <c r="IL2221" s="1009"/>
      <c r="IM2221" s="1009"/>
    </row>
    <row r="2222" spans="17:247" x14ac:dyDescent="0.25">
      <c r="Q2222" s="1333"/>
      <c r="R2222" s="1333"/>
      <c r="S2222" s="669"/>
      <c r="T2222" s="669"/>
      <c r="U2222" s="669"/>
      <c r="AG2222" s="873"/>
      <c r="AN2222" s="669"/>
      <c r="IG2222" s="1009"/>
      <c r="IH2222" s="1009"/>
      <c r="II2222" s="1009"/>
      <c r="IJ2222" s="1009"/>
      <c r="IK2222" s="1009"/>
      <c r="IL2222" s="1009"/>
      <c r="IM2222" s="1009"/>
    </row>
    <row r="2223" spans="17:247" x14ac:dyDescent="0.25">
      <c r="Q2223" s="1333"/>
      <c r="R2223" s="1333"/>
      <c r="S2223" s="669"/>
      <c r="T2223" s="669"/>
      <c r="U2223" s="669"/>
      <c r="AG2223" s="873"/>
      <c r="AN2223" s="669"/>
      <c r="IG2223" s="1009"/>
      <c r="IH2223" s="1009"/>
      <c r="II2223" s="1009"/>
      <c r="IJ2223" s="1009"/>
      <c r="IK2223" s="1009"/>
      <c r="IL2223" s="1009"/>
      <c r="IM2223" s="1009"/>
    </row>
    <row r="2224" spans="17:247" x14ac:dyDescent="0.25">
      <c r="Q2224" s="1333"/>
      <c r="R2224" s="1333"/>
      <c r="S2224" s="669"/>
      <c r="T2224" s="669"/>
      <c r="U2224" s="669"/>
      <c r="AG2224" s="873"/>
      <c r="AN2224" s="669"/>
      <c r="IG2224" s="1009"/>
      <c r="IH2224" s="1009"/>
      <c r="II2224" s="1009"/>
      <c r="IJ2224" s="1009"/>
      <c r="IK2224" s="1009"/>
      <c r="IL2224" s="1009"/>
      <c r="IM2224" s="1009"/>
    </row>
    <row r="2225" spans="17:247" x14ac:dyDescent="0.25">
      <c r="Q2225" s="1333"/>
      <c r="R2225" s="1333"/>
      <c r="S2225" s="669"/>
      <c r="T2225" s="669"/>
      <c r="U2225" s="669"/>
      <c r="AG2225" s="873"/>
      <c r="AN2225" s="669"/>
      <c r="IG2225" s="1009"/>
      <c r="IH2225" s="1009"/>
      <c r="II2225" s="1009"/>
      <c r="IJ2225" s="1009"/>
      <c r="IK2225" s="1009"/>
      <c r="IL2225" s="1009"/>
      <c r="IM2225" s="1009"/>
    </row>
    <row r="2226" spans="17:247" x14ac:dyDescent="0.25">
      <c r="Q2226" s="1333"/>
      <c r="R2226" s="1333"/>
      <c r="S2226" s="669"/>
      <c r="T2226" s="669"/>
      <c r="U2226" s="669"/>
      <c r="AG2226" s="873"/>
      <c r="AN2226" s="669"/>
      <c r="IG2226" s="1009"/>
      <c r="IH2226" s="1009"/>
      <c r="II2226" s="1009"/>
      <c r="IJ2226" s="1009"/>
      <c r="IK2226" s="1009"/>
      <c r="IL2226" s="1009"/>
      <c r="IM2226" s="1009"/>
    </row>
    <row r="2227" spans="17:247" x14ac:dyDescent="0.25">
      <c r="Q2227" s="1333"/>
      <c r="R2227" s="1333"/>
      <c r="S2227" s="669"/>
      <c r="T2227" s="669"/>
      <c r="U2227" s="669"/>
      <c r="AG2227" s="873"/>
      <c r="AN2227" s="669"/>
      <c r="IG2227" s="1009"/>
      <c r="IH2227" s="1009"/>
      <c r="II2227" s="1009"/>
      <c r="IJ2227" s="1009"/>
      <c r="IK2227" s="1009"/>
      <c r="IL2227" s="1009"/>
      <c r="IM2227" s="1009"/>
    </row>
    <row r="2228" spans="17:247" x14ac:dyDescent="0.25">
      <c r="Q2228" s="1333"/>
      <c r="R2228" s="1333"/>
      <c r="S2228" s="669"/>
      <c r="T2228" s="669"/>
      <c r="U2228" s="669"/>
      <c r="AG2228" s="873"/>
      <c r="AN2228" s="669"/>
      <c r="IG2228" s="1009"/>
      <c r="IH2228" s="1009"/>
      <c r="II2228" s="1009"/>
      <c r="IJ2228" s="1009"/>
      <c r="IK2228" s="1009"/>
      <c r="IL2228" s="1009"/>
      <c r="IM2228" s="1009"/>
    </row>
    <row r="2229" spans="17:247" x14ac:dyDescent="0.25">
      <c r="Q2229" s="1333"/>
      <c r="R2229" s="1333"/>
      <c r="S2229" s="669"/>
      <c r="T2229" s="669"/>
      <c r="U2229" s="669"/>
      <c r="AG2229" s="873"/>
      <c r="AN2229" s="669"/>
      <c r="IG2229" s="1009"/>
      <c r="IH2229" s="1009"/>
      <c r="II2229" s="1009"/>
      <c r="IJ2229" s="1009"/>
      <c r="IK2229" s="1009"/>
      <c r="IL2229" s="1009"/>
      <c r="IM2229" s="1009"/>
    </row>
    <row r="2230" spans="17:247" x14ac:dyDescent="0.25">
      <c r="Q2230" s="1333"/>
      <c r="R2230" s="1333"/>
      <c r="S2230" s="669"/>
      <c r="T2230" s="669"/>
      <c r="U2230" s="669"/>
      <c r="AG2230" s="873"/>
      <c r="AN2230" s="669"/>
      <c r="IG2230" s="1009"/>
      <c r="IH2230" s="1009"/>
      <c r="II2230" s="1009"/>
      <c r="IJ2230" s="1009"/>
      <c r="IK2230" s="1009"/>
      <c r="IL2230" s="1009"/>
      <c r="IM2230" s="1009"/>
    </row>
    <row r="2231" spans="17:247" x14ac:dyDescent="0.25">
      <c r="Q2231" s="1333"/>
      <c r="R2231" s="1333"/>
      <c r="S2231" s="669"/>
      <c r="T2231" s="669"/>
      <c r="U2231" s="669"/>
      <c r="AG2231" s="873"/>
      <c r="AN2231" s="669"/>
      <c r="IG2231" s="1009"/>
      <c r="IH2231" s="1009"/>
      <c r="II2231" s="1009"/>
      <c r="IJ2231" s="1009"/>
      <c r="IK2231" s="1009"/>
      <c r="IL2231" s="1009"/>
      <c r="IM2231" s="1009"/>
    </row>
    <row r="2232" spans="17:247" x14ac:dyDescent="0.25">
      <c r="Q2232" s="1333"/>
      <c r="R2232" s="1333"/>
      <c r="S2232" s="669"/>
      <c r="T2232" s="669"/>
      <c r="U2232" s="669"/>
      <c r="AG2232" s="873"/>
      <c r="AN2232" s="669"/>
      <c r="IG2232" s="1009"/>
      <c r="IH2232" s="1009"/>
      <c r="II2232" s="1009"/>
      <c r="IJ2232" s="1009"/>
      <c r="IK2232" s="1009"/>
      <c r="IL2232" s="1009"/>
      <c r="IM2232" s="1009"/>
    </row>
    <row r="2233" spans="17:247" x14ac:dyDescent="0.25">
      <c r="Q2233" s="1333"/>
      <c r="R2233" s="1333"/>
      <c r="S2233" s="669"/>
      <c r="T2233" s="669"/>
      <c r="U2233" s="669"/>
      <c r="AG2233" s="873"/>
      <c r="AN2233" s="669"/>
      <c r="IG2233" s="1009"/>
      <c r="IH2233" s="1009"/>
      <c r="II2233" s="1009"/>
      <c r="IJ2233" s="1009"/>
      <c r="IK2233" s="1009"/>
      <c r="IL2233" s="1009"/>
      <c r="IM2233" s="1009"/>
    </row>
    <row r="2234" spans="17:247" x14ac:dyDescent="0.25">
      <c r="Q2234" s="1333"/>
      <c r="R2234" s="1333"/>
      <c r="S2234" s="669"/>
      <c r="T2234" s="669"/>
      <c r="U2234" s="669"/>
      <c r="AG2234" s="873"/>
      <c r="AN2234" s="669"/>
      <c r="IG2234" s="1009"/>
      <c r="IH2234" s="1009"/>
      <c r="II2234" s="1009"/>
      <c r="IJ2234" s="1009"/>
      <c r="IK2234" s="1009"/>
      <c r="IL2234" s="1009"/>
      <c r="IM2234" s="1009"/>
    </row>
    <row r="2235" spans="17:247" x14ac:dyDescent="0.25">
      <c r="Q2235" s="1333"/>
      <c r="R2235" s="1333"/>
      <c r="S2235" s="669"/>
      <c r="T2235" s="669"/>
      <c r="U2235" s="669"/>
      <c r="AG2235" s="873"/>
      <c r="AN2235" s="669"/>
      <c r="IG2235" s="1009"/>
      <c r="IH2235" s="1009"/>
      <c r="II2235" s="1009"/>
      <c r="IJ2235" s="1009"/>
      <c r="IK2235" s="1009"/>
      <c r="IL2235" s="1009"/>
      <c r="IM2235" s="1009"/>
    </row>
    <row r="2236" spans="17:247" x14ac:dyDescent="0.25">
      <c r="Q2236" s="1333"/>
      <c r="R2236" s="1333"/>
      <c r="S2236" s="669"/>
      <c r="T2236" s="669"/>
      <c r="U2236" s="669"/>
      <c r="AG2236" s="873"/>
      <c r="AN2236" s="669"/>
      <c r="IG2236" s="1009"/>
      <c r="IH2236" s="1009"/>
      <c r="II2236" s="1009"/>
      <c r="IJ2236" s="1009"/>
      <c r="IK2236" s="1009"/>
      <c r="IL2236" s="1009"/>
      <c r="IM2236" s="1009"/>
    </row>
    <row r="2237" spans="17:247" x14ac:dyDescent="0.25">
      <c r="Q2237" s="1333"/>
      <c r="R2237" s="1333"/>
      <c r="S2237" s="669"/>
      <c r="T2237" s="669"/>
      <c r="U2237" s="669"/>
      <c r="AG2237" s="873"/>
      <c r="AN2237" s="669"/>
      <c r="IG2237" s="1009"/>
      <c r="IH2237" s="1009"/>
      <c r="II2237" s="1009"/>
      <c r="IJ2237" s="1009"/>
      <c r="IK2237" s="1009"/>
      <c r="IL2237" s="1009"/>
      <c r="IM2237" s="1009"/>
    </row>
    <row r="2238" spans="17:247" x14ac:dyDescent="0.25">
      <c r="Q2238" s="1333"/>
      <c r="R2238" s="1333"/>
      <c r="S2238" s="669"/>
      <c r="T2238" s="669"/>
      <c r="U2238" s="669"/>
      <c r="AG2238" s="873"/>
      <c r="AN2238" s="669"/>
      <c r="IG2238" s="1009"/>
      <c r="IH2238" s="1009"/>
      <c r="II2238" s="1009"/>
      <c r="IJ2238" s="1009"/>
      <c r="IK2238" s="1009"/>
      <c r="IL2238" s="1009"/>
      <c r="IM2238" s="1009"/>
    </row>
    <row r="2239" spans="17:247" x14ac:dyDescent="0.25">
      <c r="Q2239" s="1333"/>
      <c r="R2239" s="1333"/>
      <c r="S2239" s="669"/>
      <c r="T2239" s="669"/>
      <c r="U2239" s="669"/>
      <c r="AG2239" s="873"/>
      <c r="AN2239" s="669"/>
      <c r="IG2239" s="1009"/>
      <c r="IH2239" s="1009"/>
      <c r="II2239" s="1009"/>
      <c r="IJ2239" s="1009"/>
      <c r="IK2239" s="1009"/>
      <c r="IL2239" s="1009"/>
      <c r="IM2239" s="1009"/>
    </row>
    <row r="2240" spans="17:247" x14ac:dyDescent="0.25">
      <c r="Q2240" s="1333"/>
      <c r="R2240" s="1333"/>
      <c r="S2240" s="669"/>
      <c r="T2240" s="669"/>
      <c r="U2240" s="669"/>
      <c r="AG2240" s="873"/>
      <c r="AN2240" s="669"/>
      <c r="IG2240" s="1009"/>
      <c r="IH2240" s="1009"/>
      <c r="II2240" s="1009"/>
      <c r="IJ2240" s="1009"/>
      <c r="IK2240" s="1009"/>
      <c r="IL2240" s="1009"/>
      <c r="IM2240" s="1009"/>
    </row>
    <row r="2241" spans="17:247" x14ac:dyDescent="0.25">
      <c r="Q2241" s="1333"/>
      <c r="R2241" s="1333"/>
      <c r="S2241" s="669"/>
      <c r="T2241" s="669"/>
      <c r="U2241" s="669"/>
      <c r="AG2241" s="873"/>
      <c r="AN2241" s="669"/>
      <c r="IG2241" s="1009"/>
      <c r="IH2241" s="1009"/>
      <c r="II2241" s="1009"/>
      <c r="IJ2241" s="1009"/>
      <c r="IK2241" s="1009"/>
      <c r="IL2241" s="1009"/>
      <c r="IM2241" s="1009"/>
    </row>
    <row r="2242" spans="17:247" x14ac:dyDescent="0.25">
      <c r="Q2242" s="1333"/>
      <c r="R2242" s="1333"/>
      <c r="S2242" s="669"/>
      <c r="T2242" s="669"/>
      <c r="U2242" s="669"/>
      <c r="AG2242" s="873"/>
      <c r="AN2242" s="669"/>
      <c r="IG2242" s="1009"/>
      <c r="IH2242" s="1009"/>
      <c r="II2242" s="1009"/>
      <c r="IJ2242" s="1009"/>
      <c r="IK2242" s="1009"/>
      <c r="IL2242" s="1009"/>
      <c r="IM2242" s="1009"/>
    </row>
    <row r="2243" spans="17:247" x14ac:dyDescent="0.25">
      <c r="Q2243" s="1333"/>
      <c r="R2243" s="1333"/>
      <c r="S2243" s="669"/>
      <c r="T2243" s="669"/>
      <c r="U2243" s="669"/>
      <c r="AG2243" s="873"/>
      <c r="AN2243" s="669"/>
      <c r="IG2243" s="1009"/>
      <c r="IH2243" s="1009"/>
      <c r="II2243" s="1009"/>
      <c r="IJ2243" s="1009"/>
      <c r="IK2243" s="1009"/>
      <c r="IL2243" s="1009"/>
      <c r="IM2243" s="1009"/>
    </row>
    <row r="2244" spans="17:247" x14ac:dyDescent="0.25">
      <c r="Q2244" s="1333"/>
      <c r="R2244" s="1333"/>
      <c r="S2244" s="669"/>
      <c r="T2244" s="669"/>
      <c r="U2244" s="669"/>
      <c r="AG2244" s="873"/>
      <c r="AN2244" s="669"/>
      <c r="IG2244" s="1009"/>
      <c r="IH2244" s="1009"/>
      <c r="II2244" s="1009"/>
      <c r="IJ2244" s="1009"/>
      <c r="IK2244" s="1009"/>
      <c r="IL2244" s="1009"/>
      <c r="IM2244" s="1009"/>
    </row>
    <row r="2245" spans="17:247" x14ac:dyDescent="0.25">
      <c r="Q2245" s="1333"/>
      <c r="R2245" s="1333"/>
      <c r="S2245" s="669"/>
      <c r="T2245" s="669"/>
      <c r="U2245" s="669"/>
      <c r="AG2245" s="873"/>
      <c r="AN2245" s="669"/>
      <c r="IG2245" s="1009"/>
      <c r="IH2245" s="1009"/>
      <c r="II2245" s="1009"/>
      <c r="IJ2245" s="1009"/>
      <c r="IK2245" s="1009"/>
      <c r="IL2245" s="1009"/>
      <c r="IM2245" s="1009"/>
    </row>
    <row r="2246" spans="17:247" x14ac:dyDescent="0.25">
      <c r="Q2246" s="1333"/>
      <c r="R2246" s="1333"/>
      <c r="S2246" s="669"/>
      <c r="T2246" s="669"/>
      <c r="U2246" s="669"/>
      <c r="AG2246" s="873"/>
      <c r="AN2246" s="669"/>
      <c r="IG2246" s="1009"/>
      <c r="IH2246" s="1009"/>
      <c r="II2246" s="1009"/>
      <c r="IJ2246" s="1009"/>
      <c r="IK2246" s="1009"/>
      <c r="IL2246" s="1009"/>
      <c r="IM2246" s="1009"/>
    </row>
    <row r="2247" spans="17:247" x14ac:dyDescent="0.25">
      <c r="Q2247" s="1333"/>
      <c r="R2247" s="1333"/>
      <c r="S2247" s="669"/>
      <c r="T2247" s="669"/>
      <c r="U2247" s="669"/>
      <c r="AG2247" s="873"/>
      <c r="AN2247" s="669"/>
      <c r="IG2247" s="1009"/>
      <c r="IH2247" s="1009"/>
      <c r="II2247" s="1009"/>
      <c r="IJ2247" s="1009"/>
      <c r="IK2247" s="1009"/>
      <c r="IL2247" s="1009"/>
      <c r="IM2247" s="1009"/>
    </row>
    <row r="2248" spans="17:247" x14ac:dyDescent="0.25">
      <c r="Q2248" s="1333"/>
      <c r="R2248" s="1333"/>
      <c r="S2248" s="669"/>
      <c r="T2248" s="669"/>
      <c r="U2248" s="669"/>
      <c r="AG2248" s="873"/>
      <c r="AN2248" s="669"/>
      <c r="IG2248" s="1009"/>
      <c r="IH2248" s="1009"/>
      <c r="II2248" s="1009"/>
      <c r="IJ2248" s="1009"/>
      <c r="IK2248" s="1009"/>
      <c r="IL2248" s="1009"/>
      <c r="IM2248" s="1009"/>
    </row>
    <row r="2249" spans="17:247" x14ac:dyDescent="0.25">
      <c r="Q2249" s="1333"/>
      <c r="R2249" s="1333"/>
      <c r="S2249" s="669"/>
      <c r="T2249" s="669"/>
      <c r="U2249" s="669"/>
      <c r="AG2249" s="873"/>
      <c r="AN2249" s="669"/>
      <c r="IG2249" s="1009"/>
      <c r="IH2249" s="1009"/>
      <c r="II2249" s="1009"/>
      <c r="IJ2249" s="1009"/>
      <c r="IK2249" s="1009"/>
      <c r="IL2249" s="1009"/>
      <c r="IM2249" s="1009"/>
    </row>
    <row r="2250" spans="17:247" x14ac:dyDescent="0.25">
      <c r="Q2250" s="1333"/>
      <c r="R2250" s="1333"/>
      <c r="S2250" s="669"/>
      <c r="T2250" s="669"/>
      <c r="U2250" s="669"/>
      <c r="AG2250" s="873"/>
      <c r="AN2250" s="669"/>
      <c r="IG2250" s="1009"/>
      <c r="IH2250" s="1009"/>
      <c r="II2250" s="1009"/>
      <c r="IJ2250" s="1009"/>
      <c r="IK2250" s="1009"/>
      <c r="IL2250" s="1009"/>
      <c r="IM2250" s="1009"/>
    </row>
    <row r="2251" spans="17:247" x14ac:dyDescent="0.25">
      <c r="Q2251" s="1333"/>
      <c r="R2251" s="1333"/>
      <c r="S2251" s="669"/>
      <c r="T2251" s="669"/>
      <c r="U2251" s="669"/>
      <c r="AG2251" s="873"/>
      <c r="AN2251" s="669"/>
      <c r="IG2251" s="1009"/>
      <c r="IH2251" s="1009"/>
      <c r="II2251" s="1009"/>
      <c r="IJ2251" s="1009"/>
      <c r="IK2251" s="1009"/>
      <c r="IL2251" s="1009"/>
      <c r="IM2251" s="1009"/>
    </row>
    <row r="2252" spans="17:247" x14ac:dyDescent="0.25">
      <c r="Q2252" s="1333"/>
      <c r="R2252" s="1333"/>
      <c r="S2252" s="669"/>
      <c r="T2252" s="669"/>
      <c r="U2252" s="669"/>
      <c r="AG2252" s="873"/>
      <c r="AN2252" s="669"/>
      <c r="IG2252" s="1009"/>
      <c r="IH2252" s="1009"/>
      <c r="II2252" s="1009"/>
      <c r="IJ2252" s="1009"/>
      <c r="IK2252" s="1009"/>
      <c r="IL2252" s="1009"/>
      <c r="IM2252" s="1009"/>
    </row>
    <row r="2253" spans="17:247" x14ac:dyDescent="0.25">
      <c r="Q2253" s="1333"/>
      <c r="R2253" s="1333"/>
      <c r="S2253" s="669"/>
      <c r="T2253" s="669"/>
      <c r="U2253" s="669"/>
      <c r="AG2253" s="873"/>
      <c r="AN2253" s="669"/>
      <c r="IG2253" s="1009"/>
      <c r="IH2253" s="1009"/>
      <c r="II2253" s="1009"/>
      <c r="IJ2253" s="1009"/>
      <c r="IK2253" s="1009"/>
      <c r="IL2253" s="1009"/>
      <c r="IM2253" s="1009"/>
    </row>
    <row r="2254" spans="17:247" x14ac:dyDescent="0.25">
      <c r="Q2254" s="1333"/>
      <c r="R2254" s="1333"/>
      <c r="S2254" s="669"/>
      <c r="T2254" s="669"/>
      <c r="U2254" s="669"/>
      <c r="AG2254" s="873"/>
      <c r="AN2254" s="669"/>
      <c r="IG2254" s="1009"/>
      <c r="IH2254" s="1009"/>
      <c r="II2254" s="1009"/>
      <c r="IJ2254" s="1009"/>
      <c r="IK2254" s="1009"/>
      <c r="IL2254" s="1009"/>
      <c r="IM2254" s="1009"/>
    </row>
    <row r="2255" spans="17:247" x14ac:dyDescent="0.25">
      <c r="Q2255" s="1333"/>
      <c r="R2255" s="1333"/>
      <c r="S2255" s="669"/>
      <c r="T2255" s="669"/>
      <c r="U2255" s="669"/>
      <c r="AG2255" s="873"/>
      <c r="AN2255" s="669"/>
      <c r="IG2255" s="1009"/>
      <c r="IH2255" s="1009"/>
      <c r="II2255" s="1009"/>
      <c r="IJ2255" s="1009"/>
      <c r="IK2255" s="1009"/>
      <c r="IL2255" s="1009"/>
      <c r="IM2255" s="1009"/>
    </row>
    <row r="2256" spans="17:247" x14ac:dyDescent="0.25">
      <c r="Q2256" s="1333"/>
      <c r="R2256" s="1333"/>
      <c r="S2256" s="669"/>
      <c r="T2256" s="669"/>
      <c r="U2256" s="669"/>
      <c r="AG2256" s="873"/>
      <c r="AN2256" s="669"/>
      <c r="IG2256" s="1009"/>
      <c r="IH2256" s="1009"/>
      <c r="II2256" s="1009"/>
      <c r="IJ2256" s="1009"/>
      <c r="IK2256" s="1009"/>
      <c r="IL2256" s="1009"/>
      <c r="IM2256" s="1009"/>
    </row>
    <row r="2257" spans="17:247" x14ac:dyDescent="0.25">
      <c r="Q2257" s="1333"/>
      <c r="R2257" s="1333"/>
      <c r="S2257" s="669"/>
      <c r="T2257" s="669"/>
      <c r="U2257" s="669"/>
      <c r="AG2257" s="873"/>
      <c r="AN2257" s="669"/>
      <c r="IG2257" s="1009"/>
      <c r="IH2257" s="1009"/>
      <c r="II2257" s="1009"/>
      <c r="IJ2257" s="1009"/>
      <c r="IK2257" s="1009"/>
      <c r="IL2257" s="1009"/>
      <c r="IM2257" s="1009"/>
    </row>
    <row r="2258" spans="17:247" x14ac:dyDescent="0.25">
      <c r="Q2258" s="1333"/>
      <c r="R2258" s="1333"/>
      <c r="S2258" s="669"/>
      <c r="T2258" s="669"/>
      <c r="U2258" s="669"/>
      <c r="AG2258" s="873"/>
      <c r="AN2258" s="669"/>
      <c r="IG2258" s="1009"/>
      <c r="IH2258" s="1009"/>
      <c r="II2258" s="1009"/>
      <c r="IJ2258" s="1009"/>
      <c r="IK2258" s="1009"/>
      <c r="IL2258" s="1009"/>
      <c r="IM2258" s="1009"/>
    </row>
    <row r="2259" spans="17:247" x14ac:dyDescent="0.25">
      <c r="Q2259" s="1333"/>
      <c r="R2259" s="1333"/>
      <c r="S2259" s="669"/>
      <c r="T2259" s="669"/>
      <c r="U2259" s="669"/>
      <c r="AG2259" s="873"/>
      <c r="AN2259" s="669"/>
      <c r="IG2259" s="1009"/>
      <c r="IH2259" s="1009"/>
      <c r="II2259" s="1009"/>
      <c r="IJ2259" s="1009"/>
      <c r="IK2259" s="1009"/>
      <c r="IL2259" s="1009"/>
      <c r="IM2259" s="1009"/>
    </row>
    <row r="2260" spans="17:247" x14ac:dyDescent="0.25">
      <c r="Q2260" s="1333"/>
      <c r="R2260" s="1333"/>
      <c r="S2260" s="669"/>
      <c r="T2260" s="669"/>
      <c r="U2260" s="669"/>
      <c r="AG2260" s="873"/>
      <c r="AN2260" s="669"/>
      <c r="IG2260" s="1009"/>
      <c r="IH2260" s="1009"/>
      <c r="II2260" s="1009"/>
      <c r="IJ2260" s="1009"/>
      <c r="IK2260" s="1009"/>
      <c r="IL2260" s="1009"/>
      <c r="IM2260" s="1009"/>
    </row>
    <row r="2261" spans="17:247" x14ac:dyDescent="0.25">
      <c r="Q2261" s="1333"/>
      <c r="R2261" s="1333"/>
      <c r="S2261" s="669"/>
      <c r="T2261" s="669"/>
      <c r="U2261" s="669"/>
      <c r="AG2261" s="873"/>
      <c r="AN2261" s="669"/>
      <c r="IG2261" s="1009"/>
      <c r="IH2261" s="1009"/>
      <c r="II2261" s="1009"/>
      <c r="IJ2261" s="1009"/>
      <c r="IK2261" s="1009"/>
      <c r="IL2261" s="1009"/>
      <c r="IM2261" s="1009"/>
    </row>
    <row r="2262" spans="17:247" x14ac:dyDescent="0.25">
      <c r="Q2262" s="1333"/>
      <c r="R2262" s="1333"/>
      <c r="S2262" s="669"/>
      <c r="T2262" s="669"/>
      <c r="U2262" s="669"/>
      <c r="AG2262" s="873"/>
      <c r="AN2262" s="669"/>
      <c r="IG2262" s="1009"/>
      <c r="IH2262" s="1009"/>
      <c r="II2262" s="1009"/>
      <c r="IJ2262" s="1009"/>
      <c r="IK2262" s="1009"/>
      <c r="IL2262" s="1009"/>
      <c r="IM2262" s="1009"/>
    </row>
    <row r="2263" spans="17:247" x14ac:dyDescent="0.25">
      <c r="Q2263" s="1333"/>
      <c r="R2263" s="1333"/>
      <c r="S2263" s="669"/>
      <c r="T2263" s="669"/>
      <c r="U2263" s="669"/>
      <c r="AG2263" s="873"/>
      <c r="AN2263" s="669"/>
      <c r="IG2263" s="1009"/>
      <c r="IH2263" s="1009"/>
      <c r="II2263" s="1009"/>
      <c r="IJ2263" s="1009"/>
      <c r="IK2263" s="1009"/>
      <c r="IL2263" s="1009"/>
      <c r="IM2263" s="1009"/>
    </row>
    <row r="2264" spans="17:247" x14ac:dyDescent="0.25">
      <c r="Q2264" s="1333"/>
      <c r="R2264" s="1333"/>
      <c r="S2264" s="669"/>
      <c r="T2264" s="669"/>
      <c r="U2264" s="669"/>
      <c r="AG2264" s="873"/>
      <c r="AN2264" s="669"/>
      <c r="IG2264" s="1009"/>
      <c r="IH2264" s="1009"/>
      <c r="II2264" s="1009"/>
      <c r="IJ2264" s="1009"/>
      <c r="IK2264" s="1009"/>
      <c r="IL2264" s="1009"/>
      <c r="IM2264" s="1009"/>
    </row>
    <row r="2265" spans="17:247" x14ac:dyDescent="0.25">
      <c r="Q2265" s="1333"/>
      <c r="R2265" s="1333"/>
      <c r="S2265" s="669"/>
      <c r="T2265" s="669"/>
      <c r="U2265" s="669"/>
      <c r="AG2265" s="873"/>
      <c r="AN2265" s="669"/>
      <c r="IG2265" s="1009"/>
      <c r="IH2265" s="1009"/>
      <c r="II2265" s="1009"/>
      <c r="IJ2265" s="1009"/>
      <c r="IK2265" s="1009"/>
      <c r="IL2265" s="1009"/>
      <c r="IM2265" s="1009"/>
    </row>
    <row r="2266" spans="17:247" x14ac:dyDescent="0.25">
      <c r="Q2266" s="1333"/>
      <c r="R2266" s="1333"/>
      <c r="S2266" s="669"/>
      <c r="T2266" s="669"/>
      <c r="U2266" s="669"/>
      <c r="AG2266" s="873"/>
      <c r="AN2266" s="669"/>
      <c r="IG2266" s="1009"/>
      <c r="IH2266" s="1009"/>
      <c r="II2266" s="1009"/>
      <c r="IJ2266" s="1009"/>
      <c r="IK2266" s="1009"/>
      <c r="IL2266" s="1009"/>
      <c r="IM2266" s="1009"/>
    </row>
    <row r="2267" spans="17:247" x14ac:dyDescent="0.25">
      <c r="Q2267" s="1333"/>
      <c r="R2267" s="1333"/>
      <c r="S2267" s="669"/>
      <c r="T2267" s="669"/>
      <c r="U2267" s="669"/>
      <c r="AG2267" s="873"/>
      <c r="AN2267" s="669"/>
      <c r="IG2267" s="1009"/>
      <c r="IH2267" s="1009"/>
      <c r="II2267" s="1009"/>
      <c r="IJ2267" s="1009"/>
      <c r="IK2267" s="1009"/>
      <c r="IL2267" s="1009"/>
      <c r="IM2267" s="1009"/>
    </row>
    <row r="2268" spans="17:247" x14ac:dyDescent="0.25">
      <c r="Q2268" s="1333"/>
      <c r="R2268" s="1333"/>
      <c r="S2268" s="669"/>
      <c r="T2268" s="669"/>
      <c r="U2268" s="669"/>
      <c r="AG2268" s="873"/>
      <c r="AN2268" s="669"/>
      <c r="IG2268" s="1009"/>
      <c r="IH2268" s="1009"/>
      <c r="II2268" s="1009"/>
      <c r="IJ2268" s="1009"/>
      <c r="IK2268" s="1009"/>
      <c r="IL2268" s="1009"/>
      <c r="IM2268" s="1009"/>
    </row>
    <row r="2269" spans="17:247" x14ac:dyDescent="0.25">
      <c r="Q2269" s="1333"/>
      <c r="R2269" s="1333"/>
      <c r="S2269" s="669"/>
      <c r="T2269" s="669"/>
      <c r="U2269" s="669"/>
      <c r="AG2269" s="873"/>
      <c r="AN2269" s="669"/>
      <c r="IG2269" s="1009"/>
      <c r="IH2269" s="1009"/>
      <c r="II2269" s="1009"/>
      <c r="IJ2269" s="1009"/>
      <c r="IK2269" s="1009"/>
      <c r="IL2269" s="1009"/>
      <c r="IM2269" s="1009"/>
    </row>
    <row r="2270" spans="17:247" x14ac:dyDescent="0.25">
      <c r="Q2270" s="1333"/>
      <c r="R2270" s="1333"/>
      <c r="S2270" s="669"/>
      <c r="T2270" s="669"/>
      <c r="U2270" s="669"/>
      <c r="AG2270" s="873"/>
      <c r="AN2270" s="669"/>
      <c r="IG2270" s="1009"/>
      <c r="IH2270" s="1009"/>
      <c r="II2270" s="1009"/>
      <c r="IJ2270" s="1009"/>
      <c r="IK2270" s="1009"/>
      <c r="IL2270" s="1009"/>
      <c r="IM2270" s="1009"/>
    </row>
    <row r="2271" spans="17:247" x14ac:dyDescent="0.25">
      <c r="Q2271" s="1333"/>
      <c r="R2271" s="1333"/>
      <c r="S2271" s="669"/>
      <c r="T2271" s="669"/>
      <c r="U2271" s="669"/>
      <c r="AG2271" s="873"/>
      <c r="AN2271" s="669"/>
      <c r="IG2271" s="1009"/>
      <c r="IH2271" s="1009"/>
      <c r="II2271" s="1009"/>
      <c r="IJ2271" s="1009"/>
      <c r="IK2271" s="1009"/>
      <c r="IL2271" s="1009"/>
      <c r="IM2271" s="1009"/>
    </row>
    <row r="2272" spans="17:247" x14ac:dyDescent="0.25">
      <c r="Q2272" s="1333"/>
      <c r="R2272" s="1333"/>
      <c r="S2272" s="669"/>
      <c r="T2272" s="669"/>
      <c r="U2272" s="669"/>
      <c r="AG2272" s="873"/>
      <c r="AN2272" s="669"/>
      <c r="IG2272" s="1009"/>
      <c r="IH2272" s="1009"/>
      <c r="II2272" s="1009"/>
      <c r="IJ2272" s="1009"/>
      <c r="IK2272" s="1009"/>
      <c r="IL2272" s="1009"/>
      <c r="IM2272" s="1009"/>
    </row>
    <row r="2273" spans="17:247" x14ac:dyDescent="0.25">
      <c r="Q2273" s="1333"/>
      <c r="R2273" s="1333"/>
      <c r="S2273" s="669"/>
      <c r="T2273" s="669"/>
      <c r="U2273" s="669"/>
      <c r="AG2273" s="873"/>
      <c r="AN2273" s="669"/>
      <c r="IG2273" s="1009"/>
      <c r="IH2273" s="1009"/>
      <c r="II2273" s="1009"/>
      <c r="IJ2273" s="1009"/>
      <c r="IK2273" s="1009"/>
      <c r="IL2273" s="1009"/>
      <c r="IM2273" s="1009"/>
    </row>
    <row r="2274" spans="17:247" x14ac:dyDescent="0.25">
      <c r="Q2274" s="1333"/>
      <c r="R2274" s="1333"/>
      <c r="S2274" s="669"/>
      <c r="T2274" s="669"/>
      <c r="U2274" s="669"/>
      <c r="AG2274" s="873"/>
      <c r="AN2274" s="669"/>
      <c r="IG2274" s="1009"/>
      <c r="IH2274" s="1009"/>
      <c r="II2274" s="1009"/>
      <c r="IJ2274" s="1009"/>
      <c r="IK2274" s="1009"/>
      <c r="IL2274" s="1009"/>
      <c r="IM2274" s="1009"/>
    </row>
    <row r="2275" spans="17:247" x14ac:dyDescent="0.25">
      <c r="Q2275" s="1333"/>
      <c r="R2275" s="1333"/>
      <c r="S2275" s="669"/>
      <c r="T2275" s="669"/>
      <c r="U2275" s="669"/>
      <c r="AG2275" s="873"/>
      <c r="AN2275" s="669"/>
      <c r="IG2275" s="1009"/>
      <c r="IH2275" s="1009"/>
      <c r="II2275" s="1009"/>
      <c r="IJ2275" s="1009"/>
      <c r="IK2275" s="1009"/>
      <c r="IL2275" s="1009"/>
      <c r="IM2275" s="1009"/>
    </row>
    <row r="2276" spans="17:247" x14ac:dyDescent="0.25">
      <c r="Q2276" s="1333"/>
      <c r="R2276" s="1333"/>
      <c r="S2276" s="669"/>
      <c r="T2276" s="669"/>
      <c r="U2276" s="669"/>
      <c r="AG2276" s="873"/>
      <c r="AN2276" s="669"/>
      <c r="IG2276" s="1009"/>
      <c r="IH2276" s="1009"/>
      <c r="II2276" s="1009"/>
      <c r="IJ2276" s="1009"/>
      <c r="IK2276" s="1009"/>
      <c r="IL2276" s="1009"/>
      <c r="IM2276" s="1009"/>
    </row>
    <row r="2277" spans="17:247" x14ac:dyDescent="0.25">
      <c r="Q2277" s="1333"/>
      <c r="R2277" s="1333"/>
      <c r="S2277" s="669"/>
      <c r="T2277" s="669"/>
      <c r="U2277" s="669"/>
      <c r="AG2277" s="873"/>
      <c r="AN2277" s="669"/>
      <c r="IG2277" s="1009"/>
      <c r="IH2277" s="1009"/>
      <c r="II2277" s="1009"/>
      <c r="IJ2277" s="1009"/>
      <c r="IK2277" s="1009"/>
      <c r="IL2277" s="1009"/>
      <c r="IM2277" s="1009"/>
    </row>
    <row r="2278" spans="17:247" x14ac:dyDescent="0.25">
      <c r="Q2278" s="1333"/>
      <c r="R2278" s="1333"/>
      <c r="S2278" s="669"/>
      <c r="T2278" s="669"/>
      <c r="U2278" s="669"/>
      <c r="AG2278" s="873"/>
      <c r="AN2278" s="669"/>
      <c r="IG2278" s="1009"/>
      <c r="IH2278" s="1009"/>
      <c r="II2278" s="1009"/>
      <c r="IJ2278" s="1009"/>
      <c r="IK2278" s="1009"/>
      <c r="IL2278" s="1009"/>
      <c r="IM2278" s="1009"/>
    </row>
    <row r="2279" spans="17:247" x14ac:dyDescent="0.25">
      <c r="Q2279" s="1333"/>
      <c r="R2279" s="1333"/>
      <c r="S2279" s="669"/>
      <c r="T2279" s="669"/>
      <c r="U2279" s="669"/>
      <c r="AG2279" s="873"/>
      <c r="AN2279" s="669"/>
      <c r="IG2279" s="1009"/>
      <c r="IH2279" s="1009"/>
      <c r="II2279" s="1009"/>
      <c r="IJ2279" s="1009"/>
      <c r="IK2279" s="1009"/>
      <c r="IL2279" s="1009"/>
      <c r="IM2279" s="1009"/>
    </row>
    <row r="2280" spans="17:247" x14ac:dyDescent="0.25">
      <c r="Q2280" s="1333"/>
      <c r="R2280" s="1333"/>
      <c r="S2280" s="669"/>
      <c r="T2280" s="669"/>
      <c r="U2280" s="669"/>
      <c r="AG2280" s="873"/>
      <c r="AN2280" s="669"/>
      <c r="IG2280" s="1009"/>
      <c r="IH2280" s="1009"/>
      <c r="II2280" s="1009"/>
      <c r="IJ2280" s="1009"/>
      <c r="IK2280" s="1009"/>
      <c r="IL2280" s="1009"/>
      <c r="IM2280" s="1009"/>
    </row>
    <row r="2281" spans="17:247" x14ac:dyDescent="0.25">
      <c r="Q2281" s="1333"/>
      <c r="R2281" s="1333"/>
      <c r="S2281" s="669"/>
      <c r="T2281" s="669"/>
      <c r="U2281" s="669"/>
      <c r="AG2281" s="873"/>
      <c r="AN2281" s="669"/>
      <c r="IG2281" s="1009"/>
      <c r="IH2281" s="1009"/>
      <c r="II2281" s="1009"/>
      <c r="IJ2281" s="1009"/>
      <c r="IK2281" s="1009"/>
      <c r="IL2281" s="1009"/>
      <c r="IM2281" s="1009"/>
    </row>
    <row r="2282" spans="17:247" x14ac:dyDescent="0.25">
      <c r="Q2282" s="1333"/>
      <c r="R2282" s="1333"/>
      <c r="S2282" s="669"/>
      <c r="T2282" s="669"/>
      <c r="U2282" s="669"/>
      <c r="AG2282" s="873"/>
      <c r="AN2282" s="669"/>
      <c r="IG2282" s="1009"/>
      <c r="IH2282" s="1009"/>
      <c r="II2282" s="1009"/>
      <c r="IJ2282" s="1009"/>
      <c r="IK2282" s="1009"/>
      <c r="IL2282" s="1009"/>
      <c r="IM2282" s="1009"/>
    </row>
    <row r="2283" spans="17:247" x14ac:dyDescent="0.25">
      <c r="Q2283" s="1333"/>
      <c r="R2283" s="1333"/>
      <c r="S2283" s="669"/>
      <c r="T2283" s="669"/>
      <c r="U2283" s="669"/>
      <c r="AG2283" s="873"/>
      <c r="AN2283" s="669"/>
      <c r="IG2283" s="1009"/>
      <c r="IH2283" s="1009"/>
      <c r="II2283" s="1009"/>
      <c r="IJ2283" s="1009"/>
      <c r="IK2283" s="1009"/>
      <c r="IL2283" s="1009"/>
      <c r="IM2283" s="1009"/>
    </row>
    <row r="2284" spans="17:247" x14ac:dyDescent="0.25">
      <c r="Q2284" s="1333"/>
      <c r="R2284" s="1333"/>
      <c r="S2284" s="669"/>
      <c r="T2284" s="669"/>
      <c r="U2284" s="669"/>
      <c r="AG2284" s="873"/>
      <c r="AN2284" s="669"/>
      <c r="IG2284" s="1009"/>
      <c r="IH2284" s="1009"/>
      <c r="II2284" s="1009"/>
      <c r="IJ2284" s="1009"/>
      <c r="IK2284" s="1009"/>
      <c r="IL2284" s="1009"/>
      <c r="IM2284" s="1009"/>
    </row>
    <row r="2285" spans="17:247" x14ac:dyDescent="0.25">
      <c r="Q2285" s="1333"/>
      <c r="R2285" s="1333"/>
      <c r="S2285" s="669"/>
      <c r="T2285" s="669"/>
      <c r="U2285" s="669"/>
      <c r="AG2285" s="873"/>
      <c r="AN2285" s="669"/>
      <c r="IG2285" s="1009"/>
      <c r="IH2285" s="1009"/>
      <c r="II2285" s="1009"/>
      <c r="IJ2285" s="1009"/>
      <c r="IK2285" s="1009"/>
      <c r="IL2285" s="1009"/>
      <c r="IM2285" s="1009"/>
    </row>
    <row r="2286" spans="17:247" x14ac:dyDescent="0.25">
      <c r="Q2286" s="1333"/>
      <c r="R2286" s="1333"/>
      <c r="S2286" s="669"/>
      <c r="T2286" s="669"/>
      <c r="U2286" s="669"/>
      <c r="AG2286" s="873"/>
      <c r="AN2286" s="669"/>
      <c r="IG2286" s="1009"/>
      <c r="IH2286" s="1009"/>
      <c r="II2286" s="1009"/>
      <c r="IJ2286" s="1009"/>
      <c r="IK2286" s="1009"/>
      <c r="IL2286" s="1009"/>
      <c r="IM2286" s="1009"/>
    </row>
    <row r="2287" spans="17:247" x14ac:dyDescent="0.25">
      <c r="Q2287" s="1333"/>
      <c r="R2287" s="1333"/>
      <c r="S2287" s="669"/>
      <c r="T2287" s="669"/>
      <c r="U2287" s="669"/>
      <c r="AG2287" s="873"/>
      <c r="AN2287" s="669"/>
      <c r="IG2287" s="1009"/>
      <c r="IH2287" s="1009"/>
      <c r="II2287" s="1009"/>
      <c r="IJ2287" s="1009"/>
      <c r="IK2287" s="1009"/>
      <c r="IL2287" s="1009"/>
      <c r="IM2287" s="1009"/>
    </row>
    <row r="2288" spans="17:247" x14ac:dyDescent="0.25">
      <c r="Q2288" s="1333"/>
      <c r="R2288" s="1333"/>
      <c r="S2288" s="669"/>
      <c r="T2288" s="669"/>
      <c r="U2288" s="669"/>
      <c r="AG2288" s="873"/>
      <c r="AN2288" s="669"/>
      <c r="IG2288" s="1009"/>
      <c r="IH2288" s="1009"/>
      <c r="II2288" s="1009"/>
      <c r="IJ2288" s="1009"/>
      <c r="IK2288" s="1009"/>
      <c r="IL2288" s="1009"/>
      <c r="IM2288" s="1009"/>
    </row>
    <row r="2289" spans="17:247" x14ac:dyDescent="0.25">
      <c r="Q2289" s="1333"/>
      <c r="R2289" s="1333"/>
      <c r="S2289" s="669"/>
      <c r="T2289" s="669"/>
      <c r="U2289" s="669"/>
      <c r="AG2289" s="873"/>
      <c r="AN2289" s="669"/>
      <c r="IG2289" s="1009"/>
      <c r="IH2289" s="1009"/>
      <c r="II2289" s="1009"/>
      <c r="IJ2289" s="1009"/>
      <c r="IK2289" s="1009"/>
      <c r="IL2289" s="1009"/>
      <c r="IM2289" s="1009"/>
    </row>
    <row r="2290" spans="17:247" x14ac:dyDescent="0.25">
      <c r="Q2290" s="1333"/>
      <c r="R2290" s="1333"/>
      <c r="S2290" s="669"/>
      <c r="T2290" s="669"/>
      <c r="U2290" s="669"/>
      <c r="AG2290" s="873"/>
      <c r="AN2290" s="669"/>
      <c r="IG2290" s="1009"/>
      <c r="IH2290" s="1009"/>
      <c r="II2290" s="1009"/>
      <c r="IJ2290" s="1009"/>
      <c r="IK2290" s="1009"/>
      <c r="IL2290" s="1009"/>
      <c r="IM2290" s="1009"/>
    </row>
    <row r="2291" spans="17:247" x14ac:dyDescent="0.25">
      <c r="Q2291" s="1333"/>
      <c r="R2291" s="1333"/>
      <c r="S2291" s="669"/>
      <c r="T2291" s="669"/>
      <c r="U2291" s="669"/>
      <c r="AG2291" s="873"/>
      <c r="AN2291" s="669"/>
      <c r="IG2291" s="1009"/>
      <c r="IH2291" s="1009"/>
      <c r="II2291" s="1009"/>
      <c r="IJ2291" s="1009"/>
      <c r="IK2291" s="1009"/>
      <c r="IL2291" s="1009"/>
      <c r="IM2291" s="1009"/>
    </row>
    <row r="2292" spans="17:247" x14ac:dyDescent="0.25">
      <c r="Q2292" s="1333"/>
      <c r="R2292" s="1333"/>
      <c r="S2292" s="669"/>
      <c r="T2292" s="669"/>
      <c r="U2292" s="669"/>
      <c r="AG2292" s="873"/>
      <c r="AN2292" s="669"/>
      <c r="IG2292" s="1009"/>
      <c r="IH2292" s="1009"/>
      <c r="II2292" s="1009"/>
      <c r="IJ2292" s="1009"/>
      <c r="IK2292" s="1009"/>
      <c r="IL2292" s="1009"/>
      <c r="IM2292" s="1009"/>
    </row>
    <row r="2293" spans="17:247" x14ac:dyDescent="0.25">
      <c r="Q2293" s="1333"/>
      <c r="R2293" s="1333"/>
      <c r="S2293" s="669"/>
      <c r="T2293" s="669"/>
      <c r="U2293" s="669"/>
      <c r="AG2293" s="873"/>
      <c r="AN2293" s="669"/>
      <c r="IG2293" s="1009"/>
      <c r="IH2293" s="1009"/>
      <c r="II2293" s="1009"/>
      <c r="IJ2293" s="1009"/>
      <c r="IK2293" s="1009"/>
      <c r="IL2293" s="1009"/>
      <c r="IM2293" s="1009"/>
    </row>
    <row r="2294" spans="17:247" x14ac:dyDescent="0.25">
      <c r="Q2294" s="1333"/>
      <c r="R2294" s="1333"/>
      <c r="S2294" s="669"/>
      <c r="T2294" s="669"/>
      <c r="U2294" s="669"/>
      <c r="AG2294" s="873"/>
      <c r="AN2294" s="669"/>
      <c r="IG2294" s="1009"/>
      <c r="IH2294" s="1009"/>
      <c r="II2294" s="1009"/>
      <c r="IJ2294" s="1009"/>
      <c r="IK2294" s="1009"/>
      <c r="IL2294" s="1009"/>
      <c r="IM2294" s="1009"/>
    </row>
    <row r="2295" spans="17:247" x14ac:dyDescent="0.25">
      <c r="Q2295" s="1333"/>
      <c r="R2295" s="1333"/>
      <c r="S2295" s="669"/>
      <c r="T2295" s="669"/>
      <c r="U2295" s="669"/>
      <c r="AG2295" s="873"/>
      <c r="AN2295" s="669"/>
      <c r="IG2295" s="1009"/>
      <c r="IH2295" s="1009"/>
      <c r="II2295" s="1009"/>
      <c r="IJ2295" s="1009"/>
      <c r="IK2295" s="1009"/>
      <c r="IL2295" s="1009"/>
      <c r="IM2295" s="1009"/>
    </row>
    <row r="2296" spans="17:247" x14ac:dyDescent="0.25">
      <c r="Q2296" s="1333"/>
      <c r="R2296" s="1333"/>
      <c r="S2296" s="669"/>
      <c r="T2296" s="669"/>
      <c r="U2296" s="669"/>
      <c r="AG2296" s="873"/>
      <c r="AN2296" s="669"/>
      <c r="IG2296" s="1009"/>
      <c r="IH2296" s="1009"/>
      <c r="II2296" s="1009"/>
      <c r="IJ2296" s="1009"/>
      <c r="IK2296" s="1009"/>
      <c r="IL2296" s="1009"/>
      <c r="IM2296" s="1009"/>
    </row>
    <row r="2297" spans="17:247" x14ac:dyDescent="0.25">
      <c r="Q2297" s="1333"/>
      <c r="R2297" s="1333"/>
      <c r="S2297" s="669"/>
      <c r="T2297" s="669"/>
      <c r="U2297" s="669"/>
      <c r="AG2297" s="873"/>
      <c r="AN2297" s="669"/>
      <c r="IG2297" s="1009"/>
      <c r="IH2297" s="1009"/>
      <c r="II2297" s="1009"/>
      <c r="IJ2297" s="1009"/>
      <c r="IK2297" s="1009"/>
      <c r="IL2297" s="1009"/>
      <c r="IM2297" s="1009"/>
    </row>
    <row r="2298" spans="17:247" x14ac:dyDescent="0.25">
      <c r="Q2298" s="1333"/>
      <c r="R2298" s="1333"/>
      <c r="S2298" s="669"/>
      <c r="T2298" s="669"/>
      <c r="U2298" s="669"/>
      <c r="AG2298" s="873"/>
      <c r="AN2298" s="669"/>
      <c r="IG2298" s="1009"/>
      <c r="IH2298" s="1009"/>
      <c r="II2298" s="1009"/>
      <c r="IJ2298" s="1009"/>
      <c r="IK2298" s="1009"/>
      <c r="IL2298" s="1009"/>
      <c r="IM2298" s="1009"/>
    </row>
    <row r="2299" spans="17:247" x14ac:dyDescent="0.25">
      <c r="Q2299" s="1333"/>
      <c r="R2299" s="1333"/>
      <c r="S2299" s="669"/>
      <c r="T2299" s="669"/>
      <c r="U2299" s="669"/>
      <c r="AG2299" s="873"/>
      <c r="AN2299" s="669"/>
      <c r="IG2299" s="1009"/>
      <c r="IH2299" s="1009"/>
      <c r="II2299" s="1009"/>
      <c r="IJ2299" s="1009"/>
      <c r="IK2299" s="1009"/>
      <c r="IL2299" s="1009"/>
      <c r="IM2299" s="1009"/>
    </row>
    <row r="2300" spans="17:247" x14ac:dyDescent="0.25">
      <c r="Q2300" s="1333"/>
      <c r="R2300" s="1333"/>
      <c r="S2300" s="669"/>
      <c r="T2300" s="669"/>
      <c r="U2300" s="669"/>
      <c r="AG2300" s="873"/>
      <c r="AN2300" s="669"/>
      <c r="IG2300" s="1009"/>
      <c r="IH2300" s="1009"/>
      <c r="II2300" s="1009"/>
      <c r="IJ2300" s="1009"/>
      <c r="IK2300" s="1009"/>
      <c r="IL2300" s="1009"/>
      <c r="IM2300" s="1009"/>
    </row>
    <row r="2301" spans="17:247" x14ac:dyDescent="0.25">
      <c r="Q2301" s="1333"/>
      <c r="R2301" s="1333"/>
      <c r="S2301" s="669"/>
      <c r="T2301" s="669"/>
      <c r="U2301" s="669"/>
      <c r="AG2301" s="873"/>
      <c r="AN2301" s="669"/>
      <c r="IG2301" s="1009"/>
      <c r="IH2301" s="1009"/>
      <c r="II2301" s="1009"/>
      <c r="IJ2301" s="1009"/>
      <c r="IK2301" s="1009"/>
      <c r="IL2301" s="1009"/>
      <c r="IM2301" s="1009"/>
    </row>
    <row r="2302" spans="17:247" x14ac:dyDescent="0.25">
      <c r="Q2302" s="1333"/>
      <c r="R2302" s="1333"/>
      <c r="S2302" s="669"/>
      <c r="T2302" s="669"/>
      <c r="U2302" s="669"/>
      <c r="AG2302" s="873"/>
      <c r="AN2302" s="669"/>
      <c r="IG2302" s="1009"/>
      <c r="IH2302" s="1009"/>
      <c r="II2302" s="1009"/>
      <c r="IJ2302" s="1009"/>
      <c r="IK2302" s="1009"/>
      <c r="IL2302" s="1009"/>
      <c r="IM2302" s="1009"/>
    </row>
    <row r="2303" spans="17:247" x14ac:dyDescent="0.25">
      <c r="Q2303" s="1333"/>
      <c r="R2303" s="1333"/>
      <c r="S2303" s="669"/>
      <c r="T2303" s="669"/>
      <c r="U2303" s="669"/>
      <c r="AG2303" s="873"/>
      <c r="AN2303" s="669"/>
      <c r="IG2303" s="1009"/>
      <c r="IH2303" s="1009"/>
      <c r="II2303" s="1009"/>
      <c r="IJ2303" s="1009"/>
      <c r="IK2303" s="1009"/>
      <c r="IL2303" s="1009"/>
      <c r="IM2303" s="1009"/>
    </row>
    <row r="2304" spans="17:247" x14ac:dyDescent="0.25">
      <c r="Q2304" s="1333"/>
      <c r="R2304" s="1333"/>
      <c r="S2304" s="669"/>
      <c r="T2304" s="669"/>
      <c r="U2304" s="669"/>
      <c r="AG2304" s="873"/>
      <c r="AN2304" s="669"/>
      <c r="IG2304" s="1009"/>
      <c r="IH2304" s="1009"/>
      <c r="II2304" s="1009"/>
      <c r="IJ2304" s="1009"/>
      <c r="IK2304" s="1009"/>
      <c r="IL2304" s="1009"/>
      <c r="IM2304" s="1009"/>
    </row>
    <row r="2305" spans="17:247" x14ac:dyDescent="0.25">
      <c r="Q2305" s="1333"/>
      <c r="R2305" s="1333"/>
      <c r="S2305" s="669"/>
      <c r="T2305" s="669"/>
      <c r="U2305" s="669"/>
      <c r="AG2305" s="873"/>
      <c r="AN2305" s="669"/>
      <c r="IG2305" s="1009"/>
      <c r="IH2305" s="1009"/>
      <c r="II2305" s="1009"/>
      <c r="IJ2305" s="1009"/>
      <c r="IK2305" s="1009"/>
      <c r="IL2305" s="1009"/>
      <c r="IM2305" s="1009"/>
    </row>
    <row r="2306" spans="17:247" x14ac:dyDescent="0.25">
      <c r="Q2306" s="1333"/>
      <c r="R2306" s="1333"/>
      <c r="S2306" s="669"/>
      <c r="T2306" s="669"/>
      <c r="U2306" s="669"/>
      <c r="AG2306" s="873"/>
      <c r="AN2306" s="669"/>
      <c r="IG2306" s="1009"/>
      <c r="IH2306" s="1009"/>
      <c r="II2306" s="1009"/>
      <c r="IJ2306" s="1009"/>
      <c r="IK2306" s="1009"/>
      <c r="IL2306" s="1009"/>
      <c r="IM2306" s="1009"/>
    </row>
    <row r="2307" spans="17:247" x14ac:dyDescent="0.25">
      <c r="Q2307" s="1333"/>
      <c r="R2307" s="1333"/>
      <c r="S2307" s="669"/>
      <c r="T2307" s="669"/>
      <c r="U2307" s="669"/>
      <c r="AG2307" s="873"/>
      <c r="AN2307" s="669"/>
      <c r="IG2307" s="1009"/>
      <c r="IH2307" s="1009"/>
      <c r="II2307" s="1009"/>
      <c r="IJ2307" s="1009"/>
      <c r="IK2307" s="1009"/>
      <c r="IL2307" s="1009"/>
      <c r="IM2307" s="1009"/>
    </row>
    <row r="2308" spans="17:247" x14ac:dyDescent="0.25">
      <c r="Q2308" s="1333"/>
      <c r="R2308" s="1333"/>
      <c r="S2308" s="669"/>
      <c r="T2308" s="669"/>
      <c r="U2308" s="669"/>
      <c r="AG2308" s="873"/>
      <c r="AN2308" s="669"/>
      <c r="IG2308" s="1009"/>
      <c r="IH2308" s="1009"/>
      <c r="II2308" s="1009"/>
      <c r="IJ2308" s="1009"/>
      <c r="IK2308" s="1009"/>
      <c r="IL2308" s="1009"/>
      <c r="IM2308" s="1009"/>
    </row>
    <row r="2309" spans="17:247" x14ac:dyDescent="0.25">
      <c r="Q2309" s="1333"/>
      <c r="R2309" s="1333"/>
      <c r="S2309" s="669"/>
      <c r="T2309" s="669"/>
      <c r="U2309" s="669"/>
      <c r="AG2309" s="873"/>
      <c r="AN2309" s="669"/>
      <c r="IG2309" s="1009"/>
      <c r="IH2309" s="1009"/>
      <c r="II2309" s="1009"/>
      <c r="IJ2309" s="1009"/>
      <c r="IK2309" s="1009"/>
      <c r="IL2309" s="1009"/>
      <c r="IM2309" s="1009"/>
    </row>
    <row r="2310" spans="17:247" x14ac:dyDescent="0.25">
      <c r="Q2310" s="1333"/>
      <c r="R2310" s="1333"/>
      <c r="S2310" s="669"/>
      <c r="T2310" s="669"/>
      <c r="U2310" s="669"/>
      <c r="AG2310" s="873"/>
      <c r="AN2310" s="669"/>
      <c r="IG2310" s="1009"/>
      <c r="IH2310" s="1009"/>
      <c r="II2310" s="1009"/>
      <c r="IJ2310" s="1009"/>
      <c r="IK2310" s="1009"/>
      <c r="IL2310" s="1009"/>
      <c r="IM2310" s="1009"/>
    </row>
    <row r="2311" spans="17:247" x14ac:dyDescent="0.25">
      <c r="Q2311" s="1333"/>
      <c r="R2311" s="1333"/>
      <c r="S2311" s="669"/>
      <c r="T2311" s="669"/>
      <c r="U2311" s="669"/>
      <c r="AG2311" s="873"/>
      <c r="AN2311" s="669"/>
      <c r="IG2311" s="1009"/>
      <c r="IH2311" s="1009"/>
      <c r="II2311" s="1009"/>
      <c r="IJ2311" s="1009"/>
      <c r="IK2311" s="1009"/>
      <c r="IL2311" s="1009"/>
      <c r="IM2311" s="1009"/>
    </row>
    <row r="2312" spans="17:247" x14ac:dyDescent="0.25">
      <c r="Q2312" s="1333"/>
      <c r="R2312" s="1333"/>
      <c r="S2312" s="669"/>
      <c r="T2312" s="669"/>
      <c r="U2312" s="669"/>
      <c r="AG2312" s="873"/>
      <c r="AN2312" s="669"/>
      <c r="IG2312" s="1009"/>
      <c r="IH2312" s="1009"/>
      <c r="II2312" s="1009"/>
      <c r="IJ2312" s="1009"/>
      <c r="IK2312" s="1009"/>
      <c r="IL2312" s="1009"/>
      <c r="IM2312" s="1009"/>
    </row>
    <row r="2313" spans="17:247" x14ac:dyDescent="0.25">
      <c r="Q2313" s="1333"/>
      <c r="R2313" s="1333"/>
      <c r="S2313" s="669"/>
      <c r="T2313" s="669"/>
      <c r="U2313" s="669"/>
      <c r="AG2313" s="873"/>
      <c r="AN2313" s="669"/>
      <c r="IG2313" s="1009"/>
      <c r="IH2313" s="1009"/>
      <c r="II2313" s="1009"/>
      <c r="IJ2313" s="1009"/>
      <c r="IK2313" s="1009"/>
      <c r="IL2313" s="1009"/>
      <c r="IM2313" s="1009"/>
    </row>
    <row r="2314" spans="17:247" x14ac:dyDescent="0.25">
      <c r="Q2314" s="1333"/>
      <c r="R2314" s="1333"/>
      <c r="S2314" s="669"/>
      <c r="T2314" s="669"/>
      <c r="U2314" s="669"/>
      <c r="AG2314" s="873"/>
      <c r="AN2314" s="669"/>
      <c r="IG2314" s="1009"/>
      <c r="IH2314" s="1009"/>
      <c r="II2314" s="1009"/>
      <c r="IJ2314" s="1009"/>
      <c r="IK2314" s="1009"/>
      <c r="IL2314" s="1009"/>
      <c r="IM2314" s="1009"/>
    </row>
    <row r="2315" spans="17:247" x14ac:dyDescent="0.25">
      <c r="Q2315" s="1333"/>
      <c r="R2315" s="1333"/>
      <c r="S2315" s="669"/>
      <c r="T2315" s="669"/>
      <c r="U2315" s="669"/>
      <c r="AG2315" s="873"/>
      <c r="AN2315" s="669"/>
      <c r="IG2315" s="1009"/>
      <c r="IH2315" s="1009"/>
      <c r="II2315" s="1009"/>
      <c r="IJ2315" s="1009"/>
      <c r="IK2315" s="1009"/>
      <c r="IL2315" s="1009"/>
      <c r="IM2315" s="1009"/>
    </row>
    <row r="2316" spans="17:247" x14ac:dyDescent="0.25">
      <c r="Q2316" s="1333"/>
      <c r="R2316" s="1333"/>
      <c r="S2316" s="669"/>
      <c r="T2316" s="669"/>
      <c r="U2316" s="669"/>
      <c r="AG2316" s="873"/>
      <c r="AN2316" s="669"/>
      <c r="IG2316" s="1009"/>
      <c r="IH2316" s="1009"/>
      <c r="II2316" s="1009"/>
      <c r="IJ2316" s="1009"/>
      <c r="IK2316" s="1009"/>
      <c r="IL2316" s="1009"/>
      <c r="IM2316" s="1009"/>
    </row>
    <row r="2317" spans="17:247" x14ac:dyDescent="0.25">
      <c r="Q2317" s="1333"/>
      <c r="R2317" s="1333"/>
      <c r="S2317" s="669"/>
      <c r="T2317" s="669"/>
      <c r="U2317" s="669"/>
      <c r="AG2317" s="873"/>
      <c r="AN2317" s="669"/>
      <c r="IG2317" s="1009"/>
      <c r="IH2317" s="1009"/>
      <c r="II2317" s="1009"/>
      <c r="IJ2317" s="1009"/>
      <c r="IK2317" s="1009"/>
      <c r="IL2317" s="1009"/>
      <c r="IM2317" s="1009"/>
    </row>
    <row r="2318" spans="17:247" x14ac:dyDescent="0.25">
      <c r="Q2318" s="1333"/>
      <c r="R2318" s="1333"/>
      <c r="S2318" s="669"/>
      <c r="T2318" s="669"/>
      <c r="U2318" s="669"/>
      <c r="AG2318" s="873"/>
      <c r="AN2318" s="669"/>
      <c r="IG2318" s="1009"/>
      <c r="IH2318" s="1009"/>
      <c r="II2318" s="1009"/>
      <c r="IJ2318" s="1009"/>
      <c r="IK2318" s="1009"/>
      <c r="IL2318" s="1009"/>
      <c r="IM2318" s="1009"/>
    </row>
    <row r="2319" spans="17:247" x14ac:dyDescent="0.25">
      <c r="Q2319" s="1333"/>
      <c r="R2319" s="1333"/>
      <c r="S2319" s="669"/>
      <c r="T2319" s="669"/>
      <c r="U2319" s="669"/>
      <c r="AG2319" s="873"/>
      <c r="AN2319" s="669"/>
      <c r="IG2319" s="1009"/>
      <c r="IH2319" s="1009"/>
      <c r="II2319" s="1009"/>
      <c r="IJ2319" s="1009"/>
      <c r="IK2319" s="1009"/>
      <c r="IL2319" s="1009"/>
      <c r="IM2319" s="1009"/>
    </row>
    <row r="2320" spans="17:247" x14ac:dyDescent="0.25">
      <c r="Q2320" s="1333"/>
      <c r="R2320" s="1333"/>
      <c r="S2320" s="669"/>
      <c r="T2320" s="669"/>
      <c r="U2320" s="669"/>
      <c r="AG2320" s="873"/>
      <c r="AN2320" s="669"/>
      <c r="IG2320" s="1009"/>
      <c r="IH2320" s="1009"/>
      <c r="II2320" s="1009"/>
      <c r="IJ2320" s="1009"/>
      <c r="IK2320" s="1009"/>
      <c r="IL2320" s="1009"/>
      <c r="IM2320" s="1009"/>
    </row>
    <row r="2321" spans="17:247" x14ac:dyDescent="0.25">
      <c r="Q2321" s="1333"/>
      <c r="R2321" s="1333"/>
      <c r="S2321" s="669"/>
      <c r="T2321" s="669"/>
      <c r="U2321" s="669"/>
      <c r="AG2321" s="873"/>
      <c r="AN2321" s="669"/>
      <c r="IG2321" s="1009"/>
      <c r="IH2321" s="1009"/>
      <c r="II2321" s="1009"/>
      <c r="IJ2321" s="1009"/>
      <c r="IK2321" s="1009"/>
      <c r="IL2321" s="1009"/>
      <c r="IM2321" s="1009"/>
    </row>
    <row r="2322" spans="17:247" x14ac:dyDescent="0.25">
      <c r="Q2322" s="1333"/>
      <c r="R2322" s="1333"/>
      <c r="S2322" s="669"/>
      <c r="T2322" s="669"/>
      <c r="U2322" s="669"/>
      <c r="AG2322" s="873"/>
      <c r="AN2322" s="669"/>
      <c r="IG2322" s="1009"/>
      <c r="IH2322" s="1009"/>
      <c r="II2322" s="1009"/>
      <c r="IJ2322" s="1009"/>
      <c r="IK2322" s="1009"/>
      <c r="IL2322" s="1009"/>
      <c r="IM2322" s="1009"/>
    </row>
    <row r="2323" spans="17:247" x14ac:dyDescent="0.25">
      <c r="Q2323" s="1333"/>
      <c r="R2323" s="1333"/>
      <c r="S2323" s="669"/>
      <c r="T2323" s="669"/>
      <c r="U2323" s="669"/>
      <c r="AG2323" s="873"/>
      <c r="AN2323" s="669"/>
      <c r="IG2323" s="1009"/>
      <c r="IH2323" s="1009"/>
      <c r="II2323" s="1009"/>
      <c r="IJ2323" s="1009"/>
      <c r="IK2323" s="1009"/>
      <c r="IL2323" s="1009"/>
      <c r="IM2323" s="1009"/>
    </row>
    <row r="2324" spans="17:247" x14ac:dyDescent="0.25">
      <c r="Q2324" s="1333"/>
      <c r="R2324" s="1333"/>
      <c r="S2324" s="669"/>
      <c r="T2324" s="669"/>
      <c r="U2324" s="669"/>
      <c r="AG2324" s="873"/>
      <c r="AN2324" s="669"/>
      <c r="IG2324" s="1009"/>
      <c r="IH2324" s="1009"/>
      <c r="II2324" s="1009"/>
      <c r="IJ2324" s="1009"/>
      <c r="IK2324" s="1009"/>
      <c r="IL2324" s="1009"/>
      <c r="IM2324" s="1009"/>
    </row>
    <row r="2325" spans="17:247" x14ac:dyDescent="0.25">
      <c r="Q2325" s="1333"/>
      <c r="R2325" s="1333"/>
      <c r="S2325" s="669"/>
      <c r="T2325" s="669"/>
      <c r="U2325" s="669"/>
      <c r="AG2325" s="873"/>
      <c r="AN2325" s="669"/>
      <c r="IG2325" s="1009"/>
      <c r="IH2325" s="1009"/>
      <c r="II2325" s="1009"/>
      <c r="IJ2325" s="1009"/>
      <c r="IK2325" s="1009"/>
      <c r="IL2325" s="1009"/>
      <c r="IM2325" s="1009"/>
    </row>
    <row r="2326" spans="17:247" x14ac:dyDescent="0.25">
      <c r="Q2326" s="1333"/>
      <c r="R2326" s="1333"/>
      <c r="S2326" s="669"/>
      <c r="T2326" s="669"/>
      <c r="U2326" s="669"/>
      <c r="AG2326" s="873"/>
      <c r="AN2326" s="669"/>
      <c r="IG2326" s="1009"/>
      <c r="IH2326" s="1009"/>
      <c r="II2326" s="1009"/>
      <c r="IJ2326" s="1009"/>
      <c r="IK2326" s="1009"/>
      <c r="IL2326" s="1009"/>
      <c r="IM2326" s="1009"/>
    </row>
    <row r="2327" spans="17:247" x14ac:dyDescent="0.25">
      <c r="Q2327" s="1333"/>
      <c r="R2327" s="1333"/>
      <c r="S2327" s="669"/>
      <c r="T2327" s="669"/>
      <c r="U2327" s="669"/>
      <c r="AG2327" s="873"/>
      <c r="AN2327" s="669"/>
      <c r="IG2327" s="1009"/>
      <c r="IH2327" s="1009"/>
      <c r="II2327" s="1009"/>
      <c r="IJ2327" s="1009"/>
      <c r="IK2327" s="1009"/>
      <c r="IL2327" s="1009"/>
      <c r="IM2327" s="1009"/>
    </row>
    <row r="2328" spans="17:247" x14ac:dyDescent="0.25">
      <c r="Q2328" s="1333"/>
      <c r="R2328" s="1333"/>
      <c r="S2328" s="669"/>
      <c r="T2328" s="669"/>
      <c r="U2328" s="669"/>
      <c r="AG2328" s="873"/>
      <c r="AN2328" s="669"/>
      <c r="IG2328" s="1009"/>
      <c r="IH2328" s="1009"/>
      <c r="II2328" s="1009"/>
      <c r="IJ2328" s="1009"/>
      <c r="IK2328" s="1009"/>
      <c r="IL2328" s="1009"/>
      <c r="IM2328" s="1009"/>
    </row>
    <row r="2329" spans="17:247" x14ac:dyDescent="0.25">
      <c r="Q2329" s="1333"/>
      <c r="R2329" s="1333"/>
      <c r="S2329" s="669"/>
      <c r="T2329" s="669"/>
      <c r="U2329" s="669"/>
      <c r="AG2329" s="873"/>
      <c r="AN2329" s="669"/>
      <c r="IG2329" s="1009"/>
      <c r="IH2329" s="1009"/>
      <c r="II2329" s="1009"/>
      <c r="IJ2329" s="1009"/>
      <c r="IK2329" s="1009"/>
      <c r="IL2329" s="1009"/>
      <c r="IM2329" s="1009"/>
    </row>
    <row r="2330" spans="17:247" x14ac:dyDescent="0.25">
      <c r="Q2330" s="1333"/>
      <c r="R2330" s="1333"/>
      <c r="S2330" s="669"/>
      <c r="T2330" s="669"/>
      <c r="U2330" s="669"/>
      <c r="AG2330" s="873"/>
      <c r="AN2330" s="669"/>
      <c r="IG2330" s="1009"/>
      <c r="IH2330" s="1009"/>
      <c r="II2330" s="1009"/>
      <c r="IJ2330" s="1009"/>
      <c r="IK2330" s="1009"/>
      <c r="IL2330" s="1009"/>
      <c r="IM2330" s="1009"/>
    </row>
    <row r="2331" spans="17:247" x14ac:dyDescent="0.25">
      <c r="Q2331" s="1333"/>
      <c r="R2331" s="1333"/>
      <c r="S2331" s="669"/>
      <c r="T2331" s="669"/>
      <c r="U2331" s="669"/>
      <c r="AG2331" s="873"/>
      <c r="AN2331" s="669"/>
      <c r="IG2331" s="1009"/>
      <c r="IH2331" s="1009"/>
      <c r="II2331" s="1009"/>
      <c r="IJ2331" s="1009"/>
      <c r="IK2331" s="1009"/>
      <c r="IL2331" s="1009"/>
      <c r="IM2331" s="1009"/>
    </row>
    <row r="2332" spans="17:247" x14ac:dyDescent="0.25">
      <c r="Q2332" s="1333"/>
      <c r="R2332" s="1333"/>
      <c r="S2332" s="669"/>
      <c r="T2332" s="669"/>
      <c r="U2332" s="669"/>
      <c r="AG2332" s="873"/>
      <c r="AN2332" s="669"/>
      <c r="IG2332" s="1009"/>
      <c r="IH2332" s="1009"/>
      <c r="II2332" s="1009"/>
      <c r="IJ2332" s="1009"/>
      <c r="IK2332" s="1009"/>
      <c r="IL2332" s="1009"/>
      <c r="IM2332" s="1009"/>
    </row>
    <row r="2333" spans="17:247" x14ac:dyDescent="0.25">
      <c r="Q2333" s="1333"/>
      <c r="R2333" s="1333"/>
      <c r="S2333" s="669"/>
      <c r="T2333" s="669"/>
      <c r="U2333" s="669"/>
      <c r="AG2333" s="873"/>
      <c r="AN2333" s="669"/>
      <c r="IG2333" s="1009"/>
      <c r="IH2333" s="1009"/>
      <c r="II2333" s="1009"/>
      <c r="IJ2333" s="1009"/>
      <c r="IK2333" s="1009"/>
      <c r="IL2333" s="1009"/>
      <c r="IM2333" s="1009"/>
    </row>
    <row r="2334" spans="17:247" x14ac:dyDescent="0.25">
      <c r="Q2334" s="1333"/>
      <c r="R2334" s="1333"/>
      <c r="S2334" s="669"/>
      <c r="T2334" s="669"/>
      <c r="U2334" s="669"/>
      <c r="AG2334" s="873"/>
      <c r="AN2334" s="669"/>
      <c r="IG2334" s="1009"/>
      <c r="IH2334" s="1009"/>
      <c r="II2334" s="1009"/>
      <c r="IJ2334" s="1009"/>
      <c r="IK2334" s="1009"/>
      <c r="IL2334" s="1009"/>
      <c r="IM2334" s="1009"/>
    </row>
    <row r="2335" spans="17:247" x14ac:dyDescent="0.25">
      <c r="Q2335" s="1333"/>
      <c r="R2335" s="1333"/>
      <c r="S2335" s="669"/>
      <c r="T2335" s="669"/>
      <c r="U2335" s="669"/>
      <c r="AG2335" s="873"/>
      <c r="AN2335" s="669"/>
      <c r="IG2335" s="1009"/>
      <c r="IH2335" s="1009"/>
      <c r="II2335" s="1009"/>
      <c r="IJ2335" s="1009"/>
      <c r="IK2335" s="1009"/>
      <c r="IL2335" s="1009"/>
      <c r="IM2335" s="1009"/>
    </row>
    <row r="2336" spans="17:247" x14ac:dyDescent="0.25">
      <c r="Q2336" s="1333"/>
      <c r="R2336" s="1333"/>
      <c r="S2336" s="669"/>
      <c r="T2336" s="669"/>
      <c r="U2336" s="669"/>
      <c r="AG2336" s="873"/>
      <c r="AN2336" s="669"/>
      <c r="IG2336" s="1009"/>
      <c r="IH2336" s="1009"/>
      <c r="II2336" s="1009"/>
      <c r="IJ2336" s="1009"/>
      <c r="IK2336" s="1009"/>
      <c r="IL2336" s="1009"/>
      <c r="IM2336" s="1009"/>
    </row>
    <row r="2337" spans="17:247" x14ac:dyDescent="0.25">
      <c r="Q2337" s="1333"/>
      <c r="R2337" s="1333"/>
      <c r="S2337" s="669"/>
      <c r="T2337" s="669"/>
      <c r="U2337" s="669"/>
      <c r="AG2337" s="873"/>
      <c r="AN2337" s="669"/>
      <c r="IG2337" s="1009"/>
      <c r="IH2337" s="1009"/>
      <c r="II2337" s="1009"/>
      <c r="IJ2337" s="1009"/>
      <c r="IK2337" s="1009"/>
      <c r="IL2337" s="1009"/>
      <c r="IM2337" s="1009"/>
    </row>
    <row r="2338" spans="17:247" x14ac:dyDescent="0.25">
      <c r="Q2338" s="1333"/>
      <c r="R2338" s="1333"/>
      <c r="S2338" s="669"/>
      <c r="T2338" s="669"/>
      <c r="U2338" s="669"/>
      <c r="AG2338" s="873"/>
      <c r="AN2338" s="669"/>
      <c r="IG2338" s="1009"/>
      <c r="IH2338" s="1009"/>
      <c r="II2338" s="1009"/>
      <c r="IJ2338" s="1009"/>
      <c r="IK2338" s="1009"/>
      <c r="IL2338" s="1009"/>
      <c r="IM2338" s="1009"/>
    </row>
    <row r="2339" spans="17:247" x14ac:dyDescent="0.25">
      <c r="Q2339" s="1333"/>
      <c r="R2339" s="1333"/>
      <c r="S2339" s="669"/>
      <c r="T2339" s="669"/>
      <c r="U2339" s="669"/>
      <c r="AG2339" s="873"/>
      <c r="AN2339" s="669"/>
      <c r="IG2339" s="1009"/>
      <c r="IH2339" s="1009"/>
      <c r="II2339" s="1009"/>
      <c r="IJ2339" s="1009"/>
      <c r="IK2339" s="1009"/>
      <c r="IL2339" s="1009"/>
      <c r="IM2339" s="1009"/>
    </row>
    <row r="2340" spans="17:247" x14ac:dyDescent="0.25">
      <c r="Q2340" s="1333"/>
      <c r="R2340" s="1333"/>
      <c r="S2340" s="669"/>
      <c r="T2340" s="669"/>
      <c r="U2340" s="669"/>
      <c r="AG2340" s="873"/>
      <c r="AN2340" s="669"/>
      <c r="IG2340" s="1009"/>
      <c r="IH2340" s="1009"/>
      <c r="II2340" s="1009"/>
      <c r="IJ2340" s="1009"/>
      <c r="IK2340" s="1009"/>
      <c r="IL2340" s="1009"/>
      <c r="IM2340" s="1009"/>
    </row>
    <row r="2341" spans="17:247" x14ac:dyDescent="0.25">
      <c r="Q2341" s="1333"/>
      <c r="R2341" s="1333"/>
      <c r="S2341" s="669"/>
      <c r="T2341" s="669"/>
      <c r="U2341" s="669"/>
      <c r="AG2341" s="873"/>
      <c r="AN2341" s="669"/>
      <c r="IG2341" s="1009"/>
      <c r="IH2341" s="1009"/>
      <c r="II2341" s="1009"/>
      <c r="IJ2341" s="1009"/>
      <c r="IK2341" s="1009"/>
      <c r="IL2341" s="1009"/>
      <c r="IM2341" s="1009"/>
    </row>
    <row r="2342" spans="17:247" x14ac:dyDescent="0.25">
      <c r="Q2342" s="1333"/>
      <c r="R2342" s="1333"/>
      <c r="S2342" s="669"/>
      <c r="T2342" s="669"/>
      <c r="U2342" s="669"/>
      <c r="AG2342" s="873"/>
      <c r="AN2342" s="669"/>
      <c r="IG2342" s="1009"/>
      <c r="IH2342" s="1009"/>
      <c r="II2342" s="1009"/>
      <c r="IJ2342" s="1009"/>
      <c r="IK2342" s="1009"/>
      <c r="IL2342" s="1009"/>
      <c r="IM2342" s="1009"/>
    </row>
    <row r="2343" spans="17:247" x14ac:dyDescent="0.25">
      <c r="Q2343" s="1333"/>
      <c r="R2343" s="1333"/>
      <c r="S2343" s="669"/>
      <c r="T2343" s="669"/>
      <c r="U2343" s="669"/>
      <c r="AG2343" s="873"/>
      <c r="AN2343" s="669"/>
      <c r="IG2343" s="1009"/>
      <c r="IH2343" s="1009"/>
      <c r="II2343" s="1009"/>
      <c r="IJ2343" s="1009"/>
      <c r="IK2343" s="1009"/>
      <c r="IL2343" s="1009"/>
      <c r="IM2343" s="1009"/>
    </row>
    <row r="2344" spans="17:247" x14ac:dyDescent="0.25">
      <c r="Q2344" s="1333"/>
      <c r="R2344" s="1333"/>
      <c r="S2344" s="669"/>
      <c r="T2344" s="669"/>
      <c r="U2344" s="669"/>
      <c r="AG2344" s="873"/>
      <c r="AN2344" s="669"/>
      <c r="IG2344" s="1009"/>
      <c r="IH2344" s="1009"/>
      <c r="II2344" s="1009"/>
      <c r="IJ2344" s="1009"/>
      <c r="IK2344" s="1009"/>
      <c r="IL2344" s="1009"/>
      <c r="IM2344" s="1009"/>
    </row>
    <row r="2345" spans="17:247" x14ac:dyDescent="0.25">
      <c r="Q2345" s="1333"/>
      <c r="R2345" s="1333"/>
      <c r="S2345" s="669"/>
      <c r="T2345" s="669"/>
      <c r="U2345" s="669"/>
      <c r="AG2345" s="873"/>
      <c r="AN2345" s="669"/>
      <c r="IG2345" s="1009"/>
      <c r="IH2345" s="1009"/>
      <c r="II2345" s="1009"/>
      <c r="IJ2345" s="1009"/>
      <c r="IK2345" s="1009"/>
      <c r="IL2345" s="1009"/>
      <c r="IM2345" s="1009"/>
    </row>
    <row r="2346" spans="17:247" x14ac:dyDescent="0.25">
      <c r="Q2346" s="1333"/>
      <c r="R2346" s="1333"/>
      <c r="S2346" s="669"/>
      <c r="T2346" s="669"/>
      <c r="U2346" s="669"/>
      <c r="AG2346" s="873"/>
      <c r="AN2346" s="669"/>
      <c r="IG2346" s="1009"/>
      <c r="IH2346" s="1009"/>
      <c r="II2346" s="1009"/>
      <c r="IJ2346" s="1009"/>
      <c r="IK2346" s="1009"/>
      <c r="IL2346" s="1009"/>
      <c r="IM2346" s="1009"/>
    </row>
    <row r="2347" spans="17:247" x14ac:dyDescent="0.25">
      <c r="Q2347" s="1333"/>
      <c r="R2347" s="1333"/>
      <c r="S2347" s="669"/>
      <c r="T2347" s="669"/>
      <c r="U2347" s="669"/>
      <c r="AG2347" s="873"/>
      <c r="AN2347" s="669"/>
      <c r="IG2347" s="1009"/>
      <c r="IH2347" s="1009"/>
      <c r="II2347" s="1009"/>
      <c r="IJ2347" s="1009"/>
      <c r="IK2347" s="1009"/>
      <c r="IL2347" s="1009"/>
      <c r="IM2347" s="1009"/>
    </row>
    <row r="2348" spans="17:247" x14ac:dyDescent="0.25">
      <c r="Q2348" s="1333"/>
      <c r="R2348" s="1333"/>
      <c r="S2348" s="669"/>
      <c r="T2348" s="669"/>
      <c r="U2348" s="669"/>
      <c r="AG2348" s="873"/>
      <c r="AN2348" s="669"/>
      <c r="IG2348" s="1009"/>
      <c r="IH2348" s="1009"/>
      <c r="II2348" s="1009"/>
      <c r="IJ2348" s="1009"/>
      <c r="IK2348" s="1009"/>
      <c r="IL2348" s="1009"/>
      <c r="IM2348" s="1009"/>
    </row>
    <row r="2349" spans="17:247" x14ac:dyDescent="0.25">
      <c r="Q2349" s="1333"/>
      <c r="R2349" s="1333"/>
      <c r="S2349" s="669"/>
      <c r="T2349" s="669"/>
      <c r="U2349" s="669"/>
      <c r="AG2349" s="873"/>
      <c r="AN2349" s="669"/>
      <c r="IG2349" s="1009"/>
      <c r="IH2349" s="1009"/>
      <c r="II2349" s="1009"/>
      <c r="IJ2349" s="1009"/>
      <c r="IK2349" s="1009"/>
      <c r="IL2349" s="1009"/>
      <c r="IM2349" s="1009"/>
    </row>
    <row r="2350" spans="17:247" x14ac:dyDescent="0.25">
      <c r="Q2350" s="1333"/>
      <c r="R2350" s="1333"/>
      <c r="S2350" s="669"/>
      <c r="T2350" s="669"/>
      <c r="U2350" s="669"/>
      <c r="AG2350" s="873"/>
      <c r="AN2350" s="669"/>
      <c r="IG2350" s="1009"/>
      <c r="IH2350" s="1009"/>
      <c r="II2350" s="1009"/>
      <c r="IJ2350" s="1009"/>
      <c r="IK2350" s="1009"/>
      <c r="IL2350" s="1009"/>
      <c r="IM2350" s="1009"/>
    </row>
    <row r="2351" spans="17:247" x14ac:dyDescent="0.25">
      <c r="Q2351" s="1333"/>
      <c r="R2351" s="1333"/>
      <c r="S2351" s="669"/>
      <c r="T2351" s="669"/>
      <c r="U2351" s="669"/>
      <c r="AG2351" s="873"/>
      <c r="AN2351" s="669"/>
      <c r="IG2351" s="1009"/>
      <c r="IH2351" s="1009"/>
      <c r="II2351" s="1009"/>
      <c r="IJ2351" s="1009"/>
      <c r="IK2351" s="1009"/>
      <c r="IL2351" s="1009"/>
      <c r="IM2351" s="1009"/>
    </row>
    <row r="2352" spans="17:247" x14ac:dyDescent="0.25">
      <c r="Q2352" s="1333"/>
      <c r="R2352" s="1333"/>
      <c r="S2352" s="669"/>
      <c r="T2352" s="669"/>
      <c r="U2352" s="669"/>
      <c r="AG2352" s="873"/>
      <c r="AN2352" s="669"/>
      <c r="IG2352" s="1009"/>
      <c r="IH2352" s="1009"/>
      <c r="II2352" s="1009"/>
      <c r="IJ2352" s="1009"/>
      <c r="IK2352" s="1009"/>
      <c r="IL2352" s="1009"/>
      <c r="IM2352" s="1009"/>
    </row>
    <row r="2353" spans="17:247" x14ac:dyDescent="0.25">
      <c r="Q2353" s="1333"/>
      <c r="R2353" s="1333"/>
      <c r="S2353" s="669"/>
      <c r="T2353" s="669"/>
      <c r="U2353" s="669"/>
      <c r="AG2353" s="873"/>
      <c r="AN2353" s="669"/>
      <c r="IG2353" s="1009"/>
      <c r="IH2353" s="1009"/>
      <c r="II2353" s="1009"/>
      <c r="IJ2353" s="1009"/>
      <c r="IK2353" s="1009"/>
      <c r="IL2353" s="1009"/>
      <c r="IM2353" s="1009"/>
    </row>
    <row r="2354" spans="17:247" x14ac:dyDescent="0.25">
      <c r="Q2354" s="1333"/>
      <c r="R2354" s="1333"/>
      <c r="S2354" s="669"/>
      <c r="T2354" s="669"/>
      <c r="U2354" s="669"/>
      <c r="AG2354" s="873"/>
      <c r="AN2354" s="669"/>
      <c r="IG2354" s="1009"/>
      <c r="IH2354" s="1009"/>
      <c r="II2354" s="1009"/>
      <c r="IJ2354" s="1009"/>
      <c r="IK2354" s="1009"/>
      <c r="IL2354" s="1009"/>
      <c r="IM2354" s="1009"/>
    </row>
    <row r="2355" spans="17:247" x14ac:dyDescent="0.25">
      <c r="Q2355" s="1333"/>
      <c r="R2355" s="1333"/>
      <c r="S2355" s="669"/>
      <c r="T2355" s="669"/>
      <c r="U2355" s="669"/>
      <c r="AG2355" s="873"/>
      <c r="AN2355" s="669"/>
      <c r="IG2355" s="1009"/>
      <c r="IH2355" s="1009"/>
      <c r="II2355" s="1009"/>
      <c r="IJ2355" s="1009"/>
      <c r="IK2355" s="1009"/>
      <c r="IL2355" s="1009"/>
      <c r="IM2355" s="1009"/>
    </row>
    <row r="2356" spans="17:247" x14ac:dyDescent="0.25">
      <c r="Q2356" s="1333"/>
      <c r="R2356" s="1333"/>
      <c r="S2356" s="669"/>
      <c r="T2356" s="669"/>
      <c r="U2356" s="669"/>
      <c r="AG2356" s="873"/>
      <c r="AN2356" s="669"/>
      <c r="IG2356" s="1009"/>
      <c r="IH2356" s="1009"/>
      <c r="II2356" s="1009"/>
      <c r="IJ2356" s="1009"/>
      <c r="IK2356" s="1009"/>
      <c r="IL2356" s="1009"/>
      <c r="IM2356" s="1009"/>
    </row>
    <row r="2357" spans="17:247" x14ac:dyDescent="0.25">
      <c r="Q2357" s="1333"/>
      <c r="R2357" s="1333"/>
      <c r="S2357" s="669"/>
      <c r="T2357" s="669"/>
      <c r="U2357" s="669"/>
      <c r="AG2357" s="873"/>
      <c r="AN2357" s="669"/>
      <c r="IG2357" s="1009"/>
      <c r="IH2357" s="1009"/>
      <c r="II2357" s="1009"/>
      <c r="IJ2357" s="1009"/>
      <c r="IK2357" s="1009"/>
      <c r="IL2357" s="1009"/>
      <c r="IM2357" s="1009"/>
    </row>
    <row r="2358" spans="17:247" x14ac:dyDescent="0.25">
      <c r="Q2358" s="1333"/>
      <c r="R2358" s="1333"/>
      <c r="S2358" s="669"/>
      <c r="T2358" s="669"/>
      <c r="U2358" s="669"/>
      <c r="AG2358" s="873"/>
      <c r="AN2358" s="669"/>
      <c r="IG2358" s="1009"/>
      <c r="IH2358" s="1009"/>
      <c r="II2358" s="1009"/>
      <c r="IJ2358" s="1009"/>
      <c r="IK2358" s="1009"/>
      <c r="IL2358" s="1009"/>
      <c r="IM2358" s="1009"/>
    </row>
    <row r="2359" spans="17:247" x14ac:dyDescent="0.25">
      <c r="Q2359" s="1333"/>
      <c r="R2359" s="1333"/>
      <c r="S2359" s="669"/>
      <c r="T2359" s="669"/>
      <c r="U2359" s="669"/>
      <c r="AG2359" s="873"/>
      <c r="AN2359" s="669"/>
      <c r="IG2359" s="1009"/>
      <c r="IH2359" s="1009"/>
      <c r="II2359" s="1009"/>
      <c r="IJ2359" s="1009"/>
      <c r="IK2359" s="1009"/>
      <c r="IL2359" s="1009"/>
      <c r="IM2359" s="1009"/>
    </row>
    <row r="2360" spans="17:247" x14ac:dyDescent="0.25">
      <c r="Q2360" s="1333"/>
      <c r="R2360" s="1333"/>
      <c r="S2360" s="669"/>
      <c r="T2360" s="669"/>
      <c r="U2360" s="669"/>
      <c r="AG2360" s="873"/>
      <c r="AN2360" s="669"/>
      <c r="IG2360" s="1009"/>
      <c r="IH2360" s="1009"/>
      <c r="II2360" s="1009"/>
      <c r="IJ2360" s="1009"/>
      <c r="IK2360" s="1009"/>
      <c r="IL2360" s="1009"/>
      <c r="IM2360" s="1009"/>
    </row>
    <row r="2361" spans="17:247" x14ac:dyDescent="0.25">
      <c r="Q2361" s="1333"/>
      <c r="R2361" s="1333"/>
      <c r="S2361" s="669"/>
      <c r="T2361" s="669"/>
      <c r="U2361" s="669"/>
      <c r="AG2361" s="873"/>
      <c r="AN2361" s="669"/>
      <c r="IG2361" s="1009"/>
      <c r="IH2361" s="1009"/>
      <c r="II2361" s="1009"/>
      <c r="IJ2361" s="1009"/>
      <c r="IK2361" s="1009"/>
      <c r="IL2361" s="1009"/>
      <c r="IM2361" s="1009"/>
    </row>
    <row r="2362" spans="17:247" x14ac:dyDescent="0.25">
      <c r="Q2362" s="1333"/>
      <c r="R2362" s="1333"/>
      <c r="S2362" s="669"/>
      <c r="T2362" s="669"/>
      <c r="U2362" s="669"/>
      <c r="AG2362" s="873"/>
      <c r="AN2362" s="669"/>
      <c r="IG2362" s="1009"/>
      <c r="IH2362" s="1009"/>
      <c r="II2362" s="1009"/>
      <c r="IJ2362" s="1009"/>
      <c r="IK2362" s="1009"/>
      <c r="IL2362" s="1009"/>
      <c r="IM2362" s="1009"/>
    </row>
    <row r="2363" spans="17:247" x14ac:dyDescent="0.25">
      <c r="Q2363" s="1333"/>
      <c r="R2363" s="1333"/>
      <c r="S2363" s="669"/>
      <c r="T2363" s="669"/>
      <c r="U2363" s="669"/>
      <c r="AG2363" s="873"/>
      <c r="AN2363" s="669"/>
      <c r="IG2363" s="1009"/>
      <c r="IH2363" s="1009"/>
      <c r="II2363" s="1009"/>
      <c r="IJ2363" s="1009"/>
      <c r="IK2363" s="1009"/>
      <c r="IL2363" s="1009"/>
      <c r="IM2363" s="1009"/>
    </row>
    <row r="2364" spans="17:247" x14ac:dyDescent="0.25">
      <c r="Q2364" s="1333"/>
      <c r="R2364" s="1333"/>
      <c r="S2364" s="669"/>
      <c r="T2364" s="669"/>
      <c r="U2364" s="669"/>
      <c r="AG2364" s="873"/>
      <c r="AN2364" s="669"/>
      <c r="IG2364" s="1009"/>
      <c r="IH2364" s="1009"/>
      <c r="II2364" s="1009"/>
      <c r="IJ2364" s="1009"/>
      <c r="IK2364" s="1009"/>
      <c r="IL2364" s="1009"/>
      <c r="IM2364" s="1009"/>
    </row>
    <row r="2365" spans="17:247" x14ac:dyDescent="0.25">
      <c r="Q2365" s="1333"/>
      <c r="R2365" s="1333"/>
      <c r="S2365" s="669"/>
      <c r="T2365" s="669"/>
      <c r="U2365" s="669"/>
      <c r="AG2365" s="873"/>
      <c r="AN2365" s="669"/>
      <c r="IG2365" s="1009"/>
      <c r="IH2365" s="1009"/>
      <c r="II2365" s="1009"/>
      <c r="IJ2365" s="1009"/>
      <c r="IK2365" s="1009"/>
      <c r="IL2365" s="1009"/>
      <c r="IM2365" s="1009"/>
    </row>
    <row r="2366" spans="17:247" x14ac:dyDescent="0.25">
      <c r="Q2366" s="1333"/>
      <c r="R2366" s="1333"/>
      <c r="S2366" s="669"/>
      <c r="T2366" s="669"/>
      <c r="U2366" s="669"/>
      <c r="AG2366" s="873"/>
      <c r="AN2366" s="669"/>
      <c r="IG2366" s="1009"/>
      <c r="IH2366" s="1009"/>
      <c r="II2366" s="1009"/>
      <c r="IJ2366" s="1009"/>
      <c r="IK2366" s="1009"/>
      <c r="IL2366" s="1009"/>
      <c r="IM2366" s="1009"/>
    </row>
    <row r="2367" spans="17:247" x14ac:dyDescent="0.25">
      <c r="Q2367" s="1333"/>
      <c r="R2367" s="1333"/>
      <c r="S2367" s="669"/>
      <c r="T2367" s="669"/>
      <c r="U2367" s="669"/>
      <c r="AG2367" s="873"/>
      <c r="AN2367" s="669"/>
      <c r="IG2367" s="1009"/>
      <c r="IH2367" s="1009"/>
      <c r="II2367" s="1009"/>
      <c r="IJ2367" s="1009"/>
      <c r="IK2367" s="1009"/>
      <c r="IL2367" s="1009"/>
      <c r="IM2367" s="1009"/>
    </row>
    <row r="2368" spans="17:247" x14ac:dyDescent="0.25">
      <c r="Q2368" s="1333"/>
      <c r="R2368" s="1333"/>
      <c r="S2368" s="669"/>
      <c r="T2368" s="669"/>
      <c r="U2368" s="669"/>
      <c r="AG2368" s="873"/>
      <c r="AN2368" s="669"/>
      <c r="IG2368" s="1009"/>
      <c r="IH2368" s="1009"/>
      <c r="II2368" s="1009"/>
      <c r="IJ2368" s="1009"/>
      <c r="IK2368" s="1009"/>
      <c r="IL2368" s="1009"/>
      <c r="IM2368" s="1009"/>
    </row>
    <row r="2369" spans="17:247" x14ac:dyDescent="0.25">
      <c r="Q2369" s="1333"/>
      <c r="R2369" s="1333"/>
      <c r="S2369" s="669"/>
      <c r="T2369" s="669"/>
      <c r="U2369" s="669"/>
      <c r="AG2369" s="873"/>
      <c r="AN2369" s="669"/>
      <c r="IG2369" s="1009"/>
      <c r="IH2369" s="1009"/>
      <c r="II2369" s="1009"/>
      <c r="IJ2369" s="1009"/>
      <c r="IK2369" s="1009"/>
      <c r="IL2369" s="1009"/>
      <c r="IM2369" s="1009"/>
    </row>
    <row r="2370" spans="17:247" x14ac:dyDescent="0.25">
      <c r="Q2370" s="1333"/>
      <c r="R2370" s="1333"/>
      <c r="S2370" s="669"/>
      <c r="T2370" s="669"/>
      <c r="U2370" s="669"/>
      <c r="AG2370" s="873"/>
      <c r="AN2370" s="669"/>
      <c r="IG2370" s="1009"/>
      <c r="IH2370" s="1009"/>
      <c r="II2370" s="1009"/>
      <c r="IJ2370" s="1009"/>
      <c r="IK2370" s="1009"/>
      <c r="IL2370" s="1009"/>
      <c r="IM2370" s="1009"/>
    </row>
    <row r="2371" spans="17:247" x14ac:dyDescent="0.25">
      <c r="Q2371" s="1333"/>
      <c r="R2371" s="1333"/>
      <c r="S2371" s="669"/>
      <c r="T2371" s="669"/>
      <c r="U2371" s="669"/>
      <c r="AG2371" s="873"/>
      <c r="AN2371" s="669"/>
      <c r="IG2371" s="1009"/>
      <c r="IH2371" s="1009"/>
      <c r="II2371" s="1009"/>
      <c r="IJ2371" s="1009"/>
      <c r="IK2371" s="1009"/>
      <c r="IL2371" s="1009"/>
      <c r="IM2371" s="1009"/>
    </row>
    <row r="2372" spans="17:247" x14ac:dyDescent="0.25">
      <c r="Q2372" s="1333"/>
      <c r="R2372" s="1333"/>
      <c r="S2372" s="669"/>
      <c r="T2372" s="669"/>
      <c r="U2372" s="669"/>
      <c r="AG2372" s="873"/>
      <c r="AN2372" s="669"/>
      <c r="IG2372" s="1009"/>
      <c r="IH2372" s="1009"/>
      <c r="II2372" s="1009"/>
      <c r="IJ2372" s="1009"/>
      <c r="IK2372" s="1009"/>
      <c r="IL2372" s="1009"/>
      <c r="IM2372" s="1009"/>
    </row>
    <row r="2373" spans="17:247" x14ac:dyDescent="0.25">
      <c r="Q2373" s="1333"/>
      <c r="R2373" s="1333"/>
      <c r="S2373" s="669"/>
      <c r="T2373" s="669"/>
      <c r="U2373" s="669"/>
      <c r="AG2373" s="873"/>
      <c r="AN2373" s="669"/>
      <c r="IG2373" s="1009"/>
      <c r="IH2373" s="1009"/>
      <c r="II2373" s="1009"/>
      <c r="IJ2373" s="1009"/>
      <c r="IK2373" s="1009"/>
      <c r="IL2373" s="1009"/>
      <c r="IM2373" s="1009"/>
    </row>
    <row r="2374" spans="17:247" x14ac:dyDescent="0.25">
      <c r="Q2374" s="1333"/>
      <c r="R2374" s="1333"/>
      <c r="S2374" s="669"/>
      <c r="T2374" s="669"/>
      <c r="U2374" s="669"/>
      <c r="AG2374" s="873"/>
      <c r="AN2374" s="669"/>
      <c r="IG2374" s="1009"/>
      <c r="IH2374" s="1009"/>
      <c r="II2374" s="1009"/>
      <c r="IJ2374" s="1009"/>
      <c r="IK2374" s="1009"/>
      <c r="IL2374" s="1009"/>
      <c r="IM2374" s="1009"/>
    </row>
    <row r="2375" spans="17:247" x14ac:dyDescent="0.25">
      <c r="Q2375" s="1333"/>
      <c r="R2375" s="1333"/>
      <c r="S2375" s="669"/>
      <c r="T2375" s="669"/>
      <c r="U2375" s="669"/>
      <c r="AG2375" s="873"/>
      <c r="AN2375" s="669"/>
      <c r="IG2375" s="1009"/>
      <c r="IH2375" s="1009"/>
      <c r="II2375" s="1009"/>
      <c r="IJ2375" s="1009"/>
      <c r="IK2375" s="1009"/>
      <c r="IL2375" s="1009"/>
      <c r="IM2375" s="1009"/>
    </row>
    <row r="2376" spans="17:247" x14ac:dyDescent="0.25">
      <c r="Q2376" s="1333"/>
      <c r="R2376" s="1333"/>
      <c r="S2376" s="669"/>
      <c r="T2376" s="669"/>
      <c r="U2376" s="669"/>
      <c r="AG2376" s="873"/>
      <c r="AN2376" s="669"/>
      <c r="IG2376" s="1009"/>
      <c r="IH2376" s="1009"/>
      <c r="II2376" s="1009"/>
      <c r="IJ2376" s="1009"/>
      <c r="IK2376" s="1009"/>
      <c r="IL2376" s="1009"/>
      <c r="IM2376" s="1009"/>
    </row>
    <row r="2377" spans="17:247" x14ac:dyDescent="0.25">
      <c r="Q2377" s="1333"/>
      <c r="R2377" s="1333"/>
      <c r="S2377" s="669"/>
      <c r="T2377" s="669"/>
      <c r="U2377" s="669"/>
      <c r="AG2377" s="873"/>
      <c r="AN2377" s="669"/>
      <c r="IG2377" s="1009"/>
      <c r="IH2377" s="1009"/>
      <c r="II2377" s="1009"/>
      <c r="IJ2377" s="1009"/>
      <c r="IK2377" s="1009"/>
      <c r="IL2377" s="1009"/>
      <c r="IM2377" s="1009"/>
    </row>
    <row r="2378" spans="17:247" x14ac:dyDescent="0.25">
      <c r="Q2378" s="1333"/>
      <c r="R2378" s="1333"/>
      <c r="S2378" s="669"/>
      <c r="T2378" s="669"/>
      <c r="U2378" s="669"/>
      <c r="AG2378" s="873"/>
      <c r="AN2378" s="669"/>
      <c r="IG2378" s="1009"/>
      <c r="IH2378" s="1009"/>
      <c r="II2378" s="1009"/>
      <c r="IJ2378" s="1009"/>
      <c r="IK2378" s="1009"/>
      <c r="IL2378" s="1009"/>
      <c r="IM2378" s="1009"/>
    </row>
    <row r="2379" spans="17:247" x14ac:dyDescent="0.25">
      <c r="Q2379" s="1333"/>
      <c r="R2379" s="1333"/>
      <c r="S2379" s="669"/>
      <c r="T2379" s="669"/>
      <c r="U2379" s="669"/>
      <c r="AG2379" s="873"/>
      <c r="AN2379" s="669"/>
      <c r="IG2379" s="1009"/>
      <c r="IH2379" s="1009"/>
      <c r="II2379" s="1009"/>
      <c r="IJ2379" s="1009"/>
      <c r="IK2379" s="1009"/>
      <c r="IL2379" s="1009"/>
      <c r="IM2379" s="1009"/>
    </row>
    <row r="2380" spans="17:247" x14ac:dyDescent="0.25">
      <c r="Q2380" s="1333"/>
      <c r="R2380" s="1333"/>
      <c r="S2380" s="669"/>
      <c r="T2380" s="669"/>
      <c r="U2380" s="669"/>
      <c r="AG2380" s="873"/>
      <c r="AN2380" s="669"/>
      <c r="IG2380" s="1009"/>
      <c r="IH2380" s="1009"/>
      <c r="II2380" s="1009"/>
      <c r="IJ2380" s="1009"/>
      <c r="IK2380" s="1009"/>
      <c r="IL2380" s="1009"/>
      <c r="IM2380" s="1009"/>
    </row>
    <row r="2381" spans="17:247" x14ac:dyDescent="0.25">
      <c r="Q2381" s="1333"/>
      <c r="R2381" s="1333"/>
      <c r="S2381" s="669"/>
      <c r="T2381" s="669"/>
      <c r="U2381" s="669"/>
      <c r="AG2381" s="873"/>
      <c r="AN2381" s="669"/>
      <c r="IG2381" s="1009"/>
      <c r="IH2381" s="1009"/>
      <c r="II2381" s="1009"/>
      <c r="IJ2381" s="1009"/>
      <c r="IK2381" s="1009"/>
      <c r="IL2381" s="1009"/>
      <c r="IM2381" s="1009"/>
    </row>
    <row r="2382" spans="17:247" x14ac:dyDescent="0.25">
      <c r="Q2382" s="1333"/>
      <c r="R2382" s="1333"/>
      <c r="S2382" s="669"/>
      <c r="T2382" s="669"/>
      <c r="U2382" s="669"/>
      <c r="AG2382" s="873"/>
      <c r="AN2382" s="669"/>
      <c r="IG2382" s="1009"/>
      <c r="IH2382" s="1009"/>
      <c r="II2382" s="1009"/>
      <c r="IJ2382" s="1009"/>
      <c r="IK2382" s="1009"/>
      <c r="IL2382" s="1009"/>
      <c r="IM2382" s="1009"/>
    </row>
    <row r="2383" spans="17:247" x14ac:dyDescent="0.25">
      <c r="Q2383" s="1333"/>
      <c r="R2383" s="1333"/>
      <c r="S2383" s="669"/>
      <c r="T2383" s="669"/>
      <c r="U2383" s="669"/>
      <c r="AG2383" s="873"/>
      <c r="AN2383" s="669"/>
      <c r="IG2383" s="1009"/>
      <c r="IH2383" s="1009"/>
      <c r="II2383" s="1009"/>
      <c r="IJ2383" s="1009"/>
      <c r="IK2383" s="1009"/>
      <c r="IL2383" s="1009"/>
      <c r="IM2383" s="1009"/>
    </row>
    <row r="2384" spans="17:247" x14ac:dyDescent="0.25">
      <c r="Q2384" s="1333"/>
      <c r="R2384" s="1333"/>
      <c r="S2384" s="669"/>
      <c r="T2384" s="669"/>
      <c r="U2384" s="669"/>
      <c r="AG2384" s="873"/>
      <c r="AN2384" s="669"/>
      <c r="IG2384" s="1009"/>
      <c r="IH2384" s="1009"/>
      <c r="II2384" s="1009"/>
      <c r="IJ2384" s="1009"/>
      <c r="IK2384" s="1009"/>
      <c r="IL2384" s="1009"/>
      <c r="IM2384" s="1009"/>
    </row>
    <row r="2385" spans="17:247" x14ac:dyDescent="0.25">
      <c r="Q2385" s="1333"/>
      <c r="R2385" s="1333"/>
      <c r="S2385" s="669"/>
      <c r="T2385" s="669"/>
      <c r="U2385" s="669"/>
      <c r="AG2385" s="873"/>
      <c r="AN2385" s="669"/>
      <c r="IG2385" s="1009"/>
      <c r="IH2385" s="1009"/>
      <c r="II2385" s="1009"/>
      <c r="IJ2385" s="1009"/>
      <c r="IK2385" s="1009"/>
      <c r="IL2385" s="1009"/>
      <c r="IM2385" s="1009"/>
    </row>
    <row r="2386" spans="17:247" x14ac:dyDescent="0.25">
      <c r="Q2386" s="1333"/>
      <c r="R2386" s="1333"/>
      <c r="S2386" s="669"/>
      <c r="T2386" s="669"/>
      <c r="U2386" s="669"/>
      <c r="AG2386" s="873"/>
      <c r="AN2386" s="669"/>
      <c r="IG2386" s="1009"/>
      <c r="IH2386" s="1009"/>
      <c r="II2386" s="1009"/>
      <c r="IJ2386" s="1009"/>
      <c r="IK2386" s="1009"/>
      <c r="IL2386" s="1009"/>
      <c r="IM2386" s="1009"/>
    </row>
    <row r="2387" spans="17:247" x14ac:dyDescent="0.25">
      <c r="Q2387" s="1333"/>
      <c r="R2387" s="1333"/>
      <c r="S2387" s="669"/>
      <c r="T2387" s="669"/>
      <c r="U2387" s="669"/>
      <c r="AG2387" s="873"/>
      <c r="AN2387" s="669"/>
      <c r="IG2387" s="1009"/>
      <c r="IH2387" s="1009"/>
      <c r="II2387" s="1009"/>
      <c r="IJ2387" s="1009"/>
      <c r="IK2387" s="1009"/>
      <c r="IL2387" s="1009"/>
      <c r="IM2387" s="1009"/>
    </row>
    <row r="2388" spans="17:247" x14ac:dyDescent="0.25">
      <c r="Q2388" s="1333"/>
      <c r="R2388" s="1333"/>
      <c r="S2388" s="669"/>
      <c r="T2388" s="669"/>
      <c r="U2388" s="669"/>
      <c r="AG2388" s="873"/>
      <c r="AN2388" s="669"/>
      <c r="IG2388" s="1009"/>
      <c r="IH2388" s="1009"/>
      <c r="II2388" s="1009"/>
      <c r="IJ2388" s="1009"/>
      <c r="IK2388" s="1009"/>
      <c r="IL2388" s="1009"/>
      <c r="IM2388" s="1009"/>
    </row>
    <row r="2389" spans="17:247" x14ac:dyDescent="0.25">
      <c r="Q2389" s="1333"/>
      <c r="R2389" s="1333"/>
      <c r="S2389" s="669"/>
      <c r="T2389" s="669"/>
      <c r="U2389" s="669"/>
      <c r="AG2389" s="873"/>
      <c r="AN2389" s="669"/>
      <c r="IG2389" s="1009"/>
      <c r="IH2389" s="1009"/>
      <c r="II2389" s="1009"/>
      <c r="IJ2389" s="1009"/>
      <c r="IK2389" s="1009"/>
      <c r="IL2389" s="1009"/>
      <c r="IM2389" s="1009"/>
    </row>
    <row r="2390" spans="17:247" x14ac:dyDescent="0.25">
      <c r="Q2390" s="1333"/>
      <c r="R2390" s="1333"/>
      <c r="S2390" s="669"/>
      <c r="T2390" s="669"/>
      <c r="U2390" s="669"/>
      <c r="AG2390" s="873"/>
      <c r="AN2390" s="669"/>
      <c r="IG2390" s="1009"/>
      <c r="IH2390" s="1009"/>
      <c r="II2390" s="1009"/>
      <c r="IJ2390" s="1009"/>
      <c r="IK2390" s="1009"/>
      <c r="IL2390" s="1009"/>
      <c r="IM2390" s="1009"/>
    </row>
    <row r="2391" spans="17:247" x14ac:dyDescent="0.25">
      <c r="Q2391" s="1333"/>
      <c r="R2391" s="1333"/>
      <c r="S2391" s="669"/>
      <c r="T2391" s="669"/>
      <c r="U2391" s="669"/>
      <c r="AG2391" s="873"/>
      <c r="AN2391" s="669"/>
      <c r="IG2391" s="1009"/>
      <c r="IH2391" s="1009"/>
      <c r="II2391" s="1009"/>
      <c r="IJ2391" s="1009"/>
      <c r="IK2391" s="1009"/>
      <c r="IL2391" s="1009"/>
      <c r="IM2391" s="1009"/>
    </row>
    <row r="2392" spans="17:247" x14ac:dyDescent="0.25">
      <c r="Q2392" s="1333"/>
      <c r="R2392" s="1333"/>
      <c r="S2392" s="669"/>
      <c r="T2392" s="669"/>
      <c r="U2392" s="669"/>
      <c r="AG2392" s="873"/>
      <c r="AN2392" s="669"/>
      <c r="IG2392" s="1009"/>
      <c r="IH2392" s="1009"/>
      <c r="II2392" s="1009"/>
      <c r="IJ2392" s="1009"/>
      <c r="IK2392" s="1009"/>
      <c r="IL2392" s="1009"/>
      <c r="IM2392" s="1009"/>
    </row>
    <row r="2393" spans="17:247" x14ac:dyDescent="0.25">
      <c r="Q2393" s="1333"/>
      <c r="R2393" s="1333"/>
      <c r="S2393" s="669"/>
      <c r="T2393" s="669"/>
      <c r="U2393" s="669"/>
      <c r="AG2393" s="873"/>
      <c r="AN2393" s="669"/>
      <c r="IG2393" s="1009"/>
      <c r="IH2393" s="1009"/>
      <c r="II2393" s="1009"/>
      <c r="IJ2393" s="1009"/>
      <c r="IK2393" s="1009"/>
      <c r="IL2393" s="1009"/>
      <c r="IM2393" s="1009"/>
    </row>
    <row r="2394" spans="17:247" x14ac:dyDescent="0.25">
      <c r="Q2394" s="1333"/>
      <c r="R2394" s="1333"/>
      <c r="S2394" s="669"/>
      <c r="T2394" s="669"/>
      <c r="U2394" s="669"/>
      <c r="AG2394" s="873"/>
      <c r="AN2394" s="669"/>
      <c r="IG2394" s="1009"/>
      <c r="IH2394" s="1009"/>
      <c r="II2394" s="1009"/>
      <c r="IJ2394" s="1009"/>
      <c r="IK2394" s="1009"/>
      <c r="IL2394" s="1009"/>
      <c r="IM2394" s="1009"/>
    </row>
    <row r="2395" spans="17:247" x14ac:dyDescent="0.25">
      <c r="Q2395" s="1333"/>
      <c r="R2395" s="1333"/>
      <c r="S2395" s="669"/>
      <c r="T2395" s="669"/>
      <c r="U2395" s="669"/>
      <c r="AG2395" s="873"/>
      <c r="AN2395" s="669"/>
      <c r="IG2395" s="1009"/>
      <c r="IH2395" s="1009"/>
      <c r="II2395" s="1009"/>
      <c r="IJ2395" s="1009"/>
      <c r="IK2395" s="1009"/>
      <c r="IL2395" s="1009"/>
      <c r="IM2395" s="1009"/>
    </row>
    <row r="2396" spans="17:247" x14ac:dyDescent="0.25">
      <c r="Q2396" s="1333"/>
      <c r="R2396" s="1333"/>
      <c r="S2396" s="669"/>
      <c r="T2396" s="669"/>
      <c r="U2396" s="669"/>
      <c r="AG2396" s="873"/>
      <c r="AN2396" s="669"/>
      <c r="IG2396" s="1009"/>
      <c r="IH2396" s="1009"/>
      <c r="II2396" s="1009"/>
      <c r="IJ2396" s="1009"/>
      <c r="IK2396" s="1009"/>
      <c r="IL2396" s="1009"/>
      <c r="IM2396" s="1009"/>
    </row>
    <row r="2397" spans="17:247" x14ac:dyDescent="0.25">
      <c r="Q2397" s="1333"/>
      <c r="R2397" s="1333"/>
      <c r="S2397" s="669"/>
      <c r="T2397" s="669"/>
      <c r="U2397" s="669"/>
      <c r="AG2397" s="873"/>
      <c r="AN2397" s="669"/>
      <c r="IG2397" s="1009"/>
      <c r="IH2397" s="1009"/>
      <c r="II2397" s="1009"/>
      <c r="IJ2397" s="1009"/>
      <c r="IK2397" s="1009"/>
      <c r="IL2397" s="1009"/>
      <c r="IM2397" s="1009"/>
    </row>
    <row r="2398" spans="17:247" x14ac:dyDescent="0.25">
      <c r="Q2398" s="1333"/>
      <c r="R2398" s="1333"/>
      <c r="S2398" s="669"/>
      <c r="T2398" s="669"/>
      <c r="U2398" s="669"/>
      <c r="AG2398" s="873"/>
      <c r="AN2398" s="669"/>
      <c r="IG2398" s="1009"/>
      <c r="IH2398" s="1009"/>
      <c r="II2398" s="1009"/>
      <c r="IJ2398" s="1009"/>
      <c r="IK2398" s="1009"/>
      <c r="IL2398" s="1009"/>
      <c r="IM2398" s="1009"/>
    </row>
    <row r="2399" spans="17:247" x14ac:dyDescent="0.25">
      <c r="Q2399" s="1333"/>
      <c r="R2399" s="1333"/>
      <c r="S2399" s="669"/>
      <c r="T2399" s="669"/>
      <c r="U2399" s="669"/>
      <c r="AG2399" s="873"/>
      <c r="AN2399" s="669"/>
      <c r="IG2399" s="1009"/>
      <c r="IH2399" s="1009"/>
      <c r="II2399" s="1009"/>
      <c r="IJ2399" s="1009"/>
      <c r="IK2399" s="1009"/>
      <c r="IL2399" s="1009"/>
      <c r="IM2399" s="1009"/>
    </row>
    <row r="2400" spans="17:247" x14ac:dyDescent="0.25">
      <c r="Q2400" s="1333"/>
      <c r="R2400" s="1333"/>
      <c r="S2400" s="669"/>
      <c r="T2400" s="669"/>
      <c r="U2400" s="669"/>
      <c r="AG2400" s="873"/>
      <c r="AN2400" s="669"/>
      <c r="IG2400" s="1009"/>
      <c r="IH2400" s="1009"/>
      <c r="II2400" s="1009"/>
      <c r="IJ2400" s="1009"/>
      <c r="IK2400" s="1009"/>
      <c r="IL2400" s="1009"/>
      <c r="IM2400" s="1009"/>
    </row>
    <row r="2401" spans="17:247" x14ac:dyDescent="0.25">
      <c r="Q2401" s="1333"/>
      <c r="R2401" s="1333"/>
      <c r="S2401" s="669"/>
      <c r="T2401" s="669"/>
      <c r="U2401" s="669"/>
      <c r="AG2401" s="873"/>
      <c r="AN2401" s="669"/>
      <c r="IG2401" s="1009"/>
      <c r="IH2401" s="1009"/>
      <c r="II2401" s="1009"/>
      <c r="IJ2401" s="1009"/>
      <c r="IK2401" s="1009"/>
      <c r="IL2401" s="1009"/>
      <c r="IM2401" s="1009"/>
    </row>
    <row r="2402" spans="17:247" x14ac:dyDescent="0.25">
      <c r="Q2402" s="1333"/>
      <c r="R2402" s="1333"/>
      <c r="S2402" s="669"/>
      <c r="T2402" s="669"/>
      <c r="U2402" s="669"/>
      <c r="AG2402" s="873"/>
      <c r="AN2402" s="669"/>
      <c r="IG2402" s="1009"/>
      <c r="IH2402" s="1009"/>
      <c r="II2402" s="1009"/>
      <c r="IJ2402" s="1009"/>
      <c r="IK2402" s="1009"/>
      <c r="IL2402" s="1009"/>
      <c r="IM2402" s="1009"/>
    </row>
    <row r="2403" spans="17:247" x14ac:dyDescent="0.25">
      <c r="Q2403" s="1333"/>
      <c r="R2403" s="1333"/>
      <c r="S2403" s="669"/>
      <c r="T2403" s="669"/>
      <c r="U2403" s="669"/>
      <c r="AG2403" s="873"/>
      <c r="AN2403" s="669"/>
      <c r="IG2403" s="1009"/>
      <c r="IH2403" s="1009"/>
      <c r="II2403" s="1009"/>
      <c r="IJ2403" s="1009"/>
      <c r="IK2403" s="1009"/>
      <c r="IL2403" s="1009"/>
      <c r="IM2403" s="1009"/>
    </row>
    <row r="2404" spans="17:247" x14ac:dyDescent="0.25">
      <c r="Q2404" s="1333"/>
      <c r="R2404" s="1333"/>
      <c r="S2404" s="669"/>
      <c r="T2404" s="669"/>
      <c r="U2404" s="669"/>
      <c r="AG2404" s="873"/>
      <c r="AN2404" s="669"/>
      <c r="IG2404" s="1009"/>
      <c r="IH2404" s="1009"/>
      <c r="II2404" s="1009"/>
      <c r="IJ2404" s="1009"/>
      <c r="IK2404" s="1009"/>
      <c r="IL2404" s="1009"/>
      <c r="IM2404" s="1009"/>
    </row>
    <row r="2405" spans="17:247" x14ac:dyDescent="0.25">
      <c r="Q2405" s="1333"/>
      <c r="R2405" s="1333"/>
      <c r="S2405" s="669"/>
      <c r="T2405" s="669"/>
      <c r="U2405" s="669"/>
      <c r="AG2405" s="873"/>
      <c r="AN2405" s="669"/>
      <c r="IG2405" s="1009"/>
      <c r="IH2405" s="1009"/>
      <c r="II2405" s="1009"/>
      <c r="IJ2405" s="1009"/>
      <c r="IK2405" s="1009"/>
      <c r="IL2405" s="1009"/>
      <c r="IM2405" s="1009"/>
    </row>
    <row r="2406" spans="17:247" x14ac:dyDescent="0.25">
      <c r="Q2406" s="1333"/>
      <c r="R2406" s="1333"/>
      <c r="S2406" s="669"/>
      <c r="T2406" s="669"/>
      <c r="U2406" s="669"/>
      <c r="AG2406" s="873"/>
      <c r="AN2406" s="669"/>
      <c r="IG2406" s="1009"/>
      <c r="IH2406" s="1009"/>
      <c r="II2406" s="1009"/>
      <c r="IJ2406" s="1009"/>
      <c r="IK2406" s="1009"/>
      <c r="IL2406" s="1009"/>
      <c r="IM2406" s="1009"/>
    </row>
    <row r="2407" spans="17:247" x14ac:dyDescent="0.25">
      <c r="Q2407" s="1333"/>
      <c r="R2407" s="1333"/>
      <c r="S2407" s="669"/>
      <c r="T2407" s="669"/>
      <c r="U2407" s="669"/>
      <c r="AG2407" s="873"/>
      <c r="AN2407" s="669"/>
      <c r="IG2407" s="1009"/>
      <c r="IH2407" s="1009"/>
      <c r="II2407" s="1009"/>
      <c r="IJ2407" s="1009"/>
      <c r="IK2407" s="1009"/>
      <c r="IL2407" s="1009"/>
      <c r="IM2407" s="1009"/>
    </row>
    <row r="2408" spans="17:247" x14ac:dyDescent="0.25">
      <c r="Q2408" s="1333"/>
      <c r="R2408" s="1333"/>
      <c r="S2408" s="669"/>
      <c r="T2408" s="669"/>
      <c r="U2408" s="669"/>
      <c r="AG2408" s="873"/>
      <c r="AN2408" s="669"/>
      <c r="IG2408" s="1009"/>
      <c r="IH2408" s="1009"/>
      <c r="II2408" s="1009"/>
      <c r="IJ2408" s="1009"/>
      <c r="IK2408" s="1009"/>
      <c r="IL2408" s="1009"/>
      <c r="IM2408" s="1009"/>
    </row>
    <row r="2409" spans="17:247" x14ac:dyDescent="0.25">
      <c r="Q2409" s="1333"/>
      <c r="R2409" s="1333"/>
      <c r="S2409" s="669"/>
      <c r="T2409" s="669"/>
      <c r="U2409" s="669"/>
      <c r="AG2409" s="873"/>
      <c r="AN2409" s="669"/>
      <c r="IG2409" s="1009"/>
      <c r="IH2409" s="1009"/>
      <c r="II2409" s="1009"/>
      <c r="IJ2409" s="1009"/>
      <c r="IK2409" s="1009"/>
      <c r="IL2409" s="1009"/>
      <c r="IM2409" s="1009"/>
    </row>
    <row r="2410" spans="17:247" x14ac:dyDescent="0.25">
      <c r="Q2410" s="1333"/>
      <c r="R2410" s="1333"/>
      <c r="S2410" s="669"/>
      <c r="T2410" s="669"/>
      <c r="U2410" s="669"/>
      <c r="AG2410" s="873"/>
      <c r="AN2410" s="669"/>
      <c r="IG2410" s="1009"/>
      <c r="IH2410" s="1009"/>
      <c r="II2410" s="1009"/>
      <c r="IJ2410" s="1009"/>
      <c r="IK2410" s="1009"/>
      <c r="IL2410" s="1009"/>
      <c r="IM2410" s="1009"/>
    </row>
    <row r="2411" spans="17:247" x14ac:dyDescent="0.25">
      <c r="Q2411" s="1333"/>
      <c r="R2411" s="1333"/>
      <c r="S2411" s="669"/>
      <c r="T2411" s="669"/>
      <c r="U2411" s="669"/>
      <c r="AG2411" s="873"/>
      <c r="AN2411" s="669"/>
      <c r="IG2411" s="1009"/>
      <c r="IH2411" s="1009"/>
      <c r="II2411" s="1009"/>
      <c r="IJ2411" s="1009"/>
      <c r="IK2411" s="1009"/>
      <c r="IL2411" s="1009"/>
      <c r="IM2411" s="1009"/>
    </row>
    <row r="2412" spans="17:247" x14ac:dyDescent="0.25">
      <c r="Q2412" s="1333"/>
      <c r="R2412" s="1333"/>
      <c r="S2412" s="669"/>
      <c r="T2412" s="669"/>
      <c r="U2412" s="669"/>
      <c r="AG2412" s="873"/>
      <c r="AN2412" s="669"/>
      <c r="IG2412" s="1009"/>
      <c r="IH2412" s="1009"/>
      <c r="II2412" s="1009"/>
      <c r="IJ2412" s="1009"/>
      <c r="IK2412" s="1009"/>
      <c r="IL2412" s="1009"/>
      <c r="IM2412" s="1009"/>
    </row>
    <row r="2413" spans="17:247" x14ac:dyDescent="0.25">
      <c r="Q2413" s="1333"/>
      <c r="R2413" s="1333"/>
      <c r="S2413" s="669"/>
      <c r="T2413" s="669"/>
      <c r="U2413" s="669"/>
      <c r="AG2413" s="873"/>
      <c r="AN2413" s="669"/>
      <c r="IG2413" s="1009"/>
      <c r="IH2413" s="1009"/>
      <c r="II2413" s="1009"/>
      <c r="IJ2413" s="1009"/>
      <c r="IK2413" s="1009"/>
      <c r="IL2413" s="1009"/>
      <c r="IM2413" s="1009"/>
    </row>
    <row r="2414" spans="17:247" x14ac:dyDescent="0.25">
      <c r="Q2414" s="1333"/>
      <c r="R2414" s="1333"/>
      <c r="S2414" s="669"/>
      <c r="T2414" s="669"/>
      <c r="U2414" s="669"/>
      <c r="AG2414" s="873"/>
      <c r="AN2414" s="669"/>
      <c r="IG2414" s="1009"/>
      <c r="IH2414" s="1009"/>
      <c r="II2414" s="1009"/>
      <c r="IJ2414" s="1009"/>
      <c r="IK2414" s="1009"/>
      <c r="IL2414" s="1009"/>
      <c r="IM2414" s="1009"/>
    </row>
    <row r="2415" spans="17:247" x14ac:dyDescent="0.25">
      <c r="Q2415" s="1333"/>
      <c r="R2415" s="1333"/>
      <c r="S2415" s="669"/>
      <c r="T2415" s="669"/>
      <c r="U2415" s="669"/>
      <c r="AG2415" s="873"/>
      <c r="AN2415" s="669"/>
      <c r="IG2415" s="1009"/>
      <c r="IH2415" s="1009"/>
      <c r="II2415" s="1009"/>
      <c r="IJ2415" s="1009"/>
      <c r="IK2415" s="1009"/>
      <c r="IL2415" s="1009"/>
      <c r="IM2415" s="1009"/>
    </row>
    <row r="2416" spans="17:247" x14ac:dyDescent="0.25">
      <c r="Q2416" s="1333"/>
      <c r="R2416" s="1333"/>
      <c r="S2416" s="669"/>
      <c r="T2416" s="669"/>
      <c r="U2416" s="669"/>
      <c r="AG2416" s="873"/>
      <c r="AN2416" s="669"/>
      <c r="IG2416" s="1009"/>
      <c r="IH2416" s="1009"/>
      <c r="II2416" s="1009"/>
      <c r="IJ2416" s="1009"/>
      <c r="IK2416" s="1009"/>
      <c r="IL2416" s="1009"/>
      <c r="IM2416" s="1009"/>
    </row>
    <row r="2417" spans="17:247" x14ac:dyDescent="0.25">
      <c r="Q2417" s="1333"/>
      <c r="R2417" s="1333"/>
      <c r="S2417" s="669"/>
      <c r="T2417" s="669"/>
      <c r="U2417" s="669"/>
      <c r="AG2417" s="873"/>
      <c r="AN2417" s="669"/>
      <c r="IG2417" s="1009"/>
      <c r="IH2417" s="1009"/>
      <c r="II2417" s="1009"/>
      <c r="IJ2417" s="1009"/>
      <c r="IK2417" s="1009"/>
      <c r="IL2417" s="1009"/>
      <c r="IM2417" s="1009"/>
    </row>
    <row r="2418" spans="17:247" x14ac:dyDescent="0.25">
      <c r="Q2418" s="1333"/>
      <c r="R2418" s="1333"/>
      <c r="S2418" s="669"/>
      <c r="T2418" s="669"/>
      <c r="U2418" s="669"/>
      <c r="AG2418" s="873"/>
      <c r="AN2418" s="669"/>
      <c r="IG2418" s="1009"/>
      <c r="IH2418" s="1009"/>
      <c r="II2418" s="1009"/>
      <c r="IJ2418" s="1009"/>
      <c r="IK2418" s="1009"/>
      <c r="IL2418" s="1009"/>
      <c r="IM2418" s="1009"/>
    </row>
    <row r="2419" spans="17:247" x14ac:dyDescent="0.25">
      <c r="Q2419" s="1333"/>
      <c r="R2419" s="1333"/>
      <c r="S2419" s="669"/>
      <c r="T2419" s="669"/>
      <c r="U2419" s="669"/>
      <c r="AG2419" s="873"/>
      <c r="AN2419" s="669"/>
      <c r="IG2419" s="1009"/>
      <c r="IH2419" s="1009"/>
      <c r="II2419" s="1009"/>
      <c r="IJ2419" s="1009"/>
      <c r="IK2419" s="1009"/>
      <c r="IL2419" s="1009"/>
      <c r="IM2419" s="1009"/>
    </row>
    <row r="2420" spans="17:247" x14ac:dyDescent="0.25">
      <c r="Q2420" s="1333"/>
      <c r="R2420" s="1333"/>
      <c r="S2420" s="669"/>
      <c r="T2420" s="669"/>
      <c r="U2420" s="669"/>
      <c r="AG2420" s="873"/>
      <c r="AN2420" s="669"/>
      <c r="IG2420" s="1009"/>
      <c r="IH2420" s="1009"/>
      <c r="II2420" s="1009"/>
      <c r="IJ2420" s="1009"/>
      <c r="IK2420" s="1009"/>
      <c r="IL2420" s="1009"/>
      <c r="IM2420" s="1009"/>
    </row>
    <row r="2421" spans="17:247" x14ac:dyDescent="0.25">
      <c r="Q2421" s="1333"/>
      <c r="R2421" s="1333"/>
      <c r="S2421" s="669"/>
      <c r="T2421" s="669"/>
      <c r="U2421" s="669"/>
      <c r="AG2421" s="873"/>
      <c r="AN2421" s="669"/>
      <c r="IG2421" s="1009"/>
      <c r="IH2421" s="1009"/>
      <c r="II2421" s="1009"/>
      <c r="IJ2421" s="1009"/>
      <c r="IK2421" s="1009"/>
      <c r="IL2421" s="1009"/>
      <c r="IM2421" s="1009"/>
    </row>
    <row r="2422" spans="17:247" x14ac:dyDescent="0.25">
      <c r="Q2422" s="1333"/>
      <c r="R2422" s="1333"/>
      <c r="S2422" s="669"/>
      <c r="T2422" s="669"/>
      <c r="U2422" s="669"/>
      <c r="AG2422" s="873"/>
      <c r="AN2422" s="669"/>
      <c r="IG2422" s="1009"/>
      <c r="IH2422" s="1009"/>
      <c r="II2422" s="1009"/>
      <c r="IJ2422" s="1009"/>
      <c r="IK2422" s="1009"/>
      <c r="IL2422" s="1009"/>
      <c r="IM2422" s="1009"/>
    </row>
    <row r="2423" spans="17:247" x14ac:dyDescent="0.25">
      <c r="Q2423" s="1333"/>
      <c r="R2423" s="1333"/>
      <c r="S2423" s="669"/>
      <c r="T2423" s="669"/>
      <c r="U2423" s="669"/>
      <c r="AG2423" s="873"/>
      <c r="AN2423" s="669"/>
      <c r="IG2423" s="1009"/>
      <c r="IH2423" s="1009"/>
      <c r="II2423" s="1009"/>
      <c r="IJ2423" s="1009"/>
      <c r="IK2423" s="1009"/>
      <c r="IL2423" s="1009"/>
      <c r="IM2423" s="1009"/>
    </row>
    <row r="2424" spans="17:247" x14ac:dyDescent="0.25">
      <c r="Q2424" s="1333"/>
      <c r="R2424" s="1333"/>
      <c r="S2424" s="669"/>
      <c r="T2424" s="669"/>
      <c r="U2424" s="669"/>
      <c r="AG2424" s="873"/>
      <c r="AN2424" s="669"/>
      <c r="IG2424" s="1009"/>
      <c r="IH2424" s="1009"/>
      <c r="II2424" s="1009"/>
      <c r="IJ2424" s="1009"/>
      <c r="IK2424" s="1009"/>
      <c r="IL2424" s="1009"/>
      <c r="IM2424" s="1009"/>
    </row>
    <row r="2425" spans="17:247" x14ac:dyDescent="0.25">
      <c r="Q2425" s="1333"/>
      <c r="R2425" s="1333"/>
      <c r="S2425" s="669"/>
      <c r="T2425" s="669"/>
      <c r="U2425" s="669"/>
      <c r="AG2425" s="873"/>
      <c r="AN2425" s="669"/>
      <c r="IG2425" s="1009"/>
      <c r="IH2425" s="1009"/>
      <c r="II2425" s="1009"/>
      <c r="IJ2425" s="1009"/>
      <c r="IK2425" s="1009"/>
      <c r="IL2425" s="1009"/>
      <c r="IM2425" s="1009"/>
    </row>
    <row r="2426" spans="17:247" x14ac:dyDescent="0.25">
      <c r="Q2426" s="1333"/>
      <c r="R2426" s="1333"/>
      <c r="S2426" s="669"/>
      <c r="T2426" s="669"/>
      <c r="U2426" s="669"/>
      <c r="AG2426" s="873"/>
      <c r="AN2426" s="669"/>
      <c r="IG2426" s="1009"/>
      <c r="IH2426" s="1009"/>
      <c r="II2426" s="1009"/>
      <c r="IJ2426" s="1009"/>
      <c r="IK2426" s="1009"/>
      <c r="IL2426" s="1009"/>
      <c r="IM2426" s="1009"/>
    </row>
    <row r="2427" spans="17:247" x14ac:dyDescent="0.25">
      <c r="Q2427" s="1333"/>
      <c r="R2427" s="1333"/>
      <c r="S2427" s="669"/>
      <c r="T2427" s="669"/>
      <c r="U2427" s="669"/>
      <c r="AG2427" s="873"/>
      <c r="AN2427" s="669"/>
      <c r="IG2427" s="1009"/>
      <c r="IH2427" s="1009"/>
      <c r="II2427" s="1009"/>
      <c r="IJ2427" s="1009"/>
      <c r="IK2427" s="1009"/>
      <c r="IL2427" s="1009"/>
      <c r="IM2427" s="1009"/>
    </row>
    <row r="2428" spans="17:247" x14ac:dyDescent="0.25">
      <c r="Q2428" s="1333"/>
      <c r="R2428" s="1333"/>
      <c r="S2428" s="669"/>
      <c r="T2428" s="669"/>
      <c r="U2428" s="669"/>
      <c r="AG2428" s="873"/>
      <c r="AN2428" s="669"/>
      <c r="IG2428" s="1009"/>
      <c r="IH2428" s="1009"/>
      <c r="II2428" s="1009"/>
      <c r="IJ2428" s="1009"/>
      <c r="IK2428" s="1009"/>
      <c r="IL2428" s="1009"/>
      <c r="IM2428" s="1009"/>
    </row>
    <row r="2429" spans="17:247" x14ac:dyDescent="0.25">
      <c r="Q2429" s="1333"/>
      <c r="R2429" s="1333"/>
      <c r="S2429" s="669"/>
      <c r="T2429" s="669"/>
      <c r="U2429" s="669"/>
      <c r="AG2429" s="873"/>
      <c r="AN2429" s="669"/>
      <c r="IG2429" s="1009"/>
      <c r="IH2429" s="1009"/>
      <c r="II2429" s="1009"/>
      <c r="IJ2429" s="1009"/>
      <c r="IK2429" s="1009"/>
      <c r="IL2429" s="1009"/>
      <c r="IM2429" s="1009"/>
    </row>
    <row r="2430" spans="17:247" x14ac:dyDescent="0.25">
      <c r="Q2430" s="1333"/>
      <c r="R2430" s="1333"/>
      <c r="S2430" s="669"/>
      <c r="T2430" s="669"/>
      <c r="U2430" s="669"/>
      <c r="AG2430" s="873"/>
      <c r="AN2430" s="669"/>
      <c r="IG2430" s="1009"/>
      <c r="IH2430" s="1009"/>
      <c r="II2430" s="1009"/>
      <c r="IJ2430" s="1009"/>
      <c r="IK2430" s="1009"/>
      <c r="IL2430" s="1009"/>
      <c r="IM2430" s="1009"/>
    </row>
    <row r="2431" spans="17:247" x14ac:dyDescent="0.25">
      <c r="Q2431" s="1333"/>
      <c r="R2431" s="1333"/>
      <c r="S2431" s="669"/>
      <c r="T2431" s="669"/>
      <c r="U2431" s="669"/>
      <c r="AG2431" s="873"/>
      <c r="AN2431" s="669"/>
      <c r="IG2431" s="1009"/>
      <c r="IH2431" s="1009"/>
      <c r="II2431" s="1009"/>
      <c r="IJ2431" s="1009"/>
      <c r="IK2431" s="1009"/>
      <c r="IL2431" s="1009"/>
      <c r="IM2431" s="1009"/>
    </row>
    <row r="2432" spans="17:247" x14ac:dyDescent="0.25">
      <c r="Q2432" s="1333"/>
      <c r="R2432" s="1333"/>
      <c r="S2432" s="669"/>
      <c r="T2432" s="669"/>
      <c r="U2432" s="669"/>
      <c r="AG2432" s="873"/>
      <c r="AN2432" s="669"/>
      <c r="IG2432" s="1009"/>
      <c r="IH2432" s="1009"/>
      <c r="II2432" s="1009"/>
      <c r="IJ2432" s="1009"/>
      <c r="IK2432" s="1009"/>
      <c r="IL2432" s="1009"/>
      <c r="IM2432" s="1009"/>
    </row>
    <row r="2433" spans="17:247" x14ac:dyDescent="0.25">
      <c r="Q2433" s="1333"/>
      <c r="R2433" s="1333"/>
      <c r="S2433" s="669"/>
      <c r="T2433" s="669"/>
      <c r="U2433" s="669"/>
      <c r="AG2433" s="873"/>
      <c r="AN2433" s="669"/>
      <c r="IG2433" s="1009"/>
      <c r="IH2433" s="1009"/>
      <c r="II2433" s="1009"/>
      <c r="IJ2433" s="1009"/>
      <c r="IK2433" s="1009"/>
      <c r="IL2433" s="1009"/>
      <c r="IM2433" s="1009"/>
    </row>
    <row r="2434" spans="17:247" x14ac:dyDescent="0.25">
      <c r="Q2434" s="1333"/>
      <c r="R2434" s="1333"/>
      <c r="S2434" s="669"/>
      <c r="T2434" s="669"/>
      <c r="U2434" s="669"/>
      <c r="AG2434" s="873"/>
      <c r="AN2434" s="669"/>
      <c r="IG2434" s="1009"/>
      <c r="IH2434" s="1009"/>
      <c r="II2434" s="1009"/>
      <c r="IJ2434" s="1009"/>
      <c r="IK2434" s="1009"/>
      <c r="IL2434" s="1009"/>
      <c r="IM2434" s="1009"/>
    </row>
    <row r="2435" spans="17:247" x14ac:dyDescent="0.25">
      <c r="Q2435" s="1333"/>
      <c r="R2435" s="1333"/>
      <c r="S2435" s="669"/>
      <c r="T2435" s="669"/>
      <c r="U2435" s="669"/>
      <c r="AG2435" s="873"/>
      <c r="AN2435" s="669"/>
      <c r="IG2435" s="1009"/>
      <c r="IH2435" s="1009"/>
      <c r="II2435" s="1009"/>
      <c r="IJ2435" s="1009"/>
      <c r="IK2435" s="1009"/>
      <c r="IL2435" s="1009"/>
      <c r="IM2435" s="1009"/>
    </row>
    <row r="2436" spans="17:247" x14ac:dyDescent="0.25">
      <c r="Q2436" s="1333"/>
      <c r="R2436" s="1333"/>
      <c r="S2436" s="669"/>
      <c r="T2436" s="669"/>
      <c r="U2436" s="669"/>
      <c r="AG2436" s="873"/>
      <c r="AN2436" s="669"/>
      <c r="IG2436" s="1009"/>
      <c r="IH2436" s="1009"/>
      <c r="II2436" s="1009"/>
      <c r="IJ2436" s="1009"/>
      <c r="IK2436" s="1009"/>
      <c r="IL2436" s="1009"/>
      <c r="IM2436" s="1009"/>
    </row>
    <row r="2437" spans="17:247" x14ac:dyDescent="0.25">
      <c r="Q2437" s="1333"/>
      <c r="R2437" s="1333"/>
      <c r="S2437" s="669"/>
      <c r="T2437" s="669"/>
      <c r="U2437" s="669"/>
      <c r="AG2437" s="873"/>
      <c r="AN2437" s="669"/>
      <c r="IG2437" s="1009"/>
      <c r="IH2437" s="1009"/>
      <c r="II2437" s="1009"/>
      <c r="IJ2437" s="1009"/>
      <c r="IK2437" s="1009"/>
      <c r="IL2437" s="1009"/>
      <c r="IM2437" s="1009"/>
    </row>
    <row r="2438" spans="17:247" x14ac:dyDescent="0.25">
      <c r="Q2438" s="1333"/>
      <c r="R2438" s="1333"/>
      <c r="S2438" s="669"/>
      <c r="T2438" s="669"/>
      <c r="U2438" s="669"/>
      <c r="AG2438" s="873"/>
      <c r="AN2438" s="669"/>
      <c r="IG2438" s="1009"/>
      <c r="IH2438" s="1009"/>
      <c r="II2438" s="1009"/>
      <c r="IJ2438" s="1009"/>
      <c r="IK2438" s="1009"/>
      <c r="IL2438" s="1009"/>
      <c r="IM2438" s="1009"/>
    </row>
    <row r="2439" spans="17:247" x14ac:dyDescent="0.25">
      <c r="Q2439" s="1333"/>
      <c r="R2439" s="1333"/>
      <c r="S2439" s="669"/>
      <c r="T2439" s="669"/>
      <c r="U2439" s="669"/>
      <c r="AG2439" s="873"/>
      <c r="AN2439" s="669"/>
      <c r="IG2439" s="1009"/>
      <c r="IH2439" s="1009"/>
      <c r="II2439" s="1009"/>
      <c r="IJ2439" s="1009"/>
      <c r="IK2439" s="1009"/>
      <c r="IL2439" s="1009"/>
      <c r="IM2439" s="1009"/>
    </row>
    <row r="2440" spans="17:247" x14ac:dyDescent="0.25">
      <c r="Q2440" s="1333"/>
      <c r="R2440" s="1333"/>
      <c r="S2440" s="669"/>
      <c r="T2440" s="669"/>
      <c r="U2440" s="669"/>
      <c r="AG2440" s="873"/>
      <c r="AN2440" s="669"/>
      <c r="IG2440" s="1009"/>
      <c r="IH2440" s="1009"/>
      <c r="II2440" s="1009"/>
      <c r="IJ2440" s="1009"/>
      <c r="IK2440" s="1009"/>
      <c r="IL2440" s="1009"/>
      <c r="IM2440" s="1009"/>
    </row>
    <row r="2441" spans="17:247" x14ac:dyDescent="0.25">
      <c r="Q2441" s="1333"/>
      <c r="R2441" s="1333"/>
      <c r="S2441" s="669"/>
      <c r="T2441" s="669"/>
      <c r="U2441" s="669"/>
      <c r="AG2441" s="873"/>
      <c r="AN2441" s="669"/>
      <c r="IG2441" s="1009"/>
      <c r="IH2441" s="1009"/>
      <c r="II2441" s="1009"/>
      <c r="IJ2441" s="1009"/>
      <c r="IK2441" s="1009"/>
      <c r="IL2441" s="1009"/>
      <c r="IM2441" s="1009"/>
    </row>
    <row r="2442" spans="17:247" x14ac:dyDescent="0.25">
      <c r="Q2442" s="1333"/>
      <c r="R2442" s="1333"/>
      <c r="S2442" s="669"/>
      <c r="T2442" s="669"/>
      <c r="U2442" s="669"/>
      <c r="AG2442" s="873"/>
      <c r="AN2442" s="669"/>
      <c r="IG2442" s="1009"/>
      <c r="IH2442" s="1009"/>
      <c r="II2442" s="1009"/>
      <c r="IJ2442" s="1009"/>
      <c r="IK2442" s="1009"/>
      <c r="IL2442" s="1009"/>
      <c r="IM2442" s="1009"/>
    </row>
    <row r="2443" spans="17:247" x14ac:dyDescent="0.25">
      <c r="Q2443" s="1333"/>
      <c r="R2443" s="1333"/>
      <c r="S2443" s="669"/>
      <c r="T2443" s="669"/>
      <c r="U2443" s="669"/>
      <c r="AG2443" s="873"/>
      <c r="AN2443" s="669"/>
      <c r="IG2443" s="1009"/>
      <c r="IH2443" s="1009"/>
      <c r="II2443" s="1009"/>
      <c r="IJ2443" s="1009"/>
      <c r="IK2443" s="1009"/>
      <c r="IL2443" s="1009"/>
      <c r="IM2443" s="1009"/>
    </row>
    <row r="2444" spans="17:247" x14ac:dyDescent="0.25">
      <c r="Q2444" s="1333"/>
      <c r="R2444" s="1333"/>
      <c r="S2444" s="669"/>
      <c r="T2444" s="669"/>
      <c r="U2444" s="669"/>
      <c r="AG2444" s="873"/>
      <c r="AN2444" s="669"/>
      <c r="IG2444" s="1009"/>
      <c r="IH2444" s="1009"/>
      <c r="II2444" s="1009"/>
      <c r="IJ2444" s="1009"/>
      <c r="IK2444" s="1009"/>
      <c r="IL2444" s="1009"/>
      <c r="IM2444" s="1009"/>
    </row>
    <row r="2445" spans="17:247" x14ac:dyDescent="0.25">
      <c r="Q2445" s="1333"/>
      <c r="R2445" s="1333"/>
      <c r="S2445" s="669"/>
      <c r="T2445" s="669"/>
      <c r="U2445" s="669"/>
      <c r="AG2445" s="873"/>
      <c r="AN2445" s="669"/>
      <c r="IG2445" s="1009"/>
      <c r="IH2445" s="1009"/>
      <c r="II2445" s="1009"/>
      <c r="IJ2445" s="1009"/>
      <c r="IK2445" s="1009"/>
      <c r="IL2445" s="1009"/>
      <c r="IM2445" s="1009"/>
    </row>
    <row r="2446" spans="17:247" x14ac:dyDescent="0.25">
      <c r="Q2446" s="1333"/>
      <c r="R2446" s="1333"/>
      <c r="S2446" s="669"/>
      <c r="T2446" s="669"/>
      <c r="U2446" s="669"/>
      <c r="AG2446" s="873"/>
      <c r="AN2446" s="669"/>
      <c r="IG2446" s="1009"/>
      <c r="IH2446" s="1009"/>
      <c r="II2446" s="1009"/>
      <c r="IJ2446" s="1009"/>
      <c r="IK2446" s="1009"/>
      <c r="IL2446" s="1009"/>
      <c r="IM2446" s="1009"/>
    </row>
    <row r="2447" spans="17:247" x14ac:dyDescent="0.25">
      <c r="Q2447" s="1333"/>
      <c r="R2447" s="1333"/>
      <c r="S2447" s="669"/>
      <c r="T2447" s="669"/>
      <c r="U2447" s="669"/>
      <c r="AG2447" s="873"/>
      <c r="AN2447" s="669"/>
      <c r="IG2447" s="1009"/>
      <c r="IH2447" s="1009"/>
      <c r="II2447" s="1009"/>
      <c r="IJ2447" s="1009"/>
      <c r="IK2447" s="1009"/>
      <c r="IL2447" s="1009"/>
      <c r="IM2447" s="1009"/>
    </row>
    <row r="2448" spans="17:247" x14ac:dyDescent="0.25">
      <c r="Q2448" s="1333"/>
      <c r="R2448" s="1333"/>
      <c r="S2448" s="669"/>
      <c r="T2448" s="669"/>
      <c r="U2448" s="669"/>
      <c r="AG2448" s="873"/>
      <c r="AN2448" s="669"/>
      <c r="IG2448" s="1009"/>
      <c r="IH2448" s="1009"/>
      <c r="II2448" s="1009"/>
      <c r="IJ2448" s="1009"/>
      <c r="IK2448" s="1009"/>
      <c r="IL2448" s="1009"/>
      <c r="IM2448" s="1009"/>
    </row>
    <row r="2449" spans="17:247" x14ac:dyDescent="0.25">
      <c r="Q2449" s="1333"/>
      <c r="R2449" s="1333"/>
      <c r="S2449" s="669"/>
      <c r="T2449" s="669"/>
      <c r="U2449" s="669"/>
      <c r="AG2449" s="873"/>
      <c r="AN2449" s="669"/>
      <c r="IG2449" s="1009"/>
      <c r="IH2449" s="1009"/>
      <c r="II2449" s="1009"/>
      <c r="IJ2449" s="1009"/>
      <c r="IK2449" s="1009"/>
      <c r="IL2449" s="1009"/>
      <c r="IM2449" s="1009"/>
    </row>
    <row r="2450" spans="17:247" x14ac:dyDescent="0.25">
      <c r="Q2450" s="1333"/>
      <c r="R2450" s="1333"/>
      <c r="S2450" s="669"/>
      <c r="T2450" s="669"/>
      <c r="U2450" s="669"/>
      <c r="AG2450" s="873"/>
      <c r="AN2450" s="669"/>
      <c r="IG2450" s="1009"/>
      <c r="IH2450" s="1009"/>
      <c r="II2450" s="1009"/>
      <c r="IJ2450" s="1009"/>
      <c r="IK2450" s="1009"/>
      <c r="IL2450" s="1009"/>
      <c r="IM2450" s="1009"/>
    </row>
    <row r="2451" spans="17:247" x14ac:dyDescent="0.25">
      <c r="Q2451" s="1333"/>
      <c r="R2451" s="1333"/>
      <c r="S2451" s="669"/>
      <c r="T2451" s="669"/>
      <c r="U2451" s="669"/>
      <c r="AG2451" s="873"/>
      <c r="AN2451" s="669"/>
      <c r="IG2451" s="1009"/>
      <c r="IH2451" s="1009"/>
      <c r="II2451" s="1009"/>
      <c r="IJ2451" s="1009"/>
      <c r="IK2451" s="1009"/>
      <c r="IL2451" s="1009"/>
      <c r="IM2451" s="1009"/>
    </row>
    <row r="2452" spans="17:247" x14ac:dyDescent="0.25">
      <c r="Q2452" s="1333"/>
      <c r="R2452" s="1333"/>
      <c r="S2452" s="669"/>
      <c r="T2452" s="669"/>
      <c r="U2452" s="669"/>
      <c r="AG2452" s="873"/>
      <c r="AN2452" s="669"/>
      <c r="IG2452" s="1009"/>
      <c r="IH2452" s="1009"/>
      <c r="II2452" s="1009"/>
      <c r="IJ2452" s="1009"/>
      <c r="IK2452" s="1009"/>
      <c r="IL2452" s="1009"/>
      <c r="IM2452" s="1009"/>
    </row>
    <row r="2453" spans="17:247" x14ac:dyDescent="0.25">
      <c r="Q2453" s="1333"/>
      <c r="R2453" s="1333"/>
      <c r="S2453" s="669"/>
      <c r="T2453" s="669"/>
      <c r="U2453" s="669"/>
      <c r="AG2453" s="873"/>
      <c r="AN2453" s="669"/>
      <c r="IG2453" s="1009"/>
      <c r="IH2453" s="1009"/>
      <c r="II2453" s="1009"/>
      <c r="IJ2453" s="1009"/>
      <c r="IK2453" s="1009"/>
      <c r="IL2453" s="1009"/>
      <c r="IM2453" s="1009"/>
    </row>
    <row r="2454" spans="17:247" x14ac:dyDescent="0.25">
      <c r="Q2454" s="1333"/>
      <c r="R2454" s="1333"/>
      <c r="S2454" s="669"/>
      <c r="T2454" s="669"/>
      <c r="U2454" s="669"/>
      <c r="AG2454" s="873"/>
      <c r="AN2454" s="669"/>
      <c r="IG2454" s="1009"/>
      <c r="IH2454" s="1009"/>
      <c r="II2454" s="1009"/>
      <c r="IJ2454" s="1009"/>
      <c r="IK2454" s="1009"/>
      <c r="IL2454" s="1009"/>
      <c r="IM2454" s="1009"/>
    </row>
    <row r="2455" spans="17:247" x14ac:dyDescent="0.25">
      <c r="Q2455" s="1333"/>
      <c r="R2455" s="1333"/>
      <c r="S2455" s="669"/>
      <c r="T2455" s="669"/>
      <c r="U2455" s="669"/>
      <c r="AG2455" s="873"/>
      <c r="AN2455" s="669"/>
      <c r="IG2455" s="1009"/>
      <c r="IH2455" s="1009"/>
      <c r="II2455" s="1009"/>
      <c r="IJ2455" s="1009"/>
      <c r="IK2455" s="1009"/>
      <c r="IL2455" s="1009"/>
      <c r="IM2455" s="1009"/>
    </row>
    <row r="2456" spans="17:247" x14ac:dyDescent="0.25">
      <c r="Q2456" s="1333"/>
      <c r="R2456" s="1333"/>
      <c r="S2456" s="669"/>
      <c r="T2456" s="669"/>
      <c r="U2456" s="669"/>
      <c r="AG2456" s="873"/>
      <c r="AN2456" s="669"/>
      <c r="IG2456" s="1009"/>
      <c r="IH2456" s="1009"/>
      <c r="II2456" s="1009"/>
      <c r="IJ2456" s="1009"/>
      <c r="IK2456" s="1009"/>
      <c r="IL2456" s="1009"/>
      <c r="IM2456" s="1009"/>
    </row>
    <row r="2457" spans="17:247" x14ac:dyDescent="0.25">
      <c r="Q2457" s="1333"/>
      <c r="R2457" s="1333"/>
      <c r="S2457" s="669"/>
      <c r="T2457" s="669"/>
      <c r="U2457" s="669"/>
      <c r="AG2457" s="873"/>
      <c r="AN2457" s="669"/>
      <c r="IG2457" s="1009"/>
      <c r="IH2457" s="1009"/>
      <c r="II2457" s="1009"/>
      <c r="IJ2457" s="1009"/>
      <c r="IK2457" s="1009"/>
      <c r="IL2457" s="1009"/>
      <c r="IM2457" s="1009"/>
    </row>
    <row r="2458" spans="17:247" x14ac:dyDescent="0.25">
      <c r="Q2458" s="1333"/>
      <c r="R2458" s="1333"/>
      <c r="S2458" s="669"/>
      <c r="T2458" s="669"/>
      <c r="U2458" s="669"/>
      <c r="AG2458" s="873"/>
      <c r="AN2458" s="669"/>
      <c r="IG2458" s="1009"/>
      <c r="IH2458" s="1009"/>
      <c r="II2458" s="1009"/>
      <c r="IJ2458" s="1009"/>
      <c r="IK2458" s="1009"/>
      <c r="IL2458" s="1009"/>
      <c r="IM2458" s="1009"/>
    </row>
    <row r="2459" spans="17:247" x14ac:dyDescent="0.25">
      <c r="Q2459" s="1333"/>
      <c r="R2459" s="1333"/>
      <c r="S2459" s="669"/>
      <c r="T2459" s="669"/>
      <c r="U2459" s="669"/>
      <c r="AG2459" s="873"/>
      <c r="AN2459" s="669"/>
      <c r="IG2459" s="1009"/>
      <c r="IH2459" s="1009"/>
      <c r="II2459" s="1009"/>
      <c r="IJ2459" s="1009"/>
      <c r="IK2459" s="1009"/>
      <c r="IL2459" s="1009"/>
      <c r="IM2459" s="1009"/>
    </row>
    <row r="2460" spans="17:247" x14ac:dyDescent="0.25">
      <c r="Q2460" s="1333"/>
      <c r="R2460" s="1333"/>
      <c r="S2460" s="669"/>
      <c r="T2460" s="669"/>
      <c r="U2460" s="669"/>
      <c r="AG2460" s="873"/>
      <c r="AN2460" s="669"/>
      <c r="IG2460" s="1009"/>
      <c r="IH2460" s="1009"/>
      <c r="II2460" s="1009"/>
      <c r="IJ2460" s="1009"/>
      <c r="IK2460" s="1009"/>
      <c r="IL2460" s="1009"/>
      <c r="IM2460" s="1009"/>
    </row>
    <row r="2461" spans="17:247" x14ac:dyDescent="0.25">
      <c r="Q2461" s="1333"/>
      <c r="R2461" s="1333"/>
      <c r="S2461" s="669"/>
      <c r="T2461" s="669"/>
      <c r="U2461" s="669"/>
      <c r="AG2461" s="873"/>
      <c r="AN2461" s="669"/>
      <c r="IG2461" s="1009"/>
      <c r="IH2461" s="1009"/>
      <c r="II2461" s="1009"/>
      <c r="IJ2461" s="1009"/>
      <c r="IK2461" s="1009"/>
      <c r="IL2461" s="1009"/>
      <c r="IM2461" s="1009"/>
    </row>
    <row r="2462" spans="17:247" x14ac:dyDescent="0.25">
      <c r="Q2462" s="1333"/>
      <c r="R2462" s="1333"/>
      <c r="S2462" s="669"/>
      <c r="T2462" s="669"/>
      <c r="U2462" s="669"/>
      <c r="AG2462" s="873"/>
      <c r="AN2462" s="669"/>
      <c r="IG2462" s="1009"/>
      <c r="IH2462" s="1009"/>
      <c r="II2462" s="1009"/>
      <c r="IJ2462" s="1009"/>
      <c r="IK2462" s="1009"/>
      <c r="IL2462" s="1009"/>
      <c r="IM2462" s="1009"/>
    </row>
    <row r="2463" spans="17:247" x14ac:dyDescent="0.25">
      <c r="Q2463" s="1333"/>
      <c r="R2463" s="1333"/>
      <c r="S2463" s="669"/>
      <c r="T2463" s="669"/>
      <c r="U2463" s="669"/>
      <c r="AG2463" s="873"/>
      <c r="AN2463" s="669"/>
      <c r="IG2463" s="1009"/>
      <c r="IH2463" s="1009"/>
      <c r="II2463" s="1009"/>
      <c r="IJ2463" s="1009"/>
      <c r="IK2463" s="1009"/>
      <c r="IL2463" s="1009"/>
      <c r="IM2463" s="1009"/>
    </row>
    <row r="2464" spans="17:247" x14ac:dyDescent="0.25">
      <c r="Q2464" s="1333"/>
      <c r="R2464" s="1333"/>
      <c r="S2464" s="669"/>
      <c r="T2464" s="669"/>
      <c r="U2464" s="669"/>
      <c r="AG2464" s="873"/>
      <c r="AN2464" s="669"/>
      <c r="IG2464" s="1009"/>
      <c r="IH2464" s="1009"/>
      <c r="II2464" s="1009"/>
      <c r="IJ2464" s="1009"/>
      <c r="IK2464" s="1009"/>
      <c r="IL2464" s="1009"/>
      <c r="IM2464" s="1009"/>
    </row>
    <row r="2465" spans="17:247" x14ac:dyDescent="0.25">
      <c r="Q2465" s="1333"/>
      <c r="R2465" s="1333"/>
      <c r="S2465" s="669"/>
      <c r="T2465" s="669"/>
      <c r="U2465" s="669"/>
      <c r="AG2465" s="873"/>
      <c r="AN2465" s="669"/>
      <c r="IG2465" s="1009"/>
      <c r="IH2465" s="1009"/>
      <c r="II2465" s="1009"/>
      <c r="IJ2465" s="1009"/>
      <c r="IK2465" s="1009"/>
      <c r="IL2465" s="1009"/>
      <c r="IM2465" s="1009"/>
    </row>
    <row r="2466" spans="17:247" x14ac:dyDescent="0.25">
      <c r="Q2466" s="1333"/>
      <c r="R2466" s="1333"/>
      <c r="S2466" s="669"/>
      <c r="T2466" s="669"/>
      <c r="U2466" s="669"/>
      <c r="AG2466" s="873"/>
      <c r="AN2466" s="669"/>
      <c r="IG2466" s="1009"/>
      <c r="IH2466" s="1009"/>
      <c r="II2466" s="1009"/>
      <c r="IJ2466" s="1009"/>
      <c r="IK2466" s="1009"/>
      <c r="IL2466" s="1009"/>
      <c r="IM2466" s="1009"/>
    </row>
    <row r="2467" spans="17:247" x14ac:dyDescent="0.25">
      <c r="Q2467" s="1333"/>
      <c r="R2467" s="1333"/>
      <c r="S2467" s="669"/>
      <c r="T2467" s="669"/>
      <c r="U2467" s="669"/>
      <c r="AG2467" s="873"/>
      <c r="AN2467" s="669"/>
      <c r="IG2467" s="1009"/>
      <c r="IH2467" s="1009"/>
      <c r="II2467" s="1009"/>
      <c r="IJ2467" s="1009"/>
      <c r="IK2467" s="1009"/>
      <c r="IL2467" s="1009"/>
      <c r="IM2467" s="1009"/>
    </row>
    <row r="2468" spans="17:247" x14ac:dyDescent="0.25">
      <c r="Q2468" s="1333"/>
      <c r="R2468" s="1333"/>
      <c r="S2468" s="669"/>
      <c r="T2468" s="669"/>
      <c r="U2468" s="669"/>
      <c r="AG2468" s="873"/>
      <c r="AN2468" s="669"/>
      <c r="IG2468" s="1009"/>
      <c r="IH2468" s="1009"/>
      <c r="II2468" s="1009"/>
      <c r="IJ2468" s="1009"/>
      <c r="IK2468" s="1009"/>
      <c r="IL2468" s="1009"/>
      <c r="IM2468" s="1009"/>
    </row>
    <row r="2469" spans="17:247" x14ac:dyDescent="0.25">
      <c r="Q2469" s="1333"/>
      <c r="R2469" s="1333"/>
      <c r="S2469" s="669"/>
      <c r="T2469" s="669"/>
      <c r="U2469" s="669"/>
      <c r="AG2469" s="873"/>
      <c r="AN2469" s="669"/>
      <c r="IG2469" s="1009"/>
      <c r="IH2469" s="1009"/>
      <c r="II2469" s="1009"/>
      <c r="IJ2469" s="1009"/>
      <c r="IK2469" s="1009"/>
      <c r="IL2469" s="1009"/>
      <c r="IM2469" s="1009"/>
    </row>
    <row r="2470" spans="17:247" x14ac:dyDescent="0.25">
      <c r="Q2470" s="1333"/>
      <c r="R2470" s="1333"/>
      <c r="S2470" s="669"/>
      <c r="T2470" s="669"/>
      <c r="U2470" s="669"/>
      <c r="AG2470" s="873"/>
      <c r="AN2470" s="669"/>
      <c r="IG2470" s="1009"/>
      <c r="IH2470" s="1009"/>
      <c r="II2470" s="1009"/>
      <c r="IJ2470" s="1009"/>
      <c r="IK2470" s="1009"/>
      <c r="IL2470" s="1009"/>
      <c r="IM2470" s="1009"/>
    </row>
    <row r="2471" spans="17:247" x14ac:dyDescent="0.25">
      <c r="Q2471" s="1333"/>
      <c r="R2471" s="1333"/>
      <c r="S2471" s="669"/>
      <c r="T2471" s="669"/>
      <c r="U2471" s="669"/>
      <c r="AG2471" s="873"/>
      <c r="AN2471" s="669"/>
      <c r="IG2471" s="1009"/>
      <c r="IH2471" s="1009"/>
      <c r="II2471" s="1009"/>
      <c r="IJ2471" s="1009"/>
      <c r="IK2471" s="1009"/>
      <c r="IL2471" s="1009"/>
      <c r="IM2471" s="1009"/>
    </row>
    <row r="2472" spans="17:247" x14ac:dyDescent="0.25">
      <c r="Q2472" s="1333"/>
      <c r="R2472" s="1333"/>
      <c r="S2472" s="669"/>
      <c r="T2472" s="669"/>
      <c r="U2472" s="669"/>
      <c r="AG2472" s="873"/>
      <c r="AN2472" s="669"/>
      <c r="IG2472" s="1009"/>
      <c r="IH2472" s="1009"/>
      <c r="II2472" s="1009"/>
      <c r="IJ2472" s="1009"/>
      <c r="IK2472" s="1009"/>
      <c r="IL2472" s="1009"/>
      <c r="IM2472" s="1009"/>
    </row>
    <row r="2473" spans="17:247" x14ac:dyDescent="0.25">
      <c r="Q2473" s="1333"/>
      <c r="R2473" s="1333"/>
      <c r="S2473" s="669"/>
      <c r="T2473" s="669"/>
      <c r="U2473" s="669"/>
      <c r="AG2473" s="873"/>
      <c r="AN2473" s="669"/>
      <c r="IG2473" s="1009"/>
      <c r="IH2473" s="1009"/>
      <c r="II2473" s="1009"/>
      <c r="IJ2473" s="1009"/>
      <c r="IK2473" s="1009"/>
      <c r="IL2473" s="1009"/>
      <c r="IM2473" s="1009"/>
    </row>
    <row r="2474" spans="17:247" x14ac:dyDescent="0.25">
      <c r="Q2474" s="1333"/>
      <c r="R2474" s="1333"/>
      <c r="S2474" s="669"/>
      <c r="T2474" s="669"/>
      <c r="U2474" s="669"/>
      <c r="AG2474" s="873"/>
      <c r="AN2474" s="669"/>
      <c r="IG2474" s="1009"/>
      <c r="IH2474" s="1009"/>
      <c r="II2474" s="1009"/>
      <c r="IJ2474" s="1009"/>
      <c r="IK2474" s="1009"/>
      <c r="IL2474" s="1009"/>
      <c r="IM2474" s="1009"/>
    </row>
    <row r="2475" spans="17:247" x14ac:dyDescent="0.25">
      <c r="Q2475" s="1333"/>
      <c r="R2475" s="1333"/>
      <c r="S2475" s="669"/>
      <c r="T2475" s="669"/>
      <c r="U2475" s="669"/>
      <c r="AG2475" s="873"/>
      <c r="AN2475" s="669"/>
      <c r="IG2475" s="1009"/>
      <c r="IH2475" s="1009"/>
      <c r="II2475" s="1009"/>
      <c r="IJ2475" s="1009"/>
      <c r="IK2475" s="1009"/>
      <c r="IL2475" s="1009"/>
      <c r="IM2475" s="1009"/>
    </row>
    <row r="2476" spans="17:247" x14ac:dyDescent="0.25">
      <c r="Q2476" s="1333"/>
      <c r="R2476" s="1333"/>
      <c r="S2476" s="669"/>
      <c r="T2476" s="669"/>
      <c r="U2476" s="669"/>
      <c r="AG2476" s="873"/>
      <c r="AN2476" s="669"/>
      <c r="IG2476" s="1009"/>
      <c r="IH2476" s="1009"/>
      <c r="II2476" s="1009"/>
      <c r="IJ2476" s="1009"/>
      <c r="IK2476" s="1009"/>
      <c r="IL2476" s="1009"/>
      <c r="IM2476" s="1009"/>
    </row>
    <row r="2477" spans="17:247" x14ac:dyDescent="0.25">
      <c r="Q2477" s="1333"/>
      <c r="R2477" s="1333"/>
      <c r="S2477" s="669"/>
      <c r="T2477" s="669"/>
      <c r="U2477" s="669"/>
      <c r="AG2477" s="873"/>
      <c r="AN2477" s="669"/>
      <c r="IG2477" s="1009"/>
      <c r="IH2477" s="1009"/>
      <c r="II2477" s="1009"/>
      <c r="IJ2477" s="1009"/>
      <c r="IK2477" s="1009"/>
      <c r="IL2477" s="1009"/>
      <c r="IM2477" s="1009"/>
    </row>
    <row r="2478" spans="17:247" x14ac:dyDescent="0.25">
      <c r="Q2478" s="1333"/>
      <c r="R2478" s="1333"/>
      <c r="S2478" s="669"/>
      <c r="T2478" s="669"/>
      <c r="U2478" s="669"/>
      <c r="AG2478" s="873"/>
      <c r="AN2478" s="669"/>
      <c r="IG2478" s="1009"/>
      <c r="IH2478" s="1009"/>
      <c r="II2478" s="1009"/>
      <c r="IJ2478" s="1009"/>
      <c r="IK2478" s="1009"/>
      <c r="IL2478" s="1009"/>
      <c r="IM2478" s="1009"/>
    </row>
    <row r="2479" spans="17:247" x14ac:dyDescent="0.25">
      <c r="Q2479" s="1333"/>
      <c r="R2479" s="1333"/>
      <c r="S2479" s="669"/>
      <c r="T2479" s="669"/>
      <c r="U2479" s="669"/>
      <c r="AG2479" s="873"/>
      <c r="AN2479" s="669"/>
      <c r="IG2479" s="1009"/>
      <c r="IH2479" s="1009"/>
      <c r="II2479" s="1009"/>
      <c r="IJ2479" s="1009"/>
      <c r="IK2479" s="1009"/>
      <c r="IL2479" s="1009"/>
      <c r="IM2479" s="1009"/>
    </row>
    <row r="2480" spans="17:247" x14ac:dyDescent="0.25">
      <c r="Q2480" s="1333"/>
      <c r="R2480" s="1333"/>
      <c r="S2480" s="669"/>
      <c r="T2480" s="669"/>
      <c r="U2480" s="669"/>
      <c r="AG2480" s="873"/>
      <c r="AN2480" s="669"/>
      <c r="IG2480" s="1009"/>
      <c r="IH2480" s="1009"/>
      <c r="II2480" s="1009"/>
      <c r="IJ2480" s="1009"/>
      <c r="IK2480" s="1009"/>
      <c r="IL2480" s="1009"/>
      <c r="IM2480" s="1009"/>
    </row>
    <row r="2481" spans="17:247" x14ac:dyDescent="0.25">
      <c r="Q2481" s="1333"/>
      <c r="R2481" s="1333"/>
      <c r="S2481" s="669"/>
      <c r="T2481" s="669"/>
      <c r="U2481" s="669"/>
      <c r="AG2481" s="873"/>
      <c r="AN2481" s="669"/>
      <c r="IG2481" s="1009"/>
      <c r="IH2481" s="1009"/>
      <c r="II2481" s="1009"/>
      <c r="IJ2481" s="1009"/>
      <c r="IK2481" s="1009"/>
      <c r="IL2481" s="1009"/>
      <c r="IM2481" s="1009"/>
    </row>
    <row r="2482" spans="17:247" x14ac:dyDescent="0.25">
      <c r="Q2482" s="1333"/>
      <c r="R2482" s="1333"/>
      <c r="S2482" s="669"/>
      <c r="T2482" s="669"/>
      <c r="U2482" s="669"/>
      <c r="AG2482" s="873"/>
      <c r="AN2482" s="669"/>
      <c r="IG2482" s="1009"/>
      <c r="IH2482" s="1009"/>
      <c r="II2482" s="1009"/>
      <c r="IJ2482" s="1009"/>
      <c r="IK2482" s="1009"/>
      <c r="IL2482" s="1009"/>
      <c r="IM2482" s="1009"/>
    </row>
    <row r="2483" spans="17:247" x14ac:dyDescent="0.25">
      <c r="Q2483" s="1333"/>
      <c r="R2483" s="1333"/>
      <c r="S2483" s="669"/>
      <c r="T2483" s="669"/>
      <c r="U2483" s="669"/>
      <c r="AG2483" s="873"/>
      <c r="AN2483" s="669"/>
      <c r="IG2483" s="1009"/>
      <c r="IH2483" s="1009"/>
      <c r="II2483" s="1009"/>
      <c r="IJ2483" s="1009"/>
      <c r="IK2483" s="1009"/>
      <c r="IL2483" s="1009"/>
      <c r="IM2483" s="1009"/>
    </row>
    <row r="2484" spans="17:247" x14ac:dyDescent="0.25">
      <c r="Q2484" s="1333"/>
      <c r="R2484" s="1333"/>
      <c r="S2484" s="669"/>
      <c r="T2484" s="669"/>
      <c r="U2484" s="669"/>
      <c r="AG2484" s="873"/>
      <c r="AN2484" s="669"/>
      <c r="IG2484" s="1009"/>
      <c r="IH2484" s="1009"/>
      <c r="II2484" s="1009"/>
      <c r="IJ2484" s="1009"/>
      <c r="IK2484" s="1009"/>
      <c r="IL2484" s="1009"/>
      <c r="IM2484" s="1009"/>
    </row>
    <row r="2485" spans="17:247" x14ac:dyDescent="0.25">
      <c r="Q2485" s="1333"/>
      <c r="R2485" s="1333"/>
      <c r="S2485" s="669"/>
      <c r="T2485" s="669"/>
      <c r="U2485" s="669"/>
      <c r="AG2485" s="873"/>
      <c r="AN2485" s="669"/>
      <c r="IG2485" s="1009"/>
      <c r="IH2485" s="1009"/>
      <c r="II2485" s="1009"/>
      <c r="IJ2485" s="1009"/>
      <c r="IK2485" s="1009"/>
      <c r="IL2485" s="1009"/>
      <c r="IM2485" s="1009"/>
    </row>
    <row r="2486" spans="17:247" x14ac:dyDescent="0.25">
      <c r="Q2486" s="1333"/>
      <c r="R2486" s="1333"/>
      <c r="S2486" s="669"/>
      <c r="T2486" s="669"/>
      <c r="U2486" s="669"/>
      <c r="AG2486" s="873"/>
      <c r="AN2486" s="669"/>
      <c r="IG2486" s="1009"/>
      <c r="IH2486" s="1009"/>
      <c r="II2486" s="1009"/>
      <c r="IJ2486" s="1009"/>
      <c r="IK2486" s="1009"/>
      <c r="IL2486" s="1009"/>
      <c r="IM2486" s="1009"/>
    </row>
    <row r="2487" spans="17:247" x14ac:dyDescent="0.25">
      <c r="Q2487" s="1333"/>
      <c r="R2487" s="1333"/>
      <c r="S2487" s="669"/>
      <c r="T2487" s="669"/>
      <c r="U2487" s="669"/>
      <c r="AG2487" s="873"/>
      <c r="AN2487" s="669"/>
      <c r="IG2487" s="1009"/>
      <c r="IH2487" s="1009"/>
      <c r="II2487" s="1009"/>
      <c r="IJ2487" s="1009"/>
      <c r="IK2487" s="1009"/>
      <c r="IL2487" s="1009"/>
      <c r="IM2487" s="1009"/>
    </row>
    <row r="2488" spans="17:247" x14ac:dyDescent="0.25">
      <c r="Q2488" s="1333"/>
      <c r="R2488" s="1333"/>
      <c r="S2488" s="669"/>
      <c r="T2488" s="669"/>
      <c r="U2488" s="669"/>
      <c r="AG2488" s="873"/>
      <c r="AN2488" s="669"/>
      <c r="IG2488" s="1009"/>
      <c r="IH2488" s="1009"/>
      <c r="II2488" s="1009"/>
      <c r="IJ2488" s="1009"/>
      <c r="IK2488" s="1009"/>
      <c r="IL2488" s="1009"/>
      <c r="IM2488" s="1009"/>
    </row>
    <row r="2489" spans="17:247" x14ac:dyDescent="0.25">
      <c r="Q2489" s="1333"/>
      <c r="R2489" s="1333"/>
      <c r="S2489" s="669"/>
      <c r="T2489" s="669"/>
      <c r="U2489" s="669"/>
      <c r="AG2489" s="873"/>
      <c r="AN2489" s="669"/>
      <c r="IG2489" s="1009"/>
      <c r="IH2489" s="1009"/>
      <c r="II2489" s="1009"/>
      <c r="IJ2489" s="1009"/>
      <c r="IK2489" s="1009"/>
      <c r="IL2489" s="1009"/>
      <c r="IM2489" s="1009"/>
    </row>
    <row r="2490" spans="17:247" x14ac:dyDescent="0.25">
      <c r="Q2490" s="1333"/>
      <c r="R2490" s="1333"/>
      <c r="S2490" s="669"/>
      <c r="T2490" s="669"/>
      <c r="U2490" s="669"/>
      <c r="AG2490" s="873"/>
      <c r="AN2490" s="669"/>
      <c r="IG2490" s="1009"/>
      <c r="IH2490" s="1009"/>
      <c r="II2490" s="1009"/>
      <c r="IJ2490" s="1009"/>
      <c r="IK2490" s="1009"/>
      <c r="IL2490" s="1009"/>
      <c r="IM2490" s="1009"/>
    </row>
    <row r="2491" spans="17:247" x14ac:dyDescent="0.25">
      <c r="Q2491" s="1333"/>
      <c r="R2491" s="1333"/>
      <c r="S2491" s="669"/>
      <c r="T2491" s="669"/>
      <c r="U2491" s="669"/>
      <c r="AG2491" s="873"/>
      <c r="AN2491" s="669"/>
      <c r="IG2491" s="1009"/>
      <c r="IH2491" s="1009"/>
      <c r="II2491" s="1009"/>
      <c r="IJ2491" s="1009"/>
      <c r="IK2491" s="1009"/>
      <c r="IL2491" s="1009"/>
      <c r="IM2491" s="1009"/>
    </row>
    <row r="2492" spans="17:247" x14ac:dyDescent="0.25">
      <c r="Q2492" s="1333"/>
      <c r="R2492" s="1333"/>
      <c r="S2492" s="669"/>
      <c r="T2492" s="669"/>
      <c r="U2492" s="669"/>
      <c r="AG2492" s="873"/>
      <c r="AN2492" s="669"/>
      <c r="IG2492" s="1009"/>
      <c r="IH2492" s="1009"/>
      <c r="II2492" s="1009"/>
      <c r="IJ2492" s="1009"/>
      <c r="IK2492" s="1009"/>
      <c r="IL2492" s="1009"/>
      <c r="IM2492" s="1009"/>
    </row>
    <row r="2493" spans="17:247" x14ac:dyDescent="0.25">
      <c r="Q2493" s="1333"/>
      <c r="R2493" s="1333"/>
      <c r="S2493" s="669"/>
      <c r="T2493" s="669"/>
      <c r="U2493" s="669"/>
      <c r="AG2493" s="873"/>
      <c r="AN2493" s="669"/>
      <c r="IG2493" s="1009"/>
      <c r="IH2493" s="1009"/>
      <c r="II2493" s="1009"/>
      <c r="IJ2493" s="1009"/>
      <c r="IK2493" s="1009"/>
      <c r="IL2493" s="1009"/>
      <c r="IM2493" s="1009"/>
    </row>
    <row r="2494" spans="17:247" x14ac:dyDescent="0.25">
      <c r="Q2494" s="1333"/>
      <c r="R2494" s="1333"/>
      <c r="S2494" s="669"/>
      <c r="T2494" s="669"/>
      <c r="U2494" s="669"/>
      <c r="AG2494" s="873"/>
      <c r="AN2494" s="669"/>
      <c r="IG2494" s="1009"/>
      <c r="IH2494" s="1009"/>
      <c r="II2494" s="1009"/>
      <c r="IJ2494" s="1009"/>
      <c r="IK2494" s="1009"/>
      <c r="IL2494" s="1009"/>
      <c r="IM2494" s="1009"/>
    </row>
    <row r="2495" spans="17:247" x14ac:dyDescent="0.25">
      <c r="Q2495" s="1333"/>
      <c r="R2495" s="1333"/>
      <c r="S2495" s="669"/>
      <c r="T2495" s="669"/>
      <c r="U2495" s="669"/>
      <c r="AG2495" s="873"/>
      <c r="AN2495" s="669"/>
      <c r="IG2495" s="1009"/>
      <c r="IH2495" s="1009"/>
      <c r="II2495" s="1009"/>
      <c r="IJ2495" s="1009"/>
      <c r="IK2495" s="1009"/>
      <c r="IL2495" s="1009"/>
      <c r="IM2495" s="1009"/>
    </row>
    <row r="2496" spans="17:247" x14ac:dyDescent="0.25">
      <c r="Q2496" s="1333"/>
      <c r="R2496" s="1333"/>
      <c r="S2496" s="669"/>
      <c r="T2496" s="669"/>
      <c r="U2496" s="669"/>
      <c r="AG2496" s="873"/>
      <c r="AN2496" s="669"/>
      <c r="IG2496" s="1009"/>
      <c r="IH2496" s="1009"/>
      <c r="II2496" s="1009"/>
      <c r="IJ2496" s="1009"/>
      <c r="IK2496" s="1009"/>
      <c r="IL2496" s="1009"/>
      <c r="IM2496" s="1009"/>
    </row>
    <row r="2497" spans="17:247" x14ac:dyDescent="0.25">
      <c r="Q2497" s="1333"/>
      <c r="R2497" s="1333"/>
      <c r="S2497" s="669"/>
      <c r="T2497" s="669"/>
      <c r="U2497" s="669"/>
      <c r="AG2497" s="873"/>
      <c r="AN2497" s="669"/>
      <c r="IG2497" s="1009"/>
      <c r="IH2497" s="1009"/>
      <c r="II2497" s="1009"/>
      <c r="IJ2497" s="1009"/>
      <c r="IK2497" s="1009"/>
      <c r="IL2497" s="1009"/>
      <c r="IM2497" s="1009"/>
    </row>
    <row r="2498" spans="17:247" x14ac:dyDescent="0.25">
      <c r="Q2498" s="1333"/>
      <c r="R2498" s="1333"/>
      <c r="S2498" s="669"/>
      <c r="T2498" s="669"/>
      <c r="U2498" s="669"/>
      <c r="AG2498" s="873"/>
      <c r="AN2498" s="669"/>
      <c r="IG2498" s="1009"/>
      <c r="IH2498" s="1009"/>
      <c r="II2498" s="1009"/>
      <c r="IJ2498" s="1009"/>
      <c r="IK2498" s="1009"/>
      <c r="IL2498" s="1009"/>
      <c r="IM2498" s="1009"/>
    </row>
    <row r="2499" spans="17:247" x14ac:dyDescent="0.25">
      <c r="Q2499" s="1333"/>
      <c r="R2499" s="1333"/>
      <c r="S2499" s="669"/>
      <c r="T2499" s="669"/>
      <c r="U2499" s="669"/>
      <c r="AG2499" s="873"/>
      <c r="AN2499" s="669"/>
      <c r="IG2499" s="1009"/>
      <c r="IH2499" s="1009"/>
      <c r="II2499" s="1009"/>
      <c r="IJ2499" s="1009"/>
      <c r="IK2499" s="1009"/>
      <c r="IL2499" s="1009"/>
      <c r="IM2499" s="1009"/>
    </row>
    <row r="2500" spans="17:247" x14ac:dyDescent="0.25">
      <c r="Q2500" s="1333"/>
      <c r="R2500" s="1333"/>
      <c r="S2500" s="669"/>
      <c r="T2500" s="669"/>
      <c r="U2500" s="669"/>
      <c r="AG2500" s="873"/>
      <c r="AN2500" s="669"/>
      <c r="IG2500" s="1009"/>
      <c r="IH2500" s="1009"/>
      <c r="II2500" s="1009"/>
      <c r="IJ2500" s="1009"/>
      <c r="IK2500" s="1009"/>
      <c r="IL2500" s="1009"/>
      <c r="IM2500" s="1009"/>
    </row>
    <row r="2501" spans="17:247" x14ac:dyDescent="0.25">
      <c r="Q2501" s="1333"/>
      <c r="R2501" s="1333"/>
      <c r="S2501" s="669"/>
      <c r="T2501" s="669"/>
      <c r="U2501" s="669"/>
      <c r="AG2501" s="873"/>
      <c r="AN2501" s="669"/>
      <c r="IG2501" s="1009"/>
      <c r="IH2501" s="1009"/>
      <c r="II2501" s="1009"/>
      <c r="IJ2501" s="1009"/>
      <c r="IK2501" s="1009"/>
      <c r="IL2501" s="1009"/>
      <c r="IM2501" s="1009"/>
    </row>
    <row r="2502" spans="17:247" x14ac:dyDescent="0.25">
      <c r="Q2502" s="1333"/>
      <c r="R2502" s="1333"/>
      <c r="S2502" s="669"/>
      <c r="T2502" s="669"/>
      <c r="U2502" s="669"/>
      <c r="AG2502" s="873"/>
      <c r="AN2502" s="669"/>
      <c r="IG2502" s="1009"/>
      <c r="IH2502" s="1009"/>
      <c r="II2502" s="1009"/>
      <c r="IJ2502" s="1009"/>
      <c r="IK2502" s="1009"/>
      <c r="IL2502" s="1009"/>
      <c r="IM2502" s="1009"/>
    </row>
    <row r="2503" spans="17:247" x14ac:dyDescent="0.25">
      <c r="Q2503" s="1333"/>
      <c r="R2503" s="1333"/>
      <c r="S2503" s="669"/>
      <c r="T2503" s="669"/>
      <c r="U2503" s="669"/>
      <c r="AG2503" s="873"/>
      <c r="AN2503" s="669"/>
      <c r="IG2503" s="1009"/>
      <c r="IH2503" s="1009"/>
      <c r="II2503" s="1009"/>
      <c r="IJ2503" s="1009"/>
      <c r="IK2503" s="1009"/>
      <c r="IL2503" s="1009"/>
      <c r="IM2503" s="1009"/>
    </row>
    <row r="2504" spans="17:247" x14ac:dyDescent="0.25">
      <c r="Q2504" s="1333"/>
      <c r="R2504" s="1333"/>
      <c r="S2504" s="669"/>
      <c r="T2504" s="669"/>
      <c r="U2504" s="669"/>
      <c r="AG2504" s="873"/>
      <c r="AN2504" s="669"/>
      <c r="IG2504" s="1009"/>
      <c r="IH2504" s="1009"/>
      <c r="II2504" s="1009"/>
      <c r="IJ2504" s="1009"/>
      <c r="IK2504" s="1009"/>
      <c r="IL2504" s="1009"/>
      <c r="IM2504" s="1009"/>
    </row>
    <row r="2505" spans="17:247" x14ac:dyDescent="0.25">
      <c r="Q2505" s="1333"/>
      <c r="R2505" s="1333"/>
      <c r="S2505" s="669"/>
      <c r="T2505" s="669"/>
      <c r="U2505" s="669"/>
      <c r="AG2505" s="873"/>
      <c r="AN2505" s="669"/>
      <c r="IG2505" s="1009"/>
      <c r="IH2505" s="1009"/>
      <c r="II2505" s="1009"/>
      <c r="IJ2505" s="1009"/>
      <c r="IK2505" s="1009"/>
      <c r="IL2505" s="1009"/>
      <c r="IM2505" s="1009"/>
    </row>
    <row r="2506" spans="17:247" x14ac:dyDescent="0.25">
      <c r="Q2506" s="1333"/>
      <c r="R2506" s="1333"/>
      <c r="S2506" s="669"/>
      <c r="T2506" s="669"/>
      <c r="U2506" s="669"/>
      <c r="AG2506" s="873"/>
      <c r="AN2506" s="669"/>
      <c r="IG2506" s="1009"/>
      <c r="IH2506" s="1009"/>
      <c r="II2506" s="1009"/>
      <c r="IJ2506" s="1009"/>
      <c r="IK2506" s="1009"/>
      <c r="IL2506" s="1009"/>
      <c r="IM2506" s="1009"/>
    </row>
    <row r="2507" spans="17:247" x14ac:dyDescent="0.25">
      <c r="Q2507" s="1333"/>
      <c r="R2507" s="1333"/>
      <c r="S2507" s="669"/>
      <c r="T2507" s="669"/>
      <c r="U2507" s="669"/>
      <c r="AG2507" s="873"/>
      <c r="AN2507" s="669"/>
      <c r="IG2507" s="1009"/>
      <c r="IH2507" s="1009"/>
      <c r="II2507" s="1009"/>
      <c r="IJ2507" s="1009"/>
      <c r="IK2507" s="1009"/>
      <c r="IL2507" s="1009"/>
      <c r="IM2507" s="1009"/>
    </row>
    <row r="2508" spans="17:247" x14ac:dyDescent="0.25">
      <c r="Q2508" s="1333"/>
      <c r="R2508" s="1333"/>
      <c r="S2508" s="669"/>
      <c r="T2508" s="669"/>
      <c r="U2508" s="669"/>
      <c r="AG2508" s="873"/>
      <c r="AN2508" s="669"/>
      <c r="IG2508" s="1009"/>
      <c r="IH2508" s="1009"/>
      <c r="II2508" s="1009"/>
      <c r="IJ2508" s="1009"/>
      <c r="IK2508" s="1009"/>
      <c r="IL2508" s="1009"/>
      <c r="IM2508" s="1009"/>
    </row>
    <row r="2509" spans="17:247" x14ac:dyDescent="0.25">
      <c r="Q2509" s="1333"/>
      <c r="R2509" s="1333"/>
      <c r="S2509" s="669"/>
      <c r="T2509" s="669"/>
      <c r="U2509" s="669"/>
      <c r="AG2509" s="873"/>
      <c r="AN2509" s="669"/>
      <c r="IG2509" s="1009"/>
      <c r="IH2509" s="1009"/>
      <c r="II2509" s="1009"/>
      <c r="IJ2509" s="1009"/>
      <c r="IK2509" s="1009"/>
      <c r="IL2509" s="1009"/>
      <c r="IM2509" s="1009"/>
    </row>
    <row r="2510" spans="17:247" x14ac:dyDescent="0.25">
      <c r="Q2510" s="1333"/>
      <c r="R2510" s="1333"/>
      <c r="S2510" s="669"/>
      <c r="T2510" s="669"/>
      <c r="U2510" s="669"/>
      <c r="AG2510" s="873"/>
      <c r="AN2510" s="669"/>
      <c r="IG2510" s="1009"/>
      <c r="IH2510" s="1009"/>
      <c r="II2510" s="1009"/>
      <c r="IJ2510" s="1009"/>
      <c r="IK2510" s="1009"/>
      <c r="IL2510" s="1009"/>
      <c r="IM2510" s="1009"/>
    </row>
    <row r="2511" spans="17:247" x14ac:dyDescent="0.25">
      <c r="Q2511" s="1333"/>
      <c r="R2511" s="1333"/>
      <c r="S2511" s="669"/>
      <c r="T2511" s="669"/>
      <c r="U2511" s="669"/>
      <c r="AG2511" s="873"/>
      <c r="AN2511" s="669"/>
      <c r="IG2511" s="1009"/>
      <c r="IH2511" s="1009"/>
      <c r="II2511" s="1009"/>
      <c r="IJ2511" s="1009"/>
      <c r="IK2511" s="1009"/>
      <c r="IL2511" s="1009"/>
      <c r="IM2511" s="1009"/>
    </row>
    <row r="2512" spans="17:247" x14ac:dyDescent="0.25">
      <c r="Q2512" s="1333"/>
      <c r="R2512" s="1333"/>
      <c r="S2512" s="669"/>
      <c r="T2512" s="669"/>
      <c r="U2512" s="669"/>
      <c r="AG2512" s="873"/>
      <c r="AN2512" s="669"/>
      <c r="IG2512" s="1009"/>
      <c r="IH2512" s="1009"/>
      <c r="II2512" s="1009"/>
      <c r="IJ2512" s="1009"/>
      <c r="IK2512" s="1009"/>
      <c r="IL2512" s="1009"/>
      <c r="IM2512" s="1009"/>
    </row>
    <row r="2513" spans="17:247" x14ac:dyDescent="0.25">
      <c r="Q2513" s="1333"/>
      <c r="R2513" s="1333"/>
      <c r="S2513" s="669"/>
      <c r="T2513" s="669"/>
      <c r="U2513" s="669"/>
      <c r="AG2513" s="873"/>
      <c r="AN2513" s="669"/>
      <c r="IG2513" s="1009"/>
      <c r="IH2513" s="1009"/>
      <c r="II2513" s="1009"/>
      <c r="IJ2513" s="1009"/>
      <c r="IK2513" s="1009"/>
      <c r="IL2513" s="1009"/>
      <c r="IM2513" s="1009"/>
    </row>
    <row r="2514" spans="17:247" x14ac:dyDescent="0.25">
      <c r="Q2514" s="1333"/>
      <c r="R2514" s="1333"/>
      <c r="S2514" s="669"/>
      <c r="T2514" s="669"/>
      <c r="U2514" s="669"/>
      <c r="AG2514" s="873"/>
      <c r="AN2514" s="669"/>
      <c r="IG2514" s="1009"/>
      <c r="IH2514" s="1009"/>
      <c r="II2514" s="1009"/>
      <c r="IJ2514" s="1009"/>
      <c r="IK2514" s="1009"/>
      <c r="IL2514" s="1009"/>
      <c r="IM2514" s="1009"/>
    </row>
    <row r="2515" spans="17:247" x14ac:dyDescent="0.25">
      <c r="Q2515" s="1333"/>
      <c r="R2515" s="1333"/>
      <c r="S2515" s="669"/>
      <c r="T2515" s="669"/>
      <c r="U2515" s="669"/>
      <c r="AG2515" s="873"/>
      <c r="AN2515" s="669"/>
      <c r="IG2515" s="1009"/>
      <c r="IH2515" s="1009"/>
      <c r="II2515" s="1009"/>
      <c r="IJ2515" s="1009"/>
      <c r="IK2515" s="1009"/>
      <c r="IL2515" s="1009"/>
      <c r="IM2515" s="1009"/>
    </row>
    <row r="2516" spans="17:247" x14ac:dyDescent="0.25">
      <c r="Q2516" s="1333"/>
      <c r="R2516" s="1333"/>
      <c r="S2516" s="669"/>
      <c r="T2516" s="669"/>
      <c r="U2516" s="669"/>
      <c r="AG2516" s="873"/>
      <c r="AN2516" s="669"/>
      <c r="IG2516" s="1009"/>
      <c r="IH2516" s="1009"/>
      <c r="II2516" s="1009"/>
      <c r="IJ2516" s="1009"/>
      <c r="IK2516" s="1009"/>
      <c r="IL2516" s="1009"/>
      <c r="IM2516" s="1009"/>
    </row>
    <row r="2517" spans="17:247" x14ac:dyDescent="0.25">
      <c r="Q2517" s="1333"/>
      <c r="R2517" s="1333"/>
      <c r="S2517" s="669"/>
      <c r="T2517" s="669"/>
      <c r="U2517" s="669"/>
      <c r="AG2517" s="873"/>
      <c r="AN2517" s="669"/>
      <c r="IG2517" s="1009"/>
      <c r="IH2517" s="1009"/>
      <c r="II2517" s="1009"/>
      <c r="IJ2517" s="1009"/>
      <c r="IK2517" s="1009"/>
      <c r="IL2517" s="1009"/>
      <c r="IM2517" s="1009"/>
    </row>
    <row r="2518" spans="17:247" x14ac:dyDescent="0.25">
      <c r="Q2518" s="1333"/>
      <c r="R2518" s="1333"/>
      <c r="S2518" s="669"/>
      <c r="T2518" s="669"/>
      <c r="U2518" s="669"/>
      <c r="AG2518" s="873"/>
      <c r="AN2518" s="669"/>
      <c r="IG2518" s="1009"/>
      <c r="IH2518" s="1009"/>
      <c r="II2518" s="1009"/>
      <c r="IJ2518" s="1009"/>
      <c r="IK2518" s="1009"/>
      <c r="IL2518" s="1009"/>
      <c r="IM2518" s="1009"/>
    </row>
    <row r="2519" spans="17:247" x14ac:dyDescent="0.25">
      <c r="Q2519" s="1333"/>
      <c r="R2519" s="1333"/>
      <c r="S2519" s="669"/>
      <c r="T2519" s="669"/>
      <c r="U2519" s="669"/>
      <c r="AG2519" s="873"/>
      <c r="AN2519" s="669"/>
      <c r="IG2519" s="1009"/>
      <c r="IH2519" s="1009"/>
      <c r="II2519" s="1009"/>
      <c r="IJ2519" s="1009"/>
      <c r="IK2519" s="1009"/>
      <c r="IL2519" s="1009"/>
      <c r="IM2519" s="1009"/>
    </row>
    <row r="2520" spans="17:247" x14ac:dyDescent="0.25">
      <c r="Q2520" s="1333"/>
      <c r="R2520" s="1333"/>
      <c r="S2520" s="669"/>
      <c r="T2520" s="669"/>
      <c r="U2520" s="669"/>
      <c r="AG2520" s="873"/>
      <c r="AN2520" s="669"/>
      <c r="IG2520" s="1009"/>
      <c r="IH2520" s="1009"/>
      <c r="II2520" s="1009"/>
      <c r="IJ2520" s="1009"/>
      <c r="IK2520" s="1009"/>
      <c r="IL2520" s="1009"/>
      <c r="IM2520" s="1009"/>
    </row>
    <row r="2521" spans="17:247" x14ac:dyDescent="0.25">
      <c r="Q2521" s="1333"/>
      <c r="R2521" s="1333"/>
      <c r="S2521" s="669"/>
      <c r="T2521" s="669"/>
      <c r="U2521" s="669"/>
      <c r="AG2521" s="873"/>
      <c r="AN2521" s="669"/>
      <c r="IG2521" s="1009"/>
      <c r="IH2521" s="1009"/>
      <c r="II2521" s="1009"/>
      <c r="IJ2521" s="1009"/>
      <c r="IK2521" s="1009"/>
      <c r="IL2521" s="1009"/>
      <c r="IM2521" s="1009"/>
    </row>
    <row r="2522" spans="17:247" x14ac:dyDescent="0.25">
      <c r="Q2522" s="1333"/>
      <c r="R2522" s="1333"/>
      <c r="S2522" s="669"/>
      <c r="T2522" s="669"/>
      <c r="U2522" s="669"/>
      <c r="AG2522" s="873"/>
      <c r="AN2522" s="669"/>
      <c r="IG2522" s="1009"/>
      <c r="IH2522" s="1009"/>
      <c r="II2522" s="1009"/>
      <c r="IJ2522" s="1009"/>
      <c r="IK2522" s="1009"/>
      <c r="IL2522" s="1009"/>
      <c r="IM2522" s="1009"/>
    </row>
    <row r="2523" spans="17:247" x14ac:dyDescent="0.25">
      <c r="Q2523" s="1333"/>
      <c r="R2523" s="1333"/>
      <c r="S2523" s="669"/>
      <c r="T2523" s="669"/>
      <c r="U2523" s="669"/>
      <c r="AG2523" s="873"/>
      <c r="AN2523" s="669"/>
      <c r="IG2523" s="1009"/>
      <c r="IH2523" s="1009"/>
      <c r="II2523" s="1009"/>
      <c r="IJ2523" s="1009"/>
      <c r="IK2523" s="1009"/>
      <c r="IL2523" s="1009"/>
      <c r="IM2523" s="1009"/>
    </row>
    <row r="2524" spans="17:247" x14ac:dyDescent="0.25">
      <c r="Q2524" s="1333"/>
      <c r="R2524" s="1333"/>
      <c r="S2524" s="669"/>
      <c r="T2524" s="669"/>
      <c r="U2524" s="669"/>
      <c r="AG2524" s="873"/>
      <c r="AN2524" s="669"/>
      <c r="IG2524" s="1009"/>
      <c r="IH2524" s="1009"/>
      <c r="II2524" s="1009"/>
      <c r="IJ2524" s="1009"/>
      <c r="IK2524" s="1009"/>
      <c r="IL2524" s="1009"/>
      <c r="IM2524" s="1009"/>
    </row>
    <row r="2525" spans="17:247" x14ac:dyDescent="0.25">
      <c r="Q2525" s="1333"/>
      <c r="R2525" s="1333"/>
      <c r="S2525" s="669"/>
      <c r="T2525" s="669"/>
      <c r="U2525" s="669"/>
      <c r="AG2525" s="873"/>
      <c r="AN2525" s="669"/>
      <c r="IG2525" s="1009"/>
      <c r="IH2525" s="1009"/>
      <c r="II2525" s="1009"/>
      <c r="IJ2525" s="1009"/>
      <c r="IK2525" s="1009"/>
      <c r="IL2525" s="1009"/>
      <c r="IM2525" s="1009"/>
    </row>
    <row r="2526" spans="17:247" x14ac:dyDescent="0.25">
      <c r="Q2526" s="1333"/>
      <c r="R2526" s="1333"/>
      <c r="S2526" s="669"/>
      <c r="T2526" s="669"/>
      <c r="U2526" s="669"/>
      <c r="AG2526" s="873"/>
      <c r="AN2526" s="669"/>
      <c r="IG2526" s="1009"/>
      <c r="IH2526" s="1009"/>
      <c r="II2526" s="1009"/>
      <c r="IJ2526" s="1009"/>
      <c r="IK2526" s="1009"/>
      <c r="IL2526" s="1009"/>
      <c r="IM2526" s="1009"/>
    </row>
    <row r="2527" spans="17:247" x14ac:dyDescent="0.25">
      <c r="Q2527" s="1333"/>
      <c r="R2527" s="1333"/>
      <c r="S2527" s="669"/>
      <c r="T2527" s="669"/>
      <c r="U2527" s="669"/>
      <c r="AG2527" s="873"/>
      <c r="AN2527" s="669"/>
      <c r="IG2527" s="1009"/>
      <c r="IH2527" s="1009"/>
      <c r="II2527" s="1009"/>
      <c r="IJ2527" s="1009"/>
      <c r="IK2527" s="1009"/>
      <c r="IL2527" s="1009"/>
      <c r="IM2527" s="1009"/>
    </row>
    <row r="2528" spans="17:247" x14ac:dyDescent="0.25">
      <c r="Q2528" s="1333"/>
      <c r="R2528" s="1333"/>
      <c r="S2528" s="669"/>
      <c r="T2528" s="669"/>
      <c r="U2528" s="669"/>
      <c r="AG2528" s="873"/>
      <c r="AN2528" s="669"/>
      <c r="IG2528" s="1009"/>
      <c r="IH2528" s="1009"/>
      <c r="II2528" s="1009"/>
      <c r="IJ2528" s="1009"/>
      <c r="IK2528" s="1009"/>
      <c r="IL2528" s="1009"/>
      <c r="IM2528" s="1009"/>
    </row>
    <row r="2529" spans="17:247" x14ac:dyDescent="0.25">
      <c r="Q2529" s="1333"/>
      <c r="R2529" s="1333"/>
      <c r="S2529" s="669"/>
      <c r="T2529" s="669"/>
      <c r="U2529" s="669"/>
      <c r="AG2529" s="873"/>
      <c r="AN2529" s="669"/>
      <c r="IG2529" s="1009"/>
      <c r="IH2529" s="1009"/>
      <c r="II2529" s="1009"/>
      <c r="IJ2529" s="1009"/>
      <c r="IK2529" s="1009"/>
      <c r="IL2529" s="1009"/>
      <c r="IM2529" s="1009"/>
    </row>
    <row r="2530" spans="17:247" x14ac:dyDescent="0.25">
      <c r="Q2530" s="1333"/>
      <c r="R2530" s="1333"/>
      <c r="S2530" s="669"/>
      <c r="T2530" s="669"/>
      <c r="U2530" s="669"/>
      <c r="AG2530" s="873"/>
      <c r="AN2530" s="669"/>
      <c r="IG2530" s="1009"/>
      <c r="IH2530" s="1009"/>
      <c r="II2530" s="1009"/>
      <c r="IJ2530" s="1009"/>
      <c r="IK2530" s="1009"/>
      <c r="IL2530" s="1009"/>
      <c r="IM2530" s="1009"/>
    </row>
    <row r="2531" spans="17:247" x14ac:dyDescent="0.25">
      <c r="Q2531" s="1333"/>
      <c r="R2531" s="1333"/>
      <c r="S2531" s="669"/>
      <c r="T2531" s="669"/>
      <c r="U2531" s="669"/>
      <c r="AG2531" s="873"/>
      <c r="AN2531" s="669"/>
      <c r="IG2531" s="1009"/>
      <c r="IH2531" s="1009"/>
      <c r="II2531" s="1009"/>
      <c r="IJ2531" s="1009"/>
      <c r="IK2531" s="1009"/>
      <c r="IL2531" s="1009"/>
      <c r="IM2531" s="1009"/>
    </row>
    <row r="2532" spans="17:247" x14ac:dyDescent="0.25">
      <c r="Q2532" s="1333"/>
      <c r="R2532" s="1333"/>
      <c r="S2532" s="669"/>
      <c r="T2532" s="669"/>
      <c r="U2532" s="669"/>
      <c r="AG2532" s="873"/>
      <c r="AN2532" s="669"/>
      <c r="IG2532" s="1009"/>
      <c r="IH2532" s="1009"/>
      <c r="II2532" s="1009"/>
      <c r="IJ2532" s="1009"/>
      <c r="IK2532" s="1009"/>
      <c r="IL2532" s="1009"/>
      <c r="IM2532" s="1009"/>
    </row>
    <row r="2533" spans="17:247" x14ac:dyDescent="0.25">
      <c r="Q2533" s="1333"/>
      <c r="R2533" s="1333"/>
      <c r="S2533" s="669"/>
      <c r="T2533" s="669"/>
      <c r="U2533" s="669"/>
      <c r="AG2533" s="873"/>
      <c r="AN2533" s="669"/>
      <c r="IG2533" s="1009"/>
      <c r="IH2533" s="1009"/>
      <c r="II2533" s="1009"/>
      <c r="IJ2533" s="1009"/>
      <c r="IK2533" s="1009"/>
      <c r="IL2533" s="1009"/>
      <c r="IM2533" s="1009"/>
    </row>
    <row r="2534" spans="17:247" x14ac:dyDescent="0.25">
      <c r="Q2534" s="1333"/>
      <c r="R2534" s="1333"/>
      <c r="S2534" s="669"/>
      <c r="T2534" s="669"/>
      <c r="U2534" s="669"/>
      <c r="AG2534" s="873"/>
      <c r="AN2534" s="669"/>
      <c r="IG2534" s="1009"/>
      <c r="IH2534" s="1009"/>
      <c r="II2534" s="1009"/>
      <c r="IJ2534" s="1009"/>
      <c r="IK2534" s="1009"/>
      <c r="IL2534" s="1009"/>
      <c r="IM2534" s="1009"/>
    </row>
    <row r="2535" spans="17:247" x14ac:dyDescent="0.25">
      <c r="Q2535" s="1333"/>
      <c r="R2535" s="1333"/>
      <c r="S2535" s="669"/>
      <c r="T2535" s="669"/>
      <c r="U2535" s="669"/>
      <c r="AG2535" s="873"/>
      <c r="AN2535" s="669"/>
      <c r="IG2535" s="1009"/>
      <c r="IH2535" s="1009"/>
      <c r="II2535" s="1009"/>
      <c r="IJ2535" s="1009"/>
      <c r="IK2535" s="1009"/>
      <c r="IL2535" s="1009"/>
      <c r="IM2535" s="1009"/>
    </row>
    <row r="2536" spans="17:247" x14ac:dyDescent="0.25">
      <c r="Q2536" s="1333"/>
      <c r="R2536" s="1333"/>
      <c r="S2536" s="669"/>
      <c r="T2536" s="669"/>
      <c r="U2536" s="669"/>
      <c r="AG2536" s="873"/>
      <c r="AN2536" s="669"/>
      <c r="IG2536" s="1009"/>
      <c r="IH2536" s="1009"/>
      <c r="II2536" s="1009"/>
      <c r="IJ2536" s="1009"/>
      <c r="IK2536" s="1009"/>
      <c r="IL2536" s="1009"/>
      <c r="IM2536" s="1009"/>
    </row>
    <row r="2537" spans="17:247" x14ac:dyDescent="0.25">
      <c r="Q2537" s="1333"/>
      <c r="R2537" s="1333"/>
      <c r="S2537" s="669"/>
      <c r="T2537" s="669"/>
      <c r="U2537" s="669"/>
      <c r="AG2537" s="873"/>
      <c r="AN2537" s="669"/>
      <c r="IG2537" s="1009"/>
      <c r="IH2537" s="1009"/>
      <c r="II2537" s="1009"/>
      <c r="IJ2537" s="1009"/>
      <c r="IK2537" s="1009"/>
      <c r="IL2537" s="1009"/>
      <c r="IM2537" s="1009"/>
    </row>
    <row r="2538" spans="17:247" x14ac:dyDescent="0.25">
      <c r="Q2538" s="1333"/>
      <c r="R2538" s="1333"/>
      <c r="S2538" s="669"/>
      <c r="T2538" s="669"/>
      <c r="U2538" s="669"/>
      <c r="AG2538" s="873"/>
      <c r="AN2538" s="669"/>
      <c r="IG2538" s="1009"/>
      <c r="IH2538" s="1009"/>
      <c r="II2538" s="1009"/>
      <c r="IJ2538" s="1009"/>
      <c r="IK2538" s="1009"/>
      <c r="IL2538" s="1009"/>
      <c r="IM2538" s="1009"/>
    </row>
    <row r="2539" spans="17:247" x14ac:dyDescent="0.25">
      <c r="Q2539" s="1333"/>
      <c r="R2539" s="1333"/>
      <c r="S2539" s="669"/>
      <c r="T2539" s="669"/>
      <c r="U2539" s="669"/>
      <c r="AG2539" s="873"/>
      <c r="AN2539" s="669"/>
      <c r="IG2539" s="1009"/>
      <c r="IH2539" s="1009"/>
      <c r="II2539" s="1009"/>
      <c r="IJ2539" s="1009"/>
      <c r="IK2539" s="1009"/>
      <c r="IL2539" s="1009"/>
      <c r="IM2539" s="1009"/>
    </row>
    <row r="2540" spans="17:247" x14ac:dyDescent="0.25">
      <c r="Q2540" s="1333"/>
      <c r="R2540" s="1333"/>
      <c r="S2540" s="669"/>
      <c r="T2540" s="669"/>
      <c r="U2540" s="669"/>
      <c r="AG2540" s="873"/>
      <c r="AN2540" s="669"/>
      <c r="IG2540" s="1009"/>
      <c r="IH2540" s="1009"/>
      <c r="II2540" s="1009"/>
      <c r="IJ2540" s="1009"/>
      <c r="IK2540" s="1009"/>
      <c r="IL2540" s="1009"/>
      <c r="IM2540" s="1009"/>
    </row>
    <row r="2541" spans="17:247" x14ac:dyDescent="0.25">
      <c r="Q2541" s="1333"/>
      <c r="R2541" s="1333"/>
      <c r="S2541" s="669"/>
      <c r="T2541" s="669"/>
      <c r="U2541" s="669"/>
      <c r="AG2541" s="873"/>
      <c r="AN2541" s="669"/>
      <c r="IG2541" s="1009"/>
      <c r="IH2541" s="1009"/>
      <c r="II2541" s="1009"/>
      <c r="IJ2541" s="1009"/>
      <c r="IK2541" s="1009"/>
      <c r="IL2541" s="1009"/>
      <c r="IM2541" s="1009"/>
    </row>
    <row r="2542" spans="17:247" x14ac:dyDescent="0.25">
      <c r="Q2542" s="1333"/>
      <c r="R2542" s="1333"/>
      <c r="S2542" s="669"/>
      <c r="T2542" s="669"/>
      <c r="U2542" s="669"/>
      <c r="AG2542" s="873"/>
      <c r="AN2542" s="669"/>
      <c r="IG2542" s="1009"/>
      <c r="IH2542" s="1009"/>
      <c r="II2542" s="1009"/>
      <c r="IJ2542" s="1009"/>
      <c r="IK2542" s="1009"/>
      <c r="IL2542" s="1009"/>
      <c r="IM2542" s="1009"/>
    </row>
    <row r="2543" spans="17:247" x14ac:dyDescent="0.25">
      <c r="Q2543" s="1333"/>
      <c r="R2543" s="1333"/>
      <c r="S2543" s="669"/>
      <c r="T2543" s="669"/>
      <c r="U2543" s="669"/>
      <c r="AG2543" s="873"/>
      <c r="AN2543" s="669"/>
      <c r="IG2543" s="1009"/>
      <c r="IH2543" s="1009"/>
      <c r="II2543" s="1009"/>
      <c r="IJ2543" s="1009"/>
      <c r="IK2543" s="1009"/>
      <c r="IL2543" s="1009"/>
      <c r="IM2543" s="1009"/>
    </row>
    <row r="2544" spans="17:247" x14ac:dyDescent="0.25">
      <c r="Q2544" s="1333"/>
      <c r="R2544" s="1333"/>
      <c r="S2544" s="669"/>
      <c r="T2544" s="669"/>
      <c r="U2544" s="669"/>
      <c r="AG2544" s="873"/>
      <c r="AN2544" s="669"/>
      <c r="IG2544" s="1009"/>
      <c r="IH2544" s="1009"/>
      <c r="II2544" s="1009"/>
      <c r="IJ2544" s="1009"/>
      <c r="IK2544" s="1009"/>
      <c r="IL2544" s="1009"/>
      <c r="IM2544" s="1009"/>
    </row>
    <row r="2545" spans="17:247" x14ac:dyDescent="0.25">
      <c r="Q2545" s="1333"/>
      <c r="R2545" s="1333"/>
      <c r="S2545" s="669"/>
      <c r="T2545" s="669"/>
      <c r="U2545" s="669"/>
      <c r="AG2545" s="873"/>
      <c r="AN2545" s="669"/>
      <c r="IG2545" s="1009"/>
      <c r="IH2545" s="1009"/>
      <c r="II2545" s="1009"/>
      <c r="IJ2545" s="1009"/>
      <c r="IK2545" s="1009"/>
      <c r="IL2545" s="1009"/>
      <c r="IM2545" s="1009"/>
    </row>
    <row r="2546" spans="17:247" x14ac:dyDescent="0.25">
      <c r="Q2546" s="1333"/>
      <c r="R2546" s="1333"/>
      <c r="S2546" s="669"/>
      <c r="T2546" s="669"/>
      <c r="U2546" s="669"/>
      <c r="AG2546" s="873"/>
      <c r="AN2546" s="669"/>
      <c r="IG2546" s="1009"/>
      <c r="IH2546" s="1009"/>
      <c r="II2546" s="1009"/>
      <c r="IJ2546" s="1009"/>
      <c r="IK2546" s="1009"/>
      <c r="IL2546" s="1009"/>
      <c r="IM2546" s="1009"/>
    </row>
    <row r="2547" spans="17:247" x14ac:dyDescent="0.25">
      <c r="Q2547" s="1333"/>
      <c r="R2547" s="1333"/>
      <c r="S2547" s="669"/>
      <c r="T2547" s="669"/>
      <c r="U2547" s="669"/>
      <c r="AG2547" s="873"/>
      <c r="AN2547" s="669"/>
      <c r="IG2547" s="1009"/>
      <c r="IH2547" s="1009"/>
      <c r="II2547" s="1009"/>
      <c r="IJ2547" s="1009"/>
      <c r="IK2547" s="1009"/>
      <c r="IL2547" s="1009"/>
      <c r="IM2547" s="1009"/>
    </row>
    <row r="2548" spans="17:247" x14ac:dyDescent="0.25">
      <c r="Q2548" s="1333"/>
      <c r="R2548" s="1333"/>
      <c r="S2548" s="669"/>
      <c r="T2548" s="669"/>
      <c r="U2548" s="669"/>
      <c r="AG2548" s="873"/>
      <c r="AN2548" s="669"/>
      <c r="IG2548" s="1009"/>
      <c r="IH2548" s="1009"/>
      <c r="II2548" s="1009"/>
      <c r="IJ2548" s="1009"/>
      <c r="IK2548" s="1009"/>
      <c r="IL2548" s="1009"/>
      <c r="IM2548" s="1009"/>
    </row>
    <row r="2549" spans="17:247" x14ac:dyDescent="0.25">
      <c r="Q2549" s="1333"/>
      <c r="R2549" s="1333"/>
      <c r="S2549" s="669"/>
      <c r="T2549" s="669"/>
      <c r="U2549" s="669"/>
      <c r="AG2549" s="873"/>
      <c r="AN2549" s="669"/>
      <c r="IG2549" s="1009"/>
      <c r="IH2549" s="1009"/>
      <c r="II2549" s="1009"/>
      <c r="IJ2549" s="1009"/>
      <c r="IK2549" s="1009"/>
      <c r="IL2549" s="1009"/>
      <c r="IM2549" s="1009"/>
    </row>
    <row r="2550" spans="17:247" x14ac:dyDescent="0.25">
      <c r="Q2550" s="1333"/>
      <c r="R2550" s="1333"/>
      <c r="S2550" s="669"/>
      <c r="T2550" s="669"/>
      <c r="U2550" s="669"/>
      <c r="AG2550" s="873"/>
      <c r="AN2550" s="669"/>
      <c r="IG2550" s="1009"/>
      <c r="IH2550" s="1009"/>
      <c r="II2550" s="1009"/>
      <c r="IJ2550" s="1009"/>
      <c r="IK2550" s="1009"/>
      <c r="IL2550" s="1009"/>
      <c r="IM2550" s="1009"/>
    </row>
    <row r="2551" spans="17:247" x14ac:dyDescent="0.25">
      <c r="Q2551" s="1333"/>
      <c r="R2551" s="1333"/>
      <c r="S2551" s="669"/>
      <c r="T2551" s="669"/>
      <c r="U2551" s="669"/>
      <c r="AG2551" s="873"/>
      <c r="AN2551" s="669"/>
      <c r="IG2551" s="1009"/>
      <c r="IH2551" s="1009"/>
      <c r="II2551" s="1009"/>
      <c r="IJ2551" s="1009"/>
      <c r="IK2551" s="1009"/>
      <c r="IL2551" s="1009"/>
      <c r="IM2551" s="1009"/>
    </row>
    <row r="2552" spans="17:247" x14ac:dyDescent="0.25">
      <c r="Q2552" s="1333"/>
      <c r="R2552" s="1333"/>
      <c r="S2552" s="669"/>
      <c r="T2552" s="669"/>
      <c r="U2552" s="669"/>
      <c r="AG2552" s="873"/>
      <c r="AN2552" s="669"/>
      <c r="IG2552" s="1009"/>
      <c r="IH2552" s="1009"/>
      <c r="II2552" s="1009"/>
      <c r="IJ2552" s="1009"/>
      <c r="IK2552" s="1009"/>
      <c r="IL2552" s="1009"/>
      <c r="IM2552" s="1009"/>
    </row>
    <row r="2553" spans="17:247" x14ac:dyDescent="0.25">
      <c r="Q2553" s="1333"/>
      <c r="R2553" s="1333"/>
      <c r="S2553" s="669"/>
      <c r="T2553" s="669"/>
      <c r="U2553" s="669"/>
      <c r="AG2553" s="873"/>
      <c r="AN2553" s="669"/>
      <c r="IG2553" s="1009"/>
      <c r="IH2553" s="1009"/>
      <c r="II2553" s="1009"/>
      <c r="IJ2553" s="1009"/>
      <c r="IK2553" s="1009"/>
      <c r="IL2553" s="1009"/>
      <c r="IM2553" s="1009"/>
    </row>
    <row r="2554" spans="17:247" x14ac:dyDescent="0.25">
      <c r="Q2554" s="1333"/>
      <c r="R2554" s="1333"/>
      <c r="S2554" s="669"/>
      <c r="T2554" s="669"/>
      <c r="U2554" s="669"/>
      <c r="AG2554" s="873"/>
      <c r="AN2554" s="669"/>
      <c r="IG2554" s="1009"/>
      <c r="IH2554" s="1009"/>
      <c r="II2554" s="1009"/>
      <c r="IJ2554" s="1009"/>
      <c r="IK2554" s="1009"/>
      <c r="IL2554" s="1009"/>
      <c r="IM2554" s="1009"/>
    </row>
    <row r="2555" spans="17:247" x14ac:dyDescent="0.25">
      <c r="Q2555" s="1333"/>
      <c r="R2555" s="1333"/>
      <c r="S2555" s="669"/>
      <c r="T2555" s="669"/>
      <c r="U2555" s="669"/>
      <c r="AG2555" s="873"/>
      <c r="AN2555" s="669"/>
      <c r="IG2555" s="1009"/>
      <c r="IH2555" s="1009"/>
      <c r="II2555" s="1009"/>
      <c r="IJ2555" s="1009"/>
      <c r="IK2555" s="1009"/>
      <c r="IL2555" s="1009"/>
      <c r="IM2555" s="1009"/>
    </row>
    <row r="2556" spans="17:247" x14ac:dyDescent="0.25">
      <c r="Q2556" s="1333"/>
      <c r="R2556" s="1333"/>
      <c r="S2556" s="669"/>
      <c r="T2556" s="669"/>
      <c r="U2556" s="669"/>
      <c r="AG2556" s="873"/>
      <c r="AN2556" s="669"/>
      <c r="IG2556" s="1009"/>
      <c r="IH2556" s="1009"/>
      <c r="II2556" s="1009"/>
      <c r="IJ2556" s="1009"/>
      <c r="IK2556" s="1009"/>
      <c r="IL2556" s="1009"/>
      <c r="IM2556" s="1009"/>
    </row>
    <row r="2557" spans="17:247" x14ac:dyDescent="0.25">
      <c r="Q2557" s="1333"/>
      <c r="R2557" s="1333"/>
      <c r="S2557" s="669"/>
      <c r="T2557" s="669"/>
      <c r="U2557" s="669"/>
      <c r="AG2557" s="873"/>
      <c r="AN2557" s="669"/>
      <c r="IG2557" s="1009"/>
      <c r="IH2557" s="1009"/>
      <c r="II2557" s="1009"/>
      <c r="IJ2557" s="1009"/>
      <c r="IK2557" s="1009"/>
      <c r="IL2557" s="1009"/>
      <c r="IM2557" s="1009"/>
    </row>
    <row r="2558" spans="17:247" x14ac:dyDescent="0.25">
      <c r="Q2558" s="1333"/>
      <c r="R2558" s="1333"/>
      <c r="S2558" s="669"/>
      <c r="T2558" s="669"/>
      <c r="U2558" s="669"/>
      <c r="AG2558" s="873"/>
      <c r="AN2558" s="669"/>
      <c r="IG2558" s="1009"/>
      <c r="IH2558" s="1009"/>
      <c r="II2558" s="1009"/>
      <c r="IJ2558" s="1009"/>
      <c r="IK2558" s="1009"/>
      <c r="IL2558" s="1009"/>
      <c r="IM2558" s="1009"/>
    </row>
    <row r="2559" spans="17:247" x14ac:dyDescent="0.25">
      <c r="Q2559" s="1333"/>
      <c r="R2559" s="1333"/>
      <c r="S2559" s="669"/>
      <c r="T2559" s="669"/>
      <c r="U2559" s="669"/>
      <c r="AG2559" s="873"/>
      <c r="AN2559" s="669"/>
      <c r="IG2559" s="1009"/>
      <c r="IH2559" s="1009"/>
      <c r="II2559" s="1009"/>
      <c r="IJ2559" s="1009"/>
      <c r="IK2559" s="1009"/>
      <c r="IL2559" s="1009"/>
      <c r="IM2559" s="1009"/>
    </row>
    <row r="2560" spans="17:247" x14ac:dyDescent="0.25">
      <c r="Q2560" s="1333"/>
      <c r="R2560" s="1333"/>
      <c r="S2560" s="669"/>
      <c r="T2560" s="669"/>
      <c r="U2560" s="669"/>
      <c r="AG2560" s="873"/>
      <c r="AN2560" s="669"/>
      <c r="IG2560" s="1009"/>
      <c r="IH2560" s="1009"/>
      <c r="II2560" s="1009"/>
      <c r="IJ2560" s="1009"/>
      <c r="IK2560" s="1009"/>
      <c r="IL2560" s="1009"/>
      <c r="IM2560" s="1009"/>
    </row>
    <row r="2561" spans="17:247" x14ac:dyDescent="0.25">
      <c r="Q2561" s="1333"/>
      <c r="R2561" s="1333"/>
      <c r="S2561" s="669"/>
      <c r="T2561" s="669"/>
      <c r="U2561" s="669"/>
      <c r="AG2561" s="873"/>
      <c r="AN2561" s="669"/>
      <c r="IG2561" s="1009"/>
      <c r="IH2561" s="1009"/>
      <c r="II2561" s="1009"/>
      <c r="IJ2561" s="1009"/>
      <c r="IK2561" s="1009"/>
      <c r="IL2561" s="1009"/>
      <c r="IM2561" s="1009"/>
    </row>
    <row r="2562" spans="17:247" x14ac:dyDescent="0.25">
      <c r="Q2562" s="1333"/>
      <c r="R2562" s="1333"/>
      <c r="S2562" s="669"/>
      <c r="T2562" s="669"/>
      <c r="U2562" s="669"/>
      <c r="AG2562" s="873"/>
      <c r="AN2562" s="669"/>
      <c r="IG2562" s="1009"/>
      <c r="IH2562" s="1009"/>
      <c r="II2562" s="1009"/>
      <c r="IJ2562" s="1009"/>
      <c r="IK2562" s="1009"/>
      <c r="IL2562" s="1009"/>
      <c r="IM2562" s="1009"/>
    </row>
    <row r="2563" spans="17:247" x14ac:dyDescent="0.25">
      <c r="Q2563" s="1333"/>
      <c r="R2563" s="1333"/>
      <c r="S2563" s="669"/>
      <c r="T2563" s="669"/>
      <c r="U2563" s="669"/>
      <c r="AG2563" s="873"/>
      <c r="AN2563" s="669"/>
      <c r="IG2563" s="1009"/>
      <c r="IH2563" s="1009"/>
      <c r="II2563" s="1009"/>
      <c r="IJ2563" s="1009"/>
      <c r="IK2563" s="1009"/>
      <c r="IL2563" s="1009"/>
      <c r="IM2563" s="1009"/>
    </row>
    <row r="2564" spans="17:247" x14ac:dyDescent="0.25">
      <c r="Q2564" s="1333"/>
      <c r="R2564" s="1333"/>
      <c r="S2564" s="669"/>
      <c r="T2564" s="669"/>
      <c r="U2564" s="669"/>
      <c r="AG2564" s="873"/>
      <c r="AN2564" s="669"/>
      <c r="IG2564" s="1009"/>
      <c r="IH2564" s="1009"/>
      <c r="II2564" s="1009"/>
      <c r="IJ2564" s="1009"/>
      <c r="IK2564" s="1009"/>
      <c r="IL2564" s="1009"/>
      <c r="IM2564" s="1009"/>
    </row>
    <row r="2565" spans="17:247" x14ac:dyDescent="0.25">
      <c r="Q2565" s="1333"/>
      <c r="R2565" s="1333"/>
      <c r="S2565" s="669"/>
      <c r="T2565" s="669"/>
      <c r="U2565" s="669"/>
      <c r="AG2565" s="873"/>
      <c r="AN2565" s="669"/>
      <c r="IG2565" s="1009"/>
      <c r="IH2565" s="1009"/>
      <c r="II2565" s="1009"/>
      <c r="IJ2565" s="1009"/>
      <c r="IK2565" s="1009"/>
      <c r="IL2565" s="1009"/>
      <c r="IM2565" s="1009"/>
    </row>
    <row r="2566" spans="17:247" x14ac:dyDescent="0.25">
      <c r="Q2566" s="1333"/>
      <c r="R2566" s="1333"/>
      <c r="S2566" s="669"/>
      <c r="T2566" s="669"/>
      <c r="U2566" s="669"/>
      <c r="AG2566" s="873"/>
      <c r="AN2566" s="669"/>
      <c r="IG2566" s="1009"/>
      <c r="IH2566" s="1009"/>
      <c r="II2566" s="1009"/>
      <c r="IJ2566" s="1009"/>
      <c r="IK2566" s="1009"/>
      <c r="IL2566" s="1009"/>
      <c r="IM2566" s="1009"/>
    </row>
    <row r="2567" spans="17:247" x14ac:dyDescent="0.25">
      <c r="Q2567" s="1333"/>
      <c r="R2567" s="1333"/>
      <c r="S2567" s="669"/>
      <c r="T2567" s="669"/>
      <c r="U2567" s="669"/>
      <c r="AG2567" s="873"/>
      <c r="AN2567" s="669"/>
      <c r="IG2567" s="1009"/>
      <c r="IH2567" s="1009"/>
      <c r="II2567" s="1009"/>
      <c r="IJ2567" s="1009"/>
      <c r="IK2567" s="1009"/>
      <c r="IL2567" s="1009"/>
      <c r="IM2567" s="1009"/>
    </row>
    <row r="2568" spans="17:247" x14ac:dyDescent="0.25">
      <c r="Q2568" s="1333"/>
      <c r="R2568" s="1333"/>
      <c r="S2568" s="669"/>
      <c r="T2568" s="669"/>
      <c r="U2568" s="669"/>
      <c r="AG2568" s="873"/>
      <c r="AN2568" s="669"/>
      <c r="IG2568" s="1009"/>
      <c r="IH2568" s="1009"/>
      <c r="II2568" s="1009"/>
      <c r="IJ2568" s="1009"/>
      <c r="IK2568" s="1009"/>
      <c r="IL2568" s="1009"/>
      <c r="IM2568" s="1009"/>
    </row>
    <row r="2569" spans="17:247" x14ac:dyDescent="0.25">
      <c r="Q2569" s="1333"/>
      <c r="R2569" s="1333"/>
      <c r="S2569" s="669"/>
      <c r="T2569" s="669"/>
      <c r="U2569" s="669"/>
      <c r="AG2569" s="873"/>
      <c r="AN2569" s="669"/>
      <c r="IG2569" s="1009"/>
      <c r="IH2569" s="1009"/>
      <c r="II2569" s="1009"/>
      <c r="IJ2569" s="1009"/>
      <c r="IK2569" s="1009"/>
      <c r="IL2569" s="1009"/>
      <c r="IM2569" s="1009"/>
    </row>
    <row r="2570" spans="17:247" x14ac:dyDescent="0.25">
      <c r="Q2570" s="1333"/>
      <c r="R2570" s="1333"/>
      <c r="S2570" s="669"/>
      <c r="T2570" s="669"/>
      <c r="U2570" s="669"/>
      <c r="AG2570" s="873"/>
      <c r="AN2570" s="669"/>
      <c r="IG2570" s="1009"/>
      <c r="IH2570" s="1009"/>
      <c r="II2570" s="1009"/>
      <c r="IJ2570" s="1009"/>
      <c r="IK2570" s="1009"/>
      <c r="IL2570" s="1009"/>
      <c r="IM2570" s="1009"/>
    </row>
    <row r="2571" spans="17:247" x14ac:dyDescent="0.25">
      <c r="Q2571" s="1333"/>
      <c r="R2571" s="1333"/>
      <c r="S2571" s="669"/>
      <c r="T2571" s="669"/>
      <c r="U2571" s="669"/>
      <c r="AG2571" s="873"/>
      <c r="AN2571" s="669"/>
      <c r="IG2571" s="1009"/>
      <c r="IH2571" s="1009"/>
      <c r="II2571" s="1009"/>
      <c r="IJ2571" s="1009"/>
      <c r="IK2571" s="1009"/>
      <c r="IL2571" s="1009"/>
      <c r="IM2571" s="1009"/>
    </row>
    <row r="2572" spans="17:247" x14ac:dyDescent="0.25">
      <c r="Q2572" s="1333"/>
      <c r="R2572" s="1333"/>
      <c r="S2572" s="669"/>
      <c r="T2572" s="669"/>
      <c r="U2572" s="669"/>
      <c r="AG2572" s="873"/>
      <c r="AN2572" s="669"/>
      <c r="IG2572" s="1009"/>
      <c r="IH2572" s="1009"/>
      <c r="II2572" s="1009"/>
      <c r="IJ2572" s="1009"/>
      <c r="IK2572" s="1009"/>
      <c r="IL2572" s="1009"/>
      <c r="IM2572" s="1009"/>
    </row>
    <row r="2573" spans="17:247" x14ac:dyDescent="0.25">
      <c r="Q2573" s="1333"/>
      <c r="R2573" s="1333"/>
      <c r="S2573" s="669"/>
      <c r="T2573" s="669"/>
      <c r="U2573" s="669"/>
      <c r="AG2573" s="873"/>
      <c r="AN2573" s="669"/>
      <c r="IG2573" s="1009"/>
      <c r="IH2573" s="1009"/>
      <c r="II2573" s="1009"/>
      <c r="IJ2573" s="1009"/>
      <c r="IK2573" s="1009"/>
      <c r="IL2573" s="1009"/>
      <c r="IM2573" s="1009"/>
    </row>
    <row r="2574" spans="17:247" x14ac:dyDescent="0.25">
      <c r="Q2574" s="1333"/>
      <c r="R2574" s="1333"/>
      <c r="S2574" s="669"/>
      <c r="T2574" s="669"/>
      <c r="U2574" s="669"/>
      <c r="AG2574" s="873"/>
      <c r="AN2574" s="669"/>
      <c r="IG2574" s="1009"/>
      <c r="IH2574" s="1009"/>
      <c r="II2574" s="1009"/>
      <c r="IJ2574" s="1009"/>
      <c r="IK2574" s="1009"/>
      <c r="IL2574" s="1009"/>
      <c r="IM2574" s="1009"/>
    </row>
    <row r="2575" spans="17:247" x14ac:dyDescent="0.25">
      <c r="Q2575" s="1333"/>
      <c r="R2575" s="1333"/>
      <c r="S2575" s="669"/>
      <c r="T2575" s="669"/>
      <c r="U2575" s="669"/>
      <c r="AG2575" s="873"/>
      <c r="AN2575" s="669"/>
      <c r="IG2575" s="1009"/>
      <c r="IH2575" s="1009"/>
      <c r="II2575" s="1009"/>
      <c r="IJ2575" s="1009"/>
      <c r="IK2575" s="1009"/>
      <c r="IL2575" s="1009"/>
      <c r="IM2575" s="1009"/>
    </row>
    <row r="2576" spans="17:247" x14ac:dyDescent="0.25">
      <c r="Q2576" s="1333"/>
      <c r="R2576" s="1333"/>
      <c r="S2576" s="669"/>
      <c r="T2576" s="669"/>
      <c r="U2576" s="669"/>
      <c r="AG2576" s="873"/>
      <c r="AN2576" s="669"/>
      <c r="IG2576" s="1009"/>
      <c r="IH2576" s="1009"/>
      <c r="II2576" s="1009"/>
      <c r="IJ2576" s="1009"/>
      <c r="IK2576" s="1009"/>
      <c r="IL2576" s="1009"/>
      <c r="IM2576" s="1009"/>
    </row>
    <row r="2577" spans="17:247" x14ac:dyDescent="0.25">
      <c r="Q2577" s="1333"/>
      <c r="R2577" s="1333"/>
      <c r="S2577" s="669"/>
      <c r="T2577" s="669"/>
      <c r="U2577" s="669"/>
      <c r="AG2577" s="873"/>
      <c r="AN2577" s="669"/>
      <c r="IG2577" s="1009"/>
      <c r="IH2577" s="1009"/>
      <c r="II2577" s="1009"/>
      <c r="IJ2577" s="1009"/>
      <c r="IK2577" s="1009"/>
      <c r="IL2577" s="1009"/>
      <c r="IM2577" s="1009"/>
    </row>
    <row r="2578" spans="17:247" x14ac:dyDescent="0.25">
      <c r="Q2578" s="1333"/>
      <c r="R2578" s="1333"/>
      <c r="S2578" s="669"/>
      <c r="T2578" s="669"/>
      <c r="U2578" s="669"/>
      <c r="AG2578" s="873"/>
      <c r="AN2578" s="669"/>
      <c r="IG2578" s="1009"/>
      <c r="IH2578" s="1009"/>
      <c r="II2578" s="1009"/>
      <c r="IJ2578" s="1009"/>
      <c r="IK2578" s="1009"/>
      <c r="IL2578" s="1009"/>
      <c r="IM2578" s="1009"/>
    </row>
    <row r="2579" spans="17:247" x14ac:dyDescent="0.25">
      <c r="Q2579" s="1333"/>
      <c r="R2579" s="1333"/>
      <c r="S2579" s="669"/>
      <c r="T2579" s="669"/>
      <c r="U2579" s="669"/>
      <c r="AG2579" s="873"/>
      <c r="AN2579" s="669"/>
      <c r="IG2579" s="1009"/>
      <c r="IH2579" s="1009"/>
      <c r="II2579" s="1009"/>
      <c r="IJ2579" s="1009"/>
      <c r="IK2579" s="1009"/>
      <c r="IL2579" s="1009"/>
      <c r="IM2579" s="1009"/>
    </row>
    <row r="2580" spans="17:247" x14ac:dyDescent="0.25">
      <c r="Q2580" s="1333"/>
      <c r="R2580" s="1333"/>
      <c r="S2580" s="669"/>
      <c r="T2580" s="669"/>
      <c r="U2580" s="669"/>
      <c r="AG2580" s="873"/>
      <c r="AN2580" s="669"/>
      <c r="IG2580" s="1009"/>
      <c r="IH2580" s="1009"/>
      <c r="II2580" s="1009"/>
      <c r="IJ2580" s="1009"/>
      <c r="IK2580" s="1009"/>
      <c r="IL2580" s="1009"/>
      <c r="IM2580" s="1009"/>
    </row>
    <row r="2581" spans="17:247" x14ac:dyDescent="0.25">
      <c r="Q2581" s="1333"/>
      <c r="R2581" s="1333"/>
      <c r="S2581" s="669"/>
      <c r="T2581" s="669"/>
      <c r="U2581" s="669"/>
      <c r="AG2581" s="873"/>
      <c r="AN2581" s="669"/>
      <c r="IG2581" s="1009"/>
      <c r="IH2581" s="1009"/>
      <c r="II2581" s="1009"/>
      <c r="IJ2581" s="1009"/>
      <c r="IK2581" s="1009"/>
      <c r="IL2581" s="1009"/>
      <c r="IM2581" s="1009"/>
    </row>
    <row r="2582" spans="17:247" x14ac:dyDescent="0.25">
      <c r="Q2582" s="1333"/>
      <c r="R2582" s="1333"/>
      <c r="S2582" s="669"/>
      <c r="T2582" s="669"/>
      <c r="U2582" s="669"/>
      <c r="AG2582" s="873"/>
      <c r="AN2582" s="669"/>
      <c r="IG2582" s="1009"/>
      <c r="IH2582" s="1009"/>
      <c r="II2582" s="1009"/>
      <c r="IJ2582" s="1009"/>
      <c r="IK2582" s="1009"/>
      <c r="IL2582" s="1009"/>
      <c r="IM2582" s="1009"/>
    </row>
    <row r="2583" spans="17:247" x14ac:dyDescent="0.25">
      <c r="Q2583" s="1333"/>
      <c r="R2583" s="1333"/>
      <c r="S2583" s="669"/>
      <c r="T2583" s="669"/>
      <c r="U2583" s="669"/>
      <c r="AG2583" s="873"/>
      <c r="AN2583" s="669"/>
      <c r="IG2583" s="1009"/>
      <c r="IH2583" s="1009"/>
      <c r="II2583" s="1009"/>
      <c r="IJ2583" s="1009"/>
      <c r="IK2583" s="1009"/>
      <c r="IL2583" s="1009"/>
      <c r="IM2583" s="1009"/>
    </row>
    <row r="2584" spans="17:247" x14ac:dyDescent="0.25">
      <c r="Q2584" s="1333"/>
      <c r="R2584" s="1333"/>
      <c r="S2584" s="669"/>
      <c r="T2584" s="669"/>
      <c r="U2584" s="669"/>
      <c r="AG2584" s="873"/>
      <c r="AN2584" s="669"/>
      <c r="IG2584" s="1009"/>
      <c r="IH2584" s="1009"/>
      <c r="II2584" s="1009"/>
      <c r="IJ2584" s="1009"/>
      <c r="IK2584" s="1009"/>
      <c r="IL2584" s="1009"/>
      <c r="IM2584" s="1009"/>
    </row>
    <row r="2585" spans="17:247" x14ac:dyDescent="0.25">
      <c r="Q2585" s="1333"/>
      <c r="R2585" s="1333"/>
      <c r="S2585" s="669"/>
      <c r="T2585" s="669"/>
      <c r="U2585" s="669"/>
      <c r="AG2585" s="873"/>
      <c r="AN2585" s="669"/>
      <c r="IG2585" s="1009"/>
      <c r="IH2585" s="1009"/>
      <c r="II2585" s="1009"/>
      <c r="IJ2585" s="1009"/>
      <c r="IK2585" s="1009"/>
      <c r="IL2585" s="1009"/>
      <c r="IM2585" s="1009"/>
    </row>
    <row r="2586" spans="17:247" x14ac:dyDescent="0.25">
      <c r="Q2586" s="1333"/>
      <c r="R2586" s="1333"/>
      <c r="S2586" s="669"/>
      <c r="T2586" s="669"/>
      <c r="U2586" s="669"/>
      <c r="AG2586" s="873"/>
      <c r="AN2586" s="669"/>
      <c r="IG2586" s="1009"/>
      <c r="IH2586" s="1009"/>
      <c r="II2586" s="1009"/>
      <c r="IJ2586" s="1009"/>
      <c r="IK2586" s="1009"/>
      <c r="IL2586" s="1009"/>
      <c r="IM2586" s="1009"/>
    </row>
    <row r="2587" spans="17:247" x14ac:dyDescent="0.25">
      <c r="Q2587" s="1333"/>
      <c r="R2587" s="1333"/>
      <c r="S2587" s="669"/>
      <c r="T2587" s="669"/>
      <c r="U2587" s="669"/>
      <c r="AG2587" s="873"/>
      <c r="AN2587" s="669"/>
      <c r="IG2587" s="1009"/>
      <c r="IH2587" s="1009"/>
      <c r="II2587" s="1009"/>
      <c r="IJ2587" s="1009"/>
      <c r="IK2587" s="1009"/>
      <c r="IL2587" s="1009"/>
      <c r="IM2587" s="1009"/>
    </row>
    <row r="2588" spans="17:247" x14ac:dyDescent="0.25">
      <c r="Q2588" s="1333"/>
      <c r="R2588" s="1333"/>
      <c r="S2588" s="669"/>
      <c r="T2588" s="669"/>
      <c r="U2588" s="669"/>
      <c r="AG2588" s="873"/>
      <c r="AN2588" s="669"/>
      <c r="IG2588" s="1009"/>
      <c r="IH2588" s="1009"/>
      <c r="II2588" s="1009"/>
      <c r="IJ2588" s="1009"/>
      <c r="IK2588" s="1009"/>
      <c r="IL2588" s="1009"/>
      <c r="IM2588" s="1009"/>
    </row>
    <row r="2589" spans="17:247" x14ac:dyDescent="0.25">
      <c r="Q2589" s="1333"/>
      <c r="R2589" s="1333"/>
      <c r="S2589" s="669"/>
      <c r="T2589" s="669"/>
      <c r="U2589" s="669"/>
      <c r="AG2589" s="873"/>
      <c r="AN2589" s="669"/>
      <c r="IG2589" s="1009"/>
      <c r="IH2589" s="1009"/>
      <c r="II2589" s="1009"/>
      <c r="IJ2589" s="1009"/>
      <c r="IK2589" s="1009"/>
      <c r="IL2589" s="1009"/>
      <c r="IM2589" s="1009"/>
    </row>
    <row r="2590" spans="17:247" x14ac:dyDescent="0.25">
      <c r="Q2590" s="1333"/>
      <c r="R2590" s="1333"/>
      <c r="S2590" s="669"/>
      <c r="T2590" s="669"/>
      <c r="U2590" s="669"/>
      <c r="AG2590" s="873"/>
      <c r="AN2590" s="669"/>
      <c r="IG2590" s="1009"/>
      <c r="IH2590" s="1009"/>
      <c r="II2590" s="1009"/>
      <c r="IJ2590" s="1009"/>
      <c r="IK2590" s="1009"/>
      <c r="IL2590" s="1009"/>
      <c r="IM2590" s="1009"/>
    </row>
    <row r="2591" spans="17:247" x14ac:dyDescent="0.25">
      <c r="Q2591" s="1333"/>
      <c r="R2591" s="1333"/>
      <c r="S2591" s="669"/>
      <c r="T2591" s="669"/>
      <c r="U2591" s="669"/>
      <c r="AG2591" s="873"/>
      <c r="AN2591" s="669"/>
      <c r="IG2591" s="1009"/>
      <c r="IH2591" s="1009"/>
      <c r="II2591" s="1009"/>
      <c r="IJ2591" s="1009"/>
      <c r="IK2591" s="1009"/>
      <c r="IL2591" s="1009"/>
      <c r="IM2591" s="1009"/>
    </row>
    <row r="2592" spans="17:247" x14ac:dyDescent="0.25">
      <c r="Q2592" s="1333"/>
      <c r="R2592" s="1333"/>
      <c r="S2592" s="669"/>
      <c r="T2592" s="669"/>
      <c r="U2592" s="669"/>
      <c r="AG2592" s="873"/>
      <c r="AN2592" s="669"/>
      <c r="IG2592" s="1009"/>
      <c r="IH2592" s="1009"/>
      <c r="II2592" s="1009"/>
      <c r="IJ2592" s="1009"/>
      <c r="IK2592" s="1009"/>
      <c r="IL2592" s="1009"/>
      <c r="IM2592" s="1009"/>
    </row>
    <row r="2593" spans="17:247" x14ac:dyDescent="0.25">
      <c r="Q2593" s="1333"/>
      <c r="R2593" s="1333"/>
      <c r="S2593" s="669"/>
      <c r="T2593" s="669"/>
      <c r="U2593" s="669"/>
      <c r="AG2593" s="873"/>
      <c r="AN2593" s="669"/>
      <c r="IG2593" s="1009"/>
      <c r="IH2593" s="1009"/>
      <c r="II2593" s="1009"/>
      <c r="IJ2593" s="1009"/>
      <c r="IK2593" s="1009"/>
      <c r="IL2593" s="1009"/>
      <c r="IM2593" s="1009"/>
    </row>
    <row r="2594" spans="17:247" x14ac:dyDescent="0.25">
      <c r="Q2594" s="1333"/>
      <c r="R2594" s="1333"/>
      <c r="S2594" s="669"/>
      <c r="T2594" s="669"/>
      <c r="U2594" s="669"/>
      <c r="AG2594" s="873"/>
      <c r="AN2594" s="669"/>
      <c r="IG2594" s="1009"/>
      <c r="IH2594" s="1009"/>
      <c r="II2594" s="1009"/>
      <c r="IJ2594" s="1009"/>
      <c r="IK2594" s="1009"/>
      <c r="IL2594" s="1009"/>
      <c r="IM2594" s="1009"/>
    </row>
    <row r="2595" spans="17:247" x14ac:dyDescent="0.25">
      <c r="Q2595" s="1333"/>
      <c r="R2595" s="1333"/>
      <c r="S2595" s="669"/>
      <c r="T2595" s="669"/>
      <c r="U2595" s="669"/>
      <c r="AG2595" s="873"/>
      <c r="AN2595" s="669"/>
      <c r="IG2595" s="1009"/>
      <c r="IH2595" s="1009"/>
      <c r="II2595" s="1009"/>
      <c r="IJ2595" s="1009"/>
      <c r="IK2595" s="1009"/>
      <c r="IL2595" s="1009"/>
      <c r="IM2595" s="1009"/>
    </row>
    <row r="2596" spans="17:247" x14ac:dyDescent="0.25">
      <c r="Q2596" s="1333"/>
      <c r="R2596" s="1333"/>
      <c r="S2596" s="669"/>
      <c r="T2596" s="669"/>
      <c r="U2596" s="669"/>
      <c r="AG2596" s="873"/>
      <c r="AN2596" s="669"/>
      <c r="IG2596" s="1009"/>
      <c r="IH2596" s="1009"/>
      <c r="II2596" s="1009"/>
      <c r="IJ2596" s="1009"/>
      <c r="IK2596" s="1009"/>
      <c r="IL2596" s="1009"/>
      <c r="IM2596" s="1009"/>
    </row>
    <row r="2597" spans="17:247" x14ac:dyDescent="0.25">
      <c r="Q2597" s="1333"/>
      <c r="R2597" s="1333"/>
      <c r="S2597" s="669"/>
      <c r="T2597" s="669"/>
      <c r="U2597" s="669"/>
      <c r="AG2597" s="873"/>
      <c r="AN2597" s="669"/>
      <c r="IG2597" s="1009"/>
      <c r="IH2597" s="1009"/>
      <c r="II2597" s="1009"/>
      <c r="IJ2597" s="1009"/>
      <c r="IK2597" s="1009"/>
      <c r="IL2597" s="1009"/>
      <c r="IM2597" s="1009"/>
    </row>
    <row r="2598" spans="17:247" x14ac:dyDescent="0.25">
      <c r="Q2598" s="1333"/>
      <c r="R2598" s="1333"/>
      <c r="S2598" s="669"/>
      <c r="T2598" s="669"/>
      <c r="U2598" s="669"/>
      <c r="AG2598" s="873"/>
      <c r="AN2598" s="669"/>
      <c r="IG2598" s="1009"/>
      <c r="IH2598" s="1009"/>
      <c r="II2598" s="1009"/>
      <c r="IJ2598" s="1009"/>
      <c r="IK2598" s="1009"/>
      <c r="IL2598" s="1009"/>
      <c r="IM2598" s="1009"/>
    </row>
    <row r="2599" spans="17:247" x14ac:dyDescent="0.25">
      <c r="Q2599" s="1333"/>
      <c r="R2599" s="1333"/>
      <c r="S2599" s="669"/>
      <c r="T2599" s="669"/>
      <c r="U2599" s="669"/>
      <c r="AG2599" s="873"/>
      <c r="AN2599" s="669"/>
      <c r="IG2599" s="1009"/>
      <c r="IH2599" s="1009"/>
      <c r="II2599" s="1009"/>
      <c r="IJ2599" s="1009"/>
      <c r="IK2599" s="1009"/>
      <c r="IL2599" s="1009"/>
      <c r="IM2599" s="1009"/>
    </row>
    <row r="2600" spans="17:247" x14ac:dyDescent="0.25">
      <c r="Q2600" s="1333"/>
      <c r="R2600" s="1333"/>
      <c r="S2600" s="669"/>
      <c r="T2600" s="669"/>
      <c r="U2600" s="669"/>
      <c r="AG2600" s="873"/>
      <c r="AN2600" s="669"/>
      <c r="IG2600" s="1009"/>
      <c r="IH2600" s="1009"/>
      <c r="II2600" s="1009"/>
      <c r="IJ2600" s="1009"/>
      <c r="IK2600" s="1009"/>
      <c r="IL2600" s="1009"/>
      <c r="IM2600" s="1009"/>
    </row>
    <row r="2601" spans="17:247" x14ac:dyDescent="0.25">
      <c r="Q2601" s="1333"/>
      <c r="R2601" s="1333"/>
      <c r="S2601" s="669"/>
      <c r="T2601" s="669"/>
      <c r="U2601" s="669"/>
      <c r="AG2601" s="873"/>
      <c r="AN2601" s="669"/>
      <c r="IG2601" s="1009"/>
      <c r="IH2601" s="1009"/>
      <c r="II2601" s="1009"/>
      <c r="IJ2601" s="1009"/>
      <c r="IK2601" s="1009"/>
      <c r="IL2601" s="1009"/>
      <c r="IM2601" s="1009"/>
    </row>
    <row r="2602" spans="17:247" x14ac:dyDescent="0.25">
      <c r="Q2602" s="1333"/>
      <c r="R2602" s="1333"/>
      <c r="S2602" s="669"/>
      <c r="T2602" s="669"/>
      <c r="U2602" s="669"/>
      <c r="AG2602" s="873"/>
      <c r="AN2602" s="669"/>
      <c r="IG2602" s="1009"/>
      <c r="IH2602" s="1009"/>
      <c r="II2602" s="1009"/>
      <c r="IJ2602" s="1009"/>
      <c r="IK2602" s="1009"/>
      <c r="IL2602" s="1009"/>
      <c r="IM2602" s="1009"/>
    </row>
    <row r="2603" spans="17:247" x14ac:dyDescent="0.25">
      <c r="Q2603" s="1333"/>
      <c r="R2603" s="1333"/>
      <c r="S2603" s="669"/>
      <c r="T2603" s="669"/>
      <c r="U2603" s="669"/>
      <c r="AG2603" s="873"/>
      <c r="AN2603" s="669"/>
      <c r="IG2603" s="1009"/>
      <c r="IH2603" s="1009"/>
      <c r="II2603" s="1009"/>
      <c r="IJ2603" s="1009"/>
      <c r="IK2603" s="1009"/>
      <c r="IL2603" s="1009"/>
      <c r="IM2603" s="1009"/>
    </row>
    <row r="2604" spans="17:247" x14ac:dyDescent="0.25">
      <c r="Q2604" s="1333"/>
      <c r="R2604" s="1333"/>
      <c r="S2604" s="669"/>
      <c r="T2604" s="669"/>
      <c r="U2604" s="669"/>
      <c r="AG2604" s="873"/>
      <c r="AN2604" s="669"/>
      <c r="IG2604" s="1009"/>
      <c r="IH2604" s="1009"/>
      <c r="II2604" s="1009"/>
      <c r="IJ2604" s="1009"/>
      <c r="IK2604" s="1009"/>
      <c r="IL2604" s="1009"/>
      <c r="IM2604" s="1009"/>
    </row>
    <row r="2605" spans="17:247" x14ac:dyDescent="0.25">
      <c r="Q2605" s="1333"/>
      <c r="R2605" s="1333"/>
      <c r="S2605" s="669"/>
      <c r="T2605" s="669"/>
      <c r="U2605" s="669"/>
      <c r="AG2605" s="873"/>
      <c r="AN2605" s="669"/>
      <c r="IG2605" s="1009"/>
      <c r="IH2605" s="1009"/>
      <c r="II2605" s="1009"/>
      <c r="IJ2605" s="1009"/>
      <c r="IK2605" s="1009"/>
      <c r="IL2605" s="1009"/>
      <c r="IM2605" s="1009"/>
    </row>
    <row r="2606" spans="17:247" x14ac:dyDescent="0.25">
      <c r="Q2606" s="1333"/>
      <c r="R2606" s="1333"/>
      <c r="S2606" s="669"/>
      <c r="T2606" s="669"/>
      <c r="U2606" s="669"/>
      <c r="AG2606" s="873"/>
      <c r="AN2606" s="669"/>
      <c r="IG2606" s="1009"/>
      <c r="IH2606" s="1009"/>
      <c r="II2606" s="1009"/>
      <c r="IJ2606" s="1009"/>
      <c r="IK2606" s="1009"/>
      <c r="IL2606" s="1009"/>
      <c r="IM2606" s="1009"/>
    </row>
    <row r="2607" spans="17:247" x14ac:dyDescent="0.25">
      <c r="Q2607" s="1333"/>
      <c r="R2607" s="1333"/>
      <c r="S2607" s="669"/>
      <c r="T2607" s="669"/>
      <c r="U2607" s="669"/>
      <c r="AG2607" s="873"/>
      <c r="AN2607" s="669"/>
      <c r="IG2607" s="1009"/>
      <c r="IH2607" s="1009"/>
      <c r="II2607" s="1009"/>
      <c r="IJ2607" s="1009"/>
      <c r="IK2607" s="1009"/>
      <c r="IL2607" s="1009"/>
      <c r="IM2607" s="1009"/>
    </row>
    <row r="2608" spans="17:247" x14ac:dyDescent="0.25">
      <c r="Q2608" s="1333"/>
      <c r="R2608" s="1333"/>
      <c r="S2608" s="669"/>
      <c r="T2608" s="669"/>
      <c r="U2608" s="669"/>
      <c r="AG2608" s="873"/>
      <c r="AN2608" s="669"/>
      <c r="IG2608" s="1009"/>
      <c r="IH2608" s="1009"/>
      <c r="II2608" s="1009"/>
      <c r="IJ2608" s="1009"/>
      <c r="IK2608" s="1009"/>
      <c r="IL2608" s="1009"/>
      <c r="IM2608" s="1009"/>
    </row>
    <row r="2609" spans="17:247" x14ac:dyDescent="0.25">
      <c r="Q2609" s="1333"/>
      <c r="R2609" s="1333"/>
      <c r="S2609" s="669"/>
      <c r="T2609" s="669"/>
      <c r="U2609" s="669"/>
      <c r="AG2609" s="873"/>
      <c r="AN2609" s="669"/>
      <c r="IG2609" s="1009"/>
      <c r="IH2609" s="1009"/>
      <c r="II2609" s="1009"/>
      <c r="IJ2609" s="1009"/>
      <c r="IK2609" s="1009"/>
      <c r="IL2609" s="1009"/>
      <c r="IM2609" s="1009"/>
    </row>
    <row r="2610" spans="17:247" x14ac:dyDescent="0.25">
      <c r="Q2610" s="1333"/>
      <c r="R2610" s="1333"/>
      <c r="S2610" s="669"/>
      <c r="T2610" s="669"/>
      <c r="U2610" s="669"/>
      <c r="AG2610" s="873"/>
      <c r="AN2610" s="669"/>
      <c r="IG2610" s="1009"/>
      <c r="IH2610" s="1009"/>
      <c r="II2610" s="1009"/>
      <c r="IJ2610" s="1009"/>
      <c r="IK2610" s="1009"/>
      <c r="IL2610" s="1009"/>
      <c r="IM2610" s="1009"/>
    </row>
    <row r="2611" spans="17:247" x14ac:dyDescent="0.25">
      <c r="Q2611" s="1333"/>
      <c r="R2611" s="1333"/>
      <c r="S2611" s="669"/>
      <c r="T2611" s="669"/>
      <c r="U2611" s="669"/>
      <c r="AG2611" s="873"/>
      <c r="AN2611" s="669"/>
      <c r="IG2611" s="1009"/>
      <c r="IH2611" s="1009"/>
      <c r="II2611" s="1009"/>
      <c r="IJ2611" s="1009"/>
      <c r="IK2611" s="1009"/>
      <c r="IL2611" s="1009"/>
      <c r="IM2611" s="1009"/>
    </row>
    <row r="2612" spans="17:247" x14ac:dyDescent="0.25">
      <c r="Q2612" s="1333"/>
      <c r="R2612" s="1333"/>
      <c r="S2612" s="669"/>
      <c r="T2612" s="669"/>
      <c r="U2612" s="669"/>
      <c r="AG2612" s="873"/>
      <c r="AN2612" s="669"/>
      <c r="IG2612" s="1009"/>
      <c r="IH2612" s="1009"/>
      <c r="II2612" s="1009"/>
      <c r="IJ2612" s="1009"/>
      <c r="IK2612" s="1009"/>
      <c r="IL2612" s="1009"/>
      <c r="IM2612" s="1009"/>
    </row>
    <row r="2613" spans="17:247" x14ac:dyDescent="0.25">
      <c r="Q2613" s="1333"/>
      <c r="R2613" s="1333"/>
      <c r="S2613" s="669"/>
      <c r="T2613" s="669"/>
      <c r="U2613" s="669"/>
      <c r="AG2613" s="873"/>
      <c r="AN2613" s="669"/>
      <c r="IG2613" s="1009"/>
      <c r="IH2613" s="1009"/>
      <c r="II2613" s="1009"/>
      <c r="IJ2613" s="1009"/>
      <c r="IK2613" s="1009"/>
      <c r="IL2613" s="1009"/>
      <c r="IM2613" s="1009"/>
    </row>
    <row r="2614" spans="17:247" x14ac:dyDescent="0.25">
      <c r="Q2614" s="1333"/>
      <c r="R2614" s="1333"/>
      <c r="S2614" s="669"/>
      <c r="T2614" s="669"/>
      <c r="U2614" s="669"/>
      <c r="AG2614" s="873"/>
      <c r="AN2614" s="669"/>
      <c r="IG2614" s="1009"/>
      <c r="IH2614" s="1009"/>
      <c r="II2614" s="1009"/>
      <c r="IJ2614" s="1009"/>
      <c r="IK2614" s="1009"/>
      <c r="IL2614" s="1009"/>
      <c r="IM2614" s="1009"/>
    </row>
    <row r="2615" spans="17:247" x14ac:dyDescent="0.25">
      <c r="Q2615" s="1333"/>
      <c r="R2615" s="1333"/>
      <c r="S2615" s="669"/>
      <c r="T2615" s="669"/>
      <c r="U2615" s="669"/>
      <c r="AG2615" s="873"/>
      <c r="AN2615" s="669"/>
      <c r="IG2615" s="1009"/>
      <c r="IH2615" s="1009"/>
      <c r="II2615" s="1009"/>
      <c r="IJ2615" s="1009"/>
      <c r="IK2615" s="1009"/>
      <c r="IL2615" s="1009"/>
      <c r="IM2615" s="1009"/>
    </row>
    <row r="2616" spans="17:247" x14ac:dyDescent="0.25">
      <c r="Q2616" s="1333"/>
      <c r="R2616" s="1333"/>
      <c r="S2616" s="669"/>
      <c r="T2616" s="669"/>
      <c r="U2616" s="669"/>
      <c r="AG2616" s="873"/>
      <c r="AN2616" s="669"/>
      <c r="IG2616" s="1009"/>
      <c r="IH2616" s="1009"/>
      <c r="II2616" s="1009"/>
      <c r="IJ2616" s="1009"/>
      <c r="IK2616" s="1009"/>
      <c r="IL2616" s="1009"/>
      <c r="IM2616" s="1009"/>
    </row>
    <row r="2617" spans="17:247" x14ac:dyDescent="0.25">
      <c r="Q2617" s="1333"/>
      <c r="R2617" s="1333"/>
      <c r="S2617" s="669"/>
      <c r="T2617" s="669"/>
      <c r="U2617" s="669"/>
      <c r="AG2617" s="873"/>
      <c r="AN2617" s="669"/>
      <c r="IG2617" s="1009"/>
      <c r="IH2617" s="1009"/>
      <c r="II2617" s="1009"/>
      <c r="IJ2617" s="1009"/>
      <c r="IK2617" s="1009"/>
      <c r="IL2617" s="1009"/>
      <c r="IM2617" s="1009"/>
    </row>
    <row r="2618" spans="17:247" x14ac:dyDescent="0.25">
      <c r="Q2618" s="1333"/>
      <c r="R2618" s="1333"/>
      <c r="S2618" s="669"/>
      <c r="T2618" s="669"/>
      <c r="U2618" s="669"/>
      <c r="AG2618" s="873"/>
      <c r="AN2618" s="669"/>
      <c r="IG2618" s="1009"/>
      <c r="IH2618" s="1009"/>
      <c r="II2618" s="1009"/>
      <c r="IJ2618" s="1009"/>
      <c r="IK2618" s="1009"/>
      <c r="IL2618" s="1009"/>
      <c r="IM2618" s="1009"/>
    </row>
    <row r="2619" spans="17:247" x14ac:dyDescent="0.25">
      <c r="Q2619" s="1333"/>
      <c r="R2619" s="1333"/>
      <c r="S2619" s="669"/>
      <c r="T2619" s="669"/>
      <c r="U2619" s="669"/>
      <c r="AG2619" s="873"/>
      <c r="AN2619" s="669"/>
      <c r="IG2619" s="1009"/>
      <c r="IH2619" s="1009"/>
      <c r="II2619" s="1009"/>
      <c r="IJ2619" s="1009"/>
      <c r="IK2619" s="1009"/>
      <c r="IL2619" s="1009"/>
      <c r="IM2619" s="1009"/>
    </row>
    <row r="2620" spans="17:247" x14ac:dyDescent="0.25">
      <c r="Q2620" s="1333"/>
      <c r="R2620" s="1333"/>
      <c r="S2620" s="669"/>
      <c r="T2620" s="669"/>
      <c r="U2620" s="669"/>
      <c r="AG2620" s="873"/>
      <c r="AN2620" s="669"/>
      <c r="IG2620" s="1009"/>
      <c r="IH2620" s="1009"/>
      <c r="II2620" s="1009"/>
      <c r="IJ2620" s="1009"/>
      <c r="IK2620" s="1009"/>
      <c r="IL2620" s="1009"/>
      <c r="IM2620" s="1009"/>
    </row>
    <row r="2621" spans="17:247" x14ac:dyDescent="0.25">
      <c r="Q2621" s="1333"/>
      <c r="R2621" s="1333"/>
      <c r="S2621" s="669"/>
      <c r="T2621" s="669"/>
      <c r="U2621" s="669"/>
      <c r="AG2621" s="873"/>
      <c r="AN2621" s="669"/>
      <c r="IG2621" s="1009"/>
      <c r="IH2621" s="1009"/>
      <c r="II2621" s="1009"/>
      <c r="IJ2621" s="1009"/>
      <c r="IK2621" s="1009"/>
      <c r="IL2621" s="1009"/>
      <c r="IM2621" s="1009"/>
    </row>
    <row r="2622" spans="17:247" x14ac:dyDescent="0.25">
      <c r="Q2622" s="1333"/>
      <c r="R2622" s="1333"/>
      <c r="S2622" s="669"/>
      <c r="T2622" s="669"/>
      <c r="U2622" s="669"/>
      <c r="AG2622" s="873"/>
      <c r="AN2622" s="669"/>
      <c r="IG2622" s="1009"/>
      <c r="IH2622" s="1009"/>
      <c r="II2622" s="1009"/>
      <c r="IJ2622" s="1009"/>
      <c r="IK2622" s="1009"/>
      <c r="IL2622" s="1009"/>
      <c r="IM2622" s="1009"/>
    </row>
    <row r="2623" spans="17:247" x14ac:dyDescent="0.25">
      <c r="Q2623" s="1333"/>
      <c r="R2623" s="1333"/>
      <c r="S2623" s="669"/>
      <c r="T2623" s="669"/>
      <c r="U2623" s="669"/>
      <c r="AG2623" s="873"/>
      <c r="AN2623" s="669"/>
      <c r="IG2623" s="1009"/>
      <c r="IH2623" s="1009"/>
      <c r="II2623" s="1009"/>
      <c r="IJ2623" s="1009"/>
      <c r="IK2623" s="1009"/>
      <c r="IL2623" s="1009"/>
      <c r="IM2623" s="1009"/>
    </row>
    <row r="2624" spans="17:247" x14ac:dyDescent="0.25">
      <c r="Q2624" s="1333"/>
      <c r="R2624" s="1333"/>
      <c r="S2624" s="669"/>
      <c r="T2624" s="669"/>
      <c r="U2624" s="669"/>
      <c r="AG2624" s="873"/>
      <c r="AN2624" s="669"/>
      <c r="IG2624" s="1009"/>
      <c r="IH2624" s="1009"/>
      <c r="II2624" s="1009"/>
      <c r="IJ2624" s="1009"/>
      <c r="IK2624" s="1009"/>
      <c r="IL2624" s="1009"/>
      <c r="IM2624" s="1009"/>
    </row>
    <row r="2625" spans="17:247" x14ac:dyDescent="0.25">
      <c r="Q2625" s="1333"/>
      <c r="R2625" s="1333"/>
      <c r="S2625" s="669"/>
      <c r="T2625" s="669"/>
      <c r="U2625" s="669"/>
      <c r="AG2625" s="873"/>
      <c r="AN2625" s="669"/>
      <c r="IG2625" s="1009"/>
      <c r="IH2625" s="1009"/>
      <c r="II2625" s="1009"/>
      <c r="IJ2625" s="1009"/>
      <c r="IK2625" s="1009"/>
      <c r="IL2625" s="1009"/>
      <c r="IM2625" s="1009"/>
    </row>
    <row r="2626" spans="17:247" x14ac:dyDescent="0.25">
      <c r="Q2626" s="1333"/>
      <c r="R2626" s="1333"/>
      <c r="S2626" s="669"/>
      <c r="T2626" s="669"/>
      <c r="U2626" s="669"/>
      <c r="AG2626" s="873"/>
      <c r="AN2626" s="669"/>
      <c r="IG2626" s="1009"/>
      <c r="IH2626" s="1009"/>
      <c r="II2626" s="1009"/>
      <c r="IJ2626" s="1009"/>
      <c r="IK2626" s="1009"/>
      <c r="IL2626" s="1009"/>
      <c r="IM2626" s="1009"/>
    </row>
    <row r="2627" spans="17:247" x14ac:dyDescent="0.25">
      <c r="Q2627" s="1333"/>
      <c r="R2627" s="1333"/>
      <c r="S2627" s="669"/>
      <c r="T2627" s="669"/>
      <c r="U2627" s="669"/>
      <c r="AG2627" s="873"/>
      <c r="AN2627" s="669"/>
      <c r="IG2627" s="1009"/>
      <c r="IH2627" s="1009"/>
      <c r="II2627" s="1009"/>
      <c r="IJ2627" s="1009"/>
      <c r="IK2627" s="1009"/>
      <c r="IL2627" s="1009"/>
      <c r="IM2627" s="1009"/>
    </row>
    <row r="2628" spans="17:247" x14ac:dyDescent="0.25">
      <c r="Q2628" s="1333"/>
      <c r="R2628" s="1333"/>
      <c r="S2628" s="669"/>
      <c r="T2628" s="669"/>
      <c r="U2628" s="669"/>
      <c r="AG2628" s="873"/>
      <c r="AN2628" s="669"/>
      <c r="IG2628" s="1009"/>
      <c r="IH2628" s="1009"/>
      <c r="II2628" s="1009"/>
      <c r="IJ2628" s="1009"/>
      <c r="IK2628" s="1009"/>
      <c r="IL2628" s="1009"/>
      <c r="IM2628" s="1009"/>
    </row>
    <row r="2629" spans="17:247" x14ac:dyDescent="0.25">
      <c r="Q2629" s="1333"/>
      <c r="R2629" s="1333"/>
      <c r="S2629" s="669"/>
      <c r="T2629" s="669"/>
      <c r="U2629" s="669"/>
      <c r="AG2629" s="873"/>
      <c r="AN2629" s="669"/>
      <c r="IG2629" s="1009"/>
      <c r="IH2629" s="1009"/>
      <c r="II2629" s="1009"/>
      <c r="IJ2629" s="1009"/>
      <c r="IK2629" s="1009"/>
      <c r="IL2629" s="1009"/>
      <c r="IM2629" s="1009"/>
    </row>
    <row r="2630" spans="17:247" x14ac:dyDescent="0.25">
      <c r="Q2630" s="1333"/>
      <c r="R2630" s="1333"/>
      <c r="S2630" s="669"/>
      <c r="T2630" s="669"/>
      <c r="U2630" s="669"/>
      <c r="AG2630" s="873"/>
      <c r="AN2630" s="669"/>
      <c r="IG2630" s="1009"/>
      <c r="IH2630" s="1009"/>
      <c r="II2630" s="1009"/>
      <c r="IJ2630" s="1009"/>
      <c r="IK2630" s="1009"/>
      <c r="IL2630" s="1009"/>
      <c r="IM2630" s="1009"/>
    </row>
    <row r="2631" spans="17:247" x14ac:dyDescent="0.25">
      <c r="Q2631" s="1333"/>
      <c r="R2631" s="1333"/>
      <c r="S2631" s="669"/>
      <c r="T2631" s="669"/>
      <c r="U2631" s="669"/>
      <c r="AG2631" s="873"/>
      <c r="AN2631" s="669"/>
      <c r="IG2631" s="1009"/>
      <c r="IH2631" s="1009"/>
      <c r="II2631" s="1009"/>
      <c r="IJ2631" s="1009"/>
      <c r="IK2631" s="1009"/>
      <c r="IL2631" s="1009"/>
      <c r="IM2631" s="1009"/>
    </row>
    <row r="2632" spans="17:247" x14ac:dyDescent="0.25">
      <c r="Q2632" s="1333"/>
      <c r="R2632" s="1333"/>
      <c r="S2632" s="669"/>
      <c r="T2632" s="669"/>
      <c r="U2632" s="669"/>
      <c r="AG2632" s="873"/>
      <c r="AN2632" s="669"/>
      <c r="IG2632" s="1009"/>
      <c r="IH2632" s="1009"/>
      <c r="II2632" s="1009"/>
      <c r="IJ2632" s="1009"/>
      <c r="IK2632" s="1009"/>
      <c r="IL2632" s="1009"/>
      <c r="IM2632" s="1009"/>
    </row>
    <row r="2633" spans="17:247" x14ac:dyDescent="0.25">
      <c r="Q2633" s="1333"/>
      <c r="R2633" s="1333"/>
      <c r="S2633" s="669"/>
      <c r="T2633" s="669"/>
      <c r="U2633" s="669"/>
      <c r="AG2633" s="873"/>
      <c r="AN2633" s="669"/>
      <c r="IG2633" s="1009"/>
      <c r="IH2633" s="1009"/>
      <c r="II2633" s="1009"/>
      <c r="IJ2633" s="1009"/>
      <c r="IK2633" s="1009"/>
      <c r="IL2633" s="1009"/>
      <c r="IM2633" s="1009"/>
    </row>
    <row r="2634" spans="17:247" x14ac:dyDescent="0.25">
      <c r="Q2634" s="1333"/>
      <c r="R2634" s="1333"/>
      <c r="S2634" s="669"/>
      <c r="T2634" s="669"/>
      <c r="U2634" s="669"/>
      <c r="AG2634" s="873"/>
      <c r="AN2634" s="669"/>
      <c r="IG2634" s="1009"/>
      <c r="IH2634" s="1009"/>
      <c r="II2634" s="1009"/>
      <c r="IJ2634" s="1009"/>
      <c r="IK2634" s="1009"/>
      <c r="IL2634" s="1009"/>
      <c r="IM2634" s="1009"/>
    </row>
    <row r="2635" spans="17:247" x14ac:dyDescent="0.25">
      <c r="Q2635" s="1333"/>
      <c r="R2635" s="1333"/>
      <c r="S2635" s="669"/>
      <c r="T2635" s="669"/>
      <c r="U2635" s="669"/>
      <c r="AG2635" s="873"/>
      <c r="AN2635" s="669"/>
      <c r="IG2635" s="1009"/>
      <c r="IH2635" s="1009"/>
      <c r="II2635" s="1009"/>
      <c r="IJ2635" s="1009"/>
      <c r="IK2635" s="1009"/>
      <c r="IL2635" s="1009"/>
      <c r="IM2635" s="1009"/>
    </row>
    <row r="2636" spans="17:247" x14ac:dyDescent="0.25">
      <c r="Q2636" s="1333"/>
      <c r="R2636" s="1333"/>
      <c r="S2636" s="669"/>
      <c r="T2636" s="669"/>
      <c r="U2636" s="669"/>
      <c r="AG2636" s="873"/>
      <c r="AN2636" s="669"/>
      <c r="IG2636" s="1009"/>
      <c r="IH2636" s="1009"/>
      <c r="II2636" s="1009"/>
      <c r="IJ2636" s="1009"/>
      <c r="IK2636" s="1009"/>
      <c r="IL2636" s="1009"/>
      <c r="IM2636" s="1009"/>
    </row>
    <row r="2637" spans="17:247" x14ac:dyDescent="0.25">
      <c r="Q2637" s="1333"/>
      <c r="R2637" s="1333"/>
      <c r="S2637" s="669"/>
      <c r="T2637" s="669"/>
      <c r="U2637" s="669"/>
      <c r="AG2637" s="873"/>
      <c r="AN2637" s="669"/>
      <c r="IG2637" s="1009"/>
      <c r="IH2637" s="1009"/>
      <c r="II2637" s="1009"/>
      <c r="IJ2637" s="1009"/>
      <c r="IK2637" s="1009"/>
      <c r="IL2637" s="1009"/>
      <c r="IM2637" s="1009"/>
    </row>
    <row r="2638" spans="17:247" x14ac:dyDescent="0.25">
      <c r="Q2638" s="1333"/>
      <c r="R2638" s="1333"/>
      <c r="S2638" s="669"/>
      <c r="T2638" s="669"/>
      <c r="U2638" s="669"/>
      <c r="AG2638" s="873"/>
      <c r="AN2638" s="669"/>
      <c r="IG2638" s="1009"/>
      <c r="IH2638" s="1009"/>
      <c r="II2638" s="1009"/>
      <c r="IJ2638" s="1009"/>
      <c r="IK2638" s="1009"/>
      <c r="IL2638" s="1009"/>
      <c r="IM2638" s="1009"/>
    </row>
    <row r="2639" spans="17:247" x14ac:dyDescent="0.25">
      <c r="Q2639" s="1333"/>
      <c r="R2639" s="1333"/>
      <c r="S2639" s="669"/>
      <c r="T2639" s="669"/>
      <c r="U2639" s="669"/>
      <c r="AG2639" s="873"/>
      <c r="AN2639" s="669"/>
      <c r="IG2639" s="1009"/>
      <c r="IH2639" s="1009"/>
      <c r="II2639" s="1009"/>
      <c r="IJ2639" s="1009"/>
      <c r="IK2639" s="1009"/>
      <c r="IL2639" s="1009"/>
      <c r="IM2639" s="1009"/>
    </row>
    <row r="2640" spans="17:247" x14ac:dyDescent="0.25">
      <c r="Q2640" s="1333"/>
      <c r="R2640" s="1333"/>
      <c r="S2640" s="669"/>
      <c r="T2640" s="669"/>
      <c r="U2640" s="669"/>
      <c r="AG2640" s="873"/>
      <c r="AN2640" s="669"/>
      <c r="IG2640" s="1009"/>
      <c r="IH2640" s="1009"/>
      <c r="II2640" s="1009"/>
      <c r="IJ2640" s="1009"/>
      <c r="IK2640" s="1009"/>
      <c r="IL2640" s="1009"/>
      <c r="IM2640" s="1009"/>
    </row>
    <row r="2641" spans="17:247" x14ac:dyDescent="0.25">
      <c r="Q2641" s="1333"/>
      <c r="R2641" s="1333"/>
      <c r="S2641" s="669"/>
      <c r="T2641" s="669"/>
      <c r="U2641" s="669"/>
      <c r="AG2641" s="873"/>
      <c r="AN2641" s="669"/>
      <c r="IG2641" s="1009"/>
      <c r="IH2641" s="1009"/>
      <c r="II2641" s="1009"/>
      <c r="IJ2641" s="1009"/>
      <c r="IK2641" s="1009"/>
      <c r="IL2641" s="1009"/>
      <c r="IM2641" s="1009"/>
    </row>
    <row r="2642" spans="17:247" x14ac:dyDescent="0.25">
      <c r="Q2642" s="1333"/>
      <c r="R2642" s="1333"/>
      <c r="S2642" s="669"/>
      <c r="T2642" s="669"/>
      <c r="U2642" s="669"/>
      <c r="AG2642" s="873"/>
      <c r="AN2642" s="669"/>
      <c r="IG2642" s="1009"/>
      <c r="IH2642" s="1009"/>
      <c r="II2642" s="1009"/>
      <c r="IJ2642" s="1009"/>
      <c r="IK2642" s="1009"/>
      <c r="IL2642" s="1009"/>
      <c r="IM2642" s="1009"/>
    </row>
    <row r="2643" spans="17:247" x14ac:dyDescent="0.25">
      <c r="Q2643" s="1333"/>
      <c r="R2643" s="1333"/>
      <c r="S2643" s="669"/>
      <c r="T2643" s="669"/>
      <c r="U2643" s="669"/>
      <c r="AG2643" s="873"/>
      <c r="AN2643" s="669"/>
      <c r="IG2643" s="1009"/>
      <c r="IH2643" s="1009"/>
      <c r="II2643" s="1009"/>
      <c r="IJ2643" s="1009"/>
      <c r="IK2643" s="1009"/>
      <c r="IL2643" s="1009"/>
      <c r="IM2643" s="1009"/>
    </row>
    <row r="2644" spans="17:247" x14ac:dyDescent="0.25">
      <c r="Q2644" s="1333"/>
      <c r="R2644" s="1333"/>
      <c r="S2644" s="669"/>
      <c r="T2644" s="669"/>
      <c r="U2644" s="669"/>
      <c r="AG2644" s="873"/>
      <c r="AN2644" s="669"/>
      <c r="IG2644" s="1009"/>
      <c r="IH2644" s="1009"/>
      <c r="II2644" s="1009"/>
      <c r="IJ2644" s="1009"/>
      <c r="IK2644" s="1009"/>
      <c r="IL2644" s="1009"/>
      <c r="IM2644" s="1009"/>
    </row>
    <row r="2645" spans="17:247" x14ac:dyDescent="0.25">
      <c r="Q2645" s="1333"/>
      <c r="R2645" s="1333"/>
      <c r="S2645" s="669"/>
      <c r="T2645" s="669"/>
      <c r="U2645" s="669"/>
      <c r="AG2645" s="873"/>
      <c r="AN2645" s="669"/>
      <c r="IG2645" s="1009"/>
      <c r="IH2645" s="1009"/>
      <c r="II2645" s="1009"/>
      <c r="IJ2645" s="1009"/>
      <c r="IK2645" s="1009"/>
      <c r="IL2645" s="1009"/>
      <c r="IM2645" s="1009"/>
    </row>
    <row r="2646" spans="17:247" x14ac:dyDescent="0.25">
      <c r="Q2646" s="1333"/>
      <c r="R2646" s="1333"/>
      <c r="S2646" s="669"/>
      <c r="T2646" s="669"/>
      <c r="U2646" s="669"/>
      <c r="AG2646" s="873"/>
      <c r="AN2646" s="669"/>
      <c r="IG2646" s="1009"/>
      <c r="IH2646" s="1009"/>
      <c r="II2646" s="1009"/>
      <c r="IJ2646" s="1009"/>
      <c r="IK2646" s="1009"/>
      <c r="IL2646" s="1009"/>
      <c r="IM2646" s="1009"/>
    </row>
    <row r="2647" spans="17:247" x14ac:dyDescent="0.25">
      <c r="Q2647" s="1333"/>
      <c r="R2647" s="1333"/>
      <c r="S2647" s="669"/>
      <c r="T2647" s="669"/>
      <c r="U2647" s="669"/>
      <c r="AG2647" s="873"/>
      <c r="AN2647" s="669"/>
      <c r="IG2647" s="1009"/>
      <c r="IH2647" s="1009"/>
      <c r="II2647" s="1009"/>
      <c r="IJ2647" s="1009"/>
      <c r="IK2647" s="1009"/>
      <c r="IL2647" s="1009"/>
      <c r="IM2647" s="1009"/>
    </row>
    <row r="2648" spans="17:247" x14ac:dyDescent="0.25">
      <c r="Q2648" s="1333"/>
      <c r="R2648" s="1333"/>
      <c r="S2648" s="669"/>
      <c r="T2648" s="669"/>
      <c r="U2648" s="669"/>
      <c r="AG2648" s="873"/>
      <c r="AN2648" s="669"/>
      <c r="IG2648" s="1009"/>
      <c r="IH2648" s="1009"/>
      <c r="II2648" s="1009"/>
      <c r="IJ2648" s="1009"/>
      <c r="IK2648" s="1009"/>
      <c r="IL2648" s="1009"/>
      <c r="IM2648" s="1009"/>
    </row>
    <row r="2649" spans="17:247" x14ac:dyDescent="0.25">
      <c r="Q2649" s="1333"/>
      <c r="R2649" s="1333"/>
      <c r="S2649" s="669"/>
      <c r="T2649" s="669"/>
      <c r="U2649" s="669"/>
      <c r="AG2649" s="873"/>
      <c r="AN2649" s="669"/>
      <c r="IG2649" s="1009"/>
      <c r="IH2649" s="1009"/>
      <c r="II2649" s="1009"/>
      <c r="IJ2649" s="1009"/>
      <c r="IK2649" s="1009"/>
      <c r="IL2649" s="1009"/>
      <c r="IM2649" s="1009"/>
    </row>
    <row r="2650" spans="17:247" x14ac:dyDescent="0.25">
      <c r="Q2650" s="1333"/>
      <c r="R2650" s="1333"/>
      <c r="S2650" s="669"/>
      <c r="T2650" s="669"/>
      <c r="U2650" s="669"/>
      <c r="AG2650" s="873"/>
      <c r="AN2650" s="669"/>
      <c r="IG2650" s="1009"/>
      <c r="IH2650" s="1009"/>
      <c r="II2650" s="1009"/>
      <c r="IJ2650" s="1009"/>
      <c r="IK2650" s="1009"/>
      <c r="IL2650" s="1009"/>
      <c r="IM2650" s="1009"/>
    </row>
    <row r="2651" spans="17:247" x14ac:dyDescent="0.25">
      <c r="Q2651" s="1333"/>
      <c r="R2651" s="1333"/>
      <c r="S2651" s="669"/>
      <c r="T2651" s="669"/>
      <c r="U2651" s="669"/>
      <c r="AG2651" s="873"/>
      <c r="AN2651" s="669"/>
      <c r="IG2651" s="1009"/>
      <c r="IH2651" s="1009"/>
      <c r="II2651" s="1009"/>
      <c r="IJ2651" s="1009"/>
      <c r="IK2651" s="1009"/>
      <c r="IL2651" s="1009"/>
      <c r="IM2651" s="1009"/>
    </row>
    <row r="2652" spans="17:247" x14ac:dyDescent="0.25">
      <c r="Q2652" s="1333"/>
      <c r="R2652" s="1333"/>
      <c r="S2652" s="669"/>
      <c r="T2652" s="669"/>
      <c r="U2652" s="669"/>
      <c r="AG2652" s="873"/>
      <c r="AN2652" s="669"/>
      <c r="IG2652" s="1009"/>
      <c r="IH2652" s="1009"/>
      <c r="II2652" s="1009"/>
      <c r="IJ2652" s="1009"/>
      <c r="IK2652" s="1009"/>
      <c r="IL2652" s="1009"/>
      <c r="IM2652" s="1009"/>
    </row>
    <row r="2653" spans="17:247" x14ac:dyDescent="0.25">
      <c r="Q2653" s="1333"/>
      <c r="R2653" s="1333"/>
      <c r="S2653" s="669"/>
      <c r="T2653" s="669"/>
      <c r="U2653" s="669"/>
      <c r="AG2653" s="873"/>
      <c r="AN2653" s="669"/>
      <c r="IG2653" s="1009"/>
      <c r="IH2653" s="1009"/>
      <c r="II2653" s="1009"/>
      <c r="IJ2653" s="1009"/>
      <c r="IK2653" s="1009"/>
      <c r="IL2653" s="1009"/>
      <c r="IM2653" s="1009"/>
    </row>
    <row r="2654" spans="17:247" x14ac:dyDescent="0.25">
      <c r="Q2654" s="1333"/>
      <c r="R2654" s="1333"/>
      <c r="S2654" s="669"/>
      <c r="T2654" s="669"/>
      <c r="U2654" s="669"/>
      <c r="AG2654" s="873"/>
      <c r="AN2654" s="669"/>
      <c r="IG2654" s="1009"/>
      <c r="IH2654" s="1009"/>
      <c r="II2654" s="1009"/>
      <c r="IJ2654" s="1009"/>
      <c r="IK2654" s="1009"/>
      <c r="IL2654" s="1009"/>
      <c r="IM2654" s="1009"/>
    </row>
    <row r="2655" spans="17:247" x14ac:dyDescent="0.25">
      <c r="Q2655" s="1333"/>
      <c r="R2655" s="1333"/>
      <c r="S2655" s="669"/>
      <c r="T2655" s="669"/>
      <c r="U2655" s="669"/>
      <c r="AG2655" s="873"/>
      <c r="AN2655" s="669"/>
      <c r="IG2655" s="1009"/>
      <c r="IH2655" s="1009"/>
      <c r="II2655" s="1009"/>
      <c r="IJ2655" s="1009"/>
      <c r="IK2655" s="1009"/>
      <c r="IL2655" s="1009"/>
      <c r="IM2655" s="1009"/>
    </row>
    <row r="2656" spans="17:247" x14ac:dyDescent="0.25">
      <c r="Q2656" s="1333"/>
      <c r="R2656" s="1333"/>
      <c r="S2656" s="669"/>
      <c r="T2656" s="669"/>
      <c r="U2656" s="669"/>
      <c r="AG2656" s="873"/>
      <c r="AN2656" s="669"/>
      <c r="IG2656" s="1009"/>
      <c r="IH2656" s="1009"/>
      <c r="II2656" s="1009"/>
      <c r="IJ2656" s="1009"/>
      <c r="IK2656" s="1009"/>
      <c r="IL2656" s="1009"/>
      <c r="IM2656" s="1009"/>
    </row>
    <row r="2657" spans="17:247" x14ac:dyDescent="0.25">
      <c r="Q2657" s="1333"/>
      <c r="R2657" s="1333"/>
      <c r="S2657" s="669"/>
      <c r="T2657" s="669"/>
      <c r="U2657" s="669"/>
      <c r="AG2657" s="873"/>
      <c r="AN2657" s="669"/>
      <c r="IG2657" s="1009"/>
      <c r="IH2657" s="1009"/>
      <c r="II2657" s="1009"/>
      <c r="IJ2657" s="1009"/>
      <c r="IK2657" s="1009"/>
      <c r="IL2657" s="1009"/>
      <c r="IM2657" s="1009"/>
    </row>
    <row r="2658" spans="17:247" x14ac:dyDescent="0.25">
      <c r="Q2658" s="1333"/>
      <c r="R2658" s="1333"/>
      <c r="S2658" s="669"/>
      <c r="T2658" s="669"/>
      <c r="U2658" s="669"/>
      <c r="AG2658" s="873"/>
      <c r="AN2658" s="669"/>
      <c r="IG2658" s="1009"/>
      <c r="IH2658" s="1009"/>
      <c r="II2658" s="1009"/>
      <c r="IJ2658" s="1009"/>
      <c r="IK2658" s="1009"/>
      <c r="IL2658" s="1009"/>
      <c r="IM2658" s="1009"/>
    </row>
    <row r="2659" spans="17:247" x14ac:dyDescent="0.25">
      <c r="Q2659" s="1333"/>
      <c r="R2659" s="1333"/>
      <c r="S2659" s="669"/>
      <c r="T2659" s="669"/>
      <c r="U2659" s="669"/>
      <c r="AG2659" s="873"/>
      <c r="AN2659" s="669"/>
      <c r="IG2659" s="1009"/>
      <c r="IH2659" s="1009"/>
      <c r="II2659" s="1009"/>
      <c r="IJ2659" s="1009"/>
      <c r="IK2659" s="1009"/>
      <c r="IL2659" s="1009"/>
      <c r="IM2659" s="1009"/>
    </row>
    <row r="2660" spans="17:247" x14ac:dyDescent="0.25">
      <c r="Q2660" s="1333"/>
      <c r="R2660" s="1333"/>
      <c r="S2660" s="669"/>
      <c r="T2660" s="669"/>
      <c r="U2660" s="669"/>
      <c r="AG2660" s="873"/>
      <c r="AN2660" s="669"/>
      <c r="IG2660" s="1009"/>
      <c r="IH2660" s="1009"/>
      <c r="II2660" s="1009"/>
      <c r="IJ2660" s="1009"/>
      <c r="IK2660" s="1009"/>
      <c r="IL2660" s="1009"/>
      <c r="IM2660" s="1009"/>
    </row>
    <row r="2661" spans="17:247" x14ac:dyDescent="0.25">
      <c r="Q2661" s="1333"/>
      <c r="R2661" s="1333"/>
      <c r="S2661" s="669"/>
      <c r="T2661" s="669"/>
      <c r="U2661" s="669"/>
      <c r="AG2661" s="873"/>
      <c r="AN2661" s="669"/>
      <c r="IG2661" s="1009"/>
      <c r="IH2661" s="1009"/>
      <c r="II2661" s="1009"/>
      <c r="IJ2661" s="1009"/>
      <c r="IK2661" s="1009"/>
      <c r="IL2661" s="1009"/>
      <c r="IM2661" s="1009"/>
    </row>
    <row r="2662" spans="17:247" x14ac:dyDescent="0.25">
      <c r="Q2662" s="1333"/>
      <c r="R2662" s="1333"/>
      <c r="S2662" s="669"/>
      <c r="T2662" s="669"/>
      <c r="U2662" s="669"/>
      <c r="AG2662" s="873"/>
      <c r="AN2662" s="669"/>
      <c r="IG2662" s="1009"/>
      <c r="IH2662" s="1009"/>
      <c r="II2662" s="1009"/>
      <c r="IJ2662" s="1009"/>
      <c r="IK2662" s="1009"/>
      <c r="IL2662" s="1009"/>
      <c r="IM2662" s="1009"/>
    </row>
    <row r="2663" spans="17:247" x14ac:dyDescent="0.25">
      <c r="Q2663" s="1333"/>
      <c r="R2663" s="1333"/>
      <c r="S2663" s="669"/>
      <c r="T2663" s="669"/>
      <c r="U2663" s="669"/>
      <c r="AG2663" s="873"/>
      <c r="AN2663" s="669"/>
      <c r="IG2663" s="1009"/>
      <c r="IH2663" s="1009"/>
      <c r="II2663" s="1009"/>
      <c r="IJ2663" s="1009"/>
      <c r="IK2663" s="1009"/>
      <c r="IL2663" s="1009"/>
      <c r="IM2663" s="1009"/>
    </row>
    <row r="2664" spans="17:247" x14ac:dyDescent="0.25">
      <c r="Q2664" s="1333"/>
      <c r="R2664" s="1333"/>
      <c r="S2664" s="669"/>
      <c r="T2664" s="669"/>
      <c r="U2664" s="669"/>
      <c r="AG2664" s="873"/>
      <c r="AN2664" s="669"/>
      <c r="IG2664" s="1009"/>
      <c r="IH2664" s="1009"/>
      <c r="II2664" s="1009"/>
      <c r="IJ2664" s="1009"/>
      <c r="IK2664" s="1009"/>
      <c r="IL2664" s="1009"/>
      <c r="IM2664" s="1009"/>
    </row>
    <row r="2665" spans="17:247" x14ac:dyDescent="0.25">
      <c r="Q2665" s="1333"/>
      <c r="R2665" s="1333"/>
      <c r="S2665" s="669"/>
      <c r="T2665" s="669"/>
      <c r="U2665" s="669"/>
      <c r="AG2665" s="873"/>
      <c r="AN2665" s="669"/>
      <c r="IG2665" s="1009"/>
      <c r="IH2665" s="1009"/>
      <c r="II2665" s="1009"/>
      <c r="IJ2665" s="1009"/>
      <c r="IK2665" s="1009"/>
      <c r="IL2665" s="1009"/>
      <c r="IM2665" s="1009"/>
    </row>
    <row r="2666" spans="17:247" x14ac:dyDescent="0.25">
      <c r="Q2666" s="1333"/>
      <c r="R2666" s="1333"/>
      <c r="S2666" s="669"/>
      <c r="T2666" s="669"/>
      <c r="U2666" s="669"/>
      <c r="AG2666" s="873"/>
      <c r="AN2666" s="669"/>
      <c r="IG2666" s="1009"/>
      <c r="IH2666" s="1009"/>
      <c r="II2666" s="1009"/>
      <c r="IJ2666" s="1009"/>
      <c r="IK2666" s="1009"/>
      <c r="IL2666" s="1009"/>
      <c r="IM2666" s="1009"/>
    </row>
    <row r="2667" spans="17:247" x14ac:dyDescent="0.25">
      <c r="Q2667" s="1333"/>
      <c r="R2667" s="1333"/>
      <c r="S2667" s="669"/>
      <c r="T2667" s="669"/>
      <c r="U2667" s="669"/>
      <c r="AG2667" s="873"/>
      <c r="AN2667" s="669"/>
      <c r="IG2667" s="1009"/>
      <c r="IH2667" s="1009"/>
      <c r="II2667" s="1009"/>
      <c r="IJ2667" s="1009"/>
      <c r="IK2667" s="1009"/>
      <c r="IL2667" s="1009"/>
      <c r="IM2667" s="1009"/>
    </row>
    <row r="2668" spans="17:247" x14ac:dyDescent="0.25">
      <c r="Q2668" s="1333"/>
      <c r="R2668" s="1333"/>
      <c r="S2668" s="669"/>
      <c r="T2668" s="669"/>
      <c r="U2668" s="669"/>
      <c r="AG2668" s="873"/>
      <c r="AN2668" s="669"/>
      <c r="IG2668" s="1009"/>
      <c r="IH2668" s="1009"/>
      <c r="II2668" s="1009"/>
      <c r="IJ2668" s="1009"/>
      <c r="IK2668" s="1009"/>
      <c r="IL2668" s="1009"/>
      <c r="IM2668" s="1009"/>
    </row>
    <row r="2669" spans="17:247" x14ac:dyDescent="0.25">
      <c r="Q2669" s="1333"/>
      <c r="R2669" s="1333"/>
      <c r="S2669" s="669"/>
      <c r="T2669" s="669"/>
      <c r="U2669" s="669"/>
      <c r="AG2669" s="873"/>
      <c r="AN2669" s="669"/>
      <c r="IG2669" s="1009"/>
      <c r="IH2669" s="1009"/>
      <c r="II2669" s="1009"/>
      <c r="IJ2669" s="1009"/>
      <c r="IK2669" s="1009"/>
      <c r="IL2669" s="1009"/>
      <c r="IM2669" s="1009"/>
    </row>
    <row r="2670" spans="17:247" x14ac:dyDescent="0.25">
      <c r="Q2670" s="1333"/>
      <c r="R2670" s="1333"/>
      <c r="S2670" s="669"/>
      <c r="T2670" s="669"/>
      <c r="U2670" s="669"/>
      <c r="AG2670" s="873"/>
      <c r="AN2670" s="669"/>
      <c r="IG2670" s="1009"/>
      <c r="IH2670" s="1009"/>
      <c r="II2670" s="1009"/>
      <c r="IJ2670" s="1009"/>
      <c r="IK2670" s="1009"/>
      <c r="IL2670" s="1009"/>
      <c r="IM2670" s="1009"/>
    </row>
    <row r="2671" spans="17:247" x14ac:dyDescent="0.25">
      <c r="Q2671" s="1333"/>
      <c r="R2671" s="1333"/>
      <c r="S2671" s="669"/>
      <c r="T2671" s="669"/>
      <c r="U2671" s="669"/>
      <c r="AG2671" s="873"/>
      <c r="AN2671" s="669"/>
      <c r="IG2671" s="1009"/>
      <c r="IH2671" s="1009"/>
      <c r="II2671" s="1009"/>
      <c r="IJ2671" s="1009"/>
      <c r="IK2671" s="1009"/>
      <c r="IL2671" s="1009"/>
      <c r="IM2671" s="1009"/>
    </row>
    <row r="2672" spans="17:247" x14ac:dyDescent="0.25">
      <c r="Q2672" s="1333"/>
      <c r="R2672" s="1333"/>
      <c r="S2672" s="669"/>
      <c r="T2672" s="669"/>
      <c r="U2672" s="669"/>
      <c r="AG2672" s="873"/>
      <c r="AN2672" s="669"/>
      <c r="IG2672" s="1009"/>
      <c r="IH2672" s="1009"/>
      <c r="II2672" s="1009"/>
      <c r="IJ2672" s="1009"/>
      <c r="IK2672" s="1009"/>
      <c r="IL2672" s="1009"/>
      <c r="IM2672" s="1009"/>
    </row>
    <row r="2673" spans="17:247" x14ac:dyDescent="0.25">
      <c r="Q2673" s="1333"/>
      <c r="R2673" s="1333"/>
      <c r="S2673" s="669"/>
      <c r="T2673" s="669"/>
      <c r="U2673" s="669"/>
      <c r="AG2673" s="873"/>
      <c r="AN2673" s="669"/>
      <c r="IG2673" s="1009"/>
      <c r="IH2673" s="1009"/>
      <c r="II2673" s="1009"/>
      <c r="IJ2673" s="1009"/>
      <c r="IK2673" s="1009"/>
      <c r="IL2673" s="1009"/>
      <c r="IM2673" s="1009"/>
    </row>
    <row r="2674" spans="17:247" x14ac:dyDescent="0.25">
      <c r="Q2674" s="1333"/>
      <c r="R2674" s="1333"/>
      <c r="S2674" s="669"/>
      <c r="T2674" s="669"/>
      <c r="U2674" s="669"/>
      <c r="AG2674" s="873"/>
      <c r="AN2674" s="669"/>
      <c r="IG2674" s="1009"/>
      <c r="IH2674" s="1009"/>
      <c r="II2674" s="1009"/>
      <c r="IJ2674" s="1009"/>
      <c r="IK2674" s="1009"/>
      <c r="IL2674" s="1009"/>
      <c r="IM2674" s="1009"/>
    </row>
    <row r="2675" spans="17:247" x14ac:dyDescent="0.25">
      <c r="Q2675" s="1333"/>
      <c r="R2675" s="1333"/>
      <c r="S2675" s="669"/>
      <c r="T2675" s="669"/>
      <c r="U2675" s="669"/>
      <c r="AG2675" s="873"/>
      <c r="AN2675" s="669"/>
      <c r="IG2675" s="1009"/>
      <c r="IH2675" s="1009"/>
      <c r="II2675" s="1009"/>
      <c r="IJ2675" s="1009"/>
      <c r="IK2675" s="1009"/>
      <c r="IL2675" s="1009"/>
      <c r="IM2675" s="1009"/>
    </row>
    <row r="2676" spans="17:247" x14ac:dyDescent="0.25">
      <c r="Q2676" s="1333"/>
      <c r="R2676" s="1333"/>
      <c r="S2676" s="669"/>
      <c r="T2676" s="669"/>
      <c r="U2676" s="669"/>
      <c r="AG2676" s="873"/>
      <c r="AN2676" s="669"/>
      <c r="IG2676" s="1009"/>
      <c r="IH2676" s="1009"/>
      <c r="II2676" s="1009"/>
      <c r="IJ2676" s="1009"/>
      <c r="IK2676" s="1009"/>
      <c r="IL2676" s="1009"/>
      <c r="IM2676" s="1009"/>
    </row>
    <row r="2677" spans="17:247" x14ac:dyDescent="0.25">
      <c r="Q2677" s="1333"/>
      <c r="R2677" s="1333"/>
      <c r="S2677" s="669"/>
      <c r="T2677" s="669"/>
      <c r="U2677" s="669"/>
      <c r="AG2677" s="873"/>
      <c r="AN2677" s="669"/>
      <c r="IG2677" s="1009"/>
      <c r="IH2677" s="1009"/>
      <c r="II2677" s="1009"/>
      <c r="IJ2677" s="1009"/>
      <c r="IK2677" s="1009"/>
      <c r="IL2677" s="1009"/>
      <c r="IM2677" s="1009"/>
    </row>
    <row r="2678" spans="17:247" x14ac:dyDescent="0.25">
      <c r="Q2678" s="1333"/>
      <c r="R2678" s="1333"/>
      <c r="S2678" s="669"/>
      <c r="T2678" s="669"/>
      <c r="U2678" s="669"/>
      <c r="AG2678" s="873"/>
      <c r="AN2678" s="669"/>
      <c r="IG2678" s="1009"/>
      <c r="IH2678" s="1009"/>
      <c r="II2678" s="1009"/>
      <c r="IJ2678" s="1009"/>
      <c r="IK2678" s="1009"/>
      <c r="IL2678" s="1009"/>
      <c r="IM2678" s="1009"/>
    </row>
    <row r="2679" spans="17:247" x14ac:dyDescent="0.25">
      <c r="Q2679" s="1333"/>
      <c r="R2679" s="1333"/>
      <c r="S2679" s="669"/>
      <c r="T2679" s="669"/>
      <c r="U2679" s="669"/>
      <c r="AG2679" s="873"/>
      <c r="AN2679" s="669"/>
      <c r="IG2679" s="1009"/>
      <c r="IH2679" s="1009"/>
      <c r="II2679" s="1009"/>
      <c r="IJ2679" s="1009"/>
      <c r="IK2679" s="1009"/>
      <c r="IL2679" s="1009"/>
      <c r="IM2679" s="1009"/>
    </row>
    <row r="2680" spans="17:247" x14ac:dyDescent="0.25">
      <c r="Q2680" s="1333"/>
      <c r="R2680" s="1333"/>
      <c r="S2680" s="669"/>
      <c r="T2680" s="669"/>
      <c r="U2680" s="669"/>
      <c r="AG2680" s="873"/>
      <c r="AN2680" s="669"/>
      <c r="IG2680" s="1009"/>
      <c r="IH2680" s="1009"/>
      <c r="II2680" s="1009"/>
      <c r="IJ2680" s="1009"/>
      <c r="IK2680" s="1009"/>
      <c r="IL2680" s="1009"/>
      <c r="IM2680" s="1009"/>
    </row>
    <row r="2681" spans="17:247" x14ac:dyDescent="0.25">
      <c r="Q2681" s="1333"/>
      <c r="R2681" s="1333"/>
      <c r="S2681" s="669"/>
      <c r="T2681" s="669"/>
      <c r="U2681" s="669"/>
      <c r="AG2681" s="873"/>
      <c r="AN2681" s="669"/>
      <c r="IG2681" s="1009"/>
      <c r="IH2681" s="1009"/>
      <c r="II2681" s="1009"/>
      <c r="IJ2681" s="1009"/>
      <c r="IK2681" s="1009"/>
      <c r="IL2681" s="1009"/>
      <c r="IM2681" s="1009"/>
    </row>
    <row r="2682" spans="17:247" x14ac:dyDescent="0.25">
      <c r="Q2682" s="1333"/>
      <c r="R2682" s="1333"/>
      <c r="S2682" s="669"/>
      <c r="T2682" s="669"/>
      <c r="U2682" s="669"/>
      <c r="AG2682" s="873"/>
      <c r="AN2682" s="669"/>
      <c r="IG2682" s="1009"/>
      <c r="IH2682" s="1009"/>
      <c r="II2682" s="1009"/>
      <c r="IJ2682" s="1009"/>
      <c r="IK2682" s="1009"/>
      <c r="IL2682" s="1009"/>
      <c r="IM2682" s="1009"/>
    </row>
    <row r="2683" spans="17:247" x14ac:dyDescent="0.25">
      <c r="Q2683" s="1333"/>
      <c r="R2683" s="1333"/>
      <c r="S2683" s="669"/>
      <c r="T2683" s="669"/>
      <c r="U2683" s="669"/>
      <c r="AG2683" s="873"/>
      <c r="AN2683" s="669"/>
      <c r="IG2683" s="1009"/>
      <c r="IH2683" s="1009"/>
      <c r="II2683" s="1009"/>
      <c r="IJ2683" s="1009"/>
      <c r="IK2683" s="1009"/>
      <c r="IL2683" s="1009"/>
      <c r="IM2683" s="1009"/>
    </row>
    <row r="2684" spans="17:247" x14ac:dyDescent="0.25">
      <c r="Q2684" s="1333"/>
      <c r="R2684" s="1333"/>
      <c r="S2684" s="669"/>
      <c r="T2684" s="669"/>
      <c r="U2684" s="669"/>
      <c r="AG2684" s="873"/>
      <c r="AN2684" s="669"/>
      <c r="IG2684" s="1009"/>
      <c r="IH2684" s="1009"/>
      <c r="II2684" s="1009"/>
      <c r="IJ2684" s="1009"/>
      <c r="IK2684" s="1009"/>
      <c r="IL2684" s="1009"/>
      <c r="IM2684" s="1009"/>
    </row>
    <row r="2685" spans="17:247" x14ac:dyDescent="0.25">
      <c r="Q2685" s="1333"/>
      <c r="R2685" s="1333"/>
      <c r="S2685" s="669"/>
      <c r="T2685" s="669"/>
      <c r="U2685" s="669"/>
      <c r="AG2685" s="873"/>
      <c r="AN2685" s="669"/>
      <c r="IG2685" s="1009"/>
      <c r="IH2685" s="1009"/>
      <c r="II2685" s="1009"/>
      <c r="IJ2685" s="1009"/>
      <c r="IK2685" s="1009"/>
      <c r="IL2685" s="1009"/>
      <c r="IM2685" s="1009"/>
    </row>
    <row r="2686" spans="17:247" x14ac:dyDescent="0.25">
      <c r="Q2686" s="1333"/>
      <c r="R2686" s="1333"/>
      <c r="S2686" s="669"/>
      <c r="T2686" s="669"/>
      <c r="U2686" s="669"/>
      <c r="AG2686" s="873"/>
      <c r="AN2686" s="669"/>
      <c r="IG2686" s="1009"/>
      <c r="IH2686" s="1009"/>
      <c r="II2686" s="1009"/>
      <c r="IJ2686" s="1009"/>
      <c r="IK2686" s="1009"/>
      <c r="IL2686" s="1009"/>
      <c r="IM2686" s="1009"/>
    </row>
    <row r="2687" spans="17:247" x14ac:dyDescent="0.25">
      <c r="Q2687" s="1333"/>
      <c r="R2687" s="1333"/>
      <c r="S2687" s="669"/>
      <c r="T2687" s="669"/>
      <c r="U2687" s="669"/>
      <c r="AG2687" s="873"/>
      <c r="AN2687" s="669"/>
      <c r="IG2687" s="1009"/>
      <c r="IH2687" s="1009"/>
      <c r="II2687" s="1009"/>
      <c r="IJ2687" s="1009"/>
      <c r="IK2687" s="1009"/>
      <c r="IL2687" s="1009"/>
      <c r="IM2687" s="1009"/>
    </row>
    <row r="2688" spans="17:247" x14ac:dyDescent="0.25">
      <c r="Q2688" s="1333"/>
      <c r="R2688" s="1333"/>
      <c r="S2688" s="669"/>
      <c r="T2688" s="669"/>
      <c r="U2688" s="669"/>
      <c r="AG2688" s="873"/>
      <c r="AN2688" s="669"/>
      <c r="IG2688" s="1009"/>
      <c r="IH2688" s="1009"/>
      <c r="II2688" s="1009"/>
      <c r="IJ2688" s="1009"/>
      <c r="IK2688" s="1009"/>
      <c r="IL2688" s="1009"/>
      <c r="IM2688" s="1009"/>
    </row>
    <row r="2689" spans="17:247" x14ac:dyDescent="0.25">
      <c r="Q2689" s="1333"/>
      <c r="R2689" s="1333"/>
      <c r="S2689" s="669"/>
      <c r="T2689" s="669"/>
      <c r="U2689" s="669"/>
      <c r="AG2689" s="873"/>
      <c r="AN2689" s="669"/>
      <c r="IG2689" s="1009"/>
      <c r="IH2689" s="1009"/>
      <c r="II2689" s="1009"/>
      <c r="IJ2689" s="1009"/>
      <c r="IK2689" s="1009"/>
      <c r="IL2689" s="1009"/>
      <c r="IM2689" s="1009"/>
    </row>
    <row r="2690" spans="17:247" x14ac:dyDescent="0.25">
      <c r="Q2690" s="1333"/>
      <c r="R2690" s="1333"/>
      <c r="S2690" s="669"/>
      <c r="T2690" s="669"/>
      <c r="U2690" s="669"/>
      <c r="AG2690" s="873"/>
      <c r="AN2690" s="669"/>
      <c r="IG2690" s="1009"/>
      <c r="IH2690" s="1009"/>
      <c r="II2690" s="1009"/>
      <c r="IJ2690" s="1009"/>
      <c r="IK2690" s="1009"/>
      <c r="IL2690" s="1009"/>
      <c r="IM2690" s="1009"/>
    </row>
    <row r="2691" spans="17:247" x14ac:dyDescent="0.25">
      <c r="Q2691" s="1333"/>
      <c r="R2691" s="1333"/>
      <c r="S2691" s="669"/>
      <c r="T2691" s="669"/>
      <c r="U2691" s="669"/>
      <c r="AG2691" s="873"/>
      <c r="AN2691" s="669"/>
      <c r="IG2691" s="1009"/>
      <c r="IH2691" s="1009"/>
      <c r="II2691" s="1009"/>
      <c r="IJ2691" s="1009"/>
      <c r="IK2691" s="1009"/>
      <c r="IL2691" s="1009"/>
      <c r="IM2691" s="1009"/>
    </row>
    <row r="2692" spans="17:247" x14ac:dyDescent="0.25">
      <c r="Q2692" s="1333"/>
      <c r="R2692" s="1333"/>
      <c r="S2692" s="669"/>
      <c r="T2692" s="669"/>
      <c r="U2692" s="669"/>
      <c r="AG2692" s="873"/>
      <c r="AN2692" s="669"/>
      <c r="IG2692" s="1009"/>
      <c r="IH2692" s="1009"/>
      <c r="II2692" s="1009"/>
      <c r="IJ2692" s="1009"/>
      <c r="IK2692" s="1009"/>
      <c r="IL2692" s="1009"/>
      <c r="IM2692" s="1009"/>
    </row>
    <row r="2693" spans="17:247" x14ac:dyDescent="0.25">
      <c r="Q2693" s="1333"/>
      <c r="R2693" s="1333"/>
      <c r="S2693" s="669"/>
      <c r="T2693" s="669"/>
      <c r="U2693" s="669"/>
      <c r="AG2693" s="873"/>
      <c r="AN2693" s="669"/>
      <c r="IG2693" s="1009"/>
      <c r="IH2693" s="1009"/>
      <c r="II2693" s="1009"/>
      <c r="IJ2693" s="1009"/>
      <c r="IK2693" s="1009"/>
      <c r="IL2693" s="1009"/>
      <c r="IM2693" s="1009"/>
    </row>
    <row r="2694" spans="17:247" x14ac:dyDescent="0.25">
      <c r="Q2694" s="1333"/>
      <c r="R2694" s="1333"/>
      <c r="S2694" s="669"/>
      <c r="T2694" s="669"/>
      <c r="U2694" s="669"/>
      <c r="AG2694" s="873"/>
      <c r="AN2694" s="669"/>
      <c r="IG2694" s="1009"/>
      <c r="IH2694" s="1009"/>
      <c r="II2694" s="1009"/>
      <c r="IJ2694" s="1009"/>
      <c r="IK2694" s="1009"/>
      <c r="IL2694" s="1009"/>
      <c r="IM2694" s="1009"/>
    </row>
    <row r="2695" spans="17:247" x14ac:dyDescent="0.25">
      <c r="Q2695" s="1333"/>
      <c r="R2695" s="1333"/>
      <c r="S2695" s="669"/>
      <c r="T2695" s="669"/>
      <c r="U2695" s="669"/>
      <c r="AG2695" s="873"/>
      <c r="AN2695" s="669"/>
      <c r="IG2695" s="1009"/>
      <c r="IH2695" s="1009"/>
      <c r="II2695" s="1009"/>
      <c r="IJ2695" s="1009"/>
      <c r="IK2695" s="1009"/>
      <c r="IL2695" s="1009"/>
      <c r="IM2695" s="1009"/>
    </row>
    <row r="2696" spans="17:247" x14ac:dyDescent="0.25">
      <c r="Q2696" s="1333"/>
      <c r="R2696" s="1333"/>
      <c r="S2696" s="669"/>
      <c r="T2696" s="669"/>
      <c r="U2696" s="669"/>
      <c r="AG2696" s="873"/>
      <c r="AN2696" s="669"/>
      <c r="IG2696" s="1009"/>
      <c r="IH2696" s="1009"/>
      <c r="II2696" s="1009"/>
      <c r="IJ2696" s="1009"/>
      <c r="IK2696" s="1009"/>
      <c r="IL2696" s="1009"/>
      <c r="IM2696" s="1009"/>
    </row>
    <row r="2697" spans="17:247" x14ac:dyDescent="0.25">
      <c r="Q2697" s="1333"/>
      <c r="R2697" s="1333"/>
      <c r="S2697" s="669"/>
      <c r="T2697" s="669"/>
      <c r="U2697" s="669"/>
      <c r="AG2697" s="873"/>
      <c r="AN2697" s="669"/>
      <c r="IG2697" s="1009"/>
      <c r="IH2697" s="1009"/>
      <c r="II2697" s="1009"/>
      <c r="IJ2697" s="1009"/>
      <c r="IK2697" s="1009"/>
      <c r="IL2697" s="1009"/>
      <c r="IM2697" s="1009"/>
    </row>
    <row r="2698" spans="17:247" x14ac:dyDescent="0.25">
      <c r="Q2698" s="1333"/>
      <c r="R2698" s="1333"/>
      <c r="S2698" s="669"/>
      <c r="T2698" s="669"/>
      <c r="U2698" s="669"/>
      <c r="AG2698" s="873"/>
      <c r="AN2698" s="669"/>
      <c r="IG2698" s="1009"/>
      <c r="IH2698" s="1009"/>
      <c r="II2698" s="1009"/>
      <c r="IJ2698" s="1009"/>
      <c r="IK2698" s="1009"/>
      <c r="IL2698" s="1009"/>
      <c r="IM2698" s="1009"/>
    </row>
    <row r="2699" spans="17:247" x14ac:dyDescent="0.25">
      <c r="Q2699" s="1333"/>
      <c r="R2699" s="1333"/>
      <c r="S2699" s="669"/>
      <c r="T2699" s="669"/>
      <c r="U2699" s="669"/>
      <c r="AG2699" s="873"/>
      <c r="AN2699" s="669"/>
      <c r="IG2699" s="1009"/>
      <c r="IH2699" s="1009"/>
      <c r="II2699" s="1009"/>
      <c r="IJ2699" s="1009"/>
      <c r="IK2699" s="1009"/>
      <c r="IL2699" s="1009"/>
      <c r="IM2699" s="1009"/>
    </row>
    <row r="2700" spans="17:247" x14ac:dyDescent="0.25">
      <c r="Q2700" s="1333"/>
      <c r="R2700" s="1333"/>
      <c r="S2700" s="669"/>
      <c r="T2700" s="669"/>
      <c r="U2700" s="669"/>
      <c r="AG2700" s="873"/>
      <c r="AN2700" s="669"/>
      <c r="IG2700" s="1009"/>
      <c r="IH2700" s="1009"/>
      <c r="II2700" s="1009"/>
      <c r="IJ2700" s="1009"/>
      <c r="IK2700" s="1009"/>
      <c r="IL2700" s="1009"/>
      <c r="IM2700" s="1009"/>
    </row>
    <row r="2701" spans="17:247" x14ac:dyDescent="0.25">
      <c r="Q2701" s="1333"/>
      <c r="R2701" s="1333"/>
      <c r="S2701" s="669"/>
      <c r="T2701" s="669"/>
      <c r="U2701" s="669"/>
      <c r="AG2701" s="873"/>
      <c r="AN2701" s="669"/>
      <c r="IG2701" s="1009"/>
      <c r="IH2701" s="1009"/>
      <c r="II2701" s="1009"/>
      <c r="IJ2701" s="1009"/>
      <c r="IK2701" s="1009"/>
      <c r="IL2701" s="1009"/>
      <c r="IM2701" s="1009"/>
    </row>
    <row r="2702" spans="17:247" x14ac:dyDescent="0.25">
      <c r="Q2702" s="1333"/>
      <c r="R2702" s="1333"/>
      <c r="S2702" s="669"/>
      <c r="T2702" s="669"/>
      <c r="U2702" s="669"/>
      <c r="AG2702" s="873"/>
      <c r="AN2702" s="669"/>
      <c r="IG2702" s="1009"/>
      <c r="IH2702" s="1009"/>
      <c r="II2702" s="1009"/>
      <c r="IJ2702" s="1009"/>
      <c r="IK2702" s="1009"/>
      <c r="IL2702" s="1009"/>
      <c r="IM2702" s="1009"/>
    </row>
    <row r="2703" spans="17:247" x14ac:dyDescent="0.25">
      <c r="Q2703" s="1333"/>
      <c r="R2703" s="1333"/>
      <c r="S2703" s="669"/>
      <c r="T2703" s="669"/>
      <c r="U2703" s="669"/>
      <c r="AG2703" s="873"/>
      <c r="AN2703" s="669"/>
      <c r="IG2703" s="1009"/>
      <c r="IH2703" s="1009"/>
      <c r="II2703" s="1009"/>
      <c r="IJ2703" s="1009"/>
      <c r="IK2703" s="1009"/>
      <c r="IL2703" s="1009"/>
      <c r="IM2703" s="1009"/>
    </row>
    <row r="2704" spans="17:247" x14ac:dyDescent="0.25">
      <c r="Q2704" s="1333"/>
      <c r="R2704" s="1333"/>
      <c r="S2704" s="669"/>
      <c r="T2704" s="669"/>
      <c r="U2704" s="669"/>
      <c r="AG2704" s="873"/>
      <c r="AN2704" s="669"/>
      <c r="IG2704" s="1009"/>
      <c r="IH2704" s="1009"/>
      <c r="II2704" s="1009"/>
      <c r="IJ2704" s="1009"/>
      <c r="IK2704" s="1009"/>
      <c r="IL2704" s="1009"/>
      <c r="IM2704" s="1009"/>
    </row>
    <row r="2705" spans="17:247" x14ac:dyDescent="0.25">
      <c r="Q2705" s="1333"/>
      <c r="R2705" s="1333"/>
      <c r="S2705" s="669"/>
      <c r="T2705" s="669"/>
      <c r="U2705" s="669"/>
      <c r="AG2705" s="873"/>
      <c r="AN2705" s="669"/>
      <c r="IG2705" s="1009"/>
      <c r="IH2705" s="1009"/>
      <c r="II2705" s="1009"/>
      <c r="IJ2705" s="1009"/>
      <c r="IK2705" s="1009"/>
      <c r="IL2705" s="1009"/>
      <c r="IM2705" s="1009"/>
    </row>
    <row r="2706" spans="17:247" x14ac:dyDescent="0.25">
      <c r="Q2706" s="1333"/>
      <c r="R2706" s="1333"/>
      <c r="S2706" s="669"/>
      <c r="T2706" s="669"/>
      <c r="U2706" s="669"/>
      <c r="AG2706" s="873"/>
      <c r="AN2706" s="669"/>
      <c r="IG2706" s="1009"/>
      <c r="IH2706" s="1009"/>
      <c r="II2706" s="1009"/>
      <c r="IJ2706" s="1009"/>
      <c r="IK2706" s="1009"/>
      <c r="IL2706" s="1009"/>
      <c r="IM2706" s="1009"/>
    </row>
    <row r="2707" spans="17:247" x14ac:dyDescent="0.25">
      <c r="Q2707" s="1333"/>
      <c r="R2707" s="1333"/>
      <c r="S2707" s="669"/>
      <c r="T2707" s="669"/>
      <c r="U2707" s="669"/>
      <c r="AG2707" s="873"/>
      <c r="AN2707" s="669"/>
      <c r="IG2707" s="1009"/>
      <c r="IH2707" s="1009"/>
      <c r="II2707" s="1009"/>
      <c r="IJ2707" s="1009"/>
      <c r="IK2707" s="1009"/>
      <c r="IL2707" s="1009"/>
      <c r="IM2707" s="1009"/>
    </row>
    <row r="2708" spans="17:247" x14ac:dyDescent="0.25">
      <c r="Q2708" s="1333"/>
      <c r="R2708" s="1333"/>
      <c r="S2708" s="669"/>
      <c r="T2708" s="669"/>
      <c r="U2708" s="669"/>
      <c r="AG2708" s="873"/>
      <c r="AN2708" s="669"/>
      <c r="IG2708" s="1009"/>
      <c r="IH2708" s="1009"/>
      <c r="II2708" s="1009"/>
      <c r="IJ2708" s="1009"/>
      <c r="IK2708" s="1009"/>
      <c r="IL2708" s="1009"/>
      <c r="IM2708" s="1009"/>
    </row>
    <row r="2709" spans="17:247" x14ac:dyDescent="0.25">
      <c r="Q2709" s="1333"/>
      <c r="R2709" s="1333"/>
      <c r="S2709" s="669"/>
      <c r="T2709" s="669"/>
      <c r="U2709" s="669"/>
      <c r="AG2709" s="873"/>
      <c r="AN2709" s="669"/>
      <c r="IG2709" s="1009"/>
      <c r="IH2709" s="1009"/>
      <c r="II2709" s="1009"/>
      <c r="IJ2709" s="1009"/>
      <c r="IK2709" s="1009"/>
      <c r="IL2709" s="1009"/>
      <c r="IM2709" s="1009"/>
    </row>
    <row r="2710" spans="17:247" x14ac:dyDescent="0.25">
      <c r="Q2710" s="1333"/>
      <c r="R2710" s="1333"/>
      <c r="S2710" s="669"/>
      <c r="T2710" s="669"/>
      <c r="U2710" s="669"/>
      <c r="AG2710" s="873"/>
      <c r="AN2710" s="669"/>
      <c r="IG2710" s="1009"/>
      <c r="IH2710" s="1009"/>
      <c r="II2710" s="1009"/>
      <c r="IJ2710" s="1009"/>
      <c r="IK2710" s="1009"/>
      <c r="IL2710" s="1009"/>
      <c r="IM2710" s="1009"/>
    </row>
    <row r="2711" spans="17:247" x14ac:dyDescent="0.25">
      <c r="Q2711" s="1333"/>
      <c r="R2711" s="1333"/>
      <c r="S2711" s="669"/>
      <c r="T2711" s="669"/>
      <c r="U2711" s="669"/>
      <c r="AG2711" s="873"/>
      <c r="AN2711" s="669"/>
      <c r="IG2711" s="1009"/>
      <c r="IH2711" s="1009"/>
      <c r="II2711" s="1009"/>
      <c r="IJ2711" s="1009"/>
      <c r="IK2711" s="1009"/>
      <c r="IL2711" s="1009"/>
      <c r="IM2711" s="1009"/>
    </row>
    <row r="2712" spans="17:247" x14ac:dyDescent="0.25">
      <c r="Q2712" s="1333"/>
      <c r="R2712" s="1333"/>
      <c r="S2712" s="669"/>
      <c r="T2712" s="669"/>
      <c r="U2712" s="669"/>
      <c r="AG2712" s="873"/>
      <c r="AN2712" s="669"/>
      <c r="IG2712" s="1009"/>
      <c r="IH2712" s="1009"/>
      <c r="II2712" s="1009"/>
      <c r="IJ2712" s="1009"/>
      <c r="IK2712" s="1009"/>
      <c r="IL2712" s="1009"/>
      <c r="IM2712" s="1009"/>
    </row>
    <row r="2713" spans="17:247" x14ac:dyDescent="0.25">
      <c r="Q2713" s="1333"/>
      <c r="R2713" s="1333"/>
      <c r="S2713" s="669"/>
      <c r="T2713" s="669"/>
      <c r="U2713" s="669"/>
      <c r="AG2713" s="873"/>
      <c r="AN2713" s="669"/>
      <c r="IG2713" s="1009"/>
      <c r="IH2713" s="1009"/>
      <c r="II2713" s="1009"/>
      <c r="IJ2713" s="1009"/>
      <c r="IK2713" s="1009"/>
      <c r="IL2713" s="1009"/>
      <c r="IM2713" s="1009"/>
    </row>
    <row r="2714" spans="17:247" x14ac:dyDescent="0.25">
      <c r="Q2714" s="1333"/>
      <c r="R2714" s="1333"/>
      <c r="S2714" s="669"/>
      <c r="T2714" s="669"/>
      <c r="U2714" s="669"/>
      <c r="AG2714" s="873"/>
      <c r="AN2714" s="669"/>
      <c r="IG2714" s="1009"/>
      <c r="IH2714" s="1009"/>
      <c r="II2714" s="1009"/>
      <c r="IJ2714" s="1009"/>
      <c r="IK2714" s="1009"/>
      <c r="IL2714" s="1009"/>
      <c r="IM2714" s="1009"/>
    </row>
    <row r="2715" spans="17:247" x14ac:dyDescent="0.25">
      <c r="Q2715" s="1333"/>
      <c r="R2715" s="1333"/>
      <c r="S2715" s="669"/>
      <c r="T2715" s="669"/>
      <c r="U2715" s="669"/>
      <c r="AG2715" s="873"/>
      <c r="AN2715" s="669"/>
      <c r="IG2715" s="1009"/>
      <c r="IH2715" s="1009"/>
      <c r="II2715" s="1009"/>
      <c r="IJ2715" s="1009"/>
      <c r="IK2715" s="1009"/>
      <c r="IL2715" s="1009"/>
      <c r="IM2715" s="1009"/>
    </row>
    <row r="2716" spans="17:247" x14ac:dyDescent="0.25">
      <c r="Q2716" s="1333"/>
      <c r="R2716" s="1333"/>
      <c r="S2716" s="669"/>
      <c r="T2716" s="669"/>
      <c r="U2716" s="669"/>
      <c r="AG2716" s="873"/>
      <c r="AN2716" s="669"/>
      <c r="IG2716" s="1009"/>
      <c r="IH2716" s="1009"/>
      <c r="II2716" s="1009"/>
      <c r="IJ2716" s="1009"/>
      <c r="IK2716" s="1009"/>
      <c r="IL2716" s="1009"/>
      <c r="IM2716" s="1009"/>
    </row>
    <row r="2717" spans="17:247" x14ac:dyDescent="0.25">
      <c r="Q2717" s="1333"/>
      <c r="R2717" s="1333"/>
      <c r="S2717" s="669"/>
      <c r="T2717" s="669"/>
      <c r="U2717" s="669"/>
      <c r="AG2717" s="873"/>
      <c r="AN2717" s="669"/>
      <c r="IG2717" s="1009"/>
      <c r="IH2717" s="1009"/>
      <c r="II2717" s="1009"/>
      <c r="IJ2717" s="1009"/>
      <c r="IK2717" s="1009"/>
      <c r="IL2717" s="1009"/>
      <c r="IM2717" s="1009"/>
    </row>
    <row r="2718" spans="17:247" x14ac:dyDescent="0.25">
      <c r="Q2718" s="1333"/>
      <c r="R2718" s="1333"/>
      <c r="S2718" s="669"/>
      <c r="T2718" s="669"/>
      <c r="U2718" s="669"/>
      <c r="AG2718" s="873"/>
      <c r="AN2718" s="669"/>
      <c r="IG2718" s="1009"/>
      <c r="IH2718" s="1009"/>
      <c r="II2718" s="1009"/>
      <c r="IJ2718" s="1009"/>
      <c r="IK2718" s="1009"/>
      <c r="IL2718" s="1009"/>
      <c r="IM2718" s="1009"/>
    </row>
    <row r="2719" spans="17:247" x14ac:dyDescent="0.25">
      <c r="Q2719" s="1333"/>
      <c r="R2719" s="1333"/>
      <c r="S2719" s="669"/>
      <c r="T2719" s="669"/>
      <c r="U2719" s="669"/>
      <c r="AG2719" s="873"/>
      <c r="AN2719" s="669"/>
      <c r="IG2719" s="1009"/>
      <c r="IH2719" s="1009"/>
      <c r="II2719" s="1009"/>
      <c r="IJ2719" s="1009"/>
      <c r="IK2719" s="1009"/>
      <c r="IL2719" s="1009"/>
      <c r="IM2719" s="1009"/>
    </row>
    <row r="2720" spans="17:247" x14ac:dyDescent="0.25">
      <c r="Q2720" s="1333"/>
      <c r="R2720" s="1333"/>
      <c r="S2720" s="669"/>
      <c r="T2720" s="669"/>
      <c r="U2720" s="669"/>
      <c r="AG2720" s="873"/>
      <c r="AN2720" s="669"/>
      <c r="IG2720" s="1009"/>
      <c r="IH2720" s="1009"/>
      <c r="II2720" s="1009"/>
      <c r="IJ2720" s="1009"/>
      <c r="IK2720" s="1009"/>
      <c r="IL2720" s="1009"/>
      <c r="IM2720" s="1009"/>
    </row>
    <row r="2721" spans="17:247" x14ac:dyDescent="0.25">
      <c r="Q2721" s="1333"/>
      <c r="R2721" s="1333"/>
      <c r="S2721" s="669"/>
      <c r="T2721" s="669"/>
      <c r="U2721" s="669"/>
      <c r="AG2721" s="873"/>
      <c r="AN2721" s="669"/>
      <c r="IG2721" s="1009"/>
      <c r="IH2721" s="1009"/>
      <c r="II2721" s="1009"/>
      <c r="IJ2721" s="1009"/>
      <c r="IK2721" s="1009"/>
      <c r="IL2721" s="1009"/>
      <c r="IM2721" s="1009"/>
    </row>
    <row r="2722" spans="17:247" x14ac:dyDescent="0.25">
      <c r="Q2722" s="1333"/>
      <c r="R2722" s="1333"/>
      <c r="S2722" s="669"/>
      <c r="T2722" s="669"/>
      <c r="U2722" s="669"/>
      <c r="AG2722" s="873"/>
      <c r="AN2722" s="669"/>
      <c r="IG2722" s="1009"/>
      <c r="IH2722" s="1009"/>
      <c r="II2722" s="1009"/>
      <c r="IJ2722" s="1009"/>
      <c r="IK2722" s="1009"/>
      <c r="IL2722" s="1009"/>
      <c r="IM2722" s="1009"/>
    </row>
    <row r="2723" spans="17:247" x14ac:dyDescent="0.25">
      <c r="Q2723" s="1333"/>
      <c r="R2723" s="1333"/>
      <c r="S2723" s="669"/>
      <c r="T2723" s="669"/>
      <c r="U2723" s="669"/>
      <c r="AG2723" s="873"/>
      <c r="AN2723" s="669"/>
      <c r="IG2723" s="1009"/>
      <c r="IH2723" s="1009"/>
      <c r="II2723" s="1009"/>
      <c r="IJ2723" s="1009"/>
      <c r="IK2723" s="1009"/>
      <c r="IL2723" s="1009"/>
      <c r="IM2723" s="1009"/>
    </row>
    <row r="2724" spans="17:247" x14ac:dyDescent="0.25">
      <c r="Q2724" s="1333"/>
      <c r="R2724" s="1333"/>
      <c r="S2724" s="669"/>
      <c r="T2724" s="669"/>
      <c r="U2724" s="669"/>
      <c r="AG2724" s="873"/>
      <c r="AN2724" s="669"/>
      <c r="IG2724" s="1009"/>
      <c r="IH2724" s="1009"/>
      <c r="II2724" s="1009"/>
      <c r="IJ2724" s="1009"/>
      <c r="IK2724" s="1009"/>
      <c r="IL2724" s="1009"/>
      <c r="IM2724" s="1009"/>
    </row>
    <row r="2725" spans="17:247" x14ac:dyDescent="0.25">
      <c r="Q2725" s="1333"/>
      <c r="R2725" s="1333"/>
      <c r="S2725" s="669"/>
      <c r="T2725" s="669"/>
      <c r="U2725" s="669"/>
      <c r="AG2725" s="873"/>
      <c r="AN2725" s="669"/>
      <c r="IG2725" s="1009"/>
      <c r="IH2725" s="1009"/>
      <c r="II2725" s="1009"/>
      <c r="IJ2725" s="1009"/>
      <c r="IK2725" s="1009"/>
      <c r="IL2725" s="1009"/>
      <c r="IM2725" s="1009"/>
    </row>
    <row r="2726" spans="17:247" x14ac:dyDescent="0.25">
      <c r="Q2726" s="1333"/>
      <c r="R2726" s="1333"/>
      <c r="S2726" s="669"/>
      <c r="T2726" s="669"/>
      <c r="U2726" s="669"/>
      <c r="AG2726" s="873"/>
      <c r="AN2726" s="669"/>
      <c r="IG2726" s="1009"/>
      <c r="IH2726" s="1009"/>
      <c r="II2726" s="1009"/>
      <c r="IJ2726" s="1009"/>
      <c r="IK2726" s="1009"/>
      <c r="IL2726" s="1009"/>
      <c r="IM2726" s="1009"/>
    </row>
    <row r="2727" spans="17:247" x14ac:dyDescent="0.25">
      <c r="Q2727" s="1333"/>
      <c r="R2727" s="1333"/>
      <c r="S2727" s="669"/>
      <c r="T2727" s="669"/>
      <c r="U2727" s="669"/>
      <c r="AG2727" s="873"/>
      <c r="AN2727" s="669"/>
      <c r="IG2727" s="1009"/>
      <c r="IH2727" s="1009"/>
      <c r="II2727" s="1009"/>
      <c r="IJ2727" s="1009"/>
      <c r="IK2727" s="1009"/>
      <c r="IL2727" s="1009"/>
      <c r="IM2727" s="1009"/>
    </row>
    <row r="2728" spans="17:247" x14ac:dyDescent="0.25">
      <c r="Q2728" s="1333"/>
      <c r="R2728" s="1333"/>
      <c r="S2728" s="669"/>
      <c r="T2728" s="669"/>
      <c r="U2728" s="669"/>
      <c r="AG2728" s="873"/>
      <c r="AN2728" s="669"/>
      <c r="IG2728" s="1009"/>
      <c r="IH2728" s="1009"/>
      <c r="II2728" s="1009"/>
      <c r="IJ2728" s="1009"/>
      <c r="IK2728" s="1009"/>
      <c r="IL2728" s="1009"/>
      <c r="IM2728" s="1009"/>
    </row>
    <row r="2729" spans="17:247" x14ac:dyDescent="0.25">
      <c r="Q2729" s="1333"/>
      <c r="R2729" s="1333"/>
      <c r="S2729" s="669"/>
      <c r="T2729" s="669"/>
      <c r="U2729" s="669"/>
      <c r="AG2729" s="873"/>
      <c r="AN2729" s="669"/>
      <c r="IG2729" s="1009"/>
      <c r="IH2729" s="1009"/>
      <c r="II2729" s="1009"/>
      <c r="IJ2729" s="1009"/>
      <c r="IK2729" s="1009"/>
      <c r="IL2729" s="1009"/>
      <c r="IM2729" s="1009"/>
    </row>
    <row r="2730" spans="17:247" x14ac:dyDescent="0.25">
      <c r="Q2730" s="1333"/>
      <c r="R2730" s="1333"/>
      <c r="S2730" s="669"/>
      <c r="T2730" s="669"/>
      <c r="U2730" s="669"/>
      <c r="AG2730" s="873"/>
      <c r="AN2730" s="669"/>
      <c r="IG2730" s="1009"/>
      <c r="IH2730" s="1009"/>
      <c r="II2730" s="1009"/>
      <c r="IJ2730" s="1009"/>
      <c r="IK2730" s="1009"/>
      <c r="IL2730" s="1009"/>
      <c r="IM2730" s="1009"/>
    </row>
    <row r="2731" spans="17:247" x14ac:dyDescent="0.25">
      <c r="Q2731" s="1333"/>
      <c r="R2731" s="1333"/>
      <c r="S2731" s="669"/>
      <c r="T2731" s="669"/>
      <c r="U2731" s="669"/>
      <c r="AG2731" s="873"/>
      <c r="AN2731" s="669"/>
      <c r="IG2731" s="1009"/>
      <c r="IH2731" s="1009"/>
      <c r="II2731" s="1009"/>
      <c r="IJ2731" s="1009"/>
      <c r="IK2731" s="1009"/>
      <c r="IL2731" s="1009"/>
      <c r="IM2731" s="1009"/>
    </row>
    <row r="2732" spans="17:247" x14ac:dyDescent="0.25">
      <c r="Q2732" s="1333"/>
      <c r="R2732" s="1333"/>
      <c r="S2732" s="669"/>
      <c r="T2732" s="669"/>
      <c r="U2732" s="669"/>
      <c r="AG2732" s="873"/>
      <c r="AN2732" s="669"/>
      <c r="IG2732" s="1009"/>
      <c r="IH2732" s="1009"/>
      <c r="II2732" s="1009"/>
      <c r="IJ2732" s="1009"/>
      <c r="IK2732" s="1009"/>
      <c r="IL2732" s="1009"/>
      <c r="IM2732" s="1009"/>
    </row>
    <row r="2733" spans="17:247" x14ac:dyDescent="0.25">
      <c r="Q2733" s="1333"/>
      <c r="R2733" s="1333"/>
      <c r="S2733" s="669"/>
      <c r="T2733" s="669"/>
      <c r="U2733" s="669"/>
      <c r="AG2733" s="873"/>
      <c r="AN2733" s="669"/>
      <c r="IG2733" s="1009"/>
      <c r="IH2733" s="1009"/>
      <c r="II2733" s="1009"/>
      <c r="IJ2733" s="1009"/>
      <c r="IK2733" s="1009"/>
      <c r="IL2733" s="1009"/>
      <c r="IM2733" s="1009"/>
    </row>
    <row r="2734" spans="17:247" x14ac:dyDescent="0.25">
      <c r="Q2734" s="1333"/>
      <c r="R2734" s="1333"/>
      <c r="S2734" s="669"/>
      <c r="T2734" s="669"/>
      <c r="U2734" s="669"/>
      <c r="AG2734" s="873"/>
      <c r="AN2734" s="669"/>
      <c r="IG2734" s="1009"/>
      <c r="IH2734" s="1009"/>
      <c r="II2734" s="1009"/>
      <c r="IJ2734" s="1009"/>
      <c r="IK2734" s="1009"/>
      <c r="IL2734" s="1009"/>
      <c r="IM2734" s="1009"/>
    </row>
    <row r="2735" spans="17:247" x14ac:dyDescent="0.25">
      <c r="Q2735" s="1333"/>
      <c r="R2735" s="1333"/>
      <c r="S2735" s="669"/>
      <c r="T2735" s="669"/>
      <c r="U2735" s="669"/>
      <c r="AG2735" s="873"/>
      <c r="AN2735" s="669"/>
      <c r="IG2735" s="1009"/>
      <c r="IH2735" s="1009"/>
      <c r="II2735" s="1009"/>
      <c r="IJ2735" s="1009"/>
      <c r="IK2735" s="1009"/>
      <c r="IL2735" s="1009"/>
      <c r="IM2735" s="1009"/>
    </row>
    <row r="2736" spans="17:247" x14ac:dyDescent="0.25">
      <c r="Q2736" s="1333"/>
      <c r="R2736" s="1333"/>
      <c r="S2736" s="669"/>
      <c r="T2736" s="669"/>
      <c r="U2736" s="669"/>
      <c r="AG2736" s="873"/>
      <c r="AN2736" s="669"/>
      <c r="IG2736" s="1009"/>
      <c r="IH2736" s="1009"/>
      <c r="II2736" s="1009"/>
      <c r="IJ2736" s="1009"/>
      <c r="IK2736" s="1009"/>
      <c r="IL2736" s="1009"/>
      <c r="IM2736" s="1009"/>
    </row>
    <row r="2737" spans="17:247" x14ac:dyDescent="0.25">
      <c r="Q2737" s="1333"/>
      <c r="R2737" s="1333"/>
      <c r="S2737" s="669"/>
      <c r="T2737" s="669"/>
      <c r="U2737" s="669"/>
      <c r="AG2737" s="873"/>
      <c r="AN2737" s="669"/>
      <c r="IG2737" s="1009"/>
      <c r="IH2737" s="1009"/>
      <c r="II2737" s="1009"/>
      <c r="IJ2737" s="1009"/>
      <c r="IK2737" s="1009"/>
      <c r="IL2737" s="1009"/>
      <c r="IM2737" s="1009"/>
    </row>
    <row r="2738" spans="17:247" x14ac:dyDescent="0.25">
      <c r="Q2738" s="1333"/>
      <c r="R2738" s="1333"/>
      <c r="S2738" s="669"/>
      <c r="T2738" s="669"/>
      <c r="U2738" s="669"/>
      <c r="AG2738" s="873"/>
      <c r="AN2738" s="669"/>
      <c r="IG2738" s="1009"/>
      <c r="IH2738" s="1009"/>
      <c r="II2738" s="1009"/>
      <c r="IJ2738" s="1009"/>
      <c r="IK2738" s="1009"/>
      <c r="IL2738" s="1009"/>
      <c r="IM2738" s="1009"/>
    </row>
    <row r="2739" spans="17:247" x14ac:dyDescent="0.25">
      <c r="Q2739" s="1333"/>
      <c r="R2739" s="1333"/>
      <c r="S2739" s="669"/>
      <c r="T2739" s="669"/>
      <c r="U2739" s="669"/>
      <c r="AG2739" s="873"/>
      <c r="AN2739" s="669"/>
      <c r="IG2739" s="1009"/>
      <c r="IH2739" s="1009"/>
      <c r="II2739" s="1009"/>
      <c r="IJ2739" s="1009"/>
      <c r="IK2739" s="1009"/>
      <c r="IL2739" s="1009"/>
      <c r="IM2739" s="1009"/>
    </row>
    <row r="2740" spans="17:247" x14ac:dyDescent="0.25">
      <c r="Q2740" s="1333"/>
      <c r="R2740" s="1333"/>
      <c r="S2740" s="669"/>
      <c r="T2740" s="669"/>
      <c r="U2740" s="669"/>
      <c r="AG2740" s="873"/>
      <c r="AN2740" s="669"/>
      <c r="IG2740" s="1009"/>
      <c r="IH2740" s="1009"/>
      <c r="II2740" s="1009"/>
      <c r="IJ2740" s="1009"/>
      <c r="IK2740" s="1009"/>
      <c r="IL2740" s="1009"/>
      <c r="IM2740" s="1009"/>
    </row>
    <row r="2741" spans="17:247" x14ac:dyDescent="0.25">
      <c r="Q2741" s="1333"/>
      <c r="R2741" s="1333"/>
      <c r="S2741" s="669"/>
      <c r="T2741" s="669"/>
      <c r="U2741" s="669"/>
      <c r="AG2741" s="873"/>
      <c r="AN2741" s="669"/>
      <c r="IG2741" s="1009"/>
      <c r="IH2741" s="1009"/>
      <c r="II2741" s="1009"/>
      <c r="IJ2741" s="1009"/>
      <c r="IK2741" s="1009"/>
      <c r="IL2741" s="1009"/>
      <c r="IM2741" s="1009"/>
    </row>
    <row r="2742" spans="17:247" x14ac:dyDescent="0.25">
      <c r="Q2742" s="1333"/>
      <c r="R2742" s="1333"/>
      <c r="S2742" s="669"/>
      <c r="T2742" s="669"/>
      <c r="U2742" s="669"/>
      <c r="AG2742" s="873"/>
      <c r="AN2742" s="669"/>
      <c r="IG2742" s="1009"/>
      <c r="IH2742" s="1009"/>
      <c r="II2742" s="1009"/>
      <c r="IJ2742" s="1009"/>
      <c r="IK2742" s="1009"/>
      <c r="IL2742" s="1009"/>
      <c r="IM2742" s="1009"/>
    </row>
    <row r="2743" spans="17:247" x14ac:dyDescent="0.25">
      <c r="Q2743" s="1333"/>
      <c r="R2743" s="1333"/>
      <c r="S2743" s="669"/>
      <c r="T2743" s="669"/>
      <c r="U2743" s="669"/>
      <c r="AG2743" s="873"/>
      <c r="AN2743" s="669"/>
      <c r="IG2743" s="1009"/>
      <c r="IH2743" s="1009"/>
      <c r="II2743" s="1009"/>
      <c r="IJ2743" s="1009"/>
      <c r="IK2743" s="1009"/>
      <c r="IL2743" s="1009"/>
      <c r="IM2743" s="1009"/>
    </row>
    <row r="2744" spans="17:247" x14ac:dyDescent="0.25">
      <c r="Q2744" s="1333"/>
      <c r="R2744" s="1333"/>
      <c r="S2744" s="669"/>
      <c r="T2744" s="669"/>
      <c r="U2744" s="669"/>
      <c r="AG2744" s="873"/>
      <c r="AN2744" s="669"/>
      <c r="IG2744" s="1009"/>
      <c r="IH2744" s="1009"/>
      <c r="II2744" s="1009"/>
      <c r="IJ2744" s="1009"/>
      <c r="IK2744" s="1009"/>
      <c r="IL2744" s="1009"/>
      <c r="IM2744" s="1009"/>
    </row>
    <row r="2745" spans="17:247" x14ac:dyDescent="0.25">
      <c r="Q2745" s="1333"/>
      <c r="R2745" s="1333"/>
      <c r="S2745" s="669"/>
      <c r="T2745" s="669"/>
      <c r="U2745" s="669"/>
      <c r="AG2745" s="873"/>
      <c r="AN2745" s="669"/>
      <c r="IG2745" s="1009"/>
      <c r="IH2745" s="1009"/>
      <c r="II2745" s="1009"/>
      <c r="IJ2745" s="1009"/>
      <c r="IK2745" s="1009"/>
      <c r="IL2745" s="1009"/>
      <c r="IM2745" s="1009"/>
    </row>
    <row r="2746" spans="17:247" x14ac:dyDescent="0.25">
      <c r="Q2746" s="1333"/>
      <c r="R2746" s="1333"/>
      <c r="S2746" s="669"/>
      <c r="T2746" s="669"/>
      <c r="U2746" s="669"/>
      <c r="AG2746" s="873"/>
      <c r="AN2746" s="669"/>
      <c r="IG2746" s="1009"/>
      <c r="IH2746" s="1009"/>
      <c r="II2746" s="1009"/>
      <c r="IJ2746" s="1009"/>
      <c r="IK2746" s="1009"/>
      <c r="IL2746" s="1009"/>
      <c r="IM2746" s="1009"/>
    </row>
    <row r="2747" spans="17:247" x14ac:dyDescent="0.25">
      <c r="Q2747" s="1333"/>
      <c r="R2747" s="1333"/>
      <c r="S2747" s="669"/>
      <c r="T2747" s="669"/>
      <c r="U2747" s="669"/>
      <c r="AG2747" s="873"/>
      <c r="AN2747" s="669"/>
      <c r="IG2747" s="1009"/>
      <c r="IH2747" s="1009"/>
      <c r="II2747" s="1009"/>
      <c r="IJ2747" s="1009"/>
      <c r="IK2747" s="1009"/>
      <c r="IL2747" s="1009"/>
      <c r="IM2747" s="1009"/>
    </row>
    <row r="2748" spans="17:247" x14ac:dyDescent="0.25">
      <c r="Q2748" s="1333"/>
      <c r="R2748" s="1333"/>
      <c r="S2748" s="669"/>
      <c r="T2748" s="669"/>
      <c r="U2748" s="669"/>
      <c r="AG2748" s="873"/>
      <c r="AN2748" s="669"/>
      <c r="IG2748" s="1009"/>
      <c r="IH2748" s="1009"/>
      <c r="II2748" s="1009"/>
      <c r="IJ2748" s="1009"/>
      <c r="IK2748" s="1009"/>
      <c r="IL2748" s="1009"/>
      <c r="IM2748" s="1009"/>
    </row>
    <row r="2749" spans="17:247" x14ac:dyDescent="0.25">
      <c r="Q2749" s="1333"/>
      <c r="R2749" s="1333"/>
      <c r="S2749" s="669"/>
      <c r="T2749" s="669"/>
      <c r="U2749" s="669"/>
      <c r="AG2749" s="873"/>
      <c r="AN2749" s="669"/>
      <c r="IG2749" s="1009"/>
      <c r="IH2749" s="1009"/>
      <c r="II2749" s="1009"/>
      <c r="IJ2749" s="1009"/>
      <c r="IK2749" s="1009"/>
      <c r="IL2749" s="1009"/>
      <c r="IM2749" s="1009"/>
    </row>
    <row r="2750" spans="17:247" x14ac:dyDescent="0.25">
      <c r="Q2750" s="1333"/>
      <c r="R2750" s="1333"/>
      <c r="S2750" s="669"/>
      <c r="T2750" s="669"/>
      <c r="U2750" s="669"/>
      <c r="AG2750" s="873"/>
      <c r="AN2750" s="669"/>
      <c r="IG2750" s="1009"/>
      <c r="IH2750" s="1009"/>
      <c r="II2750" s="1009"/>
      <c r="IJ2750" s="1009"/>
      <c r="IK2750" s="1009"/>
      <c r="IL2750" s="1009"/>
      <c r="IM2750" s="1009"/>
    </row>
    <row r="2751" spans="17:247" x14ac:dyDescent="0.25">
      <c r="Q2751" s="1333"/>
      <c r="R2751" s="1333"/>
      <c r="S2751" s="669"/>
      <c r="T2751" s="669"/>
      <c r="U2751" s="669"/>
      <c r="AG2751" s="873"/>
      <c r="AN2751" s="669"/>
      <c r="IG2751" s="1009"/>
      <c r="IH2751" s="1009"/>
      <c r="II2751" s="1009"/>
      <c r="IJ2751" s="1009"/>
      <c r="IK2751" s="1009"/>
      <c r="IL2751" s="1009"/>
      <c r="IM2751" s="1009"/>
    </row>
    <row r="2752" spans="17:247" x14ac:dyDescent="0.25">
      <c r="Q2752" s="1333"/>
      <c r="R2752" s="1333"/>
      <c r="S2752" s="669"/>
      <c r="T2752" s="669"/>
      <c r="U2752" s="669"/>
      <c r="AG2752" s="873"/>
      <c r="AN2752" s="669"/>
      <c r="IG2752" s="1009"/>
      <c r="IH2752" s="1009"/>
      <c r="II2752" s="1009"/>
      <c r="IJ2752" s="1009"/>
      <c r="IK2752" s="1009"/>
      <c r="IL2752" s="1009"/>
      <c r="IM2752" s="1009"/>
    </row>
    <row r="2753" spans="17:247" x14ac:dyDescent="0.25">
      <c r="Q2753" s="1333"/>
      <c r="R2753" s="1333"/>
      <c r="S2753" s="669"/>
      <c r="T2753" s="669"/>
      <c r="U2753" s="669"/>
      <c r="AG2753" s="873"/>
      <c r="AN2753" s="669"/>
      <c r="IG2753" s="1009"/>
      <c r="IH2753" s="1009"/>
      <c r="II2753" s="1009"/>
      <c r="IJ2753" s="1009"/>
      <c r="IK2753" s="1009"/>
      <c r="IL2753" s="1009"/>
      <c r="IM2753" s="1009"/>
    </row>
    <row r="2754" spans="17:247" x14ac:dyDescent="0.25">
      <c r="Q2754" s="1333"/>
      <c r="R2754" s="1333"/>
      <c r="S2754" s="669"/>
      <c r="T2754" s="669"/>
      <c r="U2754" s="669"/>
      <c r="AG2754" s="873"/>
      <c r="AN2754" s="669"/>
      <c r="IG2754" s="1009"/>
      <c r="IH2754" s="1009"/>
      <c r="II2754" s="1009"/>
      <c r="IJ2754" s="1009"/>
      <c r="IK2754" s="1009"/>
      <c r="IL2754" s="1009"/>
      <c r="IM2754" s="1009"/>
    </row>
    <row r="2755" spans="17:247" x14ac:dyDescent="0.25">
      <c r="Q2755" s="1333"/>
      <c r="R2755" s="1333"/>
      <c r="S2755" s="669"/>
      <c r="T2755" s="669"/>
      <c r="U2755" s="669"/>
      <c r="AG2755" s="873"/>
      <c r="AN2755" s="669"/>
      <c r="IG2755" s="1009"/>
      <c r="IH2755" s="1009"/>
      <c r="II2755" s="1009"/>
      <c r="IJ2755" s="1009"/>
      <c r="IK2755" s="1009"/>
      <c r="IL2755" s="1009"/>
      <c r="IM2755" s="1009"/>
    </row>
    <row r="2756" spans="17:247" x14ac:dyDescent="0.25">
      <c r="Q2756" s="1333"/>
      <c r="R2756" s="1333"/>
      <c r="S2756" s="669"/>
      <c r="T2756" s="669"/>
      <c r="U2756" s="669"/>
      <c r="AG2756" s="873"/>
      <c r="AN2756" s="669"/>
      <c r="IG2756" s="1009"/>
      <c r="IH2756" s="1009"/>
      <c r="II2756" s="1009"/>
      <c r="IJ2756" s="1009"/>
      <c r="IK2756" s="1009"/>
      <c r="IL2756" s="1009"/>
      <c r="IM2756" s="1009"/>
    </row>
    <row r="2757" spans="17:247" x14ac:dyDescent="0.25">
      <c r="Q2757" s="1333"/>
      <c r="R2757" s="1333"/>
      <c r="S2757" s="669"/>
      <c r="T2757" s="669"/>
      <c r="U2757" s="669"/>
      <c r="AG2757" s="873"/>
      <c r="AN2757" s="669"/>
      <c r="IG2757" s="1009"/>
      <c r="IH2757" s="1009"/>
      <c r="II2757" s="1009"/>
      <c r="IJ2757" s="1009"/>
      <c r="IK2757" s="1009"/>
      <c r="IL2757" s="1009"/>
      <c r="IM2757" s="1009"/>
    </row>
    <row r="2758" spans="17:247" x14ac:dyDescent="0.25">
      <c r="Q2758" s="1333"/>
      <c r="R2758" s="1333"/>
      <c r="S2758" s="669"/>
      <c r="T2758" s="669"/>
      <c r="U2758" s="669"/>
      <c r="AG2758" s="873"/>
      <c r="AN2758" s="669"/>
      <c r="IG2758" s="1009"/>
      <c r="IH2758" s="1009"/>
      <c r="II2758" s="1009"/>
      <c r="IJ2758" s="1009"/>
      <c r="IK2758" s="1009"/>
      <c r="IL2758" s="1009"/>
      <c r="IM2758" s="1009"/>
    </row>
    <row r="2759" spans="17:247" x14ac:dyDescent="0.25">
      <c r="Q2759" s="1333"/>
      <c r="R2759" s="1333"/>
      <c r="S2759" s="669"/>
      <c r="T2759" s="669"/>
      <c r="U2759" s="669"/>
      <c r="AG2759" s="873"/>
      <c r="AN2759" s="669"/>
      <c r="IG2759" s="1009"/>
      <c r="IH2759" s="1009"/>
      <c r="II2759" s="1009"/>
      <c r="IJ2759" s="1009"/>
      <c r="IK2759" s="1009"/>
      <c r="IL2759" s="1009"/>
      <c r="IM2759" s="1009"/>
    </row>
    <row r="2760" spans="17:247" x14ac:dyDescent="0.25">
      <c r="Q2760" s="1333"/>
      <c r="R2760" s="1333"/>
      <c r="S2760" s="669"/>
      <c r="T2760" s="669"/>
      <c r="U2760" s="669"/>
      <c r="AG2760" s="873"/>
      <c r="AN2760" s="669"/>
      <c r="IG2760" s="1009"/>
      <c r="IH2760" s="1009"/>
      <c r="II2760" s="1009"/>
      <c r="IJ2760" s="1009"/>
      <c r="IK2760" s="1009"/>
      <c r="IL2760" s="1009"/>
      <c r="IM2760" s="1009"/>
    </row>
    <row r="2761" spans="17:247" x14ac:dyDescent="0.25">
      <c r="Q2761" s="1333"/>
      <c r="R2761" s="1333"/>
      <c r="S2761" s="669"/>
      <c r="T2761" s="669"/>
      <c r="U2761" s="669"/>
      <c r="AG2761" s="873"/>
      <c r="AN2761" s="669"/>
      <c r="IG2761" s="1009"/>
      <c r="IH2761" s="1009"/>
      <c r="II2761" s="1009"/>
      <c r="IJ2761" s="1009"/>
      <c r="IK2761" s="1009"/>
      <c r="IL2761" s="1009"/>
      <c r="IM2761" s="1009"/>
    </row>
    <row r="2762" spans="17:247" x14ac:dyDescent="0.25">
      <c r="Q2762" s="1333"/>
      <c r="R2762" s="1333"/>
      <c r="S2762" s="669"/>
      <c r="T2762" s="669"/>
      <c r="U2762" s="669"/>
      <c r="AG2762" s="873"/>
      <c r="AN2762" s="669"/>
      <c r="IG2762" s="1009"/>
      <c r="IH2762" s="1009"/>
      <c r="II2762" s="1009"/>
      <c r="IJ2762" s="1009"/>
      <c r="IK2762" s="1009"/>
      <c r="IL2762" s="1009"/>
      <c r="IM2762" s="1009"/>
    </row>
    <row r="2763" spans="17:247" x14ac:dyDescent="0.25">
      <c r="Q2763" s="1333"/>
      <c r="R2763" s="1333"/>
      <c r="S2763" s="669"/>
      <c r="T2763" s="669"/>
      <c r="U2763" s="669"/>
      <c r="AG2763" s="873"/>
      <c r="AN2763" s="669"/>
      <c r="IG2763" s="1009"/>
      <c r="IH2763" s="1009"/>
      <c r="II2763" s="1009"/>
      <c r="IJ2763" s="1009"/>
      <c r="IK2763" s="1009"/>
      <c r="IL2763" s="1009"/>
      <c r="IM2763" s="1009"/>
    </row>
    <row r="2764" spans="17:247" x14ac:dyDescent="0.25">
      <c r="Q2764" s="1333"/>
      <c r="R2764" s="1333"/>
      <c r="S2764" s="669"/>
      <c r="T2764" s="669"/>
      <c r="U2764" s="669"/>
      <c r="AG2764" s="873"/>
      <c r="AN2764" s="669"/>
      <c r="IG2764" s="1009"/>
      <c r="IH2764" s="1009"/>
      <c r="II2764" s="1009"/>
      <c r="IJ2764" s="1009"/>
      <c r="IK2764" s="1009"/>
      <c r="IL2764" s="1009"/>
      <c r="IM2764" s="1009"/>
    </row>
    <row r="2765" spans="17:247" x14ac:dyDescent="0.25">
      <c r="Q2765" s="1333"/>
      <c r="R2765" s="1333"/>
      <c r="S2765" s="669"/>
      <c r="T2765" s="669"/>
      <c r="U2765" s="669"/>
      <c r="AG2765" s="873"/>
      <c r="AN2765" s="669"/>
      <c r="IG2765" s="1009"/>
      <c r="IH2765" s="1009"/>
      <c r="II2765" s="1009"/>
      <c r="IJ2765" s="1009"/>
      <c r="IK2765" s="1009"/>
      <c r="IL2765" s="1009"/>
      <c r="IM2765" s="1009"/>
    </row>
    <row r="2766" spans="17:247" x14ac:dyDescent="0.25">
      <c r="Q2766" s="1333"/>
      <c r="R2766" s="1333"/>
      <c r="S2766" s="669"/>
      <c r="T2766" s="669"/>
      <c r="U2766" s="669"/>
      <c r="AG2766" s="873"/>
      <c r="AN2766" s="669"/>
      <c r="IG2766" s="1009"/>
      <c r="IH2766" s="1009"/>
      <c r="II2766" s="1009"/>
      <c r="IJ2766" s="1009"/>
      <c r="IK2766" s="1009"/>
      <c r="IL2766" s="1009"/>
      <c r="IM2766" s="1009"/>
    </row>
    <row r="2767" spans="17:247" x14ac:dyDescent="0.25">
      <c r="Q2767" s="1333"/>
      <c r="R2767" s="1333"/>
      <c r="S2767" s="669"/>
      <c r="T2767" s="669"/>
      <c r="U2767" s="669"/>
      <c r="AG2767" s="873"/>
      <c r="AN2767" s="669"/>
      <c r="IG2767" s="1009"/>
      <c r="IH2767" s="1009"/>
      <c r="II2767" s="1009"/>
      <c r="IJ2767" s="1009"/>
      <c r="IK2767" s="1009"/>
      <c r="IL2767" s="1009"/>
      <c r="IM2767" s="1009"/>
    </row>
    <row r="2768" spans="17:247" x14ac:dyDescent="0.25">
      <c r="Q2768" s="1333"/>
      <c r="R2768" s="1333"/>
      <c r="S2768" s="669"/>
      <c r="T2768" s="669"/>
      <c r="U2768" s="669"/>
      <c r="AG2768" s="873"/>
      <c r="AN2768" s="669"/>
      <c r="IG2768" s="1009"/>
      <c r="IH2768" s="1009"/>
      <c r="II2768" s="1009"/>
      <c r="IJ2768" s="1009"/>
      <c r="IK2768" s="1009"/>
      <c r="IL2768" s="1009"/>
      <c r="IM2768" s="1009"/>
    </row>
    <row r="2769" spans="17:247" x14ac:dyDescent="0.25">
      <c r="Q2769" s="1333"/>
      <c r="R2769" s="1333"/>
      <c r="S2769" s="669"/>
      <c r="T2769" s="669"/>
      <c r="U2769" s="669"/>
      <c r="AG2769" s="873"/>
      <c r="AN2769" s="669"/>
      <c r="IG2769" s="1009"/>
      <c r="IH2769" s="1009"/>
      <c r="II2769" s="1009"/>
      <c r="IJ2769" s="1009"/>
      <c r="IK2769" s="1009"/>
      <c r="IL2769" s="1009"/>
      <c r="IM2769" s="1009"/>
    </row>
    <row r="2770" spans="17:247" x14ac:dyDescent="0.25">
      <c r="Q2770" s="1333"/>
      <c r="R2770" s="1333"/>
      <c r="S2770" s="669"/>
      <c r="T2770" s="669"/>
      <c r="U2770" s="669"/>
      <c r="AG2770" s="873"/>
      <c r="AN2770" s="669"/>
      <c r="IG2770" s="1009"/>
      <c r="IH2770" s="1009"/>
      <c r="II2770" s="1009"/>
      <c r="IJ2770" s="1009"/>
      <c r="IK2770" s="1009"/>
      <c r="IL2770" s="1009"/>
      <c r="IM2770" s="1009"/>
    </row>
    <row r="2771" spans="17:247" x14ac:dyDescent="0.25">
      <c r="Q2771" s="1333"/>
      <c r="R2771" s="1333"/>
      <c r="S2771" s="669"/>
      <c r="T2771" s="669"/>
      <c r="U2771" s="669"/>
      <c r="AG2771" s="873"/>
      <c r="AN2771" s="669"/>
      <c r="IG2771" s="1009"/>
      <c r="IH2771" s="1009"/>
      <c r="II2771" s="1009"/>
      <c r="IJ2771" s="1009"/>
      <c r="IK2771" s="1009"/>
      <c r="IL2771" s="1009"/>
      <c r="IM2771" s="1009"/>
    </row>
    <row r="2772" spans="17:247" x14ac:dyDescent="0.25">
      <c r="Q2772" s="1333"/>
      <c r="R2772" s="1333"/>
      <c r="S2772" s="669"/>
      <c r="T2772" s="669"/>
      <c r="U2772" s="669"/>
      <c r="AG2772" s="873"/>
      <c r="AN2772" s="669"/>
      <c r="IG2772" s="1009"/>
      <c r="IH2772" s="1009"/>
      <c r="II2772" s="1009"/>
      <c r="IJ2772" s="1009"/>
      <c r="IK2772" s="1009"/>
      <c r="IL2772" s="1009"/>
      <c r="IM2772" s="1009"/>
    </row>
    <row r="2773" spans="17:247" x14ac:dyDescent="0.25">
      <c r="Q2773" s="1333"/>
      <c r="R2773" s="1333"/>
      <c r="S2773" s="669"/>
      <c r="T2773" s="669"/>
      <c r="U2773" s="669"/>
      <c r="AG2773" s="873"/>
      <c r="AN2773" s="669"/>
      <c r="IG2773" s="1009"/>
      <c r="IH2773" s="1009"/>
      <c r="II2773" s="1009"/>
      <c r="IJ2773" s="1009"/>
      <c r="IK2773" s="1009"/>
      <c r="IL2773" s="1009"/>
      <c r="IM2773" s="1009"/>
    </row>
    <row r="2774" spans="17:247" x14ac:dyDescent="0.25">
      <c r="Q2774" s="1333"/>
      <c r="R2774" s="1333"/>
      <c r="S2774" s="669"/>
      <c r="T2774" s="669"/>
      <c r="U2774" s="669"/>
      <c r="AG2774" s="873"/>
      <c r="AN2774" s="669"/>
      <c r="IG2774" s="1009"/>
      <c r="IH2774" s="1009"/>
      <c r="II2774" s="1009"/>
      <c r="IJ2774" s="1009"/>
      <c r="IK2774" s="1009"/>
      <c r="IL2774" s="1009"/>
      <c r="IM2774" s="1009"/>
    </row>
    <row r="2775" spans="17:247" x14ac:dyDescent="0.25">
      <c r="Q2775" s="1333"/>
      <c r="R2775" s="1333"/>
      <c r="S2775" s="669"/>
      <c r="T2775" s="669"/>
      <c r="U2775" s="669"/>
      <c r="AG2775" s="873"/>
      <c r="AN2775" s="669"/>
      <c r="IG2775" s="1009"/>
      <c r="IH2775" s="1009"/>
      <c r="II2775" s="1009"/>
      <c r="IJ2775" s="1009"/>
      <c r="IK2775" s="1009"/>
      <c r="IL2775" s="1009"/>
      <c r="IM2775" s="1009"/>
    </row>
    <row r="2776" spans="17:247" x14ac:dyDescent="0.25">
      <c r="Q2776" s="1333"/>
      <c r="R2776" s="1333"/>
      <c r="S2776" s="669"/>
      <c r="T2776" s="669"/>
      <c r="U2776" s="669"/>
      <c r="AG2776" s="873"/>
      <c r="AN2776" s="669"/>
      <c r="IG2776" s="1009"/>
      <c r="IH2776" s="1009"/>
      <c r="II2776" s="1009"/>
      <c r="IJ2776" s="1009"/>
      <c r="IK2776" s="1009"/>
      <c r="IL2776" s="1009"/>
      <c r="IM2776" s="1009"/>
    </row>
    <row r="2777" spans="17:247" x14ac:dyDescent="0.25">
      <c r="Q2777" s="1333"/>
      <c r="R2777" s="1333"/>
      <c r="S2777" s="669"/>
      <c r="T2777" s="669"/>
      <c r="U2777" s="669"/>
      <c r="AG2777" s="873"/>
      <c r="AN2777" s="669"/>
      <c r="IG2777" s="1009"/>
      <c r="IH2777" s="1009"/>
      <c r="II2777" s="1009"/>
      <c r="IJ2777" s="1009"/>
      <c r="IK2777" s="1009"/>
      <c r="IL2777" s="1009"/>
      <c r="IM2777" s="1009"/>
    </row>
    <row r="2778" spans="17:247" x14ac:dyDescent="0.25">
      <c r="Q2778" s="1333"/>
      <c r="R2778" s="1333"/>
      <c r="S2778" s="669"/>
      <c r="T2778" s="669"/>
      <c r="U2778" s="669"/>
      <c r="AG2778" s="873"/>
      <c r="AN2778" s="669"/>
      <c r="IG2778" s="1009"/>
      <c r="IH2778" s="1009"/>
      <c r="II2778" s="1009"/>
      <c r="IJ2778" s="1009"/>
      <c r="IK2778" s="1009"/>
      <c r="IL2778" s="1009"/>
      <c r="IM2778" s="1009"/>
    </row>
    <row r="2779" spans="17:247" x14ac:dyDescent="0.25">
      <c r="Q2779" s="1333"/>
      <c r="R2779" s="1333"/>
      <c r="S2779" s="669"/>
      <c r="T2779" s="669"/>
      <c r="U2779" s="669"/>
      <c r="AG2779" s="873"/>
      <c r="AN2779" s="669"/>
      <c r="IG2779" s="1009"/>
      <c r="IH2779" s="1009"/>
      <c r="II2779" s="1009"/>
      <c r="IJ2779" s="1009"/>
      <c r="IK2779" s="1009"/>
      <c r="IL2779" s="1009"/>
      <c r="IM2779" s="1009"/>
    </row>
    <row r="2780" spans="17:247" x14ac:dyDescent="0.25">
      <c r="Q2780" s="1333"/>
      <c r="R2780" s="1333"/>
      <c r="S2780" s="669"/>
      <c r="T2780" s="669"/>
      <c r="U2780" s="669"/>
      <c r="AG2780" s="873"/>
      <c r="AN2780" s="669"/>
      <c r="IG2780" s="1009"/>
      <c r="IH2780" s="1009"/>
      <c r="II2780" s="1009"/>
      <c r="IJ2780" s="1009"/>
      <c r="IK2780" s="1009"/>
      <c r="IL2780" s="1009"/>
      <c r="IM2780" s="1009"/>
    </row>
    <row r="2781" spans="17:247" x14ac:dyDescent="0.25">
      <c r="Q2781" s="1333"/>
      <c r="R2781" s="1333"/>
      <c r="S2781" s="669"/>
      <c r="T2781" s="669"/>
      <c r="U2781" s="669"/>
      <c r="AG2781" s="873"/>
      <c r="AN2781" s="669"/>
      <c r="IG2781" s="1009"/>
      <c r="IH2781" s="1009"/>
      <c r="II2781" s="1009"/>
      <c r="IJ2781" s="1009"/>
      <c r="IK2781" s="1009"/>
      <c r="IL2781" s="1009"/>
      <c r="IM2781" s="1009"/>
    </row>
    <row r="2782" spans="17:247" x14ac:dyDescent="0.25">
      <c r="Q2782" s="1333"/>
      <c r="R2782" s="1333"/>
      <c r="S2782" s="669"/>
      <c r="T2782" s="669"/>
      <c r="U2782" s="669"/>
      <c r="AG2782" s="873"/>
      <c r="AN2782" s="669"/>
      <c r="IG2782" s="1009"/>
      <c r="IH2782" s="1009"/>
      <c r="II2782" s="1009"/>
      <c r="IJ2782" s="1009"/>
      <c r="IK2782" s="1009"/>
      <c r="IL2782" s="1009"/>
      <c r="IM2782" s="1009"/>
    </row>
    <row r="2783" spans="17:247" x14ac:dyDescent="0.25">
      <c r="Q2783" s="1333"/>
      <c r="R2783" s="1333"/>
      <c r="S2783" s="669"/>
      <c r="T2783" s="669"/>
      <c r="U2783" s="669"/>
      <c r="AG2783" s="873"/>
      <c r="AN2783" s="669"/>
      <c r="IG2783" s="1009"/>
      <c r="IH2783" s="1009"/>
      <c r="II2783" s="1009"/>
      <c r="IJ2783" s="1009"/>
      <c r="IK2783" s="1009"/>
      <c r="IL2783" s="1009"/>
      <c r="IM2783" s="1009"/>
    </row>
    <row r="2784" spans="17:247" x14ac:dyDescent="0.25">
      <c r="Q2784" s="1333"/>
      <c r="R2784" s="1333"/>
      <c r="S2784" s="669"/>
      <c r="T2784" s="669"/>
      <c r="U2784" s="669"/>
      <c r="AG2784" s="873"/>
      <c r="AN2784" s="669"/>
      <c r="IG2784" s="1009"/>
      <c r="IH2784" s="1009"/>
      <c r="II2784" s="1009"/>
      <c r="IJ2784" s="1009"/>
      <c r="IK2784" s="1009"/>
      <c r="IL2784" s="1009"/>
      <c r="IM2784" s="1009"/>
    </row>
    <row r="2785" spans="17:247" x14ac:dyDescent="0.25">
      <c r="Q2785" s="1333"/>
      <c r="R2785" s="1333"/>
      <c r="S2785" s="669"/>
      <c r="T2785" s="669"/>
      <c r="U2785" s="669"/>
      <c r="AG2785" s="873"/>
      <c r="AN2785" s="669"/>
      <c r="IG2785" s="1009"/>
      <c r="IH2785" s="1009"/>
      <c r="II2785" s="1009"/>
      <c r="IJ2785" s="1009"/>
      <c r="IK2785" s="1009"/>
      <c r="IL2785" s="1009"/>
      <c r="IM2785" s="1009"/>
    </row>
    <row r="2786" spans="17:247" x14ac:dyDescent="0.25">
      <c r="Q2786" s="1333"/>
      <c r="R2786" s="1333"/>
      <c r="S2786" s="669"/>
      <c r="T2786" s="669"/>
      <c r="U2786" s="669"/>
      <c r="AG2786" s="873"/>
      <c r="AN2786" s="669"/>
      <c r="IG2786" s="1009"/>
      <c r="IH2786" s="1009"/>
      <c r="II2786" s="1009"/>
      <c r="IJ2786" s="1009"/>
      <c r="IK2786" s="1009"/>
      <c r="IL2786" s="1009"/>
      <c r="IM2786" s="1009"/>
    </row>
    <row r="2787" spans="17:247" x14ac:dyDescent="0.25">
      <c r="Q2787" s="1333"/>
      <c r="R2787" s="1333"/>
      <c r="S2787" s="669"/>
      <c r="T2787" s="669"/>
      <c r="U2787" s="669"/>
      <c r="AG2787" s="873"/>
      <c r="AN2787" s="669"/>
      <c r="IG2787" s="1009"/>
      <c r="IH2787" s="1009"/>
      <c r="II2787" s="1009"/>
      <c r="IJ2787" s="1009"/>
      <c r="IK2787" s="1009"/>
      <c r="IL2787" s="1009"/>
      <c r="IM2787" s="1009"/>
    </row>
    <row r="2788" spans="17:247" x14ac:dyDescent="0.25">
      <c r="Q2788" s="1333"/>
      <c r="R2788" s="1333"/>
      <c r="S2788" s="669"/>
      <c r="T2788" s="669"/>
      <c r="U2788" s="669"/>
      <c r="AG2788" s="873"/>
      <c r="AN2788" s="669"/>
      <c r="IG2788" s="1009"/>
      <c r="IH2788" s="1009"/>
      <c r="II2788" s="1009"/>
      <c r="IJ2788" s="1009"/>
      <c r="IK2788" s="1009"/>
      <c r="IL2788" s="1009"/>
      <c r="IM2788" s="1009"/>
    </row>
    <row r="2789" spans="17:247" x14ac:dyDescent="0.25">
      <c r="Q2789" s="1333"/>
      <c r="R2789" s="1333"/>
      <c r="S2789" s="669"/>
      <c r="T2789" s="669"/>
      <c r="U2789" s="669"/>
      <c r="AG2789" s="873"/>
      <c r="AN2789" s="669"/>
      <c r="IG2789" s="1009"/>
      <c r="IH2789" s="1009"/>
      <c r="II2789" s="1009"/>
      <c r="IJ2789" s="1009"/>
      <c r="IK2789" s="1009"/>
      <c r="IL2789" s="1009"/>
      <c r="IM2789" s="1009"/>
    </row>
    <row r="2790" spans="17:247" x14ac:dyDescent="0.25">
      <c r="Q2790" s="1333"/>
      <c r="R2790" s="1333"/>
      <c r="S2790" s="669"/>
      <c r="T2790" s="669"/>
      <c r="U2790" s="669"/>
      <c r="AG2790" s="873"/>
      <c r="AN2790" s="669"/>
      <c r="IG2790" s="1009"/>
      <c r="IH2790" s="1009"/>
      <c r="II2790" s="1009"/>
      <c r="IJ2790" s="1009"/>
      <c r="IK2790" s="1009"/>
      <c r="IL2790" s="1009"/>
      <c r="IM2790" s="1009"/>
    </row>
    <row r="2791" spans="17:247" x14ac:dyDescent="0.25">
      <c r="Q2791" s="1333"/>
      <c r="R2791" s="1333"/>
      <c r="S2791" s="669"/>
      <c r="T2791" s="669"/>
      <c r="U2791" s="669"/>
      <c r="AG2791" s="873"/>
      <c r="AN2791" s="669"/>
      <c r="IG2791" s="1009"/>
      <c r="IH2791" s="1009"/>
      <c r="II2791" s="1009"/>
      <c r="IJ2791" s="1009"/>
      <c r="IK2791" s="1009"/>
      <c r="IL2791" s="1009"/>
      <c r="IM2791" s="1009"/>
    </row>
    <row r="2792" spans="17:247" x14ac:dyDescent="0.25">
      <c r="Q2792" s="1333"/>
      <c r="R2792" s="1333"/>
      <c r="S2792" s="669"/>
      <c r="T2792" s="669"/>
      <c r="U2792" s="669"/>
      <c r="AG2792" s="873"/>
      <c r="AN2792" s="669"/>
      <c r="IG2792" s="1009"/>
      <c r="IH2792" s="1009"/>
      <c r="II2792" s="1009"/>
      <c r="IJ2792" s="1009"/>
      <c r="IK2792" s="1009"/>
      <c r="IL2792" s="1009"/>
      <c r="IM2792" s="1009"/>
    </row>
    <row r="2793" spans="17:247" x14ac:dyDescent="0.25">
      <c r="Q2793" s="1333"/>
      <c r="R2793" s="1333"/>
      <c r="S2793" s="669"/>
      <c r="T2793" s="669"/>
      <c r="U2793" s="669"/>
      <c r="AG2793" s="873"/>
      <c r="AN2793" s="669"/>
      <c r="IG2793" s="1009"/>
      <c r="IH2793" s="1009"/>
      <c r="II2793" s="1009"/>
      <c r="IJ2793" s="1009"/>
      <c r="IK2793" s="1009"/>
      <c r="IL2793" s="1009"/>
      <c r="IM2793" s="1009"/>
    </row>
    <row r="2794" spans="17:247" x14ac:dyDescent="0.25">
      <c r="Q2794" s="1333"/>
      <c r="R2794" s="1333"/>
      <c r="S2794" s="669"/>
      <c r="T2794" s="669"/>
      <c r="U2794" s="669"/>
      <c r="AG2794" s="873"/>
      <c r="AN2794" s="669"/>
      <c r="IG2794" s="1009"/>
      <c r="IH2794" s="1009"/>
      <c r="II2794" s="1009"/>
      <c r="IJ2794" s="1009"/>
      <c r="IK2794" s="1009"/>
      <c r="IL2794" s="1009"/>
      <c r="IM2794" s="1009"/>
    </row>
    <row r="2795" spans="17:247" x14ac:dyDescent="0.25">
      <c r="Q2795" s="1333"/>
      <c r="R2795" s="1333"/>
      <c r="S2795" s="669"/>
      <c r="T2795" s="669"/>
      <c r="U2795" s="669"/>
      <c r="AG2795" s="873"/>
      <c r="AN2795" s="669"/>
      <c r="IG2795" s="1009"/>
      <c r="IH2795" s="1009"/>
      <c r="II2795" s="1009"/>
      <c r="IJ2795" s="1009"/>
      <c r="IK2795" s="1009"/>
      <c r="IL2795" s="1009"/>
      <c r="IM2795" s="1009"/>
    </row>
    <row r="2796" spans="17:247" x14ac:dyDescent="0.25">
      <c r="Q2796" s="1333"/>
      <c r="R2796" s="1333"/>
      <c r="S2796" s="669"/>
      <c r="T2796" s="669"/>
      <c r="U2796" s="669"/>
      <c r="AG2796" s="873"/>
      <c r="AN2796" s="669"/>
      <c r="IG2796" s="1009"/>
      <c r="IH2796" s="1009"/>
      <c r="II2796" s="1009"/>
      <c r="IJ2796" s="1009"/>
      <c r="IK2796" s="1009"/>
      <c r="IL2796" s="1009"/>
      <c r="IM2796" s="1009"/>
    </row>
    <row r="2797" spans="17:247" x14ac:dyDescent="0.25">
      <c r="Q2797" s="1333"/>
      <c r="R2797" s="1333"/>
      <c r="S2797" s="669"/>
      <c r="T2797" s="669"/>
      <c r="U2797" s="669"/>
      <c r="AG2797" s="873"/>
      <c r="AN2797" s="669"/>
      <c r="IG2797" s="1009"/>
      <c r="IH2797" s="1009"/>
      <c r="II2797" s="1009"/>
      <c r="IJ2797" s="1009"/>
      <c r="IK2797" s="1009"/>
      <c r="IL2797" s="1009"/>
      <c r="IM2797" s="1009"/>
    </row>
    <row r="2798" spans="17:247" x14ac:dyDescent="0.25">
      <c r="Q2798" s="1333"/>
      <c r="R2798" s="1333"/>
      <c r="S2798" s="669"/>
      <c r="T2798" s="669"/>
      <c r="U2798" s="669"/>
      <c r="AG2798" s="873"/>
      <c r="AN2798" s="669"/>
      <c r="IG2798" s="1009"/>
      <c r="IH2798" s="1009"/>
      <c r="II2798" s="1009"/>
      <c r="IJ2798" s="1009"/>
      <c r="IK2798" s="1009"/>
      <c r="IL2798" s="1009"/>
      <c r="IM2798" s="1009"/>
    </row>
    <row r="2799" spans="17:247" x14ac:dyDescent="0.25">
      <c r="Q2799" s="1333"/>
      <c r="R2799" s="1333"/>
      <c r="S2799" s="669"/>
      <c r="T2799" s="669"/>
      <c r="U2799" s="669"/>
      <c r="AG2799" s="873"/>
      <c r="AN2799" s="669"/>
      <c r="IG2799" s="1009"/>
      <c r="IH2799" s="1009"/>
      <c r="II2799" s="1009"/>
      <c r="IJ2799" s="1009"/>
      <c r="IK2799" s="1009"/>
      <c r="IL2799" s="1009"/>
      <c r="IM2799" s="1009"/>
    </row>
    <row r="2800" spans="17:247" x14ac:dyDescent="0.25">
      <c r="Q2800" s="1333"/>
      <c r="R2800" s="1333"/>
      <c r="S2800" s="669"/>
      <c r="T2800" s="669"/>
      <c r="U2800" s="669"/>
      <c r="AG2800" s="873"/>
      <c r="AN2800" s="669"/>
      <c r="IG2800" s="1009"/>
      <c r="IH2800" s="1009"/>
      <c r="II2800" s="1009"/>
      <c r="IJ2800" s="1009"/>
      <c r="IK2800" s="1009"/>
      <c r="IL2800" s="1009"/>
      <c r="IM2800" s="1009"/>
    </row>
    <row r="2801" spans="17:247" x14ac:dyDescent="0.25">
      <c r="Q2801" s="1333"/>
      <c r="R2801" s="1333"/>
      <c r="S2801" s="669"/>
      <c r="T2801" s="669"/>
      <c r="U2801" s="669"/>
      <c r="AG2801" s="873"/>
      <c r="AN2801" s="669"/>
      <c r="IG2801" s="1009"/>
      <c r="IH2801" s="1009"/>
      <c r="II2801" s="1009"/>
      <c r="IJ2801" s="1009"/>
      <c r="IK2801" s="1009"/>
      <c r="IL2801" s="1009"/>
      <c r="IM2801" s="1009"/>
    </row>
    <row r="2802" spans="17:247" x14ac:dyDescent="0.25">
      <c r="Q2802" s="1333"/>
      <c r="R2802" s="1333"/>
      <c r="S2802" s="669"/>
      <c r="T2802" s="669"/>
      <c r="U2802" s="669"/>
      <c r="AG2802" s="873"/>
      <c r="AN2802" s="669"/>
      <c r="IG2802" s="1009"/>
      <c r="IH2802" s="1009"/>
      <c r="II2802" s="1009"/>
      <c r="IJ2802" s="1009"/>
      <c r="IK2802" s="1009"/>
      <c r="IL2802" s="1009"/>
      <c r="IM2802" s="1009"/>
    </row>
    <row r="2803" spans="17:247" x14ac:dyDescent="0.25">
      <c r="Q2803" s="1333"/>
      <c r="R2803" s="1333"/>
      <c r="S2803" s="669"/>
      <c r="T2803" s="669"/>
      <c r="U2803" s="669"/>
      <c r="AG2803" s="873"/>
      <c r="AN2803" s="669"/>
      <c r="IG2803" s="1009"/>
      <c r="IH2803" s="1009"/>
      <c r="II2803" s="1009"/>
      <c r="IJ2803" s="1009"/>
      <c r="IK2803" s="1009"/>
      <c r="IL2803" s="1009"/>
      <c r="IM2803" s="1009"/>
    </row>
    <row r="2804" spans="17:247" x14ac:dyDescent="0.25">
      <c r="Q2804" s="1333"/>
      <c r="R2804" s="1333"/>
      <c r="S2804" s="669"/>
      <c r="T2804" s="669"/>
      <c r="U2804" s="669"/>
      <c r="AG2804" s="873"/>
      <c r="AN2804" s="669"/>
      <c r="IG2804" s="1009"/>
      <c r="IH2804" s="1009"/>
      <c r="II2804" s="1009"/>
      <c r="IJ2804" s="1009"/>
      <c r="IK2804" s="1009"/>
      <c r="IL2804" s="1009"/>
      <c r="IM2804" s="1009"/>
    </row>
    <row r="2805" spans="17:247" x14ac:dyDescent="0.25">
      <c r="Q2805" s="1333"/>
      <c r="R2805" s="1333"/>
      <c r="S2805" s="669"/>
      <c r="T2805" s="669"/>
      <c r="U2805" s="669"/>
      <c r="AG2805" s="873"/>
      <c r="AN2805" s="669"/>
      <c r="IG2805" s="1009"/>
      <c r="IH2805" s="1009"/>
      <c r="II2805" s="1009"/>
      <c r="IJ2805" s="1009"/>
      <c r="IK2805" s="1009"/>
      <c r="IL2805" s="1009"/>
      <c r="IM2805" s="1009"/>
    </row>
    <row r="2806" spans="17:247" x14ac:dyDescent="0.25">
      <c r="Q2806" s="1333"/>
      <c r="R2806" s="1333"/>
      <c r="S2806" s="669"/>
      <c r="T2806" s="669"/>
      <c r="U2806" s="669"/>
      <c r="AG2806" s="873"/>
      <c r="AN2806" s="669"/>
      <c r="IG2806" s="1009"/>
      <c r="IH2806" s="1009"/>
      <c r="II2806" s="1009"/>
      <c r="IJ2806" s="1009"/>
      <c r="IK2806" s="1009"/>
      <c r="IL2806" s="1009"/>
      <c r="IM2806" s="1009"/>
    </row>
    <row r="2807" spans="17:247" x14ac:dyDescent="0.25">
      <c r="Q2807" s="1333"/>
      <c r="R2807" s="1333"/>
      <c r="S2807" s="669"/>
      <c r="T2807" s="669"/>
      <c r="U2807" s="669"/>
      <c r="AG2807" s="873"/>
      <c r="AN2807" s="669"/>
      <c r="IG2807" s="1009"/>
      <c r="IH2807" s="1009"/>
      <c r="II2807" s="1009"/>
      <c r="IJ2807" s="1009"/>
      <c r="IK2807" s="1009"/>
      <c r="IL2807" s="1009"/>
      <c r="IM2807" s="1009"/>
    </row>
    <row r="2808" spans="17:247" x14ac:dyDescent="0.25">
      <c r="Q2808" s="1333"/>
      <c r="R2808" s="1333"/>
      <c r="S2808" s="669"/>
      <c r="T2808" s="669"/>
      <c r="U2808" s="669"/>
      <c r="AG2808" s="873"/>
      <c r="AN2808" s="669"/>
      <c r="IG2808" s="1009"/>
      <c r="IH2808" s="1009"/>
      <c r="II2808" s="1009"/>
      <c r="IJ2808" s="1009"/>
      <c r="IK2808" s="1009"/>
      <c r="IL2808" s="1009"/>
      <c r="IM2808" s="1009"/>
    </row>
    <row r="2809" spans="17:247" x14ac:dyDescent="0.25">
      <c r="Q2809" s="1333"/>
      <c r="R2809" s="1333"/>
      <c r="S2809" s="669"/>
      <c r="T2809" s="669"/>
      <c r="U2809" s="669"/>
      <c r="AG2809" s="873"/>
      <c r="AN2809" s="669"/>
      <c r="IG2809" s="1009"/>
      <c r="IH2809" s="1009"/>
      <c r="II2809" s="1009"/>
      <c r="IJ2809" s="1009"/>
      <c r="IK2809" s="1009"/>
      <c r="IL2809" s="1009"/>
      <c r="IM2809" s="1009"/>
    </row>
    <row r="2810" spans="17:247" x14ac:dyDescent="0.25">
      <c r="Q2810" s="1333"/>
      <c r="R2810" s="1333"/>
      <c r="S2810" s="669"/>
      <c r="T2810" s="669"/>
      <c r="U2810" s="669"/>
      <c r="AG2810" s="873"/>
      <c r="AN2810" s="669"/>
      <c r="IG2810" s="1009"/>
      <c r="IH2810" s="1009"/>
      <c r="II2810" s="1009"/>
      <c r="IJ2810" s="1009"/>
      <c r="IK2810" s="1009"/>
      <c r="IL2810" s="1009"/>
      <c r="IM2810" s="1009"/>
    </row>
    <row r="2811" spans="17:247" x14ac:dyDescent="0.25">
      <c r="Q2811" s="1333"/>
      <c r="R2811" s="1333"/>
      <c r="S2811" s="669"/>
      <c r="T2811" s="669"/>
      <c r="U2811" s="669"/>
      <c r="AG2811" s="873"/>
      <c r="AN2811" s="669"/>
      <c r="IG2811" s="1009"/>
      <c r="IH2811" s="1009"/>
      <c r="II2811" s="1009"/>
      <c r="IJ2811" s="1009"/>
      <c r="IK2811" s="1009"/>
      <c r="IL2811" s="1009"/>
      <c r="IM2811" s="1009"/>
    </row>
    <row r="2812" spans="17:247" x14ac:dyDescent="0.25">
      <c r="Q2812" s="1333"/>
      <c r="R2812" s="1333"/>
      <c r="S2812" s="669"/>
      <c r="T2812" s="669"/>
      <c r="U2812" s="669"/>
      <c r="AG2812" s="873"/>
      <c r="AN2812" s="669"/>
      <c r="IG2812" s="1009"/>
      <c r="IH2812" s="1009"/>
      <c r="II2812" s="1009"/>
      <c r="IJ2812" s="1009"/>
      <c r="IK2812" s="1009"/>
      <c r="IL2812" s="1009"/>
      <c r="IM2812" s="1009"/>
    </row>
    <row r="2813" spans="17:247" x14ac:dyDescent="0.25">
      <c r="Q2813" s="1333"/>
      <c r="R2813" s="1333"/>
      <c r="S2813" s="669"/>
      <c r="T2813" s="669"/>
      <c r="U2813" s="669"/>
      <c r="AG2813" s="873"/>
      <c r="AN2813" s="669"/>
      <c r="IG2813" s="1009"/>
      <c r="IH2813" s="1009"/>
      <c r="II2813" s="1009"/>
      <c r="IJ2813" s="1009"/>
      <c r="IK2813" s="1009"/>
      <c r="IL2813" s="1009"/>
      <c r="IM2813" s="1009"/>
    </row>
    <row r="2814" spans="17:247" x14ac:dyDescent="0.25">
      <c r="Q2814" s="1333"/>
      <c r="R2814" s="1333"/>
      <c r="S2814" s="669"/>
      <c r="T2814" s="669"/>
      <c r="U2814" s="669"/>
      <c r="AG2814" s="873"/>
      <c r="AN2814" s="669"/>
      <c r="IG2814" s="1009"/>
      <c r="IH2814" s="1009"/>
      <c r="II2814" s="1009"/>
      <c r="IJ2814" s="1009"/>
      <c r="IK2814" s="1009"/>
      <c r="IL2814" s="1009"/>
      <c r="IM2814" s="1009"/>
    </row>
    <row r="2815" spans="17:247" x14ac:dyDescent="0.25">
      <c r="Q2815" s="1333"/>
      <c r="R2815" s="1333"/>
      <c r="S2815" s="669"/>
      <c r="T2815" s="669"/>
      <c r="U2815" s="669"/>
      <c r="AG2815" s="873"/>
      <c r="AN2815" s="669"/>
      <c r="IG2815" s="1009"/>
      <c r="IH2815" s="1009"/>
      <c r="II2815" s="1009"/>
      <c r="IJ2815" s="1009"/>
      <c r="IK2815" s="1009"/>
      <c r="IL2815" s="1009"/>
      <c r="IM2815" s="1009"/>
    </row>
    <row r="2816" spans="17:247" x14ac:dyDescent="0.25">
      <c r="Q2816" s="1333"/>
      <c r="R2816" s="1333"/>
      <c r="S2816" s="669"/>
      <c r="T2816" s="669"/>
      <c r="U2816" s="669"/>
      <c r="AG2816" s="873"/>
      <c r="AN2816" s="669"/>
      <c r="IG2816" s="1009"/>
      <c r="IH2816" s="1009"/>
      <c r="II2816" s="1009"/>
      <c r="IJ2816" s="1009"/>
      <c r="IK2816" s="1009"/>
      <c r="IL2816" s="1009"/>
      <c r="IM2816" s="1009"/>
    </row>
    <row r="2817" spans="17:247" x14ac:dyDescent="0.25">
      <c r="Q2817" s="1333"/>
      <c r="R2817" s="1333"/>
      <c r="S2817" s="669"/>
      <c r="T2817" s="669"/>
      <c r="U2817" s="669"/>
      <c r="AG2817" s="873"/>
      <c r="AN2817" s="669"/>
      <c r="IG2817" s="1009"/>
      <c r="IH2817" s="1009"/>
      <c r="II2817" s="1009"/>
      <c r="IJ2817" s="1009"/>
      <c r="IK2817" s="1009"/>
      <c r="IL2817" s="1009"/>
      <c r="IM2817" s="1009"/>
    </row>
    <row r="2818" spans="17:247" x14ac:dyDescent="0.25">
      <c r="Q2818" s="1333"/>
      <c r="R2818" s="1333"/>
      <c r="S2818" s="669"/>
      <c r="T2818" s="669"/>
      <c r="U2818" s="669"/>
      <c r="AG2818" s="873"/>
      <c r="AN2818" s="669"/>
      <c r="IG2818" s="1009"/>
      <c r="IH2818" s="1009"/>
      <c r="II2818" s="1009"/>
      <c r="IJ2818" s="1009"/>
      <c r="IK2818" s="1009"/>
      <c r="IL2818" s="1009"/>
      <c r="IM2818" s="1009"/>
    </row>
    <row r="2819" spans="17:247" x14ac:dyDescent="0.25">
      <c r="Q2819" s="1333"/>
      <c r="R2819" s="1333"/>
      <c r="S2819" s="669"/>
      <c r="T2819" s="669"/>
      <c r="U2819" s="669"/>
      <c r="AG2819" s="873"/>
      <c r="AN2819" s="669"/>
      <c r="IG2819" s="1009"/>
      <c r="IH2819" s="1009"/>
      <c r="II2819" s="1009"/>
      <c r="IJ2819" s="1009"/>
      <c r="IK2819" s="1009"/>
      <c r="IL2819" s="1009"/>
      <c r="IM2819" s="1009"/>
    </row>
    <row r="2820" spans="17:247" x14ac:dyDescent="0.25">
      <c r="Q2820" s="1333"/>
      <c r="R2820" s="1333"/>
      <c r="S2820" s="669"/>
      <c r="T2820" s="669"/>
      <c r="U2820" s="669"/>
      <c r="AG2820" s="873"/>
      <c r="AN2820" s="669"/>
      <c r="IG2820" s="1009"/>
      <c r="IH2820" s="1009"/>
      <c r="II2820" s="1009"/>
      <c r="IJ2820" s="1009"/>
      <c r="IK2820" s="1009"/>
      <c r="IL2820" s="1009"/>
      <c r="IM2820" s="1009"/>
    </row>
    <row r="2821" spans="17:247" x14ac:dyDescent="0.25">
      <c r="Q2821" s="1333"/>
      <c r="R2821" s="1333"/>
      <c r="S2821" s="669"/>
      <c r="T2821" s="669"/>
      <c r="U2821" s="669"/>
      <c r="AG2821" s="873"/>
      <c r="AN2821" s="669"/>
      <c r="IG2821" s="1009"/>
      <c r="IH2821" s="1009"/>
      <c r="II2821" s="1009"/>
      <c r="IJ2821" s="1009"/>
      <c r="IK2821" s="1009"/>
      <c r="IL2821" s="1009"/>
      <c r="IM2821" s="1009"/>
    </row>
    <row r="2822" spans="17:247" x14ac:dyDescent="0.25">
      <c r="Q2822" s="1333"/>
      <c r="R2822" s="1333"/>
      <c r="S2822" s="669"/>
      <c r="T2822" s="669"/>
      <c r="U2822" s="669"/>
      <c r="AG2822" s="873"/>
      <c r="AN2822" s="669"/>
      <c r="IG2822" s="1009"/>
      <c r="IH2822" s="1009"/>
      <c r="II2822" s="1009"/>
      <c r="IJ2822" s="1009"/>
      <c r="IK2822" s="1009"/>
      <c r="IL2822" s="1009"/>
      <c r="IM2822" s="1009"/>
    </row>
    <row r="2823" spans="17:247" x14ac:dyDescent="0.25">
      <c r="Q2823" s="1333"/>
      <c r="R2823" s="1333"/>
      <c r="S2823" s="669"/>
      <c r="T2823" s="669"/>
      <c r="U2823" s="669"/>
      <c r="AG2823" s="873"/>
      <c r="AN2823" s="669"/>
      <c r="IG2823" s="1009"/>
      <c r="IH2823" s="1009"/>
      <c r="II2823" s="1009"/>
      <c r="IJ2823" s="1009"/>
      <c r="IK2823" s="1009"/>
      <c r="IL2823" s="1009"/>
      <c r="IM2823" s="1009"/>
    </row>
    <row r="2824" spans="17:247" x14ac:dyDescent="0.25">
      <c r="Q2824" s="1333"/>
      <c r="R2824" s="1333"/>
      <c r="S2824" s="669"/>
      <c r="T2824" s="669"/>
      <c r="U2824" s="669"/>
      <c r="AG2824" s="873"/>
      <c r="AN2824" s="669"/>
      <c r="IG2824" s="1009"/>
      <c r="IH2824" s="1009"/>
      <c r="II2824" s="1009"/>
      <c r="IJ2824" s="1009"/>
      <c r="IK2824" s="1009"/>
      <c r="IL2824" s="1009"/>
      <c r="IM2824" s="1009"/>
    </row>
    <row r="2825" spans="17:247" x14ac:dyDescent="0.25">
      <c r="Q2825" s="1333"/>
      <c r="R2825" s="1333"/>
      <c r="S2825" s="669"/>
      <c r="T2825" s="669"/>
      <c r="U2825" s="669"/>
      <c r="AG2825" s="873"/>
      <c r="AN2825" s="669"/>
      <c r="IG2825" s="1009"/>
      <c r="IH2825" s="1009"/>
      <c r="II2825" s="1009"/>
      <c r="IJ2825" s="1009"/>
      <c r="IK2825" s="1009"/>
      <c r="IL2825" s="1009"/>
      <c r="IM2825" s="1009"/>
    </row>
    <row r="2826" spans="17:247" x14ac:dyDescent="0.25">
      <c r="Q2826" s="1333"/>
      <c r="R2826" s="1333"/>
      <c r="S2826" s="669"/>
      <c r="T2826" s="669"/>
      <c r="U2826" s="669"/>
      <c r="AG2826" s="873"/>
      <c r="AN2826" s="669"/>
      <c r="IG2826" s="1009"/>
      <c r="IH2826" s="1009"/>
      <c r="II2826" s="1009"/>
      <c r="IJ2826" s="1009"/>
      <c r="IK2826" s="1009"/>
      <c r="IL2826" s="1009"/>
      <c r="IM2826" s="1009"/>
    </row>
    <row r="2827" spans="17:247" x14ac:dyDescent="0.25">
      <c r="Q2827" s="1333"/>
      <c r="R2827" s="1333"/>
      <c r="S2827" s="669"/>
      <c r="T2827" s="669"/>
      <c r="U2827" s="669"/>
      <c r="AG2827" s="873"/>
      <c r="AN2827" s="669"/>
      <c r="IG2827" s="1009"/>
      <c r="IH2827" s="1009"/>
      <c r="II2827" s="1009"/>
      <c r="IJ2827" s="1009"/>
      <c r="IK2827" s="1009"/>
      <c r="IL2827" s="1009"/>
      <c r="IM2827" s="1009"/>
    </row>
    <row r="2828" spans="17:247" x14ac:dyDescent="0.25">
      <c r="Q2828" s="1333"/>
      <c r="R2828" s="1333"/>
      <c r="S2828" s="669"/>
      <c r="T2828" s="669"/>
      <c r="U2828" s="669"/>
      <c r="AG2828" s="873"/>
      <c r="AN2828" s="669"/>
      <c r="IG2828" s="1009"/>
      <c r="IH2828" s="1009"/>
      <c r="II2828" s="1009"/>
      <c r="IJ2828" s="1009"/>
      <c r="IK2828" s="1009"/>
      <c r="IL2828" s="1009"/>
      <c r="IM2828" s="1009"/>
    </row>
    <row r="2829" spans="17:247" x14ac:dyDescent="0.25">
      <c r="Q2829" s="1333"/>
      <c r="R2829" s="1333"/>
      <c r="S2829" s="669"/>
      <c r="T2829" s="669"/>
      <c r="U2829" s="669"/>
      <c r="AG2829" s="873"/>
      <c r="AN2829" s="669"/>
      <c r="IG2829" s="1009"/>
      <c r="IH2829" s="1009"/>
      <c r="II2829" s="1009"/>
      <c r="IJ2829" s="1009"/>
      <c r="IK2829" s="1009"/>
      <c r="IL2829" s="1009"/>
      <c r="IM2829" s="1009"/>
    </row>
    <row r="2830" spans="17:247" x14ac:dyDescent="0.25">
      <c r="Q2830" s="1333"/>
      <c r="R2830" s="1333"/>
      <c r="S2830" s="669"/>
      <c r="T2830" s="669"/>
      <c r="U2830" s="669"/>
      <c r="AG2830" s="873"/>
      <c r="AN2830" s="669"/>
      <c r="IG2830" s="1009"/>
      <c r="IH2830" s="1009"/>
      <c r="II2830" s="1009"/>
      <c r="IJ2830" s="1009"/>
      <c r="IK2830" s="1009"/>
      <c r="IL2830" s="1009"/>
      <c r="IM2830" s="1009"/>
    </row>
    <row r="2831" spans="17:247" x14ac:dyDescent="0.25">
      <c r="Q2831" s="1333"/>
      <c r="R2831" s="1333"/>
      <c r="S2831" s="669"/>
      <c r="T2831" s="669"/>
      <c r="U2831" s="669"/>
      <c r="AG2831" s="873"/>
      <c r="AN2831" s="669"/>
      <c r="IG2831" s="1009"/>
      <c r="IH2831" s="1009"/>
      <c r="II2831" s="1009"/>
      <c r="IJ2831" s="1009"/>
      <c r="IK2831" s="1009"/>
      <c r="IL2831" s="1009"/>
      <c r="IM2831" s="1009"/>
    </row>
    <row r="2832" spans="17:247" x14ac:dyDescent="0.25">
      <c r="Q2832" s="1333"/>
      <c r="R2832" s="1333"/>
      <c r="S2832" s="669"/>
      <c r="T2832" s="669"/>
      <c r="U2832" s="669"/>
      <c r="AG2832" s="873"/>
      <c r="AN2832" s="669"/>
      <c r="IG2832" s="1009"/>
      <c r="IH2832" s="1009"/>
      <c r="II2832" s="1009"/>
      <c r="IJ2832" s="1009"/>
      <c r="IK2832" s="1009"/>
      <c r="IL2832" s="1009"/>
      <c r="IM2832" s="1009"/>
    </row>
    <row r="2833" spans="17:247" x14ac:dyDescent="0.25">
      <c r="Q2833" s="1333"/>
      <c r="R2833" s="1333"/>
      <c r="S2833" s="669"/>
      <c r="T2833" s="669"/>
      <c r="U2833" s="669"/>
      <c r="AG2833" s="873"/>
      <c r="AN2833" s="669"/>
      <c r="IG2833" s="1009"/>
      <c r="IH2833" s="1009"/>
      <c r="II2833" s="1009"/>
      <c r="IJ2833" s="1009"/>
      <c r="IK2833" s="1009"/>
      <c r="IL2833" s="1009"/>
      <c r="IM2833" s="1009"/>
    </row>
    <row r="2834" spans="17:247" x14ac:dyDescent="0.25">
      <c r="Q2834" s="1333"/>
      <c r="R2834" s="1333"/>
      <c r="S2834" s="669"/>
      <c r="T2834" s="669"/>
      <c r="U2834" s="669"/>
      <c r="AG2834" s="873"/>
      <c r="AN2834" s="669"/>
      <c r="IG2834" s="1009"/>
      <c r="IH2834" s="1009"/>
      <c r="II2834" s="1009"/>
      <c r="IJ2834" s="1009"/>
      <c r="IK2834" s="1009"/>
      <c r="IL2834" s="1009"/>
      <c r="IM2834" s="1009"/>
    </row>
    <row r="2835" spans="17:247" x14ac:dyDescent="0.25">
      <c r="Q2835" s="1333"/>
      <c r="R2835" s="1333"/>
      <c r="S2835" s="669"/>
      <c r="T2835" s="669"/>
      <c r="U2835" s="669"/>
      <c r="AG2835" s="873"/>
      <c r="AN2835" s="669"/>
      <c r="IG2835" s="1009"/>
      <c r="IH2835" s="1009"/>
      <c r="II2835" s="1009"/>
      <c r="IJ2835" s="1009"/>
      <c r="IK2835" s="1009"/>
      <c r="IL2835" s="1009"/>
      <c r="IM2835" s="1009"/>
    </row>
    <row r="2836" spans="17:247" x14ac:dyDescent="0.25">
      <c r="Q2836" s="1333"/>
      <c r="R2836" s="1333"/>
      <c r="S2836" s="669"/>
      <c r="T2836" s="669"/>
      <c r="U2836" s="669"/>
      <c r="AG2836" s="873"/>
      <c r="AN2836" s="669"/>
      <c r="IG2836" s="1009"/>
      <c r="IH2836" s="1009"/>
      <c r="II2836" s="1009"/>
      <c r="IJ2836" s="1009"/>
      <c r="IK2836" s="1009"/>
      <c r="IL2836" s="1009"/>
      <c r="IM2836" s="1009"/>
    </row>
    <row r="2837" spans="17:247" x14ac:dyDescent="0.25">
      <c r="Q2837" s="1333"/>
      <c r="R2837" s="1333"/>
      <c r="S2837" s="669"/>
      <c r="T2837" s="669"/>
      <c r="U2837" s="669"/>
      <c r="AG2837" s="873"/>
      <c r="AN2837" s="669"/>
      <c r="IG2837" s="1009"/>
      <c r="IH2837" s="1009"/>
      <c r="II2837" s="1009"/>
      <c r="IJ2837" s="1009"/>
      <c r="IK2837" s="1009"/>
      <c r="IL2837" s="1009"/>
      <c r="IM2837" s="1009"/>
    </row>
    <row r="2838" spans="17:247" x14ac:dyDescent="0.25">
      <c r="Q2838" s="1333"/>
      <c r="R2838" s="1333"/>
      <c r="S2838" s="669"/>
      <c r="T2838" s="669"/>
      <c r="U2838" s="669"/>
      <c r="AG2838" s="873"/>
      <c r="AN2838" s="669"/>
      <c r="IG2838" s="1009"/>
      <c r="IH2838" s="1009"/>
      <c r="II2838" s="1009"/>
      <c r="IJ2838" s="1009"/>
      <c r="IK2838" s="1009"/>
      <c r="IL2838" s="1009"/>
      <c r="IM2838" s="1009"/>
    </row>
    <row r="2839" spans="17:247" x14ac:dyDescent="0.25">
      <c r="Q2839" s="1333"/>
      <c r="R2839" s="1333"/>
      <c r="S2839" s="669"/>
      <c r="T2839" s="669"/>
      <c r="U2839" s="669"/>
      <c r="AG2839" s="873"/>
      <c r="AN2839" s="669"/>
      <c r="IG2839" s="1009"/>
      <c r="IH2839" s="1009"/>
      <c r="II2839" s="1009"/>
      <c r="IJ2839" s="1009"/>
      <c r="IK2839" s="1009"/>
      <c r="IL2839" s="1009"/>
      <c r="IM2839" s="1009"/>
    </row>
    <row r="2840" spans="17:247" x14ac:dyDescent="0.25">
      <c r="Q2840" s="1333"/>
      <c r="R2840" s="1333"/>
      <c r="S2840" s="669"/>
      <c r="T2840" s="669"/>
      <c r="U2840" s="669"/>
      <c r="AG2840" s="873"/>
      <c r="AN2840" s="669"/>
      <c r="IG2840" s="1009"/>
      <c r="IH2840" s="1009"/>
      <c r="II2840" s="1009"/>
      <c r="IJ2840" s="1009"/>
      <c r="IK2840" s="1009"/>
      <c r="IL2840" s="1009"/>
      <c r="IM2840" s="1009"/>
    </row>
    <row r="2841" spans="17:247" x14ac:dyDescent="0.25">
      <c r="Q2841" s="1333"/>
      <c r="R2841" s="1333"/>
      <c r="S2841" s="669"/>
      <c r="T2841" s="669"/>
      <c r="U2841" s="669"/>
      <c r="AG2841" s="873"/>
      <c r="AN2841" s="669"/>
      <c r="IG2841" s="1009"/>
      <c r="IH2841" s="1009"/>
      <c r="II2841" s="1009"/>
      <c r="IJ2841" s="1009"/>
      <c r="IK2841" s="1009"/>
      <c r="IL2841" s="1009"/>
      <c r="IM2841" s="1009"/>
    </row>
    <row r="2842" spans="17:247" x14ac:dyDescent="0.25">
      <c r="Q2842" s="1333"/>
      <c r="R2842" s="1333"/>
      <c r="S2842" s="669"/>
      <c r="T2842" s="669"/>
      <c r="U2842" s="669"/>
      <c r="AG2842" s="873"/>
      <c r="AN2842" s="669"/>
      <c r="IG2842" s="1009"/>
      <c r="IH2842" s="1009"/>
      <c r="II2842" s="1009"/>
      <c r="IJ2842" s="1009"/>
      <c r="IK2842" s="1009"/>
      <c r="IL2842" s="1009"/>
      <c r="IM2842" s="1009"/>
    </row>
    <row r="2843" spans="17:247" x14ac:dyDescent="0.25">
      <c r="Q2843" s="1333"/>
      <c r="R2843" s="1333"/>
      <c r="S2843" s="669"/>
      <c r="T2843" s="669"/>
      <c r="U2843" s="669"/>
      <c r="AG2843" s="873"/>
      <c r="AN2843" s="669"/>
      <c r="IG2843" s="1009"/>
      <c r="IH2843" s="1009"/>
      <c r="II2843" s="1009"/>
      <c r="IJ2843" s="1009"/>
      <c r="IK2843" s="1009"/>
      <c r="IL2843" s="1009"/>
      <c r="IM2843" s="1009"/>
    </row>
    <row r="2844" spans="17:247" x14ac:dyDescent="0.25">
      <c r="Q2844" s="1333"/>
      <c r="R2844" s="1333"/>
      <c r="S2844" s="669"/>
      <c r="T2844" s="669"/>
      <c r="U2844" s="669"/>
      <c r="AG2844" s="873"/>
      <c r="AN2844" s="669"/>
      <c r="IG2844" s="1009"/>
      <c r="IH2844" s="1009"/>
      <c r="II2844" s="1009"/>
      <c r="IJ2844" s="1009"/>
      <c r="IK2844" s="1009"/>
      <c r="IL2844" s="1009"/>
      <c r="IM2844" s="1009"/>
    </row>
    <row r="2845" spans="17:247" x14ac:dyDescent="0.25">
      <c r="Q2845" s="1333"/>
      <c r="R2845" s="1333"/>
      <c r="S2845" s="669"/>
      <c r="T2845" s="669"/>
      <c r="U2845" s="669"/>
      <c r="AG2845" s="873"/>
      <c r="AN2845" s="669"/>
      <c r="IG2845" s="1009"/>
      <c r="IH2845" s="1009"/>
      <c r="II2845" s="1009"/>
      <c r="IJ2845" s="1009"/>
      <c r="IK2845" s="1009"/>
      <c r="IL2845" s="1009"/>
      <c r="IM2845" s="1009"/>
    </row>
    <row r="2846" spans="17:247" x14ac:dyDescent="0.25">
      <c r="Q2846" s="1333"/>
      <c r="R2846" s="1333"/>
      <c r="S2846" s="669"/>
      <c r="T2846" s="669"/>
      <c r="U2846" s="669"/>
      <c r="AG2846" s="873"/>
      <c r="AN2846" s="669"/>
      <c r="IG2846" s="1009"/>
      <c r="IH2846" s="1009"/>
      <c r="II2846" s="1009"/>
      <c r="IJ2846" s="1009"/>
      <c r="IK2846" s="1009"/>
      <c r="IL2846" s="1009"/>
      <c r="IM2846" s="1009"/>
    </row>
    <row r="2847" spans="17:247" x14ac:dyDescent="0.25">
      <c r="Q2847" s="1333"/>
      <c r="R2847" s="1333"/>
      <c r="S2847" s="669"/>
      <c r="T2847" s="669"/>
      <c r="U2847" s="669"/>
      <c r="AG2847" s="873"/>
      <c r="AN2847" s="669"/>
      <c r="IG2847" s="1009"/>
      <c r="IH2847" s="1009"/>
      <c r="II2847" s="1009"/>
      <c r="IJ2847" s="1009"/>
      <c r="IK2847" s="1009"/>
      <c r="IL2847" s="1009"/>
      <c r="IM2847" s="1009"/>
    </row>
    <row r="2848" spans="17:247" x14ac:dyDescent="0.25">
      <c r="Q2848" s="1333"/>
      <c r="R2848" s="1333"/>
      <c r="S2848" s="669"/>
      <c r="T2848" s="669"/>
      <c r="U2848" s="669"/>
      <c r="AG2848" s="873"/>
      <c r="AN2848" s="669"/>
      <c r="IG2848" s="1009"/>
      <c r="IH2848" s="1009"/>
      <c r="II2848" s="1009"/>
      <c r="IJ2848" s="1009"/>
      <c r="IK2848" s="1009"/>
      <c r="IL2848" s="1009"/>
      <c r="IM2848" s="1009"/>
    </row>
    <row r="2849" spans="17:247" x14ac:dyDescent="0.25">
      <c r="Q2849" s="1333"/>
      <c r="R2849" s="1333"/>
      <c r="S2849" s="669"/>
      <c r="T2849" s="669"/>
      <c r="U2849" s="669"/>
      <c r="AG2849" s="873"/>
      <c r="AN2849" s="669"/>
      <c r="IG2849" s="1009"/>
      <c r="IH2849" s="1009"/>
      <c r="II2849" s="1009"/>
      <c r="IJ2849" s="1009"/>
      <c r="IK2849" s="1009"/>
      <c r="IL2849" s="1009"/>
      <c r="IM2849" s="1009"/>
    </row>
    <row r="2850" spans="17:247" x14ac:dyDescent="0.25">
      <c r="Q2850" s="1333"/>
      <c r="R2850" s="1333"/>
      <c r="S2850" s="669"/>
      <c r="T2850" s="669"/>
      <c r="U2850" s="669"/>
      <c r="AG2850" s="873"/>
      <c r="AN2850" s="669"/>
      <c r="IG2850" s="1009"/>
      <c r="IH2850" s="1009"/>
      <c r="II2850" s="1009"/>
      <c r="IJ2850" s="1009"/>
      <c r="IK2850" s="1009"/>
      <c r="IL2850" s="1009"/>
      <c r="IM2850" s="1009"/>
    </row>
    <row r="2851" spans="17:247" x14ac:dyDescent="0.25">
      <c r="Q2851" s="1333"/>
      <c r="R2851" s="1333"/>
      <c r="S2851" s="669"/>
      <c r="T2851" s="669"/>
      <c r="U2851" s="669"/>
      <c r="AG2851" s="873"/>
      <c r="AN2851" s="669"/>
      <c r="IG2851" s="1009"/>
      <c r="IH2851" s="1009"/>
      <c r="II2851" s="1009"/>
      <c r="IJ2851" s="1009"/>
      <c r="IK2851" s="1009"/>
      <c r="IL2851" s="1009"/>
      <c r="IM2851" s="1009"/>
    </row>
    <row r="2852" spans="17:247" x14ac:dyDescent="0.25">
      <c r="Q2852" s="1333"/>
      <c r="R2852" s="1333"/>
      <c r="S2852" s="669"/>
      <c r="T2852" s="669"/>
      <c r="U2852" s="669"/>
      <c r="AG2852" s="873"/>
      <c r="AN2852" s="669"/>
      <c r="IG2852" s="1009"/>
      <c r="IH2852" s="1009"/>
      <c r="II2852" s="1009"/>
      <c r="IJ2852" s="1009"/>
      <c r="IK2852" s="1009"/>
      <c r="IL2852" s="1009"/>
      <c r="IM2852" s="1009"/>
    </row>
    <row r="2853" spans="17:247" x14ac:dyDescent="0.25">
      <c r="Q2853" s="1333"/>
      <c r="R2853" s="1333"/>
      <c r="S2853" s="669"/>
      <c r="T2853" s="669"/>
      <c r="U2853" s="669"/>
      <c r="AG2853" s="873"/>
      <c r="AN2853" s="669"/>
      <c r="IG2853" s="1009"/>
      <c r="IH2853" s="1009"/>
      <c r="II2853" s="1009"/>
      <c r="IJ2853" s="1009"/>
      <c r="IK2853" s="1009"/>
      <c r="IL2853" s="1009"/>
      <c r="IM2853" s="1009"/>
    </row>
    <row r="2854" spans="17:247" x14ac:dyDescent="0.25">
      <c r="Q2854" s="1333"/>
      <c r="R2854" s="1333"/>
      <c r="S2854" s="669"/>
      <c r="T2854" s="669"/>
      <c r="U2854" s="669"/>
      <c r="AG2854" s="873"/>
      <c r="AN2854" s="669"/>
      <c r="IG2854" s="1009"/>
      <c r="IH2854" s="1009"/>
      <c r="II2854" s="1009"/>
      <c r="IJ2854" s="1009"/>
      <c r="IK2854" s="1009"/>
      <c r="IL2854" s="1009"/>
      <c r="IM2854" s="1009"/>
    </row>
    <row r="2855" spans="17:247" x14ac:dyDescent="0.25">
      <c r="Q2855" s="1333"/>
      <c r="R2855" s="1333"/>
      <c r="S2855" s="669"/>
      <c r="T2855" s="669"/>
      <c r="U2855" s="669"/>
      <c r="AG2855" s="873"/>
      <c r="AN2855" s="669"/>
      <c r="IG2855" s="1009"/>
      <c r="IH2855" s="1009"/>
      <c r="II2855" s="1009"/>
      <c r="IJ2855" s="1009"/>
      <c r="IK2855" s="1009"/>
      <c r="IL2855" s="1009"/>
      <c r="IM2855" s="1009"/>
    </row>
    <row r="2856" spans="17:247" x14ac:dyDescent="0.25">
      <c r="Q2856" s="1333"/>
      <c r="R2856" s="1333"/>
      <c r="S2856" s="669"/>
      <c r="T2856" s="669"/>
      <c r="U2856" s="669"/>
      <c r="AG2856" s="873"/>
      <c r="AN2856" s="669"/>
      <c r="IG2856" s="1009"/>
      <c r="IH2856" s="1009"/>
      <c r="II2856" s="1009"/>
      <c r="IJ2856" s="1009"/>
      <c r="IK2856" s="1009"/>
      <c r="IL2856" s="1009"/>
      <c r="IM2856" s="1009"/>
    </row>
    <row r="2857" spans="17:247" x14ac:dyDescent="0.25">
      <c r="Q2857" s="1333"/>
      <c r="R2857" s="1333"/>
      <c r="S2857" s="669"/>
      <c r="T2857" s="669"/>
      <c r="U2857" s="669"/>
      <c r="AG2857" s="873"/>
      <c r="AN2857" s="669"/>
      <c r="IG2857" s="1009"/>
      <c r="IH2857" s="1009"/>
      <c r="II2857" s="1009"/>
      <c r="IJ2857" s="1009"/>
      <c r="IK2857" s="1009"/>
      <c r="IL2857" s="1009"/>
      <c r="IM2857" s="1009"/>
    </row>
    <row r="2858" spans="17:247" x14ac:dyDescent="0.25">
      <c r="Q2858" s="1333"/>
      <c r="R2858" s="1333"/>
      <c r="S2858" s="669"/>
      <c r="T2858" s="669"/>
      <c r="U2858" s="669"/>
      <c r="AG2858" s="873"/>
      <c r="AN2858" s="669"/>
      <c r="IG2858" s="1009"/>
      <c r="IH2858" s="1009"/>
      <c r="II2858" s="1009"/>
      <c r="IJ2858" s="1009"/>
      <c r="IK2858" s="1009"/>
      <c r="IL2858" s="1009"/>
      <c r="IM2858" s="1009"/>
    </row>
    <row r="2859" spans="17:247" x14ac:dyDescent="0.25">
      <c r="Q2859" s="1333"/>
      <c r="R2859" s="1333"/>
      <c r="S2859" s="669"/>
      <c r="T2859" s="669"/>
      <c r="U2859" s="669"/>
      <c r="AG2859" s="873"/>
      <c r="AN2859" s="669"/>
      <c r="IG2859" s="1009"/>
      <c r="IH2859" s="1009"/>
      <c r="II2859" s="1009"/>
      <c r="IJ2859" s="1009"/>
      <c r="IK2859" s="1009"/>
      <c r="IL2859" s="1009"/>
      <c r="IM2859" s="1009"/>
    </row>
    <row r="2860" spans="17:247" x14ac:dyDescent="0.25">
      <c r="Q2860" s="1333"/>
      <c r="R2860" s="1333"/>
      <c r="S2860" s="669"/>
      <c r="T2860" s="669"/>
      <c r="U2860" s="669"/>
      <c r="AG2860" s="873"/>
      <c r="AN2860" s="669"/>
      <c r="IG2860" s="1009"/>
      <c r="IH2860" s="1009"/>
      <c r="II2860" s="1009"/>
      <c r="IJ2860" s="1009"/>
      <c r="IK2860" s="1009"/>
      <c r="IL2860" s="1009"/>
      <c r="IM2860" s="1009"/>
    </row>
    <row r="2861" spans="17:247" x14ac:dyDescent="0.25">
      <c r="Q2861" s="1333"/>
      <c r="R2861" s="1333"/>
      <c r="S2861" s="669"/>
      <c r="T2861" s="669"/>
      <c r="U2861" s="669"/>
      <c r="AG2861" s="873"/>
      <c r="AN2861" s="669"/>
      <c r="IG2861" s="1009"/>
      <c r="IH2861" s="1009"/>
      <c r="II2861" s="1009"/>
      <c r="IJ2861" s="1009"/>
      <c r="IK2861" s="1009"/>
      <c r="IL2861" s="1009"/>
      <c r="IM2861" s="1009"/>
    </row>
    <row r="2862" spans="17:247" x14ac:dyDescent="0.25">
      <c r="Q2862" s="1333"/>
      <c r="R2862" s="1333"/>
      <c r="S2862" s="669"/>
      <c r="T2862" s="669"/>
      <c r="U2862" s="669"/>
      <c r="AG2862" s="873"/>
      <c r="AN2862" s="669"/>
      <c r="IG2862" s="1009"/>
      <c r="IH2862" s="1009"/>
      <c r="II2862" s="1009"/>
      <c r="IJ2862" s="1009"/>
      <c r="IK2862" s="1009"/>
      <c r="IL2862" s="1009"/>
      <c r="IM2862" s="1009"/>
    </row>
    <row r="2863" spans="17:247" x14ac:dyDescent="0.25">
      <c r="Q2863" s="1333"/>
      <c r="R2863" s="1333"/>
      <c r="S2863" s="669"/>
      <c r="T2863" s="669"/>
      <c r="U2863" s="669"/>
      <c r="AG2863" s="873"/>
      <c r="AN2863" s="669"/>
      <c r="IG2863" s="1009"/>
      <c r="IH2863" s="1009"/>
      <c r="II2863" s="1009"/>
      <c r="IJ2863" s="1009"/>
      <c r="IK2863" s="1009"/>
      <c r="IL2863" s="1009"/>
      <c r="IM2863" s="1009"/>
    </row>
    <row r="2864" spans="17:247" x14ac:dyDescent="0.25">
      <c r="Q2864" s="1333"/>
      <c r="R2864" s="1333"/>
      <c r="S2864" s="669"/>
      <c r="T2864" s="669"/>
      <c r="U2864" s="669"/>
      <c r="AG2864" s="873"/>
      <c r="AN2864" s="669"/>
      <c r="IG2864" s="1009"/>
      <c r="IH2864" s="1009"/>
      <c r="II2864" s="1009"/>
      <c r="IJ2864" s="1009"/>
      <c r="IK2864" s="1009"/>
      <c r="IL2864" s="1009"/>
      <c r="IM2864" s="1009"/>
    </row>
    <row r="2865" spans="17:247" x14ac:dyDescent="0.25">
      <c r="Q2865" s="1333"/>
      <c r="R2865" s="1333"/>
      <c r="S2865" s="669"/>
      <c r="T2865" s="669"/>
      <c r="U2865" s="669"/>
      <c r="AG2865" s="873"/>
      <c r="AN2865" s="669"/>
      <c r="IG2865" s="1009"/>
      <c r="IH2865" s="1009"/>
      <c r="II2865" s="1009"/>
      <c r="IJ2865" s="1009"/>
      <c r="IK2865" s="1009"/>
      <c r="IL2865" s="1009"/>
      <c r="IM2865" s="1009"/>
    </row>
    <row r="2866" spans="17:247" x14ac:dyDescent="0.25">
      <c r="Q2866" s="1333"/>
      <c r="R2866" s="1333"/>
      <c r="S2866" s="669"/>
      <c r="T2866" s="669"/>
      <c r="U2866" s="669"/>
      <c r="AG2866" s="873"/>
      <c r="AN2866" s="669"/>
      <c r="IG2866" s="1009"/>
      <c r="IH2866" s="1009"/>
      <c r="II2866" s="1009"/>
      <c r="IJ2866" s="1009"/>
      <c r="IK2866" s="1009"/>
      <c r="IL2866" s="1009"/>
      <c r="IM2866" s="1009"/>
    </row>
    <row r="2867" spans="17:247" x14ac:dyDescent="0.25">
      <c r="Q2867" s="1333"/>
      <c r="R2867" s="1333"/>
      <c r="S2867" s="669"/>
      <c r="T2867" s="669"/>
      <c r="U2867" s="669"/>
      <c r="AG2867" s="873"/>
      <c r="AN2867" s="669"/>
      <c r="IG2867" s="1009"/>
      <c r="IH2867" s="1009"/>
      <c r="II2867" s="1009"/>
      <c r="IJ2867" s="1009"/>
      <c r="IK2867" s="1009"/>
      <c r="IL2867" s="1009"/>
      <c r="IM2867" s="1009"/>
    </row>
    <row r="2868" spans="17:247" x14ac:dyDescent="0.25">
      <c r="Q2868" s="1333"/>
      <c r="R2868" s="1333"/>
      <c r="S2868" s="669"/>
      <c r="T2868" s="669"/>
      <c r="U2868" s="669"/>
      <c r="AG2868" s="873"/>
      <c r="AN2868" s="669"/>
      <c r="IG2868" s="1009"/>
      <c r="IH2868" s="1009"/>
      <c r="II2868" s="1009"/>
      <c r="IJ2868" s="1009"/>
      <c r="IK2868" s="1009"/>
      <c r="IL2868" s="1009"/>
      <c r="IM2868" s="1009"/>
    </row>
    <row r="2869" spans="17:247" x14ac:dyDescent="0.25">
      <c r="Q2869" s="1333"/>
      <c r="R2869" s="1333"/>
      <c r="S2869" s="669"/>
      <c r="T2869" s="669"/>
      <c r="U2869" s="669"/>
      <c r="AG2869" s="873"/>
      <c r="AN2869" s="669"/>
      <c r="IG2869" s="1009"/>
      <c r="IH2869" s="1009"/>
      <c r="II2869" s="1009"/>
      <c r="IJ2869" s="1009"/>
      <c r="IK2869" s="1009"/>
      <c r="IL2869" s="1009"/>
      <c r="IM2869" s="1009"/>
    </row>
    <row r="2870" spans="17:247" x14ac:dyDescent="0.25">
      <c r="Q2870" s="1333"/>
      <c r="R2870" s="1333"/>
      <c r="S2870" s="669"/>
      <c r="T2870" s="669"/>
      <c r="U2870" s="669"/>
      <c r="AG2870" s="873"/>
      <c r="AN2870" s="669"/>
      <c r="IG2870" s="1009"/>
      <c r="IH2870" s="1009"/>
      <c r="II2870" s="1009"/>
      <c r="IJ2870" s="1009"/>
      <c r="IK2870" s="1009"/>
      <c r="IL2870" s="1009"/>
      <c r="IM2870" s="1009"/>
    </row>
    <row r="2871" spans="17:247" x14ac:dyDescent="0.25">
      <c r="Q2871" s="1333"/>
      <c r="R2871" s="1333"/>
      <c r="S2871" s="669"/>
      <c r="T2871" s="669"/>
      <c r="U2871" s="669"/>
      <c r="AG2871" s="873"/>
      <c r="AN2871" s="669"/>
      <c r="IG2871" s="1009"/>
      <c r="IH2871" s="1009"/>
      <c r="II2871" s="1009"/>
      <c r="IJ2871" s="1009"/>
      <c r="IK2871" s="1009"/>
      <c r="IL2871" s="1009"/>
      <c r="IM2871" s="1009"/>
    </row>
    <row r="2872" spans="17:247" x14ac:dyDescent="0.25">
      <c r="Q2872" s="1333"/>
      <c r="R2872" s="1333"/>
      <c r="S2872" s="669"/>
      <c r="T2872" s="669"/>
      <c r="U2872" s="669"/>
      <c r="AG2872" s="873"/>
      <c r="AN2872" s="669"/>
      <c r="IG2872" s="1009"/>
      <c r="IH2872" s="1009"/>
      <c r="II2872" s="1009"/>
      <c r="IJ2872" s="1009"/>
      <c r="IK2872" s="1009"/>
      <c r="IL2872" s="1009"/>
      <c r="IM2872" s="1009"/>
    </row>
    <row r="2873" spans="17:247" x14ac:dyDescent="0.25">
      <c r="Q2873" s="1333"/>
      <c r="R2873" s="1333"/>
      <c r="S2873" s="669"/>
      <c r="T2873" s="669"/>
      <c r="U2873" s="669"/>
      <c r="AG2873" s="873"/>
      <c r="AN2873" s="669"/>
      <c r="IG2873" s="1009"/>
      <c r="IH2873" s="1009"/>
      <c r="II2873" s="1009"/>
      <c r="IJ2873" s="1009"/>
      <c r="IK2873" s="1009"/>
      <c r="IL2873" s="1009"/>
      <c r="IM2873" s="1009"/>
    </row>
    <row r="2874" spans="17:247" x14ac:dyDescent="0.25">
      <c r="Q2874" s="1333"/>
      <c r="R2874" s="1333"/>
      <c r="S2874" s="669"/>
      <c r="T2874" s="669"/>
      <c r="U2874" s="669"/>
      <c r="AG2874" s="873"/>
      <c r="AN2874" s="669"/>
      <c r="IG2874" s="1009"/>
      <c r="IH2874" s="1009"/>
      <c r="II2874" s="1009"/>
      <c r="IJ2874" s="1009"/>
      <c r="IK2874" s="1009"/>
      <c r="IL2874" s="1009"/>
      <c r="IM2874" s="1009"/>
    </row>
    <row r="2875" spans="17:247" x14ac:dyDescent="0.25">
      <c r="Q2875" s="1333"/>
      <c r="R2875" s="1333"/>
      <c r="S2875" s="669"/>
      <c r="T2875" s="669"/>
      <c r="U2875" s="669"/>
      <c r="AG2875" s="873"/>
      <c r="AN2875" s="669"/>
      <c r="IG2875" s="1009"/>
      <c r="IH2875" s="1009"/>
      <c r="II2875" s="1009"/>
      <c r="IJ2875" s="1009"/>
      <c r="IK2875" s="1009"/>
      <c r="IL2875" s="1009"/>
      <c r="IM2875" s="1009"/>
    </row>
    <row r="2876" spans="17:247" x14ac:dyDescent="0.25">
      <c r="Q2876" s="1333"/>
      <c r="R2876" s="1333"/>
      <c r="S2876" s="669"/>
      <c r="T2876" s="669"/>
      <c r="U2876" s="669"/>
      <c r="AG2876" s="873"/>
      <c r="AN2876" s="669"/>
      <c r="IG2876" s="1009"/>
      <c r="IH2876" s="1009"/>
      <c r="II2876" s="1009"/>
      <c r="IJ2876" s="1009"/>
      <c r="IK2876" s="1009"/>
      <c r="IL2876" s="1009"/>
      <c r="IM2876" s="1009"/>
    </row>
    <row r="2877" spans="17:247" x14ac:dyDescent="0.25">
      <c r="Q2877" s="1333"/>
      <c r="R2877" s="1333"/>
      <c r="S2877" s="669"/>
      <c r="T2877" s="669"/>
      <c r="U2877" s="669"/>
      <c r="AG2877" s="873"/>
      <c r="AN2877" s="669"/>
      <c r="IG2877" s="1009"/>
      <c r="IH2877" s="1009"/>
      <c r="II2877" s="1009"/>
      <c r="IJ2877" s="1009"/>
      <c r="IK2877" s="1009"/>
      <c r="IL2877" s="1009"/>
      <c r="IM2877" s="1009"/>
    </row>
    <row r="2878" spans="17:247" x14ac:dyDescent="0.25">
      <c r="Q2878" s="1333"/>
      <c r="R2878" s="1333"/>
      <c r="S2878" s="669"/>
      <c r="T2878" s="669"/>
      <c r="U2878" s="669"/>
      <c r="AG2878" s="873"/>
      <c r="AN2878" s="669"/>
      <c r="IG2878" s="1009"/>
      <c r="IH2878" s="1009"/>
      <c r="II2878" s="1009"/>
      <c r="IJ2878" s="1009"/>
      <c r="IK2878" s="1009"/>
      <c r="IL2878" s="1009"/>
      <c r="IM2878" s="1009"/>
    </row>
    <row r="2879" spans="17:247" x14ac:dyDescent="0.25">
      <c r="Q2879" s="1333"/>
      <c r="R2879" s="1333"/>
      <c r="S2879" s="669"/>
      <c r="T2879" s="669"/>
      <c r="U2879" s="669"/>
      <c r="AG2879" s="873"/>
      <c r="AN2879" s="669"/>
      <c r="IG2879" s="1009"/>
      <c r="IH2879" s="1009"/>
      <c r="II2879" s="1009"/>
      <c r="IJ2879" s="1009"/>
      <c r="IK2879" s="1009"/>
      <c r="IL2879" s="1009"/>
      <c r="IM2879" s="1009"/>
    </row>
    <row r="2880" spans="17:247" x14ac:dyDescent="0.25">
      <c r="Q2880" s="1333"/>
      <c r="R2880" s="1333"/>
      <c r="S2880" s="669"/>
      <c r="T2880" s="669"/>
      <c r="U2880" s="669"/>
      <c r="AG2880" s="873"/>
      <c r="AN2880" s="669"/>
      <c r="IG2880" s="1009"/>
      <c r="IH2880" s="1009"/>
      <c r="II2880" s="1009"/>
      <c r="IJ2880" s="1009"/>
      <c r="IK2880" s="1009"/>
      <c r="IL2880" s="1009"/>
      <c r="IM2880" s="1009"/>
    </row>
    <row r="2881" spans="17:247" x14ac:dyDescent="0.25">
      <c r="Q2881" s="1333"/>
      <c r="R2881" s="1333"/>
      <c r="S2881" s="669"/>
      <c r="T2881" s="669"/>
      <c r="U2881" s="669"/>
      <c r="AG2881" s="873"/>
      <c r="AN2881" s="669"/>
      <c r="IG2881" s="1009"/>
      <c r="IH2881" s="1009"/>
      <c r="II2881" s="1009"/>
      <c r="IJ2881" s="1009"/>
      <c r="IK2881" s="1009"/>
      <c r="IL2881" s="1009"/>
      <c r="IM2881" s="1009"/>
    </row>
    <row r="2882" spans="17:247" x14ac:dyDescent="0.25">
      <c r="Q2882" s="1333"/>
      <c r="R2882" s="1333"/>
      <c r="S2882" s="669"/>
      <c r="T2882" s="669"/>
      <c r="U2882" s="669"/>
      <c r="AG2882" s="873"/>
      <c r="AN2882" s="669"/>
      <c r="IG2882" s="1009"/>
      <c r="IH2882" s="1009"/>
      <c r="II2882" s="1009"/>
      <c r="IJ2882" s="1009"/>
      <c r="IK2882" s="1009"/>
      <c r="IL2882" s="1009"/>
      <c r="IM2882" s="1009"/>
    </row>
    <row r="2883" spans="17:247" x14ac:dyDescent="0.25">
      <c r="Q2883" s="1333"/>
      <c r="R2883" s="1333"/>
      <c r="S2883" s="669"/>
      <c r="T2883" s="669"/>
      <c r="U2883" s="669"/>
      <c r="AG2883" s="873"/>
      <c r="AN2883" s="669"/>
      <c r="IG2883" s="1009"/>
      <c r="IH2883" s="1009"/>
      <c r="II2883" s="1009"/>
      <c r="IJ2883" s="1009"/>
      <c r="IK2883" s="1009"/>
      <c r="IL2883" s="1009"/>
      <c r="IM2883" s="1009"/>
    </row>
    <row r="2884" spans="17:247" x14ac:dyDescent="0.25">
      <c r="Q2884" s="1333"/>
      <c r="R2884" s="1333"/>
      <c r="S2884" s="669"/>
      <c r="T2884" s="669"/>
      <c r="U2884" s="669"/>
      <c r="AG2884" s="873"/>
      <c r="AN2884" s="669"/>
      <c r="IG2884" s="1009"/>
      <c r="IH2884" s="1009"/>
      <c r="II2884" s="1009"/>
      <c r="IJ2884" s="1009"/>
      <c r="IK2884" s="1009"/>
      <c r="IL2884" s="1009"/>
      <c r="IM2884" s="1009"/>
    </row>
    <row r="2885" spans="17:247" x14ac:dyDescent="0.25">
      <c r="Q2885" s="1333"/>
      <c r="R2885" s="1333"/>
      <c r="S2885" s="669"/>
      <c r="T2885" s="669"/>
      <c r="U2885" s="669"/>
      <c r="AG2885" s="873"/>
      <c r="AN2885" s="669"/>
      <c r="IG2885" s="1009"/>
      <c r="IH2885" s="1009"/>
      <c r="II2885" s="1009"/>
      <c r="IJ2885" s="1009"/>
      <c r="IK2885" s="1009"/>
      <c r="IL2885" s="1009"/>
      <c r="IM2885" s="1009"/>
    </row>
    <row r="2886" spans="17:247" x14ac:dyDescent="0.25">
      <c r="Q2886" s="1333"/>
      <c r="R2886" s="1333"/>
      <c r="S2886" s="669"/>
      <c r="T2886" s="669"/>
      <c r="U2886" s="669"/>
      <c r="AG2886" s="873"/>
      <c r="AN2886" s="669"/>
      <c r="IG2886" s="1009"/>
      <c r="IH2886" s="1009"/>
      <c r="II2886" s="1009"/>
      <c r="IJ2886" s="1009"/>
      <c r="IK2886" s="1009"/>
      <c r="IL2886" s="1009"/>
      <c r="IM2886" s="1009"/>
    </row>
    <row r="2887" spans="17:247" x14ac:dyDescent="0.25">
      <c r="Q2887" s="1333"/>
      <c r="R2887" s="1333"/>
      <c r="S2887" s="669"/>
      <c r="T2887" s="669"/>
      <c r="U2887" s="669"/>
      <c r="AG2887" s="873"/>
      <c r="AN2887" s="669"/>
      <c r="IG2887" s="1009"/>
      <c r="IH2887" s="1009"/>
      <c r="II2887" s="1009"/>
      <c r="IJ2887" s="1009"/>
      <c r="IK2887" s="1009"/>
      <c r="IL2887" s="1009"/>
      <c r="IM2887" s="1009"/>
    </row>
    <row r="2888" spans="17:247" x14ac:dyDescent="0.25">
      <c r="Q2888" s="1333"/>
      <c r="R2888" s="1333"/>
      <c r="S2888" s="669"/>
      <c r="T2888" s="669"/>
      <c r="U2888" s="669"/>
      <c r="AG2888" s="873"/>
      <c r="AN2888" s="669"/>
      <c r="IG2888" s="1009"/>
      <c r="IH2888" s="1009"/>
      <c r="II2888" s="1009"/>
      <c r="IJ2888" s="1009"/>
      <c r="IK2888" s="1009"/>
      <c r="IL2888" s="1009"/>
      <c r="IM2888" s="1009"/>
    </row>
    <row r="2889" spans="17:247" x14ac:dyDescent="0.25">
      <c r="Q2889" s="1333"/>
      <c r="R2889" s="1333"/>
      <c r="S2889" s="669"/>
      <c r="T2889" s="669"/>
      <c r="U2889" s="669"/>
      <c r="AG2889" s="873"/>
      <c r="AN2889" s="669"/>
      <c r="IG2889" s="1009"/>
      <c r="IH2889" s="1009"/>
      <c r="II2889" s="1009"/>
      <c r="IJ2889" s="1009"/>
      <c r="IK2889" s="1009"/>
      <c r="IL2889" s="1009"/>
      <c r="IM2889" s="1009"/>
    </row>
    <row r="2890" spans="17:247" x14ac:dyDescent="0.25">
      <c r="Q2890" s="1333"/>
      <c r="R2890" s="1333"/>
      <c r="S2890" s="669"/>
      <c r="T2890" s="669"/>
      <c r="U2890" s="669"/>
      <c r="AG2890" s="873"/>
      <c r="AN2890" s="669"/>
      <c r="IG2890" s="1009"/>
      <c r="IH2890" s="1009"/>
      <c r="II2890" s="1009"/>
      <c r="IJ2890" s="1009"/>
      <c r="IK2890" s="1009"/>
      <c r="IL2890" s="1009"/>
      <c r="IM2890" s="1009"/>
    </row>
    <row r="2891" spans="17:247" x14ac:dyDescent="0.25">
      <c r="Q2891" s="1333"/>
      <c r="R2891" s="1333"/>
      <c r="S2891" s="669"/>
      <c r="T2891" s="669"/>
      <c r="U2891" s="669"/>
      <c r="AG2891" s="873"/>
      <c r="AN2891" s="669"/>
      <c r="IG2891" s="1009"/>
      <c r="IH2891" s="1009"/>
      <c r="II2891" s="1009"/>
      <c r="IJ2891" s="1009"/>
      <c r="IK2891" s="1009"/>
      <c r="IL2891" s="1009"/>
      <c r="IM2891" s="1009"/>
    </row>
    <row r="2892" spans="17:247" x14ac:dyDescent="0.25">
      <c r="Q2892" s="1333"/>
      <c r="R2892" s="1333"/>
      <c r="S2892" s="669"/>
      <c r="T2892" s="669"/>
      <c r="U2892" s="669"/>
      <c r="AG2892" s="873"/>
      <c r="AN2892" s="669"/>
      <c r="IG2892" s="1009"/>
      <c r="IH2892" s="1009"/>
      <c r="II2892" s="1009"/>
      <c r="IJ2892" s="1009"/>
      <c r="IK2892" s="1009"/>
      <c r="IL2892" s="1009"/>
      <c r="IM2892" s="1009"/>
    </row>
    <row r="2893" spans="17:247" x14ac:dyDescent="0.25">
      <c r="Q2893" s="1333"/>
      <c r="R2893" s="1333"/>
      <c r="S2893" s="669"/>
      <c r="T2893" s="669"/>
      <c r="U2893" s="669"/>
      <c r="AG2893" s="873"/>
      <c r="AN2893" s="669"/>
      <c r="IG2893" s="1009"/>
      <c r="IH2893" s="1009"/>
      <c r="II2893" s="1009"/>
      <c r="IJ2893" s="1009"/>
      <c r="IK2893" s="1009"/>
      <c r="IL2893" s="1009"/>
      <c r="IM2893" s="1009"/>
    </row>
    <row r="2894" spans="17:247" x14ac:dyDescent="0.25">
      <c r="Q2894" s="1333"/>
      <c r="R2894" s="1333"/>
      <c r="S2894" s="669"/>
      <c r="T2894" s="669"/>
      <c r="U2894" s="669"/>
      <c r="AG2894" s="873"/>
      <c r="AN2894" s="669"/>
      <c r="IG2894" s="1009"/>
      <c r="IH2894" s="1009"/>
      <c r="II2894" s="1009"/>
      <c r="IJ2894" s="1009"/>
      <c r="IK2894" s="1009"/>
      <c r="IL2894" s="1009"/>
      <c r="IM2894" s="1009"/>
    </row>
    <row r="2895" spans="17:247" x14ac:dyDescent="0.25">
      <c r="Q2895" s="1333"/>
      <c r="R2895" s="1333"/>
      <c r="S2895" s="669"/>
      <c r="T2895" s="669"/>
      <c r="U2895" s="669"/>
      <c r="AG2895" s="873"/>
      <c r="AN2895" s="669"/>
      <c r="IG2895" s="1009"/>
      <c r="IH2895" s="1009"/>
      <c r="II2895" s="1009"/>
      <c r="IJ2895" s="1009"/>
      <c r="IK2895" s="1009"/>
      <c r="IL2895" s="1009"/>
      <c r="IM2895" s="1009"/>
    </row>
    <row r="2896" spans="17:247" x14ac:dyDescent="0.25">
      <c r="Q2896" s="1333"/>
      <c r="R2896" s="1333"/>
      <c r="S2896" s="669"/>
      <c r="T2896" s="669"/>
      <c r="U2896" s="669"/>
      <c r="AG2896" s="873"/>
      <c r="AN2896" s="669"/>
      <c r="IG2896" s="1009"/>
      <c r="IH2896" s="1009"/>
      <c r="II2896" s="1009"/>
      <c r="IJ2896" s="1009"/>
      <c r="IK2896" s="1009"/>
      <c r="IL2896" s="1009"/>
      <c r="IM2896" s="1009"/>
    </row>
    <row r="2897" spans="17:247" x14ac:dyDescent="0.25">
      <c r="Q2897" s="1333"/>
      <c r="R2897" s="1333"/>
      <c r="S2897" s="669"/>
      <c r="T2897" s="669"/>
      <c r="U2897" s="669"/>
      <c r="AG2897" s="873"/>
      <c r="AN2897" s="669"/>
      <c r="IG2897" s="1009"/>
      <c r="IH2897" s="1009"/>
      <c r="II2897" s="1009"/>
      <c r="IJ2897" s="1009"/>
      <c r="IK2897" s="1009"/>
      <c r="IL2897" s="1009"/>
      <c r="IM2897" s="1009"/>
    </row>
    <row r="2898" spans="17:247" x14ac:dyDescent="0.25">
      <c r="Q2898" s="1333"/>
      <c r="R2898" s="1333"/>
      <c r="S2898" s="669"/>
      <c r="T2898" s="669"/>
      <c r="U2898" s="669"/>
      <c r="AG2898" s="873"/>
      <c r="AN2898" s="669"/>
      <c r="IG2898" s="1009"/>
      <c r="IH2898" s="1009"/>
      <c r="II2898" s="1009"/>
      <c r="IJ2898" s="1009"/>
      <c r="IK2898" s="1009"/>
      <c r="IL2898" s="1009"/>
      <c r="IM2898" s="1009"/>
    </row>
    <row r="2899" spans="17:247" x14ac:dyDescent="0.25">
      <c r="Q2899" s="1333"/>
      <c r="R2899" s="1333"/>
      <c r="S2899" s="669"/>
      <c r="T2899" s="669"/>
      <c r="U2899" s="669"/>
      <c r="AG2899" s="873"/>
      <c r="AN2899" s="669"/>
      <c r="IG2899" s="1009"/>
      <c r="IH2899" s="1009"/>
      <c r="II2899" s="1009"/>
      <c r="IJ2899" s="1009"/>
      <c r="IK2899" s="1009"/>
      <c r="IL2899" s="1009"/>
      <c r="IM2899" s="1009"/>
    </row>
    <row r="2900" spans="17:247" x14ac:dyDescent="0.25">
      <c r="Q2900" s="1333"/>
      <c r="R2900" s="1333"/>
      <c r="S2900" s="669"/>
      <c r="T2900" s="669"/>
      <c r="U2900" s="669"/>
      <c r="AG2900" s="873"/>
      <c r="AN2900" s="669"/>
      <c r="IG2900" s="1009"/>
      <c r="IH2900" s="1009"/>
      <c r="II2900" s="1009"/>
      <c r="IJ2900" s="1009"/>
      <c r="IK2900" s="1009"/>
      <c r="IL2900" s="1009"/>
      <c r="IM2900" s="1009"/>
    </row>
    <row r="2901" spans="17:247" x14ac:dyDescent="0.25">
      <c r="Q2901" s="1333"/>
      <c r="R2901" s="1333"/>
      <c r="S2901" s="669"/>
      <c r="T2901" s="669"/>
      <c r="U2901" s="669"/>
      <c r="AG2901" s="873"/>
      <c r="AN2901" s="669"/>
      <c r="IG2901" s="1009"/>
      <c r="IH2901" s="1009"/>
      <c r="II2901" s="1009"/>
      <c r="IJ2901" s="1009"/>
      <c r="IK2901" s="1009"/>
      <c r="IL2901" s="1009"/>
      <c r="IM2901" s="1009"/>
    </row>
    <row r="2902" spans="17:247" x14ac:dyDescent="0.25">
      <c r="Q2902" s="1333"/>
      <c r="R2902" s="1333"/>
      <c r="S2902" s="669"/>
      <c r="T2902" s="669"/>
      <c r="U2902" s="669"/>
      <c r="AG2902" s="873"/>
      <c r="AN2902" s="669"/>
      <c r="IG2902" s="1009"/>
      <c r="IH2902" s="1009"/>
      <c r="II2902" s="1009"/>
      <c r="IJ2902" s="1009"/>
      <c r="IK2902" s="1009"/>
      <c r="IL2902" s="1009"/>
      <c r="IM2902" s="1009"/>
    </row>
    <row r="2903" spans="17:247" x14ac:dyDescent="0.25">
      <c r="Q2903" s="1333"/>
      <c r="R2903" s="1333"/>
      <c r="S2903" s="669"/>
      <c r="T2903" s="669"/>
      <c r="U2903" s="669"/>
      <c r="AG2903" s="873"/>
      <c r="AN2903" s="669"/>
      <c r="IG2903" s="1009"/>
      <c r="IH2903" s="1009"/>
      <c r="II2903" s="1009"/>
      <c r="IJ2903" s="1009"/>
      <c r="IK2903" s="1009"/>
      <c r="IL2903" s="1009"/>
      <c r="IM2903" s="1009"/>
    </row>
    <row r="2904" spans="17:247" x14ac:dyDescent="0.25">
      <c r="Q2904" s="1333"/>
      <c r="R2904" s="1333"/>
      <c r="S2904" s="669"/>
      <c r="T2904" s="669"/>
      <c r="U2904" s="669"/>
      <c r="AG2904" s="873"/>
      <c r="AN2904" s="669"/>
      <c r="IG2904" s="1009"/>
      <c r="IH2904" s="1009"/>
      <c r="II2904" s="1009"/>
      <c r="IJ2904" s="1009"/>
      <c r="IK2904" s="1009"/>
      <c r="IL2904" s="1009"/>
      <c r="IM2904" s="1009"/>
    </row>
    <row r="2905" spans="17:247" x14ac:dyDescent="0.25">
      <c r="Q2905" s="1333"/>
      <c r="R2905" s="1333"/>
      <c r="S2905" s="669"/>
      <c r="T2905" s="669"/>
      <c r="U2905" s="669"/>
      <c r="AG2905" s="873"/>
      <c r="AN2905" s="669"/>
      <c r="IG2905" s="1009"/>
      <c r="IH2905" s="1009"/>
      <c r="II2905" s="1009"/>
      <c r="IJ2905" s="1009"/>
      <c r="IK2905" s="1009"/>
      <c r="IL2905" s="1009"/>
      <c r="IM2905" s="1009"/>
    </row>
    <row r="2906" spans="17:247" x14ac:dyDescent="0.25">
      <c r="Q2906" s="1333"/>
      <c r="R2906" s="1333"/>
      <c r="S2906" s="669"/>
      <c r="T2906" s="669"/>
      <c r="U2906" s="669"/>
      <c r="AG2906" s="873"/>
      <c r="AN2906" s="669"/>
      <c r="IG2906" s="1009"/>
      <c r="IH2906" s="1009"/>
      <c r="II2906" s="1009"/>
      <c r="IJ2906" s="1009"/>
      <c r="IK2906" s="1009"/>
      <c r="IL2906" s="1009"/>
      <c r="IM2906" s="1009"/>
    </row>
    <row r="2907" spans="17:247" x14ac:dyDescent="0.25">
      <c r="Q2907" s="1333"/>
      <c r="R2907" s="1333"/>
      <c r="S2907" s="669"/>
      <c r="T2907" s="669"/>
      <c r="U2907" s="669"/>
      <c r="AG2907" s="873"/>
      <c r="AN2907" s="669"/>
      <c r="IG2907" s="1009"/>
      <c r="IH2907" s="1009"/>
      <c r="II2907" s="1009"/>
      <c r="IJ2907" s="1009"/>
      <c r="IK2907" s="1009"/>
      <c r="IL2907" s="1009"/>
      <c r="IM2907" s="1009"/>
    </row>
    <row r="2908" spans="17:247" x14ac:dyDescent="0.25">
      <c r="Q2908" s="1333"/>
      <c r="R2908" s="1333"/>
      <c r="S2908" s="669"/>
      <c r="T2908" s="669"/>
      <c r="U2908" s="669"/>
      <c r="AG2908" s="873"/>
      <c r="AN2908" s="669"/>
      <c r="IG2908" s="1009"/>
      <c r="IH2908" s="1009"/>
      <c r="II2908" s="1009"/>
      <c r="IJ2908" s="1009"/>
      <c r="IK2908" s="1009"/>
      <c r="IL2908" s="1009"/>
      <c r="IM2908" s="1009"/>
    </row>
    <row r="2909" spans="17:247" x14ac:dyDescent="0.25">
      <c r="Q2909" s="1333"/>
      <c r="R2909" s="1333"/>
      <c r="S2909" s="669"/>
      <c r="T2909" s="669"/>
      <c r="U2909" s="669"/>
      <c r="AG2909" s="873"/>
      <c r="AN2909" s="669"/>
      <c r="IG2909" s="1009"/>
      <c r="IH2909" s="1009"/>
      <c r="II2909" s="1009"/>
      <c r="IJ2909" s="1009"/>
      <c r="IK2909" s="1009"/>
      <c r="IL2909" s="1009"/>
      <c r="IM2909" s="1009"/>
    </row>
    <row r="2910" spans="17:247" x14ac:dyDescent="0.25">
      <c r="Q2910" s="1333"/>
      <c r="R2910" s="1333"/>
      <c r="S2910" s="669"/>
      <c r="T2910" s="669"/>
      <c r="U2910" s="669"/>
      <c r="AG2910" s="873"/>
      <c r="AN2910" s="669"/>
      <c r="IG2910" s="1009"/>
      <c r="IH2910" s="1009"/>
      <c r="II2910" s="1009"/>
      <c r="IJ2910" s="1009"/>
      <c r="IK2910" s="1009"/>
      <c r="IL2910" s="1009"/>
      <c r="IM2910" s="1009"/>
    </row>
    <row r="2911" spans="17:247" x14ac:dyDescent="0.25">
      <c r="Q2911" s="1333"/>
      <c r="R2911" s="1333"/>
      <c r="S2911" s="669"/>
      <c r="T2911" s="669"/>
      <c r="U2911" s="669"/>
      <c r="AG2911" s="873"/>
      <c r="AN2911" s="669"/>
      <c r="IG2911" s="1009"/>
      <c r="IH2911" s="1009"/>
      <c r="II2911" s="1009"/>
      <c r="IJ2911" s="1009"/>
      <c r="IK2911" s="1009"/>
      <c r="IL2911" s="1009"/>
      <c r="IM2911" s="1009"/>
    </row>
    <row r="2912" spans="17:247" x14ac:dyDescent="0.25">
      <c r="Q2912" s="1333"/>
      <c r="R2912" s="1333"/>
      <c r="S2912" s="669"/>
      <c r="T2912" s="669"/>
      <c r="U2912" s="669"/>
      <c r="AG2912" s="873"/>
      <c r="AN2912" s="669"/>
      <c r="IG2912" s="1009"/>
      <c r="IH2912" s="1009"/>
      <c r="II2912" s="1009"/>
      <c r="IJ2912" s="1009"/>
      <c r="IK2912" s="1009"/>
      <c r="IL2912" s="1009"/>
      <c r="IM2912" s="1009"/>
    </row>
    <row r="2913" spans="17:247" x14ac:dyDescent="0.25">
      <c r="Q2913" s="1333"/>
      <c r="R2913" s="1333"/>
      <c r="S2913" s="669"/>
      <c r="T2913" s="669"/>
      <c r="U2913" s="669"/>
      <c r="AG2913" s="873"/>
      <c r="AN2913" s="669"/>
      <c r="IG2913" s="1009"/>
      <c r="IH2913" s="1009"/>
      <c r="II2913" s="1009"/>
      <c r="IJ2913" s="1009"/>
      <c r="IK2913" s="1009"/>
      <c r="IL2913" s="1009"/>
      <c r="IM2913" s="1009"/>
    </row>
    <row r="2914" spans="17:247" x14ac:dyDescent="0.25">
      <c r="Q2914" s="1333"/>
      <c r="R2914" s="1333"/>
      <c r="S2914" s="669"/>
      <c r="T2914" s="669"/>
      <c r="U2914" s="669"/>
      <c r="AG2914" s="873"/>
      <c r="AN2914" s="669"/>
      <c r="IG2914" s="1009"/>
      <c r="IH2914" s="1009"/>
      <c r="II2914" s="1009"/>
      <c r="IJ2914" s="1009"/>
      <c r="IK2914" s="1009"/>
      <c r="IL2914" s="1009"/>
      <c r="IM2914" s="1009"/>
    </row>
    <row r="2915" spans="17:247" x14ac:dyDescent="0.25">
      <c r="Q2915" s="1333"/>
      <c r="R2915" s="1333"/>
      <c r="S2915" s="669"/>
      <c r="T2915" s="669"/>
      <c r="U2915" s="669"/>
      <c r="AG2915" s="873"/>
      <c r="AN2915" s="669"/>
      <c r="IG2915" s="1009"/>
      <c r="IH2915" s="1009"/>
      <c r="II2915" s="1009"/>
      <c r="IJ2915" s="1009"/>
      <c r="IK2915" s="1009"/>
      <c r="IL2915" s="1009"/>
      <c r="IM2915" s="1009"/>
    </row>
    <row r="2916" spans="17:247" x14ac:dyDescent="0.25">
      <c r="Q2916" s="1333"/>
      <c r="R2916" s="1333"/>
      <c r="S2916" s="669"/>
      <c r="T2916" s="669"/>
      <c r="U2916" s="669"/>
      <c r="AG2916" s="873"/>
      <c r="AN2916" s="669"/>
      <c r="IG2916" s="1009"/>
      <c r="IH2916" s="1009"/>
      <c r="II2916" s="1009"/>
      <c r="IJ2916" s="1009"/>
      <c r="IK2916" s="1009"/>
      <c r="IL2916" s="1009"/>
      <c r="IM2916" s="1009"/>
    </row>
    <row r="2917" spans="17:247" x14ac:dyDescent="0.25">
      <c r="Q2917" s="1333"/>
      <c r="R2917" s="1333"/>
      <c r="S2917" s="669"/>
      <c r="T2917" s="669"/>
      <c r="U2917" s="669"/>
      <c r="AG2917" s="873"/>
      <c r="AN2917" s="669"/>
      <c r="IG2917" s="1009"/>
      <c r="IH2917" s="1009"/>
      <c r="II2917" s="1009"/>
      <c r="IJ2917" s="1009"/>
      <c r="IK2917" s="1009"/>
      <c r="IL2917" s="1009"/>
      <c r="IM2917" s="1009"/>
    </row>
    <row r="2918" spans="17:247" x14ac:dyDescent="0.25">
      <c r="Q2918" s="1333"/>
      <c r="R2918" s="1333"/>
      <c r="S2918" s="669"/>
      <c r="T2918" s="669"/>
      <c r="U2918" s="669"/>
      <c r="AG2918" s="873"/>
      <c r="AN2918" s="669"/>
      <c r="IG2918" s="1009"/>
      <c r="IH2918" s="1009"/>
      <c r="II2918" s="1009"/>
      <c r="IJ2918" s="1009"/>
      <c r="IK2918" s="1009"/>
      <c r="IL2918" s="1009"/>
      <c r="IM2918" s="1009"/>
    </row>
    <row r="2919" spans="17:247" x14ac:dyDescent="0.25">
      <c r="Q2919" s="1333"/>
      <c r="R2919" s="1333"/>
      <c r="S2919" s="669"/>
      <c r="T2919" s="669"/>
      <c r="U2919" s="669"/>
      <c r="AG2919" s="873"/>
      <c r="AN2919" s="669"/>
      <c r="IG2919" s="1009"/>
      <c r="IH2919" s="1009"/>
      <c r="II2919" s="1009"/>
      <c r="IJ2919" s="1009"/>
      <c r="IK2919" s="1009"/>
      <c r="IL2919" s="1009"/>
      <c r="IM2919" s="1009"/>
    </row>
    <row r="2920" spans="17:247" x14ac:dyDescent="0.25">
      <c r="Q2920" s="1333"/>
      <c r="R2920" s="1333"/>
      <c r="S2920" s="669"/>
      <c r="T2920" s="669"/>
      <c r="U2920" s="669"/>
      <c r="AG2920" s="873"/>
      <c r="AN2920" s="669"/>
      <c r="IG2920" s="1009"/>
      <c r="IH2920" s="1009"/>
      <c r="II2920" s="1009"/>
      <c r="IJ2920" s="1009"/>
      <c r="IK2920" s="1009"/>
      <c r="IL2920" s="1009"/>
      <c r="IM2920" s="1009"/>
    </row>
    <row r="2921" spans="17:247" x14ac:dyDescent="0.25">
      <c r="Q2921" s="1333"/>
      <c r="R2921" s="1333"/>
      <c r="S2921" s="669"/>
      <c r="T2921" s="669"/>
      <c r="U2921" s="669"/>
      <c r="AG2921" s="873"/>
      <c r="AN2921" s="669"/>
      <c r="IG2921" s="1009"/>
      <c r="IH2921" s="1009"/>
      <c r="II2921" s="1009"/>
      <c r="IJ2921" s="1009"/>
      <c r="IK2921" s="1009"/>
      <c r="IL2921" s="1009"/>
      <c r="IM2921" s="1009"/>
    </row>
    <row r="2922" spans="17:247" x14ac:dyDescent="0.25">
      <c r="Q2922" s="1333"/>
      <c r="R2922" s="1333"/>
      <c r="S2922" s="669"/>
      <c r="T2922" s="669"/>
      <c r="U2922" s="669"/>
      <c r="AG2922" s="873"/>
      <c r="AN2922" s="669"/>
      <c r="IG2922" s="1009"/>
      <c r="IH2922" s="1009"/>
      <c r="II2922" s="1009"/>
      <c r="IJ2922" s="1009"/>
      <c r="IK2922" s="1009"/>
      <c r="IL2922" s="1009"/>
      <c r="IM2922" s="1009"/>
    </row>
    <row r="2923" spans="17:247" x14ac:dyDescent="0.25">
      <c r="Q2923" s="1333"/>
      <c r="R2923" s="1333"/>
      <c r="S2923" s="669"/>
      <c r="T2923" s="669"/>
      <c r="U2923" s="669"/>
      <c r="AG2923" s="873"/>
      <c r="AN2923" s="669"/>
      <c r="IG2923" s="1009"/>
      <c r="IH2923" s="1009"/>
      <c r="II2923" s="1009"/>
      <c r="IJ2923" s="1009"/>
      <c r="IK2923" s="1009"/>
      <c r="IL2923" s="1009"/>
      <c r="IM2923" s="1009"/>
    </row>
    <row r="2924" spans="17:247" x14ac:dyDescent="0.25">
      <c r="Q2924" s="1333"/>
      <c r="R2924" s="1333"/>
      <c r="S2924" s="669"/>
      <c r="T2924" s="669"/>
      <c r="U2924" s="669"/>
      <c r="AG2924" s="873"/>
      <c r="AN2924" s="669"/>
      <c r="IG2924" s="1009"/>
      <c r="IH2924" s="1009"/>
      <c r="II2924" s="1009"/>
      <c r="IJ2924" s="1009"/>
      <c r="IK2924" s="1009"/>
      <c r="IL2924" s="1009"/>
      <c r="IM2924" s="1009"/>
    </row>
    <row r="2925" spans="17:247" x14ac:dyDescent="0.25">
      <c r="Q2925" s="1333"/>
      <c r="R2925" s="1333"/>
      <c r="S2925" s="669"/>
      <c r="T2925" s="669"/>
      <c r="U2925" s="669"/>
      <c r="AG2925" s="873"/>
      <c r="AN2925" s="669"/>
      <c r="IG2925" s="1009"/>
      <c r="IH2925" s="1009"/>
      <c r="II2925" s="1009"/>
      <c r="IJ2925" s="1009"/>
      <c r="IK2925" s="1009"/>
      <c r="IL2925" s="1009"/>
      <c r="IM2925" s="1009"/>
    </row>
    <row r="2926" spans="17:247" x14ac:dyDescent="0.25">
      <c r="Q2926" s="1333"/>
      <c r="R2926" s="1333"/>
      <c r="S2926" s="669"/>
      <c r="T2926" s="669"/>
      <c r="U2926" s="669"/>
      <c r="AG2926" s="873"/>
      <c r="AN2926" s="669"/>
      <c r="IG2926" s="1009"/>
      <c r="IH2926" s="1009"/>
      <c r="II2926" s="1009"/>
      <c r="IJ2926" s="1009"/>
      <c r="IK2926" s="1009"/>
      <c r="IL2926" s="1009"/>
      <c r="IM2926" s="1009"/>
    </row>
    <row r="2927" spans="17:247" x14ac:dyDescent="0.25">
      <c r="Q2927" s="1333"/>
      <c r="R2927" s="1333"/>
      <c r="S2927" s="669"/>
      <c r="T2927" s="669"/>
      <c r="U2927" s="669"/>
      <c r="AG2927" s="873"/>
      <c r="AN2927" s="669"/>
      <c r="IG2927" s="1009"/>
      <c r="IH2927" s="1009"/>
      <c r="II2927" s="1009"/>
      <c r="IJ2927" s="1009"/>
      <c r="IK2927" s="1009"/>
      <c r="IL2927" s="1009"/>
      <c r="IM2927" s="1009"/>
    </row>
    <row r="2928" spans="17:247" x14ac:dyDescent="0.25">
      <c r="Q2928" s="1333"/>
      <c r="R2928" s="1333"/>
      <c r="S2928" s="669"/>
      <c r="T2928" s="669"/>
      <c r="U2928" s="669"/>
      <c r="AG2928" s="873"/>
      <c r="AN2928" s="669"/>
      <c r="IG2928" s="1009"/>
      <c r="IH2928" s="1009"/>
      <c r="II2928" s="1009"/>
      <c r="IJ2928" s="1009"/>
      <c r="IK2928" s="1009"/>
      <c r="IL2928" s="1009"/>
      <c r="IM2928" s="1009"/>
    </row>
    <row r="2929" spans="17:247" x14ac:dyDescent="0.25">
      <c r="Q2929" s="1333"/>
      <c r="R2929" s="1333"/>
      <c r="S2929" s="669"/>
      <c r="T2929" s="669"/>
      <c r="U2929" s="669"/>
      <c r="AG2929" s="873"/>
      <c r="AN2929" s="669"/>
      <c r="IG2929" s="1009"/>
      <c r="IH2929" s="1009"/>
      <c r="II2929" s="1009"/>
      <c r="IJ2929" s="1009"/>
      <c r="IK2929" s="1009"/>
      <c r="IL2929" s="1009"/>
      <c r="IM2929" s="1009"/>
    </row>
    <row r="2930" spans="17:247" x14ac:dyDescent="0.25">
      <c r="Q2930" s="1333"/>
      <c r="R2930" s="1333"/>
      <c r="S2930" s="669"/>
      <c r="T2930" s="669"/>
      <c r="U2930" s="669"/>
      <c r="AG2930" s="873"/>
      <c r="AN2930" s="669"/>
      <c r="IG2930" s="1009"/>
      <c r="IH2930" s="1009"/>
      <c r="II2930" s="1009"/>
      <c r="IJ2930" s="1009"/>
      <c r="IK2930" s="1009"/>
      <c r="IL2930" s="1009"/>
      <c r="IM2930" s="1009"/>
    </row>
    <row r="2931" spans="17:247" x14ac:dyDescent="0.25">
      <c r="Q2931" s="1333"/>
      <c r="R2931" s="1333"/>
      <c r="S2931" s="669"/>
      <c r="T2931" s="669"/>
      <c r="U2931" s="669"/>
      <c r="AG2931" s="873"/>
      <c r="AN2931" s="669"/>
      <c r="IG2931" s="1009"/>
      <c r="IH2931" s="1009"/>
      <c r="II2931" s="1009"/>
      <c r="IJ2931" s="1009"/>
      <c r="IK2931" s="1009"/>
      <c r="IL2931" s="1009"/>
      <c r="IM2931" s="1009"/>
    </row>
    <row r="2932" spans="17:247" x14ac:dyDescent="0.25">
      <c r="Q2932" s="1333"/>
      <c r="R2932" s="1333"/>
      <c r="S2932" s="669"/>
      <c r="T2932" s="669"/>
      <c r="U2932" s="669"/>
      <c r="AG2932" s="873"/>
      <c r="AN2932" s="669"/>
      <c r="IG2932" s="1009"/>
      <c r="IH2932" s="1009"/>
      <c r="II2932" s="1009"/>
      <c r="IJ2932" s="1009"/>
      <c r="IK2932" s="1009"/>
      <c r="IL2932" s="1009"/>
      <c r="IM2932" s="1009"/>
    </row>
    <row r="2933" spans="17:247" x14ac:dyDescent="0.25">
      <c r="Q2933" s="1333"/>
      <c r="R2933" s="1333"/>
      <c r="S2933" s="669"/>
      <c r="T2933" s="669"/>
      <c r="U2933" s="669"/>
      <c r="AG2933" s="873"/>
      <c r="AN2933" s="669"/>
      <c r="IG2933" s="1009"/>
      <c r="IH2933" s="1009"/>
      <c r="II2933" s="1009"/>
      <c r="IJ2933" s="1009"/>
      <c r="IK2933" s="1009"/>
      <c r="IL2933" s="1009"/>
      <c r="IM2933" s="1009"/>
    </row>
    <row r="2934" spans="17:247" x14ac:dyDescent="0.25">
      <c r="Q2934" s="1333"/>
      <c r="R2934" s="1333"/>
      <c r="S2934" s="669"/>
      <c r="T2934" s="669"/>
      <c r="U2934" s="669"/>
      <c r="AG2934" s="873"/>
      <c r="AN2934" s="669"/>
      <c r="IG2934" s="1009"/>
      <c r="IH2934" s="1009"/>
      <c r="II2934" s="1009"/>
      <c r="IJ2934" s="1009"/>
      <c r="IK2934" s="1009"/>
      <c r="IL2934" s="1009"/>
      <c r="IM2934" s="1009"/>
    </row>
    <row r="2935" spans="17:247" x14ac:dyDescent="0.25">
      <c r="Q2935" s="1333"/>
      <c r="R2935" s="1333"/>
      <c r="S2935" s="669"/>
      <c r="T2935" s="669"/>
      <c r="U2935" s="669"/>
      <c r="AG2935" s="873"/>
      <c r="AN2935" s="669"/>
      <c r="IG2935" s="1009"/>
      <c r="IH2935" s="1009"/>
      <c r="II2935" s="1009"/>
      <c r="IJ2935" s="1009"/>
      <c r="IK2935" s="1009"/>
      <c r="IL2935" s="1009"/>
      <c r="IM2935" s="1009"/>
    </row>
    <row r="2936" spans="17:247" x14ac:dyDescent="0.25">
      <c r="Q2936" s="1333"/>
      <c r="R2936" s="1333"/>
      <c r="S2936" s="669"/>
      <c r="T2936" s="669"/>
      <c r="U2936" s="669"/>
      <c r="AG2936" s="873"/>
      <c r="AN2936" s="669"/>
      <c r="IG2936" s="1009"/>
      <c r="IH2936" s="1009"/>
      <c r="II2936" s="1009"/>
      <c r="IJ2936" s="1009"/>
      <c r="IK2936" s="1009"/>
      <c r="IL2936" s="1009"/>
      <c r="IM2936" s="1009"/>
    </row>
    <row r="2937" spans="17:247" x14ac:dyDescent="0.25">
      <c r="Q2937" s="1333"/>
      <c r="R2937" s="1333"/>
      <c r="S2937" s="669"/>
      <c r="T2937" s="669"/>
      <c r="U2937" s="669"/>
      <c r="AG2937" s="873"/>
      <c r="AN2937" s="669"/>
      <c r="IG2937" s="1009"/>
      <c r="IH2937" s="1009"/>
      <c r="II2937" s="1009"/>
      <c r="IJ2937" s="1009"/>
      <c r="IK2937" s="1009"/>
      <c r="IL2937" s="1009"/>
      <c r="IM2937" s="1009"/>
    </row>
    <row r="2938" spans="17:247" x14ac:dyDescent="0.25">
      <c r="Q2938" s="1333"/>
      <c r="R2938" s="1333"/>
      <c r="S2938" s="669"/>
      <c r="T2938" s="669"/>
      <c r="U2938" s="669"/>
      <c r="AG2938" s="873"/>
      <c r="AN2938" s="669"/>
      <c r="IG2938" s="1009"/>
      <c r="IH2938" s="1009"/>
      <c r="II2938" s="1009"/>
      <c r="IJ2938" s="1009"/>
      <c r="IK2938" s="1009"/>
      <c r="IL2938" s="1009"/>
      <c r="IM2938" s="1009"/>
    </row>
    <row r="2939" spans="17:247" x14ac:dyDescent="0.25">
      <c r="Q2939" s="1333"/>
      <c r="R2939" s="1333"/>
      <c r="S2939" s="669"/>
      <c r="T2939" s="669"/>
      <c r="U2939" s="669"/>
      <c r="AG2939" s="873"/>
      <c r="AN2939" s="669"/>
      <c r="IG2939" s="1009"/>
      <c r="IH2939" s="1009"/>
      <c r="II2939" s="1009"/>
      <c r="IJ2939" s="1009"/>
      <c r="IK2939" s="1009"/>
      <c r="IL2939" s="1009"/>
      <c r="IM2939" s="1009"/>
    </row>
    <row r="2940" spans="17:247" x14ac:dyDescent="0.25">
      <c r="Q2940" s="1333"/>
      <c r="R2940" s="1333"/>
      <c r="S2940" s="669"/>
      <c r="T2940" s="669"/>
      <c r="U2940" s="669"/>
      <c r="AG2940" s="873"/>
      <c r="AN2940" s="669"/>
      <c r="IG2940" s="1009"/>
      <c r="IH2940" s="1009"/>
      <c r="II2940" s="1009"/>
      <c r="IJ2940" s="1009"/>
      <c r="IK2940" s="1009"/>
      <c r="IL2940" s="1009"/>
      <c r="IM2940" s="1009"/>
    </row>
    <row r="2941" spans="17:247" x14ac:dyDescent="0.25">
      <c r="Q2941" s="1333"/>
      <c r="R2941" s="1333"/>
      <c r="S2941" s="669"/>
      <c r="T2941" s="669"/>
      <c r="U2941" s="669"/>
      <c r="AG2941" s="873"/>
      <c r="AN2941" s="669"/>
      <c r="IG2941" s="1009"/>
      <c r="IH2941" s="1009"/>
      <c r="II2941" s="1009"/>
      <c r="IJ2941" s="1009"/>
      <c r="IK2941" s="1009"/>
      <c r="IL2941" s="1009"/>
      <c r="IM2941" s="1009"/>
    </row>
    <row r="2942" spans="17:247" x14ac:dyDescent="0.25">
      <c r="Q2942" s="1333"/>
      <c r="R2942" s="1333"/>
      <c r="S2942" s="669"/>
      <c r="T2942" s="669"/>
      <c r="U2942" s="669"/>
      <c r="AG2942" s="873"/>
      <c r="AN2942" s="669"/>
      <c r="IG2942" s="1009"/>
      <c r="IH2942" s="1009"/>
      <c r="II2942" s="1009"/>
      <c r="IJ2942" s="1009"/>
      <c r="IK2942" s="1009"/>
      <c r="IL2942" s="1009"/>
      <c r="IM2942" s="1009"/>
    </row>
    <row r="2943" spans="17:247" x14ac:dyDescent="0.25">
      <c r="Q2943" s="1333"/>
      <c r="R2943" s="1333"/>
      <c r="S2943" s="669"/>
      <c r="T2943" s="669"/>
      <c r="U2943" s="669"/>
      <c r="AG2943" s="873"/>
      <c r="AN2943" s="669"/>
      <c r="IG2943" s="1009"/>
      <c r="IH2943" s="1009"/>
      <c r="II2943" s="1009"/>
      <c r="IJ2943" s="1009"/>
      <c r="IK2943" s="1009"/>
      <c r="IL2943" s="1009"/>
      <c r="IM2943" s="1009"/>
    </row>
    <row r="2944" spans="17:247" x14ac:dyDescent="0.25">
      <c r="Q2944" s="1333"/>
      <c r="R2944" s="1333"/>
      <c r="S2944" s="669"/>
      <c r="T2944" s="669"/>
      <c r="U2944" s="669"/>
      <c r="AG2944" s="873"/>
      <c r="AN2944" s="669"/>
      <c r="IG2944" s="1009"/>
      <c r="IH2944" s="1009"/>
      <c r="II2944" s="1009"/>
      <c r="IJ2944" s="1009"/>
      <c r="IK2944" s="1009"/>
      <c r="IL2944" s="1009"/>
      <c r="IM2944" s="1009"/>
    </row>
    <row r="2945" spans="17:247" x14ac:dyDescent="0.25">
      <c r="Q2945" s="1333"/>
      <c r="R2945" s="1333"/>
      <c r="S2945" s="669"/>
      <c r="T2945" s="669"/>
      <c r="U2945" s="669"/>
      <c r="AG2945" s="873"/>
      <c r="AN2945" s="669"/>
      <c r="IG2945" s="1009"/>
      <c r="IH2945" s="1009"/>
      <c r="II2945" s="1009"/>
      <c r="IJ2945" s="1009"/>
      <c r="IK2945" s="1009"/>
      <c r="IL2945" s="1009"/>
      <c r="IM2945" s="1009"/>
    </row>
    <row r="2946" spans="17:247" x14ac:dyDescent="0.25">
      <c r="Q2946" s="1333"/>
      <c r="R2946" s="1333"/>
      <c r="S2946" s="669"/>
      <c r="T2946" s="669"/>
      <c r="U2946" s="669"/>
      <c r="AG2946" s="873"/>
      <c r="AN2946" s="669"/>
      <c r="IG2946" s="1009"/>
      <c r="IH2946" s="1009"/>
      <c r="II2946" s="1009"/>
      <c r="IJ2946" s="1009"/>
      <c r="IK2946" s="1009"/>
      <c r="IL2946" s="1009"/>
      <c r="IM2946" s="1009"/>
    </row>
    <row r="2947" spans="17:247" x14ac:dyDescent="0.25">
      <c r="Q2947" s="1333"/>
      <c r="R2947" s="1333"/>
      <c r="S2947" s="669"/>
      <c r="T2947" s="669"/>
      <c r="U2947" s="669"/>
      <c r="AG2947" s="873"/>
      <c r="AN2947" s="669"/>
      <c r="IG2947" s="1009"/>
      <c r="IH2947" s="1009"/>
      <c r="II2947" s="1009"/>
      <c r="IJ2947" s="1009"/>
      <c r="IK2947" s="1009"/>
      <c r="IL2947" s="1009"/>
      <c r="IM2947" s="1009"/>
    </row>
    <row r="2948" spans="17:247" x14ac:dyDescent="0.25">
      <c r="Q2948" s="1333"/>
      <c r="R2948" s="1333"/>
      <c r="S2948" s="669"/>
      <c r="T2948" s="669"/>
      <c r="U2948" s="669"/>
      <c r="AG2948" s="873"/>
      <c r="AN2948" s="669"/>
      <c r="IG2948" s="1009"/>
      <c r="IH2948" s="1009"/>
      <c r="II2948" s="1009"/>
      <c r="IJ2948" s="1009"/>
      <c r="IK2948" s="1009"/>
      <c r="IL2948" s="1009"/>
      <c r="IM2948" s="1009"/>
    </row>
    <row r="2949" spans="17:247" x14ac:dyDescent="0.25">
      <c r="Q2949" s="1333"/>
      <c r="R2949" s="1333"/>
      <c r="S2949" s="669"/>
      <c r="T2949" s="669"/>
      <c r="U2949" s="669"/>
      <c r="AG2949" s="873"/>
      <c r="AN2949" s="669"/>
      <c r="IG2949" s="1009"/>
      <c r="IH2949" s="1009"/>
      <c r="II2949" s="1009"/>
      <c r="IJ2949" s="1009"/>
      <c r="IK2949" s="1009"/>
      <c r="IL2949" s="1009"/>
      <c r="IM2949" s="1009"/>
    </row>
    <row r="2950" spans="17:247" x14ac:dyDescent="0.25">
      <c r="Q2950" s="1333"/>
      <c r="R2950" s="1333"/>
      <c r="S2950" s="669"/>
      <c r="T2950" s="669"/>
      <c r="U2950" s="669"/>
      <c r="AG2950" s="873"/>
      <c r="AN2950" s="669"/>
      <c r="IG2950" s="1009"/>
      <c r="IH2950" s="1009"/>
      <c r="II2950" s="1009"/>
      <c r="IJ2950" s="1009"/>
      <c r="IK2950" s="1009"/>
      <c r="IL2950" s="1009"/>
      <c r="IM2950" s="1009"/>
    </row>
    <row r="2951" spans="17:247" x14ac:dyDescent="0.25">
      <c r="Q2951" s="1333"/>
      <c r="R2951" s="1333"/>
      <c r="S2951" s="669"/>
      <c r="T2951" s="669"/>
      <c r="U2951" s="669"/>
      <c r="AG2951" s="873"/>
      <c r="AN2951" s="669"/>
      <c r="IG2951" s="1009"/>
      <c r="IH2951" s="1009"/>
      <c r="II2951" s="1009"/>
      <c r="IJ2951" s="1009"/>
      <c r="IK2951" s="1009"/>
      <c r="IL2951" s="1009"/>
      <c r="IM2951" s="1009"/>
    </row>
    <row r="2952" spans="17:247" x14ac:dyDescent="0.25">
      <c r="Q2952" s="1333"/>
      <c r="R2952" s="1333"/>
      <c r="S2952" s="669"/>
      <c r="T2952" s="669"/>
      <c r="U2952" s="669"/>
      <c r="AG2952" s="873"/>
      <c r="AN2952" s="669"/>
      <c r="IG2952" s="1009"/>
      <c r="IH2952" s="1009"/>
      <c r="II2952" s="1009"/>
      <c r="IJ2952" s="1009"/>
      <c r="IK2952" s="1009"/>
      <c r="IL2952" s="1009"/>
      <c r="IM2952" s="1009"/>
    </row>
    <row r="2953" spans="17:247" x14ac:dyDescent="0.25">
      <c r="Q2953" s="1333"/>
      <c r="R2953" s="1333"/>
      <c r="S2953" s="669"/>
      <c r="T2953" s="669"/>
      <c r="U2953" s="669"/>
      <c r="AG2953" s="873"/>
      <c r="AN2953" s="669"/>
      <c r="IG2953" s="1009"/>
      <c r="IH2953" s="1009"/>
      <c r="II2953" s="1009"/>
      <c r="IJ2953" s="1009"/>
      <c r="IK2953" s="1009"/>
      <c r="IL2953" s="1009"/>
      <c r="IM2953" s="1009"/>
    </row>
    <row r="2954" spans="17:247" x14ac:dyDescent="0.25">
      <c r="Q2954" s="1333"/>
      <c r="R2954" s="1333"/>
      <c r="S2954" s="669"/>
      <c r="T2954" s="669"/>
      <c r="U2954" s="669"/>
      <c r="AG2954" s="873"/>
      <c r="AN2954" s="669"/>
      <c r="IG2954" s="1009"/>
      <c r="IH2954" s="1009"/>
      <c r="II2954" s="1009"/>
      <c r="IJ2954" s="1009"/>
      <c r="IK2954" s="1009"/>
      <c r="IL2954" s="1009"/>
      <c r="IM2954" s="1009"/>
    </row>
    <row r="2955" spans="17:247" x14ac:dyDescent="0.25">
      <c r="Q2955" s="1333"/>
      <c r="R2955" s="1333"/>
      <c r="S2955" s="669"/>
      <c r="T2955" s="669"/>
      <c r="U2955" s="669"/>
      <c r="AG2955" s="873"/>
      <c r="AN2955" s="669"/>
      <c r="IG2955" s="1009"/>
      <c r="IH2955" s="1009"/>
      <c r="II2955" s="1009"/>
      <c r="IJ2955" s="1009"/>
      <c r="IK2955" s="1009"/>
      <c r="IL2955" s="1009"/>
      <c r="IM2955" s="1009"/>
    </row>
    <row r="2956" spans="17:247" x14ac:dyDescent="0.25">
      <c r="Q2956" s="1333"/>
      <c r="R2956" s="1333"/>
      <c r="S2956" s="669"/>
      <c r="T2956" s="669"/>
      <c r="U2956" s="669"/>
      <c r="AG2956" s="873"/>
      <c r="AN2956" s="669"/>
      <c r="IG2956" s="1009"/>
      <c r="IH2956" s="1009"/>
      <c r="II2956" s="1009"/>
      <c r="IJ2956" s="1009"/>
      <c r="IK2956" s="1009"/>
      <c r="IL2956" s="1009"/>
      <c r="IM2956" s="1009"/>
    </row>
    <row r="2957" spans="17:247" x14ac:dyDescent="0.25">
      <c r="Q2957" s="1333"/>
      <c r="R2957" s="1333"/>
      <c r="S2957" s="669"/>
      <c r="T2957" s="669"/>
      <c r="U2957" s="669"/>
      <c r="AG2957" s="873"/>
      <c r="AN2957" s="669"/>
      <c r="IG2957" s="1009"/>
      <c r="IH2957" s="1009"/>
      <c r="II2957" s="1009"/>
      <c r="IJ2957" s="1009"/>
      <c r="IK2957" s="1009"/>
      <c r="IL2957" s="1009"/>
      <c r="IM2957" s="1009"/>
    </row>
    <row r="2958" spans="17:247" x14ac:dyDescent="0.25">
      <c r="Q2958" s="1333"/>
      <c r="R2958" s="1333"/>
      <c r="S2958" s="669"/>
      <c r="T2958" s="669"/>
      <c r="U2958" s="669"/>
      <c r="AG2958" s="873"/>
      <c r="AN2958" s="669"/>
      <c r="IG2958" s="1009"/>
      <c r="IH2958" s="1009"/>
      <c r="II2958" s="1009"/>
      <c r="IJ2958" s="1009"/>
      <c r="IK2958" s="1009"/>
      <c r="IL2958" s="1009"/>
      <c r="IM2958" s="1009"/>
    </row>
    <row r="2959" spans="17:247" x14ac:dyDescent="0.25">
      <c r="Q2959" s="1333"/>
      <c r="R2959" s="1333"/>
      <c r="S2959" s="669"/>
      <c r="T2959" s="669"/>
      <c r="U2959" s="669"/>
      <c r="AG2959" s="873"/>
      <c r="AN2959" s="669"/>
      <c r="IG2959" s="1009"/>
      <c r="IH2959" s="1009"/>
      <c r="II2959" s="1009"/>
      <c r="IJ2959" s="1009"/>
      <c r="IK2959" s="1009"/>
      <c r="IL2959" s="1009"/>
      <c r="IM2959" s="1009"/>
    </row>
    <row r="2960" spans="17:247" x14ac:dyDescent="0.25">
      <c r="Q2960" s="1333"/>
      <c r="R2960" s="1333"/>
      <c r="S2960" s="669"/>
      <c r="T2960" s="669"/>
      <c r="U2960" s="669"/>
      <c r="AG2960" s="873"/>
      <c r="AN2960" s="669"/>
      <c r="IG2960" s="1009"/>
      <c r="IH2960" s="1009"/>
      <c r="II2960" s="1009"/>
      <c r="IJ2960" s="1009"/>
      <c r="IK2960" s="1009"/>
      <c r="IL2960" s="1009"/>
      <c r="IM2960" s="1009"/>
    </row>
    <row r="2961" spans="17:247" x14ac:dyDescent="0.25">
      <c r="Q2961" s="1333"/>
      <c r="R2961" s="1333"/>
      <c r="S2961" s="669"/>
      <c r="T2961" s="669"/>
      <c r="U2961" s="669"/>
      <c r="AG2961" s="873"/>
      <c r="AN2961" s="669"/>
      <c r="IG2961" s="1009"/>
      <c r="IH2961" s="1009"/>
      <c r="II2961" s="1009"/>
      <c r="IJ2961" s="1009"/>
      <c r="IK2961" s="1009"/>
      <c r="IL2961" s="1009"/>
      <c r="IM2961" s="1009"/>
    </row>
    <row r="2962" spans="17:247" x14ac:dyDescent="0.25">
      <c r="Q2962" s="1333"/>
      <c r="R2962" s="1333"/>
      <c r="S2962" s="669"/>
      <c r="T2962" s="669"/>
      <c r="U2962" s="669"/>
      <c r="AG2962" s="873"/>
      <c r="AN2962" s="669"/>
      <c r="IG2962" s="1009"/>
      <c r="IH2962" s="1009"/>
      <c r="II2962" s="1009"/>
      <c r="IJ2962" s="1009"/>
      <c r="IK2962" s="1009"/>
      <c r="IL2962" s="1009"/>
      <c r="IM2962" s="1009"/>
    </row>
    <row r="2963" spans="17:247" x14ac:dyDescent="0.25">
      <c r="Q2963" s="1333"/>
      <c r="R2963" s="1333"/>
      <c r="S2963" s="669"/>
      <c r="T2963" s="669"/>
      <c r="U2963" s="669"/>
      <c r="AG2963" s="873"/>
      <c r="AN2963" s="669"/>
      <c r="IG2963" s="1009"/>
      <c r="IH2963" s="1009"/>
      <c r="II2963" s="1009"/>
      <c r="IJ2963" s="1009"/>
      <c r="IK2963" s="1009"/>
      <c r="IL2963" s="1009"/>
      <c r="IM2963" s="1009"/>
    </row>
    <row r="2964" spans="17:247" x14ac:dyDescent="0.25">
      <c r="Q2964" s="1333"/>
      <c r="R2964" s="1333"/>
      <c r="S2964" s="669"/>
      <c r="T2964" s="669"/>
      <c r="U2964" s="669"/>
      <c r="AG2964" s="873"/>
      <c r="AN2964" s="669"/>
      <c r="IG2964" s="1009"/>
      <c r="IH2964" s="1009"/>
      <c r="II2964" s="1009"/>
      <c r="IJ2964" s="1009"/>
      <c r="IK2964" s="1009"/>
      <c r="IL2964" s="1009"/>
      <c r="IM2964" s="1009"/>
    </row>
    <row r="2965" spans="17:247" x14ac:dyDescent="0.25">
      <c r="Q2965" s="1333"/>
      <c r="R2965" s="1333"/>
      <c r="S2965" s="669"/>
      <c r="T2965" s="669"/>
      <c r="U2965" s="669"/>
      <c r="AG2965" s="873"/>
      <c r="AN2965" s="669"/>
      <c r="IG2965" s="1009"/>
      <c r="IH2965" s="1009"/>
      <c r="II2965" s="1009"/>
      <c r="IJ2965" s="1009"/>
      <c r="IK2965" s="1009"/>
      <c r="IL2965" s="1009"/>
      <c r="IM2965" s="1009"/>
    </row>
    <row r="2966" spans="17:247" x14ac:dyDescent="0.25">
      <c r="Q2966" s="1333"/>
      <c r="R2966" s="1333"/>
      <c r="S2966" s="669"/>
      <c r="T2966" s="669"/>
      <c r="U2966" s="669"/>
      <c r="AG2966" s="873"/>
      <c r="AN2966" s="669"/>
      <c r="IG2966" s="1009"/>
      <c r="IH2966" s="1009"/>
      <c r="II2966" s="1009"/>
      <c r="IJ2966" s="1009"/>
      <c r="IK2966" s="1009"/>
      <c r="IL2966" s="1009"/>
      <c r="IM2966" s="1009"/>
    </row>
    <row r="2967" spans="17:247" x14ac:dyDescent="0.25">
      <c r="Q2967" s="1333"/>
      <c r="R2967" s="1333"/>
      <c r="S2967" s="669"/>
      <c r="T2967" s="669"/>
      <c r="U2967" s="669"/>
      <c r="AG2967" s="873"/>
      <c r="AN2967" s="669"/>
      <c r="IG2967" s="1009"/>
      <c r="IH2967" s="1009"/>
      <c r="II2967" s="1009"/>
      <c r="IJ2967" s="1009"/>
      <c r="IK2967" s="1009"/>
      <c r="IL2967" s="1009"/>
      <c r="IM2967" s="1009"/>
    </row>
    <row r="2968" spans="17:247" x14ac:dyDescent="0.25">
      <c r="Q2968" s="1333"/>
      <c r="R2968" s="1333"/>
      <c r="S2968" s="669"/>
      <c r="T2968" s="669"/>
      <c r="U2968" s="669"/>
      <c r="AG2968" s="873"/>
      <c r="AN2968" s="669"/>
      <c r="IG2968" s="1009"/>
      <c r="IH2968" s="1009"/>
      <c r="II2968" s="1009"/>
      <c r="IJ2968" s="1009"/>
      <c r="IK2968" s="1009"/>
      <c r="IL2968" s="1009"/>
      <c r="IM2968" s="1009"/>
    </row>
    <row r="2969" spans="17:247" x14ac:dyDescent="0.25">
      <c r="Q2969" s="1333"/>
      <c r="R2969" s="1333"/>
      <c r="S2969" s="669"/>
      <c r="T2969" s="669"/>
      <c r="U2969" s="669"/>
      <c r="AG2969" s="873"/>
      <c r="AN2969" s="669"/>
      <c r="IG2969" s="1009"/>
      <c r="IH2969" s="1009"/>
      <c r="II2969" s="1009"/>
      <c r="IJ2969" s="1009"/>
      <c r="IK2969" s="1009"/>
      <c r="IL2969" s="1009"/>
      <c r="IM2969" s="1009"/>
    </row>
    <row r="2970" spans="17:247" x14ac:dyDescent="0.25">
      <c r="Q2970" s="1333"/>
      <c r="R2970" s="1333"/>
      <c r="S2970" s="669"/>
      <c r="T2970" s="669"/>
      <c r="U2970" s="669"/>
      <c r="AG2970" s="873"/>
      <c r="AN2970" s="669"/>
      <c r="IG2970" s="1009"/>
      <c r="IH2970" s="1009"/>
      <c r="II2970" s="1009"/>
      <c r="IJ2970" s="1009"/>
      <c r="IK2970" s="1009"/>
      <c r="IL2970" s="1009"/>
      <c r="IM2970" s="1009"/>
    </row>
    <row r="2971" spans="17:247" x14ac:dyDescent="0.25">
      <c r="Q2971" s="1333"/>
      <c r="R2971" s="1333"/>
      <c r="S2971" s="669"/>
      <c r="T2971" s="669"/>
      <c r="U2971" s="669"/>
      <c r="AG2971" s="873"/>
      <c r="AN2971" s="669"/>
      <c r="IG2971" s="1009"/>
      <c r="IH2971" s="1009"/>
      <c r="II2971" s="1009"/>
      <c r="IJ2971" s="1009"/>
      <c r="IK2971" s="1009"/>
      <c r="IL2971" s="1009"/>
      <c r="IM2971" s="1009"/>
    </row>
    <row r="2972" spans="17:247" x14ac:dyDescent="0.25">
      <c r="Q2972" s="1333"/>
      <c r="R2972" s="1333"/>
      <c r="S2972" s="669"/>
      <c r="T2972" s="669"/>
      <c r="U2972" s="669"/>
      <c r="AG2972" s="873"/>
      <c r="AN2972" s="669"/>
      <c r="IG2972" s="1009"/>
      <c r="IH2972" s="1009"/>
      <c r="II2972" s="1009"/>
      <c r="IJ2972" s="1009"/>
      <c r="IK2972" s="1009"/>
      <c r="IL2972" s="1009"/>
      <c r="IM2972" s="1009"/>
    </row>
    <row r="2973" spans="17:247" x14ac:dyDescent="0.25">
      <c r="Q2973" s="1333"/>
      <c r="R2973" s="1333"/>
      <c r="S2973" s="669"/>
      <c r="T2973" s="669"/>
      <c r="U2973" s="669"/>
      <c r="AG2973" s="873"/>
      <c r="AN2973" s="669"/>
      <c r="IG2973" s="1009"/>
      <c r="IH2973" s="1009"/>
      <c r="II2973" s="1009"/>
      <c r="IJ2973" s="1009"/>
      <c r="IK2973" s="1009"/>
      <c r="IL2973" s="1009"/>
      <c r="IM2973" s="1009"/>
    </row>
    <row r="2974" spans="17:247" x14ac:dyDescent="0.25">
      <c r="Q2974" s="1333"/>
      <c r="R2974" s="1333"/>
      <c r="S2974" s="669"/>
      <c r="T2974" s="669"/>
      <c r="U2974" s="669"/>
      <c r="AG2974" s="873"/>
      <c r="AN2974" s="669"/>
      <c r="IG2974" s="1009"/>
      <c r="IH2974" s="1009"/>
      <c r="II2974" s="1009"/>
      <c r="IJ2974" s="1009"/>
      <c r="IK2974" s="1009"/>
      <c r="IL2974" s="1009"/>
      <c r="IM2974" s="1009"/>
    </row>
    <row r="2975" spans="17:247" x14ac:dyDescent="0.25">
      <c r="Q2975" s="1333"/>
      <c r="R2975" s="1333"/>
      <c r="S2975" s="669"/>
      <c r="T2975" s="669"/>
      <c r="U2975" s="669"/>
      <c r="AG2975" s="873"/>
      <c r="AN2975" s="669"/>
      <c r="IG2975" s="1009"/>
      <c r="IH2975" s="1009"/>
      <c r="II2975" s="1009"/>
      <c r="IJ2975" s="1009"/>
      <c r="IK2975" s="1009"/>
      <c r="IL2975" s="1009"/>
      <c r="IM2975" s="1009"/>
    </row>
    <row r="2976" spans="17:247" x14ac:dyDescent="0.25">
      <c r="Q2976" s="1333"/>
      <c r="R2976" s="1333"/>
      <c r="S2976" s="669"/>
      <c r="T2976" s="669"/>
      <c r="U2976" s="669"/>
      <c r="AG2976" s="873"/>
      <c r="AN2976" s="669"/>
      <c r="IG2976" s="1009"/>
      <c r="IH2976" s="1009"/>
      <c r="II2976" s="1009"/>
      <c r="IJ2976" s="1009"/>
      <c r="IK2976" s="1009"/>
      <c r="IL2976" s="1009"/>
      <c r="IM2976" s="1009"/>
    </row>
    <row r="2977" spans="17:247" x14ac:dyDescent="0.25">
      <c r="Q2977" s="1333"/>
      <c r="R2977" s="1333"/>
      <c r="S2977" s="669"/>
      <c r="T2977" s="669"/>
      <c r="U2977" s="669"/>
      <c r="AG2977" s="873"/>
      <c r="AN2977" s="669"/>
      <c r="IG2977" s="1009"/>
      <c r="IH2977" s="1009"/>
      <c r="II2977" s="1009"/>
      <c r="IJ2977" s="1009"/>
      <c r="IK2977" s="1009"/>
      <c r="IL2977" s="1009"/>
      <c r="IM2977" s="1009"/>
    </row>
    <row r="2978" spans="17:247" x14ac:dyDescent="0.25">
      <c r="Q2978" s="1333"/>
      <c r="R2978" s="1333"/>
      <c r="S2978" s="669"/>
      <c r="T2978" s="669"/>
      <c r="U2978" s="669"/>
      <c r="AG2978" s="873"/>
      <c r="AN2978" s="669"/>
      <c r="IG2978" s="1009"/>
      <c r="IH2978" s="1009"/>
      <c r="II2978" s="1009"/>
      <c r="IJ2978" s="1009"/>
      <c r="IK2978" s="1009"/>
      <c r="IL2978" s="1009"/>
      <c r="IM2978" s="1009"/>
    </row>
    <row r="2979" spans="17:247" x14ac:dyDescent="0.25">
      <c r="Q2979" s="1333"/>
      <c r="R2979" s="1333"/>
      <c r="S2979" s="669"/>
      <c r="T2979" s="669"/>
      <c r="U2979" s="669"/>
      <c r="AG2979" s="873"/>
      <c r="AN2979" s="669"/>
      <c r="IG2979" s="1009"/>
      <c r="IH2979" s="1009"/>
      <c r="II2979" s="1009"/>
      <c r="IJ2979" s="1009"/>
      <c r="IK2979" s="1009"/>
      <c r="IL2979" s="1009"/>
      <c r="IM2979" s="1009"/>
    </row>
    <row r="2980" spans="17:247" x14ac:dyDescent="0.25">
      <c r="Q2980" s="1333"/>
      <c r="R2980" s="1333"/>
      <c r="S2980" s="669"/>
      <c r="T2980" s="669"/>
      <c r="U2980" s="669"/>
      <c r="AG2980" s="873"/>
      <c r="AN2980" s="669"/>
      <c r="IG2980" s="1009"/>
      <c r="IH2980" s="1009"/>
      <c r="II2980" s="1009"/>
      <c r="IJ2980" s="1009"/>
      <c r="IK2980" s="1009"/>
      <c r="IL2980" s="1009"/>
      <c r="IM2980" s="1009"/>
    </row>
    <row r="2981" spans="17:247" x14ac:dyDescent="0.25">
      <c r="Q2981" s="1333"/>
      <c r="R2981" s="1333"/>
      <c r="S2981" s="669"/>
      <c r="T2981" s="669"/>
      <c r="U2981" s="669"/>
      <c r="AG2981" s="873"/>
      <c r="AN2981" s="669"/>
      <c r="IG2981" s="1009"/>
      <c r="IH2981" s="1009"/>
      <c r="II2981" s="1009"/>
      <c r="IJ2981" s="1009"/>
      <c r="IK2981" s="1009"/>
      <c r="IL2981" s="1009"/>
      <c r="IM2981" s="1009"/>
    </row>
    <row r="2982" spans="17:247" x14ac:dyDescent="0.25">
      <c r="Q2982" s="1333"/>
      <c r="R2982" s="1333"/>
      <c r="S2982" s="669"/>
      <c r="T2982" s="669"/>
      <c r="U2982" s="669"/>
      <c r="AG2982" s="873"/>
      <c r="AN2982" s="669"/>
      <c r="IG2982" s="1009"/>
      <c r="IH2982" s="1009"/>
      <c r="II2982" s="1009"/>
      <c r="IJ2982" s="1009"/>
      <c r="IK2982" s="1009"/>
      <c r="IL2982" s="1009"/>
      <c r="IM2982" s="1009"/>
    </row>
    <row r="2983" spans="17:247" x14ac:dyDescent="0.25">
      <c r="Q2983" s="1333"/>
      <c r="R2983" s="1333"/>
      <c r="S2983" s="669"/>
      <c r="T2983" s="669"/>
      <c r="U2983" s="669"/>
      <c r="AG2983" s="873"/>
      <c r="AN2983" s="669"/>
      <c r="IG2983" s="1009"/>
      <c r="IH2983" s="1009"/>
      <c r="II2983" s="1009"/>
      <c r="IJ2983" s="1009"/>
      <c r="IK2983" s="1009"/>
      <c r="IL2983" s="1009"/>
      <c r="IM2983" s="1009"/>
    </row>
    <row r="2984" spans="17:247" x14ac:dyDescent="0.25">
      <c r="Q2984" s="1333"/>
      <c r="R2984" s="1333"/>
      <c r="S2984" s="669"/>
      <c r="T2984" s="669"/>
      <c r="U2984" s="669"/>
      <c r="AG2984" s="873"/>
      <c r="AN2984" s="669"/>
      <c r="IG2984" s="1009"/>
      <c r="IH2984" s="1009"/>
      <c r="II2984" s="1009"/>
      <c r="IJ2984" s="1009"/>
      <c r="IK2984" s="1009"/>
      <c r="IL2984" s="1009"/>
      <c r="IM2984" s="1009"/>
    </row>
    <row r="2985" spans="17:247" x14ac:dyDescent="0.25">
      <c r="Q2985" s="1333"/>
      <c r="R2985" s="1333"/>
      <c r="S2985" s="669"/>
      <c r="T2985" s="669"/>
      <c r="U2985" s="669"/>
      <c r="AG2985" s="873"/>
      <c r="AN2985" s="669"/>
      <c r="IG2985" s="1009"/>
      <c r="IH2985" s="1009"/>
      <c r="II2985" s="1009"/>
      <c r="IJ2985" s="1009"/>
      <c r="IK2985" s="1009"/>
      <c r="IL2985" s="1009"/>
      <c r="IM2985" s="1009"/>
    </row>
    <row r="2986" spans="17:247" x14ac:dyDescent="0.25">
      <c r="Q2986" s="1333"/>
      <c r="R2986" s="1333"/>
      <c r="S2986" s="669"/>
      <c r="T2986" s="669"/>
      <c r="U2986" s="669"/>
      <c r="AG2986" s="873"/>
      <c r="AN2986" s="669"/>
      <c r="IG2986" s="1009"/>
      <c r="IH2986" s="1009"/>
      <c r="II2986" s="1009"/>
      <c r="IJ2986" s="1009"/>
      <c r="IK2986" s="1009"/>
      <c r="IL2986" s="1009"/>
      <c r="IM2986" s="1009"/>
    </row>
    <row r="2987" spans="17:247" x14ac:dyDescent="0.25">
      <c r="Q2987" s="1333"/>
      <c r="R2987" s="1333"/>
      <c r="S2987" s="669"/>
      <c r="T2987" s="669"/>
      <c r="U2987" s="669"/>
      <c r="AG2987" s="873"/>
      <c r="AN2987" s="669"/>
      <c r="IG2987" s="1009"/>
      <c r="IH2987" s="1009"/>
      <c r="II2987" s="1009"/>
      <c r="IJ2987" s="1009"/>
      <c r="IK2987" s="1009"/>
      <c r="IL2987" s="1009"/>
      <c r="IM2987" s="1009"/>
    </row>
    <row r="2988" spans="17:247" x14ac:dyDescent="0.25">
      <c r="Q2988" s="1333"/>
      <c r="R2988" s="1333"/>
      <c r="S2988" s="669"/>
      <c r="T2988" s="669"/>
      <c r="U2988" s="669"/>
      <c r="AG2988" s="873"/>
      <c r="AN2988" s="669"/>
      <c r="IG2988" s="1009"/>
      <c r="IH2988" s="1009"/>
      <c r="II2988" s="1009"/>
      <c r="IJ2988" s="1009"/>
      <c r="IK2988" s="1009"/>
      <c r="IL2988" s="1009"/>
      <c r="IM2988" s="1009"/>
    </row>
    <row r="2989" spans="17:247" x14ac:dyDescent="0.25">
      <c r="Q2989" s="1333"/>
      <c r="R2989" s="1333"/>
      <c r="S2989" s="669"/>
      <c r="T2989" s="669"/>
      <c r="U2989" s="669"/>
      <c r="AG2989" s="873"/>
      <c r="AN2989" s="669"/>
      <c r="IG2989" s="1009"/>
      <c r="IH2989" s="1009"/>
      <c r="II2989" s="1009"/>
      <c r="IJ2989" s="1009"/>
      <c r="IK2989" s="1009"/>
      <c r="IL2989" s="1009"/>
      <c r="IM2989" s="1009"/>
    </row>
    <row r="2990" spans="17:247" x14ac:dyDescent="0.25">
      <c r="Q2990" s="1333"/>
      <c r="R2990" s="1333"/>
      <c r="S2990" s="669"/>
      <c r="T2990" s="669"/>
      <c r="U2990" s="669"/>
      <c r="AG2990" s="873"/>
      <c r="AN2990" s="669"/>
      <c r="IG2990" s="1009"/>
      <c r="IH2990" s="1009"/>
      <c r="II2990" s="1009"/>
      <c r="IJ2990" s="1009"/>
      <c r="IK2990" s="1009"/>
      <c r="IL2990" s="1009"/>
      <c r="IM2990" s="1009"/>
    </row>
    <row r="2991" spans="17:247" x14ac:dyDescent="0.25">
      <c r="Q2991" s="1333"/>
      <c r="R2991" s="1333"/>
      <c r="S2991" s="669"/>
      <c r="T2991" s="669"/>
      <c r="U2991" s="669"/>
      <c r="AG2991" s="873"/>
      <c r="AN2991" s="669"/>
      <c r="IG2991" s="1009"/>
      <c r="IH2991" s="1009"/>
      <c r="II2991" s="1009"/>
      <c r="IJ2991" s="1009"/>
      <c r="IK2991" s="1009"/>
      <c r="IL2991" s="1009"/>
      <c r="IM2991" s="1009"/>
    </row>
    <row r="2992" spans="17:247" x14ac:dyDescent="0.25">
      <c r="Q2992" s="1333"/>
      <c r="R2992" s="1333"/>
      <c r="S2992" s="669"/>
      <c r="T2992" s="669"/>
      <c r="U2992" s="669"/>
      <c r="AG2992" s="873"/>
      <c r="AN2992" s="669"/>
      <c r="IG2992" s="1009"/>
      <c r="IH2992" s="1009"/>
      <c r="II2992" s="1009"/>
      <c r="IJ2992" s="1009"/>
      <c r="IK2992" s="1009"/>
      <c r="IL2992" s="1009"/>
      <c r="IM2992" s="1009"/>
    </row>
    <row r="2993" spans="17:247" x14ac:dyDescent="0.25">
      <c r="Q2993" s="1333"/>
      <c r="R2993" s="1333"/>
      <c r="S2993" s="669"/>
      <c r="T2993" s="669"/>
      <c r="U2993" s="669"/>
      <c r="AG2993" s="873"/>
      <c r="AN2993" s="669"/>
      <c r="IG2993" s="1009"/>
      <c r="IH2993" s="1009"/>
      <c r="II2993" s="1009"/>
      <c r="IJ2993" s="1009"/>
      <c r="IK2993" s="1009"/>
      <c r="IL2993" s="1009"/>
      <c r="IM2993" s="1009"/>
    </row>
    <row r="2994" spans="17:247" x14ac:dyDescent="0.25">
      <c r="Q2994" s="1333"/>
      <c r="R2994" s="1333"/>
      <c r="S2994" s="669"/>
      <c r="T2994" s="669"/>
      <c r="U2994" s="669"/>
      <c r="AG2994" s="873"/>
      <c r="AN2994" s="669"/>
      <c r="IG2994" s="1009"/>
      <c r="IH2994" s="1009"/>
      <c r="II2994" s="1009"/>
      <c r="IJ2994" s="1009"/>
      <c r="IK2994" s="1009"/>
      <c r="IL2994" s="1009"/>
      <c r="IM2994" s="1009"/>
    </row>
    <row r="2995" spans="17:247" x14ac:dyDescent="0.25">
      <c r="Q2995" s="1333"/>
      <c r="R2995" s="1333"/>
      <c r="S2995" s="669"/>
      <c r="T2995" s="669"/>
      <c r="U2995" s="669"/>
      <c r="AG2995" s="873"/>
      <c r="AN2995" s="669"/>
      <c r="IG2995" s="1009"/>
      <c r="IH2995" s="1009"/>
      <c r="II2995" s="1009"/>
      <c r="IJ2995" s="1009"/>
      <c r="IK2995" s="1009"/>
      <c r="IL2995" s="1009"/>
      <c r="IM2995" s="1009"/>
    </row>
    <row r="2996" spans="17:247" x14ac:dyDescent="0.25">
      <c r="Q2996" s="1333"/>
      <c r="R2996" s="1333"/>
      <c r="S2996" s="669"/>
      <c r="T2996" s="669"/>
      <c r="U2996" s="669"/>
      <c r="AG2996" s="873"/>
      <c r="AN2996" s="669"/>
      <c r="IG2996" s="1009"/>
      <c r="IH2996" s="1009"/>
      <c r="II2996" s="1009"/>
      <c r="IJ2996" s="1009"/>
      <c r="IK2996" s="1009"/>
      <c r="IL2996" s="1009"/>
      <c r="IM2996" s="1009"/>
    </row>
    <row r="2997" spans="17:247" x14ac:dyDescent="0.25">
      <c r="Q2997" s="1333"/>
      <c r="R2997" s="1333"/>
      <c r="S2997" s="669"/>
      <c r="T2997" s="669"/>
      <c r="U2997" s="669"/>
      <c r="AG2997" s="873"/>
      <c r="AN2997" s="669"/>
      <c r="IG2997" s="1009"/>
      <c r="IH2997" s="1009"/>
      <c r="II2997" s="1009"/>
      <c r="IJ2997" s="1009"/>
      <c r="IK2997" s="1009"/>
      <c r="IL2997" s="1009"/>
      <c r="IM2997" s="1009"/>
    </row>
    <row r="2998" spans="17:247" x14ac:dyDescent="0.25">
      <c r="Q2998" s="1333"/>
      <c r="R2998" s="1333"/>
      <c r="S2998" s="669"/>
      <c r="T2998" s="669"/>
      <c r="U2998" s="669"/>
      <c r="AG2998" s="873"/>
      <c r="AN2998" s="669"/>
      <c r="IG2998" s="1009"/>
      <c r="IH2998" s="1009"/>
      <c r="II2998" s="1009"/>
      <c r="IJ2998" s="1009"/>
      <c r="IK2998" s="1009"/>
      <c r="IL2998" s="1009"/>
      <c r="IM2998" s="1009"/>
    </row>
    <row r="2999" spans="17:247" x14ac:dyDescent="0.25">
      <c r="Q2999" s="1333"/>
      <c r="R2999" s="1333"/>
      <c r="S2999" s="669"/>
      <c r="T2999" s="669"/>
      <c r="U2999" s="669"/>
      <c r="AG2999" s="873"/>
      <c r="AN2999" s="669"/>
      <c r="IG2999" s="1009"/>
      <c r="IH2999" s="1009"/>
      <c r="II2999" s="1009"/>
      <c r="IJ2999" s="1009"/>
      <c r="IK2999" s="1009"/>
      <c r="IL2999" s="1009"/>
      <c r="IM2999" s="1009"/>
    </row>
    <row r="3000" spans="17:247" x14ac:dyDescent="0.25">
      <c r="Q3000" s="1333"/>
      <c r="R3000" s="1333"/>
      <c r="S3000" s="669"/>
      <c r="T3000" s="669"/>
      <c r="U3000" s="669"/>
      <c r="AG3000" s="873"/>
      <c r="AN3000" s="669"/>
      <c r="IG3000" s="1009"/>
      <c r="IH3000" s="1009"/>
      <c r="II3000" s="1009"/>
      <c r="IJ3000" s="1009"/>
      <c r="IK3000" s="1009"/>
      <c r="IL3000" s="1009"/>
      <c r="IM3000" s="1009"/>
    </row>
    <row r="3001" spans="17:247" x14ac:dyDescent="0.25">
      <c r="Q3001" s="1333"/>
      <c r="R3001" s="1333"/>
      <c r="S3001" s="669"/>
      <c r="T3001" s="669"/>
      <c r="U3001" s="669"/>
      <c r="AG3001" s="873"/>
      <c r="AN3001" s="669"/>
      <c r="IG3001" s="1009"/>
      <c r="IH3001" s="1009"/>
      <c r="II3001" s="1009"/>
      <c r="IJ3001" s="1009"/>
      <c r="IK3001" s="1009"/>
      <c r="IL3001" s="1009"/>
      <c r="IM3001" s="1009"/>
    </row>
    <row r="3002" spans="17:247" x14ac:dyDescent="0.25">
      <c r="Q3002" s="1333"/>
      <c r="R3002" s="1333"/>
      <c r="S3002" s="669"/>
      <c r="T3002" s="669"/>
      <c r="U3002" s="669"/>
      <c r="AG3002" s="873"/>
      <c r="AN3002" s="669"/>
      <c r="IG3002" s="1009"/>
      <c r="IH3002" s="1009"/>
      <c r="II3002" s="1009"/>
      <c r="IJ3002" s="1009"/>
      <c r="IK3002" s="1009"/>
      <c r="IL3002" s="1009"/>
      <c r="IM3002" s="1009"/>
    </row>
    <row r="3003" spans="17:247" x14ac:dyDescent="0.25">
      <c r="Q3003" s="1333"/>
      <c r="R3003" s="1333"/>
      <c r="S3003" s="669"/>
      <c r="T3003" s="669"/>
      <c r="U3003" s="669"/>
      <c r="AG3003" s="873"/>
      <c r="AN3003" s="669"/>
      <c r="IG3003" s="1009"/>
      <c r="IH3003" s="1009"/>
      <c r="II3003" s="1009"/>
      <c r="IJ3003" s="1009"/>
      <c r="IK3003" s="1009"/>
      <c r="IL3003" s="1009"/>
      <c r="IM3003" s="1009"/>
    </row>
    <row r="3004" spans="17:247" x14ac:dyDescent="0.25">
      <c r="Q3004" s="1333"/>
      <c r="R3004" s="1333"/>
      <c r="S3004" s="669"/>
      <c r="T3004" s="669"/>
      <c r="U3004" s="669"/>
      <c r="AG3004" s="873"/>
      <c r="AN3004" s="669"/>
      <c r="IG3004" s="1009"/>
      <c r="IH3004" s="1009"/>
      <c r="II3004" s="1009"/>
      <c r="IJ3004" s="1009"/>
      <c r="IK3004" s="1009"/>
      <c r="IL3004" s="1009"/>
      <c r="IM3004" s="1009"/>
    </row>
    <row r="3005" spans="17:247" x14ac:dyDescent="0.25">
      <c r="Q3005" s="1333"/>
      <c r="R3005" s="1333"/>
      <c r="S3005" s="669"/>
      <c r="T3005" s="669"/>
      <c r="U3005" s="669"/>
      <c r="AG3005" s="873"/>
      <c r="AN3005" s="669"/>
      <c r="IG3005" s="1009"/>
      <c r="IH3005" s="1009"/>
      <c r="II3005" s="1009"/>
      <c r="IJ3005" s="1009"/>
      <c r="IK3005" s="1009"/>
      <c r="IL3005" s="1009"/>
      <c r="IM3005" s="1009"/>
    </row>
    <row r="3006" spans="17:247" x14ac:dyDescent="0.25">
      <c r="Q3006" s="1333"/>
      <c r="R3006" s="1333"/>
      <c r="S3006" s="669"/>
      <c r="T3006" s="669"/>
      <c r="U3006" s="669"/>
      <c r="AG3006" s="873"/>
      <c r="AN3006" s="669"/>
      <c r="IG3006" s="1009"/>
      <c r="IH3006" s="1009"/>
      <c r="II3006" s="1009"/>
      <c r="IJ3006" s="1009"/>
      <c r="IK3006" s="1009"/>
      <c r="IL3006" s="1009"/>
      <c r="IM3006" s="1009"/>
    </row>
    <row r="3007" spans="17:247" x14ac:dyDescent="0.25">
      <c r="Q3007" s="1333"/>
      <c r="R3007" s="1333"/>
      <c r="S3007" s="669"/>
      <c r="T3007" s="669"/>
      <c r="U3007" s="669"/>
      <c r="AG3007" s="873"/>
      <c r="AN3007" s="669"/>
      <c r="IG3007" s="1009"/>
      <c r="IH3007" s="1009"/>
      <c r="II3007" s="1009"/>
      <c r="IJ3007" s="1009"/>
      <c r="IK3007" s="1009"/>
      <c r="IL3007" s="1009"/>
      <c r="IM3007" s="1009"/>
    </row>
    <row r="3008" spans="17:247" x14ac:dyDescent="0.25">
      <c r="Q3008" s="1333"/>
      <c r="R3008" s="1333"/>
      <c r="S3008" s="669"/>
      <c r="T3008" s="669"/>
      <c r="U3008" s="669"/>
      <c r="AG3008" s="873"/>
      <c r="AN3008" s="669"/>
      <c r="IG3008" s="1009"/>
      <c r="IH3008" s="1009"/>
      <c r="II3008" s="1009"/>
      <c r="IJ3008" s="1009"/>
      <c r="IK3008" s="1009"/>
      <c r="IL3008" s="1009"/>
      <c r="IM3008" s="1009"/>
    </row>
    <row r="3009" spans="17:247" x14ac:dyDescent="0.25">
      <c r="Q3009" s="1333"/>
      <c r="R3009" s="1333"/>
      <c r="S3009" s="669"/>
      <c r="T3009" s="669"/>
      <c r="U3009" s="669"/>
      <c r="AG3009" s="873"/>
      <c r="AN3009" s="669"/>
      <c r="IG3009" s="1009"/>
      <c r="IH3009" s="1009"/>
      <c r="II3009" s="1009"/>
      <c r="IJ3009" s="1009"/>
      <c r="IK3009" s="1009"/>
      <c r="IL3009" s="1009"/>
      <c r="IM3009" s="1009"/>
    </row>
    <row r="3010" spans="17:247" x14ac:dyDescent="0.25">
      <c r="Q3010" s="1333"/>
      <c r="R3010" s="1333"/>
      <c r="S3010" s="669"/>
      <c r="T3010" s="669"/>
      <c r="U3010" s="669"/>
      <c r="AG3010" s="873"/>
      <c r="AN3010" s="669"/>
      <c r="IG3010" s="1009"/>
      <c r="IH3010" s="1009"/>
      <c r="II3010" s="1009"/>
      <c r="IJ3010" s="1009"/>
      <c r="IK3010" s="1009"/>
      <c r="IL3010" s="1009"/>
      <c r="IM3010" s="1009"/>
    </row>
    <row r="3011" spans="17:247" x14ac:dyDescent="0.25">
      <c r="Q3011" s="1333"/>
      <c r="R3011" s="1333"/>
      <c r="S3011" s="669"/>
      <c r="T3011" s="669"/>
      <c r="U3011" s="669"/>
      <c r="AG3011" s="873"/>
      <c r="AN3011" s="669"/>
      <c r="IG3011" s="1009"/>
      <c r="IH3011" s="1009"/>
      <c r="II3011" s="1009"/>
      <c r="IJ3011" s="1009"/>
      <c r="IK3011" s="1009"/>
      <c r="IL3011" s="1009"/>
      <c r="IM3011" s="1009"/>
    </row>
    <row r="3012" spans="17:247" x14ac:dyDescent="0.25">
      <c r="Q3012" s="1333"/>
      <c r="R3012" s="1333"/>
      <c r="S3012" s="669"/>
      <c r="T3012" s="669"/>
      <c r="U3012" s="669"/>
      <c r="AG3012" s="873"/>
      <c r="AN3012" s="669"/>
      <c r="IG3012" s="1009"/>
      <c r="IH3012" s="1009"/>
      <c r="II3012" s="1009"/>
      <c r="IJ3012" s="1009"/>
      <c r="IK3012" s="1009"/>
      <c r="IL3012" s="1009"/>
      <c r="IM3012" s="1009"/>
    </row>
    <row r="3013" spans="17:247" x14ac:dyDescent="0.25">
      <c r="Q3013" s="1333"/>
      <c r="R3013" s="1333"/>
      <c r="S3013" s="669"/>
      <c r="T3013" s="669"/>
      <c r="U3013" s="669"/>
      <c r="AG3013" s="873"/>
      <c r="AN3013" s="669"/>
      <c r="IG3013" s="1009"/>
      <c r="IH3013" s="1009"/>
      <c r="II3013" s="1009"/>
      <c r="IJ3013" s="1009"/>
      <c r="IK3013" s="1009"/>
      <c r="IL3013" s="1009"/>
      <c r="IM3013" s="1009"/>
    </row>
    <row r="3014" spans="17:247" x14ac:dyDescent="0.25">
      <c r="Q3014" s="1333"/>
      <c r="R3014" s="1333"/>
      <c r="S3014" s="669"/>
      <c r="T3014" s="669"/>
      <c r="U3014" s="669"/>
      <c r="AG3014" s="873"/>
      <c r="AN3014" s="669"/>
      <c r="IG3014" s="1009"/>
      <c r="IH3014" s="1009"/>
      <c r="II3014" s="1009"/>
      <c r="IJ3014" s="1009"/>
      <c r="IK3014" s="1009"/>
      <c r="IL3014" s="1009"/>
      <c r="IM3014" s="1009"/>
    </row>
    <row r="3015" spans="17:247" x14ac:dyDescent="0.25">
      <c r="Q3015" s="1333"/>
      <c r="R3015" s="1333"/>
      <c r="S3015" s="669"/>
      <c r="T3015" s="669"/>
      <c r="U3015" s="669"/>
      <c r="AG3015" s="873"/>
      <c r="AN3015" s="669"/>
      <c r="IG3015" s="1009"/>
      <c r="IH3015" s="1009"/>
      <c r="II3015" s="1009"/>
      <c r="IJ3015" s="1009"/>
      <c r="IK3015" s="1009"/>
      <c r="IL3015" s="1009"/>
      <c r="IM3015" s="1009"/>
    </row>
    <row r="3016" spans="17:247" x14ac:dyDescent="0.25">
      <c r="Q3016" s="1333"/>
      <c r="R3016" s="1333"/>
      <c r="S3016" s="669"/>
      <c r="T3016" s="669"/>
      <c r="U3016" s="669"/>
      <c r="AG3016" s="873"/>
      <c r="AN3016" s="669"/>
      <c r="IG3016" s="1009"/>
      <c r="IH3016" s="1009"/>
      <c r="II3016" s="1009"/>
      <c r="IJ3016" s="1009"/>
      <c r="IK3016" s="1009"/>
      <c r="IL3016" s="1009"/>
      <c r="IM3016" s="1009"/>
    </row>
    <row r="3017" spans="17:247" x14ac:dyDescent="0.25">
      <c r="Q3017" s="1333"/>
      <c r="R3017" s="1333"/>
      <c r="S3017" s="669"/>
      <c r="T3017" s="669"/>
      <c r="U3017" s="669"/>
      <c r="AG3017" s="873"/>
      <c r="AN3017" s="669"/>
      <c r="IG3017" s="1009"/>
      <c r="IH3017" s="1009"/>
      <c r="II3017" s="1009"/>
      <c r="IJ3017" s="1009"/>
      <c r="IK3017" s="1009"/>
      <c r="IL3017" s="1009"/>
      <c r="IM3017" s="1009"/>
    </row>
    <row r="3018" spans="17:247" x14ac:dyDescent="0.25">
      <c r="Q3018" s="1333"/>
      <c r="R3018" s="1333"/>
      <c r="S3018" s="669"/>
      <c r="T3018" s="669"/>
      <c r="U3018" s="669"/>
      <c r="AG3018" s="873"/>
      <c r="AN3018" s="669"/>
      <c r="IG3018" s="1009"/>
      <c r="IH3018" s="1009"/>
      <c r="II3018" s="1009"/>
      <c r="IJ3018" s="1009"/>
      <c r="IK3018" s="1009"/>
      <c r="IL3018" s="1009"/>
      <c r="IM3018" s="1009"/>
    </row>
    <row r="3019" spans="17:247" x14ac:dyDescent="0.25">
      <c r="Q3019" s="1333"/>
      <c r="R3019" s="1333"/>
      <c r="S3019" s="669"/>
      <c r="T3019" s="669"/>
      <c r="U3019" s="669"/>
      <c r="AG3019" s="873"/>
      <c r="AN3019" s="669"/>
      <c r="IG3019" s="1009"/>
      <c r="IH3019" s="1009"/>
      <c r="II3019" s="1009"/>
      <c r="IJ3019" s="1009"/>
      <c r="IK3019" s="1009"/>
      <c r="IL3019" s="1009"/>
      <c r="IM3019" s="1009"/>
    </row>
    <row r="3020" spans="17:247" x14ac:dyDescent="0.25">
      <c r="Q3020" s="1333"/>
      <c r="R3020" s="1333"/>
      <c r="S3020" s="669"/>
      <c r="T3020" s="669"/>
      <c r="U3020" s="669"/>
      <c r="AG3020" s="873"/>
      <c r="AN3020" s="669"/>
      <c r="IG3020" s="1009"/>
      <c r="IH3020" s="1009"/>
      <c r="II3020" s="1009"/>
      <c r="IJ3020" s="1009"/>
      <c r="IK3020" s="1009"/>
      <c r="IL3020" s="1009"/>
      <c r="IM3020" s="1009"/>
    </row>
    <row r="3021" spans="17:247" x14ac:dyDescent="0.25">
      <c r="Q3021" s="1333"/>
      <c r="R3021" s="1333"/>
      <c r="S3021" s="669"/>
      <c r="T3021" s="669"/>
      <c r="U3021" s="669"/>
      <c r="AG3021" s="873"/>
      <c r="AN3021" s="669"/>
      <c r="IG3021" s="1009"/>
      <c r="IH3021" s="1009"/>
      <c r="II3021" s="1009"/>
      <c r="IJ3021" s="1009"/>
      <c r="IK3021" s="1009"/>
      <c r="IL3021" s="1009"/>
      <c r="IM3021" s="1009"/>
    </row>
    <row r="3022" spans="17:247" x14ac:dyDescent="0.25">
      <c r="Q3022" s="1333"/>
      <c r="R3022" s="1333"/>
      <c r="S3022" s="669"/>
      <c r="T3022" s="669"/>
      <c r="U3022" s="669"/>
      <c r="AG3022" s="873"/>
      <c r="AN3022" s="669"/>
      <c r="IG3022" s="1009"/>
      <c r="IH3022" s="1009"/>
      <c r="II3022" s="1009"/>
      <c r="IJ3022" s="1009"/>
      <c r="IK3022" s="1009"/>
      <c r="IL3022" s="1009"/>
      <c r="IM3022" s="1009"/>
    </row>
    <row r="3023" spans="17:247" x14ac:dyDescent="0.25">
      <c r="Q3023" s="1333"/>
      <c r="R3023" s="1333"/>
      <c r="S3023" s="669"/>
      <c r="T3023" s="669"/>
      <c r="U3023" s="669"/>
      <c r="AG3023" s="873"/>
      <c r="AN3023" s="669"/>
      <c r="IG3023" s="1009"/>
      <c r="IH3023" s="1009"/>
      <c r="II3023" s="1009"/>
      <c r="IJ3023" s="1009"/>
      <c r="IK3023" s="1009"/>
      <c r="IL3023" s="1009"/>
      <c r="IM3023" s="1009"/>
    </row>
    <row r="3024" spans="17:247" x14ac:dyDescent="0.25">
      <c r="Q3024" s="1333"/>
      <c r="R3024" s="1333"/>
      <c r="S3024" s="669"/>
      <c r="T3024" s="669"/>
      <c r="U3024" s="669"/>
      <c r="AG3024" s="873"/>
      <c r="AN3024" s="669"/>
      <c r="IG3024" s="1009"/>
      <c r="IH3024" s="1009"/>
      <c r="II3024" s="1009"/>
      <c r="IJ3024" s="1009"/>
      <c r="IK3024" s="1009"/>
      <c r="IL3024" s="1009"/>
      <c r="IM3024" s="1009"/>
    </row>
    <row r="3025" spans="17:247" x14ac:dyDescent="0.25">
      <c r="Q3025" s="1333"/>
      <c r="R3025" s="1333"/>
      <c r="S3025" s="669"/>
      <c r="T3025" s="669"/>
      <c r="U3025" s="669"/>
      <c r="AG3025" s="873"/>
      <c r="AN3025" s="669"/>
      <c r="IG3025" s="1009"/>
      <c r="IH3025" s="1009"/>
      <c r="II3025" s="1009"/>
      <c r="IJ3025" s="1009"/>
      <c r="IK3025" s="1009"/>
      <c r="IL3025" s="1009"/>
      <c r="IM3025" s="1009"/>
    </row>
    <row r="3026" spans="17:247" x14ac:dyDescent="0.25">
      <c r="Q3026" s="1333"/>
      <c r="R3026" s="1333"/>
      <c r="S3026" s="669"/>
      <c r="T3026" s="669"/>
      <c r="U3026" s="669"/>
      <c r="AG3026" s="873"/>
      <c r="AN3026" s="669"/>
      <c r="IG3026" s="1009"/>
      <c r="IH3026" s="1009"/>
      <c r="II3026" s="1009"/>
      <c r="IJ3026" s="1009"/>
      <c r="IK3026" s="1009"/>
      <c r="IL3026" s="1009"/>
      <c r="IM3026" s="1009"/>
    </row>
    <row r="3027" spans="17:247" x14ac:dyDescent="0.25">
      <c r="Q3027" s="1333"/>
      <c r="R3027" s="1333"/>
      <c r="S3027" s="669"/>
      <c r="T3027" s="669"/>
      <c r="U3027" s="669"/>
      <c r="AG3027" s="873"/>
      <c r="AN3027" s="669"/>
      <c r="IG3027" s="1009"/>
      <c r="IH3027" s="1009"/>
      <c r="II3027" s="1009"/>
      <c r="IJ3027" s="1009"/>
      <c r="IK3027" s="1009"/>
      <c r="IL3027" s="1009"/>
      <c r="IM3027" s="1009"/>
    </row>
    <row r="3028" spans="17:247" x14ac:dyDescent="0.25">
      <c r="Q3028" s="1333"/>
      <c r="R3028" s="1333"/>
      <c r="S3028" s="669"/>
      <c r="T3028" s="669"/>
      <c r="U3028" s="669"/>
      <c r="AG3028" s="873"/>
      <c r="AN3028" s="669"/>
      <c r="IG3028" s="1009"/>
      <c r="IH3028" s="1009"/>
      <c r="II3028" s="1009"/>
      <c r="IJ3028" s="1009"/>
      <c r="IK3028" s="1009"/>
      <c r="IL3028" s="1009"/>
      <c r="IM3028" s="1009"/>
    </row>
    <row r="3029" spans="17:247" x14ac:dyDescent="0.25">
      <c r="Q3029" s="1333"/>
      <c r="R3029" s="1333"/>
      <c r="S3029" s="669"/>
      <c r="T3029" s="669"/>
      <c r="U3029" s="669"/>
      <c r="AG3029" s="873"/>
      <c r="AN3029" s="669"/>
      <c r="IG3029" s="1009"/>
      <c r="IH3029" s="1009"/>
      <c r="II3029" s="1009"/>
      <c r="IJ3029" s="1009"/>
      <c r="IK3029" s="1009"/>
      <c r="IL3029" s="1009"/>
      <c r="IM3029" s="1009"/>
    </row>
    <row r="3030" spans="17:247" x14ac:dyDescent="0.25">
      <c r="Q3030" s="1333"/>
      <c r="R3030" s="1333"/>
      <c r="S3030" s="669"/>
      <c r="T3030" s="669"/>
      <c r="U3030" s="669"/>
      <c r="AG3030" s="873"/>
      <c r="AN3030" s="669"/>
      <c r="IG3030" s="1009"/>
      <c r="IH3030" s="1009"/>
      <c r="II3030" s="1009"/>
      <c r="IJ3030" s="1009"/>
      <c r="IK3030" s="1009"/>
      <c r="IL3030" s="1009"/>
      <c r="IM3030" s="1009"/>
    </row>
    <row r="3031" spans="17:247" x14ac:dyDescent="0.25">
      <c r="Q3031" s="1333"/>
      <c r="R3031" s="1333"/>
      <c r="S3031" s="669"/>
      <c r="T3031" s="669"/>
      <c r="U3031" s="669"/>
      <c r="AG3031" s="873"/>
      <c r="AN3031" s="669"/>
      <c r="IG3031" s="1009"/>
      <c r="IH3031" s="1009"/>
      <c r="II3031" s="1009"/>
      <c r="IJ3031" s="1009"/>
      <c r="IK3031" s="1009"/>
      <c r="IL3031" s="1009"/>
      <c r="IM3031" s="1009"/>
    </row>
    <row r="3032" spans="17:247" x14ac:dyDescent="0.25">
      <c r="Q3032" s="1333"/>
      <c r="R3032" s="1333"/>
      <c r="S3032" s="669"/>
      <c r="T3032" s="669"/>
      <c r="U3032" s="669"/>
      <c r="AG3032" s="873"/>
      <c r="AN3032" s="669"/>
      <c r="IG3032" s="1009"/>
      <c r="IH3032" s="1009"/>
      <c r="II3032" s="1009"/>
      <c r="IJ3032" s="1009"/>
      <c r="IK3032" s="1009"/>
      <c r="IL3032" s="1009"/>
      <c r="IM3032" s="1009"/>
    </row>
    <row r="3033" spans="17:247" x14ac:dyDescent="0.25">
      <c r="Q3033" s="1333"/>
      <c r="R3033" s="1333"/>
      <c r="S3033" s="669"/>
      <c r="T3033" s="669"/>
      <c r="U3033" s="669"/>
      <c r="AG3033" s="873"/>
      <c r="AN3033" s="669"/>
      <c r="IG3033" s="1009"/>
      <c r="IH3033" s="1009"/>
      <c r="II3033" s="1009"/>
      <c r="IJ3033" s="1009"/>
      <c r="IK3033" s="1009"/>
      <c r="IL3033" s="1009"/>
      <c r="IM3033" s="1009"/>
    </row>
    <row r="3034" spans="17:247" x14ac:dyDescent="0.25">
      <c r="Q3034" s="1333"/>
      <c r="R3034" s="1333"/>
      <c r="S3034" s="669"/>
      <c r="T3034" s="669"/>
      <c r="U3034" s="669"/>
      <c r="AG3034" s="873"/>
      <c r="AN3034" s="669"/>
      <c r="IG3034" s="1009"/>
      <c r="IH3034" s="1009"/>
      <c r="II3034" s="1009"/>
      <c r="IJ3034" s="1009"/>
      <c r="IK3034" s="1009"/>
      <c r="IL3034" s="1009"/>
      <c r="IM3034" s="1009"/>
    </row>
    <row r="3035" spans="17:247" x14ac:dyDescent="0.25">
      <c r="Q3035" s="1333"/>
      <c r="R3035" s="1333"/>
      <c r="S3035" s="669"/>
      <c r="T3035" s="669"/>
      <c r="U3035" s="669"/>
      <c r="AG3035" s="873"/>
      <c r="AN3035" s="669"/>
      <c r="IG3035" s="1009"/>
      <c r="IH3035" s="1009"/>
      <c r="II3035" s="1009"/>
      <c r="IJ3035" s="1009"/>
      <c r="IK3035" s="1009"/>
      <c r="IL3035" s="1009"/>
      <c r="IM3035" s="1009"/>
    </row>
    <row r="3036" spans="17:247" x14ac:dyDescent="0.25">
      <c r="Q3036" s="1333"/>
      <c r="R3036" s="1333"/>
      <c r="S3036" s="669"/>
      <c r="T3036" s="669"/>
      <c r="U3036" s="669"/>
      <c r="AG3036" s="873"/>
      <c r="AN3036" s="669"/>
      <c r="IG3036" s="1009"/>
      <c r="IH3036" s="1009"/>
      <c r="II3036" s="1009"/>
      <c r="IJ3036" s="1009"/>
      <c r="IK3036" s="1009"/>
      <c r="IL3036" s="1009"/>
      <c r="IM3036" s="1009"/>
    </row>
    <row r="3037" spans="17:247" x14ac:dyDescent="0.25">
      <c r="Q3037" s="1333"/>
      <c r="R3037" s="1333"/>
      <c r="S3037" s="669"/>
      <c r="T3037" s="669"/>
      <c r="U3037" s="669"/>
      <c r="AG3037" s="873"/>
      <c r="AN3037" s="669"/>
      <c r="IG3037" s="1009"/>
      <c r="IH3037" s="1009"/>
      <c r="II3037" s="1009"/>
      <c r="IJ3037" s="1009"/>
      <c r="IK3037" s="1009"/>
      <c r="IL3037" s="1009"/>
      <c r="IM3037" s="1009"/>
    </row>
    <row r="3038" spans="17:247" x14ac:dyDescent="0.25">
      <c r="Q3038" s="1333"/>
      <c r="R3038" s="1333"/>
      <c r="S3038" s="669"/>
      <c r="T3038" s="669"/>
      <c r="U3038" s="669"/>
      <c r="AG3038" s="873"/>
      <c r="AN3038" s="669"/>
      <c r="IG3038" s="1009"/>
      <c r="IH3038" s="1009"/>
      <c r="II3038" s="1009"/>
      <c r="IJ3038" s="1009"/>
      <c r="IK3038" s="1009"/>
      <c r="IL3038" s="1009"/>
      <c r="IM3038" s="1009"/>
    </row>
    <row r="3039" spans="17:247" x14ac:dyDescent="0.25">
      <c r="Q3039" s="1333"/>
      <c r="R3039" s="1333"/>
      <c r="S3039" s="669"/>
      <c r="T3039" s="669"/>
      <c r="U3039" s="669"/>
      <c r="AG3039" s="873"/>
      <c r="AN3039" s="669"/>
      <c r="IG3039" s="1009"/>
      <c r="IH3039" s="1009"/>
      <c r="II3039" s="1009"/>
      <c r="IJ3039" s="1009"/>
      <c r="IK3039" s="1009"/>
      <c r="IL3039" s="1009"/>
      <c r="IM3039" s="1009"/>
    </row>
    <row r="3040" spans="17:247" x14ac:dyDescent="0.25">
      <c r="Q3040" s="1333"/>
      <c r="R3040" s="1333"/>
      <c r="S3040" s="669"/>
      <c r="T3040" s="669"/>
      <c r="U3040" s="669"/>
      <c r="AG3040" s="873"/>
      <c r="AN3040" s="669"/>
      <c r="IG3040" s="1009"/>
      <c r="IH3040" s="1009"/>
      <c r="II3040" s="1009"/>
      <c r="IJ3040" s="1009"/>
      <c r="IK3040" s="1009"/>
      <c r="IL3040" s="1009"/>
      <c r="IM3040" s="1009"/>
    </row>
    <row r="3041" spans="17:247" x14ac:dyDescent="0.25">
      <c r="Q3041" s="1333"/>
      <c r="R3041" s="1333"/>
      <c r="S3041" s="669"/>
      <c r="T3041" s="669"/>
      <c r="U3041" s="669"/>
      <c r="AG3041" s="873"/>
      <c r="AN3041" s="669"/>
      <c r="IG3041" s="1009"/>
      <c r="IH3041" s="1009"/>
      <c r="II3041" s="1009"/>
      <c r="IJ3041" s="1009"/>
      <c r="IK3041" s="1009"/>
      <c r="IL3041" s="1009"/>
      <c r="IM3041" s="1009"/>
    </row>
    <row r="3042" spans="17:247" x14ac:dyDescent="0.25">
      <c r="Q3042" s="1333"/>
      <c r="R3042" s="1333"/>
      <c r="S3042" s="669"/>
      <c r="T3042" s="669"/>
      <c r="U3042" s="669"/>
      <c r="AG3042" s="873"/>
      <c r="AN3042" s="669"/>
      <c r="IG3042" s="1009"/>
      <c r="IH3042" s="1009"/>
      <c r="II3042" s="1009"/>
      <c r="IJ3042" s="1009"/>
      <c r="IK3042" s="1009"/>
      <c r="IL3042" s="1009"/>
      <c r="IM3042" s="1009"/>
    </row>
    <row r="3043" spans="17:247" x14ac:dyDescent="0.25">
      <c r="Q3043" s="1333"/>
      <c r="R3043" s="1333"/>
      <c r="S3043" s="669"/>
      <c r="T3043" s="669"/>
      <c r="U3043" s="669"/>
      <c r="AG3043" s="873"/>
      <c r="AN3043" s="669"/>
      <c r="IG3043" s="1009"/>
      <c r="IH3043" s="1009"/>
      <c r="II3043" s="1009"/>
      <c r="IJ3043" s="1009"/>
      <c r="IK3043" s="1009"/>
      <c r="IL3043" s="1009"/>
      <c r="IM3043" s="1009"/>
    </row>
    <row r="3044" spans="17:247" x14ac:dyDescent="0.25">
      <c r="Q3044" s="1333"/>
      <c r="R3044" s="1333"/>
      <c r="S3044" s="669"/>
      <c r="T3044" s="669"/>
      <c r="U3044" s="669"/>
      <c r="AG3044" s="873"/>
      <c r="AN3044" s="669"/>
      <c r="IG3044" s="1009"/>
      <c r="IH3044" s="1009"/>
      <c r="II3044" s="1009"/>
      <c r="IJ3044" s="1009"/>
      <c r="IK3044" s="1009"/>
      <c r="IL3044" s="1009"/>
      <c r="IM3044" s="1009"/>
    </row>
    <row r="3045" spans="17:247" x14ac:dyDescent="0.25">
      <c r="Q3045" s="1333"/>
      <c r="R3045" s="1333"/>
      <c r="S3045" s="669"/>
      <c r="T3045" s="669"/>
      <c r="U3045" s="669"/>
      <c r="AG3045" s="873"/>
      <c r="AN3045" s="669"/>
      <c r="IG3045" s="1009"/>
      <c r="IH3045" s="1009"/>
      <c r="II3045" s="1009"/>
      <c r="IJ3045" s="1009"/>
      <c r="IK3045" s="1009"/>
      <c r="IL3045" s="1009"/>
      <c r="IM3045" s="1009"/>
    </row>
    <row r="3046" spans="17:247" x14ac:dyDescent="0.25">
      <c r="Q3046" s="1333"/>
      <c r="R3046" s="1333"/>
      <c r="S3046" s="669"/>
      <c r="T3046" s="669"/>
      <c r="U3046" s="669"/>
      <c r="AG3046" s="873"/>
      <c r="AN3046" s="669"/>
      <c r="IG3046" s="1009"/>
      <c r="IH3046" s="1009"/>
      <c r="II3046" s="1009"/>
      <c r="IJ3046" s="1009"/>
      <c r="IK3046" s="1009"/>
      <c r="IL3046" s="1009"/>
      <c r="IM3046" s="1009"/>
    </row>
    <row r="3047" spans="17:247" x14ac:dyDescent="0.25">
      <c r="Q3047" s="1333"/>
      <c r="R3047" s="1333"/>
      <c r="S3047" s="669"/>
      <c r="T3047" s="669"/>
      <c r="U3047" s="669"/>
      <c r="AG3047" s="873"/>
      <c r="AN3047" s="669"/>
      <c r="IG3047" s="1009"/>
      <c r="IH3047" s="1009"/>
      <c r="II3047" s="1009"/>
      <c r="IJ3047" s="1009"/>
      <c r="IK3047" s="1009"/>
      <c r="IL3047" s="1009"/>
      <c r="IM3047" s="1009"/>
    </row>
    <row r="3048" spans="17:247" x14ac:dyDescent="0.25">
      <c r="Q3048" s="1333"/>
      <c r="R3048" s="1333"/>
      <c r="S3048" s="669"/>
      <c r="T3048" s="669"/>
      <c r="U3048" s="669"/>
      <c r="AG3048" s="873"/>
      <c r="AN3048" s="669"/>
      <c r="IG3048" s="1009"/>
      <c r="IH3048" s="1009"/>
      <c r="II3048" s="1009"/>
      <c r="IJ3048" s="1009"/>
      <c r="IK3048" s="1009"/>
      <c r="IL3048" s="1009"/>
      <c r="IM3048" s="1009"/>
    </row>
    <row r="3049" spans="17:247" x14ac:dyDescent="0.25">
      <c r="Q3049" s="1333"/>
      <c r="R3049" s="1333"/>
      <c r="S3049" s="669"/>
      <c r="T3049" s="669"/>
      <c r="U3049" s="669"/>
      <c r="AG3049" s="873"/>
      <c r="AN3049" s="669"/>
      <c r="IG3049" s="1009"/>
      <c r="IH3049" s="1009"/>
      <c r="II3049" s="1009"/>
      <c r="IJ3049" s="1009"/>
      <c r="IK3049" s="1009"/>
      <c r="IL3049" s="1009"/>
      <c r="IM3049" s="1009"/>
    </row>
    <row r="3050" spans="17:247" x14ac:dyDescent="0.25">
      <c r="Q3050" s="1333"/>
      <c r="R3050" s="1333"/>
      <c r="S3050" s="669"/>
      <c r="T3050" s="669"/>
      <c r="U3050" s="669"/>
      <c r="AG3050" s="873"/>
      <c r="AN3050" s="669"/>
      <c r="IG3050" s="1009"/>
      <c r="IH3050" s="1009"/>
      <c r="II3050" s="1009"/>
      <c r="IJ3050" s="1009"/>
      <c r="IK3050" s="1009"/>
      <c r="IL3050" s="1009"/>
      <c r="IM3050" s="1009"/>
    </row>
    <row r="3051" spans="17:247" x14ac:dyDescent="0.25">
      <c r="Q3051" s="1333"/>
      <c r="R3051" s="1333"/>
      <c r="S3051" s="669"/>
      <c r="T3051" s="669"/>
      <c r="U3051" s="669"/>
      <c r="AG3051" s="873"/>
      <c r="AN3051" s="669"/>
      <c r="IG3051" s="1009"/>
      <c r="IH3051" s="1009"/>
      <c r="II3051" s="1009"/>
      <c r="IJ3051" s="1009"/>
      <c r="IK3051" s="1009"/>
      <c r="IL3051" s="1009"/>
      <c r="IM3051" s="1009"/>
    </row>
    <row r="3052" spans="17:247" x14ac:dyDescent="0.25">
      <c r="Q3052" s="1333"/>
      <c r="R3052" s="1333"/>
      <c r="S3052" s="669"/>
      <c r="T3052" s="669"/>
      <c r="U3052" s="669"/>
      <c r="AG3052" s="873"/>
      <c r="AN3052" s="669"/>
      <c r="IG3052" s="1009"/>
      <c r="IH3052" s="1009"/>
      <c r="II3052" s="1009"/>
      <c r="IJ3052" s="1009"/>
      <c r="IK3052" s="1009"/>
      <c r="IL3052" s="1009"/>
      <c r="IM3052" s="1009"/>
    </row>
    <row r="3053" spans="17:247" x14ac:dyDescent="0.25">
      <c r="Q3053" s="1333"/>
      <c r="R3053" s="1333"/>
      <c r="S3053" s="669"/>
      <c r="T3053" s="669"/>
      <c r="U3053" s="669"/>
      <c r="AG3053" s="873"/>
      <c r="AN3053" s="669"/>
      <c r="IG3053" s="1009"/>
      <c r="IH3053" s="1009"/>
      <c r="II3053" s="1009"/>
      <c r="IJ3053" s="1009"/>
      <c r="IK3053" s="1009"/>
      <c r="IL3053" s="1009"/>
      <c r="IM3053" s="1009"/>
    </row>
    <row r="3054" spans="17:247" x14ac:dyDescent="0.25">
      <c r="Q3054" s="1333"/>
      <c r="R3054" s="1333"/>
      <c r="S3054" s="669"/>
      <c r="T3054" s="669"/>
      <c r="U3054" s="669"/>
      <c r="AG3054" s="873"/>
      <c r="AN3054" s="669"/>
      <c r="IG3054" s="1009"/>
      <c r="IH3054" s="1009"/>
      <c r="II3054" s="1009"/>
      <c r="IJ3054" s="1009"/>
      <c r="IK3054" s="1009"/>
      <c r="IL3054" s="1009"/>
      <c r="IM3054" s="1009"/>
    </row>
    <row r="3055" spans="17:247" x14ac:dyDescent="0.25">
      <c r="Q3055" s="1333"/>
      <c r="R3055" s="1333"/>
      <c r="S3055" s="669"/>
      <c r="T3055" s="669"/>
      <c r="U3055" s="669"/>
      <c r="AG3055" s="873"/>
      <c r="AN3055" s="669"/>
      <c r="IG3055" s="1009"/>
      <c r="IH3055" s="1009"/>
      <c r="II3055" s="1009"/>
      <c r="IJ3055" s="1009"/>
      <c r="IK3055" s="1009"/>
      <c r="IL3055" s="1009"/>
      <c r="IM3055" s="1009"/>
    </row>
    <row r="3056" spans="17:247" x14ac:dyDescent="0.25">
      <c r="Q3056" s="1333"/>
      <c r="R3056" s="1333"/>
      <c r="S3056" s="669"/>
      <c r="T3056" s="669"/>
      <c r="U3056" s="669"/>
      <c r="AG3056" s="873"/>
      <c r="AN3056" s="669"/>
      <c r="IG3056" s="1009"/>
      <c r="IH3056" s="1009"/>
      <c r="II3056" s="1009"/>
      <c r="IJ3056" s="1009"/>
      <c r="IK3056" s="1009"/>
      <c r="IL3056" s="1009"/>
      <c r="IM3056" s="1009"/>
    </row>
    <row r="3057" spans="17:247" x14ac:dyDescent="0.25">
      <c r="Q3057" s="1333"/>
      <c r="R3057" s="1333"/>
      <c r="S3057" s="669"/>
      <c r="T3057" s="669"/>
      <c r="U3057" s="669"/>
      <c r="AG3057" s="873"/>
      <c r="AN3057" s="669"/>
      <c r="IG3057" s="1009"/>
      <c r="IH3057" s="1009"/>
      <c r="II3057" s="1009"/>
      <c r="IJ3057" s="1009"/>
      <c r="IK3057" s="1009"/>
      <c r="IL3057" s="1009"/>
      <c r="IM3057" s="1009"/>
    </row>
    <row r="3058" spans="17:247" x14ac:dyDescent="0.25">
      <c r="Q3058" s="1333"/>
      <c r="R3058" s="1333"/>
      <c r="S3058" s="669"/>
      <c r="T3058" s="669"/>
      <c r="U3058" s="669"/>
      <c r="AG3058" s="873"/>
      <c r="AN3058" s="669"/>
      <c r="IG3058" s="1009"/>
      <c r="IH3058" s="1009"/>
      <c r="II3058" s="1009"/>
      <c r="IJ3058" s="1009"/>
      <c r="IK3058" s="1009"/>
      <c r="IL3058" s="1009"/>
      <c r="IM3058" s="1009"/>
    </row>
    <row r="3059" spans="17:247" x14ac:dyDescent="0.25">
      <c r="Q3059" s="1333"/>
      <c r="R3059" s="1333"/>
      <c r="S3059" s="669"/>
      <c r="T3059" s="669"/>
      <c r="U3059" s="669"/>
      <c r="AG3059" s="873"/>
      <c r="AN3059" s="669"/>
      <c r="IG3059" s="1009"/>
      <c r="IH3059" s="1009"/>
      <c r="II3059" s="1009"/>
      <c r="IJ3059" s="1009"/>
      <c r="IK3059" s="1009"/>
      <c r="IL3059" s="1009"/>
      <c r="IM3059" s="1009"/>
    </row>
    <row r="3060" spans="17:247" x14ac:dyDescent="0.25">
      <c r="Q3060" s="1333"/>
      <c r="R3060" s="1333"/>
      <c r="S3060" s="669"/>
      <c r="T3060" s="669"/>
      <c r="U3060" s="669"/>
      <c r="AG3060" s="873"/>
      <c r="AN3060" s="669"/>
      <c r="IG3060" s="1009"/>
      <c r="IH3060" s="1009"/>
      <c r="II3060" s="1009"/>
      <c r="IJ3060" s="1009"/>
      <c r="IK3060" s="1009"/>
      <c r="IL3060" s="1009"/>
      <c r="IM3060" s="1009"/>
    </row>
    <row r="3061" spans="17:247" x14ac:dyDescent="0.25">
      <c r="Q3061" s="1333"/>
      <c r="R3061" s="1333"/>
      <c r="S3061" s="669"/>
      <c r="T3061" s="669"/>
      <c r="U3061" s="669"/>
      <c r="AG3061" s="873"/>
      <c r="AN3061" s="669"/>
      <c r="IG3061" s="1009"/>
      <c r="IH3061" s="1009"/>
      <c r="II3061" s="1009"/>
      <c r="IJ3061" s="1009"/>
      <c r="IK3061" s="1009"/>
      <c r="IL3061" s="1009"/>
      <c r="IM3061" s="1009"/>
    </row>
    <row r="3062" spans="17:247" x14ac:dyDescent="0.25">
      <c r="Q3062" s="1333"/>
      <c r="R3062" s="1333"/>
      <c r="S3062" s="669"/>
      <c r="T3062" s="669"/>
      <c r="U3062" s="669"/>
      <c r="AG3062" s="873"/>
      <c r="AN3062" s="669"/>
      <c r="IG3062" s="1009"/>
      <c r="IH3062" s="1009"/>
      <c r="II3062" s="1009"/>
      <c r="IJ3062" s="1009"/>
      <c r="IK3062" s="1009"/>
      <c r="IL3062" s="1009"/>
      <c r="IM3062" s="1009"/>
    </row>
    <row r="3063" spans="17:247" x14ac:dyDescent="0.25">
      <c r="Q3063" s="1333"/>
      <c r="R3063" s="1333"/>
      <c r="S3063" s="669"/>
      <c r="T3063" s="669"/>
      <c r="U3063" s="669"/>
      <c r="AG3063" s="873"/>
      <c r="AN3063" s="669"/>
      <c r="IG3063" s="1009"/>
      <c r="IH3063" s="1009"/>
      <c r="II3063" s="1009"/>
      <c r="IJ3063" s="1009"/>
      <c r="IK3063" s="1009"/>
      <c r="IL3063" s="1009"/>
      <c r="IM3063" s="1009"/>
    </row>
    <row r="3064" spans="17:247" x14ac:dyDescent="0.25">
      <c r="Q3064" s="1333"/>
      <c r="R3064" s="1333"/>
      <c r="S3064" s="669"/>
      <c r="T3064" s="669"/>
      <c r="U3064" s="669"/>
      <c r="AG3064" s="873"/>
      <c r="AN3064" s="669"/>
      <c r="IG3064" s="1009"/>
      <c r="IH3064" s="1009"/>
      <c r="II3064" s="1009"/>
      <c r="IJ3064" s="1009"/>
      <c r="IK3064" s="1009"/>
      <c r="IL3064" s="1009"/>
      <c r="IM3064" s="1009"/>
    </row>
    <row r="3065" spans="17:247" x14ac:dyDescent="0.25">
      <c r="Q3065" s="1333"/>
      <c r="R3065" s="1333"/>
      <c r="S3065" s="669"/>
      <c r="T3065" s="669"/>
      <c r="U3065" s="669"/>
      <c r="AG3065" s="873"/>
      <c r="AN3065" s="669"/>
      <c r="IG3065" s="1009"/>
      <c r="IH3065" s="1009"/>
      <c r="II3065" s="1009"/>
      <c r="IJ3065" s="1009"/>
      <c r="IK3065" s="1009"/>
      <c r="IL3065" s="1009"/>
      <c r="IM3065" s="1009"/>
    </row>
    <row r="3066" spans="17:247" x14ac:dyDescent="0.25">
      <c r="Q3066" s="1333"/>
      <c r="R3066" s="1333"/>
      <c r="S3066" s="669"/>
      <c r="T3066" s="669"/>
      <c r="U3066" s="669"/>
      <c r="AG3066" s="873"/>
      <c r="AN3066" s="669"/>
      <c r="IG3066" s="1009"/>
      <c r="IH3066" s="1009"/>
      <c r="II3066" s="1009"/>
      <c r="IJ3066" s="1009"/>
      <c r="IK3066" s="1009"/>
      <c r="IL3066" s="1009"/>
      <c r="IM3066" s="1009"/>
    </row>
    <row r="3067" spans="17:247" x14ac:dyDescent="0.25">
      <c r="Q3067" s="1333"/>
      <c r="R3067" s="1333"/>
      <c r="S3067" s="669"/>
      <c r="T3067" s="669"/>
      <c r="U3067" s="669"/>
      <c r="AG3067" s="873"/>
      <c r="AN3067" s="669"/>
      <c r="IG3067" s="1009"/>
      <c r="IH3067" s="1009"/>
      <c r="II3067" s="1009"/>
      <c r="IJ3067" s="1009"/>
      <c r="IK3067" s="1009"/>
      <c r="IL3067" s="1009"/>
      <c r="IM3067" s="1009"/>
    </row>
    <row r="3068" spans="17:247" x14ac:dyDescent="0.25">
      <c r="Q3068" s="1333"/>
      <c r="R3068" s="1333"/>
      <c r="S3068" s="669"/>
      <c r="T3068" s="669"/>
      <c r="U3068" s="669"/>
      <c r="AG3068" s="873"/>
      <c r="AN3068" s="669"/>
      <c r="IG3068" s="1009"/>
      <c r="IH3068" s="1009"/>
      <c r="II3068" s="1009"/>
      <c r="IJ3068" s="1009"/>
      <c r="IK3068" s="1009"/>
      <c r="IL3068" s="1009"/>
      <c r="IM3068" s="1009"/>
    </row>
    <row r="3069" spans="17:247" x14ac:dyDescent="0.25">
      <c r="Q3069" s="1333"/>
      <c r="R3069" s="1333"/>
      <c r="S3069" s="669"/>
      <c r="T3069" s="669"/>
      <c r="U3069" s="669"/>
      <c r="AG3069" s="873"/>
      <c r="AN3069" s="669"/>
      <c r="IG3069" s="1009"/>
      <c r="IH3069" s="1009"/>
      <c r="II3069" s="1009"/>
      <c r="IJ3069" s="1009"/>
      <c r="IK3069" s="1009"/>
      <c r="IL3069" s="1009"/>
      <c r="IM3069" s="1009"/>
    </row>
    <row r="3070" spans="17:247" x14ac:dyDescent="0.25">
      <c r="Q3070" s="1333"/>
      <c r="R3070" s="1333"/>
      <c r="S3070" s="669"/>
      <c r="T3070" s="669"/>
      <c r="U3070" s="669"/>
      <c r="AG3070" s="873"/>
      <c r="AN3070" s="669"/>
      <c r="IG3070" s="1009"/>
      <c r="IH3070" s="1009"/>
      <c r="II3070" s="1009"/>
      <c r="IJ3070" s="1009"/>
      <c r="IK3070" s="1009"/>
      <c r="IL3070" s="1009"/>
      <c r="IM3070" s="1009"/>
    </row>
    <row r="3071" spans="17:247" x14ac:dyDescent="0.25">
      <c r="Q3071" s="1333"/>
      <c r="R3071" s="1333"/>
      <c r="S3071" s="669"/>
      <c r="T3071" s="669"/>
      <c r="U3071" s="669"/>
      <c r="AG3071" s="873"/>
      <c r="AN3071" s="669"/>
      <c r="IG3071" s="1009"/>
      <c r="IH3071" s="1009"/>
      <c r="II3071" s="1009"/>
      <c r="IJ3071" s="1009"/>
      <c r="IK3071" s="1009"/>
      <c r="IL3071" s="1009"/>
      <c r="IM3071" s="1009"/>
    </row>
    <row r="3072" spans="17:247" x14ac:dyDescent="0.25">
      <c r="Q3072" s="1333"/>
      <c r="R3072" s="1333"/>
      <c r="S3072" s="669"/>
      <c r="T3072" s="669"/>
      <c r="U3072" s="669"/>
      <c r="AG3072" s="873"/>
      <c r="AN3072" s="669"/>
      <c r="IG3072" s="1009"/>
      <c r="IH3072" s="1009"/>
      <c r="II3072" s="1009"/>
      <c r="IJ3072" s="1009"/>
      <c r="IK3072" s="1009"/>
      <c r="IL3072" s="1009"/>
      <c r="IM3072" s="1009"/>
    </row>
    <row r="3073" spans="17:247" x14ac:dyDescent="0.25">
      <c r="Q3073" s="1333"/>
      <c r="R3073" s="1333"/>
      <c r="S3073" s="669"/>
      <c r="T3073" s="669"/>
      <c r="U3073" s="669"/>
      <c r="AG3073" s="873"/>
      <c r="AN3073" s="669"/>
      <c r="IG3073" s="1009"/>
      <c r="IH3073" s="1009"/>
      <c r="II3073" s="1009"/>
      <c r="IJ3073" s="1009"/>
      <c r="IK3073" s="1009"/>
      <c r="IL3073" s="1009"/>
      <c r="IM3073" s="1009"/>
    </row>
    <row r="3074" spans="17:247" x14ac:dyDescent="0.25">
      <c r="Q3074" s="1333"/>
      <c r="R3074" s="1333"/>
      <c r="S3074" s="669"/>
      <c r="T3074" s="669"/>
      <c r="U3074" s="669"/>
      <c r="AG3074" s="873"/>
      <c r="AN3074" s="669"/>
      <c r="IG3074" s="1009"/>
      <c r="IH3074" s="1009"/>
      <c r="II3074" s="1009"/>
      <c r="IJ3074" s="1009"/>
      <c r="IK3074" s="1009"/>
      <c r="IL3074" s="1009"/>
      <c r="IM3074" s="1009"/>
    </row>
    <row r="3075" spans="17:247" x14ac:dyDescent="0.25">
      <c r="Q3075" s="1333"/>
      <c r="R3075" s="1333"/>
      <c r="S3075" s="669"/>
      <c r="T3075" s="669"/>
      <c r="U3075" s="669"/>
      <c r="AG3075" s="873"/>
      <c r="AN3075" s="669"/>
      <c r="IG3075" s="1009"/>
      <c r="IH3075" s="1009"/>
      <c r="II3075" s="1009"/>
      <c r="IJ3075" s="1009"/>
      <c r="IK3075" s="1009"/>
      <c r="IL3075" s="1009"/>
      <c r="IM3075" s="1009"/>
    </row>
    <row r="3076" spans="17:247" x14ac:dyDescent="0.25">
      <c r="Q3076" s="1333"/>
      <c r="R3076" s="1333"/>
      <c r="S3076" s="669"/>
      <c r="T3076" s="669"/>
      <c r="U3076" s="669"/>
      <c r="AG3076" s="873"/>
      <c r="AN3076" s="669"/>
      <c r="IG3076" s="1009"/>
      <c r="IH3076" s="1009"/>
      <c r="II3076" s="1009"/>
      <c r="IJ3076" s="1009"/>
      <c r="IK3076" s="1009"/>
      <c r="IL3076" s="1009"/>
      <c r="IM3076" s="1009"/>
    </row>
    <row r="3077" spans="17:247" x14ac:dyDescent="0.25">
      <c r="Q3077" s="1333"/>
      <c r="R3077" s="1333"/>
      <c r="S3077" s="669"/>
      <c r="T3077" s="669"/>
      <c r="U3077" s="669"/>
      <c r="AG3077" s="873"/>
      <c r="AN3077" s="669"/>
      <c r="IG3077" s="1009"/>
      <c r="IH3077" s="1009"/>
      <c r="II3077" s="1009"/>
      <c r="IJ3077" s="1009"/>
      <c r="IK3077" s="1009"/>
      <c r="IL3077" s="1009"/>
      <c r="IM3077" s="1009"/>
    </row>
    <row r="3078" spans="17:247" x14ac:dyDescent="0.25">
      <c r="Q3078" s="1333"/>
      <c r="R3078" s="1333"/>
      <c r="S3078" s="669"/>
      <c r="T3078" s="669"/>
      <c r="U3078" s="669"/>
      <c r="AG3078" s="873"/>
      <c r="AN3078" s="669"/>
      <c r="IG3078" s="1009"/>
      <c r="IH3078" s="1009"/>
      <c r="II3078" s="1009"/>
      <c r="IJ3078" s="1009"/>
      <c r="IK3078" s="1009"/>
      <c r="IL3078" s="1009"/>
      <c r="IM3078" s="1009"/>
    </row>
    <row r="3079" spans="17:247" x14ac:dyDescent="0.25">
      <c r="Q3079" s="1333"/>
      <c r="R3079" s="1333"/>
      <c r="S3079" s="669"/>
      <c r="T3079" s="669"/>
      <c r="U3079" s="669"/>
      <c r="AG3079" s="873"/>
      <c r="AN3079" s="669"/>
      <c r="IG3079" s="1009"/>
      <c r="IH3079" s="1009"/>
      <c r="II3079" s="1009"/>
      <c r="IJ3079" s="1009"/>
      <c r="IK3079" s="1009"/>
      <c r="IL3079" s="1009"/>
      <c r="IM3079" s="1009"/>
    </row>
    <row r="3080" spans="17:247" x14ac:dyDescent="0.25">
      <c r="Q3080" s="1333"/>
      <c r="R3080" s="1333"/>
      <c r="S3080" s="669"/>
      <c r="T3080" s="669"/>
      <c r="U3080" s="669"/>
      <c r="AG3080" s="873"/>
      <c r="AN3080" s="669"/>
      <c r="IG3080" s="1009"/>
      <c r="IH3080" s="1009"/>
      <c r="II3080" s="1009"/>
      <c r="IJ3080" s="1009"/>
      <c r="IK3080" s="1009"/>
      <c r="IL3080" s="1009"/>
      <c r="IM3080" s="1009"/>
    </row>
    <row r="3081" spans="17:247" x14ac:dyDescent="0.25">
      <c r="Q3081" s="1333"/>
      <c r="R3081" s="1333"/>
      <c r="S3081" s="669"/>
      <c r="T3081" s="669"/>
      <c r="U3081" s="669"/>
      <c r="AG3081" s="873"/>
      <c r="AN3081" s="669"/>
      <c r="IG3081" s="1009"/>
      <c r="IH3081" s="1009"/>
      <c r="II3081" s="1009"/>
      <c r="IJ3081" s="1009"/>
      <c r="IK3081" s="1009"/>
      <c r="IL3081" s="1009"/>
      <c r="IM3081" s="1009"/>
    </row>
    <row r="3082" spans="17:247" x14ac:dyDescent="0.25">
      <c r="Q3082" s="1333"/>
      <c r="R3082" s="1333"/>
      <c r="S3082" s="669"/>
      <c r="T3082" s="669"/>
      <c r="U3082" s="669"/>
      <c r="AG3082" s="873"/>
      <c r="AN3082" s="669"/>
      <c r="IG3082" s="1009"/>
      <c r="IH3082" s="1009"/>
      <c r="II3082" s="1009"/>
      <c r="IJ3082" s="1009"/>
      <c r="IK3082" s="1009"/>
      <c r="IL3082" s="1009"/>
      <c r="IM3082" s="1009"/>
    </row>
    <row r="3083" spans="17:247" x14ac:dyDescent="0.25">
      <c r="Q3083" s="1333"/>
      <c r="R3083" s="1333"/>
      <c r="S3083" s="669"/>
      <c r="T3083" s="669"/>
      <c r="U3083" s="669"/>
      <c r="AG3083" s="873"/>
      <c r="AN3083" s="669"/>
      <c r="IG3083" s="1009"/>
      <c r="IH3083" s="1009"/>
      <c r="II3083" s="1009"/>
      <c r="IJ3083" s="1009"/>
      <c r="IK3083" s="1009"/>
      <c r="IL3083" s="1009"/>
      <c r="IM3083" s="1009"/>
    </row>
    <row r="3084" spans="17:247" x14ac:dyDescent="0.25">
      <c r="Q3084" s="1333"/>
      <c r="R3084" s="1333"/>
      <c r="S3084" s="669"/>
      <c r="T3084" s="669"/>
      <c r="U3084" s="669"/>
      <c r="AG3084" s="873"/>
      <c r="AN3084" s="669"/>
      <c r="IG3084" s="1009"/>
      <c r="IH3084" s="1009"/>
      <c r="II3084" s="1009"/>
      <c r="IJ3084" s="1009"/>
      <c r="IK3084" s="1009"/>
      <c r="IL3084" s="1009"/>
      <c r="IM3084" s="1009"/>
    </row>
    <row r="3085" spans="17:247" x14ac:dyDescent="0.25">
      <c r="Q3085" s="1333"/>
      <c r="R3085" s="1333"/>
      <c r="S3085" s="669"/>
      <c r="T3085" s="669"/>
      <c r="U3085" s="669"/>
      <c r="AG3085" s="873"/>
      <c r="AN3085" s="669"/>
      <c r="IG3085" s="1009"/>
      <c r="IH3085" s="1009"/>
      <c r="II3085" s="1009"/>
      <c r="IJ3085" s="1009"/>
      <c r="IK3085" s="1009"/>
      <c r="IL3085" s="1009"/>
      <c r="IM3085" s="1009"/>
    </row>
    <row r="3086" spans="17:247" x14ac:dyDescent="0.25">
      <c r="Q3086" s="1333"/>
      <c r="R3086" s="1333"/>
      <c r="S3086" s="669"/>
      <c r="T3086" s="669"/>
      <c r="U3086" s="669"/>
      <c r="AG3086" s="873"/>
      <c r="AN3086" s="669"/>
      <c r="IG3086" s="1009"/>
      <c r="IH3086" s="1009"/>
      <c r="II3086" s="1009"/>
      <c r="IJ3086" s="1009"/>
      <c r="IK3086" s="1009"/>
      <c r="IL3086" s="1009"/>
      <c r="IM3086" s="1009"/>
    </row>
    <row r="3087" spans="17:247" x14ac:dyDescent="0.25">
      <c r="Q3087" s="1333"/>
      <c r="R3087" s="1333"/>
      <c r="S3087" s="669"/>
      <c r="T3087" s="669"/>
      <c r="U3087" s="669"/>
      <c r="AG3087" s="873"/>
      <c r="AN3087" s="669"/>
      <c r="IG3087" s="1009"/>
      <c r="IH3087" s="1009"/>
      <c r="II3087" s="1009"/>
      <c r="IJ3087" s="1009"/>
      <c r="IK3087" s="1009"/>
      <c r="IL3087" s="1009"/>
      <c r="IM3087" s="1009"/>
    </row>
    <row r="3088" spans="17:247" x14ac:dyDescent="0.25">
      <c r="Q3088" s="1333"/>
      <c r="R3088" s="1333"/>
      <c r="S3088" s="669"/>
      <c r="T3088" s="669"/>
      <c r="U3088" s="669"/>
      <c r="AG3088" s="873"/>
      <c r="AN3088" s="669"/>
      <c r="IG3088" s="1009"/>
      <c r="IH3088" s="1009"/>
      <c r="II3088" s="1009"/>
      <c r="IJ3088" s="1009"/>
      <c r="IK3088" s="1009"/>
      <c r="IL3088" s="1009"/>
      <c r="IM3088" s="1009"/>
    </row>
    <row r="3089" spans="17:247" x14ac:dyDescent="0.25">
      <c r="Q3089" s="1333"/>
      <c r="R3089" s="1333"/>
      <c r="S3089" s="669"/>
      <c r="T3089" s="669"/>
      <c r="U3089" s="669"/>
      <c r="AG3089" s="873"/>
      <c r="AN3089" s="669"/>
      <c r="IG3089" s="1009"/>
      <c r="IH3089" s="1009"/>
      <c r="II3089" s="1009"/>
      <c r="IJ3089" s="1009"/>
      <c r="IK3089" s="1009"/>
      <c r="IL3089" s="1009"/>
      <c r="IM3089" s="1009"/>
    </row>
    <row r="3090" spans="17:247" x14ac:dyDescent="0.25">
      <c r="Q3090" s="1333"/>
      <c r="R3090" s="1333"/>
      <c r="S3090" s="669"/>
      <c r="T3090" s="669"/>
      <c r="U3090" s="669"/>
      <c r="AG3090" s="873"/>
      <c r="AN3090" s="669"/>
      <c r="IG3090" s="1009"/>
      <c r="IH3090" s="1009"/>
      <c r="II3090" s="1009"/>
      <c r="IJ3090" s="1009"/>
      <c r="IK3090" s="1009"/>
      <c r="IL3090" s="1009"/>
      <c r="IM3090" s="1009"/>
    </row>
    <row r="3091" spans="17:247" x14ac:dyDescent="0.25">
      <c r="Q3091" s="1333"/>
      <c r="R3091" s="1333"/>
      <c r="S3091" s="669"/>
      <c r="T3091" s="669"/>
      <c r="U3091" s="669"/>
      <c r="AG3091" s="873"/>
      <c r="AN3091" s="669"/>
      <c r="IG3091" s="1009"/>
      <c r="IH3091" s="1009"/>
      <c r="II3091" s="1009"/>
      <c r="IJ3091" s="1009"/>
      <c r="IK3091" s="1009"/>
      <c r="IL3091" s="1009"/>
      <c r="IM3091" s="1009"/>
    </row>
    <row r="3092" spans="17:247" x14ac:dyDescent="0.25">
      <c r="Q3092" s="1333"/>
      <c r="R3092" s="1333"/>
      <c r="S3092" s="669"/>
      <c r="T3092" s="669"/>
      <c r="U3092" s="669"/>
      <c r="AG3092" s="873"/>
      <c r="AN3092" s="669"/>
      <c r="IG3092" s="1009"/>
      <c r="IH3092" s="1009"/>
      <c r="II3092" s="1009"/>
      <c r="IJ3092" s="1009"/>
      <c r="IK3092" s="1009"/>
      <c r="IL3092" s="1009"/>
      <c r="IM3092" s="1009"/>
    </row>
    <row r="3093" spans="17:247" x14ac:dyDescent="0.25">
      <c r="Q3093" s="1333"/>
      <c r="R3093" s="1333"/>
      <c r="S3093" s="669"/>
      <c r="T3093" s="669"/>
      <c r="U3093" s="669"/>
      <c r="AG3093" s="873"/>
      <c r="AN3093" s="669"/>
      <c r="IG3093" s="1009"/>
      <c r="IH3093" s="1009"/>
      <c r="II3093" s="1009"/>
      <c r="IJ3093" s="1009"/>
      <c r="IK3093" s="1009"/>
      <c r="IL3093" s="1009"/>
      <c r="IM3093" s="1009"/>
    </row>
    <row r="3094" spans="17:247" x14ac:dyDescent="0.25">
      <c r="Q3094" s="1333"/>
      <c r="R3094" s="1333"/>
      <c r="S3094" s="669"/>
      <c r="T3094" s="669"/>
      <c r="U3094" s="669"/>
      <c r="AG3094" s="873"/>
      <c r="AN3094" s="669"/>
      <c r="IG3094" s="1009"/>
      <c r="IH3094" s="1009"/>
      <c r="II3094" s="1009"/>
      <c r="IJ3094" s="1009"/>
      <c r="IK3094" s="1009"/>
      <c r="IL3094" s="1009"/>
      <c r="IM3094" s="1009"/>
    </row>
    <row r="3095" spans="17:247" x14ac:dyDescent="0.25">
      <c r="Q3095" s="1333"/>
      <c r="R3095" s="1333"/>
      <c r="S3095" s="669"/>
      <c r="T3095" s="669"/>
      <c r="U3095" s="669"/>
      <c r="AG3095" s="873"/>
      <c r="AN3095" s="669"/>
      <c r="IG3095" s="1009"/>
      <c r="IH3095" s="1009"/>
      <c r="II3095" s="1009"/>
      <c r="IJ3095" s="1009"/>
      <c r="IK3095" s="1009"/>
      <c r="IL3095" s="1009"/>
      <c r="IM3095" s="1009"/>
    </row>
    <row r="3096" spans="17:247" x14ac:dyDescent="0.25">
      <c r="Q3096" s="1333"/>
      <c r="R3096" s="1333"/>
      <c r="S3096" s="669"/>
      <c r="T3096" s="669"/>
      <c r="U3096" s="669"/>
      <c r="AG3096" s="873"/>
      <c r="AN3096" s="669"/>
      <c r="IG3096" s="1009"/>
      <c r="IH3096" s="1009"/>
      <c r="II3096" s="1009"/>
      <c r="IJ3096" s="1009"/>
      <c r="IK3096" s="1009"/>
      <c r="IL3096" s="1009"/>
      <c r="IM3096" s="1009"/>
    </row>
    <row r="3097" spans="17:247" x14ac:dyDescent="0.25">
      <c r="Q3097" s="1333"/>
      <c r="R3097" s="1333"/>
      <c r="S3097" s="669"/>
      <c r="T3097" s="669"/>
      <c r="U3097" s="669"/>
      <c r="AG3097" s="873"/>
      <c r="AN3097" s="669"/>
      <c r="IG3097" s="1009"/>
      <c r="IH3097" s="1009"/>
      <c r="II3097" s="1009"/>
      <c r="IJ3097" s="1009"/>
      <c r="IK3097" s="1009"/>
      <c r="IL3097" s="1009"/>
      <c r="IM3097" s="1009"/>
    </row>
    <row r="3098" spans="17:247" x14ac:dyDescent="0.25">
      <c r="Q3098" s="1333"/>
      <c r="R3098" s="1333"/>
      <c r="S3098" s="669"/>
      <c r="T3098" s="669"/>
      <c r="U3098" s="669"/>
      <c r="AG3098" s="873"/>
      <c r="AN3098" s="669"/>
      <c r="IG3098" s="1009"/>
      <c r="IH3098" s="1009"/>
      <c r="II3098" s="1009"/>
      <c r="IJ3098" s="1009"/>
      <c r="IK3098" s="1009"/>
      <c r="IL3098" s="1009"/>
      <c r="IM3098" s="1009"/>
    </row>
    <row r="3099" spans="17:247" x14ac:dyDescent="0.25">
      <c r="Q3099" s="1333"/>
      <c r="R3099" s="1333"/>
      <c r="S3099" s="669"/>
      <c r="T3099" s="669"/>
      <c r="U3099" s="669"/>
      <c r="AG3099" s="873"/>
      <c r="AN3099" s="669"/>
      <c r="IG3099" s="1009"/>
      <c r="IH3099" s="1009"/>
      <c r="II3099" s="1009"/>
      <c r="IJ3099" s="1009"/>
      <c r="IK3099" s="1009"/>
      <c r="IL3099" s="1009"/>
      <c r="IM3099" s="1009"/>
    </row>
    <row r="3100" spans="17:247" x14ac:dyDescent="0.25">
      <c r="Q3100" s="1333"/>
      <c r="R3100" s="1333"/>
      <c r="S3100" s="669"/>
      <c r="T3100" s="669"/>
      <c r="U3100" s="669"/>
      <c r="AG3100" s="873"/>
      <c r="AN3100" s="669"/>
      <c r="IG3100" s="1009"/>
      <c r="IH3100" s="1009"/>
      <c r="II3100" s="1009"/>
      <c r="IJ3100" s="1009"/>
      <c r="IK3100" s="1009"/>
      <c r="IL3100" s="1009"/>
      <c r="IM3100" s="1009"/>
    </row>
    <row r="3101" spans="17:247" x14ac:dyDescent="0.25">
      <c r="Q3101" s="1333"/>
      <c r="R3101" s="1333"/>
      <c r="S3101" s="669"/>
      <c r="T3101" s="669"/>
      <c r="U3101" s="669"/>
      <c r="AG3101" s="873"/>
      <c r="AN3101" s="669"/>
      <c r="IG3101" s="1009"/>
      <c r="IH3101" s="1009"/>
      <c r="II3101" s="1009"/>
      <c r="IJ3101" s="1009"/>
      <c r="IK3101" s="1009"/>
      <c r="IL3101" s="1009"/>
      <c r="IM3101" s="1009"/>
    </row>
    <row r="3102" spans="17:247" x14ac:dyDescent="0.25">
      <c r="Q3102" s="1333"/>
      <c r="R3102" s="1333"/>
      <c r="S3102" s="669"/>
      <c r="T3102" s="669"/>
      <c r="U3102" s="669"/>
      <c r="AG3102" s="873"/>
      <c r="AN3102" s="669"/>
      <c r="IG3102" s="1009"/>
      <c r="IH3102" s="1009"/>
      <c r="II3102" s="1009"/>
      <c r="IJ3102" s="1009"/>
      <c r="IK3102" s="1009"/>
      <c r="IL3102" s="1009"/>
      <c r="IM3102" s="1009"/>
    </row>
    <row r="3103" spans="17:247" x14ac:dyDescent="0.25">
      <c r="Q3103" s="1333"/>
      <c r="R3103" s="1333"/>
      <c r="S3103" s="669"/>
      <c r="T3103" s="669"/>
      <c r="U3103" s="669"/>
      <c r="AG3103" s="873"/>
      <c r="AN3103" s="669"/>
      <c r="IG3103" s="1009"/>
      <c r="IH3103" s="1009"/>
      <c r="II3103" s="1009"/>
      <c r="IJ3103" s="1009"/>
      <c r="IK3103" s="1009"/>
      <c r="IL3103" s="1009"/>
      <c r="IM3103" s="1009"/>
    </row>
    <row r="3104" spans="17:247" x14ac:dyDescent="0.25">
      <c r="Q3104" s="1333"/>
      <c r="R3104" s="1333"/>
      <c r="S3104" s="669"/>
      <c r="T3104" s="669"/>
      <c r="U3104" s="669"/>
      <c r="AG3104" s="873"/>
      <c r="AN3104" s="669"/>
      <c r="IG3104" s="1009"/>
      <c r="IH3104" s="1009"/>
      <c r="II3104" s="1009"/>
      <c r="IJ3104" s="1009"/>
      <c r="IK3104" s="1009"/>
      <c r="IL3104" s="1009"/>
      <c r="IM3104" s="1009"/>
    </row>
    <row r="3105" spans="17:247" x14ac:dyDescent="0.25">
      <c r="Q3105" s="1333"/>
      <c r="R3105" s="1333"/>
      <c r="S3105" s="669"/>
      <c r="T3105" s="669"/>
      <c r="U3105" s="669"/>
      <c r="AG3105" s="873"/>
      <c r="AN3105" s="669"/>
      <c r="IG3105" s="1009"/>
      <c r="IH3105" s="1009"/>
      <c r="II3105" s="1009"/>
      <c r="IJ3105" s="1009"/>
      <c r="IK3105" s="1009"/>
      <c r="IL3105" s="1009"/>
      <c r="IM3105" s="1009"/>
    </row>
    <row r="3106" spans="17:247" x14ac:dyDescent="0.25">
      <c r="Q3106" s="1333"/>
      <c r="R3106" s="1333"/>
      <c r="S3106" s="669"/>
      <c r="T3106" s="669"/>
      <c r="U3106" s="669"/>
      <c r="AG3106" s="873"/>
      <c r="AN3106" s="669"/>
      <c r="IG3106" s="1009"/>
      <c r="IH3106" s="1009"/>
      <c r="II3106" s="1009"/>
      <c r="IJ3106" s="1009"/>
      <c r="IK3106" s="1009"/>
      <c r="IL3106" s="1009"/>
      <c r="IM3106" s="1009"/>
    </row>
    <row r="3107" spans="17:247" x14ac:dyDescent="0.25">
      <c r="Q3107" s="1333"/>
      <c r="R3107" s="1333"/>
      <c r="S3107" s="669"/>
      <c r="T3107" s="669"/>
      <c r="U3107" s="669"/>
      <c r="AG3107" s="873"/>
      <c r="AN3107" s="669"/>
      <c r="IG3107" s="1009"/>
      <c r="IH3107" s="1009"/>
      <c r="II3107" s="1009"/>
      <c r="IJ3107" s="1009"/>
      <c r="IK3107" s="1009"/>
      <c r="IL3107" s="1009"/>
      <c r="IM3107" s="1009"/>
    </row>
    <row r="3108" spans="17:247" x14ac:dyDescent="0.25">
      <c r="Q3108" s="1333"/>
      <c r="R3108" s="1333"/>
      <c r="S3108" s="669"/>
      <c r="T3108" s="669"/>
      <c r="U3108" s="669"/>
      <c r="AG3108" s="873"/>
      <c r="AN3108" s="669"/>
      <c r="IG3108" s="1009"/>
      <c r="IH3108" s="1009"/>
      <c r="II3108" s="1009"/>
      <c r="IJ3108" s="1009"/>
      <c r="IK3108" s="1009"/>
      <c r="IL3108" s="1009"/>
      <c r="IM3108" s="1009"/>
    </row>
    <row r="3109" spans="17:247" x14ac:dyDescent="0.25">
      <c r="Q3109" s="1333"/>
      <c r="R3109" s="1333"/>
      <c r="S3109" s="669"/>
      <c r="T3109" s="669"/>
      <c r="U3109" s="669"/>
      <c r="AG3109" s="873"/>
      <c r="AN3109" s="669"/>
      <c r="IG3109" s="1009"/>
      <c r="IH3109" s="1009"/>
      <c r="II3109" s="1009"/>
      <c r="IJ3109" s="1009"/>
      <c r="IK3109" s="1009"/>
      <c r="IL3109" s="1009"/>
      <c r="IM3109" s="1009"/>
    </row>
    <row r="3110" spans="17:247" x14ac:dyDescent="0.25">
      <c r="Q3110" s="1333"/>
      <c r="R3110" s="1333"/>
      <c r="S3110" s="669"/>
      <c r="T3110" s="669"/>
      <c r="U3110" s="669"/>
      <c r="AG3110" s="873"/>
      <c r="AN3110" s="669"/>
      <c r="IG3110" s="1009"/>
      <c r="IH3110" s="1009"/>
      <c r="II3110" s="1009"/>
      <c r="IJ3110" s="1009"/>
      <c r="IK3110" s="1009"/>
      <c r="IL3110" s="1009"/>
      <c r="IM3110" s="1009"/>
    </row>
    <row r="3111" spans="17:247" x14ac:dyDescent="0.25">
      <c r="Q3111" s="1333"/>
      <c r="R3111" s="1333"/>
      <c r="S3111" s="669"/>
      <c r="T3111" s="669"/>
      <c r="U3111" s="669"/>
      <c r="AG3111" s="873"/>
      <c r="AN3111" s="669"/>
      <c r="IG3111" s="1009"/>
      <c r="IH3111" s="1009"/>
      <c r="II3111" s="1009"/>
      <c r="IJ3111" s="1009"/>
      <c r="IK3111" s="1009"/>
      <c r="IL3111" s="1009"/>
      <c r="IM3111" s="1009"/>
    </row>
    <row r="3112" spans="17:247" x14ac:dyDescent="0.25">
      <c r="Q3112" s="1333"/>
      <c r="R3112" s="1333"/>
      <c r="S3112" s="669"/>
      <c r="T3112" s="669"/>
      <c r="U3112" s="669"/>
      <c r="AG3112" s="873"/>
      <c r="AN3112" s="669"/>
      <c r="IG3112" s="1009"/>
      <c r="IH3112" s="1009"/>
      <c r="II3112" s="1009"/>
      <c r="IJ3112" s="1009"/>
      <c r="IK3112" s="1009"/>
      <c r="IL3112" s="1009"/>
      <c r="IM3112" s="1009"/>
    </row>
    <row r="3113" spans="17:247" x14ac:dyDescent="0.25">
      <c r="Q3113" s="1333"/>
      <c r="R3113" s="1333"/>
      <c r="S3113" s="669"/>
      <c r="T3113" s="669"/>
      <c r="U3113" s="669"/>
      <c r="AG3113" s="873"/>
      <c r="AN3113" s="669"/>
      <c r="IG3113" s="1009"/>
      <c r="IH3113" s="1009"/>
      <c r="II3113" s="1009"/>
      <c r="IJ3113" s="1009"/>
      <c r="IK3113" s="1009"/>
      <c r="IL3113" s="1009"/>
      <c r="IM3113" s="1009"/>
    </row>
    <row r="3114" spans="17:247" x14ac:dyDescent="0.25">
      <c r="Q3114" s="1333"/>
      <c r="R3114" s="1333"/>
      <c r="S3114" s="669"/>
      <c r="T3114" s="669"/>
      <c r="U3114" s="669"/>
      <c r="AG3114" s="873"/>
      <c r="AN3114" s="669"/>
      <c r="IG3114" s="1009"/>
      <c r="IH3114" s="1009"/>
      <c r="II3114" s="1009"/>
      <c r="IJ3114" s="1009"/>
      <c r="IK3114" s="1009"/>
      <c r="IL3114" s="1009"/>
      <c r="IM3114" s="1009"/>
    </row>
    <row r="3115" spans="17:247" x14ac:dyDescent="0.25">
      <c r="Q3115" s="1333"/>
      <c r="R3115" s="1333"/>
      <c r="S3115" s="669"/>
      <c r="T3115" s="669"/>
      <c r="U3115" s="669"/>
      <c r="AG3115" s="873"/>
      <c r="AN3115" s="669"/>
      <c r="IG3115" s="1009"/>
      <c r="IH3115" s="1009"/>
      <c r="II3115" s="1009"/>
      <c r="IJ3115" s="1009"/>
      <c r="IK3115" s="1009"/>
      <c r="IL3115" s="1009"/>
      <c r="IM3115" s="1009"/>
    </row>
    <row r="3116" spans="17:247" x14ac:dyDescent="0.25">
      <c r="Q3116" s="1333"/>
      <c r="R3116" s="1333"/>
      <c r="S3116" s="669"/>
      <c r="T3116" s="669"/>
      <c r="U3116" s="669"/>
      <c r="AG3116" s="873"/>
      <c r="AN3116" s="669"/>
      <c r="IG3116" s="1009"/>
      <c r="IH3116" s="1009"/>
      <c r="II3116" s="1009"/>
      <c r="IJ3116" s="1009"/>
      <c r="IK3116" s="1009"/>
      <c r="IL3116" s="1009"/>
      <c r="IM3116" s="1009"/>
    </row>
    <row r="3117" spans="17:247" x14ac:dyDescent="0.25">
      <c r="Q3117" s="1333"/>
      <c r="R3117" s="1333"/>
      <c r="S3117" s="669"/>
      <c r="T3117" s="669"/>
      <c r="U3117" s="669"/>
      <c r="AG3117" s="873"/>
      <c r="AN3117" s="669"/>
      <c r="IG3117" s="1009"/>
      <c r="IH3117" s="1009"/>
      <c r="II3117" s="1009"/>
      <c r="IJ3117" s="1009"/>
      <c r="IK3117" s="1009"/>
      <c r="IL3117" s="1009"/>
      <c r="IM3117" s="1009"/>
    </row>
    <row r="3118" spans="17:247" x14ac:dyDescent="0.25">
      <c r="Q3118" s="1333"/>
      <c r="R3118" s="1333"/>
      <c r="S3118" s="669"/>
      <c r="T3118" s="669"/>
      <c r="U3118" s="669"/>
      <c r="AG3118" s="873"/>
      <c r="AN3118" s="669"/>
      <c r="IG3118" s="1009"/>
      <c r="IH3118" s="1009"/>
      <c r="II3118" s="1009"/>
      <c r="IJ3118" s="1009"/>
      <c r="IK3118" s="1009"/>
      <c r="IL3118" s="1009"/>
      <c r="IM3118" s="1009"/>
    </row>
    <row r="3119" spans="17:247" x14ac:dyDescent="0.25">
      <c r="Q3119" s="1333"/>
      <c r="R3119" s="1333"/>
      <c r="S3119" s="669"/>
      <c r="T3119" s="669"/>
      <c r="U3119" s="669"/>
      <c r="AG3119" s="873"/>
      <c r="AN3119" s="669"/>
      <c r="IG3119" s="1009"/>
      <c r="IH3119" s="1009"/>
      <c r="II3119" s="1009"/>
      <c r="IJ3119" s="1009"/>
      <c r="IK3119" s="1009"/>
      <c r="IL3119" s="1009"/>
      <c r="IM3119" s="1009"/>
    </row>
    <row r="3120" spans="17:247" x14ac:dyDescent="0.25">
      <c r="Q3120" s="1333"/>
      <c r="R3120" s="1333"/>
      <c r="S3120" s="669"/>
      <c r="T3120" s="669"/>
      <c r="U3120" s="669"/>
      <c r="AG3120" s="873"/>
      <c r="AN3120" s="669"/>
      <c r="IG3120" s="1009"/>
      <c r="IH3120" s="1009"/>
      <c r="II3120" s="1009"/>
      <c r="IJ3120" s="1009"/>
      <c r="IK3120" s="1009"/>
      <c r="IL3120" s="1009"/>
      <c r="IM3120" s="1009"/>
    </row>
    <row r="3121" spans="17:247" x14ac:dyDescent="0.25">
      <c r="Q3121" s="1333"/>
      <c r="R3121" s="1333"/>
      <c r="S3121" s="669"/>
      <c r="T3121" s="669"/>
      <c r="U3121" s="669"/>
      <c r="AG3121" s="873"/>
      <c r="AN3121" s="669"/>
      <c r="IG3121" s="1009"/>
      <c r="IH3121" s="1009"/>
      <c r="II3121" s="1009"/>
      <c r="IJ3121" s="1009"/>
      <c r="IK3121" s="1009"/>
      <c r="IL3121" s="1009"/>
      <c r="IM3121" s="1009"/>
    </row>
    <row r="3122" spans="17:247" x14ac:dyDescent="0.25">
      <c r="Q3122" s="1333"/>
      <c r="R3122" s="1333"/>
      <c r="S3122" s="669"/>
      <c r="T3122" s="669"/>
      <c r="U3122" s="669"/>
      <c r="AG3122" s="873"/>
      <c r="AN3122" s="669"/>
      <c r="IG3122" s="1009"/>
      <c r="IH3122" s="1009"/>
      <c r="II3122" s="1009"/>
      <c r="IJ3122" s="1009"/>
      <c r="IK3122" s="1009"/>
      <c r="IL3122" s="1009"/>
      <c r="IM3122" s="1009"/>
    </row>
    <row r="3123" spans="17:247" x14ac:dyDescent="0.25">
      <c r="Q3123" s="1333"/>
      <c r="R3123" s="1333"/>
      <c r="S3123" s="669"/>
      <c r="T3123" s="669"/>
      <c r="U3123" s="669"/>
      <c r="AG3123" s="873"/>
      <c r="AN3123" s="669"/>
      <c r="IG3123" s="1009"/>
      <c r="IH3123" s="1009"/>
      <c r="II3123" s="1009"/>
      <c r="IJ3123" s="1009"/>
      <c r="IK3123" s="1009"/>
      <c r="IL3123" s="1009"/>
      <c r="IM3123" s="1009"/>
    </row>
    <row r="3124" spans="17:247" x14ac:dyDescent="0.25">
      <c r="Q3124" s="1333"/>
      <c r="R3124" s="1333"/>
      <c r="S3124" s="669"/>
      <c r="T3124" s="669"/>
      <c r="U3124" s="669"/>
      <c r="AG3124" s="873"/>
      <c r="AN3124" s="669"/>
      <c r="IG3124" s="1009"/>
      <c r="IH3124" s="1009"/>
      <c r="II3124" s="1009"/>
      <c r="IJ3124" s="1009"/>
      <c r="IK3124" s="1009"/>
      <c r="IL3124" s="1009"/>
      <c r="IM3124" s="1009"/>
    </row>
    <row r="3125" spans="17:247" x14ac:dyDescent="0.25">
      <c r="Q3125" s="1333"/>
      <c r="R3125" s="1333"/>
      <c r="S3125" s="669"/>
      <c r="T3125" s="669"/>
      <c r="U3125" s="669"/>
      <c r="AG3125" s="873"/>
      <c r="AN3125" s="669"/>
      <c r="IG3125" s="1009"/>
      <c r="IH3125" s="1009"/>
      <c r="II3125" s="1009"/>
      <c r="IJ3125" s="1009"/>
      <c r="IK3125" s="1009"/>
      <c r="IL3125" s="1009"/>
      <c r="IM3125" s="1009"/>
    </row>
    <row r="3126" spans="17:247" x14ac:dyDescent="0.25">
      <c r="Q3126" s="1333"/>
      <c r="R3126" s="1333"/>
      <c r="S3126" s="669"/>
      <c r="T3126" s="669"/>
      <c r="U3126" s="669"/>
      <c r="AG3126" s="873"/>
      <c r="AN3126" s="669"/>
      <c r="IG3126" s="1009"/>
      <c r="IH3126" s="1009"/>
      <c r="II3126" s="1009"/>
      <c r="IJ3126" s="1009"/>
      <c r="IK3126" s="1009"/>
      <c r="IL3126" s="1009"/>
      <c r="IM3126" s="1009"/>
    </row>
    <row r="3127" spans="17:247" x14ac:dyDescent="0.25">
      <c r="Q3127" s="1333"/>
      <c r="R3127" s="1333"/>
      <c r="S3127" s="669"/>
      <c r="T3127" s="669"/>
      <c r="U3127" s="669"/>
      <c r="AG3127" s="873"/>
      <c r="AN3127" s="669"/>
      <c r="IG3127" s="1009"/>
      <c r="IH3127" s="1009"/>
      <c r="II3127" s="1009"/>
      <c r="IJ3127" s="1009"/>
      <c r="IK3127" s="1009"/>
      <c r="IL3127" s="1009"/>
      <c r="IM3127" s="1009"/>
    </row>
    <row r="3128" spans="17:247" x14ac:dyDescent="0.25">
      <c r="Q3128" s="1333"/>
      <c r="R3128" s="1333"/>
      <c r="S3128" s="669"/>
      <c r="T3128" s="669"/>
      <c r="U3128" s="669"/>
      <c r="AG3128" s="873"/>
      <c r="AN3128" s="669"/>
      <c r="IG3128" s="1009"/>
      <c r="IH3128" s="1009"/>
      <c r="II3128" s="1009"/>
      <c r="IJ3128" s="1009"/>
      <c r="IK3128" s="1009"/>
      <c r="IL3128" s="1009"/>
      <c r="IM3128" s="1009"/>
    </row>
    <row r="3129" spans="17:247" x14ac:dyDescent="0.25">
      <c r="Q3129" s="1333"/>
      <c r="R3129" s="1333"/>
      <c r="S3129" s="669"/>
      <c r="T3129" s="669"/>
      <c r="U3129" s="669"/>
      <c r="AG3129" s="873"/>
      <c r="AN3129" s="669"/>
      <c r="IG3129" s="1009"/>
      <c r="IH3129" s="1009"/>
      <c r="II3129" s="1009"/>
      <c r="IJ3129" s="1009"/>
      <c r="IK3129" s="1009"/>
      <c r="IL3129" s="1009"/>
      <c r="IM3129" s="1009"/>
    </row>
    <row r="3130" spans="17:247" x14ac:dyDescent="0.25">
      <c r="Q3130" s="1333"/>
      <c r="R3130" s="1333"/>
      <c r="S3130" s="669"/>
      <c r="T3130" s="669"/>
      <c r="U3130" s="669"/>
      <c r="AG3130" s="873"/>
      <c r="AN3130" s="669"/>
      <c r="IG3130" s="1009"/>
      <c r="IH3130" s="1009"/>
      <c r="II3130" s="1009"/>
      <c r="IJ3130" s="1009"/>
      <c r="IK3130" s="1009"/>
      <c r="IL3130" s="1009"/>
      <c r="IM3130" s="1009"/>
    </row>
    <row r="3131" spans="17:247" x14ac:dyDescent="0.25">
      <c r="Q3131" s="1333"/>
      <c r="R3131" s="1333"/>
      <c r="S3131" s="669"/>
      <c r="T3131" s="669"/>
      <c r="U3131" s="669"/>
      <c r="AG3131" s="873"/>
      <c r="AN3131" s="669"/>
      <c r="IG3131" s="1009"/>
      <c r="IH3131" s="1009"/>
      <c r="II3131" s="1009"/>
      <c r="IJ3131" s="1009"/>
      <c r="IK3131" s="1009"/>
      <c r="IL3131" s="1009"/>
      <c r="IM3131" s="1009"/>
    </row>
    <row r="3132" spans="17:247" x14ac:dyDescent="0.25">
      <c r="Q3132" s="1333"/>
      <c r="R3132" s="1333"/>
      <c r="S3132" s="669"/>
      <c r="T3132" s="669"/>
      <c r="U3132" s="669"/>
      <c r="AG3132" s="873"/>
      <c r="AN3132" s="669"/>
      <c r="IG3132" s="1009"/>
      <c r="IH3132" s="1009"/>
      <c r="II3132" s="1009"/>
      <c r="IJ3132" s="1009"/>
      <c r="IK3132" s="1009"/>
      <c r="IL3132" s="1009"/>
      <c r="IM3132" s="1009"/>
    </row>
    <row r="3133" spans="17:247" x14ac:dyDescent="0.25">
      <c r="Q3133" s="1333"/>
      <c r="R3133" s="1333"/>
      <c r="S3133" s="669"/>
      <c r="T3133" s="669"/>
      <c r="U3133" s="669"/>
      <c r="AG3133" s="873"/>
      <c r="AN3133" s="669"/>
      <c r="IG3133" s="1009"/>
      <c r="IH3133" s="1009"/>
      <c r="II3133" s="1009"/>
      <c r="IJ3133" s="1009"/>
      <c r="IK3133" s="1009"/>
      <c r="IL3133" s="1009"/>
      <c r="IM3133" s="1009"/>
    </row>
    <row r="3134" spans="17:247" x14ac:dyDescent="0.25">
      <c r="Q3134" s="1333"/>
      <c r="R3134" s="1333"/>
      <c r="S3134" s="669"/>
      <c r="T3134" s="669"/>
      <c r="U3134" s="669"/>
      <c r="AG3134" s="873"/>
      <c r="AN3134" s="669"/>
      <c r="IG3134" s="1009"/>
      <c r="IH3134" s="1009"/>
      <c r="II3134" s="1009"/>
      <c r="IJ3134" s="1009"/>
      <c r="IK3134" s="1009"/>
      <c r="IL3134" s="1009"/>
      <c r="IM3134" s="1009"/>
    </row>
    <row r="3135" spans="17:247" x14ac:dyDescent="0.25">
      <c r="Q3135" s="1333"/>
      <c r="R3135" s="1333"/>
      <c r="S3135" s="669"/>
      <c r="T3135" s="669"/>
      <c r="U3135" s="669"/>
      <c r="AG3135" s="873"/>
      <c r="AN3135" s="669"/>
      <c r="IG3135" s="1009"/>
      <c r="IH3135" s="1009"/>
      <c r="II3135" s="1009"/>
      <c r="IJ3135" s="1009"/>
      <c r="IK3135" s="1009"/>
      <c r="IL3135" s="1009"/>
      <c r="IM3135" s="1009"/>
    </row>
    <row r="3136" spans="17:247" x14ac:dyDescent="0.25">
      <c r="Q3136" s="1333"/>
      <c r="R3136" s="1333"/>
      <c r="S3136" s="669"/>
      <c r="T3136" s="669"/>
      <c r="U3136" s="669"/>
      <c r="AG3136" s="873"/>
      <c r="AN3136" s="669"/>
      <c r="IG3136" s="1009"/>
      <c r="IH3136" s="1009"/>
      <c r="II3136" s="1009"/>
      <c r="IJ3136" s="1009"/>
      <c r="IK3136" s="1009"/>
      <c r="IL3136" s="1009"/>
      <c r="IM3136" s="1009"/>
    </row>
    <row r="3137" spans="17:247" x14ac:dyDescent="0.25">
      <c r="Q3137" s="1333"/>
      <c r="R3137" s="1333"/>
      <c r="S3137" s="669"/>
      <c r="T3137" s="669"/>
      <c r="U3137" s="669"/>
      <c r="AG3137" s="873"/>
      <c r="AN3137" s="669"/>
      <c r="IG3137" s="1009"/>
      <c r="IH3137" s="1009"/>
      <c r="II3137" s="1009"/>
      <c r="IJ3137" s="1009"/>
      <c r="IK3137" s="1009"/>
      <c r="IL3137" s="1009"/>
      <c r="IM3137" s="1009"/>
    </row>
    <row r="3138" spans="17:247" x14ac:dyDescent="0.25">
      <c r="Q3138" s="1333"/>
      <c r="R3138" s="1333"/>
      <c r="S3138" s="669"/>
      <c r="T3138" s="669"/>
      <c r="U3138" s="669"/>
      <c r="AG3138" s="873"/>
      <c r="AN3138" s="669"/>
      <c r="IG3138" s="1009"/>
      <c r="IH3138" s="1009"/>
      <c r="II3138" s="1009"/>
      <c r="IJ3138" s="1009"/>
      <c r="IK3138" s="1009"/>
      <c r="IL3138" s="1009"/>
      <c r="IM3138" s="1009"/>
    </row>
    <row r="3139" spans="17:247" x14ac:dyDescent="0.25">
      <c r="Q3139" s="1333"/>
      <c r="R3139" s="1333"/>
      <c r="S3139" s="669"/>
      <c r="T3139" s="669"/>
      <c r="U3139" s="669"/>
      <c r="AG3139" s="873"/>
      <c r="AN3139" s="669"/>
      <c r="IG3139" s="1009"/>
      <c r="IH3139" s="1009"/>
      <c r="II3139" s="1009"/>
      <c r="IJ3139" s="1009"/>
      <c r="IK3139" s="1009"/>
      <c r="IL3139" s="1009"/>
      <c r="IM3139" s="1009"/>
    </row>
    <row r="3140" spans="17:247" x14ac:dyDescent="0.25">
      <c r="Q3140" s="1333"/>
      <c r="R3140" s="1333"/>
      <c r="S3140" s="669"/>
      <c r="T3140" s="669"/>
      <c r="U3140" s="669"/>
      <c r="AG3140" s="873"/>
      <c r="AN3140" s="669"/>
      <c r="IG3140" s="1009"/>
      <c r="IH3140" s="1009"/>
      <c r="II3140" s="1009"/>
      <c r="IJ3140" s="1009"/>
      <c r="IK3140" s="1009"/>
      <c r="IL3140" s="1009"/>
      <c r="IM3140" s="1009"/>
    </row>
    <row r="3141" spans="17:247" x14ac:dyDescent="0.25">
      <c r="Q3141" s="1333"/>
      <c r="R3141" s="1333"/>
      <c r="S3141" s="669"/>
      <c r="T3141" s="669"/>
      <c r="U3141" s="669"/>
      <c r="AG3141" s="873"/>
      <c r="AN3141" s="669"/>
      <c r="IG3141" s="1009"/>
      <c r="IH3141" s="1009"/>
      <c r="II3141" s="1009"/>
      <c r="IJ3141" s="1009"/>
      <c r="IK3141" s="1009"/>
      <c r="IL3141" s="1009"/>
      <c r="IM3141" s="1009"/>
    </row>
    <row r="3142" spans="17:247" x14ac:dyDescent="0.25">
      <c r="Q3142" s="1333"/>
      <c r="R3142" s="1333"/>
      <c r="S3142" s="669"/>
      <c r="T3142" s="669"/>
      <c r="U3142" s="669"/>
      <c r="AG3142" s="873"/>
      <c r="AN3142" s="669"/>
      <c r="IG3142" s="1009"/>
      <c r="IH3142" s="1009"/>
      <c r="II3142" s="1009"/>
      <c r="IJ3142" s="1009"/>
      <c r="IK3142" s="1009"/>
      <c r="IL3142" s="1009"/>
      <c r="IM3142" s="1009"/>
    </row>
    <row r="3143" spans="17:247" x14ac:dyDescent="0.25">
      <c r="Q3143" s="1333"/>
      <c r="R3143" s="1333"/>
      <c r="S3143" s="669"/>
      <c r="T3143" s="669"/>
      <c r="U3143" s="669"/>
      <c r="AG3143" s="873"/>
      <c r="AN3143" s="669"/>
      <c r="IG3143" s="1009"/>
      <c r="IH3143" s="1009"/>
      <c r="II3143" s="1009"/>
      <c r="IJ3143" s="1009"/>
      <c r="IK3143" s="1009"/>
      <c r="IL3143" s="1009"/>
      <c r="IM3143" s="1009"/>
    </row>
    <row r="3144" spans="17:247" x14ac:dyDescent="0.25">
      <c r="Q3144" s="1333"/>
      <c r="R3144" s="1333"/>
      <c r="S3144" s="669"/>
      <c r="T3144" s="669"/>
      <c r="U3144" s="669"/>
      <c r="AG3144" s="873"/>
      <c r="AN3144" s="669"/>
      <c r="IG3144" s="1009"/>
      <c r="IH3144" s="1009"/>
      <c r="II3144" s="1009"/>
      <c r="IJ3144" s="1009"/>
      <c r="IK3144" s="1009"/>
      <c r="IL3144" s="1009"/>
      <c r="IM3144" s="1009"/>
    </row>
    <row r="3145" spans="17:247" x14ac:dyDescent="0.25">
      <c r="Q3145" s="1333"/>
      <c r="R3145" s="1333"/>
      <c r="S3145" s="669"/>
      <c r="T3145" s="669"/>
      <c r="U3145" s="669"/>
      <c r="AG3145" s="873"/>
      <c r="AN3145" s="669"/>
      <c r="IG3145" s="1009"/>
      <c r="IH3145" s="1009"/>
      <c r="II3145" s="1009"/>
      <c r="IJ3145" s="1009"/>
      <c r="IK3145" s="1009"/>
      <c r="IL3145" s="1009"/>
      <c r="IM3145" s="1009"/>
    </row>
    <row r="3146" spans="17:247" x14ac:dyDescent="0.25">
      <c r="Q3146" s="1333"/>
      <c r="R3146" s="1333"/>
      <c r="S3146" s="669"/>
      <c r="T3146" s="669"/>
      <c r="U3146" s="669"/>
      <c r="AG3146" s="873"/>
      <c r="AN3146" s="669"/>
      <c r="IG3146" s="1009"/>
      <c r="IH3146" s="1009"/>
      <c r="II3146" s="1009"/>
      <c r="IJ3146" s="1009"/>
      <c r="IK3146" s="1009"/>
      <c r="IL3146" s="1009"/>
      <c r="IM3146" s="1009"/>
    </row>
    <row r="3147" spans="17:247" x14ac:dyDescent="0.25">
      <c r="Q3147" s="1333"/>
      <c r="R3147" s="1333"/>
      <c r="S3147" s="669"/>
      <c r="T3147" s="669"/>
      <c r="U3147" s="669"/>
      <c r="AG3147" s="873"/>
      <c r="AN3147" s="669"/>
      <c r="IG3147" s="1009"/>
      <c r="IH3147" s="1009"/>
      <c r="II3147" s="1009"/>
      <c r="IJ3147" s="1009"/>
      <c r="IK3147" s="1009"/>
      <c r="IL3147" s="1009"/>
      <c r="IM3147" s="1009"/>
    </row>
    <row r="3148" spans="17:247" x14ac:dyDescent="0.25">
      <c r="Q3148" s="1333"/>
      <c r="R3148" s="1333"/>
      <c r="S3148" s="669"/>
      <c r="T3148" s="669"/>
      <c r="U3148" s="669"/>
      <c r="AG3148" s="873"/>
      <c r="AN3148" s="669"/>
      <c r="IG3148" s="1009"/>
      <c r="IH3148" s="1009"/>
      <c r="II3148" s="1009"/>
      <c r="IJ3148" s="1009"/>
      <c r="IK3148" s="1009"/>
      <c r="IL3148" s="1009"/>
      <c r="IM3148" s="1009"/>
    </row>
    <row r="3149" spans="17:247" x14ac:dyDescent="0.25">
      <c r="Q3149" s="1333"/>
      <c r="R3149" s="1333"/>
      <c r="S3149" s="669"/>
      <c r="T3149" s="669"/>
      <c r="U3149" s="669"/>
      <c r="AG3149" s="873"/>
      <c r="AN3149" s="669"/>
      <c r="IG3149" s="1009"/>
      <c r="IH3149" s="1009"/>
      <c r="II3149" s="1009"/>
      <c r="IJ3149" s="1009"/>
      <c r="IK3149" s="1009"/>
      <c r="IL3149" s="1009"/>
      <c r="IM3149" s="1009"/>
    </row>
    <row r="3150" spans="17:247" x14ac:dyDescent="0.25">
      <c r="Q3150" s="1333"/>
      <c r="R3150" s="1333"/>
      <c r="S3150" s="669"/>
      <c r="T3150" s="669"/>
      <c r="U3150" s="669"/>
      <c r="AG3150" s="873"/>
      <c r="AN3150" s="669"/>
      <c r="IG3150" s="1009"/>
      <c r="IH3150" s="1009"/>
      <c r="II3150" s="1009"/>
      <c r="IJ3150" s="1009"/>
      <c r="IK3150" s="1009"/>
      <c r="IL3150" s="1009"/>
      <c r="IM3150" s="1009"/>
    </row>
    <row r="3151" spans="17:247" x14ac:dyDescent="0.25">
      <c r="Q3151" s="1333"/>
      <c r="R3151" s="1333"/>
      <c r="S3151" s="669"/>
      <c r="T3151" s="669"/>
      <c r="U3151" s="669"/>
      <c r="AG3151" s="873"/>
      <c r="AN3151" s="669"/>
      <c r="IG3151" s="1009"/>
      <c r="IH3151" s="1009"/>
      <c r="II3151" s="1009"/>
      <c r="IJ3151" s="1009"/>
      <c r="IK3151" s="1009"/>
      <c r="IL3151" s="1009"/>
      <c r="IM3151" s="1009"/>
    </row>
    <row r="3152" spans="17:247" x14ac:dyDescent="0.25">
      <c r="Q3152" s="1333"/>
      <c r="R3152" s="1333"/>
      <c r="S3152" s="669"/>
      <c r="T3152" s="669"/>
      <c r="U3152" s="669"/>
      <c r="AG3152" s="873"/>
      <c r="AN3152" s="669"/>
      <c r="IG3152" s="1009"/>
      <c r="IH3152" s="1009"/>
      <c r="II3152" s="1009"/>
      <c r="IJ3152" s="1009"/>
      <c r="IK3152" s="1009"/>
      <c r="IL3152" s="1009"/>
      <c r="IM3152" s="1009"/>
    </row>
    <row r="3153" spans="17:247" x14ac:dyDescent="0.25">
      <c r="Q3153" s="1333"/>
      <c r="R3153" s="1333"/>
      <c r="S3153" s="669"/>
      <c r="T3153" s="669"/>
      <c r="U3153" s="669"/>
      <c r="AG3153" s="873"/>
      <c r="AN3153" s="669"/>
      <c r="IG3153" s="1009"/>
      <c r="IH3153" s="1009"/>
      <c r="II3153" s="1009"/>
      <c r="IJ3153" s="1009"/>
      <c r="IK3153" s="1009"/>
      <c r="IL3153" s="1009"/>
      <c r="IM3153" s="1009"/>
    </row>
    <row r="3154" spans="17:247" x14ac:dyDescent="0.25">
      <c r="Q3154" s="1333"/>
      <c r="R3154" s="1333"/>
      <c r="S3154" s="669"/>
      <c r="T3154" s="669"/>
      <c r="U3154" s="669"/>
      <c r="AG3154" s="873"/>
      <c r="AN3154" s="669"/>
      <c r="IG3154" s="1009"/>
      <c r="IH3154" s="1009"/>
      <c r="II3154" s="1009"/>
      <c r="IJ3154" s="1009"/>
      <c r="IK3154" s="1009"/>
      <c r="IL3154" s="1009"/>
      <c r="IM3154" s="1009"/>
    </row>
    <row r="3155" spans="17:247" x14ac:dyDescent="0.25">
      <c r="Q3155" s="1333"/>
      <c r="R3155" s="1333"/>
      <c r="S3155" s="669"/>
      <c r="T3155" s="669"/>
      <c r="U3155" s="669"/>
      <c r="AG3155" s="873"/>
      <c r="AN3155" s="669"/>
      <c r="IG3155" s="1009"/>
      <c r="IH3155" s="1009"/>
      <c r="II3155" s="1009"/>
      <c r="IJ3155" s="1009"/>
      <c r="IK3155" s="1009"/>
      <c r="IL3155" s="1009"/>
      <c r="IM3155" s="1009"/>
    </row>
    <row r="3156" spans="17:247" x14ac:dyDescent="0.25">
      <c r="Q3156" s="1333"/>
      <c r="R3156" s="1333"/>
      <c r="S3156" s="669"/>
      <c r="T3156" s="669"/>
      <c r="U3156" s="669"/>
      <c r="AG3156" s="873"/>
      <c r="AN3156" s="669"/>
      <c r="IG3156" s="1009"/>
      <c r="IH3156" s="1009"/>
      <c r="II3156" s="1009"/>
      <c r="IJ3156" s="1009"/>
      <c r="IK3156" s="1009"/>
      <c r="IL3156" s="1009"/>
      <c r="IM3156" s="1009"/>
    </row>
    <row r="3157" spans="17:247" x14ac:dyDescent="0.25">
      <c r="Q3157" s="1333"/>
      <c r="R3157" s="1333"/>
      <c r="S3157" s="669"/>
      <c r="T3157" s="669"/>
      <c r="U3157" s="669"/>
      <c r="AG3157" s="873"/>
      <c r="AN3157" s="669"/>
      <c r="IG3157" s="1009"/>
      <c r="IH3157" s="1009"/>
      <c r="II3157" s="1009"/>
      <c r="IJ3157" s="1009"/>
      <c r="IK3157" s="1009"/>
      <c r="IL3157" s="1009"/>
      <c r="IM3157" s="1009"/>
    </row>
    <row r="3158" spans="17:247" x14ac:dyDescent="0.25">
      <c r="Q3158" s="1333"/>
      <c r="R3158" s="1333"/>
      <c r="S3158" s="669"/>
      <c r="T3158" s="669"/>
      <c r="U3158" s="669"/>
      <c r="AG3158" s="873"/>
      <c r="AN3158" s="669"/>
      <c r="IG3158" s="1009"/>
      <c r="IH3158" s="1009"/>
      <c r="II3158" s="1009"/>
      <c r="IJ3158" s="1009"/>
      <c r="IK3158" s="1009"/>
      <c r="IL3158" s="1009"/>
      <c r="IM3158" s="1009"/>
    </row>
    <row r="3159" spans="17:247" x14ac:dyDescent="0.25">
      <c r="Q3159" s="1333"/>
      <c r="R3159" s="1333"/>
      <c r="S3159" s="669"/>
      <c r="T3159" s="669"/>
      <c r="U3159" s="669"/>
      <c r="AG3159" s="873"/>
      <c r="AN3159" s="669"/>
      <c r="IG3159" s="1009"/>
      <c r="IH3159" s="1009"/>
      <c r="II3159" s="1009"/>
      <c r="IJ3159" s="1009"/>
      <c r="IK3159" s="1009"/>
      <c r="IL3159" s="1009"/>
      <c r="IM3159" s="1009"/>
    </row>
    <row r="3160" spans="17:247" x14ac:dyDescent="0.25">
      <c r="Q3160" s="1333"/>
      <c r="R3160" s="1333"/>
      <c r="S3160" s="669"/>
      <c r="T3160" s="669"/>
      <c r="U3160" s="669"/>
      <c r="AG3160" s="873"/>
      <c r="AN3160" s="669"/>
      <c r="IG3160" s="1009"/>
      <c r="IH3160" s="1009"/>
      <c r="II3160" s="1009"/>
      <c r="IJ3160" s="1009"/>
      <c r="IK3160" s="1009"/>
      <c r="IL3160" s="1009"/>
      <c r="IM3160" s="1009"/>
    </row>
    <row r="3161" spans="17:247" x14ac:dyDescent="0.25">
      <c r="Q3161" s="1333"/>
      <c r="R3161" s="1333"/>
      <c r="S3161" s="669"/>
      <c r="T3161" s="669"/>
      <c r="U3161" s="669"/>
      <c r="AG3161" s="873"/>
      <c r="AN3161" s="669"/>
      <c r="IG3161" s="1009"/>
      <c r="IH3161" s="1009"/>
      <c r="II3161" s="1009"/>
      <c r="IJ3161" s="1009"/>
      <c r="IK3161" s="1009"/>
      <c r="IL3161" s="1009"/>
      <c r="IM3161" s="1009"/>
    </row>
    <row r="3162" spans="17:247" x14ac:dyDescent="0.25">
      <c r="Q3162" s="1333"/>
      <c r="R3162" s="1333"/>
      <c r="S3162" s="669"/>
      <c r="T3162" s="669"/>
      <c r="U3162" s="669"/>
      <c r="AG3162" s="873"/>
      <c r="AN3162" s="669"/>
      <c r="IG3162" s="1009"/>
      <c r="IH3162" s="1009"/>
      <c r="II3162" s="1009"/>
      <c r="IJ3162" s="1009"/>
      <c r="IK3162" s="1009"/>
      <c r="IL3162" s="1009"/>
      <c r="IM3162" s="1009"/>
    </row>
    <row r="3163" spans="17:247" x14ac:dyDescent="0.25">
      <c r="Q3163" s="1333"/>
      <c r="R3163" s="1333"/>
      <c r="S3163" s="669"/>
      <c r="T3163" s="669"/>
      <c r="U3163" s="669"/>
      <c r="AG3163" s="873"/>
      <c r="AN3163" s="669"/>
      <c r="IG3163" s="1009"/>
      <c r="IH3163" s="1009"/>
      <c r="II3163" s="1009"/>
      <c r="IJ3163" s="1009"/>
      <c r="IK3163" s="1009"/>
      <c r="IL3163" s="1009"/>
      <c r="IM3163" s="1009"/>
    </row>
    <row r="3164" spans="17:247" x14ac:dyDescent="0.25">
      <c r="Q3164" s="1333"/>
      <c r="R3164" s="1333"/>
      <c r="S3164" s="669"/>
      <c r="T3164" s="669"/>
      <c r="U3164" s="669"/>
      <c r="AG3164" s="873"/>
      <c r="AN3164" s="669"/>
      <c r="IG3164" s="1009"/>
      <c r="IH3164" s="1009"/>
      <c r="II3164" s="1009"/>
      <c r="IJ3164" s="1009"/>
      <c r="IK3164" s="1009"/>
      <c r="IL3164" s="1009"/>
      <c r="IM3164" s="1009"/>
    </row>
    <row r="3165" spans="17:247" x14ac:dyDescent="0.25">
      <c r="Q3165" s="1333"/>
      <c r="R3165" s="1333"/>
      <c r="S3165" s="669"/>
      <c r="T3165" s="669"/>
      <c r="U3165" s="669"/>
      <c r="AG3165" s="873"/>
      <c r="AN3165" s="669"/>
      <c r="IG3165" s="1009"/>
      <c r="IH3165" s="1009"/>
      <c r="II3165" s="1009"/>
      <c r="IJ3165" s="1009"/>
      <c r="IK3165" s="1009"/>
      <c r="IL3165" s="1009"/>
      <c r="IM3165" s="1009"/>
    </row>
    <row r="3166" spans="17:247" x14ac:dyDescent="0.25">
      <c r="Q3166" s="1333"/>
      <c r="R3166" s="1333"/>
      <c r="S3166" s="669"/>
      <c r="T3166" s="669"/>
      <c r="U3166" s="669"/>
      <c r="AG3166" s="873"/>
      <c r="AN3166" s="669"/>
      <c r="IG3166" s="1009"/>
      <c r="IH3166" s="1009"/>
      <c r="II3166" s="1009"/>
      <c r="IJ3166" s="1009"/>
      <c r="IK3166" s="1009"/>
      <c r="IL3166" s="1009"/>
      <c r="IM3166" s="1009"/>
    </row>
    <row r="3167" spans="17:247" x14ac:dyDescent="0.25">
      <c r="Q3167" s="1333"/>
      <c r="R3167" s="1333"/>
      <c r="S3167" s="669"/>
      <c r="T3167" s="669"/>
      <c r="U3167" s="669"/>
      <c r="AG3167" s="873"/>
      <c r="AN3167" s="669"/>
      <c r="IG3167" s="1009"/>
      <c r="IH3167" s="1009"/>
      <c r="II3167" s="1009"/>
      <c r="IJ3167" s="1009"/>
      <c r="IK3167" s="1009"/>
      <c r="IL3167" s="1009"/>
      <c r="IM3167" s="1009"/>
    </row>
    <row r="3168" spans="17:247" x14ac:dyDescent="0.25">
      <c r="Q3168" s="1333"/>
      <c r="R3168" s="1333"/>
      <c r="S3168" s="669"/>
      <c r="T3168" s="669"/>
      <c r="U3168" s="669"/>
      <c r="AG3168" s="873"/>
      <c r="AN3168" s="669"/>
      <c r="IG3168" s="1009"/>
      <c r="IH3168" s="1009"/>
      <c r="II3168" s="1009"/>
      <c r="IJ3168" s="1009"/>
      <c r="IK3168" s="1009"/>
      <c r="IL3168" s="1009"/>
      <c r="IM3168" s="1009"/>
    </row>
    <row r="3169" spans="17:247" x14ac:dyDescent="0.25">
      <c r="Q3169" s="1333"/>
      <c r="R3169" s="1333"/>
      <c r="S3169" s="669"/>
      <c r="T3169" s="669"/>
      <c r="U3169" s="669"/>
      <c r="AG3169" s="873"/>
      <c r="AN3169" s="669"/>
      <c r="IG3169" s="1009"/>
      <c r="IH3169" s="1009"/>
      <c r="II3169" s="1009"/>
      <c r="IJ3169" s="1009"/>
      <c r="IK3169" s="1009"/>
      <c r="IL3169" s="1009"/>
      <c r="IM3169" s="1009"/>
    </row>
    <row r="3170" spans="17:247" x14ac:dyDescent="0.25">
      <c r="Q3170" s="1333"/>
      <c r="R3170" s="1333"/>
      <c r="S3170" s="669"/>
      <c r="T3170" s="669"/>
      <c r="U3170" s="669"/>
      <c r="AG3170" s="873"/>
      <c r="AN3170" s="669"/>
      <c r="IG3170" s="1009"/>
      <c r="IH3170" s="1009"/>
      <c r="II3170" s="1009"/>
      <c r="IJ3170" s="1009"/>
      <c r="IK3170" s="1009"/>
      <c r="IL3170" s="1009"/>
      <c r="IM3170" s="1009"/>
    </row>
    <row r="3171" spans="17:247" x14ac:dyDescent="0.25">
      <c r="Q3171" s="1333"/>
      <c r="R3171" s="1333"/>
      <c r="S3171" s="669"/>
      <c r="T3171" s="669"/>
      <c r="U3171" s="669"/>
      <c r="AG3171" s="873"/>
      <c r="AN3171" s="669"/>
      <c r="IG3171" s="1009"/>
      <c r="IH3171" s="1009"/>
      <c r="II3171" s="1009"/>
      <c r="IJ3171" s="1009"/>
      <c r="IK3171" s="1009"/>
      <c r="IL3171" s="1009"/>
      <c r="IM3171" s="1009"/>
    </row>
    <row r="3172" spans="17:247" x14ac:dyDescent="0.25">
      <c r="Q3172" s="1333"/>
      <c r="R3172" s="1333"/>
      <c r="S3172" s="669"/>
      <c r="T3172" s="669"/>
      <c r="U3172" s="669"/>
      <c r="AG3172" s="873"/>
      <c r="AN3172" s="669"/>
      <c r="IG3172" s="1009"/>
      <c r="IH3172" s="1009"/>
      <c r="II3172" s="1009"/>
      <c r="IJ3172" s="1009"/>
      <c r="IK3172" s="1009"/>
      <c r="IL3172" s="1009"/>
      <c r="IM3172" s="1009"/>
    </row>
    <row r="3173" spans="17:247" x14ac:dyDescent="0.25">
      <c r="Q3173" s="1333"/>
      <c r="R3173" s="1333"/>
      <c r="S3173" s="669"/>
      <c r="T3173" s="669"/>
      <c r="U3173" s="669"/>
      <c r="AG3173" s="873"/>
      <c r="AN3173" s="669"/>
      <c r="IG3173" s="1009"/>
      <c r="IH3173" s="1009"/>
      <c r="II3173" s="1009"/>
      <c r="IJ3173" s="1009"/>
      <c r="IK3173" s="1009"/>
      <c r="IL3173" s="1009"/>
      <c r="IM3173" s="1009"/>
    </row>
    <row r="3174" spans="17:247" x14ac:dyDescent="0.25">
      <c r="Q3174" s="1333"/>
      <c r="R3174" s="1333"/>
      <c r="S3174" s="669"/>
      <c r="T3174" s="669"/>
      <c r="U3174" s="669"/>
      <c r="AG3174" s="873"/>
      <c r="AN3174" s="669"/>
      <c r="IG3174" s="1009"/>
      <c r="IH3174" s="1009"/>
      <c r="II3174" s="1009"/>
      <c r="IJ3174" s="1009"/>
      <c r="IK3174" s="1009"/>
      <c r="IL3174" s="1009"/>
      <c r="IM3174" s="1009"/>
    </row>
    <row r="3175" spans="17:247" x14ac:dyDescent="0.25">
      <c r="Q3175" s="1333"/>
      <c r="R3175" s="1333"/>
      <c r="S3175" s="669"/>
      <c r="T3175" s="669"/>
      <c r="U3175" s="669"/>
      <c r="AG3175" s="873"/>
      <c r="AN3175" s="669"/>
      <c r="IG3175" s="1009"/>
      <c r="IH3175" s="1009"/>
      <c r="II3175" s="1009"/>
      <c r="IJ3175" s="1009"/>
      <c r="IK3175" s="1009"/>
      <c r="IL3175" s="1009"/>
      <c r="IM3175" s="1009"/>
    </row>
    <row r="3176" spans="17:247" x14ac:dyDescent="0.25">
      <c r="Q3176" s="1333"/>
      <c r="R3176" s="1333"/>
      <c r="S3176" s="669"/>
      <c r="T3176" s="669"/>
      <c r="U3176" s="669"/>
      <c r="AG3176" s="873"/>
      <c r="AN3176" s="669"/>
      <c r="IG3176" s="1009"/>
      <c r="IH3176" s="1009"/>
      <c r="II3176" s="1009"/>
      <c r="IJ3176" s="1009"/>
      <c r="IK3176" s="1009"/>
      <c r="IL3176" s="1009"/>
      <c r="IM3176" s="1009"/>
    </row>
    <row r="3177" spans="17:247" x14ac:dyDescent="0.25">
      <c r="Q3177" s="1333"/>
      <c r="R3177" s="1333"/>
      <c r="S3177" s="669"/>
      <c r="T3177" s="669"/>
      <c r="U3177" s="669"/>
      <c r="AG3177" s="873"/>
      <c r="AN3177" s="669"/>
      <c r="IG3177" s="1009"/>
      <c r="IH3177" s="1009"/>
      <c r="II3177" s="1009"/>
      <c r="IJ3177" s="1009"/>
      <c r="IK3177" s="1009"/>
      <c r="IL3177" s="1009"/>
      <c r="IM3177" s="1009"/>
    </row>
    <row r="3178" spans="17:247" x14ac:dyDescent="0.25">
      <c r="Q3178" s="1333"/>
      <c r="R3178" s="1333"/>
      <c r="S3178" s="669"/>
      <c r="T3178" s="669"/>
      <c r="U3178" s="669"/>
      <c r="AG3178" s="873"/>
      <c r="AN3178" s="669"/>
      <c r="IG3178" s="1009"/>
      <c r="IH3178" s="1009"/>
      <c r="II3178" s="1009"/>
      <c r="IJ3178" s="1009"/>
      <c r="IK3178" s="1009"/>
      <c r="IL3178" s="1009"/>
      <c r="IM3178" s="1009"/>
    </row>
    <row r="3179" spans="17:247" x14ac:dyDescent="0.25">
      <c r="Q3179" s="1333"/>
      <c r="R3179" s="1333"/>
      <c r="S3179" s="669"/>
      <c r="T3179" s="669"/>
      <c r="U3179" s="669"/>
      <c r="AG3179" s="873"/>
      <c r="AN3179" s="669"/>
      <c r="IG3179" s="1009"/>
      <c r="IH3179" s="1009"/>
      <c r="II3179" s="1009"/>
      <c r="IJ3179" s="1009"/>
      <c r="IK3179" s="1009"/>
      <c r="IL3179" s="1009"/>
      <c r="IM3179" s="1009"/>
    </row>
    <row r="3180" spans="17:247" x14ac:dyDescent="0.25">
      <c r="Q3180" s="1333"/>
      <c r="R3180" s="1333"/>
      <c r="S3180" s="669"/>
      <c r="T3180" s="669"/>
      <c r="U3180" s="669"/>
      <c r="AG3180" s="873"/>
      <c r="AN3180" s="669"/>
      <c r="IG3180" s="1009"/>
      <c r="IH3180" s="1009"/>
      <c r="II3180" s="1009"/>
      <c r="IJ3180" s="1009"/>
      <c r="IK3180" s="1009"/>
      <c r="IL3180" s="1009"/>
      <c r="IM3180" s="1009"/>
    </row>
    <row r="3181" spans="17:247" x14ac:dyDescent="0.25">
      <c r="Q3181" s="1333"/>
      <c r="R3181" s="1333"/>
      <c r="S3181" s="669"/>
      <c r="T3181" s="669"/>
      <c r="U3181" s="669"/>
      <c r="AG3181" s="873"/>
      <c r="AN3181" s="669"/>
      <c r="IG3181" s="1009"/>
      <c r="IH3181" s="1009"/>
      <c r="II3181" s="1009"/>
      <c r="IJ3181" s="1009"/>
      <c r="IK3181" s="1009"/>
      <c r="IL3181" s="1009"/>
      <c r="IM3181" s="1009"/>
    </row>
    <row r="3182" spans="17:247" x14ac:dyDescent="0.25">
      <c r="Q3182" s="1333"/>
      <c r="R3182" s="1333"/>
      <c r="S3182" s="669"/>
      <c r="T3182" s="669"/>
      <c r="U3182" s="669"/>
      <c r="AG3182" s="873"/>
      <c r="AN3182" s="669"/>
      <c r="IG3182" s="1009"/>
      <c r="IH3182" s="1009"/>
      <c r="II3182" s="1009"/>
      <c r="IJ3182" s="1009"/>
      <c r="IK3182" s="1009"/>
      <c r="IL3182" s="1009"/>
      <c r="IM3182" s="1009"/>
    </row>
    <row r="3183" spans="17:247" x14ac:dyDescent="0.25">
      <c r="Q3183" s="1333"/>
      <c r="R3183" s="1333"/>
      <c r="S3183" s="669"/>
      <c r="T3183" s="669"/>
      <c r="U3183" s="669"/>
      <c r="AG3183" s="873"/>
      <c r="AN3183" s="669"/>
      <c r="IG3183" s="1009"/>
      <c r="IH3183" s="1009"/>
      <c r="II3183" s="1009"/>
      <c r="IJ3183" s="1009"/>
      <c r="IK3183" s="1009"/>
      <c r="IL3183" s="1009"/>
      <c r="IM3183" s="1009"/>
    </row>
    <row r="3184" spans="17:247" x14ac:dyDescent="0.25">
      <c r="Q3184" s="1333"/>
      <c r="R3184" s="1333"/>
      <c r="S3184" s="669"/>
      <c r="T3184" s="669"/>
      <c r="U3184" s="669"/>
      <c r="AG3184" s="873"/>
      <c r="AN3184" s="669"/>
      <c r="IG3184" s="1009"/>
      <c r="IH3184" s="1009"/>
      <c r="II3184" s="1009"/>
      <c r="IJ3184" s="1009"/>
      <c r="IK3184" s="1009"/>
      <c r="IL3184" s="1009"/>
      <c r="IM3184" s="1009"/>
    </row>
    <row r="3185" spans="17:247" x14ac:dyDescent="0.25">
      <c r="Q3185" s="1333"/>
      <c r="R3185" s="1333"/>
      <c r="S3185" s="669"/>
      <c r="T3185" s="669"/>
      <c r="U3185" s="669"/>
      <c r="AG3185" s="873"/>
      <c r="AN3185" s="669"/>
      <c r="IG3185" s="1009"/>
      <c r="IH3185" s="1009"/>
      <c r="II3185" s="1009"/>
      <c r="IJ3185" s="1009"/>
      <c r="IK3185" s="1009"/>
      <c r="IL3185" s="1009"/>
      <c r="IM3185" s="1009"/>
    </row>
    <row r="3186" spans="17:247" x14ac:dyDescent="0.25">
      <c r="Q3186" s="1333"/>
      <c r="R3186" s="1333"/>
      <c r="S3186" s="669"/>
      <c r="T3186" s="669"/>
      <c r="U3186" s="669"/>
      <c r="AG3186" s="873"/>
      <c r="AN3186" s="669"/>
      <c r="IG3186" s="1009"/>
      <c r="IH3186" s="1009"/>
      <c r="II3186" s="1009"/>
      <c r="IJ3186" s="1009"/>
      <c r="IK3186" s="1009"/>
      <c r="IL3186" s="1009"/>
      <c r="IM3186" s="1009"/>
    </row>
    <row r="3187" spans="17:247" x14ac:dyDescent="0.25">
      <c r="Q3187" s="1333"/>
      <c r="R3187" s="1333"/>
      <c r="S3187" s="669"/>
      <c r="T3187" s="669"/>
      <c r="U3187" s="669"/>
      <c r="AG3187" s="873"/>
      <c r="AN3187" s="669"/>
      <c r="IG3187" s="1009"/>
      <c r="IH3187" s="1009"/>
      <c r="II3187" s="1009"/>
      <c r="IJ3187" s="1009"/>
      <c r="IK3187" s="1009"/>
      <c r="IL3187" s="1009"/>
      <c r="IM3187" s="1009"/>
    </row>
    <row r="3188" spans="17:247" x14ac:dyDescent="0.25">
      <c r="Q3188" s="1333"/>
      <c r="R3188" s="1333"/>
      <c r="S3188" s="669"/>
      <c r="T3188" s="669"/>
      <c r="U3188" s="669"/>
      <c r="AG3188" s="873"/>
      <c r="AN3188" s="669"/>
      <c r="IG3188" s="1009"/>
      <c r="IH3188" s="1009"/>
      <c r="II3188" s="1009"/>
      <c r="IJ3188" s="1009"/>
      <c r="IK3188" s="1009"/>
      <c r="IL3188" s="1009"/>
      <c r="IM3188" s="1009"/>
    </row>
    <row r="3189" spans="17:247" x14ac:dyDescent="0.25">
      <c r="Q3189" s="1333"/>
      <c r="R3189" s="1333"/>
      <c r="S3189" s="669"/>
      <c r="T3189" s="669"/>
      <c r="U3189" s="669"/>
      <c r="AG3189" s="873"/>
      <c r="AN3189" s="669"/>
      <c r="IG3189" s="1009"/>
      <c r="IH3189" s="1009"/>
      <c r="II3189" s="1009"/>
      <c r="IJ3189" s="1009"/>
      <c r="IK3189" s="1009"/>
      <c r="IL3189" s="1009"/>
      <c r="IM3189" s="1009"/>
    </row>
    <row r="3190" spans="17:247" x14ac:dyDescent="0.25">
      <c r="Q3190" s="1333"/>
      <c r="R3190" s="1333"/>
      <c r="S3190" s="669"/>
      <c r="T3190" s="669"/>
      <c r="U3190" s="669"/>
      <c r="AG3190" s="873"/>
      <c r="AN3190" s="669"/>
      <c r="IG3190" s="1009"/>
      <c r="IH3190" s="1009"/>
      <c r="II3190" s="1009"/>
      <c r="IJ3190" s="1009"/>
      <c r="IK3190" s="1009"/>
      <c r="IL3190" s="1009"/>
      <c r="IM3190" s="1009"/>
    </row>
    <row r="3191" spans="17:247" x14ac:dyDescent="0.25">
      <c r="Q3191" s="1333"/>
      <c r="R3191" s="1333"/>
      <c r="S3191" s="669"/>
      <c r="T3191" s="669"/>
      <c r="U3191" s="669"/>
      <c r="AG3191" s="873"/>
      <c r="AN3191" s="669"/>
      <c r="IG3191" s="1009"/>
      <c r="IH3191" s="1009"/>
      <c r="II3191" s="1009"/>
      <c r="IJ3191" s="1009"/>
      <c r="IK3191" s="1009"/>
      <c r="IL3191" s="1009"/>
      <c r="IM3191" s="1009"/>
    </row>
    <row r="3192" spans="17:247" x14ac:dyDescent="0.25">
      <c r="Q3192" s="1333"/>
      <c r="R3192" s="1333"/>
      <c r="S3192" s="669"/>
      <c r="T3192" s="669"/>
      <c r="U3192" s="669"/>
      <c r="AG3192" s="873"/>
      <c r="AN3192" s="669"/>
      <c r="IG3192" s="1009"/>
      <c r="IH3192" s="1009"/>
      <c r="II3192" s="1009"/>
      <c r="IJ3192" s="1009"/>
      <c r="IK3192" s="1009"/>
      <c r="IL3192" s="1009"/>
      <c r="IM3192" s="1009"/>
    </row>
    <row r="3193" spans="17:247" x14ac:dyDescent="0.25">
      <c r="Q3193" s="1333"/>
      <c r="R3193" s="1333"/>
      <c r="S3193" s="669"/>
      <c r="T3193" s="669"/>
      <c r="U3193" s="669"/>
      <c r="AG3193" s="873"/>
      <c r="AN3193" s="669"/>
      <c r="IG3193" s="1009"/>
      <c r="IH3193" s="1009"/>
      <c r="II3193" s="1009"/>
      <c r="IJ3193" s="1009"/>
      <c r="IK3193" s="1009"/>
      <c r="IL3193" s="1009"/>
      <c r="IM3193" s="1009"/>
    </row>
    <row r="3194" spans="17:247" x14ac:dyDescent="0.25">
      <c r="Q3194" s="1333"/>
      <c r="R3194" s="1333"/>
      <c r="S3194" s="669"/>
      <c r="T3194" s="669"/>
      <c r="U3194" s="669"/>
      <c r="AG3194" s="873"/>
      <c r="AN3194" s="669"/>
      <c r="IG3194" s="1009"/>
      <c r="IH3194" s="1009"/>
      <c r="II3194" s="1009"/>
      <c r="IJ3194" s="1009"/>
      <c r="IK3194" s="1009"/>
      <c r="IL3194" s="1009"/>
      <c r="IM3194" s="1009"/>
    </row>
    <row r="3195" spans="17:247" x14ac:dyDescent="0.25">
      <c r="Q3195" s="1333"/>
      <c r="R3195" s="1333"/>
      <c r="S3195" s="669"/>
      <c r="T3195" s="669"/>
      <c r="U3195" s="669"/>
      <c r="AG3195" s="873"/>
      <c r="AN3195" s="669"/>
      <c r="IG3195" s="1009"/>
      <c r="IH3195" s="1009"/>
      <c r="II3195" s="1009"/>
      <c r="IJ3195" s="1009"/>
      <c r="IK3195" s="1009"/>
      <c r="IL3195" s="1009"/>
      <c r="IM3195" s="1009"/>
    </row>
    <row r="3196" spans="17:247" x14ac:dyDescent="0.25">
      <c r="Q3196" s="1333"/>
      <c r="R3196" s="1333"/>
      <c r="S3196" s="669"/>
      <c r="T3196" s="669"/>
      <c r="U3196" s="669"/>
      <c r="AG3196" s="873"/>
      <c r="AN3196" s="669"/>
      <c r="IG3196" s="1009"/>
      <c r="IH3196" s="1009"/>
      <c r="II3196" s="1009"/>
      <c r="IJ3196" s="1009"/>
      <c r="IK3196" s="1009"/>
      <c r="IL3196" s="1009"/>
      <c r="IM3196" s="1009"/>
    </row>
    <row r="3197" spans="17:247" x14ac:dyDescent="0.25">
      <c r="Q3197" s="1333"/>
      <c r="R3197" s="1333"/>
      <c r="S3197" s="669"/>
      <c r="T3197" s="669"/>
      <c r="U3197" s="669"/>
      <c r="AG3197" s="873"/>
      <c r="AN3197" s="669"/>
      <c r="IG3197" s="1009"/>
      <c r="IH3197" s="1009"/>
      <c r="II3197" s="1009"/>
      <c r="IJ3197" s="1009"/>
      <c r="IK3197" s="1009"/>
      <c r="IL3197" s="1009"/>
      <c r="IM3197" s="1009"/>
    </row>
    <row r="3198" spans="17:247" x14ac:dyDescent="0.25">
      <c r="Q3198" s="1333"/>
      <c r="R3198" s="1333"/>
      <c r="S3198" s="669"/>
      <c r="T3198" s="669"/>
      <c r="U3198" s="669"/>
      <c r="AG3198" s="873"/>
      <c r="AN3198" s="669"/>
      <c r="IG3198" s="1009"/>
      <c r="IH3198" s="1009"/>
      <c r="II3198" s="1009"/>
      <c r="IJ3198" s="1009"/>
      <c r="IK3198" s="1009"/>
      <c r="IL3198" s="1009"/>
      <c r="IM3198" s="1009"/>
    </row>
    <row r="3199" spans="17:247" x14ac:dyDescent="0.25">
      <c r="Q3199" s="1333"/>
      <c r="R3199" s="1333"/>
      <c r="S3199" s="669"/>
      <c r="T3199" s="669"/>
      <c r="U3199" s="669"/>
      <c r="AG3199" s="873"/>
      <c r="AN3199" s="669"/>
      <c r="IG3199" s="1009"/>
      <c r="IH3199" s="1009"/>
      <c r="II3199" s="1009"/>
      <c r="IJ3199" s="1009"/>
      <c r="IK3199" s="1009"/>
      <c r="IL3199" s="1009"/>
      <c r="IM3199" s="1009"/>
    </row>
    <row r="3200" spans="17:247" x14ac:dyDescent="0.25">
      <c r="Q3200" s="1333"/>
      <c r="R3200" s="1333"/>
      <c r="S3200" s="669"/>
      <c r="T3200" s="669"/>
      <c r="U3200" s="669"/>
      <c r="AG3200" s="873"/>
      <c r="AN3200" s="669"/>
      <c r="IG3200" s="1009"/>
      <c r="IH3200" s="1009"/>
      <c r="II3200" s="1009"/>
      <c r="IJ3200" s="1009"/>
      <c r="IK3200" s="1009"/>
      <c r="IL3200" s="1009"/>
      <c r="IM3200" s="1009"/>
    </row>
    <row r="3201" spans="17:247" x14ac:dyDescent="0.25">
      <c r="Q3201" s="1333"/>
      <c r="R3201" s="1333"/>
      <c r="S3201" s="669"/>
      <c r="T3201" s="669"/>
      <c r="U3201" s="669"/>
      <c r="AG3201" s="873"/>
      <c r="AN3201" s="669"/>
      <c r="IG3201" s="1009"/>
      <c r="IH3201" s="1009"/>
      <c r="II3201" s="1009"/>
      <c r="IJ3201" s="1009"/>
      <c r="IK3201" s="1009"/>
      <c r="IL3201" s="1009"/>
      <c r="IM3201" s="1009"/>
    </row>
    <row r="3202" spans="17:247" x14ac:dyDescent="0.25">
      <c r="Q3202" s="1333"/>
      <c r="R3202" s="1333"/>
      <c r="S3202" s="669"/>
      <c r="T3202" s="669"/>
      <c r="U3202" s="669"/>
      <c r="AG3202" s="873"/>
      <c r="AN3202" s="669"/>
      <c r="IG3202" s="1009"/>
      <c r="IH3202" s="1009"/>
      <c r="II3202" s="1009"/>
      <c r="IJ3202" s="1009"/>
      <c r="IK3202" s="1009"/>
      <c r="IL3202" s="1009"/>
      <c r="IM3202" s="1009"/>
    </row>
    <row r="3203" spans="17:247" x14ac:dyDescent="0.25">
      <c r="Q3203" s="1333"/>
      <c r="R3203" s="1333"/>
      <c r="S3203" s="669"/>
      <c r="T3203" s="669"/>
      <c r="U3203" s="669"/>
      <c r="AG3203" s="873"/>
      <c r="AN3203" s="669"/>
      <c r="IG3203" s="1009"/>
      <c r="IH3203" s="1009"/>
      <c r="II3203" s="1009"/>
      <c r="IJ3203" s="1009"/>
      <c r="IK3203" s="1009"/>
      <c r="IL3203" s="1009"/>
      <c r="IM3203" s="1009"/>
    </row>
    <row r="3204" spans="17:247" x14ac:dyDescent="0.25">
      <c r="Q3204" s="1333"/>
      <c r="R3204" s="1333"/>
      <c r="S3204" s="669"/>
      <c r="T3204" s="669"/>
      <c r="U3204" s="669"/>
      <c r="AG3204" s="873"/>
      <c r="AN3204" s="669"/>
      <c r="IG3204" s="1009"/>
      <c r="IH3204" s="1009"/>
      <c r="II3204" s="1009"/>
      <c r="IJ3204" s="1009"/>
      <c r="IK3204" s="1009"/>
      <c r="IL3204" s="1009"/>
      <c r="IM3204" s="1009"/>
    </row>
    <row r="3205" spans="17:247" x14ac:dyDescent="0.25">
      <c r="Q3205" s="1333"/>
      <c r="R3205" s="1333"/>
      <c r="S3205" s="669"/>
      <c r="T3205" s="669"/>
      <c r="U3205" s="669"/>
      <c r="AG3205" s="873"/>
      <c r="AN3205" s="669"/>
      <c r="IG3205" s="1009"/>
      <c r="IH3205" s="1009"/>
      <c r="II3205" s="1009"/>
      <c r="IJ3205" s="1009"/>
      <c r="IK3205" s="1009"/>
      <c r="IL3205" s="1009"/>
      <c r="IM3205" s="1009"/>
    </row>
    <row r="3206" spans="17:247" x14ac:dyDescent="0.25">
      <c r="Q3206" s="1333"/>
      <c r="R3206" s="1333"/>
      <c r="S3206" s="669"/>
      <c r="T3206" s="669"/>
      <c r="U3206" s="669"/>
      <c r="AG3206" s="873"/>
      <c r="AN3206" s="669"/>
      <c r="IG3206" s="1009"/>
      <c r="IH3206" s="1009"/>
      <c r="II3206" s="1009"/>
      <c r="IJ3206" s="1009"/>
      <c r="IK3206" s="1009"/>
      <c r="IL3206" s="1009"/>
      <c r="IM3206" s="1009"/>
    </row>
    <row r="3207" spans="17:247" x14ac:dyDescent="0.25">
      <c r="Q3207" s="1333"/>
      <c r="R3207" s="1333"/>
      <c r="S3207" s="669"/>
      <c r="T3207" s="669"/>
      <c r="U3207" s="669"/>
      <c r="AG3207" s="873"/>
      <c r="AN3207" s="669"/>
      <c r="IG3207" s="1009"/>
      <c r="IH3207" s="1009"/>
      <c r="II3207" s="1009"/>
      <c r="IJ3207" s="1009"/>
      <c r="IK3207" s="1009"/>
      <c r="IL3207" s="1009"/>
      <c r="IM3207" s="1009"/>
    </row>
    <row r="3208" spans="17:247" x14ac:dyDescent="0.25">
      <c r="Q3208" s="1333"/>
      <c r="R3208" s="1333"/>
      <c r="S3208" s="669"/>
      <c r="T3208" s="669"/>
      <c r="U3208" s="669"/>
      <c r="AG3208" s="873"/>
      <c r="AN3208" s="669"/>
      <c r="IG3208" s="1009"/>
      <c r="IH3208" s="1009"/>
      <c r="II3208" s="1009"/>
      <c r="IJ3208" s="1009"/>
      <c r="IK3208" s="1009"/>
      <c r="IL3208" s="1009"/>
      <c r="IM3208" s="1009"/>
    </row>
    <row r="3209" spans="17:247" x14ac:dyDescent="0.25">
      <c r="Q3209" s="1333"/>
      <c r="R3209" s="1333"/>
      <c r="S3209" s="669"/>
      <c r="T3209" s="669"/>
      <c r="U3209" s="669"/>
      <c r="AG3209" s="873"/>
      <c r="AN3209" s="669"/>
      <c r="IG3209" s="1009"/>
      <c r="IH3209" s="1009"/>
      <c r="II3209" s="1009"/>
      <c r="IJ3209" s="1009"/>
      <c r="IK3209" s="1009"/>
      <c r="IL3209" s="1009"/>
      <c r="IM3209" s="1009"/>
    </row>
    <row r="3210" spans="17:247" x14ac:dyDescent="0.25">
      <c r="Q3210" s="1333"/>
      <c r="R3210" s="1333"/>
      <c r="S3210" s="669"/>
      <c r="T3210" s="669"/>
      <c r="U3210" s="669"/>
      <c r="AG3210" s="873"/>
      <c r="AN3210" s="669"/>
      <c r="IG3210" s="1009"/>
      <c r="IH3210" s="1009"/>
      <c r="II3210" s="1009"/>
      <c r="IJ3210" s="1009"/>
      <c r="IK3210" s="1009"/>
      <c r="IL3210" s="1009"/>
      <c r="IM3210" s="1009"/>
    </row>
    <row r="3211" spans="17:247" x14ac:dyDescent="0.25">
      <c r="Q3211" s="1333"/>
      <c r="R3211" s="1333"/>
      <c r="S3211" s="669"/>
      <c r="T3211" s="669"/>
      <c r="U3211" s="669"/>
      <c r="AG3211" s="873"/>
      <c r="AN3211" s="669"/>
      <c r="IG3211" s="1009"/>
      <c r="IH3211" s="1009"/>
      <c r="II3211" s="1009"/>
      <c r="IJ3211" s="1009"/>
      <c r="IK3211" s="1009"/>
      <c r="IL3211" s="1009"/>
      <c r="IM3211" s="1009"/>
    </row>
    <row r="3212" spans="17:247" x14ac:dyDescent="0.25">
      <c r="Q3212" s="1333"/>
      <c r="R3212" s="1333"/>
      <c r="S3212" s="669"/>
      <c r="T3212" s="669"/>
      <c r="U3212" s="669"/>
      <c r="AG3212" s="873"/>
      <c r="AN3212" s="669"/>
      <c r="IG3212" s="1009"/>
      <c r="IH3212" s="1009"/>
      <c r="II3212" s="1009"/>
      <c r="IJ3212" s="1009"/>
      <c r="IK3212" s="1009"/>
      <c r="IL3212" s="1009"/>
      <c r="IM3212" s="1009"/>
    </row>
    <row r="3213" spans="17:247" x14ac:dyDescent="0.25">
      <c r="Q3213" s="1333"/>
      <c r="R3213" s="1333"/>
      <c r="S3213" s="669"/>
      <c r="T3213" s="669"/>
      <c r="U3213" s="669"/>
      <c r="AG3213" s="873"/>
      <c r="AN3213" s="669"/>
      <c r="IG3213" s="1009"/>
      <c r="IH3213" s="1009"/>
      <c r="II3213" s="1009"/>
      <c r="IJ3213" s="1009"/>
      <c r="IK3213" s="1009"/>
      <c r="IL3213" s="1009"/>
      <c r="IM3213" s="1009"/>
    </row>
    <row r="3214" spans="17:247" x14ac:dyDescent="0.25">
      <c r="Q3214" s="1333"/>
      <c r="R3214" s="1333"/>
      <c r="S3214" s="669"/>
      <c r="T3214" s="669"/>
      <c r="U3214" s="669"/>
      <c r="AG3214" s="873"/>
      <c r="AN3214" s="669"/>
      <c r="IG3214" s="1009"/>
      <c r="IH3214" s="1009"/>
      <c r="II3214" s="1009"/>
      <c r="IJ3214" s="1009"/>
      <c r="IK3214" s="1009"/>
      <c r="IL3214" s="1009"/>
      <c r="IM3214" s="1009"/>
    </row>
    <row r="3215" spans="17:247" x14ac:dyDescent="0.25">
      <c r="Q3215" s="1333"/>
      <c r="R3215" s="1333"/>
      <c r="S3215" s="669"/>
      <c r="T3215" s="669"/>
      <c r="U3215" s="669"/>
      <c r="AG3215" s="873"/>
      <c r="AN3215" s="669"/>
      <c r="IG3215" s="1009"/>
      <c r="IH3215" s="1009"/>
      <c r="II3215" s="1009"/>
      <c r="IJ3215" s="1009"/>
      <c r="IK3215" s="1009"/>
      <c r="IL3215" s="1009"/>
      <c r="IM3215" s="1009"/>
    </row>
    <row r="3216" spans="17:247" x14ac:dyDescent="0.25">
      <c r="Q3216" s="1333"/>
      <c r="R3216" s="1333"/>
      <c r="S3216" s="669"/>
      <c r="T3216" s="669"/>
      <c r="U3216" s="669"/>
      <c r="AG3216" s="873"/>
      <c r="AN3216" s="669"/>
      <c r="IG3216" s="1009"/>
      <c r="IH3216" s="1009"/>
      <c r="II3216" s="1009"/>
      <c r="IJ3216" s="1009"/>
      <c r="IK3216" s="1009"/>
      <c r="IL3216" s="1009"/>
      <c r="IM3216" s="1009"/>
    </row>
    <row r="3217" spans="17:247" x14ac:dyDescent="0.25">
      <c r="Q3217" s="1333"/>
      <c r="R3217" s="1333"/>
      <c r="S3217" s="669"/>
      <c r="T3217" s="669"/>
      <c r="U3217" s="669"/>
      <c r="AG3217" s="873"/>
      <c r="AN3217" s="669"/>
      <c r="IG3217" s="1009"/>
      <c r="IH3217" s="1009"/>
      <c r="II3217" s="1009"/>
      <c r="IJ3217" s="1009"/>
      <c r="IK3217" s="1009"/>
      <c r="IL3217" s="1009"/>
      <c r="IM3217" s="1009"/>
    </row>
    <row r="3218" spans="17:247" x14ac:dyDescent="0.25">
      <c r="Q3218" s="1333"/>
      <c r="R3218" s="1333"/>
      <c r="S3218" s="669"/>
      <c r="T3218" s="669"/>
      <c r="U3218" s="669"/>
      <c r="AG3218" s="873"/>
      <c r="AN3218" s="669"/>
      <c r="IG3218" s="1009"/>
      <c r="IH3218" s="1009"/>
      <c r="II3218" s="1009"/>
      <c r="IJ3218" s="1009"/>
      <c r="IK3218" s="1009"/>
      <c r="IL3218" s="1009"/>
      <c r="IM3218" s="1009"/>
    </row>
    <row r="3219" spans="17:247" x14ac:dyDescent="0.25">
      <c r="Q3219" s="1333"/>
      <c r="R3219" s="1333"/>
      <c r="S3219" s="669"/>
      <c r="T3219" s="669"/>
      <c r="U3219" s="669"/>
      <c r="AG3219" s="873"/>
      <c r="AN3219" s="669"/>
      <c r="IG3219" s="1009"/>
      <c r="IH3219" s="1009"/>
      <c r="II3219" s="1009"/>
      <c r="IJ3219" s="1009"/>
      <c r="IK3219" s="1009"/>
      <c r="IL3219" s="1009"/>
      <c r="IM3219" s="1009"/>
    </row>
    <row r="3220" spans="17:247" x14ac:dyDescent="0.25">
      <c r="Q3220" s="1333"/>
      <c r="R3220" s="1333"/>
      <c r="S3220" s="669"/>
      <c r="T3220" s="669"/>
      <c r="U3220" s="669"/>
      <c r="AG3220" s="873"/>
      <c r="AN3220" s="669"/>
      <c r="IG3220" s="1009"/>
      <c r="IH3220" s="1009"/>
      <c r="II3220" s="1009"/>
      <c r="IJ3220" s="1009"/>
      <c r="IK3220" s="1009"/>
      <c r="IL3220" s="1009"/>
      <c r="IM3220" s="1009"/>
    </row>
    <row r="3221" spans="17:247" x14ac:dyDescent="0.25">
      <c r="Q3221" s="1333"/>
      <c r="R3221" s="1333"/>
      <c r="S3221" s="669"/>
      <c r="T3221" s="669"/>
      <c r="U3221" s="669"/>
      <c r="AG3221" s="873"/>
      <c r="AN3221" s="669"/>
      <c r="IG3221" s="1009"/>
      <c r="IH3221" s="1009"/>
      <c r="II3221" s="1009"/>
      <c r="IJ3221" s="1009"/>
      <c r="IK3221" s="1009"/>
      <c r="IL3221" s="1009"/>
      <c r="IM3221" s="1009"/>
    </row>
    <row r="3222" spans="17:247" x14ac:dyDescent="0.25">
      <c r="Q3222" s="1333"/>
      <c r="R3222" s="1333"/>
      <c r="S3222" s="669"/>
      <c r="T3222" s="669"/>
      <c r="U3222" s="669"/>
      <c r="AG3222" s="873"/>
      <c r="AN3222" s="669"/>
      <c r="IG3222" s="1009"/>
      <c r="IH3222" s="1009"/>
      <c r="II3222" s="1009"/>
      <c r="IJ3222" s="1009"/>
      <c r="IK3222" s="1009"/>
      <c r="IL3222" s="1009"/>
      <c r="IM3222" s="1009"/>
    </row>
    <row r="3223" spans="17:247" x14ac:dyDescent="0.25">
      <c r="Q3223" s="1333"/>
      <c r="R3223" s="1333"/>
      <c r="S3223" s="669"/>
      <c r="T3223" s="669"/>
      <c r="U3223" s="669"/>
      <c r="AG3223" s="873"/>
      <c r="AN3223" s="669"/>
      <c r="IG3223" s="1009"/>
      <c r="IH3223" s="1009"/>
      <c r="II3223" s="1009"/>
      <c r="IJ3223" s="1009"/>
      <c r="IK3223" s="1009"/>
      <c r="IL3223" s="1009"/>
      <c r="IM3223" s="1009"/>
    </row>
    <row r="3224" spans="17:247" x14ac:dyDescent="0.25">
      <c r="Q3224" s="1333"/>
      <c r="R3224" s="1333"/>
      <c r="S3224" s="669"/>
      <c r="T3224" s="669"/>
      <c r="U3224" s="669"/>
      <c r="AG3224" s="873"/>
      <c r="AN3224" s="669"/>
      <c r="IG3224" s="1009"/>
      <c r="IH3224" s="1009"/>
      <c r="II3224" s="1009"/>
      <c r="IJ3224" s="1009"/>
      <c r="IK3224" s="1009"/>
      <c r="IL3224" s="1009"/>
      <c r="IM3224" s="1009"/>
    </row>
    <row r="3225" spans="17:247" x14ac:dyDescent="0.25">
      <c r="Q3225" s="1333"/>
      <c r="R3225" s="1333"/>
      <c r="S3225" s="669"/>
      <c r="T3225" s="669"/>
      <c r="U3225" s="669"/>
      <c r="AG3225" s="873"/>
      <c r="AN3225" s="669"/>
      <c r="IG3225" s="1009"/>
      <c r="IH3225" s="1009"/>
      <c r="II3225" s="1009"/>
      <c r="IJ3225" s="1009"/>
      <c r="IK3225" s="1009"/>
      <c r="IL3225" s="1009"/>
      <c r="IM3225" s="1009"/>
    </row>
    <row r="3226" spans="17:247" x14ac:dyDescent="0.25">
      <c r="Q3226" s="1333"/>
      <c r="R3226" s="1333"/>
      <c r="S3226" s="669"/>
      <c r="T3226" s="669"/>
      <c r="U3226" s="669"/>
      <c r="AG3226" s="873"/>
      <c r="AN3226" s="669"/>
      <c r="IG3226" s="1009"/>
      <c r="IH3226" s="1009"/>
      <c r="II3226" s="1009"/>
      <c r="IJ3226" s="1009"/>
      <c r="IK3226" s="1009"/>
      <c r="IL3226" s="1009"/>
      <c r="IM3226" s="1009"/>
    </row>
    <row r="3227" spans="17:247" x14ac:dyDescent="0.25">
      <c r="Q3227" s="1333"/>
      <c r="R3227" s="1333"/>
      <c r="S3227" s="669"/>
      <c r="T3227" s="669"/>
      <c r="U3227" s="669"/>
      <c r="AG3227" s="873"/>
      <c r="AN3227" s="669"/>
      <c r="IG3227" s="1009"/>
      <c r="IH3227" s="1009"/>
      <c r="II3227" s="1009"/>
      <c r="IJ3227" s="1009"/>
      <c r="IK3227" s="1009"/>
      <c r="IL3227" s="1009"/>
      <c r="IM3227" s="1009"/>
    </row>
    <row r="3228" spans="17:247" x14ac:dyDescent="0.25">
      <c r="Q3228" s="1333"/>
      <c r="R3228" s="1333"/>
      <c r="S3228" s="669"/>
      <c r="T3228" s="669"/>
      <c r="U3228" s="669"/>
      <c r="AG3228" s="873"/>
      <c r="AN3228" s="669"/>
      <c r="IG3228" s="1009"/>
      <c r="IH3228" s="1009"/>
      <c r="II3228" s="1009"/>
      <c r="IJ3228" s="1009"/>
      <c r="IK3228" s="1009"/>
      <c r="IL3228" s="1009"/>
      <c r="IM3228" s="1009"/>
    </row>
    <row r="3229" spans="17:247" x14ac:dyDescent="0.25">
      <c r="Q3229" s="1333"/>
      <c r="R3229" s="1333"/>
      <c r="S3229" s="669"/>
      <c r="T3229" s="669"/>
      <c r="U3229" s="669"/>
      <c r="AG3229" s="873"/>
      <c r="AN3229" s="669"/>
      <c r="IG3229" s="1009"/>
      <c r="IH3229" s="1009"/>
      <c r="II3229" s="1009"/>
      <c r="IJ3229" s="1009"/>
      <c r="IK3229" s="1009"/>
      <c r="IL3229" s="1009"/>
      <c r="IM3229" s="1009"/>
    </row>
    <row r="3230" spans="17:247" x14ac:dyDescent="0.25">
      <c r="Q3230" s="1333"/>
      <c r="R3230" s="1333"/>
      <c r="S3230" s="669"/>
      <c r="T3230" s="669"/>
      <c r="U3230" s="669"/>
      <c r="AG3230" s="873"/>
      <c r="AN3230" s="669"/>
      <c r="IG3230" s="1009"/>
      <c r="IH3230" s="1009"/>
      <c r="II3230" s="1009"/>
      <c r="IJ3230" s="1009"/>
      <c r="IK3230" s="1009"/>
      <c r="IL3230" s="1009"/>
      <c r="IM3230" s="1009"/>
    </row>
    <row r="3231" spans="17:247" x14ac:dyDescent="0.25">
      <c r="Q3231" s="1333"/>
      <c r="R3231" s="1333"/>
      <c r="S3231" s="669"/>
      <c r="T3231" s="669"/>
      <c r="U3231" s="669"/>
      <c r="AG3231" s="873"/>
      <c r="AN3231" s="669"/>
      <c r="IG3231" s="1009"/>
      <c r="IH3231" s="1009"/>
      <c r="II3231" s="1009"/>
      <c r="IJ3231" s="1009"/>
      <c r="IK3231" s="1009"/>
      <c r="IL3231" s="1009"/>
      <c r="IM3231" s="1009"/>
    </row>
    <row r="3232" spans="17:247" x14ac:dyDescent="0.25">
      <c r="Q3232" s="1333"/>
      <c r="R3232" s="1333"/>
      <c r="S3232" s="669"/>
      <c r="T3232" s="669"/>
      <c r="U3232" s="669"/>
      <c r="AG3232" s="873"/>
      <c r="AN3232" s="669"/>
      <c r="IG3232" s="1009"/>
      <c r="IH3232" s="1009"/>
      <c r="II3232" s="1009"/>
      <c r="IJ3232" s="1009"/>
      <c r="IK3232" s="1009"/>
      <c r="IL3232" s="1009"/>
      <c r="IM3232" s="1009"/>
    </row>
    <row r="3233" spans="17:247" x14ac:dyDescent="0.25">
      <c r="Q3233" s="1333"/>
      <c r="R3233" s="1333"/>
      <c r="S3233" s="669"/>
      <c r="T3233" s="669"/>
      <c r="U3233" s="669"/>
      <c r="AG3233" s="873"/>
      <c r="AN3233" s="669"/>
      <c r="IG3233" s="1009"/>
      <c r="IH3233" s="1009"/>
      <c r="II3233" s="1009"/>
      <c r="IJ3233" s="1009"/>
      <c r="IK3233" s="1009"/>
      <c r="IL3233" s="1009"/>
      <c r="IM3233" s="1009"/>
    </row>
    <row r="3234" spans="17:247" x14ac:dyDescent="0.25">
      <c r="Q3234" s="1333"/>
      <c r="R3234" s="1333"/>
      <c r="S3234" s="669"/>
      <c r="T3234" s="669"/>
      <c r="U3234" s="669"/>
      <c r="AG3234" s="873"/>
      <c r="AN3234" s="669"/>
      <c r="IG3234" s="1009"/>
      <c r="IH3234" s="1009"/>
      <c r="II3234" s="1009"/>
      <c r="IJ3234" s="1009"/>
      <c r="IK3234" s="1009"/>
      <c r="IL3234" s="1009"/>
      <c r="IM3234" s="1009"/>
    </row>
    <row r="3235" spans="17:247" x14ac:dyDescent="0.25">
      <c r="Q3235" s="1333"/>
      <c r="R3235" s="1333"/>
      <c r="S3235" s="669"/>
      <c r="T3235" s="669"/>
      <c r="U3235" s="669"/>
      <c r="AG3235" s="873"/>
      <c r="AN3235" s="669"/>
      <c r="IG3235" s="1009"/>
      <c r="IH3235" s="1009"/>
      <c r="II3235" s="1009"/>
      <c r="IJ3235" s="1009"/>
      <c r="IK3235" s="1009"/>
      <c r="IL3235" s="1009"/>
      <c r="IM3235" s="1009"/>
    </row>
    <row r="3236" spans="17:247" x14ac:dyDescent="0.25">
      <c r="Q3236" s="1333"/>
      <c r="R3236" s="1333"/>
      <c r="S3236" s="669"/>
      <c r="T3236" s="669"/>
      <c r="U3236" s="669"/>
      <c r="AG3236" s="873"/>
      <c r="AN3236" s="669"/>
      <c r="IG3236" s="1009"/>
      <c r="IH3236" s="1009"/>
      <c r="II3236" s="1009"/>
      <c r="IJ3236" s="1009"/>
      <c r="IK3236" s="1009"/>
      <c r="IL3236" s="1009"/>
      <c r="IM3236" s="1009"/>
    </row>
    <row r="3237" spans="17:247" x14ac:dyDescent="0.25">
      <c r="Q3237" s="1333"/>
      <c r="R3237" s="1333"/>
      <c r="S3237" s="669"/>
      <c r="T3237" s="669"/>
      <c r="U3237" s="669"/>
      <c r="AG3237" s="873"/>
      <c r="AN3237" s="669"/>
      <c r="IG3237" s="1009"/>
      <c r="IH3237" s="1009"/>
      <c r="II3237" s="1009"/>
      <c r="IJ3237" s="1009"/>
      <c r="IK3237" s="1009"/>
      <c r="IL3237" s="1009"/>
      <c r="IM3237" s="1009"/>
    </row>
    <row r="3238" spans="17:247" x14ac:dyDescent="0.25">
      <c r="Q3238" s="1333"/>
      <c r="R3238" s="1333"/>
      <c r="S3238" s="669"/>
      <c r="T3238" s="669"/>
      <c r="U3238" s="669"/>
      <c r="AG3238" s="873"/>
      <c r="AN3238" s="669"/>
      <c r="IG3238" s="1009"/>
      <c r="IH3238" s="1009"/>
      <c r="II3238" s="1009"/>
      <c r="IJ3238" s="1009"/>
      <c r="IK3238" s="1009"/>
      <c r="IL3238" s="1009"/>
      <c r="IM3238" s="1009"/>
    </row>
    <row r="3239" spans="17:247" x14ac:dyDescent="0.25">
      <c r="Q3239" s="1333"/>
      <c r="R3239" s="1333"/>
      <c r="S3239" s="669"/>
      <c r="T3239" s="669"/>
      <c r="U3239" s="669"/>
      <c r="AG3239" s="873"/>
      <c r="AN3239" s="669"/>
      <c r="IG3239" s="1009"/>
      <c r="IH3239" s="1009"/>
      <c r="II3239" s="1009"/>
      <c r="IJ3239" s="1009"/>
      <c r="IK3239" s="1009"/>
      <c r="IL3239" s="1009"/>
      <c r="IM3239" s="1009"/>
    </row>
    <row r="3240" spans="17:247" x14ac:dyDescent="0.25">
      <c r="Q3240" s="1333"/>
      <c r="R3240" s="1333"/>
      <c r="S3240" s="669"/>
      <c r="T3240" s="669"/>
      <c r="U3240" s="669"/>
      <c r="AG3240" s="873"/>
      <c r="AN3240" s="669"/>
      <c r="IG3240" s="1009"/>
      <c r="IH3240" s="1009"/>
      <c r="II3240" s="1009"/>
      <c r="IJ3240" s="1009"/>
      <c r="IK3240" s="1009"/>
      <c r="IL3240" s="1009"/>
      <c r="IM3240" s="1009"/>
    </row>
    <row r="3241" spans="17:247" x14ac:dyDescent="0.25">
      <c r="Q3241" s="1333"/>
      <c r="R3241" s="1333"/>
      <c r="S3241" s="669"/>
      <c r="T3241" s="669"/>
      <c r="U3241" s="669"/>
      <c r="AG3241" s="873"/>
      <c r="AN3241" s="669"/>
      <c r="IG3241" s="1009"/>
      <c r="IH3241" s="1009"/>
      <c r="II3241" s="1009"/>
      <c r="IJ3241" s="1009"/>
      <c r="IK3241" s="1009"/>
      <c r="IL3241" s="1009"/>
      <c r="IM3241" s="1009"/>
    </row>
    <row r="3242" spans="17:247" x14ac:dyDescent="0.25">
      <c r="Q3242" s="1333"/>
      <c r="R3242" s="1333"/>
      <c r="S3242" s="669"/>
      <c r="T3242" s="669"/>
      <c r="U3242" s="669"/>
      <c r="AG3242" s="873"/>
      <c r="AN3242" s="669"/>
      <c r="IG3242" s="1009"/>
      <c r="IH3242" s="1009"/>
      <c r="II3242" s="1009"/>
      <c r="IJ3242" s="1009"/>
      <c r="IK3242" s="1009"/>
      <c r="IL3242" s="1009"/>
      <c r="IM3242" s="1009"/>
    </row>
    <row r="3243" spans="17:247" x14ac:dyDescent="0.25">
      <c r="Q3243" s="1333"/>
      <c r="R3243" s="1333"/>
      <c r="S3243" s="669"/>
      <c r="T3243" s="669"/>
      <c r="U3243" s="669"/>
      <c r="AG3243" s="873"/>
      <c r="AN3243" s="669"/>
      <c r="IG3243" s="1009"/>
      <c r="IH3243" s="1009"/>
      <c r="II3243" s="1009"/>
      <c r="IJ3243" s="1009"/>
      <c r="IK3243" s="1009"/>
      <c r="IL3243" s="1009"/>
      <c r="IM3243" s="1009"/>
    </row>
    <row r="3244" spans="17:247" x14ac:dyDescent="0.25">
      <c r="Q3244" s="1333"/>
      <c r="R3244" s="1333"/>
      <c r="S3244" s="669"/>
      <c r="T3244" s="669"/>
      <c r="U3244" s="669"/>
      <c r="AG3244" s="873"/>
      <c r="AN3244" s="669"/>
      <c r="IG3244" s="1009"/>
      <c r="IH3244" s="1009"/>
      <c r="II3244" s="1009"/>
      <c r="IJ3244" s="1009"/>
      <c r="IK3244" s="1009"/>
      <c r="IL3244" s="1009"/>
      <c r="IM3244" s="1009"/>
    </row>
    <row r="3245" spans="17:247" x14ac:dyDescent="0.25">
      <c r="Q3245" s="1333"/>
      <c r="R3245" s="1333"/>
      <c r="S3245" s="669"/>
      <c r="T3245" s="669"/>
      <c r="U3245" s="669"/>
      <c r="AG3245" s="873"/>
      <c r="AN3245" s="669"/>
      <c r="IG3245" s="1009"/>
      <c r="IH3245" s="1009"/>
      <c r="II3245" s="1009"/>
      <c r="IJ3245" s="1009"/>
      <c r="IK3245" s="1009"/>
      <c r="IL3245" s="1009"/>
      <c r="IM3245" s="1009"/>
    </row>
    <row r="3246" spans="17:247" x14ac:dyDescent="0.25">
      <c r="Q3246" s="1333"/>
      <c r="R3246" s="1333"/>
      <c r="S3246" s="669"/>
      <c r="T3246" s="669"/>
      <c r="U3246" s="669"/>
      <c r="AG3246" s="873"/>
      <c r="AN3246" s="669"/>
      <c r="IG3246" s="1009"/>
      <c r="IH3246" s="1009"/>
      <c r="II3246" s="1009"/>
      <c r="IJ3246" s="1009"/>
      <c r="IK3246" s="1009"/>
      <c r="IL3246" s="1009"/>
      <c r="IM3246" s="1009"/>
    </row>
    <row r="3247" spans="17:247" x14ac:dyDescent="0.25">
      <c r="Q3247" s="1333"/>
      <c r="R3247" s="1333"/>
      <c r="S3247" s="669"/>
      <c r="T3247" s="669"/>
      <c r="U3247" s="669"/>
      <c r="AG3247" s="873"/>
      <c r="AN3247" s="669"/>
      <c r="IG3247" s="1009"/>
      <c r="IH3247" s="1009"/>
      <c r="II3247" s="1009"/>
      <c r="IJ3247" s="1009"/>
      <c r="IK3247" s="1009"/>
      <c r="IL3247" s="1009"/>
      <c r="IM3247" s="1009"/>
    </row>
    <row r="3248" spans="17:247" x14ac:dyDescent="0.25">
      <c r="Q3248" s="1333"/>
      <c r="R3248" s="1333"/>
      <c r="S3248" s="669"/>
      <c r="T3248" s="669"/>
      <c r="U3248" s="669"/>
      <c r="AG3248" s="873"/>
      <c r="AN3248" s="669"/>
      <c r="IG3248" s="1009"/>
      <c r="IH3248" s="1009"/>
      <c r="II3248" s="1009"/>
      <c r="IJ3248" s="1009"/>
      <c r="IK3248" s="1009"/>
      <c r="IL3248" s="1009"/>
      <c r="IM3248" s="1009"/>
    </row>
    <row r="3249" spans="17:247" x14ac:dyDescent="0.25">
      <c r="Q3249" s="1333"/>
      <c r="R3249" s="1333"/>
      <c r="S3249" s="669"/>
      <c r="T3249" s="669"/>
      <c r="U3249" s="669"/>
      <c r="AG3249" s="873"/>
      <c r="AN3249" s="669"/>
      <c r="IG3249" s="1009"/>
      <c r="IH3249" s="1009"/>
      <c r="II3249" s="1009"/>
      <c r="IJ3249" s="1009"/>
      <c r="IK3249" s="1009"/>
      <c r="IL3249" s="1009"/>
      <c r="IM3249" s="1009"/>
    </row>
    <row r="3250" spans="17:247" x14ac:dyDescent="0.25">
      <c r="Q3250" s="1333"/>
      <c r="R3250" s="1333"/>
      <c r="S3250" s="669"/>
      <c r="T3250" s="669"/>
      <c r="U3250" s="669"/>
      <c r="AG3250" s="873"/>
      <c r="AN3250" s="669"/>
      <c r="IG3250" s="1009"/>
      <c r="IH3250" s="1009"/>
      <c r="II3250" s="1009"/>
      <c r="IJ3250" s="1009"/>
      <c r="IK3250" s="1009"/>
      <c r="IL3250" s="1009"/>
      <c r="IM3250" s="1009"/>
    </row>
    <row r="3251" spans="17:247" x14ac:dyDescent="0.25">
      <c r="Q3251" s="1333"/>
      <c r="R3251" s="1333"/>
      <c r="S3251" s="669"/>
      <c r="T3251" s="669"/>
      <c r="U3251" s="669"/>
      <c r="AG3251" s="873"/>
      <c r="AN3251" s="669"/>
      <c r="IG3251" s="1009"/>
      <c r="IH3251" s="1009"/>
      <c r="II3251" s="1009"/>
      <c r="IJ3251" s="1009"/>
      <c r="IK3251" s="1009"/>
      <c r="IL3251" s="1009"/>
      <c r="IM3251" s="1009"/>
    </row>
    <row r="3252" spans="17:247" x14ac:dyDescent="0.25">
      <c r="Q3252" s="1333"/>
      <c r="R3252" s="1333"/>
      <c r="S3252" s="669"/>
      <c r="T3252" s="669"/>
      <c r="U3252" s="669"/>
      <c r="AG3252" s="873"/>
      <c r="AN3252" s="669"/>
      <c r="IG3252" s="1009"/>
      <c r="IH3252" s="1009"/>
      <c r="II3252" s="1009"/>
      <c r="IJ3252" s="1009"/>
      <c r="IK3252" s="1009"/>
      <c r="IL3252" s="1009"/>
      <c r="IM3252" s="1009"/>
    </row>
    <row r="3253" spans="17:247" x14ac:dyDescent="0.25">
      <c r="Q3253" s="1333"/>
      <c r="R3253" s="1333"/>
      <c r="S3253" s="669"/>
      <c r="T3253" s="669"/>
      <c r="U3253" s="669"/>
      <c r="AG3253" s="873"/>
      <c r="AN3253" s="669"/>
      <c r="IG3253" s="1009"/>
      <c r="IH3253" s="1009"/>
      <c r="II3253" s="1009"/>
      <c r="IJ3253" s="1009"/>
      <c r="IK3253" s="1009"/>
      <c r="IL3253" s="1009"/>
      <c r="IM3253" s="1009"/>
    </row>
    <row r="3254" spans="17:247" x14ac:dyDescent="0.25">
      <c r="Q3254" s="1333"/>
      <c r="R3254" s="1333"/>
      <c r="S3254" s="669"/>
      <c r="T3254" s="669"/>
      <c r="U3254" s="669"/>
      <c r="AG3254" s="873"/>
      <c r="AN3254" s="669"/>
      <c r="IG3254" s="1009"/>
      <c r="IH3254" s="1009"/>
      <c r="II3254" s="1009"/>
      <c r="IJ3254" s="1009"/>
      <c r="IK3254" s="1009"/>
      <c r="IL3254" s="1009"/>
      <c r="IM3254" s="1009"/>
    </row>
    <row r="3255" spans="17:247" x14ac:dyDescent="0.25">
      <c r="Q3255" s="1333"/>
      <c r="R3255" s="1333"/>
      <c r="S3255" s="669"/>
      <c r="T3255" s="669"/>
      <c r="U3255" s="669"/>
      <c r="AG3255" s="873"/>
      <c r="AN3255" s="669"/>
      <c r="IG3255" s="1009"/>
      <c r="IH3255" s="1009"/>
      <c r="II3255" s="1009"/>
      <c r="IJ3255" s="1009"/>
      <c r="IK3255" s="1009"/>
      <c r="IL3255" s="1009"/>
      <c r="IM3255" s="1009"/>
    </row>
    <row r="3256" spans="17:247" x14ac:dyDescent="0.25">
      <c r="Q3256" s="1333"/>
      <c r="R3256" s="1333"/>
      <c r="S3256" s="669"/>
      <c r="T3256" s="669"/>
      <c r="U3256" s="669"/>
      <c r="AG3256" s="873"/>
      <c r="AN3256" s="669"/>
      <c r="IG3256" s="1009"/>
      <c r="IH3256" s="1009"/>
      <c r="II3256" s="1009"/>
      <c r="IJ3256" s="1009"/>
      <c r="IK3256" s="1009"/>
      <c r="IL3256" s="1009"/>
      <c r="IM3256" s="1009"/>
    </row>
    <row r="3257" spans="17:247" x14ac:dyDescent="0.25">
      <c r="Q3257" s="1333"/>
      <c r="R3257" s="1333"/>
      <c r="S3257" s="669"/>
      <c r="T3257" s="669"/>
      <c r="U3257" s="669"/>
      <c r="AG3257" s="873"/>
      <c r="AN3257" s="669"/>
      <c r="IG3257" s="1009"/>
      <c r="IH3257" s="1009"/>
      <c r="II3257" s="1009"/>
      <c r="IJ3257" s="1009"/>
      <c r="IK3257" s="1009"/>
      <c r="IL3257" s="1009"/>
      <c r="IM3257" s="1009"/>
    </row>
    <row r="3258" spans="17:247" x14ac:dyDescent="0.25">
      <c r="Q3258" s="1333"/>
      <c r="R3258" s="1333"/>
      <c r="S3258" s="669"/>
      <c r="T3258" s="669"/>
      <c r="U3258" s="669"/>
      <c r="AG3258" s="873"/>
      <c r="AN3258" s="669"/>
      <c r="IG3258" s="1009"/>
      <c r="IH3258" s="1009"/>
      <c r="II3258" s="1009"/>
      <c r="IJ3258" s="1009"/>
      <c r="IK3258" s="1009"/>
      <c r="IL3258" s="1009"/>
      <c r="IM3258" s="1009"/>
    </row>
    <row r="3259" spans="17:247" x14ac:dyDescent="0.25">
      <c r="Q3259" s="1333"/>
      <c r="R3259" s="1333"/>
      <c r="S3259" s="669"/>
      <c r="T3259" s="669"/>
      <c r="U3259" s="669"/>
      <c r="AG3259" s="873"/>
      <c r="AN3259" s="669"/>
      <c r="IG3259" s="1009"/>
      <c r="IH3259" s="1009"/>
      <c r="II3259" s="1009"/>
      <c r="IJ3259" s="1009"/>
      <c r="IK3259" s="1009"/>
      <c r="IL3259" s="1009"/>
      <c r="IM3259" s="1009"/>
    </row>
    <row r="3260" spans="17:247" x14ac:dyDescent="0.25">
      <c r="Q3260" s="1333"/>
      <c r="R3260" s="1333"/>
      <c r="S3260" s="669"/>
      <c r="T3260" s="669"/>
      <c r="U3260" s="669"/>
      <c r="AG3260" s="873"/>
      <c r="AN3260" s="669"/>
      <c r="IG3260" s="1009"/>
      <c r="IH3260" s="1009"/>
      <c r="II3260" s="1009"/>
      <c r="IJ3260" s="1009"/>
      <c r="IK3260" s="1009"/>
      <c r="IL3260" s="1009"/>
      <c r="IM3260" s="1009"/>
    </row>
    <row r="3261" spans="17:247" x14ac:dyDescent="0.25">
      <c r="Q3261" s="1333"/>
      <c r="R3261" s="1333"/>
      <c r="S3261" s="669"/>
      <c r="T3261" s="669"/>
      <c r="U3261" s="669"/>
      <c r="AG3261" s="873"/>
      <c r="AN3261" s="669"/>
      <c r="IG3261" s="1009"/>
      <c r="IH3261" s="1009"/>
      <c r="II3261" s="1009"/>
      <c r="IJ3261" s="1009"/>
      <c r="IK3261" s="1009"/>
      <c r="IL3261" s="1009"/>
      <c r="IM3261" s="1009"/>
    </row>
    <row r="3262" spans="17:247" x14ac:dyDescent="0.25">
      <c r="Q3262" s="1333"/>
      <c r="R3262" s="1333"/>
      <c r="S3262" s="669"/>
      <c r="T3262" s="669"/>
      <c r="U3262" s="669"/>
      <c r="AG3262" s="873"/>
      <c r="AN3262" s="669"/>
      <c r="IG3262" s="1009"/>
      <c r="IH3262" s="1009"/>
      <c r="II3262" s="1009"/>
      <c r="IJ3262" s="1009"/>
      <c r="IK3262" s="1009"/>
      <c r="IL3262" s="1009"/>
      <c r="IM3262" s="1009"/>
    </row>
    <row r="3263" spans="17:247" x14ac:dyDescent="0.25">
      <c r="Q3263" s="1333"/>
      <c r="R3263" s="1333"/>
      <c r="S3263" s="669"/>
      <c r="T3263" s="669"/>
      <c r="U3263" s="669"/>
      <c r="AG3263" s="873"/>
      <c r="AN3263" s="669"/>
      <c r="IG3263" s="1009"/>
      <c r="IH3263" s="1009"/>
      <c r="II3263" s="1009"/>
      <c r="IJ3263" s="1009"/>
      <c r="IK3263" s="1009"/>
      <c r="IL3263" s="1009"/>
      <c r="IM3263" s="1009"/>
    </row>
    <row r="3264" spans="17:247" x14ac:dyDescent="0.25">
      <c r="Q3264" s="1333"/>
      <c r="R3264" s="1333"/>
      <c r="S3264" s="669"/>
      <c r="T3264" s="669"/>
      <c r="U3264" s="669"/>
      <c r="AG3264" s="873"/>
      <c r="AN3264" s="669"/>
      <c r="IG3264" s="1009"/>
      <c r="IH3264" s="1009"/>
      <c r="II3264" s="1009"/>
      <c r="IJ3264" s="1009"/>
      <c r="IK3264" s="1009"/>
      <c r="IL3264" s="1009"/>
      <c r="IM3264" s="1009"/>
    </row>
    <row r="3265" spans="17:247" x14ac:dyDescent="0.25">
      <c r="Q3265" s="1333"/>
      <c r="R3265" s="1333"/>
      <c r="S3265" s="669"/>
      <c r="T3265" s="669"/>
      <c r="U3265" s="669"/>
      <c r="AG3265" s="873"/>
      <c r="AN3265" s="669"/>
      <c r="IG3265" s="1009"/>
      <c r="IH3265" s="1009"/>
      <c r="II3265" s="1009"/>
      <c r="IJ3265" s="1009"/>
      <c r="IK3265" s="1009"/>
      <c r="IL3265" s="1009"/>
      <c r="IM3265" s="1009"/>
    </row>
    <row r="3266" spans="17:247" x14ac:dyDescent="0.25">
      <c r="Q3266" s="1333"/>
      <c r="R3266" s="1333"/>
      <c r="S3266" s="669"/>
      <c r="T3266" s="669"/>
      <c r="U3266" s="669"/>
      <c r="AG3266" s="873"/>
      <c r="AN3266" s="669"/>
      <c r="IG3266" s="1009"/>
      <c r="IH3266" s="1009"/>
      <c r="II3266" s="1009"/>
      <c r="IJ3266" s="1009"/>
      <c r="IK3266" s="1009"/>
      <c r="IL3266" s="1009"/>
      <c r="IM3266" s="1009"/>
    </row>
    <row r="3267" spans="17:247" x14ac:dyDescent="0.25">
      <c r="Q3267" s="1333"/>
      <c r="R3267" s="1333"/>
      <c r="S3267" s="669"/>
      <c r="T3267" s="669"/>
      <c r="U3267" s="669"/>
      <c r="AG3267" s="873"/>
      <c r="AN3267" s="669"/>
      <c r="IG3267" s="1009"/>
      <c r="IH3267" s="1009"/>
      <c r="II3267" s="1009"/>
      <c r="IJ3267" s="1009"/>
      <c r="IK3267" s="1009"/>
      <c r="IL3267" s="1009"/>
      <c r="IM3267" s="1009"/>
    </row>
    <row r="3268" spans="17:247" x14ac:dyDescent="0.25">
      <c r="Q3268" s="1333"/>
      <c r="R3268" s="1333"/>
      <c r="S3268" s="669"/>
      <c r="T3268" s="669"/>
      <c r="U3268" s="669"/>
      <c r="AG3268" s="873"/>
      <c r="AN3268" s="669"/>
      <c r="IG3268" s="1009"/>
      <c r="IH3268" s="1009"/>
      <c r="II3268" s="1009"/>
      <c r="IJ3268" s="1009"/>
      <c r="IK3268" s="1009"/>
      <c r="IL3268" s="1009"/>
      <c r="IM3268" s="1009"/>
    </row>
    <row r="3269" spans="17:247" x14ac:dyDescent="0.25">
      <c r="Q3269" s="1333"/>
      <c r="R3269" s="1333"/>
      <c r="S3269" s="669"/>
      <c r="T3269" s="669"/>
      <c r="U3269" s="669"/>
      <c r="AG3269" s="873"/>
      <c r="AN3269" s="669"/>
      <c r="IG3269" s="1009"/>
      <c r="IH3269" s="1009"/>
      <c r="II3269" s="1009"/>
      <c r="IJ3269" s="1009"/>
      <c r="IK3269" s="1009"/>
      <c r="IL3269" s="1009"/>
      <c r="IM3269" s="1009"/>
    </row>
    <row r="3270" spans="17:247" x14ac:dyDescent="0.25">
      <c r="Q3270" s="1333"/>
      <c r="R3270" s="1333"/>
      <c r="S3270" s="669"/>
      <c r="T3270" s="669"/>
      <c r="U3270" s="669"/>
      <c r="AG3270" s="873"/>
      <c r="AN3270" s="669"/>
      <c r="IG3270" s="1009"/>
      <c r="IH3270" s="1009"/>
      <c r="II3270" s="1009"/>
      <c r="IJ3270" s="1009"/>
      <c r="IK3270" s="1009"/>
      <c r="IL3270" s="1009"/>
      <c r="IM3270" s="1009"/>
    </row>
    <row r="3271" spans="17:247" x14ac:dyDescent="0.25">
      <c r="Q3271" s="1333"/>
      <c r="R3271" s="1333"/>
      <c r="S3271" s="669"/>
      <c r="T3271" s="669"/>
      <c r="U3271" s="669"/>
      <c r="AG3271" s="873"/>
      <c r="AN3271" s="669"/>
      <c r="IG3271" s="1009"/>
      <c r="IH3271" s="1009"/>
      <c r="II3271" s="1009"/>
      <c r="IJ3271" s="1009"/>
      <c r="IK3271" s="1009"/>
      <c r="IL3271" s="1009"/>
      <c r="IM3271" s="1009"/>
    </row>
    <row r="3272" spans="17:247" x14ac:dyDescent="0.25">
      <c r="Q3272" s="1333"/>
      <c r="R3272" s="1333"/>
      <c r="S3272" s="669"/>
      <c r="T3272" s="669"/>
      <c r="U3272" s="669"/>
      <c r="AG3272" s="873"/>
      <c r="AN3272" s="669"/>
      <c r="IG3272" s="1009"/>
      <c r="IH3272" s="1009"/>
      <c r="II3272" s="1009"/>
      <c r="IJ3272" s="1009"/>
      <c r="IK3272" s="1009"/>
      <c r="IL3272" s="1009"/>
      <c r="IM3272" s="1009"/>
    </row>
    <row r="3273" spans="17:247" x14ac:dyDescent="0.25">
      <c r="Q3273" s="1333"/>
      <c r="R3273" s="1333"/>
      <c r="S3273" s="669"/>
      <c r="T3273" s="669"/>
      <c r="U3273" s="669"/>
      <c r="AG3273" s="873"/>
      <c r="AN3273" s="669"/>
      <c r="IG3273" s="1009"/>
      <c r="IH3273" s="1009"/>
      <c r="II3273" s="1009"/>
      <c r="IJ3273" s="1009"/>
      <c r="IK3273" s="1009"/>
      <c r="IL3273" s="1009"/>
      <c r="IM3273" s="1009"/>
    </row>
    <row r="3274" spans="17:247" x14ac:dyDescent="0.25">
      <c r="Q3274" s="1333"/>
      <c r="R3274" s="1333"/>
      <c r="S3274" s="669"/>
      <c r="T3274" s="669"/>
      <c r="U3274" s="669"/>
      <c r="AG3274" s="873"/>
      <c r="AN3274" s="669"/>
      <c r="IG3274" s="1009"/>
      <c r="IH3274" s="1009"/>
      <c r="II3274" s="1009"/>
      <c r="IJ3274" s="1009"/>
      <c r="IK3274" s="1009"/>
      <c r="IL3274" s="1009"/>
      <c r="IM3274" s="1009"/>
    </row>
    <row r="3275" spans="17:247" x14ac:dyDescent="0.25">
      <c r="Q3275" s="1333"/>
      <c r="R3275" s="1333"/>
      <c r="S3275" s="669"/>
      <c r="T3275" s="669"/>
      <c r="U3275" s="669"/>
      <c r="AG3275" s="873"/>
      <c r="AN3275" s="669"/>
      <c r="IG3275" s="1009"/>
      <c r="IH3275" s="1009"/>
      <c r="II3275" s="1009"/>
      <c r="IJ3275" s="1009"/>
      <c r="IK3275" s="1009"/>
      <c r="IL3275" s="1009"/>
      <c r="IM3275" s="1009"/>
    </row>
    <row r="3276" spans="17:247" x14ac:dyDescent="0.25">
      <c r="Q3276" s="1333"/>
      <c r="R3276" s="1333"/>
      <c r="S3276" s="669"/>
      <c r="T3276" s="669"/>
      <c r="U3276" s="669"/>
      <c r="AG3276" s="873"/>
      <c r="AN3276" s="669"/>
      <c r="IG3276" s="1009"/>
      <c r="IH3276" s="1009"/>
      <c r="II3276" s="1009"/>
      <c r="IJ3276" s="1009"/>
      <c r="IK3276" s="1009"/>
      <c r="IL3276" s="1009"/>
      <c r="IM3276" s="1009"/>
    </row>
    <row r="3277" spans="17:247" x14ac:dyDescent="0.25">
      <c r="Q3277" s="1333"/>
      <c r="R3277" s="1333"/>
      <c r="S3277" s="669"/>
      <c r="T3277" s="669"/>
      <c r="U3277" s="669"/>
      <c r="AG3277" s="873"/>
      <c r="AN3277" s="669"/>
      <c r="IG3277" s="1009"/>
      <c r="IH3277" s="1009"/>
      <c r="II3277" s="1009"/>
      <c r="IJ3277" s="1009"/>
      <c r="IK3277" s="1009"/>
      <c r="IL3277" s="1009"/>
      <c r="IM3277" s="1009"/>
    </row>
    <row r="3278" spans="17:247" x14ac:dyDescent="0.25">
      <c r="Q3278" s="1333"/>
      <c r="R3278" s="1333"/>
      <c r="S3278" s="669"/>
      <c r="T3278" s="669"/>
      <c r="U3278" s="669"/>
      <c r="AG3278" s="873"/>
      <c r="AN3278" s="669"/>
      <c r="IG3278" s="1009"/>
      <c r="IH3278" s="1009"/>
      <c r="II3278" s="1009"/>
      <c r="IJ3278" s="1009"/>
      <c r="IK3278" s="1009"/>
      <c r="IL3278" s="1009"/>
      <c r="IM3278" s="1009"/>
    </row>
    <row r="3279" spans="17:247" x14ac:dyDescent="0.25">
      <c r="Q3279" s="1333"/>
      <c r="R3279" s="1333"/>
      <c r="S3279" s="669"/>
      <c r="T3279" s="669"/>
      <c r="U3279" s="669"/>
      <c r="AG3279" s="873"/>
      <c r="AN3279" s="669"/>
      <c r="IG3279" s="1009"/>
      <c r="IH3279" s="1009"/>
      <c r="II3279" s="1009"/>
      <c r="IJ3279" s="1009"/>
      <c r="IK3279" s="1009"/>
      <c r="IL3279" s="1009"/>
      <c r="IM3279" s="1009"/>
    </row>
    <row r="3280" spans="17:247" x14ac:dyDescent="0.25">
      <c r="Q3280" s="1333"/>
      <c r="R3280" s="1333"/>
      <c r="S3280" s="669"/>
      <c r="T3280" s="669"/>
      <c r="U3280" s="669"/>
      <c r="AG3280" s="873"/>
      <c r="AN3280" s="669"/>
      <c r="IG3280" s="1009"/>
      <c r="IH3280" s="1009"/>
      <c r="II3280" s="1009"/>
      <c r="IJ3280" s="1009"/>
      <c r="IK3280" s="1009"/>
      <c r="IL3280" s="1009"/>
      <c r="IM3280" s="1009"/>
    </row>
    <row r="3281" spans="17:247" x14ac:dyDescent="0.25">
      <c r="Q3281" s="1333"/>
      <c r="R3281" s="1333"/>
      <c r="S3281" s="669"/>
      <c r="T3281" s="669"/>
      <c r="U3281" s="669"/>
      <c r="AG3281" s="873"/>
      <c r="AN3281" s="669"/>
      <c r="IG3281" s="1009"/>
      <c r="IH3281" s="1009"/>
      <c r="II3281" s="1009"/>
      <c r="IJ3281" s="1009"/>
      <c r="IK3281" s="1009"/>
      <c r="IL3281" s="1009"/>
      <c r="IM3281" s="1009"/>
    </row>
    <row r="3282" spans="17:247" x14ac:dyDescent="0.25">
      <c r="Q3282" s="1333"/>
      <c r="R3282" s="1333"/>
      <c r="S3282" s="669"/>
      <c r="T3282" s="669"/>
      <c r="U3282" s="669"/>
      <c r="AG3282" s="873"/>
      <c r="AN3282" s="669"/>
      <c r="IG3282" s="1009"/>
      <c r="IH3282" s="1009"/>
      <c r="II3282" s="1009"/>
      <c r="IJ3282" s="1009"/>
      <c r="IK3282" s="1009"/>
      <c r="IL3282" s="1009"/>
      <c r="IM3282" s="1009"/>
    </row>
    <row r="3283" spans="17:247" x14ac:dyDescent="0.25">
      <c r="Q3283" s="1333"/>
      <c r="R3283" s="1333"/>
      <c r="S3283" s="669"/>
      <c r="T3283" s="669"/>
      <c r="U3283" s="669"/>
      <c r="AG3283" s="873"/>
      <c r="AN3283" s="669"/>
      <c r="IG3283" s="1009"/>
      <c r="IH3283" s="1009"/>
      <c r="II3283" s="1009"/>
      <c r="IJ3283" s="1009"/>
      <c r="IK3283" s="1009"/>
      <c r="IL3283" s="1009"/>
      <c r="IM3283" s="1009"/>
    </row>
    <row r="3284" spans="17:247" x14ac:dyDescent="0.25">
      <c r="Q3284" s="1333"/>
      <c r="R3284" s="1333"/>
      <c r="S3284" s="669"/>
      <c r="T3284" s="669"/>
      <c r="U3284" s="669"/>
      <c r="AG3284" s="873"/>
      <c r="AN3284" s="669"/>
      <c r="IG3284" s="1009"/>
      <c r="IH3284" s="1009"/>
      <c r="II3284" s="1009"/>
      <c r="IJ3284" s="1009"/>
      <c r="IK3284" s="1009"/>
      <c r="IL3284" s="1009"/>
      <c r="IM3284" s="1009"/>
    </row>
    <row r="3285" spans="17:247" x14ac:dyDescent="0.25">
      <c r="Q3285" s="1333"/>
      <c r="R3285" s="1333"/>
      <c r="S3285" s="669"/>
      <c r="T3285" s="669"/>
      <c r="U3285" s="669"/>
      <c r="AG3285" s="873"/>
      <c r="AN3285" s="669"/>
      <c r="IG3285" s="1009"/>
      <c r="IH3285" s="1009"/>
      <c r="II3285" s="1009"/>
      <c r="IJ3285" s="1009"/>
      <c r="IK3285" s="1009"/>
      <c r="IL3285" s="1009"/>
      <c r="IM3285" s="1009"/>
    </row>
    <row r="3286" spans="17:247" x14ac:dyDescent="0.25">
      <c r="Q3286" s="1333"/>
      <c r="R3286" s="1333"/>
      <c r="S3286" s="669"/>
      <c r="T3286" s="669"/>
      <c r="U3286" s="669"/>
      <c r="AG3286" s="873"/>
      <c r="AN3286" s="669"/>
      <c r="IG3286" s="1009"/>
      <c r="IH3286" s="1009"/>
      <c r="II3286" s="1009"/>
      <c r="IJ3286" s="1009"/>
      <c r="IK3286" s="1009"/>
      <c r="IL3286" s="1009"/>
      <c r="IM3286" s="1009"/>
    </row>
    <row r="3287" spans="17:247" x14ac:dyDescent="0.25">
      <c r="Q3287" s="1333"/>
      <c r="R3287" s="1333"/>
      <c r="S3287" s="669"/>
      <c r="T3287" s="669"/>
      <c r="U3287" s="669"/>
      <c r="AG3287" s="873"/>
      <c r="AN3287" s="669"/>
      <c r="IG3287" s="1009"/>
      <c r="IH3287" s="1009"/>
      <c r="II3287" s="1009"/>
      <c r="IJ3287" s="1009"/>
      <c r="IK3287" s="1009"/>
      <c r="IL3287" s="1009"/>
      <c r="IM3287" s="1009"/>
    </row>
    <row r="3288" spans="17:247" x14ac:dyDescent="0.25">
      <c r="Q3288" s="1333"/>
      <c r="R3288" s="1333"/>
      <c r="S3288" s="669"/>
      <c r="T3288" s="669"/>
      <c r="U3288" s="669"/>
      <c r="AG3288" s="873"/>
      <c r="AN3288" s="669"/>
      <c r="IG3288" s="1009"/>
      <c r="IH3288" s="1009"/>
      <c r="II3288" s="1009"/>
      <c r="IJ3288" s="1009"/>
      <c r="IK3288" s="1009"/>
      <c r="IL3288" s="1009"/>
      <c r="IM3288" s="1009"/>
    </row>
    <row r="3289" spans="17:247" x14ac:dyDescent="0.25">
      <c r="Q3289" s="1333"/>
      <c r="R3289" s="1333"/>
      <c r="S3289" s="669"/>
      <c r="T3289" s="669"/>
      <c r="U3289" s="669"/>
      <c r="AG3289" s="873"/>
      <c r="AN3289" s="669"/>
      <c r="IG3289" s="1009"/>
      <c r="IH3289" s="1009"/>
      <c r="II3289" s="1009"/>
      <c r="IJ3289" s="1009"/>
      <c r="IK3289" s="1009"/>
      <c r="IL3289" s="1009"/>
      <c r="IM3289" s="1009"/>
    </row>
    <row r="3290" spans="17:247" x14ac:dyDescent="0.25">
      <c r="Q3290" s="1333"/>
      <c r="R3290" s="1333"/>
      <c r="S3290" s="669"/>
      <c r="T3290" s="669"/>
      <c r="U3290" s="669"/>
      <c r="AG3290" s="873"/>
      <c r="AN3290" s="669"/>
      <c r="IG3290" s="1009"/>
      <c r="IH3290" s="1009"/>
      <c r="II3290" s="1009"/>
      <c r="IJ3290" s="1009"/>
      <c r="IK3290" s="1009"/>
      <c r="IL3290" s="1009"/>
      <c r="IM3290" s="1009"/>
    </row>
    <row r="3291" spans="17:247" x14ac:dyDescent="0.25">
      <c r="Q3291" s="1333"/>
      <c r="R3291" s="1333"/>
      <c r="S3291" s="669"/>
      <c r="T3291" s="669"/>
      <c r="U3291" s="669"/>
      <c r="AG3291" s="873"/>
      <c r="AN3291" s="669"/>
      <c r="IG3291" s="1009"/>
      <c r="IH3291" s="1009"/>
      <c r="II3291" s="1009"/>
      <c r="IJ3291" s="1009"/>
      <c r="IK3291" s="1009"/>
      <c r="IL3291" s="1009"/>
      <c r="IM3291" s="1009"/>
    </row>
    <row r="3292" spans="17:247" x14ac:dyDescent="0.25">
      <c r="Q3292" s="1333"/>
      <c r="R3292" s="1333"/>
      <c r="S3292" s="669"/>
      <c r="T3292" s="669"/>
      <c r="U3292" s="669"/>
      <c r="AG3292" s="873"/>
      <c r="AN3292" s="669"/>
      <c r="IG3292" s="1009"/>
      <c r="IH3292" s="1009"/>
      <c r="II3292" s="1009"/>
      <c r="IJ3292" s="1009"/>
      <c r="IK3292" s="1009"/>
      <c r="IL3292" s="1009"/>
      <c r="IM3292" s="1009"/>
    </row>
    <row r="3293" spans="17:247" x14ac:dyDescent="0.25">
      <c r="Q3293" s="1333"/>
      <c r="R3293" s="1333"/>
      <c r="S3293" s="669"/>
      <c r="T3293" s="669"/>
      <c r="U3293" s="669"/>
      <c r="AG3293" s="873"/>
      <c r="AN3293" s="669"/>
      <c r="IG3293" s="1009"/>
      <c r="IH3293" s="1009"/>
      <c r="II3293" s="1009"/>
      <c r="IJ3293" s="1009"/>
      <c r="IK3293" s="1009"/>
      <c r="IL3293" s="1009"/>
      <c r="IM3293" s="1009"/>
    </row>
    <row r="3294" spans="17:247" x14ac:dyDescent="0.25">
      <c r="Q3294" s="1333"/>
      <c r="R3294" s="1333"/>
      <c r="S3294" s="669"/>
      <c r="T3294" s="669"/>
      <c r="U3294" s="669"/>
      <c r="AG3294" s="873"/>
      <c r="AN3294" s="669"/>
      <c r="IG3294" s="1009"/>
      <c r="IH3294" s="1009"/>
      <c r="II3294" s="1009"/>
      <c r="IJ3294" s="1009"/>
      <c r="IK3294" s="1009"/>
      <c r="IL3294" s="1009"/>
      <c r="IM3294" s="1009"/>
    </row>
    <row r="3295" spans="17:247" x14ac:dyDescent="0.25">
      <c r="Q3295" s="1333"/>
      <c r="R3295" s="1333"/>
      <c r="S3295" s="669"/>
      <c r="T3295" s="669"/>
      <c r="U3295" s="669"/>
      <c r="AG3295" s="873"/>
      <c r="AN3295" s="669"/>
      <c r="IG3295" s="1009"/>
      <c r="IH3295" s="1009"/>
      <c r="II3295" s="1009"/>
      <c r="IJ3295" s="1009"/>
      <c r="IK3295" s="1009"/>
      <c r="IL3295" s="1009"/>
      <c r="IM3295" s="1009"/>
    </row>
    <row r="3296" spans="17:247" x14ac:dyDescent="0.25">
      <c r="Q3296" s="1333"/>
      <c r="R3296" s="1333"/>
      <c r="S3296" s="669"/>
      <c r="T3296" s="669"/>
      <c r="U3296" s="669"/>
      <c r="AG3296" s="873"/>
      <c r="AN3296" s="669"/>
      <c r="IG3296" s="1009"/>
      <c r="IH3296" s="1009"/>
      <c r="II3296" s="1009"/>
      <c r="IJ3296" s="1009"/>
      <c r="IK3296" s="1009"/>
      <c r="IL3296" s="1009"/>
      <c r="IM3296" s="1009"/>
    </row>
    <row r="3297" spans="17:247" x14ac:dyDescent="0.25">
      <c r="Q3297" s="1333"/>
      <c r="R3297" s="1333"/>
      <c r="S3297" s="669"/>
      <c r="T3297" s="669"/>
      <c r="U3297" s="669"/>
      <c r="AG3297" s="873"/>
      <c r="AN3297" s="669"/>
      <c r="IG3297" s="1009"/>
      <c r="IH3297" s="1009"/>
      <c r="II3297" s="1009"/>
      <c r="IJ3297" s="1009"/>
      <c r="IK3297" s="1009"/>
      <c r="IL3297" s="1009"/>
      <c r="IM3297" s="1009"/>
    </row>
    <row r="3298" spans="17:247" x14ac:dyDescent="0.25">
      <c r="Q3298" s="1333"/>
      <c r="R3298" s="1333"/>
      <c r="S3298" s="669"/>
      <c r="T3298" s="669"/>
      <c r="U3298" s="669"/>
      <c r="AG3298" s="873"/>
      <c r="AN3298" s="669"/>
      <c r="IG3298" s="1009"/>
      <c r="IH3298" s="1009"/>
      <c r="II3298" s="1009"/>
      <c r="IJ3298" s="1009"/>
      <c r="IK3298" s="1009"/>
      <c r="IL3298" s="1009"/>
      <c r="IM3298" s="1009"/>
    </row>
    <row r="3299" spans="17:247" x14ac:dyDescent="0.25">
      <c r="Q3299" s="1333"/>
      <c r="R3299" s="1333"/>
      <c r="S3299" s="669"/>
      <c r="T3299" s="669"/>
      <c r="U3299" s="669"/>
      <c r="AG3299" s="873"/>
      <c r="AN3299" s="669"/>
      <c r="IG3299" s="1009"/>
      <c r="IH3299" s="1009"/>
      <c r="II3299" s="1009"/>
      <c r="IJ3299" s="1009"/>
      <c r="IK3299" s="1009"/>
      <c r="IL3299" s="1009"/>
      <c r="IM3299" s="1009"/>
    </row>
    <row r="3300" spans="17:247" x14ac:dyDescent="0.25">
      <c r="Q3300" s="1333"/>
      <c r="R3300" s="1333"/>
      <c r="S3300" s="669"/>
      <c r="T3300" s="669"/>
      <c r="U3300" s="669"/>
      <c r="AG3300" s="873"/>
      <c r="AN3300" s="669"/>
      <c r="IG3300" s="1009"/>
      <c r="IH3300" s="1009"/>
      <c r="II3300" s="1009"/>
      <c r="IJ3300" s="1009"/>
      <c r="IK3300" s="1009"/>
      <c r="IL3300" s="1009"/>
      <c r="IM3300" s="1009"/>
    </row>
    <row r="3301" spans="17:247" x14ac:dyDescent="0.25">
      <c r="Q3301" s="1333"/>
      <c r="R3301" s="1333"/>
      <c r="S3301" s="669"/>
      <c r="T3301" s="669"/>
      <c r="U3301" s="669"/>
      <c r="AG3301" s="873"/>
      <c r="AN3301" s="669"/>
      <c r="IG3301" s="1009"/>
      <c r="IH3301" s="1009"/>
      <c r="II3301" s="1009"/>
      <c r="IJ3301" s="1009"/>
      <c r="IK3301" s="1009"/>
      <c r="IL3301" s="1009"/>
      <c r="IM3301" s="1009"/>
    </row>
    <row r="3302" spans="17:247" x14ac:dyDescent="0.25">
      <c r="Q3302" s="1333"/>
      <c r="R3302" s="1333"/>
      <c r="S3302" s="669"/>
      <c r="T3302" s="669"/>
      <c r="U3302" s="669"/>
      <c r="AG3302" s="873"/>
      <c r="AN3302" s="669"/>
      <c r="IG3302" s="1009"/>
      <c r="IH3302" s="1009"/>
      <c r="II3302" s="1009"/>
      <c r="IJ3302" s="1009"/>
      <c r="IK3302" s="1009"/>
      <c r="IL3302" s="1009"/>
      <c r="IM3302" s="1009"/>
    </row>
    <row r="3303" spans="17:247" x14ac:dyDescent="0.25">
      <c r="Q3303" s="1333"/>
      <c r="R3303" s="1333"/>
      <c r="S3303" s="669"/>
      <c r="T3303" s="669"/>
      <c r="U3303" s="669"/>
      <c r="AG3303" s="873"/>
      <c r="AN3303" s="669"/>
      <c r="IG3303" s="1009"/>
      <c r="IH3303" s="1009"/>
      <c r="II3303" s="1009"/>
      <c r="IJ3303" s="1009"/>
      <c r="IK3303" s="1009"/>
      <c r="IL3303" s="1009"/>
      <c r="IM3303" s="1009"/>
    </row>
    <row r="3304" spans="17:247" x14ac:dyDescent="0.25">
      <c r="Q3304" s="1333"/>
      <c r="R3304" s="1333"/>
      <c r="S3304" s="669"/>
      <c r="T3304" s="669"/>
      <c r="U3304" s="669"/>
      <c r="AG3304" s="873"/>
      <c r="AN3304" s="669"/>
      <c r="IG3304" s="1009"/>
      <c r="IH3304" s="1009"/>
      <c r="II3304" s="1009"/>
      <c r="IJ3304" s="1009"/>
      <c r="IK3304" s="1009"/>
      <c r="IL3304" s="1009"/>
      <c r="IM3304" s="1009"/>
    </row>
    <row r="3305" spans="17:247" x14ac:dyDescent="0.25">
      <c r="Q3305" s="1333"/>
      <c r="R3305" s="1333"/>
      <c r="S3305" s="669"/>
      <c r="T3305" s="669"/>
      <c r="U3305" s="669"/>
      <c r="AG3305" s="873"/>
      <c r="AN3305" s="669"/>
      <c r="IG3305" s="1009"/>
      <c r="IH3305" s="1009"/>
      <c r="II3305" s="1009"/>
      <c r="IJ3305" s="1009"/>
      <c r="IK3305" s="1009"/>
      <c r="IL3305" s="1009"/>
      <c r="IM3305" s="1009"/>
    </row>
    <row r="3306" spans="17:247" x14ac:dyDescent="0.25">
      <c r="Q3306" s="1333"/>
      <c r="R3306" s="1333"/>
      <c r="S3306" s="669"/>
      <c r="T3306" s="669"/>
      <c r="U3306" s="669"/>
      <c r="AG3306" s="873"/>
      <c r="AN3306" s="669"/>
      <c r="IG3306" s="1009"/>
      <c r="IH3306" s="1009"/>
      <c r="II3306" s="1009"/>
      <c r="IJ3306" s="1009"/>
      <c r="IK3306" s="1009"/>
      <c r="IL3306" s="1009"/>
      <c r="IM3306" s="1009"/>
    </row>
    <row r="3307" spans="17:247" x14ac:dyDescent="0.25">
      <c r="Q3307" s="1333"/>
      <c r="R3307" s="1333"/>
      <c r="S3307" s="669"/>
      <c r="T3307" s="669"/>
      <c r="U3307" s="669"/>
      <c r="AG3307" s="873"/>
      <c r="AN3307" s="669"/>
      <c r="IG3307" s="1009"/>
      <c r="IH3307" s="1009"/>
      <c r="II3307" s="1009"/>
      <c r="IJ3307" s="1009"/>
      <c r="IK3307" s="1009"/>
      <c r="IL3307" s="1009"/>
      <c r="IM3307" s="1009"/>
    </row>
    <row r="3308" spans="17:247" x14ac:dyDescent="0.25">
      <c r="Q3308" s="1333"/>
      <c r="R3308" s="1333"/>
      <c r="S3308" s="669"/>
      <c r="T3308" s="669"/>
      <c r="U3308" s="669"/>
      <c r="AG3308" s="873"/>
      <c r="AN3308" s="669"/>
      <c r="IG3308" s="1009"/>
      <c r="IH3308" s="1009"/>
      <c r="II3308" s="1009"/>
      <c r="IJ3308" s="1009"/>
      <c r="IK3308" s="1009"/>
      <c r="IL3308" s="1009"/>
      <c r="IM3308" s="1009"/>
    </row>
    <row r="3309" spans="17:247" x14ac:dyDescent="0.25">
      <c r="Q3309" s="1333"/>
      <c r="R3309" s="1333"/>
      <c r="S3309" s="669"/>
      <c r="T3309" s="669"/>
      <c r="U3309" s="669"/>
      <c r="AG3309" s="873"/>
      <c r="AN3309" s="669"/>
      <c r="IG3309" s="1009"/>
      <c r="IH3309" s="1009"/>
      <c r="II3309" s="1009"/>
      <c r="IJ3309" s="1009"/>
      <c r="IK3309" s="1009"/>
      <c r="IL3309" s="1009"/>
      <c r="IM3309" s="1009"/>
    </row>
    <row r="3310" spans="17:247" x14ac:dyDescent="0.25">
      <c r="Q3310" s="1333"/>
      <c r="R3310" s="1333"/>
      <c r="S3310" s="669"/>
      <c r="T3310" s="669"/>
      <c r="U3310" s="669"/>
      <c r="AG3310" s="873"/>
      <c r="AN3310" s="669"/>
      <c r="IG3310" s="1009"/>
      <c r="IH3310" s="1009"/>
      <c r="II3310" s="1009"/>
      <c r="IJ3310" s="1009"/>
      <c r="IK3310" s="1009"/>
      <c r="IL3310" s="1009"/>
      <c r="IM3310" s="1009"/>
    </row>
    <row r="3311" spans="17:247" x14ac:dyDescent="0.25">
      <c r="Q3311" s="1333"/>
      <c r="R3311" s="1333"/>
      <c r="S3311" s="669"/>
      <c r="T3311" s="669"/>
      <c r="U3311" s="669"/>
      <c r="AG3311" s="873"/>
      <c r="AN3311" s="669"/>
      <c r="IG3311" s="1009"/>
      <c r="IH3311" s="1009"/>
      <c r="II3311" s="1009"/>
      <c r="IJ3311" s="1009"/>
      <c r="IK3311" s="1009"/>
      <c r="IL3311" s="1009"/>
      <c r="IM3311" s="1009"/>
    </row>
    <row r="3312" spans="17:247" x14ac:dyDescent="0.25">
      <c r="Q3312" s="1333"/>
      <c r="R3312" s="1333"/>
      <c r="S3312" s="669"/>
      <c r="T3312" s="669"/>
      <c r="U3312" s="669"/>
      <c r="AG3312" s="873"/>
      <c r="AN3312" s="669"/>
      <c r="IG3312" s="1009"/>
      <c r="IH3312" s="1009"/>
      <c r="II3312" s="1009"/>
      <c r="IJ3312" s="1009"/>
      <c r="IK3312" s="1009"/>
      <c r="IL3312" s="1009"/>
      <c r="IM3312" s="1009"/>
    </row>
    <row r="3313" spans="17:247" x14ac:dyDescent="0.25">
      <c r="Q3313" s="1333"/>
      <c r="R3313" s="1333"/>
      <c r="S3313" s="669"/>
      <c r="T3313" s="669"/>
      <c r="U3313" s="669"/>
      <c r="AG3313" s="873"/>
      <c r="AN3313" s="669"/>
      <c r="IG3313" s="1009"/>
      <c r="IH3313" s="1009"/>
      <c r="II3313" s="1009"/>
      <c r="IJ3313" s="1009"/>
      <c r="IK3313" s="1009"/>
      <c r="IL3313" s="1009"/>
      <c r="IM3313" s="1009"/>
    </row>
    <row r="3314" spans="17:247" x14ac:dyDescent="0.25">
      <c r="Q3314" s="1333"/>
      <c r="R3314" s="1333"/>
      <c r="S3314" s="669"/>
      <c r="T3314" s="669"/>
      <c r="U3314" s="669"/>
      <c r="AG3314" s="873"/>
      <c r="AN3314" s="669"/>
      <c r="IG3314" s="1009"/>
      <c r="IH3314" s="1009"/>
      <c r="II3314" s="1009"/>
      <c r="IJ3314" s="1009"/>
      <c r="IK3314" s="1009"/>
      <c r="IL3314" s="1009"/>
      <c r="IM3314" s="1009"/>
    </row>
    <row r="3315" spans="17:247" x14ac:dyDescent="0.25">
      <c r="Q3315" s="1333"/>
      <c r="R3315" s="1333"/>
      <c r="S3315" s="669"/>
      <c r="T3315" s="669"/>
      <c r="U3315" s="669"/>
      <c r="AG3315" s="873"/>
      <c r="AN3315" s="669"/>
      <c r="IG3315" s="1009"/>
      <c r="IH3315" s="1009"/>
      <c r="II3315" s="1009"/>
      <c r="IJ3315" s="1009"/>
      <c r="IK3315" s="1009"/>
      <c r="IL3315" s="1009"/>
      <c r="IM3315" s="1009"/>
    </row>
    <row r="3316" spans="17:247" x14ac:dyDescent="0.25">
      <c r="Q3316" s="1333"/>
      <c r="R3316" s="1333"/>
      <c r="S3316" s="669"/>
      <c r="T3316" s="669"/>
      <c r="U3316" s="669"/>
      <c r="AG3316" s="873"/>
      <c r="AN3316" s="669"/>
      <c r="IG3316" s="1009"/>
      <c r="IH3316" s="1009"/>
      <c r="II3316" s="1009"/>
      <c r="IJ3316" s="1009"/>
      <c r="IK3316" s="1009"/>
      <c r="IL3316" s="1009"/>
      <c r="IM3316" s="1009"/>
    </row>
    <row r="3317" spans="17:247" x14ac:dyDescent="0.25">
      <c r="Q3317" s="1333"/>
      <c r="R3317" s="1333"/>
      <c r="S3317" s="669"/>
      <c r="T3317" s="669"/>
      <c r="U3317" s="669"/>
      <c r="AG3317" s="873"/>
      <c r="AN3317" s="669"/>
      <c r="IG3317" s="1009"/>
      <c r="IH3317" s="1009"/>
      <c r="II3317" s="1009"/>
      <c r="IJ3317" s="1009"/>
      <c r="IK3317" s="1009"/>
      <c r="IL3317" s="1009"/>
      <c r="IM3317" s="1009"/>
    </row>
    <row r="3318" spans="17:247" x14ac:dyDescent="0.25">
      <c r="Q3318" s="1333"/>
      <c r="R3318" s="1333"/>
      <c r="S3318" s="669"/>
      <c r="T3318" s="669"/>
      <c r="U3318" s="669"/>
      <c r="AG3318" s="873"/>
      <c r="AN3318" s="669"/>
      <c r="IG3318" s="1009"/>
      <c r="IH3318" s="1009"/>
      <c r="II3318" s="1009"/>
      <c r="IJ3318" s="1009"/>
      <c r="IK3318" s="1009"/>
      <c r="IL3318" s="1009"/>
      <c r="IM3318" s="1009"/>
    </row>
    <row r="3319" spans="17:247" x14ac:dyDescent="0.25">
      <c r="Q3319" s="1333"/>
      <c r="R3319" s="1333"/>
      <c r="S3319" s="669"/>
      <c r="T3319" s="669"/>
      <c r="U3319" s="669"/>
      <c r="AG3319" s="873"/>
      <c r="AN3319" s="669"/>
      <c r="IG3319" s="1009"/>
      <c r="IH3319" s="1009"/>
      <c r="II3319" s="1009"/>
      <c r="IJ3319" s="1009"/>
      <c r="IK3319" s="1009"/>
      <c r="IL3319" s="1009"/>
      <c r="IM3319" s="1009"/>
    </row>
    <row r="3320" spans="17:247" x14ac:dyDescent="0.25">
      <c r="Q3320" s="1333"/>
      <c r="R3320" s="1333"/>
      <c r="S3320" s="669"/>
      <c r="T3320" s="669"/>
      <c r="U3320" s="669"/>
      <c r="AG3320" s="873"/>
      <c r="AN3320" s="669"/>
      <c r="IG3320" s="1009"/>
      <c r="IH3320" s="1009"/>
      <c r="II3320" s="1009"/>
      <c r="IJ3320" s="1009"/>
      <c r="IK3320" s="1009"/>
      <c r="IL3320" s="1009"/>
      <c r="IM3320" s="1009"/>
    </row>
    <row r="3321" spans="17:247" x14ac:dyDescent="0.25">
      <c r="Q3321" s="1333"/>
      <c r="R3321" s="1333"/>
      <c r="S3321" s="669"/>
      <c r="T3321" s="669"/>
      <c r="U3321" s="669"/>
      <c r="AG3321" s="873"/>
      <c r="AN3321" s="669"/>
      <c r="IG3321" s="1009"/>
      <c r="IH3321" s="1009"/>
      <c r="II3321" s="1009"/>
      <c r="IJ3321" s="1009"/>
      <c r="IK3321" s="1009"/>
      <c r="IL3321" s="1009"/>
      <c r="IM3321" s="1009"/>
    </row>
    <row r="3322" spans="17:247" x14ac:dyDescent="0.25">
      <c r="Q3322" s="1333"/>
      <c r="R3322" s="1333"/>
      <c r="S3322" s="669"/>
      <c r="T3322" s="669"/>
      <c r="U3322" s="669"/>
      <c r="AG3322" s="873"/>
      <c r="AN3322" s="669"/>
      <c r="IG3322" s="1009"/>
      <c r="IH3322" s="1009"/>
      <c r="II3322" s="1009"/>
      <c r="IJ3322" s="1009"/>
      <c r="IK3322" s="1009"/>
      <c r="IL3322" s="1009"/>
      <c r="IM3322" s="1009"/>
    </row>
    <row r="3323" spans="17:247" x14ac:dyDescent="0.25">
      <c r="Q3323" s="1333"/>
      <c r="R3323" s="1333"/>
      <c r="S3323" s="669"/>
      <c r="T3323" s="669"/>
      <c r="U3323" s="669"/>
      <c r="AG3323" s="873"/>
      <c r="AN3323" s="669"/>
      <c r="IG3323" s="1009"/>
      <c r="IH3323" s="1009"/>
      <c r="II3323" s="1009"/>
      <c r="IJ3323" s="1009"/>
      <c r="IK3323" s="1009"/>
      <c r="IL3323" s="1009"/>
      <c r="IM3323" s="1009"/>
    </row>
    <row r="3324" spans="17:247" x14ac:dyDescent="0.25">
      <c r="Q3324" s="1333"/>
      <c r="R3324" s="1333"/>
      <c r="S3324" s="669"/>
      <c r="T3324" s="669"/>
      <c r="U3324" s="669"/>
      <c r="AG3324" s="873"/>
      <c r="AN3324" s="669"/>
      <c r="IG3324" s="1009"/>
      <c r="IH3324" s="1009"/>
      <c r="II3324" s="1009"/>
      <c r="IJ3324" s="1009"/>
      <c r="IK3324" s="1009"/>
      <c r="IL3324" s="1009"/>
      <c r="IM3324" s="1009"/>
    </row>
    <row r="3325" spans="17:247" x14ac:dyDescent="0.25">
      <c r="Q3325" s="1333"/>
      <c r="R3325" s="1333"/>
      <c r="S3325" s="669"/>
      <c r="T3325" s="669"/>
      <c r="U3325" s="669"/>
      <c r="AG3325" s="873"/>
      <c r="AN3325" s="669"/>
      <c r="IG3325" s="1009"/>
      <c r="IH3325" s="1009"/>
      <c r="II3325" s="1009"/>
      <c r="IJ3325" s="1009"/>
      <c r="IK3325" s="1009"/>
      <c r="IL3325" s="1009"/>
      <c r="IM3325" s="1009"/>
    </row>
    <row r="3326" spans="17:247" x14ac:dyDescent="0.25">
      <c r="Q3326" s="1333"/>
      <c r="R3326" s="1333"/>
      <c r="S3326" s="669"/>
      <c r="T3326" s="669"/>
      <c r="U3326" s="669"/>
      <c r="AG3326" s="873"/>
      <c r="AN3326" s="669"/>
      <c r="IG3326" s="1009"/>
      <c r="IH3326" s="1009"/>
      <c r="II3326" s="1009"/>
      <c r="IJ3326" s="1009"/>
      <c r="IK3326" s="1009"/>
      <c r="IL3326" s="1009"/>
      <c r="IM3326" s="1009"/>
    </row>
    <row r="3327" spans="17:247" x14ac:dyDescent="0.25">
      <c r="Q3327" s="1333"/>
      <c r="R3327" s="1333"/>
      <c r="S3327" s="669"/>
      <c r="T3327" s="669"/>
      <c r="U3327" s="669"/>
      <c r="AG3327" s="873"/>
      <c r="AN3327" s="669"/>
      <c r="IG3327" s="1009"/>
      <c r="IH3327" s="1009"/>
      <c r="II3327" s="1009"/>
      <c r="IJ3327" s="1009"/>
      <c r="IK3327" s="1009"/>
      <c r="IL3327" s="1009"/>
      <c r="IM3327" s="1009"/>
    </row>
    <row r="3328" spans="17:247" x14ac:dyDescent="0.25">
      <c r="Q3328" s="1333"/>
      <c r="R3328" s="1333"/>
      <c r="S3328" s="669"/>
      <c r="T3328" s="669"/>
      <c r="U3328" s="669"/>
      <c r="AG3328" s="873"/>
      <c r="AN3328" s="669"/>
      <c r="IG3328" s="1009"/>
      <c r="IH3328" s="1009"/>
      <c r="II3328" s="1009"/>
      <c r="IJ3328" s="1009"/>
      <c r="IK3328" s="1009"/>
      <c r="IL3328" s="1009"/>
      <c r="IM3328" s="1009"/>
    </row>
    <row r="3329" spans="17:247" x14ac:dyDescent="0.25">
      <c r="Q3329" s="1333"/>
      <c r="R3329" s="1333"/>
      <c r="S3329" s="669"/>
      <c r="T3329" s="669"/>
      <c r="U3329" s="669"/>
      <c r="AG3329" s="873"/>
      <c r="AN3329" s="669"/>
      <c r="IG3329" s="1009"/>
      <c r="IH3329" s="1009"/>
      <c r="II3329" s="1009"/>
      <c r="IJ3329" s="1009"/>
      <c r="IK3329" s="1009"/>
      <c r="IL3329" s="1009"/>
      <c r="IM3329" s="1009"/>
    </row>
    <row r="3330" spans="17:247" x14ac:dyDescent="0.25">
      <c r="Q3330" s="1333"/>
      <c r="R3330" s="1333"/>
      <c r="S3330" s="669"/>
      <c r="T3330" s="669"/>
      <c r="U3330" s="669"/>
      <c r="AG3330" s="873"/>
      <c r="AN3330" s="669"/>
      <c r="IG3330" s="1009"/>
      <c r="IH3330" s="1009"/>
      <c r="II3330" s="1009"/>
      <c r="IJ3330" s="1009"/>
      <c r="IK3330" s="1009"/>
      <c r="IL3330" s="1009"/>
      <c r="IM3330" s="1009"/>
    </row>
    <row r="3331" spans="17:247" x14ac:dyDescent="0.25">
      <c r="Q3331" s="1333"/>
      <c r="R3331" s="1333"/>
      <c r="S3331" s="669"/>
      <c r="T3331" s="669"/>
      <c r="U3331" s="669"/>
      <c r="AG3331" s="873"/>
      <c r="AN3331" s="669"/>
      <c r="IG3331" s="1009"/>
      <c r="IH3331" s="1009"/>
      <c r="II3331" s="1009"/>
      <c r="IJ3331" s="1009"/>
      <c r="IK3331" s="1009"/>
      <c r="IL3331" s="1009"/>
      <c r="IM3331" s="1009"/>
    </row>
    <row r="3332" spans="17:247" x14ac:dyDescent="0.25">
      <c r="Q3332" s="1333"/>
      <c r="R3332" s="1333"/>
      <c r="S3332" s="669"/>
      <c r="T3332" s="669"/>
      <c r="U3332" s="669"/>
      <c r="AG3332" s="873"/>
      <c r="AN3332" s="669"/>
      <c r="IG3332" s="1009"/>
      <c r="IH3332" s="1009"/>
      <c r="II3332" s="1009"/>
      <c r="IJ3332" s="1009"/>
      <c r="IK3332" s="1009"/>
      <c r="IL3332" s="1009"/>
      <c r="IM3332" s="1009"/>
    </row>
    <row r="3333" spans="17:247" x14ac:dyDescent="0.25">
      <c r="Q3333" s="1333"/>
      <c r="R3333" s="1333"/>
      <c r="S3333" s="669"/>
      <c r="T3333" s="669"/>
      <c r="U3333" s="669"/>
      <c r="AG3333" s="873"/>
      <c r="AN3333" s="669"/>
      <c r="IG3333" s="1009"/>
      <c r="IH3333" s="1009"/>
      <c r="II3333" s="1009"/>
      <c r="IJ3333" s="1009"/>
      <c r="IK3333" s="1009"/>
      <c r="IL3333" s="1009"/>
      <c r="IM3333" s="1009"/>
    </row>
    <row r="3334" spans="17:247" x14ac:dyDescent="0.25">
      <c r="Q3334" s="1333"/>
      <c r="R3334" s="1333"/>
      <c r="S3334" s="669"/>
      <c r="T3334" s="669"/>
      <c r="U3334" s="669"/>
      <c r="AG3334" s="873"/>
      <c r="AN3334" s="669"/>
      <c r="IG3334" s="1009"/>
      <c r="IH3334" s="1009"/>
      <c r="II3334" s="1009"/>
      <c r="IJ3334" s="1009"/>
      <c r="IK3334" s="1009"/>
      <c r="IL3334" s="1009"/>
      <c r="IM3334" s="1009"/>
    </row>
    <row r="3335" spans="17:247" x14ac:dyDescent="0.25">
      <c r="Q3335" s="1333"/>
      <c r="R3335" s="1333"/>
      <c r="S3335" s="669"/>
      <c r="T3335" s="669"/>
      <c r="U3335" s="669"/>
      <c r="AG3335" s="873"/>
      <c r="AN3335" s="669"/>
      <c r="IG3335" s="1009"/>
      <c r="IH3335" s="1009"/>
      <c r="II3335" s="1009"/>
      <c r="IJ3335" s="1009"/>
      <c r="IK3335" s="1009"/>
      <c r="IL3335" s="1009"/>
      <c r="IM3335" s="1009"/>
    </row>
    <row r="3336" spans="17:247" x14ac:dyDescent="0.25">
      <c r="Q3336" s="1333"/>
      <c r="R3336" s="1333"/>
      <c r="S3336" s="669"/>
      <c r="T3336" s="669"/>
      <c r="U3336" s="669"/>
      <c r="AG3336" s="873"/>
      <c r="AN3336" s="669"/>
      <c r="IG3336" s="1009"/>
      <c r="IH3336" s="1009"/>
      <c r="II3336" s="1009"/>
      <c r="IJ3336" s="1009"/>
      <c r="IK3336" s="1009"/>
      <c r="IL3336" s="1009"/>
      <c r="IM3336" s="1009"/>
    </row>
    <row r="3337" spans="17:247" x14ac:dyDescent="0.25">
      <c r="Q3337" s="1333"/>
      <c r="R3337" s="1333"/>
      <c r="S3337" s="669"/>
      <c r="T3337" s="669"/>
      <c r="U3337" s="669"/>
      <c r="AG3337" s="873"/>
      <c r="AN3337" s="669"/>
      <c r="IG3337" s="1009"/>
      <c r="IH3337" s="1009"/>
      <c r="II3337" s="1009"/>
      <c r="IJ3337" s="1009"/>
      <c r="IK3337" s="1009"/>
      <c r="IL3337" s="1009"/>
      <c r="IM3337" s="1009"/>
    </row>
    <row r="3338" spans="17:247" x14ac:dyDescent="0.25">
      <c r="Q3338" s="1333"/>
      <c r="R3338" s="1333"/>
      <c r="S3338" s="669"/>
      <c r="T3338" s="669"/>
      <c r="U3338" s="669"/>
      <c r="AG3338" s="873"/>
      <c r="AN3338" s="669"/>
      <c r="IG3338" s="1009"/>
      <c r="IH3338" s="1009"/>
      <c r="II3338" s="1009"/>
      <c r="IJ3338" s="1009"/>
      <c r="IK3338" s="1009"/>
      <c r="IL3338" s="1009"/>
      <c r="IM3338" s="1009"/>
    </row>
    <row r="3339" spans="17:247" x14ac:dyDescent="0.25">
      <c r="Q3339" s="1333"/>
      <c r="R3339" s="1333"/>
      <c r="S3339" s="669"/>
      <c r="T3339" s="669"/>
      <c r="U3339" s="669"/>
      <c r="AG3339" s="873"/>
      <c r="AN3339" s="669"/>
      <c r="IG3339" s="1009"/>
      <c r="IH3339" s="1009"/>
      <c r="II3339" s="1009"/>
      <c r="IJ3339" s="1009"/>
      <c r="IK3339" s="1009"/>
      <c r="IL3339" s="1009"/>
      <c r="IM3339" s="1009"/>
    </row>
    <row r="3340" spans="17:247" x14ac:dyDescent="0.25">
      <c r="Q3340" s="1333"/>
      <c r="R3340" s="1333"/>
      <c r="S3340" s="669"/>
      <c r="T3340" s="669"/>
      <c r="U3340" s="669"/>
      <c r="AG3340" s="873"/>
      <c r="AN3340" s="669"/>
      <c r="IG3340" s="1009"/>
      <c r="IH3340" s="1009"/>
      <c r="II3340" s="1009"/>
      <c r="IJ3340" s="1009"/>
      <c r="IK3340" s="1009"/>
      <c r="IL3340" s="1009"/>
      <c r="IM3340" s="1009"/>
    </row>
    <row r="3341" spans="17:247" x14ac:dyDescent="0.25">
      <c r="Q3341" s="1333"/>
      <c r="R3341" s="1333"/>
      <c r="S3341" s="669"/>
      <c r="T3341" s="669"/>
      <c r="U3341" s="669"/>
      <c r="AG3341" s="873"/>
      <c r="AN3341" s="669"/>
      <c r="IG3341" s="1009"/>
      <c r="IH3341" s="1009"/>
      <c r="II3341" s="1009"/>
      <c r="IJ3341" s="1009"/>
      <c r="IK3341" s="1009"/>
      <c r="IL3341" s="1009"/>
      <c r="IM3341" s="1009"/>
    </row>
    <row r="3342" spans="17:247" x14ac:dyDescent="0.25">
      <c r="Q3342" s="1333"/>
      <c r="R3342" s="1333"/>
      <c r="S3342" s="669"/>
      <c r="T3342" s="669"/>
      <c r="U3342" s="669"/>
      <c r="AG3342" s="873"/>
      <c r="AN3342" s="669"/>
      <c r="IG3342" s="1009"/>
      <c r="IH3342" s="1009"/>
      <c r="II3342" s="1009"/>
      <c r="IJ3342" s="1009"/>
      <c r="IK3342" s="1009"/>
      <c r="IL3342" s="1009"/>
      <c r="IM3342" s="1009"/>
    </row>
    <row r="3343" spans="17:247" x14ac:dyDescent="0.25">
      <c r="Q3343" s="1333"/>
      <c r="R3343" s="1333"/>
      <c r="S3343" s="669"/>
      <c r="T3343" s="669"/>
      <c r="U3343" s="669"/>
      <c r="AG3343" s="873"/>
      <c r="AN3343" s="669"/>
      <c r="IG3343" s="1009"/>
      <c r="IH3343" s="1009"/>
      <c r="II3343" s="1009"/>
      <c r="IJ3343" s="1009"/>
      <c r="IK3343" s="1009"/>
      <c r="IL3343" s="1009"/>
      <c r="IM3343" s="1009"/>
    </row>
    <row r="3344" spans="17:247" x14ac:dyDescent="0.25">
      <c r="Q3344" s="1333"/>
      <c r="R3344" s="1333"/>
      <c r="S3344" s="669"/>
      <c r="T3344" s="669"/>
      <c r="U3344" s="669"/>
      <c r="AG3344" s="873"/>
      <c r="AN3344" s="669"/>
      <c r="IG3344" s="1009"/>
      <c r="IH3344" s="1009"/>
      <c r="II3344" s="1009"/>
      <c r="IJ3344" s="1009"/>
      <c r="IK3344" s="1009"/>
      <c r="IL3344" s="1009"/>
      <c r="IM3344" s="1009"/>
    </row>
    <row r="3345" spans="17:247" x14ac:dyDescent="0.25">
      <c r="Q3345" s="1333"/>
      <c r="R3345" s="1333"/>
      <c r="S3345" s="669"/>
      <c r="T3345" s="669"/>
      <c r="U3345" s="669"/>
      <c r="AG3345" s="873"/>
      <c r="AN3345" s="669"/>
      <c r="IG3345" s="1009"/>
      <c r="IH3345" s="1009"/>
      <c r="II3345" s="1009"/>
      <c r="IJ3345" s="1009"/>
      <c r="IK3345" s="1009"/>
      <c r="IL3345" s="1009"/>
      <c r="IM3345" s="1009"/>
    </row>
    <row r="3346" spans="17:247" x14ac:dyDescent="0.25">
      <c r="Q3346" s="1333"/>
      <c r="R3346" s="1333"/>
      <c r="S3346" s="669"/>
      <c r="T3346" s="669"/>
      <c r="U3346" s="669"/>
      <c r="AG3346" s="873"/>
      <c r="AN3346" s="669"/>
      <c r="IG3346" s="1009"/>
      <c r="IH3346" s="1009"/>
      <c r="II3346" s="1009"/>
      <c r="IJ3346" s="1009"/>
      <c r="IK3346" s="1009"/>
      <c r="IL3346" s="1009"/>
      <c r="IM3346" s="1009"/>
    </row>
    <row r="3347" spans="17:247" x14ac:dyDescent="0.25">
      <c r="Q3347" s="1333"/>
      <c r="R3347" s="1333"/>
      <c r="S3347" s="669"/>
      <c r="T3347" s="669"/>
      <c r="U3347" s="669"/>
      <c r="AG3347" s="873"/>
      <c r="AN3347" s="669"/>
      <c r="IG3347" s="1009"/>
      <c r="IH3347" s="1009"/>
      <c r="II3347" s="1009"/>
      <c r="IJ3347" s="1009"/>
      <c r="IK3347" s="1009"/>
      <c r="IL3347" s="1009"/>
      <c r="IM3347" s="1009"/>
    </row>
    <row r="3348" spans="17:247" x14ac:dyDescent="0.25">
      <c r="Q3348" s="1333"/>
      <c r="R3348" s="1333"/>
      <c r="S3348" s="669"/>
      <c r="T3348" s="669"/>
      <c r="U3348" s="669"/>
      <c r="AG3348" s="873"/>
      <c r="AN3348" s="669"/>
      <c r="IG3348" s="1009"/>
      <c r="IH3348" s="1009"/>
      <c r="II3348" s="1009"/>
      <c r="IJ3348" s="1009"/>
      <c r="IK3348" s="1009"/>
      <c r="IL3348" s="1009"/>
      <c r="IM3348" s="1009"/>
    </row>
    <row r="3349" spans="17:247" x14ac:dyDescent="0.25">
      <c r="Q3349" s="1333"/>
      <c r="R3349" s="1333"/>
      <c r="S3349" s="669"/>
      <c r="T3349" s="669"/>
      <c r="U3349" s="669"/>
      <c r="AG3349" s="873"/>
      <c r="AN3349" s="669"/>
      <c r="IG3349" s="1009"/>
      <c r="IH3349" s="1009"/>
      <c r="II3349" s="1009"/>
      <c r="IJ3349" s="1009"/>
      <c r="IK3349" s="1009"/>
      <c r="IL3349" s="1009"/>
      <c r="IM3349" s="1009"/>
    </row>
    <row r="3350" spans="17:247" x14ac:dyDescent="0.25">
      <c r="Q3350" s="1333"/>
      <c r="R3350" s="1333"/>
      <c r="S3350" s="669"/>
      <c r="T3350" s="669"/>
      <c r="U3350" s="669"/>
      <c r="AG3350" s="873"/>
      <c r="AN3350" s="669"/>
      <c r="IG3350" s="1009"/>
      <c r="IH3350" s="1009"/>
      <c r="II3350" s="1009"/>
      <c r="IJ3350" s="1009"/>
      <c r="IK3350" s="1009"/>
      <c r="IL3350" s="1009"/>
      <c r="IM3350" s="1009"/>
    </row>
    <row r="3351" spans="17:247" x14ac:dyDescent="0.25">
      <c r="Q3351" s="1333"/>
      <c r="R3351" s="1333"/>
      <c r="S3351" s="669"/>
      <c r="T3351" s="669"/>
      <c r="U3351" s="669"/>
      <c r="AG3351" s="873"/>
      <c r="AN3351" s="669"/>
      <c r="IG3351" s="1009"/>
      <c r="IH3351" s="1009"/>
      <c r="II3351" s="1009"/>
      <c r="IJ3351" s="1009"/>
      <c r="IK3351" s="1009"/>
      <c r="IL3351" s="1009"/>
      <c r="IM3351" s="1009"/>
    </row>
    <row r="3352" spans="17:247" x14ac:dyDescent="0.25">
      <c r="Q3352" s="1333"/>
      <c r="R3352" s="1333"/>
      <c r="S3352" s="669"/>
      <c r="T3352" s="669"/>
      <c r="U3352" s="669"/>
      <c r="AG3352" s="873"/>
      <c r="AN3352" s="669"/>
      <c r="IG3352" s="1009"/>
      <c r="IH3352" s="1009"/>
      <c r="II3352" s="1009"/>
      <c r="IJ3352" s="1009"/>
      <c r="IK3352" s="1009"/>
      <c r="IL3352" s="1009"/>
      <c r="IM3352" s="1009"/>
    </row>
    <row r="3353" spans="17:247" x14ac:dyDescent="0.25">
      <c r="Q3353" s="1333"/>
      <c r="R3353" s="1333"/>
      <c r="S3353" s="669"/>
      <c r="T3353" s="669"/>
      <c r="U3353" s="669"/>
      <c r="AG3353" s="873"/>
      <c r="AN3353" s="669"/>
      <c r="IG3353" s="1009"/>
      <c r="IH3353" s="1009"/>
      <c r="II3353" s="1009"/>
      <c r="IJ3353" s="1009"/>
      <c r="IK3353" s="1009"/>
      <c r="IL3353" s="1009"/>
      <c r="IM3353" s="1009"/>
    </row>
    <row r="3354" spans="17:247" x14ac:dyDescent="0.25">
      <c r="Q3354" s="1333"/>
      <c r="R3354" s="1333"/>
      <c r="S3354" s="669"/>
      <c r="T3354" s="669"/>
      <c r="U3354" s="669"/>
      <c r="AG3354" s="873"/>
      <c r="AN3354" s="669"/>
      <c r="IG3354" s="1009"/>
      <c r="IH3354" s="1009"/>
      <c r="II3354" s="1009"/>
      <c r="IJ3354" s="1009"/>
      <c r="IK3354" s="1009"/>
      <c r="IL3354" s="1009"/>
      <c r="IM3354" s="1009"/>
    </row>
    <row r="3355" spans="17:247" x14ac:dyDescent="0.25">
      <c r="Q3355" s="1333"/>
      <c r="R3355" s="1333"/>
      <c r="S3355" s="669"/>
      <c r="T3355" s="669"/>
      <c r="U3355" s="669"/>
      <c r="AG3355" s="873"/>
      <c r="AN3355" s="669"/>
      <c r="IG3355" s="1009"/>
      <c r="IH3355" s="1009"/>
      <c r="II3355" s="1009"/>
      <c r="IJ3355" s="1009"/>
      <c r="IK3355" s="1009"/>
      <c r="IL3355" s="1009"/>
      <c r="IM3355" s="1009"/>
    </row>
    <row r="3356" spans="17:247" x14ac:dyDescent="0.25">
      <c r="Q3356" s="1333"/>
      <c r="R3356" s="1333"/>
      <c r="S3356" s="669"/>
      <c r="T3356" s="669"/>
      <c r="U3356" s="669"/>
      <c r="AG3356" s="873"/>
      <c r="AN3356" s="669"/>
      <c r="IG3356" s="1009"/>
      <c r="IH3356" s="1009"/>
      <c r="II3356" s="1009"/>
      <c r="IJ3356" s="1009"/>
      <c r="IK3356" s="1009"/>
      <c r="IL3356" s="1009"/>
      <c r="IM3356" s="1009"/>
    </row>
    <row r="3357" spans="17:247" x14ac:dyDescent="0.25">
      <c r="Q3357" s="1333"/>
      <c r="R3357" s="1333"/>
      <c r="S3357" s="669"/>
      <c r="T3357" s="669"/>
      <c r="U3357" s="669"/>
      <c r="AG3357" s="873"/>
      <c r="AN3357" s="669"/>
      <c r="IG3357" s="1009"/>
      <c r="IH3357" s="1009"/>
      <c r="II3357" s="1009"/>
      <c r="IJ3357" s="1009"/>
      <c r="IK3357" s="1009"/>
      <c r="IL3357" s="1009"/>
      <c r="IM3357" s="1009"/>
    </row>
    <row r="3358" spans="17:247" x14ac:dyDescent="0.25">
      <c r="Q3358" s="1333"/>
      <c r="R3358" s="1333"/>
      <c r="S3358" s="669"/>
      <c r="T3358" s="669"/>
      <c r="U3358" s="669"/>
      <c r="AG3358" s="873"/>
      <c r="AN3358" s="669"/>
      <c r="IG3358" s="1009"/>
      <c r="IH3358" s="1009"/>
      <c r="II3358" s="1009"/>
      <c r="IJ3358" s="1009"/>
      <c r="IK3358" s="1009"/>
      <c r="IL3358" s="1009"/>
      <c r="IM3358" s="1009"/>
    </row>
    <row r="3359" spans="17:247" x14ac:dyDescent="0.25">
      <c r="Q3359" s="1333"/>
      <c r="R3359" s="1333"/>
      <c r="S3359" s="669"/>
      <c r="T3359" s="669"/>
      <c r="U3359" s="669"/>
      <c r="AG3359" s="873"/>
      <c r="AN3359" s="669"/>
      <c r="IG3359" s="1009"/>
      <c r="IH3359" s="1009"/>
      <c r="II3359" s="1009"/>
      <c r="IJ3359" s="1009"/>
      <c r="IK3359" s="1009"/>
      <c r="IL3359" s="1009"/>
      <c r="IM3359" s="1009"/>
    </row>
    <row r="3360" spans="17:247" x14ac:dyDescent="0.25">
      <c r="Q3360" s="1333"/>
      <c r="R3360" s="1333"/>
      <c r="S3360" s="669"/>
      <c r="T3360" s="669"/>
      <c r="U3360" s="669"/>
      <c r="AG3360" s="873"/>
      <c r="AN3360" s="669"/>
      <c r="IG3360" s="1009"/>
      <c r="IH3360" s="1009"/>
      <c r="II3360" s="1009"/>
      <c r="IJ3360" s="1009"/>
      <c r="IK3360" s="1009"/>
      <c r="IL3360" s="1009"/>
      <c r="IM3360" s="1009"/>
    </row>
    <row r="3361" spans="17:247" x14ac:dyDescent="0.25">
      <c r="Q3361" s="1333"/>
      <c r="R3361" s="1333"/>
      <c r="S3361" s="669"/>
      <c r="T3361" s="669"/>
      <c r="U3361" s="669"/>
      <c r="AG3361" s="873"/>
      <c r="AN3361" s="669"/>
      <c r="IG3361" s="1009"/>
      <c r="IH3361" s="1009"/>
      <c r="II3361" s="1009"/>
      <c r="IJ3361" s="1009"/>
      <c r="IK3361" s="1009"/>
      <c r="IL3361" s="1009"/>
      <c r="IM3361" s="1009"/>
    </row>
    <row r="3362" spans="17:247" x14ac:dyDescent="0.25">
      <c r="Q3362" s="1333"/>
      <c r="R3362" s="1333"/>
      <c r="S3362" s="669"/>
      <c r="T3362" s="669"/>
      <c r="U3362" s="669"/>
      <c r="AG3362" s="873"/>
      <c r="AN3362" s="669"/>
      <c r="IG3362" s="1009"/>
      <c r="IH3362" s="1009"/>
      <c r="II3362" s="1009"/>
      <c r="IJ3362" s="1009"/>
      <c r="IK3362" s="1009"/>
      <c r="IL3362" s="1009"/>
      <c r="IM3362" s="1009"/>
    </row>
    <row r="3363" spans="17:247" x14ac:dyDescent="0.25">
      <c r="Q3363" s="1333"/>
      <c r="R3363" s="1333"/>
      <c r="S3363" s="669"/>
      <c r="T3363" s="669"/>
      <c r="U3363" s="669"/>
      <c r="AG3363" s="873"/>
      <c r="AN3363" s="669"/>
      <c r="IG3363" s="1009"/>
      <c r="IH3363" s="1009"/>
      <c r="II3363" s="1009"/>
      <c r="IJ3363" s="1009"/>
      <c r="IK3363" s="1009"/>
      <c r="IL3363" s="1009"/>
      <c r="IM3363" s="1009"/>
    </row>
    <row r="3364" spans="17:247" x14ac:dyDescent="0.25">
      <c r="Q3364" s="1333"/>
      <c r="R3364" s="1333"/>
      <c r="S3364" s="669"/>
      <c r="T3364" s="669"/>
      <c r="U3364" s="669"/>
      <c r="AG3364" s="873"/>
      <c r="AN3364" s="669"/>
      <c r="IG3364" s="1009"/>
      <c r="IH3364" s="1009"/>
      <c r="II3364" s="1009"/>
      <c r="IJ3364" s="1009"/>
      <c r="IK3364" s="1009"/>
      <c r="IL3364" s="1009"/>
      <c r="IM3364" s="1009"/>
    </row>
    <row r="3365" spans="17:247" x14ac:dyDescent="0.25">
      <c r="Q3365" s="1333"/>
      <c r="R3365" s="1333"/>
      <c r="S3365" s="669"/>
      <c r="T3365" s="669"/>
      <c r="U3365" s="669"/>
      <c r="AG3365" s="873"/>
      <c r="AN3365" s="669"/>
      <c r="IG3365" s="1009"/>
      <c r="IH3365" s="1009"/>
      <c r="II3365" s="1009"/>
      <c r="IJ3365" s="1009"/>
      <c r="IK3365" s="1009"/>
      <c r="IL3365" s="1009"/>
      <c r="IM3365" s="1009"/>
    </row>
    <row r="3366" spans="17:247" x14ac:dyDescent="0.25">
      <c r="Q3366" s="1333"/>
      <c r="R3366" s="1333"/>
      <c r="S3366" s="669"/>
      <c r="T3366" s="669"/>
      <c r="U3366" s="669"/>
      <c r="AG3366" s="873"/>
      <c r="AN3366" s="669"/>
      <c r="IG3366" s="1009"/>
      <c r="IH3366" s="1009"/>
      <c r="II3366" s="1009"/>
      <c r="IJ3366" s="1009"/>
      <c r="IK3366" s="1009"/>
      <c r="IL3366" s="1009"/>
      <c r="IM3366" s="1009"/>
    </row>
    <row r="3367" spans="17:247" x14ac:dyDescent="0.25">
      <c r="Q3367" s="1333"/>
      <c r="R3367" s="1333"/>
      <c r="S3367" s="669"/>
      <c r="T3367" s="669"/>
      <c r="U3367" s="669"/>
      <c r="AG3367" s="873"/>
      <c r="AN3367" s="669"/>
      <c r="IG3367" s="1009"/>
      <c r="IH3367" s="1009"/>
      <c r="II3367" s="1009"/>
      <c r="IJ3367" s="1009"/>
      <c r="IK3367" s="1009"/>
      <c r="IL3367" s="1009"/>
      <c r="IM3367" s="1009"/>
    </row>
    <row r="3368" spans="17:247" x14ac:dyDescent="0.25">
      <c r="Q3368" s="1333"/>
      <c r="R3368" s="1333"/>
      <c r="S3368" s="669"/>
      <c r="T3368" s="669"/>
      <c r="U3368" s="669"/>
      <c r="AG3368" s="873"/>
      <c r="AN3368" s="669"/>
      <c r="IG3368" s="1009"/>
      <c r="IH3368" s="1009"/>
      <c r="II3368" s="1009"/>
      <c r="IJ3368" s="1009"/>
      <c r="IK3368" s="1009"/>
      <c r="IL3368" s="1009"/>
      <c r="IM3368" s="1009"/>
    </row>
    <row r="3369" spans="17:247" x14ac:dyDescent="0.25">
      <c r="Q3369" s="1333"/>
      <c r="R3369" s="1333"/>
      <c r="S3369" s="669"/>
      <c r="T3369" s="669"/>
      <c r="U3369" s="669"/>
      <c r="AG3369" s="873"/>
      <c r="AN3369" s="669"/>
      <c r="IG3369" s="1009"/>
      <c r="IH3369" s="1009"/>
      <c r="II3369" s="1009"/>
      <c r="IJ3369" s="1009"/>
      <c r="IK3369" s="1009"/>
      <c r="IL3369" s="1009"/>
      <c r="IM3369" s="1009"/>
    </row>
    <row r="3370" spans="17:247" x14ac:dyDescent="0.25">
      <c r="Q3370" s="1333"/>
      <c r="R3370" s="1333"/>
      <c r="S3370" s="669"/>
      <c r="T3370" s="669"/>
      <c r="U3370" s="669"/>
      <c r="AG3370" s="873"/>
      <c r="AN3370" s="669"/>
      <c r="IG3370" s="1009"/>
      <c r="IH3370" s="1009"/>
      <c r="II3370" s="1009"/>
      <c r="IJ3370" s="1009"/>
      <c r="IK3370" s="1009"/>
      <c r="IL3370" s="1009"/>
      <c r="IM3370" s="1009"/>
    </row>
    <row r="3371" spans="17:247" x14ac:dyDescent="0.25">
      <c r="Q3371" s="1333"/>
      <c r="R3371" s="1333"/>
      <c r="S3371" s="669"/>
      <c r="T3371" s="669"/>
      <c r="U3371" s="669"/>
      <c r="AG3371" s="873"/>
      <c r="AN3371" s="669"/>
      <c r="IG3371" s="1009"/>
      <c r="IH3371" s="1009"/>
      <c r="II3371" s="1009"/>
      <c r="IJ3371" s="1009"/>
      <c r="IK3371" s="1009"/>
      <c r="IL3371" s="1009"/>
      <c r="IM3371" s="1009"/>
    </row>
    <row r="3372" spans="17:247" x14ac:dyDescent="0.25">
      <c r="Q3372" s="1333"/>
      <c r="R3372" s="1333"/>
      <c r="S3372" s="669"/>
      <c r="T3372" s="669"/>
      <c r="U3372" s="669"/>
      <c r="AG3372" s="873"/>
      <c r="AN3372" s="669"/>
      <c r="IG3372" s="1009"/>
      <c r="IH3372" s="1009"/>
      <c r="II3372" s="1009"/>
      <c r="IJ3372" s="1009"/>
      <c r="IK3372" s="1009"/>
      <c r="IL3372" s="1009"/>
      <c r="IM3372" s="1009"/>
    </row>
    <row r="3373" spans="17:247" x14ac:dyDescent="0.25">
      <c r="Q3373" s="1333"/>
      <c r="R3373" s="1333"/>
      <c r="S3373" s="669"/>
      <c r="T3373" s="669"/>
      <c r="U3373" s="669"/>
      <c r="AG3373" s="873"/>
      <c r="AN3373" s="669"/>
      <c r="IG3373" s="1009"/>
      <c r="IH3373" s="1009"/>
      <c r="II3373" s="1009"/>
      <c r="IJ3373" s="1009"/>
      <c r="IK3373" s="1009"/>
      <c r="IL3373" s="1009"/>
      <c r="IM3373" s="1009"/>
    </row>
    <row r="3374" spans="17:247" x14ac:dyDescent="0.25">
      <c r="Q3374" s="1333"/>
      <c r="R3374" s="1333"/>
      <c r="S3374" s="669"/>
      <c r="T3374" s="669"/>
      <c r="U3374" s="669"/>
      <c r="AG3374" s="873"/>
      <c r="AN3374" s="669"/>
      <c r="IG3374" s="1009"/>
      <c r="IH3374" s="1009"/>
      <c r="II3374" s="1009"/>
      <c r="IJ3374" s="1009"/>
      <c r="IK3374" s="1009"/>
      <c r="IL3374" s="1009"/>
      <c r="IM3374" s="1009"/>
    </row>
    <row r="3375" spans="17:247" x14ac:dyDescent="0.25">
      <c r="Q3375" s="1333"/>
      <c r="R3375" s="1333"/>
      <c r="S3375" s="669"/>
      <c r="T3375" s="669"/>
      <c r="U3375" s="669"/>
      <c r="AG3375" s="873"/>
      <c r="AN3375" s="669"/>
      <c r="IG3375" s="1009"/>
      <c r="IH3375" s="1009"/>
      <c r="II3375" s="1009"/>
      <c r="IJ3375" s="1009"/>
      <c r="IK3375" s="1009"/>
      <c r="IL3375" s="1009"/>
      <c r="IM3375" s="1009"/>
    </row>
    <row r="3376" spans="17:247" x14ac:dyDescent="0.25">
      <c r="Q3376" s="1333"/>
      <c r="R3376" s="1333"/>
      <c r="S3376" s="669"/>
      <c r="T3376" s="669"/>
      <c r="U3376" s="669"/>
      <c r="AG3376" s="873"/>
      <c r="AN3376" s="669"/>
      <c r="IG3376" s="1009"/>
      <c r="IH3376" s="1009"/>
      <c r="II3376" s="1009"/>
      <c r="IJ3376" s="1009"/>
      <c r="IK3376" s="1009"/>
      <c r="IL3376" s="1009"/>
      <c r="IM3376" s="1009"/>
    </row>
    <row r="3377" spans="17:247" x14ac:dyDescent="0.25">
      <c r="Q3377" s="1333"/>
      <c r="R3377" s="1333"/>
      <c r="S3377" s="669"/>
      <c r="T3377" s="669"/>
      <c r="U3377" s="669"/>
      <c r="AG3377" s="873"/>
      <c r="AN3377" s="669"/>
      <c r="IG3377" s="1009"/>
      <c r="IH3377" s="1009"/>
      <c r="II3377" s="1009"/>
      <c r="IJ3377" s="1009"/>
      <c r="IK3377" s="1009"/>
      <c r="IL3377" s="1009"/>
      <c r="IM3377" s="1009"/>
    </row>
    <row r="3378" spans="17:247" x14ac:dyDescent="0.25">
      <c r="Q3378" s="1333"/>
      <c r="R3378" s="1333"/>
      <c r="S3378" s="669"/>
      <c r="T3378" s="669"/>
      <c r="U3378" s="669"/>
      <c r="AG3378" s="873"/>
      <c r="AN3378" s="669"/>
      <c r="IG3378" s="1009"/>
      <c r="IH3378" s="1009"/>
      <c r="II3378" s="1009"/>
      <c r="IJ3378" s="1009"/>
      <c r="IK3378" s="1009"/>
      <c r="IL3378" s="1009"/>
      <c r="IM3378" s="1009"/>
    </row>
    <row r="3379" spans="17:247" x14ac:dyDescent="0.25">
      <c r="Q3379" s="1333"/>
      <c r="R3379" s="1333"/>
      <c r="S3379" s="669"/>
      <c r="T3379" s="669"/>
      <c r="U3379" s="669"/>
      <c r="AG3379" s="873"/>
      <c r="AN3379" s="669"/>
      <c r="IG3379" s="1009"/>
      <c r="IH3379" s="1009"/>
      <c r="II3379" s="1009"/>
      <c r="IJ3379" s="1009"/>
      <c r="IK3379" s="1009"/>
      <c r="IL3379" s="1009"/>
      <c r="IM3379" s="1009"/>
    </row>
    <row r="3380" spans="17:247" x14ac:dyDescent="0.25">
      <c r="Q3380" s="1333"/>
      <c r="R3380" s="1333"/>
      <c r="S3380" s="669"/>
      <c r="T3380" s="669"/>
      <c r="U3380" s="669"/>
      <c r="AG3380" s="873"/>
      <c r="AN3380" s="669"/>
      <c r="IG3380" s="1009"/>
      <c r="IH3380" s="1009"/>
      <c r="II3380" s="1009"/>
      <c r="IJ3380" s="1009"/>
      <c r="IK3380" s="1009"/>
      <c r="IL3380" s="1009"/>
      <c r="IM3380" s="1009"/>
    </row>
    <row r="3381" spans="17:247" x14ac:dyDescent="0.25">
      <c r="Q3381" s="1333"/>
      <c r="R3381" s="1333"/>
      <c r="S3381" s="669"/>
      <c r="T3381" s="669"/>
      <c r="U3381" s="669"/>
      <c r="AG3381" s="873"/>
      <c r="AN3381" s="669"/>
      <c r="IG3381" s="1009"/>
      <c r="IH3381" s="1009"/>
      <c r="II3381" s="1009"/>
      <c r="IJ3381" s="1009"/>
      <c r="IK3381" s="1009"/>
      <c r="IL3381" s="1009"/>
      <c r="IM3381" s="1009"/>
    </row>
    <row r="3382" spans="17:247" x14ac:dyDescent="0.25">
      <c r="Q3382" s="1333"/>
      <c r="R3382" s="1333"/>
      <c r="S3382" s="669"/>
      <c r="T3382" s="669"/>
      <c r="U3382" s="669"/>
      <c r="AG3382" s="873"/>
      <c r="AN3382" s="669"/>
      <c r="IG3382" s="1009"/>
      <c r="IH3382" s="1009"/>
      <c r="II3382" s="1009"/>
      <c r="IJ3382" s="1009"/>
      <c r="IK3382" s="1009"/>
      <c r="IL3382" s="1009"/>
      <c r="IM3382" s="1009"/>
    </row>
    <row r="3383" spans="17:247" x14ac:dyDescent="0.25">
      <c r="Q3383" s="1333"/>
      <c r="R3383" s="1333"/>
      <c r="S3383" s="669"/>
      <c r="T3383" s="669"/>
      <c r="U3383" s="669"/>
      <c r="AG3383" s="873"/>
      <c r="AN3383" s="669"/>
      <c r="IG3383" s="1009"/>
      <c r="IH3383" s="1009"/>
      <c r="II3383" s="1009"/>
      <c r="IJ3383" s="1009"/>
      <c r="IK3383" s="1009"/>
      <c r="IL3383" s="1009"/>
      <c r="IM3383" s="1009"/>
    </row>
    <row r="3384" spans="17:247" x14ac:dyDescent="0.25">
      <c r="Q3384" s="1333"/>
      <c r="R3384" s="1333"/>
      <c r="S3384" s="669"/>
      <c r="T3384" s="669"/>
      <c r="U3384" s="669"/>
      <c r="AG3384" s="873"/>
      <c r="AN3384" s="669"/>
      <c r="IG3384" s="1009"/>
      <c r="IH3384" s="1009"/>
      <c r="II3384" s="1009"/>
      <c r="IJ3384" s="1009"/>
      <c r="IK3384" s="1009"/>
      <c r="IL3384" s="1009"/>
      <c r="IM3384" s="1009"/>
    </row>
    <row r="3385" spans="17:247" x14ac:dyDescent="0.25">
      <c r="Q3385" s="1333"/>
      <c r="R3385" s="1333"/>
      <c r="S3385" s="669"/>
      <c r="T3385" s="669"/>
      <c r="U3385" s="669"/>
      <c r="AG3385" s="873"/>
      <c r="AN3385" s="669"/>
      <c r="IG3385" s="1009"/>
      <c r="IH3385" s="1009"/>
      <c r="II3385" s="1009"/>
      <c r="IJ3385" s="1009"/>
      <c r="IK3385" s="1009"/>
      <c r="IL3385" s="1009"/>
      <c r="IM3385" s="1009"/>
    </row>
    <row r="3386" spans="17:247" x14ac:dyDescent="0.25">
      <c r="Q3386" s="1333"/>
      <c r="R3386" s="1333"/>
      <c r="S3386" s="669"/>
      <c r="T3386" s="669"/>
      <c r="U3386" s="669"/>
      <c r="AG3386" s="873"/>
      <c r="AN3386" s="669"/>
      <c r="IG3386" s="1009"/>
      <c r="IH3386" s="1009"/>
      <c r="II3386" s="1009"/>
      <c r="IJ3386" s="1009"/>
      <c r="IK3386" s="1009"/>
      <c r="IL3386" s="1009"/>
      <c r="IM3386" s="1009"/>
    </row>
    <row r="3387" spans="17:247" x14ac:dyDescent="0.25">
      <c r="Q3387" s="1333"/>
      <c r="R3387" s="1333"/>
      <c r="S3387" s="669"/>
      <c r="T3387" s="669"/>
      <c r="U3387" s="669"/>
      <c r="AG3387" s="873"/>
      <c r="AN3387" s="669"/>
      <c r="IG3387" s="1009"/>
      <c r="IH3387" s="1009"/>
      <c r="II3387" s="1009"/>
      <c r="IJ3387" s="1009"/>
      <c r="IK3387" s="1009"/>
      <c r="IL3387" s="1009"/>
      <c r="IM3387" s="1009"/>
    </row>
    <row r="3388" spans="17:247" x14ac:dyDescent="0.25">
      <c r="Q3388" s="1333"/>
      <c r="R3388" s="1333"/>
      <c r="S3388" s="669"/>
      <c r="T3388" s="669"/>
      <c r="U3388" s="669"/>
      <c r="AG3388" s="873"/>
      <c r="AN3388" s="669"/>
      <c r="IG3388" s="1009"/>
      <c r="IH3388" s="1009"/>
      <c r="II3388" s="1009"/>
      <c r="IJ3388" s="1009"/>
      <c r="IK3388" s="1009"/>
      <c r="IL3388" s="1009"/>
      <c r="IM3388" s="1009"/>
    </row>
    <row r="3389" spans="17:247" x14ac:dyDescent="0.25">
      <c r="Q3389" s="1333"/>
      <c r="R3389" s="1333"/>
      <c r="S3389" s="669"/>
      <c r="T3389" s="669"/>
      <c r="U3389" s="669"/>
      <c r="AG3389" s="873"/>
      <c r="AN3389" s="669"/>
      <c r="IG3389" s="1009"/>
      <c r="IH3389" s="1009"/>
      <c r="II3389" s="1009"/>
      <c r="IJ3389" s="1009"/>
      <c r="IK3389" s="1009"/>
      <c r="IL3389" s="1009"/>
      <c r="IM3389" s="1009"/>
    </row>
    <row r="3390" spans="17:247" x14ac:dyDescent="0.25">
      <c r="Q3390" s="1333"/>
      <c r="R3390" s="1333"/>
      <c r="S3390" s="669"/>
      <c r="T3390" s="669"/>
      <c r="U3390" s="669"/>
      <c r="AG3390" s="873"/>
      <c r="AN3390" s="669"/>
      <c r="IG3390" s="1009"/>
      <c r="IH3390" s="1009"/>
      <c r="II3390" s="1009"/>
      <c r="IJ3390" s="1009"/>
      <c r="IK3390" s="1009"/>
      <c r="IL3390" s="1009"/>
      <c r="IM3390" s="1009"/>
    </row>
    <row r="3391" spans="17:247" x14ac:dyDescent="0.25">
      <c r="Q3391" s="1333"/>
      <c r="R3391" s="1333"/>
      <c r="S3391" s="669"/>
      <c r="T3391" s="669"/>
      <c r="U3391" s="669"/>
      <c r="AG3391" s="873"/>
      <c r="AN3391" s="669"/>
      <c r="IG3391" s="1009"/>
      <c r="IH3391" s="1009"/>
      <c r="II3391" s="1009"/>
      <c r="IJ3391" s="1009"/>
      <c r="IK3391" s="1009"/>
      <c r="IL3391" s="1009"/>
      <c r="IM3391" s="1009"/>
    </row>
    <row r="3392" spans="17:247" x14ac:dyDescent="0.25">
      <c r="Q3392" s="1333"/>
      <c r="R3392" s="1333"/>
      <c r="S3392" s="669"/>
      <c r="T3392" s="669"/>
      <c r="U3392" s="669"/>
      <c r="AG3392" s="873"/>
      <c r="AN3392" s="669"/>
      <c r="IG3392" s="1009"/>
      <c r="IH3392" s="1009"/>
      <c r="II3392" s="1009"/>
      <c r="IJ3392" s="1009"/>
      <c r="IK3392" s="1009"/>
      <c r="IL3392" s="1009"/>
      <c r="IM3392" s="1009"/>
    </row>
    <row r="3393" spans="17:247" x14ac:dyDescent="0.25">
      <c r="Q3393" s="1333"/>
      <c r="R3393" s="1333"/>
      <c r="S3393" s="669"/>
      <c r="T3393" s="669"/>
      <c r="U3393" s="669"/>
      <c r="AG3393" s="873"/>
      <c r="AN3393" s="669"/>
      <c r="IG3393" s="1009"/>
      <c r="IH3393" s="1009"/>
      <c r="II3393" s="1009"/>
      <c r="IJ3393" s="1009"/>
      <c r="IK3393" s="1009"/>
      <c r="IL3393" s="1009"/>
      <c r="IM3393" s="1009"/>
    </row>
    <row r="3394" spans="17:247" x14ac:dyDescent="0.25">
      <c r="Q3394" s="1333"/>
      <c r="R3394" s="1333"/>
      <c r="S3394" s="669"/>
      <c r="T3394" s="669"/>
      <c r="U3394" s="669"/>
      <c r="AG3394" s="873"/>
      <c r="AN3394" s="669"/>
      <c r="IG3394" s="1009"/>
      <c r="IH3394" s="1009"/>
      <c r="II3394" s="1009"/>
      <c r="IJ3394" s="1009"/>
      <c r="IK3394" s="1009"/>
      <c r="IL3394" s="1009"/>
      <c r="IM3394" s="1009"/>
    </row>
    <row r="3395" spans="17:247" x14ac:dyDescent="0.25">
      <c r="Q3395" s="1333"/>
      <c r="R3395" s="1333"/>
      <c r="S3395" s="669"/>
      <c r="T3395" s="669"/>
      <c r="U3395" s="669"/>
      <c r="AG3395" s="873"/>
      <c r="AN3395" s="669"/>
      <c r="IG3395" s="1009"/>
      <c r="IH3395" s="1009"/>
      <c r="II3395" s="1009"/>
      <c r="IJ3395" s="1009"/>
      <c r="IK3395" s="1009"/>
      <c r="IL3395" s="1009"/>
      <c r="IM3395" s="1009"/>
    </row>
    <row r="3396" spans="17:247" x14ac:dyDescent="0.25">
      <c r="Q3396" s="1333"/>
      <c r="R3396" s="1333"/>
      <c r="S3396" s="669"/>
      <c r="T3396" s="669"/>
      <c r="U3396" s="669"/>
      <c r="AG3396" s="873"/>
      <c r="AN3396" s="669"/>
      <c r="IG3396" s="1009"/>
      <c r="IH3396" s="1009"/>
      <c r="II3396" s="1009"/>
      <c r="IJ3396" s="1009"/>
      <c r="IK3396" s="1009"/>
      <c r="IL3396" s="1009"/>
      <c r="IM3396" s="1009"/>
    </row>
    <row r="3397" spans="17:247" x14ac:dyDescent="0.25">
      <c r="Q3397" s="1333"/>
      <c r="R3397" s="1333"/>
      <c r="S3397" s="669"/>
      <c r="T3397" s="669"/>
      <c r="U3397" s="669"/>
      <c r="AG3397" s="873"/>
      <c r="AN3397" s="669"/>
      <c r="IG3397" s="1009"/>
      <c r="IH3397" s="1009"/>
      <c r="II3397" s="1009"/>
      <c r="IJ3397" s="1009"/>
      <c r="IK3397" s="1009"/>
      <c r="IL3397" s="1009"/>
      <c r="IM3397" s="1009"/>
    </row>
    <row r="3398" spans="17:247" x14ac:dyDescent="0.25">
      <c r="Q3398" s="1333"/>
      <c r="R3398" s="1333"/>
      <c r="S3398" s="669"/>
      <c r="T3398" s="669"/>
      <c r="U3398" s="669"/>
      <c r="AG3398" s="873"/>
      <c r="AN3398" s="669"/>
      <c r="IG3398" s="1009"/>
      <c r="IH3398" s="1009"/>
      <c r="II3398" s="1009"/>
      <c r="IJ3398" s="1009"/>
      <c r="IK3398" s="1009"/>
      <c r="IL3398" s="1009"/>
      <c r="IM3398" s="1009"/>
    </row>
    <row r="3399" spans="17:247" x14ac:dyDescent="0.25">
      <c r="Q3399" s="1333"/>
      <c r="R3399" s="1333"/>
      <c r="S3399" s="669"/>
      <c r="T3399" s="669"/>
      <c r="U3399" s="669"/>
      <c r="AG3399" s="873"/>
      <c r="AN3399" s="669"/>
      <c r="IG3399" s="1009"/>
      <c r="IH3399" s="1009"/>
      <c r="II3399" s="1009"/>
      <c r="IJ3399" s="1009"/>
      <c r="IK3399" s="1009"/>
      <c r="IL3399" s="1009"/>
      <c r="IM3399" s="1009"/>
    </row>
    <row r="3400" spans="17:247" x14ac:dyDescent="0.25">
      <c r="Q3400" s="1333"/>
      <c r="R3400" s="1333"/>
      <c r="S3400" s="669"/>
      <c r="T3400" s="669"/>
      <c r="U3400" s="669"/>
      <c r="AG3400" s="873"/>
      <c r="AN3400" s="669"/>
      <c r="IG3400" s="1009"/>
      <c r="IH3400" s="1009"/>
      <c r="II3400" s="1009"/>
      <c r="IJ3400" s="1009"/>
      <c r="IK3400" s="1009"/>
      <c r="IL3400" s="1009"/>
      <c r="IM3400" s="1009"/>
    </row>
    <row r="3401" spans="17:247" x14ac:dyDescent="0.25">
      <c r="Q3401" s="1333"/>
      <c r="R3401" s="1333"/>
      <c r="S3401" s="669"/>
      <c r="T3401" s="669"/>
      <c r="U3401" s="669"/>
      <c r="AG3401" s="873"/>
      <c r="AN3401" s="669"/>
      <c r="IG3401" s="1009"/>
      <c r="IH3401" s="1009"/>
      <c r="II3401" s="1009"/>
      <c r="IJ3401" s="1009"/>
      <c r="IK3401" s="1009"/>
      <c r="IL3401" s="1009"/>
      <c r="IM3401" s="1009"/>
    </row>
    <row r="3402" spans="17:247" x14ac:dyDescent="0.25">
      <c r="Q3402" s="1333"/>
      <c r="R3402" s="1333"/>
      <c r="S3402" s="669"/>
      <c r="T3402" s="669"/>
      <c r="U3402" s="669"/>
      <c r="AG3402" s="873"/>
      <c r="AN3402" s="669"/>
      <c r="IG3402" s="1009"/>
      <c r="IH3402" s="1009"/>
      <c r="II3402" s="1009"/>
      <c r="IJ3402" s="1009"/>
      <c r="IK3402" s="1009"/>
      <c r="IL3402" s="1009"/>
      <c r="IM3402" s="1009"/>
    </row>
    <row r="3403" spans="17:247" x14ac:dyDescent="0.25">
      <c r="Q3403" s="1333"/>
      <c r="R3403" s="1333"/>
      <c r="S3403" s="669"/>
      <c r="T3403" s="669"/>
      <c r="U3403" s="669"/>
      <c r="AG3403" s="873"/>
      <c r="AN3403" s="669"/>
      <c r="IG3403" s="1009"/>
      <c r="IH3403" s="1009"/>
      <c r="II3403" s="1009"/>
      <c r="IJ3403" s="1009"/>
      <c r="IK3403" s="1009"/>
      <c r="IL3403" s="1009"/>
      <c r="IM3403" s="1009"/>
    </row>
    <row r="3404" spans="17:247" x14ac:dyDescent="0.25">
      <c r="Q3404" s="1333"/>
      <c r="R3404" s="1333"/>
      <c r="S3404" s="669"/>
      <c r="T3404" s="669"/>
      <c r="U3404" s="669"/>
      <c r="AG3404" s="873"/>
      <c r="AN3404" s="669"/>
      <c r="IG3404" s="1009"/>
      <c r="IH3404" s="1009"/>
      <c r="II3404" s="1009"/>
      <c r="IJ3404" s="1009"/>
      <c r="IK3404" s="1009"/>
      <c r="IL3404" s="1009"/>
      <c r="IM3404" s="1009"/>
    </row>
    <row r="3405" spans="17:247" x14ac:dyDescent="0.25">
      <c r="Q3405" s="1333"/>
      <c r="R3405" s="1333"/>
      <c r="S3405" s="669"/>
      <c r="T3405" s="669"/>
      <c r="U3405" s="669"/>
      <c r="AG3405" s="873"/>
      <c r="AN3405" s="669"/>
      <c r="IG3405" s="1009"/>
      <c r="IH3405" s="1009"/>
      <c r="II3405" s="1009"/>
      <c r="IJ3405" s="1009"/>
      <c r="IK3405" s="1009"/>
      <c r="IL3405" s="1009"/>
      <c r="IM3405" s="1009"/>
    </row>
    <row r="3406" spans="17:247" x14ac:dyDescent="0.25">
      <c r="Q3406" s="1333"/>
      <c r="R3406" s="1333"/>
      <c r="S3406" s="669"/>
      <c r="T3406" s="669"/>
      <c r="U3406" s="669"/>
      <c r="AG3406" s="873"/>
      <c r="AN3406" s="669"/>
      <c r="IG3406" s="1009"/>
      <c r="IH3406" s="1009"/>
      <c r="II3406" s="1009"/>
      <c r="IJ3406" s="1009"/>
      <c r="IK3406" s="1009"/>
      <c r="IL3406" s="1009"/>
      <c r="IM3406" s="1009"/>
    </row>
    <row r="3407" spans="17:247" x14ac:dyDescent="0.25">
      <c r="Q3407" s="1333"/>
      <c r="R3407" s="1333"/>
      <c r="S3407" s="669"/>
      <c r="T3407" s="669"/>
      <c r="U3407" s="669"/>
      <c r="AG3407" s="873"/>
      <c r="AN3407" s="669"/>
      <c r="IG3407" s="1009"/>
      <c r="IH3407" s="1009"/>
      <c r="II3407" s="1009"/>
      <c r="IJ3407" s="1009"/>
      <c r="IK3407" s="1009"/>
      <c r="IL3407" s="1009"/>
      <c r="IM3407" s="1009"/>
    </row>
    <row r="3408" spans="17:247" x14ac:dyDescent="0.25">
      <c r="Q3408" s="1333"/>
      <c r="R3408" s="1333"/>
      <c r="S3408" s="669"/>
      <c r="T3408" s="669"/>
      <c r="U3408" s="669"/>
      <c r="AG3408" s="873"/>
      <c r="AN3408" s="669"/>
      <c r="IG3408" s="1009"/>
      <c r="IH3408" s="1009"/>
      <c r="II3408" s="1009"/>
      <c r="IJ3408" s="1009"/>
      <c r="IK3408" s="1009"/>
      <c r="IL3408" s="1009"/>
      <c r="IM3408" s="1009"/>
    </row>
    <row r="3409" spans="17:247" x14ac:dyDescent="0.25">
      <c r="Q3409" s="1333"/>
      <c r="R3409" s="1333"/>
      <c r="S3409" s="669"/>
      <c r="T3409" s="669"/>
      <c r="U3409" s="669"/>
      <c r="AG3409" s="873"/>
      <c r="AN3409" s="669"/>
      <c r="IG3409" s="1009"/>
      <c r="IH3409" s="1009"/>
      <c r="II3409" s="1009"/>
      <c r="IJ3409" s="1009"/>
      <c r="IK3409" s="1009"/>
      <c r="IL3409" s="1009"/>
      <c r="IM3409" s="1009"/>
    </row>
    <row r="3410" spans="17:247" x14ac:dyDescent="0.25">
      <c r="Q3410" s="1333"/>
      <c r="R3410" s="1333"/>
      <c r="S3410" s="669"/>
      <c r="T3410" s="669"/>
      <c r="U3410" s="669"/>
      <c r="AG3410" s="873"/>
      <c r="AN3410" s="669"/>
      <c r="IG3410" s="1009"/>
      <c r="IH3410" s="1009"/>
      <c r="II3410" s="1009"/>
      <c r="IJ3410" s="1009"/>
      <c r="IK3410" s="1009"/>
      <c r="IL3410" s="1009"/>
      <c r="IM3410" s="1009"/>
    </row>
    <row r="3411" spans="17:247" x14ac:dyDescent="0.25">
      <c r="Q3411" s="1333"/>
      <c r="R3411" s="1333"/>
      <c r="S3411" s="669"/>
      <c r="T3411" s="669"/>
      <c r="U3411" s="669"/>
      <c r="AG3411" s="873"/>
      <c r="AN3411" s="669"/>
      <c r="IG3411" s="1009"/>
      <c r="IH3411" s="1009"/>
      <c r="II3411" s="1009"/>
      <c r="IJ3411" s="1009"/>
      <c r="IK3411" s="1009"/>
      <c r="IL3411" s="1009"/>
      <c r="IM3411" s="1009"/>
    </row>
    <row r="3412" spans="17:247" x14ac:dyDescent="0.25">
      <c r="Q3412" s="1333"/>
      <c r="R3412" s="1333"/>
      <c r="S3412" s="669"/>
      <c r="T3412" s="669"/>
      <c r="U3412" s="669"/>
      <c r="AG3412" s="873"/>
      <c r="AN3412" s="669"/>
      <c r="IG3412" s="1009"/>
      <c r="IH3412" s="1009"/>
      <c r="II3412" s="1009"/>
      <c r="IJ3412" s="1009"/>
      <c r="IK3412" s="1009"/>
      <c r="IL3412" s="1009"/>
      <c r="IM3412" s="1009"/>
    </row>
    <row r="3413" spans="17:247" x14ac:dyDescent="0.25">
      <c r="Q3413" s="1333"/>
      <c r="R3413" s="1333"/>
      <c r="S3413" s="669"/>
      <c r="T3413" s="669"/>
      <c r="U3413" s="669"/>
      <c r="AG3413" s="873"/>
      <c r="AN3413" s="669"/>
      <c r="IG3413" s="1009"/>
      <c r="IH3413" s="1009"/>
      <c r="II3413" s="1009"/>
      <c r="IJ3413" s="1009"/>
      <c r="IK3413" s="1009"/>
      <c r="IL3413" s="1009"/>
      <c r="IM3413" s="1009"/>
    </row>
    <row r="3414" spans="17:247" x14ac:dyDescent="0.25">
      <c r="Q3414" s="1333"/>
      <c r="R3414" s="1333"/>
      <c r="S3414" s="669"/>
      <c r="T3414" s="669"/>
      <c r="U3414" s="669"/>
      <c r="AG3414" s="873"/>
      <c r="AN3414" s="669"/>
      <c r="IG3414" s="1009"/>
      <c r="IH3414" s="1009"/>
      <c r="II3414" s="1009"/>
      <c r="IJ3414" s="1009"/>
      <c r="IK3414" s="1009"/>
      <c r="IL3414" s="1009"/>
      <c r="IM3414" s="1009"/>
    </row>
    <row r="3415" spans="17:247" x14ac:dyDescent="0.25">
      <c r="Q3415" s="1333"/>
      <c r="R3415" s="1333"/>
      <c r="S3415" s="669"/>
      <c r="T3415" s="669"/>
      <c r="U3415" s="669"/>
      <c r="AG3415" s="873"/>
      <c r="AN3415" s="669"/>
      <c r="IG3415" s="1009"/>
      <c r="IH3415" s="1009"/>
      <c r="II3415" s="1009"/>
      <c r="IJ3415" s="1009"/>
      <c r="IK3415" s="1009"/>
      <c r="IL3415" s="1009"/>
      <c r="IM3415" s="1009"/>
    </row>
    <row r="3416" spans="17:247" x14ac:dyDescent="0.25">
      <c r="Q3416" s="1333"/>
      <c r="R3416" s="1333"/>
      <c r="S3416" s="669"/>
      <c r="T3416" s="669"/>
      <c r="U3416" s="669"/>
      <c r="AG3416" s="873"/>
      <c r="AN3416" s="669"/>
      <c r="IG3416" s="1009"/>
      <c r="IH3416" s="1009"/>
      <c r="II3416" s="1009"/>
      <c r="IJ3416" s="1009"/>
      <c r="IK3416" s="1009"/>
      <c r="IL3416" s="1009"/>
      <c r="IM3416" s="1009"/>
    </row>
    <row r="3417" spans="17:247" x14ac:dyDescent="0.25">
      <c r="Q3417" s="1333"/>
      <c r="R3417" s="1333"/>
      <c r="S3417" s="669"/>
      <c r="T3417" s="669"/>
      <c r="U3417" s="669"/>
      <c r="AG3417" s="873"/>
      <c r="AN3417" s="669"/>
      <c r="IG3417" s="1009"/>
      <c r="IH3417" s="1009"/>
      <c r="II3417" s="1009"/>
      <c r="IJ3417" s="1009"/>
      <c r="IK3417" s="1009"/>
      <c r="IL3417" s="1009"/>
      <c r="IM3417" s="1009"/>
    </row>
    <row r="3418" spans="17:247" x14ac:dyDescent="0.25">
      <c r="Q3418" s="1333"/>
      <c r="R3418" s="1333"/>
      <c r="S3418" s="669"/>
      <c r="T3418" s="669"/>
      <c r="U3418" s="669"/>
      <c r="AG3418" s="873"/>
      <c r="AN3418" s="669"/>
      <c r="IG3418" s="1009"/>
      <c r="IH3418" s="1009"/>
      <c r="II3418" s="1009"/>
      <c r="IJ3418" s="1009"/>
      <c r="IK3418" s="1009"/>
      <c r="IL3418" s="1009"/>
      <c r="IM3418" s="1009"/>
    </row>
    <row r="3419" spans="17:247" x14ac:dyDescent="0.25">
      <c r="Q3419" s="1333"/>
      <c r="R3419" s="1333"/>
      <c r="S3419" s="669"/>
      <c r="T3419" s="669"/>
      <c r="U3419" s="669"/>
      <c r="AG3419" s="873"/>
      <c r="AN3419" s="669"/>
      <c r="IG3419" s="1009"/>
      <c r="IH3419" s="1009"/>
      <c r="II3419" s="1009"/>
      <c r="IJ3419" s="1009"/>
      <c r="IK3419" s="1009"/>
      <c r="IL3419" s="1009"/>
      <c r="IM3419" s="1009"/>
    </row>
    <row r="3420" spans="17:247" x14ac:dyDescent="0.25">
      <c r="Q3420" s="1333"/>
      <c r="R3420" s="1333"/>
      <c r="S3420" s="669"/>
      <c r="T3420" s="669"/>
      <c r="U3420" s="669"/>
      <c r="AG3420" s="873"/>
      <c r="AN3420" s="669"/>
      <c r="IG3420" s="1009"/>
      <c r="IH3420" s="1009"/>
      <c r="II3420" s="1009"/>
      <c r="IJ3420" s="1009"/>
      <c r="IK3420" s="1009"/>
      <c r="IL3420" s="1009"/>
      <c r="IM3420" s="1009"/>
    </row>
    <row r="3421" spans="17:247" x14ac:dyDescent="0.25">
      <c r="Q3421" s="1333"/>
      <c r="R3421" s="1333"/>
      <c r="S3421" s="669"/>
      <c r="T3421" s="669"/>
      <c r="U3421" s="669"/>
      <c r="AG3421" s="873"/>
      <c r="AN3421" s="669"/>
      <c r="IG3421" s="1009"/>
      <c r="IH3421" s="1009"/>
      <c r="II3421" s="1009"/>
      <c r="IJ3421" s="1009"/>
      <c r="IK3421" s="1009"/>
      <c r="IL3421" s="1009"/>
      <c r="IM3421" s="1009"/>
    </row>
    <row r="3422" spans="17:247" x14ac:dyDescent="0.25">
      <c r="Q3422" s="1333"/>
      <c r="R3422" s="1333"/>
      <c r="S3422" s="669"/>
      <c r="T3422" s="669"/>
      <c r="U3422" s="669"/>
      <c r="AG3422" s="873"/>
      <c r="AN3422" s="669"/>
      <c r="IG3422" s="1009"/>
      <c r="IH3422" s="1009"/>
      <c r="II3422" s="1009"/>
      <c r="IJ3422" s="1009"/>
      <c r="IK3422" s="1009"/>
      <c r="IL3422" s="1009"/>
      <c r="IM3422" s="1009"/>
    </row>
    <row r="3423" spans="17:247" x14ac:dyDescent="0.25">
      <c r="Q3423" s="1333"/>
      <c r="R3423" s="1333"/>
      <c r="S3423" s="669"/>
      <c r="T3423" s="669"/>
      <c r="U3423" s="669"/>
      <c r="AG3423" s="873"/>
      <c r="AN3423" s="669"/>
      <c r="IG3423" s="1009"/>
      <c r="IH3423" s="1009"/>
      <c r="II3423" s="1009"/>
      <c r="IJ3423" s="1009"/>
      <c r="IK3423" s="1009"/>
      <c r="IL3423" s="1009"/>
      <c r="IM3423" s="1009"/>
    </row>
    <row r="3424" spans="17:247" x14ac:dyDescent="0.25">
      <c r="Q3424" s="1333"/>
      <c r="R3424" s="1333"/>
      <c r="S3424" s="669"/>
      <c r="T3424" s="669"/>
      <c r="U3424" s="669"/>
      <c r="AG3424" s="873"/>
      <c r="AN3424" s="669"/>
      <c r="IG3424" s="1009"/>
      <c r="IH3424" s="1009"/>
      <c r="II3424" s="1009"/>
      <c r="IJ3424" s="1009"/>
      <c r="IK3424" s="1009"/>
      <c r="IL3424" s="1009"/>
      <c r="IM3424" s="1009"/>
    </row>
    <row r="3425" spans="17:247" x14ac:dyDescent="0.25">
      <c r="Q3425" s="1333"/>
      <c r="R3425" s="1333"/>
      <c r="S3425" s="669"/>
      <c r="T3425" s="669"/>
      <c r="U3425" s="669"/>
      <c r="AG3425" s="873"/>
      <c r="AN3425" s="669"/>
      <c r="IG3425" s="1009"/>
      <c r="IH3425" s="1009"/>
      <c r="II3425" s="1009"/>
      <c r="IJ3425" s="1009"/>
      <c r="IK3425" s="1009"/>
      <c r="IL3425" s="1009"/>
      <c r="IM3425" s="1009"/>
    </row>
    <row r="3426" spans="17:247" x14ac:dyDescent="0.25">
      <c r="Q3426" s="1333"/>
      <c r="R3426" s="1333"/>
      <c r="S3426" s="669"/>
      <c r="T3426" s="669"/>
      <c r="U3426" s="669"/>
      <c r="AG3426" s="873"/>
      <c r="AN3426" s="669"/>
      <c r="IG3426" s="1009"/>
      <c r="IH3426" s="1009"/>
      <c r="II3426" s="1009"/>
      <c r="IJ3426" s="1009"/>
      <c r="IK3426" s="1009"/>
      <c r="IL3426" s="1009"/>
      <c r="IM3426" s="1009"/>
    </row>
    <row r="3427" spans="17:247" x14ac:dyDescent="0.25">
      <c r="Q3427" s="1333"/>
      <c r="R3427" s="1333"/>
      <c r="S3427" s="669"/>
      <c r="T3427" s="669"/>
      <c r="U3427" s="669"/>
      <c r="AG3427" s="873"/>
      <c r="AN3427" s="669"/>
      <c r="IG3427" s="1009"/>
      <c r="IH3427" s="1009"/>
      <c r="II3427" s="1009"/>
      <c r="IJ3427" s="1009"/>
      <c r="IK3427" s="1009"/>
      <c r="IL3427" s="1009"/>
      <c r="IM3427" s="1009"/>
    </row>
    <row r="3428" spans="17:247" x14ac:dyDescent="0.25">
      <c r="Q3428" s="1333"/>
      <c r="R3428" s="1333"/>
      <c r="S3428" s="669"/>
      <c r="T3428" s="669"/>
      <c r="U3428" s="669"/>
      <c r="AG3428" s="873"/>
      <c r="AN3428" s="669"/>
      <c r="IG3428" s="1009"/>
      <c r="IH3428" s="1009"/>
      <c r="II3428" s="1009"/>
      <c r="IJ3428" s="1009"/>
      <c r="IK3428" s="1009"/>
      <c r="IL3428" s="1009"/>
      <c r="IM3428" s="1009"/>
    </row>
    <row r="3429" spans="17:247" x14ac:dyDescent="0.25">
      <c r="Q3429" s="1333"/>
      <c r="R3429" s="1333"/>
      <c r="S3429" s="669"/>
      <c r="T3429" s="669"/>
      <c r="U3429" s="669"/>
      <c r="AG3429" s="873"/>
      <c r="AN3429" s="669"/>
      <c r="IG3429" s="1009"/>
      <c r="IH3429" s="1009"/>
      <c r="II3429" s="1009"/>
      <c r="IJ3429" s="1009"/>
      <c r="IK3429" s="1009"/>
      <c r="IL3429" s="1009"/>
      <c r="IM3429" s="1009"/>
    </row>
    <row r="3430" spans="17:247" x14ac:dyDescent="0.25">
      <c r="Q3430" s="1333"/>
      <c r="R3430" s="1333"/>
      <c r="S3430" s="669"/>
      <c r="T3430" s="669"/>
      <c r="U3430" s="669"/>
      <c r="AG3430" s="873"/>
      <c r="AN3430" s="669"/>
      <c r="IG3430" s="1009"/>
      <c r="IH3430" s="1009"/>
      <c r="II3430" s="1009"/>
      <c r="IJ3430" s="1009"/>
      <c r="IK3430" s="1009"/>
      <c r="IL3430" s="1009"/>
      <c r="IM3430" s="1009"/>
    </row>
    <row r="3431" spans="17:247" x14ac:dyDescent="0.25">
      <c r="Q3431" s="1333"/>
      <c r="R3431" s="1333"/>
      <c r="S3431" s="669"/>
      <c r="T3431" s="669"/>
      <c r="U3431" s="669"/>
      <c r="AG3431" s="873"/>
      <c r="AN3431" s="669"/>
      <c r="IG3431" s="1009"/>
      <c r="IH3431" s="1009"/>
      <c r="II3431" s="1009"/>
      <c r="IJ3431" s="1009"/>
      <c r="IK3431" s="1009"/>
      <c r="IL3431" s="1009"/>
      <c r="IM3431" s="1009"/>
    </row>
    <row r="3432" spans="17:247" x14ac:dyDescent="0.25">
      <c r="Q3432" s="1333"/>
      <c r="R3432" s="1333"/>
      <c r="S3432" s="669"/>
      <c r="T3432" s="669"/>
      <c r="U3432" s="669"/>
      <c r="AG3432" s="873"/>
      <c r="AN3432" s="669"/>
      <c r="IG3432" s="1009"/>
      <c r="IH3432" s="1009"/>
      <c r="II3432" s="1009"/>
      <c r="IJ3432" s="1009"/>
      <c r="IK3432" s="1009"/>
      <c r="IL3432" s="1009"/>
      <c r="IM3432" s="1009"/>
    </row>
    <row r="3433" spans="17:247" x14ac:dyDescent="0.25">
      <c r="Q3433" s="1333"/>
      <c r="R3433" s="1333"/>
      <c r="S3433" s="669"/>
      <c r="T3433" s="669"/>
      <c r="U3433" s="669"/>
      <c r="AG3433" s="873"/>
      <c r="AN3433" s="669"/>
      <c r="IG3433" s="1009"/>
      <c r="IH3433" s="1009"/>
      <c r="II3433" s="1009"/>
      <c r="IJ3433" s="1009"/>
      <c r="IK3433" s="1009"/>
      <c r="IL3433" s="1009"/>
      <c r="IM3433" s="1009"/>
    </row>
    <row r="3434" spans="17:247" x14ac:dyDescent="0.25">
      <c r="Q3434" s="1333"/>
      <c r="R3434" s="1333"/>
      <c r="S3434" s="669"/>
      <c r="T3434" s="669"/>
      <c r="U3434" s="669"/>
      <c r="AG3434" s="873"/>
      <c r="AN3434" s="669"/>
      <c r="IG3434" s="1009"/>
      <c r="IH3434" s="1009"/>
      <c r="II3434" s="1009"/>
      <c r="IJ3434" s="1009"/>
      <c r="IK3434" s="1009"/>
      <c r="IL3434" s="1009"/>
      <c r="IM3434" s="1009"/>
    </row>
    <row r="3435" spans="17:247" x14ac:dyDescent="0.25">
      <c r="Q3435" s="1333"/>
      <c r="R3435" s="1333"/>
      <c r="S3435" s="669"/>
      <c r="T3435" s="669"/>
      <c r="U3435" s="669"/>
      <c r="AG3435" s="873"/>
      <c r="AN3435" s="669"/>
      <c r="IG3435" s="1009"/>
      <c r="IH3435" s="1009"/>
      <c r="II3435" s="1009"/>
      <c r="IJ3435" s="1009"/>
      <c r="IK3435" s="1009"/>
      <c r="IL3435" s="1009"/>
      <c r="IM3435" s="1009"/>
    </row>
    <row r="3436" spans="17:247" x14ac:dyDescent="0.25">
      <c r="Q3436" s="1333"/>
      <c r="R3436" s="1333"/>
      <c r="S3436" s="669"/>
      <c r="T3436" s="669"/>
      <c r="U3436" s="669"/>
      <c r="AG3436" s="873"/>
      <c r="AN3436" s="669"/>
      <c r="IG3436" s="1009"/>
      <c r="IH3436" s="1009"/>
      <c r="II3436" s="1009"/>
      <c r="IJ3436" s="1009"/>
      <c r="IK3436" s="1009"/>
      <c r="IL3436" s="1009"/>
      <c r="IM3436" s="1009"/>
    </row>
    <row r="3437" spans="17:247" x14ac:dyDescent="0.25">
      <c r="Q3437" s="1333"/>
      <c r="R3437" s="1333"/>
      <c r="S3437" s="669"/>
      <c r="T3437" s="669"/>
      <c r="U3437" s="669"/>
      <c r="AG3437" s="873"/>
      <c r="AN3437" s="669"/>
      <c r="IG3437" s="1009"/>
      <c r="IH3437" s="1009"/>
      <c r="II3437" s="1009"/>
      <c r="IJ3437" s="1009"/>
      <c r="IK3437" s="1009"/>
      <c r="IL3437" s="1009"/>
      <c r="IM3437" s="1009"/>
    </row>
    <row r="3438" spans="17:247" x14ac:dyDescent="0.25">
      <c r="Q3438" s="1333"/>
      <c r="R3438" s="1333"/>
      <c r="S3438" s="669"/>
      <c r="T3438" s="669"/>
      <c r="U3438" s="669"/>
      <c r="AG3438" s="873"/>
      <c r="AN3438" s="669"/>
      <c r="IG3438" s="1009"/>
      <c r="IH3438" s="1009"/>
      <c r="II3438" s="1009"/>
      <c r="IJ3438" s="1009"/>
      <c r="IK3438" s="1009"/>
      <c r="IL3438" s="1009"/>
      <c r="IM3438" s="1009"/>
    </row>
    <row r="3439" spans="17:247" x14ac:dyDescent="0.25">
      <c r="Q3439" s="1333"/>
      <c r="R3439" s="1333"/>
      <c r="S3439" s="669"/>
      <c r="T3439" s="669"/>
      <c r="U3439" s="669"/>
      <c r="AG3439" s="873"/>
      <c r="AN3439" s="669"/>
      <c r="IG3439" s="1009"/>
      <c r="IH3439" s="1009"/>
      <c r="II3439" s="1009"/>
      <c r="IJ3439" s="1009"/>
      <c r="IK3439" s="1009"/>
      <c r="IL3439" s="1009"/>
      <c r="IM3439" s="1009"/>
    </row>
    <row r="3440" spans="17:247" x14ac:dyDescent="0.25">
      <c r="Q3440" s="1333"/>
      <c r="R3440" s="1333"/>
      <c r="S3440" s="669"/>
      <c r="T3440" s="669"/>
      <c r="U3440" s="669"/>
      <c r="AG3440" s="873"/>
      <c r="AN3440" s="669"/>
      <c r="IG3440" s="1009"/>
      <c r="IH3440" s="1009"/>
      <c r="II3440" s="1009"/>
      <c r="IJ3440" s="1009"/>
      <c r="IK3440" s="1009"/>
      <c r="IL3440" s="1009"/>
      <c r="IM3440" s="1009"/>
    </row>
    <row r="3441" spans="17:247" x14ac:dyDescent="0.25">
      <c r="Q3441" s="1333"/>
      <c r="R3441" s="1333"/>
      <c r="S3441" s="669"/>
      <c r="T3441" s="669"/>
      <c r="U3441" s="669"/>
      <c r="AG3441" s="873"/>
      <c r="AN3441" s="669"/>
      <c r="IG3441" s="1009"/>
      <c r="IH3441" s="1009"/>
      <c r="II3441" s="1009"/>
      <c r="IJ3441" s="1009"/>
      <c r="IK3441" s="1009"/>
      <c r="IL3441" s="1009"/>
      <c r="IM3441" s="1009"/>
    </row>
    <row r="3442" spans="17:247" x14ac:dyDescent="0.25">
      <c r="Q3442" s="1333"/>
      <c r="R3442" s="1333"/>
      <c r="S3442" s="669"/>
      <c r="T3442" s="669"/>
      <c r="U3442" s="669"/>
      <c r="AG3442" s="873"/>
      <c r="AN3442" s="669"/>
      <c r="IG3442" s="1009"/>
      <c r="IH3442" s="1009"/>
      <c r="II3442" s="1009"/>
      <c r="IJ3442" s="1009"/>
      <c r="IK3442" s="1009"/>
      <c r="IL3442" s="1009"/>
      <c r="IM3442" s="1009"/>
    </row>
    <row r="3443" spans="17:247" x14ac:dyDescent="0.25">
      <c r="Q3443" s="1333"/>
      <c r="R3443" s="1333"/>
      <c r="S3443" s="669"/>
      <c r="T3443" s="669"/>
      <c r="U3443" s="669"/>
      <c r="AG3443" s="873"/>
      <c r="AN3443" s="669"/>
      <c r="IG3443" s="1009"/>
      <c r="IH3443" s="1009"/>
      <c r="II3443" s="1009"/>
      <c r="IJ3443" s="1009"/>
      <c r="IK3443" s="1009"/>
      <c r="IL3443" s="1009"/>
      <c r="IM3443" s="1009"/>
    </row>
    <row r="3444" spans="17:247" x14ac:dyDescent="0.25">
      <c r="Q3444" s="1333"/>
      <c r="R3444" s="1333"/>
      <c r="S3444" s="669"/>
      <c r="T3444" s="669"/>
      <c r="U3444" s="669"/>
      <c r="AG3444" s="873"/>
      <c r="AN3444" s="669"/>
      <c r="IG3444" s="1009"/>
      <c r="IH3444" s="1009"/>
      <c r="II3444" s="1009"/>
      <c r="IJ3444" s="1009"/>
      <c r="IK3444" s="1009"/>
      <c r="IL3444" s="1009"/>
      <c r="IM3444" s="1009"/>
    </row>
    <row r="3445" spans="17:247" x14ac:dyDescent="0.25">
      <c r="Q3445" s="1333"/>
      <c r="R3445" s="1333"/>
      <c r="S3445" s="669"/>
      <c r="T3445" s="669"/>
      <c r="U3445" s="669"/>
      <c r="AG3445" s="873"/>
      <c r="AN3445" s="669"/>
      <c r="IG3445" s="1009"/>
      <c r="IH3445" s="1009"/>
      <c r="II3445" s="1009"/>
      <c r="IJ3445" s="1009"/>
      <c r="IK3445" s="1009"/>
      <c r="IL3445" s="1009"/>
      <c r="IM3445" s="1009"/>
    </row>
    <row r="3446" spans="17:247" x14ac:dyDescent="0.25">
      <c r="Q3446" s="1333"/>
      <c r="R3446" s="1333"/>
      <c r="S3446" s="669"/>
      <c r="T3446" s="669"/>
      <c r="U3446" s="669"/>
      <c r="AG3446" s="873"/>
      <c r="AN3446" s="669"/>
      <c r="IG3446" s="1009"/>
      <c r="IH3446" s="1009"/>
      <c r="II3446" s="1009"/>
      <c r="IJ3446" s="1009"/>
      <c r="IK3446" s="1009"/>
      <c r="IL3446" s="1009"/>
      <c r="IM3446" s="1009"/>
    </row>
    <row r="3447" spans="17:247" x14ac:dyDescent="0.25">
      <c r="Q3447" s="1333"/>
      <c r="R3447" s="1333"/>
      <c r="S3447" s="669"/>
      <c r="T3447" s="669"/>
      <c r="U3447" s="669"/>
      <c r="AG3447" s="873"/>
      <c r="AN3447" s="669"/>
      <c r="IG3447" s="1009"/>
      <c r="IH3447" s="1009"/>
      <c r="II3447" s="1009"/>
      <c r="IJ3447" s="1009"/>
      <c r="IK3447" s="1009"/>
      <c r="IL3447" s="1009"/>
      <c r="IM3447" s="1009"/>
    </row>
    <row r="3448" spans="17:247" x14ac:dyDescent="0.25">
      <c r="Q3448" s="1333"/>
      <c r="R3448" s="1333"/>
      <c r="S3448" s="669"/>
      <c r="T3448" s="669"/>
      <c r="U3448" s="669"/>
      <c r="AG3448" s="873"/>
      <c r="AN3448" s="669"/>
      <c r="IG3448" s="1009"/>
      <c r="IH3448" s="1009"/>
      <c r="II3448" s="1009"/>
      <c r="IJ3448" s="1009"/>
      <c r="IK3448" s="1009"/>
      <c r="IL3448" s="1009"/>
      <c r="IM3448" s="1009"/>
    </row>
    <row r="3449" spans="17:247" x14ac:dyDescent="0.25">
      <c r="Q3449" s="1333"/>
      <c r="R3449" s="1333"/>
      <c r="S3449" s="669"/>
      <c r="T3449" s="669"/>
      <c r="U3449" s="669"/>
      <c r="AG3449" s="873"/>
      <c r="AN3449" s="669"/>
      <c r="IG3449" s="1009"/>
      <c r="IH3449" s="1009"/>
      <c r="II3449" s="1009"/>
      <c r="IJ3449" s="1009"/>
      <c r="IK3449" s="1009"/>
      <c r="IL3449" s="1009"/>
      <c r="IM3449" s="1009"/>
    </row>
    <row r="3450" spans="17:247" x14ac:dyDescent="0.25">
      <c r="Q3450" s="1333"/>
      <c r="R3450" s="1333"/>
      <c r="S3450" s="669"/>
      <c r="T3450" s="669"/>
      <c r="U3450" s="669"/>
      <c r="AG3450" s="873"/>
      <c r="AN3450" s="669"/>
      <c r="IG3450" s="1009"/>
      <c r="IH3450" s="1009"/>
      <c r="II3450" s="1009"/>
      <c r="IJ3450" s="1009"/>
      <c r="IK3450" s="1009"/>
      <c r="IL3450" s="1009"/>
      <c r="IM3450" s="1009"/>
    </row>
    <row r="3451" spans="17:247" x14ac:dyDescent="0.25">
      <c r="Q3451" s="1333"/>
      <c r="R3451" s="1333"/>
      <c r="S3451" s="669"/>
      <c r="T3451" s="669"/>
      <c r="U3451" s="669"/>
      <c r="AG3451" s="873"/>
      <c r="AN3451" s="669"/>
      <c r="IG3451" s="1009"/>
      <c r="IH3451" s="1009"/>
      <c r="II3451" s="1009"/>
      <c r="IJ3451" s="1009"/>
      <c r="IK3451" s="1009"/>
      <c r="IL3451" s="1009"/>
      <c r="IM3451" s="1009"/>
    </row>
    <row r="3452" spans="17:247" x14ac:dyDescent="0.25">
      <c r="Q3452" s="1333"/>
      <c r="R3452" s="1333"/>
      <c r="S3452" s="669"/>
      <c r="T3452" s="669"/>
      <c r="U3452" s="669"/>
      <c r="AG3452" s="873"/>
      <c r="AN3452" s="669"/>
      <c r="IG3452" s="1009"/>
      <c r="IH3452" s="1009"/>
      <c r="II3452" s="1009"/>
      <c r="IJ3452" s="1009"/>
      <c r="IK3452" s="1009"/>
      <c r="IL3452" s="1009"/>
      <c r="IM3452" s="1009"/>
    </row>
    <row r="3453" spans="17:247" x14ac:dyDescent="0.25">
      <c r="Q3453" s="1333"/>
      <c r="R3453" s="1333"/>
      <c r="S3453" s="669"/>
      <c r="T3453" s="669"/>
      <c r="U3453" s="669"/>
      <c r="AG3453" s="873"/>
      <c r="AN3453" s="669"/>
      <c r="IG3453" s="1009"/>
      <c r="IH3453" s="1009"/>
      <c r="II3453" s="1009"/>
      <c r="IJ3453" s="1009"/>
      <c r="IK3453" s="1009"/>
      <c r="IL3453" s="1009"/>
      <c r="IM3453" s="1009"/>
    </row>
    <row r="3454" spans="17:247" x14ac:dyDescent="0.25">
      <c r="Q3454" s="1333"/>
      <c r="R3454" s="1333"/>
      <c r="S3454" s="669"/>
      <c r="T3454" s="669"/>
      <c r="U3454" s="669"/>
      <c r="AG3454" s="873"/>
      <c r="AN3454" s="669"/>
      <c r="IG3454" s="1009"/>
      <c r="IH3454" s="1009"/>
      <c r="II3454" s="1009"/>
      <c r="IJ3454" s="1009"/>
      <c r="IK3454" s="1009"/>
      <c r="IL3454" s="1009"/>
      <c r="IM3454" s="1009"/>
    </row>
    <row r="3455" spans="17:247" x14ac:dyDescent="0.25">
      <c r="Q3455" s="1333"/>
      <c r="R3455" s="1333"/>
      <c r="S3455" s="669"/>
      <c r="T3455" s="669"/>
      <c r="U3455" s="669"/>
      <c r="AG3455" s="873"/>
      <c r="AN3455" s="669"/>
      <c r="IG3455" s="1009"/>
      <c r="IH3455" s="1009"/>
      <c r="II3455" s="1009"/>
      <c r="IJ3455" s="1009"/>
      <c r="IK3455" s="1009"/>
      <c r="IL3455" s="1009"/>
      <c r="IM3455" s="1009"/>
    </row>
    <row r="3456" spans="17:247" x14ac:dyDescent="0.25">
      <c r="Q3456" s="1333"/>
      <c r="R3456" s="1333"/>
      <c r="S3456" s="669"/>
      <c r="T3456" s="669"/>
      <c r="U3456" s="669"/>
      <c r="AG3456" s="873"/>
      <c r="AN3456" s="669"/>
      <c r="IG3456" s="1009"/>
      <c r="IH3456" s="1009"/>
      <c r="II3456" s="1009"/>
      <c r="IJ3456" s="1009"/>
      <c r="IK3456" s="1009"/>
      <c r="IL3456" s="1009"/>
      <c r="IM3456" s="1009"/>
    </row>
    <row r="3457" spans="17:247" x14ac:dyDescent="0.25">
      <c r="Q3457" s="1333"/>
      <c r="R3457" s="1333"/>
      <c r="S3457" s="669"/>
      <c r="T3457" s="669"/>
      <c r="U3457" s="669"/>
      <c r="AG3457" s="873"/>
      <c r="AN3457" s="669"/>
      <c r="IG3457" s="1009"/>
      <c r="IH3457" s="1009"/>
      <c r="II3457" s="1009"/>
      <c r="IJ3457" s="1009"/>
      <c r="IK3457" s="1009"/>
      <c r="IL3457" s="1009"/>
      <c r="IM3457" s="1009"/>
    </row>
    <row r="3458" spans="17:247" x14ac:dyDescent="0.25">
      <c r="Q3458" s="1333"/>
      <c r="R3458" s="1333"/>
      <c r="S3458" s="669"/>
      <c r="T3458" s="669"/>
      <c r="U3458" s="669"/>
      <c r="AG3458" s="873"/>
      <c r="AN3458" s="669"/>
      <c r="IG3458" s="1009"/>
      <c r="IH3458" s="1009"/>
      <c r="II3458" s="1009"/>
      <c r="IJ3458" s="1009"/>
      <c r="IK3458" s="1009"/>
      <c r="IL3458" s="1009"/>
      <c r="IM3458" s="1009"/>
    </row>
    <row r="3459" spans="17:247" x14ac:dyDescent="0.25">
      <c r="Q3459" s="1333"/>
      <c r="R3459" s="1333"/>
      <c r="S3459" s="669"/>
      <c r="T3459" s="669"/>
      <c r="U3459" s="669"/>
      <c r="AG3459" s="873"/>
      <c r="AN3459" s="669"/>
      <c r="IG3459" s="1009"/>
      <c r="IH3459" s="1009"/>
      <c r="II3459" s="1009"/>
      <c r="IJ3459" s="1009"/>
      <c r="IK3459" s="1009"/>
      <c r="IL3459" s="1009"/>
      <c r="IM3459" s="1009"/>
    </row>
    <row r="3460" spans="17:247" x14ac:dyDescent="0.25">
      <c r="Q3460" s="1333"/>
      <c r="R3460" s="1333"/>
      <c r="S3460" s="669"/>
      <c r="T3460" s="669"/>
      <c r="U3460" s="669"/>
      <c r="AG3460" s="873"/>
      <c r="AN3460" s="669"/>
      <c r="IG3460" s="1009"/>
      <c r="IH3460" s="1009"/>
      <c r="II3460" s="1009"/>
      <c r="IJ3460" s="1009"/>
      <c r="IK3460" s="1009"/>
      <c r="IL3460" s="1009"/>
      <c r="IM3460" s="1009"/>
    </row>
    <row r="3461" spans="17:247" x14ac:dyDescent="0.25">
      <c r="Q3461" s="1333"/>
      <c r="R3461" s="1333"/>
      <c r="S3461" s="669"/>
      <c r="T3461" s="669"/>
      <c r="U3461" s="669"/>
      <c r="AG3461" s="873"/>
      <c r="AN3461" s="669"/>
      <c r="IG3461" s="1009"/>
      <c r="IH3461" s="1009"/>
      <c r="II3461" s="1009"/>
      <c r="IJ3461" s="1009"/>
      <c r="IK3461" s="1009"/>
      <c r="IL3461" s="1009"/>
      <c r="IM3461" s="1009"/>
    </row>
    <row r="3462" spans="17:247" x14ac:dyDescent="0.25">
      <c r="Q3462" s="1333"/>
      <c r="R3462" s="1333"/>
      <c r="S3462" s="669"/>
      <c r="T3462" s="669"/>
      <c r="U3462" s="669"/>
      <c r="AG3462" s="873"/>
      <c r="AN3462" s="669"/>
      <c r="IG3462" s="1009"/>
      <c r="IH3462" s="1009"/>
      <c r="II3462" s="1009"/>
      <c r="IJ3462" s="1009"/>
      <c r="IK3462" s="1009"/>
      <c r="IL3462" s="1009"/>
      <c r="IM3462" s="1009"/>
    </row>
    <row r="3463" spans="17:247" x14ac:dyDescent="0.25">
      <c r="Q3463" s="1333"/>
      <c r="R3463" s="1333"/>
      <c r="S3463" s="669"/>
      <c r="T3463" s="669"/>
      <c r="U3463" s="669"/>
      <c r="AG3463" s="873"/>
      <c r="AN3463" s="669"/>
      <c r="IG3463" s="1009"/>
      <c r="IH3463" s="1009"/>
      <c r="II3463" s="1009"/>
      <c r="IJ3463" s="1009"/>
      <c r="IK3463" s="1009"/>
      <c r="IL3463" s="1009"/>
      <c r="IM3463" s="1009"/>
    </row>
    <row r="3464" spans="17:247" x14ac:dyDescent="0.25">
      <c r="Q3464" s="1333"/>
      <c r="R3464" s="1333"/>
      <c r="S3464" s="669"/>
      <c r="T3464" s="669"/>
      <c r="U3464" s="669"/>
      <c r="AG3464" s="873"/>
      <c r="AN3464" s="669"/>
      <c r="IG3464" s="1009"/>
      <c r="IH3464" s="1009"/>
      <c r="II3464" s="1009"/>
      <c r="IJ3464" s="1009"/>
      <c r="IK3464" s="1009"/>
      <c r="IL3464" s="1009"/>
      <c r="IM3464" s="1009"/>
    </row>
    <row r="3465" spans="17:247" x14ac:dyDescent="0.25">
      <c r="Q3465" s="1333"/>
      <c r="R3465" s="1333"/>
      <c r="S3465" s="669"/>
      <c r="T3465" s="669"/>
      <c r="U3465" s="669"/>
      <c r="AG3465" s="873"/>
      <c r="AN3465" s="669"/>
      <c r="IG3465" s="1009"/>
      <c r="IH3465" s="1009"/>
      <c r="II3465" s="1009"/>
      <c r="IJ3465" s="1009"/>
      <c r="IK3465" s="1009"/>
      <c r="IL3465" s="1009"/>
      <c r="IM3465" s="1009"/>
    </row>
    <row r="3466" spans="17:247" x14ac:dyDescent="0.25">
      <c r="Q3466" s="1333"/>
      <c r="R3466" s="1333"/>
      <c r="S3466" s="669"/>
      <c r="T3466" s="669"/>
      <c r="U3466" s="669"/>
      <c r="AG3466" s="873"/>
      <c r="AN3466" s="669"/>
      <c r="IG3466" s="1009"/>
      <c r="IH3466" s="1009"/>
      <c r="II3466" s="1009"/>
      <c r="IJ3466" s="1009"/>
      <c r="IK3466" s="1009"/>
      <c r="IL3466" s="1009"/>
      <c r="IM3466" s="1009"/>
    </row>
    <row r="3467" spans="17:247" x14ac:dyDescent="0.25">
      <c r="Q3467" s="1333"/>
      <c r="R3467" s="1333"/>
      <c r="S3467" s="669"/>
      <c r="T3467" s="669"/>
      <c r="U3467" s="669"/>
      <c r="AG3467" s="873"/>
      <c r="AN3467" s="669"/>
      <c r="IG3467" s="1009"/>
      <c r="IH3467" s="1009"/>
      <c r="II3467" s="1009"/>
      <c r="IJ3467" s="1009"/>
      <c r="IK3467" s="1009"/>
      <c r="IL3467" s="1009"/>
      <c r="IM3467" s="1009"/>
    </row>
    <row r="3468" spans="17:247" x14ac:dyDescent="0.25">
      <c r="Q3468" s="1333"/>
      <c r="R3468" s="1333"/>
      <c r="S3468" s="669"/>
      <c r="T3468" s="669"/>
      <c r="U3468" s="669"/>
      <c r="AG3468" s="873"/>
      <c r="AN3468" s="669"/>
      <c r="IG3468" s="1009"/>
      <c r="IH3468" s="1009"/>
      <c r="II3468" s="1009"/>
      <c r="IJ3468" s="1009"/>
      <c r="IK3468" s="1009"/>
      <c r="IL3468" s="1009"/>
      <c r="IM3468" s="1009"/>
    </row>
    <row r="3469" spans="17:247" x14ac:dyDescent="0.25">
      <c r="Q3469" s="1333"/>
      <c r="R3469" s="1333"/>
      <c r="S3469" s="669"/>
      <c r="T3469" s="669"/>
      <c r="U3469" s="669"/>
      <c r="AG3469" s="873"/>
      <c r="AN3469" s="669"/>
      <c r="IG3469" s="1009"/>
      <c r="IH3469" s="1009"/>
      <c r="II3469" s="1009"/>
      <c r="IJ3469" s="1009"/>
      <c r="IK3469" s="1009"/>
      <c r="IL3469" s="1009"/>
      <c r="IM3469" s="1009"/>
    </row>
    <row r="3470" spans="17:247" x14ac:dyDescent="0.25">
      <c r="Q3470" s="1333"/>
      <c r="R3470" s="1333"/>
      <c r="S3470" s="669"/>
      <c r="T3470" s="669"/>
      <c r="U3470" s="669"/>
      <c r="AG3470" s="873"/>
      <c r="AN3470" s="669"/>
      <c r="IG3470" s="1009"/>
      <c r="IH3470" s="1009"/>
      <c r="II3470" s="1009"/>
      <c r="IJ3470" s="1009"/>
      <c r="IK3470" s="1009"/>
      <c r="IL3470" s="1009"/>
      <c r="IM3470" s="1009"/>
    </row>
    <row r="3471" spans="17:247" x14ac:dyDescent="0.25">
      <c r="Q3471" s="1333"/>
      <c r="R3471" s="1333"/>
      <c r="S3471" s="669"/>
      <c r="T3471" s="669"/>
      <c r="U3471" s="669"/>
      <c r="AG3471" s="873"/>
      <c r="AN3471" s="669"/>
      <c r="IG3471" s="1009"/>
      <c r="IH3471" s="1009"/>
      <c r="II3471" s="1009"/>
      <c r="IJ3471" s="1009"/>
      <c r="IK3471" s="1009"/>
      <c r="IL3471" s="1009"/>
      <c r="IM3471" s="1009"/>
    </row>
    <row r="3472" spans="17:247" x14ac:dyDescent="0.25">
      <c r="Q3472" s="1333"/>
      <c r="R3472" s="1333"/>
      <c r="S3472" s="669"/>
      <c r="T3472" s="669"/>
      <c r="U3472" s="669"/>
      <c r="AG3472" s="873"/>
      <c r="AN3472" s="669"/>
      <c r="IG3472" s="1009"/>
      <c r="IH3472" s="1009"/>
      <c r="II3472" s="1009"/>
      <c r="IJ3472" s="1009"/>
      <c r="IK3472" s="1009"/>
      <c r="IL3472" s="1009"/>
      <c r="IM3472" s="1009"/>
    </row>
    <row r="3473" spans="17:247" x14ac:dyDescent="0.25">
      <c r="Q3473" s="1333"/>
      <c r="R3473" s="1333"/>
      <c r="S3473" s="669"/>
      <c r="T3473" s="669"/>
      <c r="U3473" s="669"/>
      <c r="AG3473" s="873"/>
      <c r="AN3473" s="669"/>
      <c r="IG3473" s="1009"/>
      <c r="IH3473" s="1009"/>
      <c r="II3473" s="1009"/>
      <c r="IJ3473" s="1009"/>
      <c r="IK3473" s="1009"/>
      <c r="IL3473" s="1009"/>
      <c r="IM3473" s="1009"/>
    </row>
    <row r="3474" spans="17:247" x14ac:dyDescent="0.25">
      <c r="Q3474" s="1333"/>
      <c r="R3474" s="1333"/>
      <c r="S3474" s="669"/>
      <c r="T3474" s="669"/>
      <c r="U3474" s="669"/>
      <c r="AG3474" s="873"/>
      <c r="AN3474" s="669"/>
      <c r="IG3474" s="1009"/>
      <c r="IH3474" s="1009"/>
      <c r="II3474" s="1009"/>
      <c r="IJ3474" s="1009"/>
      <c r="IK3474" s="1009"/>
      <c r="IL3474" s="1009"/>
      <c r="IM3474" s="1009"/>
    </row>
    <row r="3475" spans="17:247" x14ac:dyDescent="0.25">
      <c r="Q3475" s="1333"/>
      <c r="R3475" s="1333"/>
      <c r="S3475" s="669"/>
      <c r="T3475" s="669"/>
      <c r="U3475" s="669"/>
      <c r="AG3475" s="873"/>
      <c r="AN3475" s="669"/>
      <c r="IG3475" s="1009"/>
      <c r="IH3475" s="1009"/>
      <c r="II3475" s="1009"/>
      <c r="IJ3475" s="1009"/>
      <c r="IK3475" s="1009"/>
      <c r="IL3475" s="1009"/>
      <c r="IM3475" s="1009"/>
    </row>
    <row r="3476" spans="17:247" x14ac:dyDescent="0.25">
      <c r="Q3476" s="1333"/>
      <c r="R3476" s="1333"/>
      <c r="S3476" s="669"/>
      <c r="T3476" s="669"/>
      <c r="U3476" s="669"/>
      <c r="AG3476" s="873"/>
      <c r="AN3476" s="669"/>
      <c r="IG3476" s="1009"/>
      <c r="IH3476" s="1009"/>
      <c r="II3476" s="1009"/>
      <c r="IJ3476" s="1009"/>
      <c r="IK3476" s="1009"/>
      <c r="IL3476" s="1009"/>
      <c r="IM3476" s="1009"/>
    </row>
    <row r="3477" spans="17:247" x14ac:dyDescent="0.25">
      <c r="Q3477" s="1333"/>
      <c r="R3477" s="1333"/>
      <c r="S3477" s="669"/>
      <c r="T3477" s="669"/>
      <c r="U3477" s="669"/>
      <c r="AG3477" s="873"/>
      <c r="AN3477" s="669"/>
      <c r="IG3477" s="1009"/>
      <c r="IH3477" s="1009"/>
      <c r="II3477" s="1009"/>
      <c r="IJ3477" s="1009"/>
      <c r="IK3477" s="1009"/>
      <c r="IL3477" s="1009"/>
      <c r="IM3477" s="1009"/>
    </row>
    <row r="3478" spans="17:247" x14ac:dyDescent="0.25">
      <c r="Q3478" s="1333"/>
      <c r="R3478" s="1333"/>
      <c r="S3478" s="669"/>
      <c r="T3478" s="669"/>
      <c r="U3478" s="669"/>
      <c r="AG3478" s="873"/>
      <c r="AN3478" s="669"/>
      <c r="IG3478" s="1009"/>
      <c r="IH3478" s="1009"/>
      <c r="II3478" s="1009"/>
      <c r="IJ3478" s="1009"/>
      <c r="IK3478" s="1009"/>
      <c r="IL3478" s="1009"/>
      <c r="IM3478" s="1009"/>
    </row>
    <row r="3479" spans="17:247" x14ac:dyDescent="0.25">
      <c r="Q3479" s="1333"/>
      <c r="R3479" s="1333"/>
      <c r="S3479" s="669"/>
      <c r="T3479" s="669"/>
      <c r="U3479" s="669"/>
      <c r="AG3479" s="873"/>
      <c r="AN3479" s="669"/>
      <c r="IG3479" s="1009"/>
      <c r="IH3479" s="1009"/>
      <c r="II3479" s="1009"/>
      <c r="IJ3479" s="1009"/>
      <c r="IK3479" s="1009"/>
      <c r="IL3479" s="1009"/>
      <c r="IM3479" s="1009"/>
    </row>
    <row r="3480" spans="17:247" x14ac:dyDescent="0.25">
      <c r="Q3480" s="1333"/>
      <c r="R3480" s="1333"/>
      <c r="S3480" s="669"/>
      <c r="T3480" s="669"/>
      <c r="U3480" s="669"/>
      <c r="AG3480" s="873"/>
      <c r="AN3480" s="669"/>
      <c r="IG3480" s="1009"/>
      <c r="IH3480" s="1009"/>
      <c r="II3480" s="1009"/>
      <c r="IJ3480" s="1009"/>
      <c r="IK3480" s="1009"/>
      <c r="IL3480" s="1009"/>
      <c r="IM3480" s="1009"/>
    </row>
    <row r="3481" spans="17:247" x14ac:dyDescent="0.25">
      <c r="Q3481" s="1333"/>
      <c r="R3481" s="1333"/>
      <c r="S3481" s="669"/>
      <c r="T3481" s="669"/>
      <c r="U3481" s="669"/>
      <c r="AG3481" s="873"/>
      <c r="AN3481" s="669"/>
      <c r="IG3481" s="1009"/>
      <c r="IH3481" s="1009"/>
      <c r="II3481" s="1009"/>
      <c r="IJ3481" s="1009"/>
      <c r="IK3481" s="1009"/>
      <c r="IL3481" s="1009"/>
      <c r="IM3481" s="1009"/>
    </row>
    <row r="3482" spans="17:247" x14ac:dyDescent="0.25">
      <c r="Q3482" s="1333"/>
      <c r="R3482" s="1333"/>
      <c r="S3482" s="669"/>
      <c r="T3482" s="669"/>
      <c r="U3482" s="669"/>
      <c r="AG3482" s="873"/>
      <c r="AN3482" s="669"/>
      <c r="IG3482" s="1009"/>
      <c r="IH3482" s="1009"/>
      <c r="II3482" s="1009"/>
      <c r="IJ3482" s="1009"/>
      <c r="IK3482" s="1009"/>
      <c r="IL3482" s="1009"/>
      <c r="IM3482" s="1009"/>
    </row>
    <row r="3483" spans="17:247" x14ac:dyDescent="0.25">
      <c r="Q3483" s="1333"/>
      <c r="R3483" s="1333"/>
      <c r="S3483" s="669"/>
      <c r="T3483" s="669"/>
      <c r="U3483" s="669"/>
      <c r="AG3483" s="873"/>
      <c r="AN3483" s="669"/>
      <c r="IG3483" s="1009"/>
      <c r="IH3483" s="1009"/>
      <c r="II3483" s="1009"/>
      <c r="IJ3483" s="1009"/>
      <c r="IK3483" s="1009"/>
      <c r="IL3483" s="1009"/>
      <c r="IM3483" s="1009"/>
    </row>
    <row r="3484" spans="17:247" x14ac:dyDescent="0.25">
      <c r="Q3484" s="1333"/>
      <c r="R3484" s="1333"/>
      <c r="S3484" s="669"/>
      <c r="T3484" s="669"/>
      <c r="U3484" s="669"/>
      <c r="AG3484" s="873"/>
      <c r="AN3484" s="669"/>
      <c r="IG3484" s="1009"/>
      <c r="IH3484" s="1009"/>
      <c r="II3484" s="1009"/>
      <c r="IJ3484" s="1009"/>
      <c r="IK3484" s="1009"/>
      <c r="IL3484" s="1009"/>
      <c r="IM3484" s="1009"/>
    </row>
    <row r="3485" spans="17:247" x14ac:dyDescent="0.25">
      <c r="Q3485" s="1333"/>
      <c r="R3485" s="1333"/>
      <c r="S3485" s="669"/>
      <c r="T3485" s="669"/>
      <c r="U3485" s="669"/>
      <c r="AG3485" s="873"/>
      <c r="AN3485" s="669"/>
      <c r="IG3485" s="1009"/>
      <c r="IH3485" s="1009"/>
      <c r="II3485" s="1009"/>
      <c r="IJ3485" s="1009"/>
      <c r="IK3485" s="1009"/>
      <c r="IL3485" s="1009"/>
      <c r="IM3485" s="1009"/>
    </row>
    <row r="3486" spans="17:247" x14ac:dyDescent="0.25">
      <c r="Q3486" s="1333"/>
      <c r="R3486" s="1333"/>
      <c r="S3486" s="669"/>
      <c r="T3486" s="669"/>
      <c r="U3486" s="669"/>
      <c r="AG3486" s="873"/>
      <c r="AN3486" s="669"/>
      <c r="IG3486" s="1009"/>
      <c r="IH3486" s="1009"/>
      <c r="II3486" s="1009"/>
      <c r="IJ3486" s="1009"/>
      <c r="IK3486" s="1009"/>
      <c r="IL3486" s="1009"/>
      <c r="IM3486" s="1009"/>
    </row>
    <row r="3487" spans="17:247" x14ac:dyDescent="0.25">
      <c r="Q3487" s="1333"/>
      <c r="R3487" s="1333"/>
      <c r="S3487" s="669"/>
      <c r="T3487" s="669"/>
      <c r="U3487" s="669"/>
      <c r="AG3487" s="873"/>
      <c r="AN3487" s="669"/>
      <c r="IG3487" s="1009"/>
      <c r="IH3487" s="1009"/>
      <c r="II3487" s="1009"/>
      <c r="IJ3487" s="1009"/>
      <c r="IK3487" s="1009"/>
      <c r="IL3487" s="1009"/>
      <c r="IM3487" s="1009"/>
    </row>
    <row r="3488" spans="17:247" x14ac:dyDescent="0.25">
      <c r="Q3488" s="1333"/>
      <c r="R3488" s="1333"/>
      <c r="S3488" s="669"/>
      <c r="T3488" s="669"/>
      <c r="U3488" s="669"/>
      <c r="AG3488" s="873"/>
      <c r="AN3488" s="669"/>
      <c r="IG3488" s="1009"/>
      <c r="IH3488" s="1009"/>
      <c r="II3488" s="1009"/>
      <c r="IJ3488" s="1009"/>
      <c r="IK3488" s="1009"/>
      <c r="IL3488" s="1009"/>
      <c r="IM3488" s="1009"/>
    </row>
    <row r="3489" spans="17:247" x14ac:dyDescent="0.25">
      <c r="Q3489" s="1333"/>
      <c r="R3489" s="1333"/>
      <c r="S3489" s="669"/>
      <c r="T3489" s="669"/>
      <c r="U3489" s="669"/>
      <c r="AG3489" s="873"/>
      <c r="AN3489" s="669"/>
      <c r="IG3489" s="1009"/>
      <c r="IH3489" s="1009"/>
      <c r="II3489" s="1009"/>
      <c r="IJ3489" s="1009"/>
      <c r="IK3489" s="1009"/>
      <c r="IL3489" s="1009"/>
      <c r="IM3489" s="1009"/>
    </row>
    <row r="3490" spans="17:247" x14ac:dyDescent="0.25">
      <c r="Q3490" s="1333"/>
      <c r="R3490" s="1333"/>
      <c r="S3490" s="669"/>
      <c r="T3490" s="669"/>
      <c r="U3490" s="669"/>
      <c r="AG3490" s="873"/>
      <c r="AN3490" s="669"/>
      <c r="IG3490" s="1009"/>
      <c r="IH3490" s="1009"/>
      <c r="II3490" s="1009"/>
      <c r="IJ3490" s="1009"/>
      <c r="IK3490" s="1009"/>
      <c r="IL3490" s="1009"/>
      <c r="IM3490" s="1009"/>
    </row>
    <row r="3491" spans="17:247" x14ac:dyDescent="0.25">
      <c r="Q3491" s="1333"/>
      <c r="R3491" s="1333"/>
      <c r="S3491" s="669"/>
      <c r="T3491" s="669"/>
      <c r="U3491" s="669"/>
      <c r="AG3491" s="873"/>
      <c r="AN3491" s="669"/>
      <c r="IG3491" s="1009"/>
      <c r="IH3491" s="1009"/>
      <c r="II3491" s="1009"/>
      <c r="IJ3491" s="1009"/>
      <c r="IK3491" s="1009"/>
      <c r="IL3491" s="1009"/>
      <c r="IM3491" s="1009"/>
    </row>
    <row r="3492" spans="17:247" x14ac:dyDescent="0.25">
      <c r="Q3492" s="1333"/>
      <c r="R3492" s="1333"/>
      <c r="S3492" s="669"/>
      <c r="T3492" s="669"/>
      <c r="U3492" s="669"/>
      <c r="AG3492" s="873"/>
      <c r="AN3492" s="669"/>
      <c r="IG3492" s="1009"/>
      <c r="IH3492" s="1009"/>
      <c r="II3492" s="1009"/>
      <c r="IJ3492" s="1009"/>
      <c r="IK3492" s="1009"/>
      <c r="IL3492" s="1009"/>
      <c r="IM3492" s="1009"/>
    </row>
    <row r="3493" spans="17:247" x14ac:dyDescent="0.25">
      <c r="Q3493" s="1333"/>
      <c r="R3493" s="1333"/>
      <c r="S3493" s="669"/>
      <c r="T3493" s="669"/>
      <c r="U3493" s="669"/>
      <c r="AG3493" s="873"/>
      <c r="AN3493" s="669"/>
      <c r="IG3493" s="1009"/>
      <c r="IH3493" s="1009"/>
      <c r="II3493" s="1009"/>
      <c r="IJ3493" s="1009"/>
      <c r="IK3493" s="1009"/>
      <c r="IL3493" s="1009"/>
      <c r="IM3493" s="1009"/>
    </row>
    <row r="3494" spans="17:247" x14ac:dyDescent="0.25">
      <c r="Q3494" s="1333"/>
      <c r="R3494" s="1333"/>
      <c r="S3494" s="669"/>
      <c r="T3494" s="669"/>
      <c r="U3494" s="669"/>
      <c r="AG3494" s="873"/>
      <c r="AN3494" s="669"/>
      <c r="IG3494" s="1009"/>
      <c r="IH3494" s="1009"/>
      <c r="II3494" s="1009"/>
      <c r="IJ3494" s="1009"/>
      <c r="IK3494" s="1009"/>
      <c r="IL3494" s="1009"/>
      <c r="IM3494" s="1009"/>
    </row>
    <row r="3495" spans="17:247" x14ac:dyDescent="0.25">
      <c r="Q3495" s="1333"/>
      <c r="R3495" s="1333"/>
      <c r="S3495" s="669"/>
      <c r="T3495" s="669"/>
      <c r="U3495" s="669"/>
      <c r="AG3495" s="873"/>
      <c r="AN3495" s="669"/>
      <c r="IG3495" s="1009"/>
      <c r="IH3495" s="1009"/>
      <c r="II3495" s="1009"/>
      <c r="IJ3495" s="1009"/>
      <c r="IK3495" s="1009"/>
      <c r="IL3495" s="1009"/>
      <c r="IM3495" s="1009"/>
    </row>
    <row r="3496" spans="17:247" x14ac:dyDescent="0.25">
      <c r="Q3496" s="1333"/>
      <c r="R3496" s="1333"/>
      <c r="S3496" s="669"/>
      <c r="T3496" s="669"/>
      <c r="U3496" s="669"/>
      <c r="AG3496" s="873"/>
      <c r="AN3496" s="669"/>
      <c r="IG3496" s="1009"/>
      <c r="IH3496" s="1009"/>
      <c r="II3496" s="1009"/>
      <c r="IJ3496" s="1009"/>
      <c r="IK3496" s="1009"/>
      <c r="IL3496" s="1009"/>
      <c r="IM3496" s="1009"/>
    </row>
    <row r="3497" spans="17:247" x14ac:dyDescent="0.25">
      <c r="Q3497" s="1333"/>
      <c r="R3497" s="1333"/>
      <c r="S3497" s="669"/>
      <c r="T3497" s="669"/>
      <c r="U3497" s="669"/>
      <c r="AG3497" s="873"/>
      <c r="AN3497" s="669"/>
      <c r="IG3497" s="1009"/>
      <c r="IH3497" s="1009"/>
      <c r="II3497" s="1009"/>
      <c r="IJ3497" s="1009"/>
      <c r="IK3497" s="1009"/>
      <c r="IL3497" s="1009"/>
      <c r="IM3497" s="1009"/>
    </row>
    <row r="3498" spans="17:247" x14ac:dyDescent="0.25">
      <c r="Q3498" s="1333"/>
      <c r="R3498" s="1333"/>
      <c r="S3498" s="669"/>
      <c r="T3498" s="669"/>
      <c r="U3498" s="669"/>
      <c r="AG3498" s="873"/>
      <c r="AN3498" s="669"/>
      <c r="IG3498" s="1009"/>
      <c r="IH3498" s="1009"/>
      <c r="II3498" s="1009"/>
      <c r="IJ3498" s="1009"/>
      <c r="IK3498" s="1009"/>
      <c r="IL3498" s="1009"/>
      <c r="IM3498" s="1009"/>
    </row>
    <row r="3499" spans="17:247" x14ac:dyDescent="0.25">
      <c r="Q3499" s="1333"/>
      <c r="R3499" s="1333"/>
      <c r="S3499" s="669"/>
      <c r="T3499" s="669"/>
      <c r="U3499" s="669"/>
      <c r="AG3499" s="873"/>
      <c r="AN3499" s="669"/>
      <c r="IG3499" s="1009"/>
      <c r="IH3499" s="1009"/>
      <c r="II3499" s="1009"/>
      <c r="IJ3499" s="1009"/>
      <c r="IK3499" s="1009"/>
      <c r="IL3499" s="1009"/>
      <c r="IM3499" s="1009"/>
    </row>
    <row r="3500" spans="17:247" x14ac:dyDescent="0.25">
      <c r="Q3500" s="1333"/>
      <c r="R3500" s="1333"/>
      <c r="S3500" s="669"/>
      <c r="T3500" s="669"/>
      <c r="U3500" s="669"/>
      <c r="AG3500" s="873"/>
      <c r="AN3500" s="669"/>
      <c r="IG3500" s="1009"/>
      <c r="IH3500" s="1009"/>
      <c r="II3500" s="1009"/>
      <c r="IJ3500" s="1009"/>
      <c r="IK3500" s="1009"/>
      <c r="IL3500" s="1009"/>
      <c r="IM3500" s="1009"/>
    </row>
    <row r="3501" spans="17:247" x14ac:dyDescent="0.25">
      <c r="Q3501" s="1333"/>
      <c r="R3501" s="1333"/>
      <c r="S3501" s="669"/>
      <c r="T3501" s="669"/>
      <c r="U3501" s="669"/>
      <c r="AG3501" s="873"/>
      <c r="AN3501" s="669"/>
      <c r="IG3501" s="1009"/>
      <c r="IH3501" s="1009"/>
      <c r="II3501" s="1009"/>
      <c r="IJ3501" s="1009"/>
      <c r="IK3501" s="1009"/>
      <c r="IL3501" s="1009"/>
      <c r="IM3501" s="1009"/>
    </row>
    <row r="3502" spans="17:247" x14ac:dyDescent="0.25">
      <c r="Q3502" s="1333"/>
      <c r="R3502" s="1333"/>
      <c r="S3502" s="669"/>
      <c r="T3502" s="669"/>
      <c r="U3502" s="669"/>
      <c r="AG3502" s="873"/>
      <c r="AN3502" s="669"/>
      <c r="IG3502" s="1009"/>
      <c r="IH3502" s="1009"/>
      <c r="II3502" s="1009"/>
      <c r="IJ3502" s="1009"/>
      <c r="IK3502" s="1009"/>
      <c r="IL3502" s="1009"/>
      <c r="IM3502" s="1009"/>
    </row>
    <row r="3503" spans="17:247" x14ac:dyDescent="0.25">
      <c r="Q3503" s="1333"/>
      <c r="R3503" s="1333"/>
      <c r="S3503" s="669"/>
      <c r="T3503" s="669"/>
      <c r="U3503" s="669"/>
      <c r="AG3503" s="873"/>
      <c r="AN3503" s="669"/>
      <c r="IG3503" s="1009"/>
      <c r="IH3503" s="1009"/>
      <c r="II3503" s="1009"/>
      <c r="IJ3503" s="1009"/>
      <c r="IK3503" s="1009"/>
      <c r="IL3503" s="1009"/>
      <c r="IM3503" s="1009"/>
    </row>
    <row r="3504" spans="17:247" x14ac:dyDescent="0.25">
      <c r="Q3504" s="1333"/>
      <c r="R3504" s="1333"/>
      <c r="S3504" s="669"/>
      <c r="T3504" s="669"/>
      <c r="U3504" s="669"/>
      <c r="AG3504" s="873"/>
      <c r="AN3504" s="669"/>
      <c r="IG3504" s="1009"/>
      <c r="IH3504" s="1009"/>
      <c r="II3504" s="1009"/>
      <c r="IJ3504" s="1009"/>
      <c r="IK3504" s="1009"/>
      <c r="IL3504" s="1009"/>
      <c r="IM3504" s="1009"/>
    </row>
    <row r="3505" spans="17:247" x14ac:dyDescent="0.25">
      <c r="Q3505" s="1333"/>
      <c r="R3505" s="1333"/>
      <c r="S3505" s="669"/>
      <c r="T3505" s="669"/>
      <c r="U3505" s="669"/>
      <c r="AG3505" s="873"/>
      <c r="AN3505" s="669"/>
      <c r="IG3505" s="1009"/>
      <c r="IH3505" s="1009"/>
      <c r="II3505" s="1009"/>
      <c r="IJ3505" s="1009"/>
      <c r="IK3505" s="1009"/>
      <c r="IL3505" s="1009"/>
      <c r="IM3505" s="1009"/>
    </row>
    <row r="3506" spans="17:247" x14ac:dyDescent="0.25">
      <c r="Q3506" s="1333"/>
      <c r="R3506" s="1333"/>
      <c r="S3506" s="669"/>
      <c r="T3506" s="669"/>
      <c r="U3506" s="669"/>
      <c r="AG3506" s="873"/>
      <c r="AN3506" s="669"/>
      <c r="IG3506" s="1009"/>
      <c r="IH3506" s="1009"/>
      <c r="II3506" s="1009"/>
      <c r="IJ3506" s="1009"/>
      <c r="IK3506" s="1009"/>
      <c r="IL3506" s="1009"/>
      <c r="IM3506" s="1009"/>
    </row>
    <row r="3507" spans="17:247" x14ac:dyDescent="0.25">
      <c r="Q3507" s="1333"/>
      <c r="R3507" s="1333"/>
      <c r="S3507" s="669"/>
      <c r="T3507" s="669"/>
      <c r="U3507" s="669"/>
      <c r="AG3507" s="873"/>
      <c r="AN3507" s="669"/>
      <c r="IG3507" s="1009"/>
      <c r="IH3507" s="1009"/>
      <c r="II3507" s="1009"/>
      <c r="IJ3507" s="1009"/>
      <c r="IK3507" s="1009"/>
      <c r="IL3507" s="1009"/>
      <c r="IM3507" s="1009"/>
    </row>
    <row r="3508" spans="17:247" x14ac:dyDescent="0.25">
      <c r="Q3508" s="1333"/>
      <c r="R3508" s="1333"/>
      <c r="S3508" s="669"/>
      <c r="T3508" s="669"/>
      <c r="U3508" s="669"/>
      <c r="AG3508" s="873"/>
      <c r="AN3508" s="669"/>
      <c r="IG3508" s="1009"/>
      <c r="IH3508" s="1009"/>
      <c r="II3508" s="1009"/>
      <c r="IJ3508" s="1009"/>
      <c r="IK3508" s="1009"/>
      <c r="IL3508" s="1009"/>
      <c r="IM3508" s="1009"/>
    </row>
    <row r="3509" spans="17:247" x14ac:dyDescent="0.25">
      <c r="Q3509" s="1333"/>
      <c r="R3509" s="1333"/>
      <c r="S3509" s="669"/>
      <c r="T3509" s="669"/>
      <c r="U3509" s="669"/>
      <c r="AG3509" s="873"/>
      <c r="AN3509" s="669"/>
      <c r="IG3509" s="1009"/>
      <c r="IH3509" s="1009"/>
      <c r="II3509" s="1009"/>
      <c r="IJ3509" s="1009"/>
      <c r="IK3509" s="1009"/>
      <c r="IL3509" s="1009"/>
      <c r="IM3509" s="1009"/>
    </row>
    <row r="3510" spans="17:247" x14ac:dyDescent="0.25">
      <c r="Q3510" s="1333"/>
      <c r="R3510" s="1333"/>
      <c r="S3510" s="669"/>
      <c r="T3510" s="669"/>
      <c r="U3510" s="669"/>
      <c r="AG3510" s="873"/>
      <c r="AN3510" s="669"/>
      <c r="IG3510" s="1009"/>
      <c r="IH3510" s="1009"/>
      <c r="II3510" s="1009"/>
      <c r="IJ3510" s="1009"/>
      <c r="IK3510" s="1009"/>
      <c r="IL3510" s="1009"/>
      <c r="IM3510" s="1009"/>
    </row>
    <row r="3511" spans="17:247" x14ac:dyDescent="0.25">
      <c r="Q3511" s="1333"/>
      <c r="R3511" s="1333"/>
      <c r="S3511" s="669"/>
      <c r="T3511" s="669"/>
      <c r="U3511" s="669"/>
      <c r="AG3511" s="873"/>
      <c r="AN3511" s="669"/>
      <c r="IG3511" s="1009"/>
      <c r="IH3511" s="1009"/>
      <c r="II3511" s="1009"/>
      <c r="IJ3511" s="1009"/>
      <c r="IK3511" s="1009"/>
      <c r="IL3511" s="1009"/>
      <c r="IM3511" s="1009"/>
    </row>
    <row r="3512" spans="17:247" x14ac:dyDescent="0.25">
      <c r="Q3512" s="1333"/>
      <c r="R3512" s="1333"/>
      <c r="S3512" s="669"/>
      <c r="T3512" s="669"/>
      <c r="U3512" s="669"/>
      <c r="AG3512" s="873"/>
      <c r="AN3512" s="669"/>
      <c r="IG3512" s="1009"/>
      <c r="IH3512" s="1009"/>
      <c r="II3512" s="1009"/>
      <c r="IJ3512" s="1009"/>
      <c r="IK3512" s="1009"/>
      <c r="IL3512" s="1009"/>
      <c r="IM3512" s="1009"/>
    </row>
    <row r="3513" spans="17:247" x14ac:dyDescent="0.25">
      <c r="Q3513" s="1333"/>
      <c r="R3513" s="1333"/>
      <c r="S3513" s="669"/>
      <c r="T3513" s="669"/>
      <c r="U3513" s="669"/>
      <c r="AG3513" s="873"/>
      <c r="AN3513" s="669"/>
      <c r="IG3513" s="1009"/>
      <c r="IH3513" s="1009"/>
      <c r="II3513" s="1009"/>
      <c r="IJ3513" s="1009"/>
      <c r="IK3513" s="1009"/>
      <c r="IL3513" s="1009"/>
      <c r="IM3513" s="1009"/>
    </row>
    <row r="3514" spans="17:247" x14ac:dyDescent="0.25">
      <c r="Q3514" s="1333"/>
      <c r="R3514" s="1333"/>
      <c r="S3514" s="669"/>
      <c r="T3514" s="669"/>
      <c r="U3514" s="669"/>
      <c r="AG3514" s="873"/>
      <c r="AN3514" s="669"/>
      <c r="IG3514" s="1009"/>
      <c r="IH3514" s="1009"/>
      <c r="II3514" s="1009"/>
      <c r="IJ3514" s="1009"/>
      <c r="IK3514" s="1009"/>
      <c r="IL3514" s="1009"/>
      <c r="IM3514" s="1009"/>
    </row>
    <row r="3515" spans="17:247" x14ac:dyDescent="0.25">
      <c r="Q3515" s="1333"/>
      <c r="R3515" s="1333"/>
      <c r="S3515" s="669"/>
      <c r="T3515" s="669"/>
      <c r="U3515" s="669"/>
      <c r="AG3515" s="873"/>
      <c r="AN3515" s="669"/>
      <c r="IG3515" s="1009"/>
      <c r="IH3515" s="1009"/>
      <c r="II3515" s="1009"/>
      <c r="IJ3515" s="1009"/>
      <c r="IK3515" s="1009"/>
      <c r="IL3515" s="1009"/>
      <c r="IM3515" s="1009"/>
    </row>
    <row r="3516" spans="17:247" x14ac:dyDescent="0.25">
      <c r="Q3516" s="1333"/>
      <c r="R3516" s="1333"/>
      <c r="S3516" s="669"/>
      <c r="T3516" s="669"/>
      <c r="U3516" s="669"/>
      <c r="AG3516" s="873"/>
      <c r="AN3516" s="669"/>
      <c r="IG3516" s="1009"/>
      <c r="IH3516" s="1009"/>
      <c r="II3516" s="1009"/>
      <c r="IJ3516" s="1009"/>
      <c r="IK3516" s="1009"/>
      <c r="IL3516" s="1009"/>
      <c r="IM3516" s="1009"/>
    </row>
    <row r="3517" spans="17:247" x14ac:dyDescent="0.25">
      <c r="Q3517" s="1333"/>
      <c r="R3517" s="1333"/>
      <c r="S3517" s="669"/>
      <c r="T3517" s="669"/>
      <c r="U3517" s="669"/>
      <c r="AG3517" s="873"/>
      <c r="AN3517" s="669"/>
      <c r="IG3517" s="1009"/>
      <c r="IH3517" s="1009"/>
      <c r="II3517" s="1009"/>
      <c r="IJ3517" s="1009"/>
      <c r="IK3517" s="1009"/>
      <c r="IL3517" s="1009"/>
      <c r="IM3517" s="1009"/>
    </row>
    <row r="3518" spans="17:247" x14ac:dyDescent="0.25">
      <c r="Q3518" s="1333"/>
      <c r="R3518" s="1333"/>
      <c r="S3518" s="669"/>
      <c r="T3518" s="669"/>
      <c r="U3518" s="669"/>
      <c r="AG3518" s="873"/>
      <c r="AN3518" s="669"/>
      <c r="IG3518" s="1009"/>
      <c r="IH3518" s="1009"/>
      <c r="II3518" s="1009"/>
      <c r="IJ3518" s="1009"/>
      <c r="IK3518" s="1009"/>
      <c r="IL3518" s="1009"/>
      <c r="IM3518" s="1009"/>
    </row>
    <row r="3519" spans="17:247" x14ac:dyDescent="0.25">
      <c r="Q3519" s="1333"/>
      <c r="R3519" s="1333"/>
      <c r="S3519" s="669"/>
      <c r="T3519" s="669"/>
      <c r="U3519" s="669"/>
      <c r="AG3519" s="873"/>
      <c r="AN3519" s="669"/>
      <c r="IG3519" s="1009"/>
      <c r="IH3519" s="1009"/>
      <c r="II3519" s="1009"/>
      <c r="IJ3519" s="1009"/>
      <c r="IK3519" s="1009"/>
      <c r="IL3519" s="1009"/>
      <c r="IM3519" s="1009"/>
    </row>
    <row r="3520" spans="17:247" x14ac:dyDescent="0.25">
      <c r="Q3520" s="1333"/>
      <c r="R3520" s="1333"/>
      <c r="S3520" s="669"/>
      <c r="T3520" s="669"/>
      <c r="U3520" s="669"/>
      <c r="AG3520" s="873"/>
      <c r="AN3520" s="669"/>
      <c r="IG3520" s="1009"/>
      <c r="IH3520" s="1009"/>
      <c r="II3520" s="1009"/>
      <c r="IJ3520" s="1009"/>
      <c r="IK3520" s="1009"/>
      <c r="IL3520" s="1009"/>
      <c r="IM3520" s="1009"/>
    </row>
    <row r="3521" spans="17:247" x14ac:dyDescent="0.25">
      <c r="Q3521" s="1333"/>
      <c r="R3521" s="1333"/>
      <c r="S3521" s="669"/>
      <c r="T3521" s="669"/>
      <c r="U3521" s="669"/>
      <c r="AG3521" s="873"/>
      <c r="AN3521" s="669"/>
      <c r="IG3521" s="1009"/>
      <c r="IH3521" s="1009"/>
      <c r="II3521" s="1009"/>
      <c r="IJ3521" s="1009"/>
      <c r="IK3521" s="1009"/>
      <c r="IL3521" s="1009"/>
      <c r="IM3521" s="1009"/>
    </row>
    <row r="3522" spans="17:247" x14ac:dyDescent="0.25">
      <c r="Q3522" s="1333"/>
      <c r="R3522" s="1333"/>
      <c r="S3522" s="669"/>
      <c r="T3522" s="669"/>
      <c r="U3522" s="669"/>
      <c r="AG3522" s="873"/>
      <c r="AN3522" s="669"/>
      <c r="IG3522" s="1009"/>
      <c r="IH3522" s="1009"/>
      <c r="II3522" s="1009"/>
      <c r="IJ3522" s="1009"/>
      <c r="IK3522" s="1009"/>
      <c r="IL3522" s="1009"/>
      <c r="IM3522" s="1009"/>
    </row>
    <row r="3523" spans="17:247" x14ac:dyDescent="0.25">
      <c r="Q3523" s="1333"/>
      <c r="R3523" s="1333"/>
      <c r="S3523" s="669"/>
      <c r="T3523" s="669"/>
      <c r="U3523" s="669"/>
      <c r="AG3523" s="873"/>
      <c r="AN3523" s="669"/>
      <c r="IG3523" s="1009"/>
      <c r="IH3523" s="1009"/>
      <c r="II3523" s="1009"/>
      <c r="IJ3523" s="1009"/>
      <c r="IK3523" s="1009"/>
      <c r="IL3523" s="1009"/>
      <c r="IM3523" s="1009"/>
    </row>
    <row r="3524" spans="17:247" x14ac:dyDescent="0.25">
      <c r="Q3524" s="1333"/>
      <c r="R3524" s="1333"/>
      <c r="S3524" s="669"/>
      <c r="T3524" s="669"/>
      <c r="U3524" s="669"/>
      <c r="AG3524" s="873"/>
      <c r="AN3524" s="669"/>
      <c r="IG3524" s="1009"/>
      <c r="IH3524" s="1009"/>
      <c r="II3524" s="1009"/>
      <c r="IJ3524" s="1009"/>
      <c r="IK3524" s="1009"/>
      <c r="IL3524" s="1009"/>
      <c r="IM3524" s="1009"/>
    </row>
    <row r="3525" spans="17:247" x14ac:dyDescent="0.25">
      <c r="Q3525" s="1333"/>
      <c r="R3525" s="1333"/>
      <c r="S3525" s="669"/>
      <c r="T3525" s="669"/>
      <c r="U3525" s="669"/>
      <c r="AG3525" s="873"/>
      <c r="AN3525" s="669"/>
      <c r="IG3525" s="1009"/>
      <c r="IH3525" s="1009"/>
      <c r="II3525" s="1009"/>
      <c r="IJ3525" s="1009"/>
      <c r="IK3525" s="1009"/>
      <c r="IL3525" s="1009"/>
      <c r="IM3525" s="1009"/>
    </row>
    <row r="3526" spans="17:247" x14ac:dyDescent="0.25">
      <c r="Q3526" s="1333"/>
      <c r="R3526" s="1333"/>
      <c r="S3526" s="669"/>
      <c r="T3526" s="669"/>
      <c r="U3526" s="669"/>
      <c r="AG3526" s="873"/>
      <c r="AN3526" s="669"/>
      <c r="IG3526" s="1009"/>
      <c r="IH3526" s="1009"/>
      <c r="II3526" s="1009"/>
      <c r="IJ3526" s="1009"/>
      <c r="IK3526" s="1009"/>
      <c r="IL3526" s="1009"/>
      <c r="IM3526" s="1009"/>
    </row>
    <row r="3527" spans="17:247" x14ac:dyDescent="0.25">
      <c r="Q3527" s="1333"/>
      <c r="R3527" s="1333"/>
      <c r="S3527" s="669"/>
      <c r="T3527" s="669"/>
      <c r="U3527" s="669"/>
      <c r="AG3527" s="873"/>
      <c r="AN3527" s="669"/>
      <c r="IG3527" s="1009"/>
      <c r="IH3527" s="1009"/>
      <c r="II3527" s="1009"/>
      <c r="IJ3527" s="1009"/>
      <c r="IK3527" s="1009"/>
      <c r="IL3527" s="1009"/>
      <c r="IM3527" s="1009"/>
    </row>
    <row r="3528" spans="17:247" x14ac:dyDescent="0.25">
      <c r="Q3528" s="1333"/>
      <c r="R3528" s="1333"/>
      <c r="S3528" s="669"/>
      <c r="T3528" s="669"/>
      <c r="U3528" s="669"/>
      <c r="AG3528" s="873"/>
      <c r="AN3528" s="669"/>
      <c r="IG3528" s="1009"/>
      <c r="IH3528" s="1009"/>
      <c r="II3528" s="1009"/>
      <c r="IJ3528" s="1009"/>
      <c r="IK3528" s="1009"/>
      <c r="IL3528" s="1009"/>
      <c r="IM3528" s="1009"/>
    </row>
    <row r="3529" spans="17:247" x14ac:dyDescent="0.25">
      <c r="Q3529" s="1333"/>
      <c r="R3529" s="1333"/>
      <c r="S3529" s="669"/>
      <c r="T3529" s="669"/>
      <c r="U3529" s="669"/>
      <c r="AG3529" s="873"/>
      <c r="AN3529" s="669"/>
      <c r="IG3529" s="1009"/>
      <c r="IH3529" s="1009"/>
      <c r="II3529" s="1009"/>
      <c r="IJ3529" s="1009"/>
      <c r="IK3529" s="1009"/>
      <c r="IL3529" s="1009"/>
      <c r="IM3529" s="1009"/>
    </row>
    <row r="3530" spans="17:247" x14ac:dyDescent="0.25">
      <c r="Q3530" s="1333"/>
      <c r="R3530" s="1333"/>
      <c r="S3530" s="669"/>
      <c r="T3530" s="669"/>
      <c r="U3530" s="669"/>
      <c r="AG3530" s="873"/>
      <c r="AN3530" s="669"/>
      <c r="IG3530" s="1009"/>
      <c r="IH3530" s="1009"/>
      <c r="II3530" s="1009"/>
      <c r="IJ3530" s="1009"/>
      <c r="IK3530" s="1009"/>
      <c r="IL3530" s="1009"/>
      <c r="IM3530" s="1009"/>
    </row>
    <row r="3531" spans="17:247" x14ac:dyDescent="0.25">
      <c r="Q3531" s="1333"/>
      <c r="R3531" s="1333"/>
      <c r="S3531" s="669"/>
      <c r="T3531" s="669"/>
      <c r="U3531" s="669"/>
      <c r="AG3531" s="873"/>
      <c r="AN3531" s="669"/>
      <c r="IG3531" s="1009"/>
      <c r="IH3531" s="1009"/>
      <c r="II3531" s="1009"/>
      <c r="IJ3531" s="1009"/>
      <c r="IK3531" s="1009"/>
      <c r="IL3531" s="1009"/>
      <c r="IM3531" s="1009"/>
    </row>
    <row r="3532" spans="17:247" x14ac:dyDescent="0.25">
      <c r="Q3532" s="1333"/>
      <c r="R3532" s="1333"/>
      <c r="S3532" s="669"/>
      <c r="T3532" s="669"/>
      <c r="U3532" s="669"/>
      <c r="AG3532" s="873"/>
      <c r="AN3532" s="669"/>
      <c r="IG3532" s="1009"/>
      <c r="IH3532" s="1009"/>
      <c r="II3532" s="1009"/>
      <c r="IJ3532" s="1009"/>
      <c r="IK3532" s="1009"/>
      <c r="IL3532" s="1009"/>
      <c r="IM3532" s="1009"/>
    </row>
    <row r="3533" spans="17:247" x14ac:dyDescent="0.25">
      <c r="Q3533" s="1333"/>
      <c r="R3533" s="1333"/>
      <c r="S3533" s="669"/>
      <c r="T3533" s="669"/>
      <c r="U3533" s="669"/>
      <c r="AG3533" s="873"/>
      <c r="AN3533" s="669"/>
      <c r="IG3533" s="1009"/>
      <c r="IH3533" s="1009"/>
      <c r="II3533" s="1009"/>
      <c r="IJ3533" s="1009"/>
      <c r="IK3533" s="1009"/>
      <c r="IL3533" s="1009"/>
      <c r="IM3533" s="1009"/>
    </row>
    <row r="3534" spans="17:247" x14ac:dyDescent="0.25">
      <c r="Q3534" s="1333"/>
      <c r="R3534" s="1333"/>
      <c r="S3534" s="669"/>
      <c r="T3534" s="669"/>
      <c r="U3534" s="669"/>
      <c r="AG3534" s="873"/>
      <c r="AN3534" s="669"/>
      <c r="IG3534" s="1009"/>
      <c r="IH3534" s="1009"/>
      <c r="II3534" s="1009"/>
      <c r="IJ3534" s="1009"/>
      <c r="IK3534" s="1009"/>
      <c r="IL3534" s="1009"/>
      <c r="IM3534" s="1009"/>
    </row>
    <row r="3535" spans="17:247" x14ac:dyDescent="0.25">
      <c r="Q3535" s="1333"/>
      <c r="R3535" s="1333"/>
      <c r="S3535" s="669"/>
      <c r="T3535" s="669"/>
      <c r="U3535" s="669"/>
      <c r="AG3535" s="873"/>
      <c r="AN3535" s="669"/>
      <c r="IG3535" s="1009"/>
      <c r="IH3535" s="1009"/>
      <c r="II3535" s="1009"/>
      <c r="IJ3535" s="1009"/>
      <c r="IK3535" s="1009"/>
      <c r="IL3535" s="1009"/>
      <c r="IM3535" s="1009"/>
    </row>
    <row r="3536" spans="17:247" x14ac:dyDescent="0.25">
      <c r="Q3536" s="1333"/>
      <c r="R3536" s="1333"/>
      <c r="S3536" s="669"/>
      <c r="T3536" s="669"/>
      <c r="U3536" s="669"/>
      <c r="AG3536" s="873"/>
      <c r="AN3536" s="669"/>
      <c r="IG3536" s="1009"/>
      <c r="IH3536" s="1009"/>
      <c r="II3536" s="1009"/>
      <c r="IJ3536" s="1009"/>
      <c r="IK3536" s="1009"/>
      <c r="IL3536" s="1009"/>
      <c r="IM3536" s="1009"/>
    </row>
    <row r="3537" spans="17:247" x14ac:dyDescent="0.25">
      <c r="Q3537" s="1333"/>
      <c r="R3537" s="1333"/>
      <c r="S3537" s="669"/>
      <c r="T3537" s="669"/>
      <c r="U3537" s="669"/>
      <c r="AG3537" s="873"/>
      <c r="AN3537" s="669"/>
      <c r="IG3537" s="1009"/>
      <c r="IH3537" s="1009"/>
      <c r="II3537" s="1009"/>
      <c r="IJ3537" s="1009"/>
      <c r="IK3537" s="1009"/>
      <c r="IL3537" s="1009"/>
      <c r="IM3537" s="1009"/>
    </row>
    <row r="3538" spans="17:247" x14ac:dyDescent="0.25">
      <c r="Q3538" s="1333"/>
      <c r="R3538" s="1333"/>
      <c r="S3538" s="669"/>
      <c r="T3538" s="669"/>
      <c r="U3538" s="669"/>
      <c r="AG3538" s="873"/>
      <c r="AN3538" s="669"/>
      <c r="IG3538" s="1009"/>
      <c r="IH3538" s="1009"/>
      <c r="II3538" s="1009"/>
      <c r="IJ3538" s="1009"/>
      <c r="IK3538" s="1009"/>
      <c r="IL3538" s="1009"/>
      <c r="IM3538" s="1009"/>
    </row>
    <row r="3539" spans="17:247" x14ac:dyDescent="0.25">
      <c r="Q3539" s="1333"/>
      <c r="R3539" s="1333"/>
      <c r="S3539" s="669"/>
      <c r="T3539" s="669"/>
      <c r="U3539" s="669"/>
      <c r="AG3539" s="873"/>
      <c r="AN3539" s="669"/>
      <c r="IG3539" s="1009"/>
      <c r="IH3539" s="1009"/>
      <c r="II3539" s="1009"/>
      <c r="IJ3539" s="1009"/>
      <c r="IK3539" s="1009"/>
      <c r="IL3539" s="1009"/>
      <c r="IM3539" s="1009"/>
    </row>
    <row r="3540" spans="17:247" x14ac:dyDescent="0.25">
      <c r="Q3540" s="1333"/>
      <c r="R3540" s="1333"/>
      <c r="S3540" s="669"/>
      <c r="T3540" s="669"/>
      <c r="U3540" s="669"/>
      <c r="AG3540" s="873"/>
      <c r="AN3540" s="669"/>
      <c r="IG3540" s="1009"/>
      <c r="IH3540" s="1009"/>
      <c r="II3540" s="1009"/>
      <c r="IJ3540" s="1009"/>
      <c r="IK3540" s="1009"/>
      <c r="IL3540" s="1009"/>
      <c r="IM3540" s="1009"/>
    </row>
    <row r="3541" spans="17:247" x14ac:dyDescent="0.25">
      <c r="Q3541" s="1333"/>
      <c r="R3541" s="1333"/>
      <c r="S3541" s="669"/>
      <c r="T3541" s="669"/>
      <c r="U3541" s="669"/>
      <c r="AG3541" s="873"/>
      <c r="AN3541" s="669"/>
      <c r="IG3541" s="1009"/>
      <c r="IH3541" s="1009"/>
      <c r="II3541" s="1009"/>
      <c r="IJ3541" s="1009"/>
      <c r="IK3541" s="1009"/>
      <c r="IL3541" s="1009"/>
      <c r="IM3541" s="1009"/>
    </row>
    <row r="3542" spans="17:247" x14ac:dyDescent="0.25">
      <c r="Q3542" s="1333"/>
      <c r="R3542" s="1333"/>
      <c r="S3542" s="669"/>
      <c r="T3542" s="669"/>
      <c r="U3542" s="669"/>
      <c r="AG3542" s="873"/>
      <c r="AN3542" s="669"/>
      <c r="IG3542" s="1009"/>
      <c r="IH3542" s="1009"/>
      <c r="II3542" s="1009"/>
      <c r="IJ3542" s="1009"/>
      <c r="IK3542" s="1009"/>
      <c r="IL3542" s="1009"/>
      <c r="IM3542" s="1009"/>
    </row>
    <row r="3543" spans="17:247" x14ac:dyDescent="0.25">
      <c r="Q3543" s="1333"/>
      <c r="R3543" s="1333"/>
      <c r="S3543" s="669"/>
      <c r="T3543" s="669"/>
      <c r="U3543" s="669"/>
      <c r="AG3543" s="873"/>
      <c r="AN3543" s="669"/>
      <c r="IG3543" s="1009"/>
      <c r="IH3543" s="1009"/>
      <c r="II3543" s="1009"/>
      <c r="IJ3543" s="1009"/>
      <c r="IK3543" s="1009"/>
      <c r="IL3543" s="1009"/>
      <c r="IM3543" s="1009"/>
    </row>
    <row r="3544" spans="17:247" x14ac:dyDescent="0.25">
      <c r="Q3544" s="1333"/>
      <c r="R3544" s="1333"/>
      <c r="S3544" s="669"/>
      <c r="T3544" s="669"/>
      <c r="U3544" s="669"/>
      <c r="AG3544" s="873"/>
      <c r="AN3544" s="669"/>
      <c r="IG3544" s="1009"/>
      <c r="IH3544" s="1009"/>
      <c r="II3544" s="1009"/>
      <c r="IJ3544" s="1009"/>
      <c r="IK3544" s="1009"/>
      <c r="IL3544" s="1009"/>
      <c r="IM3544" s="1009"/>
    </row>
    <row r="3545" spans="17:247" x14ac:dyDescent="0.25">
      <c r="Q3545" s="1333"/>
      <c r="R3545" s="1333"/>
      <c r="S3545" s="669"/>
      <c r="T3545" s="669"/>
      <c r="U3545" s="669"/>
      <c r="AG3545" s="873"/>
      <c r="AN3545" s="669"/>
      <c r="IG3545" s="1009"/>
      <c r="IH3545" s="1009"/>
      <c r="II3545" s="1009"/>
      <c r="IJ3545" s="1009"/>
      <c r="IK3545" s="1009"/>
      <c r="IL3545" s="1009"/>
      <c r="IM3545" s="1009"/>
    </row>
    <row r="3546" spans="17:247" x14ac:dyDescent="0.25">
      <c r="Q3546" s="1333"/>
      <c r="R3546" s="1333"/>
      <c r="S3546" s="669"/>
      <c r="T3546" s="669"/>
      <c r="U3546" s="669"/>
      <c r="AG3546" s="873"/>
      <c r="AN3546" s="669"/>
      <c r="IG3546" s="1009"/>
      <c r="IH3546" s="1009"/>
      <c r="II3546" s="1009"/>
      <c r="IJ3546" s="1009"/>
      <c r="IK3546" s="1009"/>
      <c r="IL3546" s="1009"/>
      <c r="IM3546" s="1009"/>
    </row>
    <row r="3547" spans="17:247" x14ac:dyDescent="0.25">
      <c r="Q3547" s="1333"/>
      <c r="R3547" s="1333"/>
      <c r="S3547" s="669"/>
      <c r="T3547" s="669"/>
      <c r="U3547" s="669"/>
      <c r="AG3547" s="873"/>
      <c r="AN3547" s="669"/>
      <c r="IG3547" s="1009"/>
      <c r="IH3547" s="1009"/>
      <c r="II3547" s="1009"/>
      <c r="IJ3547" s="1009"/>
      <c r="IK3547" s="1009"/>
      <c r="IL3547" s="1009"/>
      <c r="IM3547" s="1009"/>
    </row>
    <row r="3548" spans="17:247" x14ac:dyDescent="0.25">
      <c r="Q3548" s="1333"/>
      <c r="R3548" s="1333"/>
      <c r="S3548" s="669"/>
      <c r="T3548" s="669"/>
      <c r="U3548" s="669"/>
      <c r="AG3548" s="873"/>
      <c r="AN3548" s="669"/>
      <c r="IG3548" s="1009"/>
      <c r="IH3548" s="1009"/>
      <c r="II3548" s="1009"/>
      <c r="IJ3548" s="1009"/>
      <c r="IK3548" s="1009"/>
      <c r="IL3548" s="1009"/>
      <c r="IM3548" s="1009"/>
    </row>
    <row r="3549" spans="17:247" x14ac:dyDescent="0.25">
      <c r="Q3549" s="1333"/>
      <c r="R3549" s="1333"/>
      <c r="S3549" s="669"/>
      <c r="T3549" s="669"/>
      <c r="U3549" s="669"/>
      <c r="AG3549" s="873"/>
      <c r="AN3549" s="669"/>
      <c r="IG3549" s="1009"/>
      <c r="IH3549" s="1009"/>
      <c r="II3549" s="1009"/>
      <c r="IJ3549" s="1009"/>
      <c r="IK3549" s="1009"/>
      <c r="IL3549" s="1009"/>
      <c r="IM3549" s="1009"/>
    </row>
    <row r="3550" spans="17:247" x14ac:dyDescent="0.25">
      <c r="Q3550" s="1333"/>
      <c r="R3550" s="1333"/>
      <c r="S3550" s="669"/>
      <c r="T3550" s="669"/>
      <c r="U3550" s="669"/>
      <c r="AG3550" s="873"/>
      <c r="AN3550" s="669"/>
      <c r="IG3550" s="1009"/>
      <c r="IH3550" s="1009"/>
      <c r="II3550" s="1009"/>
      <c r="IJ3550" s="1009"/>
      <c r="IK3550" s="1009"/>
      <c r="IL3550" s="1009"/>
      <c r="IM3550" s="1009"/>
    </row>
    <row r="3551" spans="17:247" x14ac:dyDescent="0.25">
      <c r="Q3551" s="1333"/>
      <c r="R3551" s="1333"/>
      <c r="S3551" s="669"/>
      <c r="T3551" s="669"/>
      <c r="U3551" s="669"/>
      <c r="AG3551" s="873"/>
      <c r="AN3551" s="669"/>
      <c r="IG3551" s="1009"/>
      <c r="IH3551" s="1009"/>
      <c r="II3551" s="1009"/>
      <c r="IJ3551" s="1009"/>
      <c r="IK3551" s="1009"/>
      <c r="IL3551" s="1009"/>
      <c r="IM3551" s="1009"/>
    </row>
    <row r="3552" spans="17:247" x14ac:dyDescent="0.25">
      <c r="Q3552" s="1333"/>
      <c r="R3552" s="1333"/>
      <c r="S3552" s="669"/>
      <c r="T3552" s="669"/>
      <c r="U3552" s="669"/>
      <c r="AG3552" s="873"/>
      <c r="AN3552" s="669"/>
      <c r="IG3552" s="1009"/>
      <c r="IH3552" s="1009"/>
      <c r="II3552" s="1009"/>
      <c r="IJ3552" s="1009"/>
      <c r="IK3552" s="1009"/>
      <c r="IL3552" s="1009"/>
      <c r="IM3552" s="1009"/>
    </row>
    <row r="3553" spans="17:247" x14ac:dyDescent="0.25">
      <c r="Q3553" s="1333"/>
      <c r="R3553" s="1333"/>
      <c r="S3553" s="669"/>
      <c r="T3553" s="669"/>
      <c r="U3553" s="669"/>
      <c r="AG3553" s="873"/>
      <c r="AN3553" s="669"/>
      <c r="IG3553" s="1009"/>
      <c r="IH3553" s="1009"/>
      <c r="II3553" s="1009"/>
      <c r="IJ3553" s="1009"/>
      <c r="IK3553" s="1009"/>
      <c r="IL3553" s="1009"/>
      <c r="IM3553" s="1009"/>
    </row>
    <row r="3554" spans="17:247" x14ac:dyDescent="0.25">
      <c r="Q3554" s="1333"/>
      <c r="R3554" s="1333"/>
      <c r="S3554" s="669"/>
      <c r="T3554" s="669"/>
      <c r="U3554" s="669"/>
      <c r="AG3554" s="873"/>
      <c r="AN3554" s="669"/>
      <c r="IG3554" s="1009"/>
      <c r="IH3554" s="1009"/>
      <c r="II3554" s="1009"/>
      <c r="IJ3554" s="1009"/>
      <c r="IK3554" s="1009"/>
      <c r="IL3554" s="1009"/>
      <c r="IM3554" s="1009"/>
    </row>
    <row r="3555" spans="17:247" x14ac:dyDescent="0.25">
      <c r="Q3555" s="1333"/>
      <c r="R3555" s="1333"/>
      <c r="S3555" s="669"/>
      <c r="T3555" s="669"/>
      <c r="U3555" s="669"/>
      <c r="AG3555" s="873"/>
      <c r="AN3555" s="669"/>
      <c r="IG3555" s="1009"/>
      <c r="IH3555" s="1009"/>
      <c r="II3555" s="1009"/>
      <c r="IJ3555" s="1009"/>
      <c r="IK3555" s="1009"/>
      <c r="IL3555" s="1009"/>
      <c r="IM3555" s="1009"/>
    </row>
    <row r="3556" spans="17:247" x14ac:dyDescent="0.25">
      <c r="Q3556" s="1333"/>
      <c r="R3556" s="1333"/>
      <c r="S3556" s="669"/>
      <c r="T3556" s="669"/>
      <c r="U3556" s="669"/>
      <c r="AG3556" s="873"/>
      <c r="AN3556" s="669"/>
      <c r="IG3556" s="1009"/>
      <c r="IH3556" s="1009"/>
      <c r="II3556" s="1009"/>
      <c r="IJ3556" s="1009"/>
      <c r="IK3556" s="1009"/>
      <c r="IL3556" s="1009"/>
      <c r="IM3556" s="1009"/>
    </row>
    <row r="3557" spans="17:247" x14ac:dyDescent="0.25">
      <c r="Q3557" s="1333"/>
      <c r="R3557" s="1333"/>
      <c r="S3557" s="669"/>
      <c r="T3557" s="669"/>
      <c r="U3557" s="669"/>
      <c r="AG3557" s="873"/>
      <c r="AN3557" s="669"/>
      <c r="IG3557" s="1009"/>
      <c r="IH3557" s="1009"/>
      <c r="II3557" s="1009"/>
      <c r="IJ3557" s="1009"/>
      <c r="IK3557" s="1009"/>
      <c r="IL3557" s="1009"/>
      <c r="IM3557" s="1009"/>
    </row>
    <row r="3558" spans="17:247" x14ac:dyDescent="0.25">
      <c r="Q3558" s="1333"/>
      <c r="R3558" s="1333"/>
      <c r="S3558" s="669"/>
      <c r="T3558" s="669"/>
      <c r="U3558" s="669"/>
      <c r="AG3558" s="873"/>
      <c r="AN3558" s="669"/>
      <c r="IG3558" s="1009"/>
      <c r="IH3558" s="1009"/>
      <c r="II3558" s="1009"/>
      <c r="IJ3558" s="1009"/>
      <c r="IK3558" s="1009"/>
      <c r="IL3558" s="1009"/>
      <c r="IM3558" s="1009"/>
    </row>
    <row r="3559" spans="17:247" x14ac:dyDescent="0.25">
      <c r="Q3559" s="1333"/>
      <c r="R3559" s="1333"/>
      <c r="S3559" s="669"/>
      <c r="T3559" s="669"/>
      <c r="U3559" s="669"/>
      <c r="AG3559" s="873"/>
      <c r="AN3559" s="669"/>
      <c r="IG3559" s="1009"/>
      <c r="IH3559" s="1009"/>
      <c r="II3559" s="1009"/>
      <c r="IJ3559" s="1009"/>
      <c r="IK3559" s="1009"/>
      <c r="IL3559" s="1009"/>
      <c r="IM3559" s="1009"/>
    </row>
    <row r="3560" spans="17:247" x14ac:dyDescent="0.25">
      <c r="Q3560" s="1333"/>
      <c r="R3560" s="1333"/>
      <c r="S3560" s="669"/>
      <c r="T3560" s="669"/>
      <c r="U3560" s="669"/>
      <c r="AG3560" s="873"/>
      <c r="AN3560" s="669"/>
      <c r="IG3560" s="1009"/>
      <c r="IH3560" s="1009"/>
      <c r="II3560" s="1009"/>
      <c r="IJ3560" s="1009"/>
      <c r="IK3560" s="1009"/>
      <c r="IL3560" s="1009"/>
      <c r="IM3560" s="1009"/>
    </row>
    <row r="3561" spans="17:247" x14ac:dyDescent="0.25">
      <c r="Q3561" s="1333"/>
      <c r="R3561" s="1333"/>
      <c r="S3561" s="669"/>
      <c r="T3561" s="669"/>
      <c r="U3561" s="669"/>
      <c r="AG3561" s="873"/>
      <c r="AN3561" s="669"/>
      <c r="IG3561" s="1009"/>
      <c r="IH3561" s="1009"/>
      <c r="II3561" s="1009"/>
      <c r="IJ3561" s="1009"/>
      <c r="IK3561" s="1009"/>
      <c r="IL3561" s="1009"/>
      <c r="IM3561" s="1009"/>
    </row>
    <row r="3562" spans="17:247" x14ac:dyDescent="0.25">
      <c r="Q3562" s="1333"/>
      <c r="R3562" s="1333"/>
      <c r="S3562" s="669"/>
      <c r="T3562" s="669"/>
      <c r="U3562" s="669"/>
      <c r="AG3562" s="873"/>
      <c r="AN3562" s="669"/>
      <c r="IG3562" s="1009"/>
      <c r="IH3562" s="1009"/>
      <c r="II3562" s="1009"/>
      <c r="IJ3562" s="1009"/>
      <c r="IK3562" s="1009"/>
      <c r="IL3562" s="1009"/>
      <c r="IM3562" s="1009"/>
    </row>
    <row r="3563" spans="17:247" x14ac:dyDescent="0.25">
      <c r="Q3563" s="1333"/>
      <c r="R3563" s="1333"/>
      <c r="S3563" s="669"/>
      <c r="T3563" s="669"/>
      <c r="U3563" s="669"/>
      <c r="AG3563" s="873"/>
      <c r="AN3563" s="669"/>
      <c r="IG3563" s="1009"/>
      <c r="IH3563" s="1009"/>
      <c r="II3563" s="1009"/>
      <c r="IJ3563" s="1009"/>
      <c r="IK3563" s="1009"/>
      <c r="IL3563" s="1009"/>
      <c r="IM3563" s="1009"/>
    </row>
    <row r="3564" spans="17:247" x14ac:dyDescent="0.25">
      <c r="Q3564" s="1333"/>
      <c r="R3564" s="1333"/>
      <c r="S3564" s="669"/>
      <c r="T3564" s="669"/>
      <c r="U3564" s="669"/>
      <c r="AG3564" s="873"/>
      <c r="AN3564" s="669"/>
      <c r="IG3564" s="1009"/>
      <c r="IH3564" s="1009"/>
      <c r="II3564" s="1009"/>
      <c r="IJ3564" s="1009"/>
      <c r="IK3564" s="1009"/>
      <c r="IL3564" s="1009"/>
      <c r="IM3564" s="1009"/>
    </row>
    <row r="3565" spans="17:247" x14ac:dyDescent="0.25">
      <c r="Q3565" s="1333"/>
      <c r="R3565" s="1333"/>
      <c r="S3565" s="669"/>
      <c r="T3565" s="669"/>
      <c r="U3565" s="669"/>
      <c r="AG3565" s="873"/>
      <c r="AN3565" s="669"/>
      <c r="IG3565" s="1009"/>
      <c r="IH3565" s="1009"/>
      <c r="II3565" s="1009"/>
      <c r="IJ3565" s="1009"/>
      <c r="IK3565" s="1009"/>
      <c r="IL3565" s="1009"/>
      <c r="IM3565" s="1009"/>
    </row>
    <row r="3566" spans="17:247" x14ac:dyDescent="0.25">
      <c r="Q3566" s="1333"/>
      <c r="R3566" s="1333"/>
      <c r="S3566" s="669"/>
      <c r="T3566" s="669"/>
      <c r="U3566" s="669"/>
      <c r="AG3566" s="873"/>
      <c r="AN3566" s="669"/>
      <c r="IG3566" s="1009"/>
      <c r="IH3566" s="1009"/>
      <c r="II3566" s="1009"/>
      <c r="IJ3566" s="1009"/>
      <c r="IK3566" s="1009"/>
      <c r="IL3566" s="1009"/>
      <c r="IM3566" s="1009"/>
    </row>
    <row r="3567" spans="17:247" x14ac:dyDescent="0.25">
      <c r="Q3567" s="1333"/>
      <c r="R3567" s="1333"/>
      <c r="S3567" s="669"/>
      <c r="T3567" s="669"/>
      <c r="U3567" s="669"/>
      <c r="AG3567" s="873"/>
      <c r="AN3567" s="669"/>
      <c r="IG3567" s="1009"/>
      <c r="IH3567" s="1009"/>
      <c r="II3567" s="1009"/>
      <c r="IJ3567" s="1009"/>
      <c r="IK3567" s="1009"/>
      <c r="IL3567" s="1009"/>
      <c r="IM3567" s="1009"/>
    </row>
    <row r="3568" spans="17:247" x14ac:dyDescent="0.25">
      <c r="Q3568" s="1333"/>
      <c r="R3568" s="1333"/>
      <c r="S3568" s="669"/>
      <c r="T3568" s="669"/>
      <c r="U3568" s="669"/>
      <c r="AG3568" s="873"/>
      <c r="AN3568" s="669"/>
      <c r="IG3568" s="1009"/>
      <c r="IH3568" s="1009"/>
      <c r="II3568" s="1009"/>
      <c r="IJ3568" s="1009"/>
      <c r="IK3568" s="1009"/>
      <c r="IL3568" s="1009"/>
      <c r="IM3568" s="1009"/>
    </row>
    <row r="3569" spans="17:247" x14ac:dyDescent="0.25">
      <c r="Q3569" s="1333"/>
      <c r="R3569" s="1333"/>
      <c r="S3569" s="669"/>
      <c r="T3569" s="669"/>
      <c r="U3569" s="669"/>
      <c r="AG3569" s="873"/>
      <c r="AN3569" s="669"/>
      <c r="IG3569" s="1009"/>
      <c r="IH3569" s="1009"/>
      <c r="II3569" s="1009"/>
      <c r="IJ3569" s="1009"/>
      <c r="IK3569" s="1009"/>
      <c r="IL3569" s="1009"/>
      <c r="IM3569" s="1009"/>
    </row>
    <row r="3570" spans="17:247" x14ac:dyDescent="0.25">
      <c r="Q3570" s="1333"/>
      <c r="R3570" s="1333"/>
      <c r="S3570" s="669"/>
      <c r="T3570" s="669"/>
      <c r="U3570" s="669"/>
      <c r="AG3570" s="873"/>
      <c r="AN3570" s="669"/>
      <c r="IG3570" s="1009"/>
      <c r="IH3570" s="1009"/>
      <c r="II3570" s="1009"/>
      <c r="IJ3570" s="1009"/>
      <c r="IK3570" s="1009"/>
      <c r="IL3570" s="1009"/>
      <c r="IM3570" s="1009"/>
    </row>
    <row r="3571" spans="17:247" x14ac:dyDescent="0.25">
      <c r="Q3571" s="1333"/>
      <c r="R3571" s="1333"/>
      <c r="S3571" s="669"/>
      <c r="T3571" s="669"/>
      <c r="U3571" s="669"/>
      <c r="AG3571" s="873"/>
      <c r="AN3571" s="669"/>
      <c r="IG3571" s="1009"/>
      <c r="IH3571" s="1009"/>
      <c r="II3571" s="1009"/>
      <c r="IJ3571" s="1009"/>
      <c r="IK3571" s="1009"/>
      <c r="IL3571" s="1009"/>
      <c r="IM3571" s="1009"/>
    </row>
    <row r="3572" spans="17:247" x14ac:dyDescent="0.25">
      <c r="Q3572" s="1333"/>
      <c r="R3572" s="1333"/>
      <c r="S3572" s="669"/>
      <c r="T3572" s="669"/>
      <c r="U3572" s="669"/>
      <c r="AG3572" s="873"/>
      <c r="AN3572" s="669"/>
      <c r="IG3572" s="1009"/>
      <c r="IH3572" s="1009"/>
      <c r="II3572" s="1009"/>
      <c r="IJ3572" s="1009"/>
      <c r="IK3572" s="1009"/>
      <c r="IL3572" s="1009"/>
      <c r="IM3572" s="1009"/>
    </row>
    <row r="3573" spans="17:247" x14ac:dyDescent="0.25">
      <c r="Q3573" s="1333"/>
      <c r="R3573" s="1333"/>
      <c r="S3573" s="669"/>
      <c r="T3573" s="669"/>
      <c r="U3573" s="669"/>
      <c r="AG3573" s="873"/>
      <c r="AN3573" s="669"/>
      <c r="IG3573" s="1009"/>
      <c r="IH3573" s="1009"/>
      <c r="II3573" s="1009"/>
      <c r="IJ3573" s="1009"/>
      <c r="IK3573" s="1009"/>
      <c r="IL3573" s="1009"/>
      <c r="IM3573" s="1009"/>
    </row>
    <row r="3574" spans="17:247" x14ac:dyDescent="0.25">
      <c r="Q3574" s="1333"/>
      <c r="R3574" s="1333"/>
      <c r="S3574" s="669"/>
      <c r="T3574" s="669"/>
      <c r="U3574" s="669"/>
      <c r="AG3574" s="873"/>
      <c r="AN3574" s="669"/>
      <c r="IG3574" s="1009"/>
      <c r="IH3574" s="1009"/>
      <c r="II3574" s="1009"/>
      <c r="IJ3574" s="1009"/>
      <c r="IK3574" s="1009"/>
      <c r="IL3574" s="1009"/>
      <c r="IM3574" s="1009"/>
    </row>
    <row r="3575" spans="17:247" x14ac:dyDescent="0.25">
      <c r="Q3575" s="1333"/>
      <c r="R3575" s="1333"/>
      <c r="S3575" s="669"/>
      <c r="T3575" s="669"/>
      <c r="U3575" s="669"/>
      <c r="AG3575" s="873"/>
      <c r="AN3575" s="669"/>
      <c r="IG3575" s="1009"/>
      <c r="IH3575" s="1009"/>
      <c r="II3575" s="1009"/>
      <c r="IJ3575" s="1009"/>
      <c r="IK3575" s="1009"/>
      <c r="IL3575" s="1009"/>
      <c r="IM3575" s="1009"/>
    </row>
    <row r="3576" spans="17:247" x14ac:dyDescent="0.25">
      <c r="Q3576" s="1333"/>
      <c r="R3576" s="1333"/>
      <c r="S3576" s="669"/>
      <c r="T3576" s="669"/>
      <c r="U3576" s="669"/>
      <c r="AG3576" s="873"/>
      <c r="AN3576" s="669"/>
      <c r="IG3576" s="1009"/>
      <c r="IH3576" s="1009"/>
      <c r="II3576" s="1009"/>
      <c r="IJ3576" s="1009"/>
      <c r="IK3576" s="1009"/>
      <c r="IL3576" s="1009"/>
      <c r="IM3576" s="1009"/>
    </row>
    <row r="3577" spans="17:247" x14ac:dyDescent="0.25">
      <c r="Q3577" s="1333"/>
      <c r="R3577" s="1333"/>
      <c r="S3577" s="669"/>
      <c r="T3577" s="669"/>
      <c r="U3577" s="669"/>
      <c r="AG3577" s="873"/>
      <c r="AN3577" s="669"/>
      <c r="IG3577" s="1009"/>
      <c r="IH3577" s="1009"/>
      <c r="II3577" s="1009"/>
      <c r="IJ3577" s="1009"/>
      <c r="IK3577" s="1009"/>
      <c r="IL3577" s="1009"/>
      <c r="IM3577" s="1009"/>
    </row>
    <row r="3578" spans="17:247" x14ac:dyDescent="0.25">
      <c r="Q3578" s="1333"/>
      <c r="R3578" s="1333"/>
      <c r="S3578" s="669"/>
      <c r="T3578" s="669"/>
      <c r="U3578" s="669"/>
      <c r="AG3578" s="873"/>
      <c r="AN3578" s="669"/>
      <c r="IG3578" s="1009"/>
      <c r="IH3578" s="1009"/>
      <c r="II3578" s="1009"/>
      <c r="IJ3578" s="1009"/>
      <c r="IK3578" s="1009"/>
      <c r="IL3578" s="1009"/>
      <c r="IM3578" s="1009"/>
    </row>
    <row r="3579" spans="17:247" x14ac:dyDescent="0.25">
      <c r="Q3579" s="1333"/>
      <c r="R3579" s="1333"/>
      <c r="S3579" s="669"/>
      <c r="T3579" s="669"/>
      <c r="U3579" s="669"/>
      <c r="AG3579" s="873"/>
      <c r="AN3579" s="669"/>
      <c r="IG3579" s="1009"/>
      <c r="IH3579" s="1009"/>
      <c r="II3579" s="1009"/>
      <c r="IJ3579" s="1009"/>
      <c r="IK3579" s="1009"/>
      <c r="IL3579" s="1009"/>
      <c r="IM3579" s="1009"/>
    </row>
    <row r="3580" spans="17:247" x14ac:dyDescent="0.25">
      <c r="Q3580" s="1333"/>
      <c r="R3580" s="1333"/>
      <c r="S3580" s="669"/>
      <c r="T3580" s="669"/>
      <c r="U3580" s="669"/>
      <c r="AG3580" s="873"/>
      <c r="AN3580" s="669"/>
      <c r="IG3580" s="1009"/>
      <c r="IH3580" s="1009"/>
      <c r="II3580" s="1009"/>
      <c r="IJ3580" s="1009"/>
      <c r="IK3580" s="1009"/>
      <c r="IL3580" s="1009"/>
      <c r="IM3580" s="1009"/>
    </row>
    <row r="3581" spans="17:247" x14ac:dyDescent="0.25">
      <c r="Q3581" s="1333"/>
      <c r="R3581" s="1333"/>
      <c r="S3581" s="669"/>
      <c r="T3581" s="669"/>
      <c r="U3581" s="669"/>
      <c r="AG3581" s="873"/>
      <c r="AN3581" s="669"/>
      <c r="IG3581" s="1009"/>
      <c r="IH3581" s="1009"/>
      <c r="II3581" s="1009"/>
      <c r="IJ3581" s="1009"/>
      <c r="IK3581" s="1009"/>
      <c r="IL3581" s="1009"/>
      <c r="IM3581" s="1009"/>
    </row>
    <row r="3582" spans="17:247" x14ac:dyDescent="0.25">
      <c r="Q3582" s="1333"/>
      <c r="R3582" s="1333"/>
      <c r="S3582" s="669"/>
      <c r="T3582" s="669"/>
      <c r="U3582" s="669"/>
      <c r="AG3582" s="873"/>
      <c r="AN3582" s="669"/>
      <c r="IG3582" s="1009"/>
      <c r="IH3582" s="1009"/>
      <c r="II3582" s="1009"/>
      <c r="IJ3582" s="1009"/>
      <c r="IK3582" s="1009"/>
      <c r="IL3582" s="1009"/>
      <c r="IM3582" s="1009"/>
    </row>
    <row r="3583" spans="17:247" x14ac:dyDescent="0.25">
      <c r="Q3583" s="1333"/>
      <c r="R3583" s="1333"/>
      <c r="S3583" s="669"/>
      <c r="T3583" s="669"/>
      <c r="U3583" s="669"/>
      <c r="AG3583" s="873"/>
      <c r="AN3583" s="669"/>
      <c r="IG3583" s="1009"/>
      <c r="IH3583" s="1009"/>
      <c r="II3583" s="1009"/>
      <c r="IJ3583" s="1009"/>
      <c r="IK3583" s="1009"/>
      <c r="IL3583" s="1009"/>
      <c r="IM3583" s="1009"/>
    </row>
    <row r="3584" spans="17:247" x14ac:dyDescent="0.25">
      <c r="Q3584" s="1333"/>
      <c r="R3584" s="1333"/>
      <c r="S3584" s="669"/>
      <c r="T3584" s="669"/>
      <c r="U3584" s="669"/>
      <c r="AG3584" s="873"/>
      <c r="AN3584" s="669"/>
      <c r="IG3584" s="1009"/>
      <c r="IH3584" s="1009"/>
      <c r="II3584" s="1009"/>
      <c r="IJ3584" s="1009"/>
      <c r="IK3584" s="1009"/>
      <c r="IL3584" s="1009"/>
      <c r="IM3584" s="1009"/>
    </row>
    <row r="3585" spans="17:247" x14ac:dyDescent="0.25">
      <c r="Q3585" s="1333"/>
      <c r="R3585" s="1333"/>
      <c r="S3585" s="669"/>
      <c r="T3585" s="669"/>
      <c r="U3585" s="669"/>
      <c r="AG3585" s="873"/>
      <c r="AN3585" s="669"/>
      <c r="IG3585" s="1009"/>
      <c r="IH3585" s="1009"/>
      <c r="II3585" s="1009"/>
      <c r="IJ3585" s="1009"/>
      <c r="IK3585" s="1009"/>
      <c r="IL3585" s="1009"/>
      <c r="IM3585" s="1009"/>
    </row>
    <row r="3586" spans="17:247" x14ac:dyDescent="0.25">
      <c r="Q3586" s="1333"/>
      <c r="R3586" s="1333"/>
      <c r="S3586" s="669"/>
      <c r="T3586" s="669"/>
      <c r="U3586" s="669"/>
      <c r="AG3586" s="873"/>
      <c r="AN3586" s="669"/>
      <c r="IG3586" s="1009"/>
      <c r="IH3586" s="1009"/>
      <c r="II3586" s="1009"/>
      <c r="IJ3586" s="1009"/>
      <c r="IK3586" s="1009"/>
      <c r="IL3586" s="1009"/>
      <c r="IM3586" s="1009"/>
    </row>
    <row r="3587" spans="17:247" x14ac:dyDescent="0.25">
      <c r="Q3587" s="1333"/>
      <c r="R3587" s="1333"/>
      <c r="S3587" s="669"/>
      <c r="T3587" s="669"/>
      <c r="U3587" s="669"/>
      <c r="AG3587" s="873"/>
      <c r="AN3587" s="669"/>
      <c r="IG3587" s="1009"/>
      <c r="IH3587" s="1009"/>
      <c r="II3587" s="1009"/>
      <c r="IJ3587" s="1009"/>
      <c r="IK3587" s="1009"/>
      <c r="IL3587" s="1009"/>
      <c r="IM3587" s="1009"/>
    </row>
    <row r="3588" spans="17:247" x14ac:dyDescent="0.25">
      <c r="Q3588" s="1333"/>
      <c r="R3588" s="1333"/>
      <c r="S3588" s="669"/>
      <c r="T3588" s="669"/>
      <c r="U3588" s="669"/>
      <c r="AG3588" s="873"/>
      <c r="AN3588" s="669"/>
      <c r="IG3588" s="1009"/>
      <c r="IH3588" s="1009"/>
      <c r="II3588" s="1009"/>
      <c r="IJ3588" s="1009"/>
      <c r="IK3588" s="1009"/>
      <c r="IL3588" s="1009"/>
      <c r="IM3588" s="1009"/>
    </row>
    <row r="3589" spans="17:247" x14ac:dyDescent="0.25">
      <c r="Q3589" s="1333"/>
      <c r="R3589" s="1333"/>
      <c r="S3589" s="669"/>
      <c r="T3589" s="669"/>
      <c r="U3589" s="669"/>
      <c r="AG3589" s="873"/>
      <c r="AN3589" s="669"/>
      <c r="IG3589" s="1009"/>
      <c r="IH3589" s="1009"/>
      <c r="II3589" s="1009"/>
      <c r="IJ3589" s="1009"/>
      <c r="IK3589" s="1009"/>
      <c r="IL3589" s="1009"/>
      <c r="IM3589" s="1009"/>
    </row>
    <row r="3590" spans="17:247" x14ac:dyDescent="0.25">
      <c r="Q3590" s="1333"/>
      <c r="R3590" s="1333"/>
      <c r="S3590" s="669"/>
      <c r="T3590" s="669"/>
      <c r="U3590" s="669"/>
      <c r="AG3590" s="873"/>
      <c r="AN3590" s="669"/>
      <c r="IG3590" s="1009"/>
      <c r="IH3590" s="1009"/>
      <c r="II3590" s="1009"/>
      <c r="IJ3590" s="1009"/>
      <c r="IK3590" s="1009"/>
      <c r="IL3590" s="1009"/>
      <c r="IM3590" s="1009"/>
    </row>
    <row r="3591" spans="17:247" x14ac:dyDescent="0.25">
      <c r="Q3591" s="1333"/>
      <c r="R3591" s="1333"/>
      <c r="S3591" s="669"/>
      <c r="T3591" s="669"/>
      <c r="U3591" s="669"/>
      <c r="AG3591" s="873"/>
      <c r="AN3591" s="669"/>
      <c r="IG3591" s="1009"/>
      <c r="IH3591" s="1009"/>
      <c r="II3591" s="1009"/>
      <c r="IJ3591" s="1009"/>
      <c r="IK3591" s="1009"/>
      <c r="IL3591" s="1009"/>
      <c r="IM3591" s="1009"/>
    </row>
    <row r="3592" spans="17:247" x14ac:dyDescent="0.25">
      <c r="Q3592" s="1333"/>
      <c r="R3592" s="1333"/>
      <c r="S3592" s="669"/>
      <c r="T3592" s="669"/>
      <c r="U3592" s="669"/>
      <c r="AG3592" s="873"/>
      <c r="AN3592" s="669"/>
      <c r="IG3592" s="1009"/>
      <c r="IH3592" s="1009"/>
      <c r="II3592" s="1009"/>
      <c r="IJ3592" s="1009"/>
      <c r="IK3592" s="1009"/>
      <c r="IL3592" s="1009"/>
      <c r="IM3592" s="1009"/>
    </row>
    <row r="3593" spans="17:247" x14ac:dyDescent="0.25">
      <c r="Q3593" s="1333"/>
      <c r="R3593" s="1333"/>
      <c r="S3593" s="669"/>
      <c r="T3593" s="669"/>
      <c r="U3593" s="669"/>
      <c r="AG3593" s="873"/>
      <c r="AN3593" s="669"/>
      <c r="IG3593" s="1009"/>
      <c r="IH3593" s="1009"/>
      <c r="II3593" s="1009"/>
      <c r="IJ3593" s="1009"/>
      <c r="IK3593" s="1009"/>
      <c r="IL3593" s="1009"/>
      <c r="IM3593" s="1009"/>
    </row>
    <row r="3594" spans="17:247" x14ac:dyDescent="0.25">
      <c r="Q3594" s="1333"/>
      <c r="R3594" s="1333"/>
      <c r="S3594" s="669"/>
      <c r="T3594" s="669"/>
      <c r="U3594" s="669"/>
      <c r="AG3594" s="873"/>
      <c r="AN3594" s="669"/>
      <c r="IG3594" s="1009"/>
      <c r="IH3594" s="1009"/>
      <c r="II3594" s="1009"/>
      <c r="IJ3594" s="1009"/>
      <c r="IK3594" s="1009"/>
      <c r="IL3594" s="1009"/>
      <c r="IM3594" s="1009"/>
    </row>
    <row r="3595" spans="17:247" x14ac:dyDescent="0.25">
      <c r="Q3595" s="1333"/>
      <c r="R3595" s="1333"/>
      <c r="S3595" s="669"/>
      <c r="T3595" s="669"/>
      <c r="U3595" s="669"/>
      <c r="AG3595" s="873"/>
      <c r="AN3595" s="669"/>
      <c r="IG3595" s="1009"/>
      <c r="IH3595" s="1009"/>
      <c r="II3595" s="1009"/>
      <c r="IJ3595" s="1009"/>
      <c r="IK3595" s="1009"/>
      <c r="IL3595" s="1009"/>
      <c r="IM3595" s="1009"/>
    </row>
    <row r="3596" spans="17:247" x14ac:dyDescent="0.25">
      <c r="Q3596" s="1333"/>
      <c r="R3596" s="1333"/>
      <c r="S3596" s="669"/>
      <c r="T3596" s="669"/>
      <c r="U3596" s="669"/>
      <c r="AG3596" s="873"/>
      <c r="AN3596" s="669"/>
      <c r="IG3596" s="1009"/>
      <c r="IH3596" s="1009"/>
      <c r="II3596" s="1009"/>
      <c r="IJ3596" s="1009"/>
      <c r="IK3596" s="1009"/>
      <c r="IL3596" s="1009"/>
      <c r="IM3596" s="1009"/>
    </row>
    <row r="3597" spans="17:247" x14ac:dyDescent="0.25">
      <c r="Q3597" s="1333"/>
      <c r="R3597" s="1333"/>
      <c r="S3597" s="669"/>
      <c r="T3597" s="669"/>
      <c r="U3597" s="669"/>
      <c r="AG3597" s="873"/>
      <c r="AN3597" s="669"/>
      <c r="IG3597" s="1009"/>
      <c r="IH3597" s="1009"/>
      <c r="II3597" s="1009"/>
      <c r="IJ3597" s="1009"/>
      <c r="IK3597" s="1009"/>
      <c r="IL3597" s="1009"/>
      <c r="IM3597" s="1009"/>
    </row>
    <row r="3598" spans="17:247" x14ac:dyDescent="0.25">
      <c r="Q3598" s="1333"/>
      <c r="R3598" s="1333"/>
      <c r="S3598" s="669"/>
      <c r="T3598" s="669"/>
      <c r="U3598" s="669"/>
      <c r="AG3598" s="873"/>
      <c r="AN3598" s="669"/>
      <c r="IG3598" s="1009"/>
      <c r="IH3598" s="1009"/>
      <c r="II3598" s="1009"/>
      <c r="IJ3598" s="1009"/>
      <c r="IK3598" s="1009"/>
      <c r="IL3598" s="1009"/>
      <c r="IM3598" s="1009"/>
    </row>
    <row r="3599" spans="17:247" x14ac:dyDescent="0.25">
      <c r="Q3599" s="1333"/>
      <c r="R3599" s="1333"/>
      <c r="S3599" s="669"/>
      <c r="T3599" s="669"/>
      <c r="U3599" s="669"/>
      <c r="AG3599" s="873"/>
      <c r="AN3599" s="669"/>
      <c r="IG3599" s="1009"/>
      <c r="IH3599" s="1009"/>
      <c r="II3599" s="1009"/>
      <c r="IJ3599" s="1009"/>
      <c r="IK3599" s="1009"/>
      <c r="IL3599" s="1009"/>
      <c r="IM3599" s="1009"/>
    </row>
    <row r="3600" spans="17:247" x14ac:dyDescent="0.25">
      <c r="Q3600" s="1333"/>
      <c r="R3600" s="1333"/>
      <c r="S3600" s="669"/>
      <c r="T3600" s="669"/>
      <c r="U3600" s="669"/>
      <c r="AG3600" s="873"/>
      <c r="AN3600" s="669"/>
      <c r="IG3600" s="1009"/>
      <c r="IH3600" s="1009"/>
      <c r="II3600" s="1009"/>
      <c r="IJ3600" s="1009"/>
      <c r="IK3600" s="1009"/>
      <c r="IL3600" s="1009"/>
      <c r="IM3600" s="1009"/>
    </row>
    <row r="3601" spans="17:247" x14ac:dyDescent="0.25">
      <c r="Q3601" s="1333"/>
      <c r="R3601" s="1333"/>
      <c r="S3601" s="669"/>
      <c r="T3601" s="669"/>
      <c r="U3601" s="669"/>
      <c r="AG3601" s="873"/>
      <c r="AN3601" s="669"/>
      <c r="IG3601" s="1009"/>
      <c r="IH3601" s="1009"/>
      <c r="II3601" s="1009"/>
      <c r="IJ3601" s="1009"/>
      <c r="IK3601" s="1009"/>
      <c r="IL3601" s="1009"/>
      <c r="IM3601" s="1009"/>
    </row>
    <row r="3602" spans="17:247" x14ac:dyDescent="0.25">
      <c r="Q3602" s="1333"/>
      <c r="R3602" s="1333"/>
      <c r="S3602" s="669"/>
      <c r="T3602" s="669"/>
      <c r="U3602" s="669"/>
      <c r="AG3602" s="873"/>
      <c r="AN3602" s="669"/>
      <c r="IG3602" s="1009"/>
      <c r="IH3602" s="1009"/>
      <c r="II3602" s="1009"/>
      <c r="IJ3602" s="1009"/>
      <c r="IK3602" s="1009"/>
      <c r="IL3602" s="1009"/>
      <c r="IM3602" s="1009"/>
    </row>
    <row r="3603" spans="17:247" x14ac:dyDescent="0.25">
      <c r="Q3603" s="1333"/>
      <c r="R3603" s="1333"/>
      <c r="S3603" s="669"/>
      <c r="T3603" s="669"/>
      <c r="U3603" s="669"/>
      <c r="AG3603" s="873"/>
      <c r="AN3603" s="669"/>
      <c r="IG3603" s="1009"/>
      <c r="IH3603" s="1009"/>
      <c r="II3603" s="1009"/>
      <c r="IJ3603" s="1009"/>
      <c r="IK3603" s="1009"/>
      <c r="IL3603" s="1009"/>
      <c r="IM3603" s="1009"/>
    </row>
    <row r="3604" spans="17:247" x14ac:dyDescent="0.25">
      <c r="Q3604" s="1333"/>
      <c r="R3604" s="1333"/>
      <c r="S3604" s="669"/>
      <c r="T3604" s="669"/>
      <c r="U3604" s="669"/>
      <c r="AG3604" s="873"/>
      <c r="AN3604" s="669"/>
      <c r="IG3604" s="1009"/>
      <c r="IH3604" s="1009"/>
      <c r="II3604" s="1009"/>
      <c r="IJ3604" s="1009"/>
      <c r="IK3604" s="1009"/>
      <c r="IL3604" s="1009"/>
      <c r="IM3604" s="1009"/>
    </row>
    <row r="3605" spans="17:247" x14ac:dyDescent="0.25">
      <c r="Q3605" s="1333"/>
      <c r="R3605" s="1333"/>
      <c r="S3605" s="669"/>
      <c r="T3605" s="669"/>
      <c r="U3605" s="669"/>
      <c r="AG3605" s="873"/>
      <c r="AN3605" s="669"/>
      <c r="IG3605" s="1009"/>
      <c r="IH3605" s="1009"/>
      <c r="II3605" s="1009"/>
      <c r="IJ3605" s="1009"/>
      <c r="IK3605" s="1009"/>
      <c r="IL3605" s="1009"/>
      <c r="IM3605" s="1009"/>
    </row>
    <row r="3606" spans="17:247" x14ac:dyDescent="0.25">
      <c r="Q3606" s="1333"/>
      <c r="R3606" s="1333"/>
      <c r="S3606" s="669"/>
      <c r="T3606" s="669"/>
      <c r="U3606" s="669"/>
      <c r="AG3606" s="873"/>
      <c r="AN3606" s="669"/>
      <c r="IG3606" s="1009"/>
      <c r="IH3606" s="1009"/>
      <c r="II3606" s="1009"/>
      <c r="IJ3606" s="1009"/>
      <c r="IK3606" s="1009"/>
      <c r="IL3606" s="1009"/>
      <c r="IM3606" s="1009"/>
    </row>
    <row r="3607" spans="17:247" x14ac:dyDescent="0.25">
      <c r="Q3607" s="1333"/>
      <c r="R3607" s="1333"/>
      <c r="S3607" s="669"/>
      <c r="T3607" s="669"/>
      <c r="U3607" s="669"/>
      <c r="AG3607" s="873"/>
      <c r="AN3607" s="669"/>
      <c r="IG3607" s="1009"/>
      <c r="IH3607" s="1009"/>
      <c r="II3607" s="1009"/>
      <c r="IJ3607" s="1009"/>
      <c r="IK3607" s="1009"/>
      <c r="IL3607" s="1009"/>
      <c r="IM3607" s="1009"/>
    </row>
    <row r="3608" spans="17:247" x14ac:dyDescent="0.25">
      <c r="Q3608" s="1333"/>
      <c r="R3608" s="1333"/>
      <c r="S3608" s="669"/>
      <c r="T3608" s="669"/>
      <c r="U3608" s="669"/>
      <c r="AG3608" s="873"/>
      <c r="AN3608" s="669"/>
      <c r="IG3608" s="1009"/>
      <c r="IH3608" s="1009"/>
      <c r="II3608" s="1009"/>
      <c r="IJ3608" s="1009"/>
      <c r="IK3608" s="1009"/>
      <c r="IL3608" s="1009"/>
      <c r="IM3608" s="1009"/>
    </row>
    <row r="3609" spans="17:247" x14ac:dyDescent="0.25">
      <c r="Q3609" s="1333"/>
      <c r="R3609" s="1333"/>
      <c r="S3609" s="669"/>
      <c r="T3609" s="669"/>
      <c r="U3609" s="669"/>
      <c r="AG3609" s="873"/>
      <c r="AN3609" s="669"/>
      <c r="IG3609" s="1009"/>
      <c r="IH3609" s="1009"/>
      <c r="II3609" s="1009"/>
      <c r="IJ3609" s="1009"/>
      <c r="IK3609" s="1009"/>
      <c r="IL3609" s="1009"/>
      <c r="IM3609" s="1009"/>
    </row>
    <row r="3610" spans="17:247" x14ac:dyDescent="0.25">
      <c r="Q3610" s="1333"/>
      <c r="R3610" s="1333"/>
      <c r="S3610" s="669"/>
      <c r="T3610" s="669"/>
      <c r="U3610" s="669"/>
      <c r="AG3610" s="873"/>
      <c r="AN3610" s="669"/>
      <c r="IG3610" s="1009"/>
      <c r="IH3610" s="1009"/>
      <c r="II3610" s="1009"/>
      <c r="IJ3610" s="1009"/>
      <c r="IK3610" s="1009"/>
      <c r="IL3610" s="1009"/>
      <c r="IM3610" s="1009"/>
    </row>
    <row r="3611" spans="17:247" x14ac:dyDescent="0.25">
      <c r="Q3611" s="1333"/>
      <c r="R3611" s="1333"/>
      <c r="S3611" s="669"/>
      <c r="T3611" s="669"/>
      <c r="U3611" s="669"/>
      <c r="AG3611" s="873"/>
      <c r="AN3611" s="669"/>
      <c r="IG3611" s="1009"/>
      <c r="IH3611" s="1009"/>
      <c r="II3611" s="1009"/>
      <c r="IJ3611" s="1009"/>
      <c r="IK3611" s="1009"/>
      <c r="IL3611" s="1009"/>
      <c r="IM3611" s="1009"/>
    </row>
    <row r="3612" spans="17:247" x14ac:dyDescent="0.25">
      <c r="Q3612" s="1333"/>
      <c r="R3612" s="1333"/>
      <c r="S3612" s="669"/>
      <c r="T3612" s="669"/>
      <c r="U3612" s="669"/>
      <c r="AG3612" s="873"/>
      <c r="AN3612" s="669"/>
      <c r="IG3612" s="1009"/>
      <c r="IH3612" s="1009"/>
      <c r="II3612" s="1009"/>
      <c r="IJ3612" s="1009"/>
      <c r="IK3612" s="1009"/>
      <c r="IL3612" s="1009"/>
      <c r="IM3612" s="1009"/>
    </row>
    <row r="3613" spans="17:247" x14ac:dyDescent="0.25">
      <c r="Q3613" s="1333"/>
      <c r="R3613" s="1333"/>
      <c r="S3613" s="669"/>
      <c r="T3613" s="669"/>
      <c r="U3613" s="669"/>
      <c r="AG3613" s="873"/>
      <c r="AN3613" s="669"/>
      <c r="IG3613" s="1009"/>
      <c r="IH3613" s="1009"/>
      <c r="II3613" s="1009"/>
      <c r="IJ3613" s="1009"/>
      <c r="IK3613" s="1009"/>
      <c r="IL3613" s="1009"/>
      <c r="IM3613" s="1009"/>
    </row>
    <row r="3614" spans="17:247" x14ac:dyDescent="0.25">
      <c r="Q3614" s="1333"/>
      <c r="R3614" s="1333"/>
      <c r="S3614" s="669"/>
      <c r="T3614" s="669"/>
      <c r="U3614" s="669"/>
      <c r="AG3614" s="873"/>
      <c r="AN3614" s="669"/>
      <c r="IG3614" s="1009"/>
      <c r="IH3614" s="1009"/>
      <c r="II3614" s="1009"/>
      <c r="IJ3614" s="1009"/>
      <c r="IK3614" s="1009"/>
      <c r="IL3614" s="1009"/>
      <c r="IM3614" s="1009"/>
    </row>
    <row r="3615" spans="17:247" x14ac:dyDescent="0.25">
      <c r="Q3615" s="1333"/>
      <c r="R3615" s="1333"/>
      <c r="S3615" s="669"/>
      <c r="T3615" s="669"/>
      <c r="U3615" s="669"/>
      <c r="AG3615" s="873"/>
      <c r="AN3615" s="669"/>
      <c r="IG3615" s="1009"/>
      <c r="IH3615" s="1009"/>
      <c r="II3615" s="1009"/>
      <c r="IJ3615" s="1009"/>
      <c r="IK3615" s="1009"/>
      <c r="IL3615" s="1009"/>
      <c r="IM3615" s="1009"/>
    </row>
    <row r="3616" spans="17:247" x14ac:dyDescent="0.25">
      <c r="Q3616" s="1333"/>
      <c r="R3616" s="1333"/>
      <c r="S3616" s="669"/>
      <c r="T3616" s="669"/>
      <c r="U3616" s="669"/>
      <c r="AG3616" s="873"/>
      <c r="AN3616" s="669"/>
      <c r="IG3616" s="1009"/>
      <c r="IH3616" s="1009"/>
      <c r="II3616" s="1009"/>
      <c r="IJ3616" s="1009"/>
      <c r="IK3616" s="1009"/>
      <c r="IL3616" s="1009"/>
      <c r="IM3616" s="1009"/>
    </row>
    <row r="3617" spans="17:247" x14ac:dyDescent="0.25">
      <c r="Q3617" s="1333"/>
      <c r="R3617" s="1333"/>
      <c r="S3617" s="669"/>
      <c r="T3617" s="669"/>
      <c r="U3617" s="669"/>
      <c r="AG3617" s="873"/>
      <c r="AN3617" s="669"/>
      <c r="IG3617" s="1009"/>
      <c r="IH3617" s="1009"/>
      <c r="II3617" s="1009"/>
      <c r="IJ3617" s="1009"/>
      <c r="IK3617" s="1009"/>
      <c r="IL3617" s="1009"/>
      <c r="IM3617" s="1009"/>
    </row>
    <row r="3618" spans="17:247" x14ac:dyDescent="0.25">
      <c r="Q3618" s="1333"/>
      <c r="R3618" s="1333"/>
      <c r="S3618" s="669"/>
      <c r="T3618" s="669"/>
      <c r="U3618" s="669"/>
      <c r="AG3618" s="873"/>
      <c r="AN3618" s="669"/>
      <c r="IG3618" s="1009"/>
      <c r="IH3618" s="1009"/>
      <c r="II3618" s="1009"/>
      <c r="IJ3618" s="1009"/>
      <c r="IK3618" s="1009"/>
      <c r="IL3618" s="1009"/>
      <c r="IM3618" s="1009"/>
    </row>
    <row r="3619" spans="17:247" x14ac:dyDescent="0.25">
      <c r="Q3619" s="1333"/>
      <c r="R3619" s="1333"/>
      <c r="S3619" s="669"/>
      <c r="T3619" s="669"/>
      <c r="U3619" s="669"/>
      <c r="AG3619" s="873"/>
      <c r="AN3619" s="669"/>
      <c r="IG3619" s="1009"/>
      <c r="IH3619" s="1009"/>
      <c r="II3619" s="1009"/>
      <c r="IJ3619" s="1009"/>
      <c r="IK3619" s="1009"/>
      <c r="IL3619" s="1009"/>
      <c r="IM3619" s="1009"/>
    </row>
    <row r="3620" spans="17:247" x14ac:dyDescent="0.25">
      <c r="Q3620" s="1333"/>
      <c r="R3620" s="1333"/>
      <c r="S3620" s="669"/>
      <c r="T3620" s="669"/>
      <c r="U3620" s="669"/>
      <c r="AG3620" s="873"/>
      <c r="AN3620" s="669"/>
      <c r="IG3620" s="1009"/>
      <c r="IH3620" s="1009"/>
      <c r="II3620" s="1009"/>
      <c r="IJ3620" s="1009"/>
      <c r="IK3620" s="1009"/>
      <c r="IL3620" s="1009"/>
      <c r="IM3620" s="1009"/>
    </row>
    <row r="3621" spans="17:247" x14ac:dyDescent="0.25">
      <c r="Q3621" s="1333"/>
      <c r="R3621" s="1333"/>
      <c r="S3621" s="669"/>
      <c r="T3621" s="669"/>
      <c r="U3621" s="669"/>
      <c r="AG3621" s="873"/>
      <c r="AN3621" s="669"/>
      <c r="IG3621" s="1009"/>
      <c r="IH3621" s="1009"/>
      <c r="II3621" s="1009"/>
      <c r="IJ3621" s="1009"/>
      <c r="IK3621" s="1009"/>
      <c r="IL3621" s="1009"/>
      <c r="IM3621" s="1009"/>
    </row>
    <row r="3622" spans="17:247" x14ac:dyDescent="0.25">
      <c r="Q3622" s="1333"/>
      <c r="R3622" s="1333"/>
      <c r="S3622" s="669"/>
      <c r="T3622" s="669"/>
      <c r="U3622" s="669"/>
      <c r="AG3622" s="873"/>
      <c r="AN3622" s="669"/>
      <c r="IG3622" s="1009"/>
      <c r="IH3622" s="1009"/>
      <c r="II3622" s="1009"/>
      <c r="IJ3622" s="1009"/>
      <c r="IK3622" s="1009"/>
      <c r="IL3622" s="1009"/>
      <c r="IM3622" s="1009"/>
    </row>
    <row r="3623" spans="17:247" x14ac:dyDescent="0.25">
      <c r="Q3623" s="1333"/>
      <c r="R3623" s="1333"/>
      <c r="S3623" s="669"/>
      <c r="T3623" s="669"/>
      <c r="U3623" s="669"/>
      <c r="AG3623" s="873"/>
      <c r="AN3623" s="669"/>
      <c r="IG3623" s="1009"/>
      <c r="IH3623" s="1009"/>
      <c r="II3623" s="1009"/>
      <c r="IJ3623" s="1009"/>
      <c r="IK3623" s="1009"/>
      <c r="IL3623" s="1009"/>
      <c r="IM3623" s="1009"/>
    </row>
    <row r="3624" spans="17:247" x14ac:dyDescent="0.25">
      <c r="Q3624" s="1333"/>
      <c r="R3624" s="1333"/>
      <c r="S3624" s="669"/>
      <c r="T3624" s="669"/>
      <c r="U3624" s="669"/>
      <c r="AG3624" s="873"/>
      <c r="AN3624" s="669"/>
      <c r="IG3624" s="1009"/>
      <c r="IH3624" s="1009"/>
      <c r="II3624" s="1009"/>
      <c r="IJ3624" s="1009"/>
      <c r="IK3624" s="1009"/>
      <c r="IL3624" s="1009"/>
      <c r="IM3624" s="1009"/>
    </row>
    <row r="3625" spans="17:247" x14ac:dyDescent="0.25">
      <c r="Q3625" s="1333"/>
      <c r="R3625" s="1333"/>
      <c r="S3625" s="669"/>
      <c r="T3625" s="669"/>
      <c r="U3625" s="669"/>
      <c r="AG3625" s="873"/>
      <c r="AN3625" s="669"/>
      <c r="IG3625" s="1009"/>
      <c r="IH3625" s="1009"/>
      <c r="II3625" s="1009"/>
      <c r="IJ3625" s="1009"/>
      <c r="IK3625" s="1009"/>
      <c r="IL3625" s="1009"/>
      <c r="IM3625" s="1009"/>
    </row>
    <row r="3626" spans="17:247" x14ac:dyDescent="0.25">
      <c r="Q3626" s="1333"/>
      <c r="R3626" s="1333"/>
      <c r="S3626" s="669"/>
      <c r="T3626" s="669"/>
      <c r="U3626" s="669"/>
      <c r="AG3626" s="873"/>
      <c r="AN3626" s="669"/>
      <c r="IG3626" s="1009"/>
      <c r="IH3626" s="1009"/>
      <c r="II3626" s="1009"/>
      <c r="IJ3626" s="1009"/>
      <c r="IK3626" s="1009"/>
      <c r="IL3626" s="1009"/>
      <c r="IM3626" s="1009"/>
    </row>
    <row r="3627" spans="17:247" x14ac:dyDescent="0.25">
      <c r="Q3627" s="1333"/>
      <c r="R3627" s="1333"/>
      <c r="S3627" s="669"/>
      <c r="T3627" s="669"/>
      <c r="U3627" s="669"/>
      <c r="AG3627" s="873"/>
      <c r="AN3627" s="669"/>
      <c r="IG3627" s="1009"/>
      <c r="IH3627" s="1009"/>
      <c r="II3627" s="1009"/>
      <c r="IJ3627" s="1009"/>
      <c r="IK3627" s="1009"/>
      <c r="IL3627" s="1009"/>
      <c r="IM3627" s="1009"/>
    </row>
    <row r="3628" spans="17:247" x14ac:dyDescent="0.25">
      <c r="Q3628" s="1333"/>
      <c r="R3628" s="1333"/>
      <c r="S3628" s="669"/>
      <c r="T3628" s="669"/>
      <c r="U3628" s="669"/>
      <c r="AG3628" s="873"/>
      <c r="AN3628" s="669"/>
      <c r="IG3628" s="1009"/>
      <c r="IH3628" s="1009"/>
      <c r="II3628" s="1009"/>
      <c r="IJ3628" s="1009"/>
      <c r="IK3628" s="1009"/>
      <c r="IL3628" s="1009"/>
      <c r="IM3628" s="1009"/>
    </row>
    <row r="3629" spans="17:247" x14ac:dyDescent="0.25">
      <c r="Q3629" s="1333"/>
      <c r="R3629" s="1333"/>
      <c r="S3629" s="669"/>
      <c r="T3629" s="669"/>
      <c r="U3629" s="669"/>
      <c r="AG3629" s="873"/>
      <c r="AN3629" s="669"/>
      <c r="IG3629" s="1009"/>
      <c r="IH3629" s="1009"/>
      <c r="II3629" s="1009"/>
      <c r="IJ3629" s="1009"/>
      <c r="IK3629" s="1009"/>
      <c r="IL3629" s="1009"/>
      <c r="IM3629" s="1009"/>
    </row>
    <row r="3630" spans="17:247" x14ac:dyDescent="0.25">
      <c r="Q3630" s="1333"/>
      <c r="R3630" s="1333"/>
      <c r="S3630" s="669"/>
      <c r="T3630" s="669"/>
      <c r="U3630" s="669"/>
      <c r="AG3630" s="873"/>
      <c r="AN3630" s="669"/>
      <c r="IG3630" s="1009"/>
      <c r="IH3630" s="1009"/>
      <c r="II3630" s="1009"/>
      <c r="IJ3630" s="1009"/>
      <c r="IK3630" s="1009"/>
      <c r="IL3630" s="1009"/>
      <c r="IM3630" s="1009"/>
    </row>
    <row r="3631" spans="17:247" x14ac:dyDescent="0.25">
      <c r="Q3631" s="1333"/>
      <c r="R3631" s="1333"/>
      <c r="S3631" s="669"/>
      <c r="T3631" s="669"/>
      <c r="U3631" s="669"/>
      <c r="AG3631" s="873"/>
      <c r="AN3631" s="669"/>
      <c r="IG3631" s="1009"/>
      <c r="IH3631" s="1009"/>
      <c r="II3631" s="1009"/>
      <c r="IJ3631" s="1009"/>
      <c r="IK3631" s="1009"/>
      <c r="IL3631" s="1009"/>
      <c r="IM3631" s="1009"/>
    </row>
    <row r="3632" spans="17:247" x14ac:dyDescent="0.25">
      <c r="Q3632" s="1333"/>
      <c r="R3632" s="1333"/>
      <c r="S3632" s="669"/>
      <c r="T3632" s="669"/>
      <c r="U3632" s="669"/>
      <c r="AG3632" s="873"/>
      <c r="AN3632" s="669"/>
      <c r="IG3632" s="1009"/>
      <c r="IH3632" s="1009"/>
      <c r="II3632" s="1009"/>
      <c r="IJ3632" s="1009"/>
      <c r="IK3632" s="1009"/>
      <c r="IL3632" s="1009"/>
      <c r="IM3632" s="1009"/>
    </row>
    <row r="3633" spans="17:247" x14ac:dyDescent="0.25">
      <c r="Q3633" s="1333"/>
      <c r="R3633" s="1333"/>
      <c r="S3633" s="669"/>
      <c r="T3633" s="669"/>
      <c r="U3633" s="669"/>
      <c r="AG3633" s="873"/>
      <c r="AN3633" s="669"/>
      <c r="IG3633" s="1009"/>
      <c r="IH3633" s="1009"/>
      <c r="II3633" s="1009"/>
      <c r="IJ3633" s="1009"/>
      <c r="IK3633" s="1009"/>
      <c r="IL3633" s="1009"/>
      <c r="IM3633" s="1009"/>
    </row>
    <row r="3634" spans="17:247" x14ac:dyDescent="0.25">
      <c r="Q3634" s="1333"/>
      <c r="R3634" s="1333"/>
      <c r="S3634" s="669"/>
      <c r="T3634" s="669"/>
      <c r="U3634" s="669"/>
      <c r="AG3634" s="873"/>
      <c r="AN3634" s="669"/>
      <c r="IG3634" s="1009"/>
      <c r="IH3634" s="1009"/>
      <c r="II3634" s="1009"/>
      <c r="IJ3634" s="1009"/>
      <c r="IK3634" s="1009"/>
      <c r="IL3634" s="1009"/>
      <c r="IM3634" s="1009"/>
    </row>
    <row r="3635" spans="17:247" x14ac:dyDescent="0.25">
      <c r="Q3635" s="1333"/>
      <c r="R3635" s="1333"/>
      <c r="S3635" s="669"/>
      <c r="T3635" s="669"/>
      <c r="U3635" s="669"/>
      <c r="AG3635" s="873"/>
      <c r="AN3635" s="669"/>
      <c r="IG3635" s="1009"/>
      <c r="IH3635" s="1009"/>
      <c r="II3635" s="1009"/>
      <c r="IJ3635" s="1009"/>
      <c r="IK3635" s="1009"/>
      <c r="IL3635" s="1009"/>
      <c r="IM3635" s="1009"/>
    </row>
    <row r="3636" spans="17:247" x14ac:dyDescent="0.25">
      <c r="Q3636" s="1333"/>
      <c r="R3636" s="1333"/>
      <c r="S3636" s="669"/>
      <c r="T3636" s="669"/>
      <c r="U3636" s="669"/>
      <c r="AG3636" s="873"/>
      <c r="AN3636" s="669"/>
      <c r="IG3636" s="1009"/>
      <c r="IH3636" s="1009"/>
      <c r="II3636" s="1009"/>
      <c r="IJ3636" s="1009"/>
      <c r="IK3636" s="1009"/>
      <c r="IL3636" s="1009"/>
      <c r="IM3636" s="1009"/>
    </row>
    <row r="3637" spans="17:247" x14ac:dyDescent="0.25">
      <c r="Q3637" s="1333"/>
      <c r="R3637" s="1333"/>
      <c r="S3637" s="669"/>
      <c r="T3637" s="669"/>
      <c r="U3637" s="669"/>
      <c r="AG3637" s="873"/>
      <c r="AN3637" s="669"/>
      <c r="IG3637" s="1009"/>
      <c r="IH3637" s="1009"/>
      <c r="II3637" s="1009"/>
      <c r="IJ3637" s="1009"/>
      <c r="IK3637" s="1009"/>
      <c r="IL3637" s="1009"/>
      <c r="IM3637" s="1009"/>
    </row>
    <row r="3638" spans="17:247" x14ac:dyDescent="0.25">
      <c r="Q3638" s="1333"/>
      <c r="R3638" s="1333"/>
      <c r="S3638" s="669"/>
      <c r="T3638" s="669"/>
      <c r="U3638" s="669"/>
      <c r="AG3638" s="873"/>
      <c r="AN3638" s="669"/>
      <c r="IG3638" s="1009"/>
      <c r="IH3638" s="1009"/>
      <c r="II3638" s="1009"/>
      <c r="IJ3638" s="1009"/>
      <c r="IK3638" s="1009"/>
      <c r="IL3638" s="1009"/>
      <c r="IM3638" s="1009"/>
    </row>
    <row r="3639" spans="17:247" x14ac:dyDescent="0.25">
      <c r="Q3639" s="1333"/>
      <c r="R3639" s="1333"/>
      <c r="S3639" s="669"/>
      <c r="T3639" s="669"/>
      <c r="U3639" s="669"/>
      <c r="AG3639" s="873"/>
      <c r="AN3639" s="669"/>
      <c r="IG3639" s="1009"/>
      <c r="IH3639" s="1009"/>
      <c r="II3639" s="1009"/>
      <c r="IJ3639" s="1009"/>
      <c r="IK3639" s="1009"/>
      <c r="IL3639" s="1009"/>
      <c r="IM3639" s="1009"/>
    </row>
    <row r="3640" spans="17:247" x14ac:dyDescent="0.25">
      <c r="Q3640" s="1333"/>
      <c r="R3640" s="1333"/>
      <c r="S3640" s="669"/>
      <c r="T3640" s="669"/>
      <c r="U3640" s="669"/>
      <c r="AG3640" s="873"/>
      <c r="AN3640" s="669"/>
      <c r="IG3640" s="1009"/>
      <c r="IH3640" s="1009"/>
      <c r="II3640" s="1009"/>
      <c r="IJ3640" s="1009"/>
      <c r="IK3640" s="1009"/>
      <c r="IL3640" s="1009"/>
      <c r="IM3640" s="1009"/>
    </row>
    <row r="3641" spans="17:247" x14ac:dyDescent="0.25">
      <c r="Q3641" s="1333"/>
      <c r="R3641" s="1333"/>
      <c r="S3641" s="669"/>
      <c r="T3641" s="669"/>
      <c r="U3641" s="669"/>
      <c r="AG3641" s="873"/>
      <c r="AN3641" s="669"/>
      <c r="IG3641" s="1009"/>
      <c r="IH3641" s="1009"/>
      <c r="II3641" s="1009"/>
      <c r="IJ3641" s="1009"/>
      <c r="IK3641" s="1009"/>
      <c r="IL3641" s="1009"/>
      <c r="IM3641" s="1009"/>
    </row>
    <row r="3642" spans="17:247" x14ac:dyDescent="0.25">
      <c r="Q3642" s="1333"/>
      <c r="R3642" s="1333"/>
      <c r="S3642" s="669"/>
      <c r="T3642" s="669"/>
      <c r="U3642" s="669"/>
      <c r="AG3642" s="873"/>
      <c r="AN3642" s="669"/>
      <c r="IG3642" s="1009"/>
      <c r="IH3642" s="1009"/>
      <c r="II3642" s="1009"/>
      <c r="IJ3642" s="1009"/>
      <c r="IK3642" s="1009"/>
      <c r="IL3642" s="1009"/>
      <c r="IM3642" s="1009"/>
    </row>
    <row r="3643" spans="17:247" x14ac:dyDescent="0.25">
      <c r="Q3643" s="1333"/>
      <c r="R3643" s="1333"/>
      <c r="S3643" s="669"/>
      <c r="T3643" s="669"/>
      <c r="U3643" s="669"/>
      <c r="AG3643" s="873"/>
      <c r="AN3643" s="669"/>
      <c r="IG3643" s="1009"/>
      <c r="IH3643" s="1009"/>
      <c r="II3643" s="1009"/>
      <c r="IJ3643" s="1009"/>
      <c r="IK3643" s="1009"/>
      <c r="IL3643" s="1009"/>
      <c r="IM3643" s="1009"/>
    </row>
    <row r="3644" spans="17:247" x14ac:dyDescent="0.25">
      <c r="Q3644" s="1333"/>
      <c r="R3644" s="1333"/>
      <c r="S3644" s="669"/>
      <c r="T3644" s="669"/>
      <c r="U3644" s="669"/>
      <c r="AG3644" s="873"/>
      <c r="AN3644" s="669"/>
      <c r="IG3644" s="1009"/>
      <c r="IH3644" s="1009"/>
      <c r="II3644" s="1009"/>
      <c r="IJ3644" s="1009"/>
      <c r="IK3644" s="1009"/>
      <c r="IL3644" s="1009"/>
      <c r="IM3644" s="1009"/>
    </row>
    <row r="3645" spans="17:247" x14ac:dyDescent="0.25">
      <c r="Q3645" s="1333"/>
      <c r="R3645" s="1333"/>
      <c r="S3645" s="669"/>
      <c r="T3645" s="669"/>
      <c r="U3645" s="669"/>
      <c r="AG3645" s="873"/>
      <c r="AN3645" s="669"/>
      <c r="IG3645" s="1009"/>
      <c r="IH3645" s="1009"/>
      <c r="II3645" s="1009"/>
      <c r="IJ3645" s="1009"/>
      <c r="IK3645" s="1009"/>
      <c r="IL3645" s="1009"/>
      <c r="IM3645" s="1009"/>
    </row>
    <row r="3646" spans="17:247" x14ac:dyDescent="0.25">
      <c r="Q3646" s="1333"/>
      <c r="R3646" s="1333"/>
      <c r="S3646" s="669"/>
      <c r="T3646" s="669"/>
      <c r="U3646" s="669"/>
      <c r="AG3646" s="873"/>
      <c r="AN3646" s="669"/>
      <c r="IG3646" s="1009"/>
      <c r="IH3646" s="1009"/>
      <c r="II3646" s="1009"/>
      <c r="IJ3646" s="1009"/>
      <c r="IK3646" s="1009"/>
      <c r="IL3646" s="1009"/>
      <c r="IM3646" s="1009"/>
    </row>
    <row r="3647" spans="17:247" x14ac:dyDescent="0.25">
      <c r="Q3647" s="1333"/>
      <c r="R3647" s="1333"/>
      <c r="S3647" s="669"/>
      <c r="T3647" s="669"/>
      <c r="U3647" s="669"/>
      <c r="AG3647" s="873"/>
      <c r="AN3647" s="669"/>
      <c r="IG3647" s="1009"/>
      <c r="IH3647" s="1009"/>
      <c r="II3647" s="1009"/>
      <c r="IJ3647" s="1009"/>
      <c r="IK3647" s="1009"/>
      <c r="IL3647" s="1009"/>
      <c r="IM3647" s="1009"/>
    </row>
    <row r="3648" spans="17:247" x14ac:dyDescent="0.25">
      <c r="Q3648" s="1333"/>
      <c r="R3648" s="1333"/>
      <c r="S3648" s="669"/>
      <c r="T3648" s="669"/>
      <c r="U3648" s="669"/>
      <c r="AG3648" s="873"/>
      <c r="AN3648" s="669"/>
      <c r="IG3648" s="1009"/>
      <c r="IH3648" s="1009"/>
      <c r="II3648" s="1009"/>
      <c r="IJ3648" s="1009"/>
      <c r="IK3648" s="1009"/>
      <c r="IL3648" s="1009"/>
      <c r="IM3648" s="1009"/>
    </row>
    <row r="3649" spans="17:247" x14ac:dyDescent="0.25">
      <c r="Q3649" s="1333"/>
      <c r="R3649" s="1333"/>
      <c r="S3649" s="669"/>
      <c r="T3649" s="669"/>
      <c r="U3649" s="669"/>
      <c r="AG3649" s="873"/>
      <c r="AN3649" s="669"/>
      <c r="IG3649" s="1009"/>
      <c r="IH3649" s="1009"/>
      <c r="II3649" s="1009"/>
      <c r="IJ3649" s="1009"/>
      <c r="IK3649" s="1009"/>
      <c r="IL3649" s="1009"/>
      <c r="IM3649" s="1009"/>
    </row>
    <row r="3650" spans="17:247" x14ac:dyDescent="0.25">
      <c r="Q3650" s="1333"/>
      <c r="R3650" s="1333"/>
      <c r="S3650" s="669"/>
      <c r="T3650" s="669"/>
      <c r="U3650" s="669"/>
      <c r="AG3650" s="873"/>
      <c r="AN3650" s="669"/>
      <c r="IG3650" s="1009"/>
      <c r="IH3650" s="1009"/>
      <c r="II3650" s="1009"/>
      <c r="IJ3650" s="1009"/>
      <c r="IK3650" s="1009"/>
      <c r="IL3650" s="1009"/>
      <c r="IM3650" s="1009"/>
    </row>
    <row r="3651" spans="17:247" x14ac:dyDescent="0.25">
      <c r="Q3651" s="1333"/>
      <c r="R3651" s="1333"/>
      <c r="S3651" s="669"/>
      <c r="T3651" s="669"/>
      <c r="U3651" s="669"/>
      <c r="AG3651" s="873"/>
      <c r="AN3651" s="669"/>
      <c r="IG3651" s="1009"/>
      <c r="IH3651" s="1009"/>
      <c r="II3651" s="1009"/>
      <c r="IJ3651" s="1009"/>
      <c r="IK3651" s="1009"/>
      <c r="IL3651" s="1009"/>
      <c r="IM3651" s="1009"/>
    </row>
    <row r="3652" spans="17:247" x14ac:dyDescent="0.25">
      <c r="Q3652" s="1333"/>
      <c r="R3652" s="1333"/>
      <c r="S3652" s="669"/>
      <c r="T3652" s="669"/>
      <c r="U3652" s="669"/>
      <c r="AG3652" s="873"/>
      <c r="AN3652" s="669"/>
      <c r="IG3652" s="1009"/>
      <c r="IH3652" s="1009"/>
      <c r="II3652" s="1009"/>
      <c r="IJ3652" s="1009"/>
      <c r="IK3652" s="1009"/>
      <c r="IL3652" s="1009"/>
      <c r="IM3652" s="1009"/>
    </row>
    <row r="3653" spans="17:247" x14ac:dyDescent="0.25">
      <c r="Q3653" s="1333"/>
      <c r="R3653" s="1333"/>
      <c r="S3653" s="669"/>
      <c r="T3653" s="669"/>
      <c r="U3653" s="669"/>
      <c r="AG3653" s="873"/>
      <c r="AN3653" s="669"/>
      <c r="IG3653" s="1009"/>
      <c r="IH3653" s="1009"/>
      <c r="II3653" s="1009"/>
      <c r="IJ3653" s="1009"/>
      <c r="IK3653" s="1009"/>
      <c r="IL3653" s="1009"/>
      <c r="IM3653" s="1009"/>
    </row>
    <row r="3654" spans="17:247" x14ac:dyDescent="0.25">
      <c r="Q3654" s="1333"/>
      <c r="R3654" s="1333"/>
      <c r="S3654" s="669"/>
      <c r="T3654" s="669"/>
      <c r="U3654" s="669"/>
      <c r="AG3654" s="873"/>
      <c r="AN3654" s="669"/>
      <c r="IG3654" s="1009"/>
      <c r="IH3654" s="1009"/>
      <c r="II3654" s="1009"/>
      <c r="IJ3654" s="1009"/>
      <c r="IK3654" s="1009"/>
      <c r="IL3654" s="1009"/>
      <c r="IM3654" s="1009"/>
    </row>
    <row r="3655" spans="17:247" x14ac:dyDescent="0.25">
      <c r="Q3655" s="1333"/>
      <c r="R3655" s="1333"/>
      <c r="S3655" s="669"/>
      <c r="T3655" s="669"/>
      <c r="U3655" s="669"/>
      <c r="AG3655" s="873"/>
      <c r="AN3655" s="669"/>
      <c r="IG3655" s="1009"/>
      <c r="IH3655" s="1009"/>
      <c r="II3655" s="1009"/>
      <c r="IJ3655" s="1009"/>
      <c r="IK3655" s="1009"/>
      <c r="IL3655" s="1009"/>
      <c r="IM3655" s="1009"/>
    </row>
    <row r="3656" spans="17:247" x14ac:dyDescent="0.25">
      <c r="Q3656" s="1333"/>
      <c r="R3656" s="1333"/>
      <c r="S3656" s="669"/>
      <c r="T3656" s="669"/>
      <c r="U3656" s="669"/>
      <c r="AG3656" s="873"/>
      <c r="AN3656" s="669"/>
      <c r="IG3656" s="1009"/>
      <c r="IH3656" s="1009"/>
      <c r="II3656" s="1009"/>
      <c r="IJ3656" s="1009"/>
      <c r="IK3656" s="1009"/>
      <c r="IL3656" s="1009"/>
      <c r="IM3656" s="1009"/>
    </row>
    <row r="3657" spans="17:247" x14ac:dyDescent="0.25">
      <c r="Q3657" s="1333"/>
      <c r="R3657" s="1333"/>
      <c r="S3657" s="669"/>
      <c r="T3657" s="669"/>
      <c r="U3657" s="669"/>
      <c r="AG3657" s="873"/>
      <c r="AN3657" s="669"/>
      <c r="IG3657" s="1009"/>
      <c r="IH3657" s="1009"/>
      <c r="II3657" s="1009"/>
      <c r="IJ3657" s="1009"/>
      <c r="IK3657" s="1009"/>
      <c r="IL3657" s="1009"/>
      <c r="IM3657" s="1009"/>
    </row>
    <row r="3658" spans="17:247" x14ac:dyDescent="0.25">
      <c r="Q3658" s="1333"/>
      <c r="R3658" s="1333"/>
      <c r="S3658" s="669"/>
      <c r="T3658" s="669"/>
      <c r="U3658" s="669"/>
      <c r="AG3658" s="873"/>
      <c r="AN3658" s="669"/>
      <c r="IG3658" s="1009"/>
      <c r="IH3658" s="1009"/>
      <c r="II3658" s="1009"/>
      <c r="IJ3658" s="1009"/>
      <c r="IK3658" s="1009"/>
      <c r="IL3658" s="1009"/>
      <c r="IM3658" s="1009"/>
    </row>
    <row r="3659" spans="17:247" x14ac:dyDescent="0.25">
      <c r="Q3659" s="1333"/>
      <c r="R3659" s="1333"/>
      <c r="S3659" s="669"/>
      <c r="T3659" s="669"/>
      <c r="U3659" s="669"/>
      <c r="AG3659" s="873"/>
      <c r="AN3659" s="669"/>
      <c r="IG3659" s="1009"/>
      <c r="IH3659" s="1009"/>
      <c r="II3659" s="1009"/>
      <c r="IJ3659" s="1009"/>
      <c r="IK3659" s="1009"/>
      <c r="IL3659" s="1009"/>
      <c r="IM3659" s="1009"/>
    </row>
    <row r="3660" spans="17:247" x14ac:dyDescent="0.25">
      <c r="Q3660" s="1333"/>
      <c r="R3660" s="1333"/>
      <c r="S3660" s="669"/>
      <c r="T3660" s="669"/>
      <c r="U3660" s="669"/>
      <c r="AG3660" s="873"/>
      <c r="AN3660" s="669"/>
      <c r="IG3660" s="1009"/>
      <c r="IH3660" s="1009"/>
      <c r="II3660" s="1009"/>
      <c r="IJ3660" s="1009"/>
      <c r="IK3660" s="1009"/>
      <c r="IL3660" s="1009"/>
      <c r="IM3660" s="1009"/>
    </row>
    <row r="3661" spans="17:247" x14ac:dyDescent="0.25">
      <c r="Q3661" s="1333"/>
      <c r="R3661" s="1333"/>
      <c r="S3661" s="669"/>
      <c r="T3661" s="669"/>
      <c r="U3661" s="669"/>
      <c r="AG3661" s="873"/>
      <c r="AN3661" s="669"/>
      <c r="IG3661" s="1009"/>
      <c r="IH3661" s="1009"/>
      <c r="II3661" s="1009"/>
      <c r="IJ3661" s="1009"/>
      <c r="IK3661" s="1009"/>
      <c r="IL3661" s="1009"/>
      <c r="IM3661" s="1009"/>
    </row>
    <row r="3662" spans="17:247" x14ac:dyDescent="0.25">
      <c r="Q3662" s="1333"/>
      <c r="R3662" s="1333"/>
      <c r="S3662" s="669"/>
      <c r="T3662" s="669"/>
      <c r="U3662" s="669"/>
      <c r="AG3662" s="873"/>
      <c r="AN3662" s="669"/>
      <c r="IG3662" s="1009"/>
      <c r="IH3662" s="1009"/>
      <c r="II3662" s="1009"/>
      <c r="IJ3662" s="1009"/>
      <c r="IK3662" s="1009"/>
      <c r="IL3662" s="1009"/>
      <c r="IM3662" s="1009"/>
    </row>
    <row r="3663" spans="17:247" x14ac:dyDescent="0.25">
      <c r="Q3663" s="1333"/>
      <c r="R3663" s="1333"/>
      <c r="S3663" s="669"/>
      <c r="T3663" s="669"/>
      <c r="U3663" s="669"/>
      <c r="AG3663" s="873"/>
      <c r="AN3663" s="669"/>
      <c r="IG3663" s="1009"/>
      <c r="IH3663" s="1009"/>
      <c r="II3663" s="1009"/>
      <c r="IJ3663" s="1009"/>
      <c r="IK3663" s="1009"/>
      <c r="IL3663" s="1009"/>
      <c r="IM3663" s="1009"/>
    </row>
    <row r="3664" spans="17:247" x14ac:dyDescent="0.25">
      <c r="Q3664" s="1333"/>
      <c r="R3664" s="1333"/>
      <c r="S3664" s="669"/>
      <c r="T3664" s="669"/>
      <c r="U3664" s="669"/>
      <c r="AG3664" s="873"/>
      <c r="AN3664" s="669"/>
      <c r="IG3664" s="1009"/>
      <c r="IH3664" s="1009"/>
      <c r="II3664" s="1009"/>
      <c r="IJ3664" s="1009"/>
      <c r="IK3664" s="1009"/>
      <c r="IL3664" s="1009"/>
      <c r="IM3664" s="1009"/>
    </row>
    <row r="3665" spans="17:247" x14ac:dyDescent="0.25">
      <c r="Q3665" s="1333"/>
      <c r="R3665" s="1333"/>
      <c r="S3665" s="669"/>
      <c r="T3665" s="669"/>
      <c r="U3665" s="669"/>
      <c r="AG3665" s="873"/>
      <c r="AN3665" s="669"/>
      <c r="IG3665" s="1009"/>
      <c r="IH3665" s="1009"/>
      <c r="II3665" s="1009"/>
      <c r="IJ3665" s="1009"/>
      <c r="IK3665" s="1009"/>
      <c r="IL3665" s="1009"/>
      <c r="IM3665" s="1009"/>
    </row>
    <row r="3666" spans="17:247" x14ac:dyDescent="0.25">
      <c r="Q3666" s="1333"/>
      <c r="R3666" s="1333"/>
      <c r="S3666" s="669"/>
      <c r="T3666" s="669"/>
      <c r="U3666" s="669"/>
      <c r="AG3666" s="873"/>
      <c r="AN3666" s="669"/>
      <c r="IG3666" s="1009"/>
      <c r="IH3666" s="1009"/>
      <c r="II3666" s="1009"/>
      <c r="IJ3666" s="1009"/>
      <c r="IK3666" s="1009"/>
      <c r="IL3666" s="1009"/>
      <c r="IM3666" s="1009"/>
    </row>
    <row r="3667" spans="17:247" x14ac:dyDescent="0.25">
      <c r="Q3667" s="1333"/>
      <c r="R3667" s="1333"/>
      <c r="S3667" s="669"/>
      <c r="T3667" s="669"/>
      <c r="U3667" s="669"/>
      <c r="AG3667" s="873"/>
      <c r="AN3667" s="669"/>
      <c r="IG3667" s="1009"/>
      <c r="IH3667" s="1009"/>
      <c r="II3667" s="1009"/>
      <c r="IJ3667" s="1009"/>
      <c r="IK3667" s="1009"/>
      <c r="IL3667" s="1009"/>
      <c r="IM3667" s="1009"/>
    </row>
    <row r="3668" spans="17:247" x14ac:dyDescent="0.25">
      <c r="Q3668" s="1333"/>
      <c r="R3668" s="1333"/>
      <c r="S3668" s="669"/>
      <c r="T3668" s="669"/>
      <c r="U3668" s="669"/>
      <c r="AG3668" s="873"/>
      <c r="AN3668" s="669"/>
      <c r="IG3668" s="1009"/>
      <c r="IH3668" s="1009"/>
      <c r="II3668" s="1009"/>
      <c r="IJ3668" s="1009"/>
      <c r="IK3668" s="1009"/>
      <c r="IL3668" s="1009"/>
      <c r="IM3668" s="1009"/>
    </row>
    <row r="3669" spans="17:247" x14ac:dyDescent="0.25">
      <c r="Q3669" s="1333"/>
      <c r="R3669" s="1333"/>
      <c r="S3669" s="669"/>
      <c r="T3669" s="669"/>
      <c r="U3669" s="669"/>
      <c r="AG3669" s="873"/>
      <c r="AN3669" s="669"/>
      <c r="IG3669" s="1009"/>
      <c r="IH3669" s="1009"/>
      <c r="II3669" s="1009"/>
      <c r="IJ3669" s="1009"/>
      <c r="IK3669" s="1009"/>
      <c r="IL3669" s="1009"/>
      <c r="IM3669" s="1009"/>
    </row>
    <row r="3670" spans="17:247" x14ac:dyDescent="0.25">
      <c r="Q3670" s="1333"/>
      <c r="R3670" s="1333"/>
      <c r="S3670" s="669"/>
      <c r="T3670" s="669"/>
      <c r="U3670" s="669"/>
      <c r="AG3670" s="873"/>
      <c r="AN3670" s="669"/>
      <c r="IG3670" s="1009"/>
      <c r="IH3670" s="1009"/>
      <c r="II3670" s="1009"/>
      <c r="IJ3670" s="1009"/>
      <c r="IK3670" s="1009"/>
      <c r="IL3670" s="1009"/>
      <c r="IM3670" s="1009"/>
    </row>
    <row r="3671" spans="17:247" x14ac:dyDescent="0.25">
      <c r="Q3671" s="1333"/>
      <c r="R3671" s="1333"/>
      <c r="S3671" s="669"/>
      <c r="T3671" s="669"/>
      <c r="U3671" s="669"/>
      <c r="AG3671" s="873"/>
      <c r="AN3671" s="669"/>
      <c r="IG3671" s="1009"/>
      <c r="IH3671" s="1009"/>
      <c r="II3671" s="1009"/>
      <c r="IJ3671" s="1009"/>
      <c r="IK3671" s="1009"/>
      <c r="IL3671" s="1009"/>
      <c r="IM3671" s="1009"/>
    </row>
    <row r="3672" spans="17:247" x14ac:dyDescent="0.25">
      <c r="Q3672" s="1333"/>
      <c r="R3672" s="1333"/>
      <c r="S3672" s="669"/>
      <c r="T3672" s="669"/>
      <c r="U3672" s="669"/>
      <c r="AG3672" s="873"/>
      <c r="AN3672" s="669"/>
      <c r="IG3672" s="1009"/>
      <c r="IH3672" s="1009"/>
      <c r="II3672" s="1009"/>
      <c r="IJ3672" s="1009"/>
      <c r="IK3672" s="1009"/>
      <c r="IL3672" s="1009"/>
      <c r="IM3672" s="1009"/>
    </row>
    <row r="3673" spans="17:247" x14ac:dyDescent="0.25">
      <c r="Q3673" s="1333"/>
      <c r="R3673" s="1333"/>
      <c r="S3673" s="669"/>
      <c r="T3673" s="669"/>
      <c r="U3673" s="669"/>
      <c r="AG3673" s="873"/>
      <c r="AN3673" s="669"/>
      <c r="IG3673" s="1009"/>
      <c r="IH3673" s="1009"/>
      <c r="II3673" s="1009"/>
      <c r="IJ3673" s="1009"/>
      <c r="IK3673" s="1009"/>
      <c r="IL3673" s="1009"/>
      <c r="IM3673" s="1009"/>
    </row>
    <row r="3674" spans="17:247" x14ac:dyDescent="0.25">
      <c r="Q3674" s="1333"/>
      <c r="R3674" s="1333"/>
      <c r="S3674" s="669"/>
      <c r="T3674" s="669"/>
      <c r="U3674" s="669"/>
      <c r="AG3674" s="873"/>
      <c r="AN3674" s="669"/>
      <c r="IG3674" s="1009"/>
      <c r="IH3674" s="1009"/>
      <c r="II3674" s="1009"/>
      <c r="IJ3674" s="1009"/>
      <c r="IK3674" s="1009"/>
      <c r="IL3674" s="1009"/>
      <c r="IM3674" s="1009"/>
    </row>
    <row r="3675" spans="17:247" x14ac:dyDescent="0.25">
      <c r="Q3675" s="1333"/>
      <c r="R3675" s="1333"/>
      <c r="S3675" s="669"/>
      <c r="T3675" s="669"/>
      <c r="U3675" s="669"/>
      <c r="AG3675" s="873"/>
      <c r="AN3675" s="669"/>
      <c r="IG3675" s="1009"/>
      <c r="IH3675" s="1009"/>
      <c r="II3675" s="1009"/>
      <c r="IJ3675" s="1009"/>
      <c r="IK3675" s="1009"/>
      <c r="IL3675" s="1009"/>
      <c r="IM3675" s="1009"/>
    </row>
    <row r="3676" spans="17:247" x14ac:dyDescent="0.25">
      <c r="Q3676" s="1333"/>
      <c r="R3676" s="1333"/>
      <c r="S3676" s="669"/>
      <c r="T3676" s="669"/>
      <c r="U3676" s="669"/>
      <c r="AG3676" s="873"/>
      <c r="AN3676" s="669"/>
      <c r="IG3676" s="1009"/>
      <c r="IH3676" s="1009"/>
      <c r="II3676" s="1009"/>
      <c r="IJ3676" s="1009"/>
      <c r="IK3676" s="1009"/>
      <c r="IL3676" s="1009"/>
      <c r="IM3676" s="1009"/>
    </row>
    <row r="3677" spans="17:247" x14ac:dyDescent="0.25">
      <c r="Q3677" s="1333"/>
      <c r="R3677" s="1333"/>
      <c r="S3677" s="669"/>
      <c r="T3677" s="669"/>
      <c r="U3677" s="669"/>
      <c r="AG3677" s="873"/>
      <c r="AN3677" s="669"/>
      <c r="IG3677" s="1009"/>
      <c r="IH3677" s="1009"/>
      <c r="II3677" s="1009"/>
      <c r="IJ3677" s="1009"/>
      <c r="IK3677" s="1009"/>
      <c r="IL3677" s="1009"/>
      <c r="IM3677" s="1009"/>
    </row>
    <row r="3678" spans="17:247" x14ac:dyDescent="0.25">
      <c r="Q3678" s="1333"/>
      <c r="R3678" s="1333"/>
      <c r="S3678" s="669"/>
      <c r="T3678" s="669"/>
      <c r="U3678" s="669"/>
      <c r="AG3678" s="873"/>
      <c r="AN3678" s="669"/>
      <c r="IG3678" s="1009"/>
      <c r="IH3678" s="1009"/>
      <c r="II3678" s="1009"/>
      <c r="IJ3678" s="1009"/>
      <c r="IK3678" s="1009"/>
      <c r="IL3678" s="1009"/>
      <c r="IM3678" s="1009"/>
    </row>
    <row r="3679" spans="17:247" x14ac:dyDescent="0.25">
      <c r="Q3679" s="1333"/>
      <c r="R3679" s="1333"/>
      <c r="S3679" s="669"/>
      <c r="T3679" s="669"/>
      <c r="U3679" s="669"/>
      <c r="AG3679" s="873"/>
      <c r="AN3679" s="669"/>
      <c r="IG3679" s="1009"/>
      <c r="IH3679" s="1009"/>
      <c r="II3679" s="1009"/>
      <c r="IJ3679" s="1009"/>
      <c r="IK3679" s="1009"/>
      <c r="IL3679" s="1009"/>
      <c r="IM3679" s="1009"/>
    </row>
    <row r="3680" spans="17:247" x14ac:dyDescent="0.25">
      <c r="Q3680" s="1333"/>
      <c r="R3680" s="1333"/>
      <c r="S3680" s="669"/>
      <c r="T3680" s="669"/>
      <c r="U3680" s="669"/>
      <c r="AG3680" s="873"/>
      <c r="AN3680" s="669"/>
      <c r="IG3680" s="1009"/>
      <c r="IH3680" s="1009"/>
      <c r="II3680" s="1009"/>
      <c r="IJ3680" s="1009"/>
      <c r="IK3680" s="1009"/>
      <c r="IL3680" s="1009"/>
      <c r="IM3680" s="1009"/>
    </row>
    <row r="3681" spans="17:247" x14ac:dyDescent="0.25">
      <c r="Q3681" s="1333"/>
      <c r="R3681" s="1333"/>
      <c r="S3681" s="669"/>
      <c r="T3681" s="669"/>
      <c r="U3681" s="669"/>
      <c r="AG3681" s="873"/>
      <c r="AN3681" s="669"/>
      <c r="IG3681" s="1009"/>
      <c r="IH3681" s="1009"/>
      <c r="II3681" s="1009"/>
      <c r="IJ3681" s="1009"/>
      <c r="IK3681" s="1009"/>
      <c r="IL3681" s="1009"/>
      <c r="IM3681" s="1009"/>
    </row>
    <row r="3682" spans="17:247" x14ac:dyDescent="0.25">
      <c r="Q3682" s="1333"/>
      <c r="R3682" s="1333"/>
      <c r="S3682" s="669"/>
      <c r="T3682" s="669"/>
      <c r="U3682" s="669"/>
      <c r="AG3682" s="873"/>
      <c r="AN3682" s="669"/>
      <c r="IG3682" s="1009"/>
      <c r="IH3682" s="1009"/>
      <c r="II3682" s="1009"/>
      <c r="IJ3682" s="1009"/>
      <c r="IK3682" s="1009"/>
      <c r="IL3682" s="1009"/>
      <c r="IM3682" s="1009"/>
    </row>
    <row r="3683" spans="17:247" x14ac:dyDescent="0.25">
      <c r="Q3683" s="1333"/>
      <c r="R3683" s="1333"/>
      <c r="S3683" s="669"/>
      <c r="T3683" s="669"/>
      <c r="U3683" s="669"/>
      <c r="AG3683" s="873"/>
      <c r="AN3683" s="669"/>
      <c r="IG3683" s="1009"/>
      <c r="IH3683" s="1009"/>
      <c r="II3683" s="1009"/>
      <c r="IJ3683" s="1009"/>
      <c r="IK3683" s="1009"/>
      <c r="IL3683" s="1009"/>
      <c r="IM3683" s="1009"/>
    </row>
    <row r="3684" spans="17:247" x14ac:dyDescent="0.25">
      <c r="Q3684" s="1333"/>
      <c r="R3684" s="1333"/>
      <c r="S3684" s="669"/>
      <c r="T3684" s="669"/>
      <c r="U3684" s="669"/>
      <c r="AG3684" s="873"/>
      <c r="AN3684" s="669"/>
      <c r="IG3684" s="1009"/>
      <c r="IH3684" s="1009"/>
      <c r="II3684" s="1009"/>
      <c r="IJ3684" s="1009"/>
      <c r="IK3684" s="1009"/>
      <c r="IL3684" s="1009"/>
      <c r="IM3684" s="1009"/>
    </row>
    <row r="3685" spans="17:247" x14ac:dyDescent="0.25">
      <c r="Q3685" s="1333"/>
      <c r="R3685" s="1333"/>
      <c r="S3685" s="669"/>
      <c r="T3685" s="669"/>
      <c r="U3685" s="669"/>
      <c r="AG3685" s="873"/>
      <c r="AN3685" s="669"/>
      <c r="IG3685" s="1009"/>
      <c r="IH3685" s="1009"/>
      <c r="II3685" s="1009"/>
      <c r="IJ3685" s="1009"/>
      <c r="IK3685" s="1009"/>
      <c r="IL3685" s="1009"/>
      <c r="IM3685" s="1009"/>
    </row>
    <row r="3686" spans="17:247" x14ac:dyDescent="0.25">
      <c r="Q3686" s="1333"/>
      <c r="R3686" s="1333"/>
      <c r="S3686" s="669"/>
      <c r="T3686" s="669"/>
      <c r="U3686" s="669"/>
      <c r="AG3686" s="873"/>
      <c r="AN3686" s="669"/>
      <c r="IG3686" s="1009"/>
      <c r="IH3686" s="1009"/>
      <c r="II3686" s="1009"/>
      <c r="IJ3686" s="1009"/>
      <c r="IK3686" s="1009"/>
      <c r="IL3686" s="1009"/>
      <c r="IM3686" s="1009"/>
    </row>
    <row r="3687" spans="17:247" x14ac:dyDescent="0.25">
      <c r="Q3687" s="1333"/>
      <c r="R3687" s="1333"/>
      <c r="S3687" s="669"/>
      <c r="T3687" s="669"/>
      <c r="U3687" s="669"/>
      <c r="AG3687" s="873"/>
      <c r="AN3687" s="669"/>
      <c r="IG3687" s="1009"/>
      <c r="IH3687" s="1009"/>
      <c r="II3687" s="1009"/>
      <c r="IJ3687" s="1009"/>
      <c r="IK3687" s="1009"/>
      <c r="IL3687" s="1009"/>
      <c r="IM3687" s="1009"/>
    </row>
    <row r="3688" spans="17:247" x14ac:dyDescent="0.25">
      <c r="Q3688" s="1333"/>
      <c r="R3688" s="1333"/>
      <c r="S3688" s="669"/>
      <c r="T3688" s="669"/>
      <c r="U3688" s="669"/>
      <c r="AG3688" s="873"/>
      <c r="AN3688" s="669"/>
      <c r="IG3688" s="1009"/>
      <c r="IH3688" s="1009"/>
      <c r="II3688" s="1009"/>
      <c r="IJ3688" s="1009"/>
      <c r="IK3688" s="1009"/>
      <c r="IL3688" s="1009"/>
      <c r="IM3688" s="1009"/>
    </row>
    <row r="3689" spans="17:247" x14ac:dyDescent="0.25">
      <c r="Q3689" s="1333"/>
      <c r="R3689" s="1333"/>
      <c r="S3689" s="669"/>
      <c r="T3689" s="669"/>
      <c r="U3689" s="669"/>
      <c r="AG3689" s="873"/>
      <c r="AN3689" s="669"/>
      <c r="IG3689" s="1009"/>
      <c r="IH3689" s="1009"/>
      <c r="II3689" s="1009"/>
      <c r="IJ3689" s="1009"/>
      <c r="IK3689" s="1009"/>
      <c r="IL3689" s="1009"/>
      <c r="IM3689" s="1009"/>
    </row>
    <row r="3690" spans="17:247" x14ac:dyDescent="0.25">
      <c r="Q3690" s="1333"/>
      <c r="R3690" s="1333"/>
      <c r="S3690" s="669"/>
      <c r="T3690" s="669"/>
      <c r="U3690" s="669"/>
      <c r="AG3690" s="873"/>
      <c r="AN3690" s="669"/>
      <c r="IG3690" s="1009"/>
      <c r="IH3690" s="1009"/>
      <c r="II3690" s="1009"/>
      <c r="IJ3690" s="1009"/>
      <c r="IK3690" s="1009"/>
      <c r="IL3690" s="1009"/>
      <c r="IM3690" s="1009"/>
    </row>
    <row r="3691" spans="17:247" x14ac:dyDescent="0.25">
      <c r="Q3691" s="1333"/>
      <c r="R3691" s="1333"/>
      <c r="S3691" s="669"/>
      <c r="T3691" s="669"/>
      <c r="U3691" s="669"/>
      <c r="AG3691" s="873"/>
      <c r="AN3691" s="669"/>
      <c r="IG3691" s="1009"/>
      <c r="IH3691" s="1009"/>
      <c r="II3691" s="1009"/>
      <c r="IJ3691" s="1009"/>
      <c r="IK3691" s="1009"/>
      <c r="IL3691" s="1009"/>
      <c r="IM3691" s="1009"/>
    </row>
    <row r="3692" spans="17:247" x14ac:dyDescent="0.25">
      <c r="Q3692" s="1333"/>
      <c r="R3692" s="1333"/>
      <c r="S3692" s="669"/>
      <c r="T3692" s="669"/>
      <c r="U3692" s="669"/>
      <c r="AG3692" s="873"/>
      <c r="AN3692" s="669"/>
      <c r="IG3692" s="1009"/>
      <c r="IH3692" s="1009"/>
      <c r="II3692" s="1009"/>
      <c r="IJ3692" s="1009"/>
      <c r="IK3692" s="1009"/>
      <c r="IL3692" s="1009"/>
      <c r="IM3692" s="1009"/>
    </row>
    <row r="3693" spans="17:247" x14ac:dyDescent="0.25">
      <c r="Q3693" s="1333"/>
      <c r="R3693" s="1333"/>
      <c r="S3693" s="669"/>
      <c r="T3693" s="669"/>
      <c r="U3693" s="669"/>
      <c r="AG3693" s="873"/>
      <c r="AN3693" s="669"/>
      <c r="IG3693" s="1009"/>
      <c r="IH3693" s="1009"/>
      <c r="II3693" s="1009"/>
      <c r="IJ3693" s="1009"/>
      <c r="IK3693" s="1009"/>
      <c r="IL3693" s="1009"/>
      <c r="IM3693" s="1009"/>
    </row>
    <row r="3694" spans="17:247" x14ac:dyDescent="0.25">
      <c r="Q3694" s="1333"/>
      <c r="R3694" s="1333"/>
      <c r="S3694" s="669"/>
      <c r="T3694" s="669"/>
      <c r="U3694" s="669"/>
      <c r="AG3694" s="873"/>
      <c r="AN3694" s="669"/>
      <c r="IG3694" s="1009"/>
      <c r="IH3694" s="1009"/>
      <c r="II3694" s="1009"/>
      <c r="IJ3694" s="1009"/>
      <c r="IK3694" s="1009"/>
      <c r="IL3694" s="1009"/>
      <c r="IM3694" s="1009"/>
    </row>
    <row r="3695" spans="17:247" x14ac:dyDescent="0.25">
      <c r="Q3695" s="1333"/>
      <c r="R3695" s="1333"/>
      <c r="S3695" s="669"/>
      <c r="T3695" s="669"/>
      <c r="U3695" s="669"/>
      <c r="AG3695" s="873"/>
      <c r="AN3695" s="669"/>
      <c r="IG3695" s="1009"/>
      <c r="IH3695" s="1009"/>
      <c r="II3695" s="1009"/>
      <c r="IJ3695" s="1009"/>
      <c r="IK3695" s="1009"/>
      <c r="IL3695" s="1009"/>
      <c r="IM3695" s="1009"/>
    </row>
    <row r="3696" spans="17:247" x14ac:dyDescent="0.25">
      <c r="Q3696" s="1333"/>
      <c r="R3696" s="1333"/>
      <c r="S3696" s="669"/>
      <c r="T3696" s="669"/>
      <c r="U3696" s="669"/>
      <c r="AG3696" s="873"/>
      <c r="AN3696" s="669"/>
      <c r="IG3696" s="1009"/>
      <c r="IH3696" s="1009"/>
      <c r="II3696" s="1009"/>
      <c r="IJ3696" s="1009"/>
      <c r="IK3696" s="1009"/>
      <c r="IL3696" s="1009"/>
      <c r="IM3696" s="1009"/>
    </row>
    <row r="3697" spans="17:247" x14ac:dyDescent="0.25">
      <c r="Q3697" s="1333"/>
      <c r="R3697" s="1333"/>
      <c r="S3697" s="669"/>
      <c r="T3697" s="669"/>
      <c r="U3697" s="669"/>
      <c r="AG3697" s="873"/>
      <c r="AN3697" s="669"/>
      <c r="IG3697" s="1009"/>
      <c r="IH3697" s="1009"/>
      <c r="II3697" s="1009"/>
      <c r="IJ3697" s="1009"/>
      <c r="IK3697" s="1009"/>
      <c r="IL3697" s="1009"/>
      <c r="IM3697" s="1009"/>
    </row>
    <row r="3698" spans="17:247" x14ac:dyDescent="0.25">
      <c r="Q3698" s="1333"/>
      <c r="R3698" s="1333"/>
      <c r="S3698" s="669"/>
      <c r="T3698" s="669"/>
      <c r="U3698" s="669"/>
      <c r="AG3698" s="873"/>
      <c r="AN3698" s="669"/>
      <c r="IG3698" s="1009"/>
      <c r="IH3698" s="1009"/>
      <c r="II3698" s="1009"/>
      <c r="IJ3698" s="1009"/>
      <c r="IK3698" s="1009"/>
      <c r="IL3698" s="1009"/>
      <c r="IM3698" s="1009"/>
    </row>
    <row r="3699" spans="17:247" x14ac:dyDescent="0.25">
      <c r="Q3699" s="1333"/>
      <c r="R3699" s="1333"/>
      <c r="S3699" s="669"/>
      <c r="T3699" s="669"/>
      <c r="U3699" s="669"/>
      <c r="AG3699" s="873"/>
      <c r="AN3699" s="669"/>
      <c r="IG3699" s="1009"/>
      <c r="IH3699" s="1009"/>
      <c r="II3699" s="1009"/>
      <c r="IJ3699" s="1009"/>
      <c r="IK3699" s="1009"/>
      <c r="IL3699" s="1009"/>
      <c r="IM3699" s="1009"/>
    </row>
    <row r="3700" spans="17:247" x14ac:dyDescent="0.25">
      <c r="Q3700" s="1333"/>
      <c r="R3700" s="1333"/>
      <c r="S3700" s="669"/>
      <c r="T3700" s="669"/>
      <c r="U3700" s="669"/>
      <c r="AG3700" s="873"/>
      <c r="AN3700" s="669"/>
      <c r="IG3700" s="1009"/>
      <c r="IH3700" s="1009"/>
      <c r="II3700" s="1009"/>
      <c r="IJ3700" s="1009"/>
      <c r="IK3700" s="1009"/>
      <c r="IL3700" s="1009"/>
      <c r="IM3700" s="1009"/>
    </row>
    <row r="3701" spans="17:247" x14ac:dyDescent="0.25">
      <c r="Q3701" s="1333"/>
      <c r="R3701" s="1333"/>
      <c r="S3701" s="669"/>
      <c r="T3701" s="669"/>
      <c r="U3701" s="669"/>
      <c r="AG3701" s="873"/>
      <c r="AN3701" s="669"/>
      <c r="IG3701" s="1009"/>
      <c r="IH3701" s="1009"/>
      <c r="II3701" s="1009"/>
      <c r="IJ3701" s="1009"/>
      <c r="IK3701" s="1009"/>
      <c r="IL3701" s="1009"/>
      <c r="IM3701" s="1009"/>
    </row>
    <row r="3702" spans="17:247" x14ac:dyDescent="0.25">
      <c r="Q3702" s="1333"/>
      <c r="R3702" s="1333"/>
      <c r="S3702" s="669"/>
      <c r="T3702" s="669"/>
      <c r="U3702" s="669"/>
      <c r="AG3702" s="873"/>
      <c r="AN3702" s="669"/>
      <c r="IG3702" s="1009"/>
      <c r="IH3702" s="1009"/>
      <c r="II3702" s="1009"/>
      <c r="IJ3702" s="1009"/>
      <c r="IK3702" s="1009"/>
      <c r="IL3702" s="1009"/>
      <c r="IM3702" s="1009"/>
    </row>
    <row r="3703" spans="17:247" x14ac:dyDescent="0.25">
      <c r="Q3703" s="1333"/>
      <c r="R3703" s="1333"/>
      <c r="S3703" s="669"/>
      <c r="T3703" s="669"/>
      <c r="U3703" s="669"/>
      <c r="AG3703" s="873"/>
      <c r="AN3703" s="669"/>
      <c r="IG3703" s="1009"/>
      <c r="IH3703" s="1009"/>
      <c r="II3703" s="1009"/>
      <c r="IJ3703" s="1009"/>
      <c r="IK3703" s="1009"/>
      <c r="IL3703" s="1009"/>
      <c r="IM3703" s="1009"/>
    </row>
    <row r="3704" spans="17:247" x14ac:dyDescent="0.25">
      <c r="Q3704" s="1333"/>
      <c r="R3704" s="1333"/>
      <c r="S3704" s="669"/>
      <c r="T3704" s="669"/>
      <c r="U3704" s="669"/>
      <c r="AG3704" s="873"/>
      <c r="AN3704" s="669"/>
      <c r="IG3704" s="1009"/>
      <c r="IH3704" s="1009"/>
      <c r="II3704" s="1009"/>
      <c r="IJ3704" s="1009"/>
      <c r="IK3704" s="1009"/>
      <c r="IL3704" s="1009"/>
      <c r="IM3704" s="1009"/>
    </row>
    <row r="3705" spans="17:247" x14ac:dyDescent="0.25">
      <c r="Q3705" s="1333"/>
      <c r="R3705" s="1333"/>
      <c r="S3705" s="669"/>
      <c r="T3705" s="669"/>
      <c r="U3705" s="669"/>
      <c r="AG3705" s="873"/>
      <c r="AN3705" s="669"/>
      <c r="IG3705" s="1009"/>
      <c r="IH3705" s="1009"/>
      <c r="II3705" s="1009"/>
      <c r="IJ3705" s="1009"/>
      <c r="IK3705" s="1009"/>
      <c r="IL3705" s="1009"/>
      <c r="IM3705" s="1009"/>
    </row>
    <row r="3706" spans="17:247" x14ac:dyDescent="0.25">
      <c r="Q3706" s="1333"/>
      <c r="R3706" s="1333"/>
      <c r="S3706" s="669"/>
      <c r="T3706" s="669"/>
      <c r="U3706" s="669"/>
      <c r="AG3706" s="873"/>
      <c r="AN3706" s="669"/>
      <c r="IG3706" s="1009"/>
      <c r="IH3706" s="1009"/>
      <c r="II3706" s="1009"/>
      <c r="IJ3706" s="1009"/>
      <c r="IK3706" s="1009"/>
      <c r="IL3706" s="1009"/>
      <c r="IM3706" s="1009"/>
    </row>
    <row r="3707" spans="17:247" x14ac:dyDescent="0.25">
      <c r="Q3707" s="1333"/>
      <c r="R3707" s="1333"/>
      <c r="S3707" s="669"/>
      <c r="T3707" s="669"/>
      <c r="U3707" s="669"/>
      <c r="AG3707" s="873"/>
      <c r="AN3707" s="669"/>
      <c r="IG3707" s="1009"/>
      <c r="IH3707" s="1009"/>
      <c r="II3707" s="1009"/>
      <c r="IJ3707" s="1009"/>
      <c r="IK3707" s="1009"/>
      <c r="IL3707" s="1009"/>
      <c r="IM3707" s="1009"/>
    </row>
    <row r="3708" spans="17:247" x14ac:dyDescent="0.25">
      <c r="Q3708" s="1333"/>
      <c r="R3708" s="1333"/>
      <c r="S3708" s="669"/>
      <c r="T3708" s="669"/>
      <c r="U3708" s="669"/>
      <c r="AG3708" s="873"/>
      <c r="AN3708" s="669"/>
      <c r="IG3708" s="1009"/>
      <c r="IH3708" s="1009"/>
      <c r="II3708" s="1009"/>
      <c r="IJ3708" s="1009"/>
      <c r="IK3708" s="1009"/>
      <c r="IL3708" s="1009"/>
      <c r="IM3708" s="1009"/>
    </row>
    <row r="3709" spans="17:247" x14ac:dyDescent="0.25">
      <c r="Q3709" s="1333"/>
      <c r="R3709" s="1333"/>
      <c r="S3709" s="669"/>
      <c r="T3709" s="669"/>
      <c r="U3709" s="669"/>
      <c r="AG3709" s="873"/>
      <c r="AN3709" s="669"/>
      <c r="IG3709" s="1009"/>
      <c r="IH3709" s="1009"/>
      <c r="II3709" s="1009"/>
      <c r="IJ3709" s="1009"/>
      <c r="IK3709" s="1009"/>
      <c r="IL3709" s="1009"/>
      <c r="IM3709" s="1009"/>
    </row>
    <row r="3710" spans="17:247" x14ac:dyDescent="0.25">
      <c r="Q3710" s="1333"/>
      <c r="R3710" s="1333"/>
      <c r="S3710" s="669"/>
      <c r="T3710" s="669"/>
      <c r="U3710" s="669"/>
      <c r="AG3710" s="873"/>
      <c r="AN3710" s="669"/>
      <c r="IG3710" s="1009"/>
      <c r="IH3710" s="1009"/>
      <c r="II3710" s="1009"/>
      <c r="IJ3710" s="1009"/>
      <c r="IK3710" s="1009"/>
      <c r="IL3710" s="1009"/>
      <c r="IM3710" s="1009"/>
    </row>
    <row r="3711" spans="17:247" x14ac:dyDescent="0.25">
      <c r="Q3711" s="1333"/>
      <c r="R3711" s="1333"/>
      <c r="S3711" s="669"/>
      <c r="T3711" s="669"/>
      <c r="U3711" s="669"/>
      <c r="AG3711" s="873"/>
      <c r="AN3711" s="669"/>
      <c r="IG3711" s="1009"/>
      <c r="IH3711" s="1009"/>
      <c r="II3711" s="1009"/>
      <c r="IJ3711" s="1009"/>
      <c r="IK3711" s="1009"/>
      <c r="IL3711" s="1009"/>
      <c r="IM3711" s="1009"/>
    </row>
    <row r="3712" spans="17:247" x14ac:dyDescent="0.25">
      <c r="Q3712" s="1333"/>
      <c r="R3712" s="1333"/>
      <c r="S3712" s="669"/>
      <c r="T3712" s="669"/>
      <c r="U3712" s="669"/>
      <c r="AG3712" s="873"/>
      <c r="AN3712" s="669"/>
      <c r="IG3712" s="1009"/>
      <c r="IH3712" s="1009"/>
      <c r="II3712" s="1009"/>
      <c r="IJ3712" s="1009"/>
      <c r="IK3712" s="1009"/>
      <c r="IL3712" s="1009"/>
      <c r="IM3712" s="1009"/>
    </row>
    <row r="3713" spans="17:247" x14ac:dyDescent="0.25">
      <c r="Q3713" s="1333"/>
      <c r="R3713" s="1333"/>
      <c r="S3713" s="669"/>
      <c r="T3713" s="669"/>
      <c r="U3713" s="669"/>
      <c r="AG3713" s="873"/>
      <c r="AN3713" s="669"/>
      <c r="IG3713" s="1009"/>
      <c r="IH3713" s="1009"/>
      <c r="II3713" s="1009"/>
      <c r="IJ3713" s="1009"/>
      <c r="IK3713" s="1009"/>
      <c r="IL3713" s="1009"/>
      <c r="IM3713" s="1009"/>
    </row>
    <row r="3714" spans="17:247" x14ac:dyDescent="0.25">
      <c r="Q3714" s="1333"/>
      <c r="R3714" s="1333"/>
      <c r="S3714" s="669"/>
      <c r="T3714" s="669"/>
      <c r="U3714" s="669"/>
      <c r="AG3714" s="873"/>
      <c r="AN3714" s="669"/>
      <c r="IG3714" s="1009"/>
      <c r="IH3714" s="1009"/>
      <c r="II3714" s="1009"/>
      <c r="IJ3714" s="1009"/>
      <c r="IK3714" s="1009"/>
      <c r="IL3714" s="1009"/>
      <c r="IM3714" s="1009"/>
    </row>
    <row r="3715" spans="17:247" x14ac:dyDescent="0.25">
      <c r="Q3715" s="1333"/>
      <c r="R3715" s="1333"/>
      <c r="S3715" s="669"/>
      <c r="T3715" s="669"/>
      <c r="U3715" s="669"/>
      <c r="AG3715" s="873"/>
      <c r="AN3715" s="669"/>
      <c r="IG3715" s="1009"/>
      <c r="IH3715" s="1009"/>
      <c r="II3715" s="1009"/>
      <c r="IJ3715" s="1009"/>
      <c r="IK3715" s="1009"/>
      <c r="IL3715" s="1009"/>
      <c r="IM3715" s="1009"/>
    </row>
    <row r="3716" spans="17:247" x14ac:dyDescent="0.25">
      <c r="Q3716" s="1333"/>
      <c r="R3716" s="1333"/>
      <c r="S3716" s="669"/>
      <c r="T3716" s="669"/>
      <c r="U3716" s="669"/>
      <c r="AG3716" s="873"/>
      <c r="AN3716" s="669"/>
      <c r="IG3716" s="1009"/>
      <c r="IH3716" s="1009"/>
      <c r="II3716" s="1009"/>
      <c r="IJ3716" s="1009"/>
      <c r="IK3716" s="1009"/>
      <c r="IL3716" s="1009"/>
      <c r="IM3716" s="1009"/>
    </row>
    <row r="3717" spans="17:247" x14ac:dyDescent="0.25">
      <c r="Q3717" s="1333"/>
      <c r="R3717" s="1333"/>
      <c r="S3717" s="669"/>
      <c r="T3717" s="669"/>
      <c r="U3717" s="669"/>
      <c r="AG3717" s="873"/>
      <c r="AN3717" s="669"/>
      <c r="IG3717" s="1009"/>
      <c r="IH3717" s="1009"/>
      <c r="II3717" s="1009"/>
      <c r="IJ3717" s="1009"/>
      <c r="IK3717" s="1009"/>
      <c r="IL3717" s="1009"/>
      <c r="IM3717" s="1009"/>
    </row>
    <row r="3718" spans="17:247" x14ac:dyDescent="0.25">
      <c r="Q3718" s="1333"/>
      <c r="R3718" s="1333"/>
      <c r="S3718" s="669"/>
      <c r="T3718" s="669"/>
      <c r="U3718" s="669"/>
      <c r="AG3718" s="873"/>
      <c r="AN3718" s="669"/>
      <c r="IG3718" s="1009"/>
      <c r="IH3718" s="1009"/>
      <c r="II3718" s="1009"/>
      <c r="IJ3718" s="1009"/>
      <c r="IK3718" s="1009"/>
      <c r="IL3718" s="1009"/>
      <c r="IM3718" s="1009"/>
    </row>
    <row r="3719" spans="17:247" x14ac:dyDescent="0.25">
      <c r="Q3719" s="1333"/>
      <c r="R3719" s="1333"/>
      <c r="S3719" s="669"/>
      <c r="T3719" s="669"/>
      <c r="U3719" s="669"/>
      <c r="AG3719" s="873"/>
      <c r="AN3719" s="669"/>
      <c r="IG3719" s="1009"/>
      <c r="IH3719" s="1009"/>
      <c r="II3719" s="1009"/>
      <c r="IJ3719" s="1009"/>
      <c r="IK3719" s="1009"/>
      <c r="IL3719" s="1009"/>
      <c r="IM3719" s="1009"/>
    </row>
    <row r="3720" spans="17:247" x14ac:dyDescent="0.25">
      <c r="Q3720" s="1333"/>
      <c r="R3720" s="1333"/>
      <c r="S3720" s="669"/>
      <c r="T3720" s="669"/>
      <c r="U3720" s="669"/>
      <c r="AG3720" s="873"/>
      <c r="AN3720" s="669"/>
      <c r="IG3720" s="1009"/>
      <c r="IH3720" s="1009"/>
      <c r="II3720" s="1009"/>
      <c r="IJ3720" s="1009"/>
      <c r="IK3720" s="1009"/>
      <c r="IL3720" s="1009"/>
      <c r="IM3720" s="1009"/>
    </row>
    <row r="3721" spans="17:247" x14ac:dyDescent="0.25">
      <c r="Q3721" s="1333"/>
      <c r="R3721" s="1333"/>
      <c r="S3721" s="669"/>
      <c r="T3721" s="669"/>
      <c r="U3721" s="669"/>
      <c r="AG3721" s="873"/>
      <c r="AN3721" s="669"/>
      <c r="IG3721" s="1009"/>
      <c r="IH3721" s="1009"/>
      <c r="II3721" s="1009"/>
      <c r="IJ3721" s="1009"/>
      <c r="IK3721" s="1009"/>
      <c r="IL3721" s="1009"/>
      <c r="IM3721" s="1009"/>
    </row>
    <row r="3722" spans="17:247" x14ac:dyDescent="0.25">
      <c r="Q3722" s="1333"/>
      <c r="R3722" s="1333"/>
      <c r="S3722" s="669"/>
      <c r="T3722" s="669"/>
      <c r="U3722" s="669"/>
      <c r="AG3722" s="873"/>
      <c r="AN3722" s="669"/>
      <c r="IG3722" s="1009"/>
      <c r="IH3722" s="1009"/>
      <c r="II3722" s="1009"/>
      <c r="IJ3722" s="1009"/>
      <c r="IK3722" s="1009"/>
      <c r="IL3722" s="1009"/>
      <c r="IM3722" s="1009"/>
    </row>
    <row r="3723" spans="17:247" x14ac:dyDescent="0.25">
      <c r="Q3723" s="1333"/>
      <c r="R3723" s="1333"/>
      <c r="S3723" s="669"/>
      <c r="T3723" s="669"/>
      <c r="U3723" s="669"/>
      <c r="AG3723" s="873"/>
      <c r="AN3723" s="669"/>
      <c r="IG3723" s="1009"/>
      <c r="IH3723" s="1009"/>
      <c r="II3723" s="1009"/>
      <c r="IJ3723" s="1009"/>
      <c r="IK3723" s="1009"/>
      <c r="IL3723" s="1009"/>
      <c r="IM3723" s="1009"/>
    </row>
    <row r="3724" spans="17:247" x14ac:dyDescent="0.25">
      <c r="Q3724" s="1333"/>
      <c r="R3724" s="1333"/>
      <c r="S3724" s="669"/>
      <c r="T3724" s="669"/>
      <c r="U3724" s="669"/>
      <c r="AG3724" s="873"/>
      <c r="AN3724" s="669"/>
      <c r="IG3724" s="1009"/>
      <c r="IH3724" s="1009"/>
      <c r="II3724" s="1009"/>
      <c r="IJ3724" s="1009"/>
      <c r="IK3724" s="1009"/>
      <c r="IL3724" s="1009"/>
      <c r="IM3724" s="1009"/>
    </row>
    <row r="3725" spans="17:247" x14ac:dyDescent="0.25">
      <c r="Q3725" s="1333"/>
      <c r="R3725" s="1333"/>
      <c r="S3725" s="669"/>
      <c r="T3725" s="669"/>
      <c r="U3725" s="669"/>
      <c r="AG3725" s="873"/>
      <c r="AN3725" s="669"/>
      <c r="IG3725" s="1009"/>
      <c r="IH3725" s="1009"/>
      <c r="II3725" s="1009"/>
      <c r="IJ3725" s="1009"/>
      <c r="IK3725" s="1009"/>
      <c r="IL3725" s="1009"/>
      <c r="IM3725" s="1009"/>
    </row>
    <row r="3726" spans="17:247" x14ac:dyDescent="0.25">
      <c r="Q3726" s="1333"/>
      <c r="R3726" s="1333"/>
      <c r="S3726" s="669"/>
      <c r="T3726" s="669"/>
      <c r="U3726" s="669"/>
      <c r="AG3726" s="873"/>
      <c r="AN3726" s="669"/>
      <c r="IG3726" s="1009"/>
      <c r="IH3726" s="1009"/>
      <c r="II3726" s="1009"/>
      <c r="IJ3726" s="1009"/>
      <c r="IK3726" s="1009"/>
      <c r="IL3726" s="1009"/>
      <c r="IM3726" s="1009"/>
    </row>
    <row r="3727" spans="17:247" x14ac:dyDescent="0.25">
      <c r="Q3727" s="1333"/>
      <c r="R3727" s="1333"/>
      <c r="S3727" s="669"/>
      <c r="T3727" s="669"/>
      <c r="U3727" s="669"/>
      <c r="AG3727" s="873"/>
      <c r="AN3727" s="669"/>
      <c r="IG3727" s="1009"/>
      <c r="IH3727" s="1009"/>
      <c r="II3727" s="1009"/>
      <c r="IJ3727" s="1009"/>
      <c r="IK3727" s="1009"/>
      <c r="IL3727" s="1009"/>
      <c r="IM3727" s="1009"/>
    </row>
    <row r="3728" spans="17:247" x14ac:dyDescent="0.25">
      <c r="Q3728" s="1333"/>
      <c r="R3728" s="1333"/>
      <c r="S3728" s="669"/>
      <c r="T3728" s="669"/>
      <c r="U3728" s="669"/>
      <c r="AG3728" s="873"/>
      <c r="AN3728" s="669"/>
      <c r="IG3728" s="1009"/>
      <c r="IH3728" s="1009"/>
      <c r="II3728" s="1009"/>
      <c r="IJ3728" s="1009"/>
      <c r="IK3728" s="1009"/>
      <c r="IL3728" s="1009"/>
      <c r="IM3728" s="1009"/>
    </row>
    <row r="3729" spans="17:247" x14ac:dyDescent="0.25">
      <c r="Q3729" s="1333"/>
      <c r="R3729" s="1333"/>
      <c r="S3729" s="669"/>
      <c r="T3729" s="669"/>
      <c r="U3729" s="669"/>
      <c r="AG3729" s="873"/>
      <c r="AN3729" s="669"/>
      <c r="IG3729" s="1009"/>
      <c r="IH3729" s="1009"/>
      <c r="II3729" s="1009"/>
      <c r="IJ3729" s="1009"/>
      <c r="IK3729" s="1009"/>
      <c r="IL3729" s="1009"/>
      <c r="IM3729" s="1009"/>
    </row>
    <row r="3730" spans="17:247" x14ac:dyDescent="0.25">
      <c r="Q3730" s="1333"/>
      <c r="R3730" s="1333"/>
      <c r="S3730" s="669"/>
      <c r="T3730" s="669"/>
      <c r="U3730" s="669"/>
      <c r="AG3730" s="873"/>
      <c r="AN3730" s="669"/>
      <c r="IG3730" s="1009"/>
      <c r="IH3730" s="1009"/>
      <c r="II3730" s="1009"/>
      <c r="IJ3730" s="1009"/>
      <c r="IK3730" s="1009"/>
      <c r="IL3730" s="1009"/>
      <c r="IM3730" s="1009"/>
    </row>
    <row r="3731" spans="17:247" x14ac:dyDescent="0.25">
      <c r="Q3731" s="1333"/>
      <c r="R3731" s="1333"/>
      <c r="S3731" s="669"/>
      <c r="T3731" s="669"/>
      <c r="U3731" s="669"/>
      <c r="AG3731" s="873"/>
      <c r="AN3731" s="669"/>
      <c r="IG3731" s="1009"/>
      <c r="IH3731" s="1009"/>
      <c r="II3731" s="1009"/>
      <c r="IJ3731" s="1009"/>
      <c r="IK3731" s="1009"/>
      <c r="IL3731" s="1009"/>
      <c r="IM3731" s="1009"/>
    </row>
    <row r="3732" spans="17:247" x14ac:dyDescent="0.25">
      <c r="Q3732" s="1333"/>
      <c r="R3732" s="1333"/>
      <c r="S3732" s="669"/>
      <c r="T3732" s="669"/>
      <c r="U3732" s="669"/>
      <c r="AG3732" s="873"/>
      <c r="AN3732" s="669"/>
      <c r="IG3732" s="1009"/>
      <c r="IH3732" s="1009"/>
      <c r="II3732" s="1009"/>
      <c r="IJ3732" s="1009"/>
      <c r="IK3732" s="1009"/>
      <c r="IL3732" s="1009"/>
      <c r="IM3732" s="1009"/>
    </row>
    <row r="3733" spans="17:247" x14ac:dyDescent="0.25">
      <c r="Q3733" s="1333"/>
      <c r="R3733" s="1333"/>
      <c r="S3733" s="669"/>
      <c r="T3733" s="669"/>
      <c r="U3733" s="669"/>
      <c r="AG3733" s="873"/>
      <c r="AN3733" s="669"/>
      <c r="IG3733" s="1009"/>
      <c r="IH3733" s="1009"/>
      <c r="II3733" s="1009"/>
      <c r="IJ3733" s="1009"/>
      <c r="IK3733" s="1009"/>
      <c r="IL3733" s="1009"/>
      <c r="IM3733" s="1009"/>
    </row>
    <row r="3734" spans="17:247" x14ac:dyDescent="0.25">
      <c r="Q3734" s="1333"/>
      <c r="R3734" s="1333"/>
      <c r="S3734" s="669"/>
      <c r="T3734" s="669"/>
      <c r="U3734" s="669"/>
      <c r="AG3734" s="873"/>
      <c r="AN3734" s="669"/>
      <c r="IG3734" s="1009"/>
      <c r="IH3734" s="1009"/>
      <c r="II3734" s="1009"/>
      <c r="IJ3734" s="1009"/>
      <c r="IK3734" s="1009"/>
      <c r="IL3734" s="1009"/>
      <c r="IM3734" s="1009"/>
    </row>
    <row r="3735" spans="17:247" x14ac:dyDescent="0.25">
      <c r="Q3735" s="1333"/>
      <c r="R3735" s="1333"/>
      <c r="S3735" s="669"/>
      <c r="T3735" s="669"/>
      <c r="U3735" s="669"/>
      <c r="AG3735" s="873"/>
      <c r="AN3735" s="669"/>
      <c r="IG3735" s="1009"/>
      <c r="IH3735" s="1009"/>
      <c r="II3735" s="1009"/>
      <c r="IJ3735" s="1009"/>
      <c r="IK3735" s="1009"/>
      <c r="IL3735" s="1009"/>
      <c r="IM3735" s="1009"/>
    </row>
    <row r="3736" spans="17:247" x14ac:dyDescent="0.25">
      <c r="Q3736" s="1333"/>
      <c r="R3736" s="1333"/>
      <c r="S3736" s="669"/>
      <c r="T3736" s="669"/>
      <c r="U3736" s="669"/>
      <c r="AG3736" s="873"/>
      <c r="AN3736" s="669"/>
      <c r="IG3736" s="1009"/>
      <c r="IH3736" s="1009"/>
      <c r="II3736" s="1009"/>
      <c r="IJ3736" s="1009"/>
      <c r="IK3736" s="1009"/>
      <c r="IL3736" s="1009"/>
      <c r="IM3736" s="1009"/>
    </row>
    <row r="3737" spans="17:247" x14ac:dyDescent="0.25">
      <c r="Q3737" s="1333"/>
      <c r="R3737" s="1333"/>
      <c r="S3737" s="669"/>
      <c r="T3737" s="669"/>
      <c r="U3737" s="669"/>
      <c r="AG3737" s="873"/>
      <c r="AN3737" s="669"/>
      <c r="IG3737" s="1009"/>
      <c r="IH3737" s="1009"/>
      <c r="II3737" s="1009"/>
      <c r="IJ3737" s="1009"/>
      <c r="IK3737" s="1009"/>
      <c r="IL3737" s="1009"/>
      <c r="IM3737" s="1009"/>
    </row>
    <row r="3738" spans="17:247" x14ac:dyDescent="0.25">
      <c r="Q3738" s="1333"/>
      <c r="R3738" s="1333"/>
      <c r="S3738" s="669"/>
      <c r="T3738" s="669"/>
      <c r="U3738" s="669"/>
      <c r="AG3738" s="873"/>
      <c r="AN3738" s="669"/>
      <c r="IG3738" s="1009"/>
      <c r="IH3738" s="1009"/>
      <c r="II3738" s="1009"/>
      <c r="IJ3738" s="1009"/>
      <c r="IK3738" s="1009"/>
      <c r="IL3738" s="1009"/>
      <c r="IM3738" s="1009"/>
    </row>
    <row r="3739" spans="17:247" x14ac:dyDescent="0.25">
      <c r="Q3739" s="1333"/>
      <c r="R3739" s="1333"/>
      <c r="S3739" s="669"/>
      <c r="T3739" s="669"/>
      <c r="U3739" s="669"/>
      <c r="AG3739" s="873"/>
      <c r="AN3739" s="669"/>
      <c r="IG3739" s="1009"/>
      <c r="IH3739" s="1009"/>
      <c r="II3739" s="1009"/>
      <c r="IJ3739" s="1009"/>
      <c r="IK3739" s="1009"/>
      <c r="IL3739" s="1009"/>
      <c r="IM3739" s="1009"/>
    </row>
    <row r="3740" spans="17:247" x14ac:dyDescent="0.25">
      <c r="Q3740" s="1333"/>
      <c r="R3740" s="1333"/>
      <c r="S3740" s="669"/>
      <c r="T3740" s="669"/>
      <c r="U3740" s="669"/>
      <c r="AG3740" s="873"/>
      <c r="AN3740" s="669"/>
      <c r="IG3740" s="1009"/>
      <c r="IH3740" s="1009"/>
      <c r="II3740" s="1009"/>
      <c r="IJ3740" s="1009"/>
      <c r="IK3740" s="1009"/>
      <c r="IL3740" s="1009"/>
      <c r="IM3740" s="1009"/>
    </row>
    <row r="3741" spans="17:247" x14ac:dyDescent="0.25">
      <c r="Q3741" s="1333"/>
      <c r="R3741" s="1333"/>
      <c r="S3741" s="669"/>
      <c r="T3741" s="669"/>
      <c r="U3741" s="669"/>
      <c r="AG3741" s="873"/>
      <c r="AN3741" s="669"/>
      <c r="IG3741" s="1009"/>
      <c r="IH3741" s="1009"/>
      <c r="II3741" s="1009"/>
      <c r="IJ3741" s="1009"/>
      <c r="IK3741" s="1009"/>
      <c r="IL3741" s="1009"/>
      <c r="IM3741" s="1009"/>
    </row>
    <row r="3742" spans="17:247" x14ac:dyDescent="0.25">
      <c r="Q3742" s="1333"/>
      <c r="R3742" s="1333"/>
      <c r="S3742" s="669"/>
      <c r="T3742" s="669"/>
      <c r="U3742" s="669"/>
      <c r="AG3742" s="873"/>
      <c r="AN3742" s="669"/>
      <c r="IG3742" s="1009"/>
      <c r="IH3742" s="1009"/>
      <c r="II3742" s="1009"/>
      <c r="IJ3742" s="1009"/>
      <c r="IK3742" s="1009"/>
      <c r="IL3742" s="1009"/>
      <c r="IM3742" s="1009"/>
    </row>
    <row r="3743" spans="17:247" x14ac:dyDescent="0.25">
      <c r="Q3743" s="1333"/>
      <c r="R3743" s="1333"/>
      <c r="S3743" s="669"/>
      <c r="T3743" s="669"/>
      <c r="U3743" s="669"/>
      <c r="AG3743" s="873"/>
      <c r="AN3743" s="669"/>
      <c r="IG3743" s="1009"/>
      <c r="IH3743" s="1009"/>
      <c r="II3743" s="1009"/>
      <c r="IJ3743" s="1009"/>
      <c r="IK3743" s="1009"/>
      <c r="IL3743" s="1009"/>
      <c r="IM3743" s="1009"/>
    </row>
    <row r="3744" spans="17:247" x14ac:dyDescent="0.25">
      <c r="Q3744" s="1333"/>
      <c r="R3744" s="1333"/>
      <c r="S3744" s="669"/>
      <c r="T3744" s="669"/>
      <c r="U3744" s="669"/>
      <c r="AG3744" s="873"/>
      <c r="AN3744" s="669"/>
      <c r="IG3744" s="1009"/>
      <c r="IH3744" s="1009"/>
      <c r="II3744" s="1009"/>
      <c r="IJ3744" s="1009"/>
      <c r="IK3744" s="1009"/>
      <c r="IL3744" s="1009"/>
      <c r="IM3744" s="1009"/>
    </row>
    <row r="3745" spans="17:247" x14ac:dyDescent="0.25">
      <c r="Q3745" s="1333"/>
      <c r="R3745" s="1333"/>
      <c r="S3745" s="669"/>
      <c r="T3745" s="669"/>
      <c r="U3745" s="669"/>
      <c r="AG3745" s="873"/>
      <c r="AN3745" s="669"/>
      <c r="IG3745" s="1009"/>
      <c r="IH3745" s="1009"/>
      <c r="II3745" s="1009"/>
      <c r="IJ3745" s="1009"/>
      <c r="IK3745" s="1009"/>
      <c r="IL3745" s="1009"/>
      <c r="IM3745" s="1009"/>
    </row>
    <row r="3746" spans="17:247" x14ac:dyDescent="0.25">
      <c r="Q3746" s="1333"/>
      <c r="R3746" s="1333"/>
      <c r="S3746" s="669"/>
      <c r="T3746" s="669"/>
      <c r="U3746" s="669"/>
      <c r="AG3746" s="873"/>
      <c r="AN3746" s="669"/>
      <c r="IG3746" s="1009"/>
      <c r="IH3746" s="1009"/>
      <c r="II3746" s="1009"/>
      <c r="IJ3746" s="1009"/>
      <c r="IK3746" s="1009"/>
      <c r="IL3746" s="1009"/>
      <c r="IM3746" s="1009"/>
    </row>
    <row r="3747" spans="17:247" x14ac:dyDescent="0.25">
      <c r="Q3747" s="1333"/>
      <c r="R3747" s="1333"/>
      <c r="S3747" s="669"/>
      <c r="T3747" s="669"/>
      <c r="U3747" s="669"/>
      <c r="AG3747" s="873"/>
      <c r="AN3747" s="669"/>
      <c r="IG3747" s="1009"/>
      <c r="IH3747" s="1009"/>
      <c r="II3747" s="1009"/>
      <c r="IJ3747" s="1009"/>
      <c r="IK3747" s="1009"/>
      <c r="IL3747" s="1009"/>
      <c r="IM3747" s="1009"/>
    </row>
    <row r="3748" spans="17:247" x14ac:dyDescent="0.25">
      <c r="Q3748" s="1333"/>
      <c r="R3748" s="1333"/>
      <c r="S3748" s="669"/>
      <c r="T3748" s="669"/>
      <c r="U3748" s="669"/>
      <c r="AG3748" s="873"/>
      <c r="AN3748" s="669"/>
      <c r="IG3748" s="1009"/>
      <c r="IH3748" s="1009"/>
      <c r="II3748" s="1009"/>
      <c r="IJ3748" s="1009"/>
      <c r="IK3748" s="1009"/>
      <c r="IL3748" s="1009"/>
      <c r="IM3748" s="1009"/>
    </row>
    <row r="3749" spans="17:247" x14ac:dyDescent="0.25">
      <c r="Q3749" s="1333"/>
      <c r="R3749" s="1333"/>
      <c r="S3749" s="669"/>
      <c r="T3749" s="669"/>
      <c r="U3749" s="669"/>
      <c r="AG3749" s="873"/>
      <c r="AN3749" s="669"/>
      <c r="IG3749" s="1009"/>
      <c r="IH3749" s="1009"/>
      <c r="II3749" s="1009"/>
      <c r="IJ3749" s="1009"/>
      <c r="IK3749" s="1009"/>
      <c r="IL3749" s="1009"/>
      <c r="IM3749" s="1009"/>
    </row>
    <row r="3750" spans="17:247" x14ac:dyDescent="0.25">
      <c r="Q3750" s="1333"/>
      <c r="R3750" s="1333"/>
      <c r="S3750" s="669"/>
      <c r="T3750" s="669"/>
      <c r="U3750" s="669"/>
      <c r="AG3750" s="873"/>
      <c r="AN3750" s="669"/>
      <c r="IG3750" s="1009"/>
      <c r="IH3750" s="1009"/>
      <c r="II3750" s="1009"/>
      <c r="IJ3750" s="1009"/>
      <c r="IK3750" s="1009"/>
      <c r="IL3750" s="1009"/>
      <c r="IM3750" s="1009"/>
    </row>
    <row r="3751" spans="17:247" x14ac:dyDescent="0.25">
      <c r="Q3751" s="1333"/>
      <c r="R3751" s="1333"/>
      <c r="S3751" s="669"/>
      <c r="T3751" s="669"/>
      <c r="U3751" s="669"/>
      <c r="AG3751" s="873"/>
      <c r="AN3751" s="669"/>
      <c r="IG3751" s="1009"/>
      <c r="IH3751" s="1009"/>
      <c r="II3751" s="1009"/>
      <c r="IJ3751" s="1009"/>
      <c r="IK3751" s="1009"/>
      <c r="IL3751" s="1009"/>
      <c r="IM3751" s="1009"/>
    </row>
    <row r="3752" spans="17:247" x14ac:dyDescent="0.25">
      <c r="Q3752" s="1333"/>
      <c r="R3752" s="1333"/>
      <c r="S3752" s="669"/>
      <c r="T3752" s="669"/>
      <c r="U3752" s="669"/>
      <c r="AG3752" s="873"/>
      <c r="AN3752" s="669"/>
      <c r="IG3752" s="1009"/>
      <c r="IH3752" s="1009"/>
      <c r="II3752" s="1009"/>
      <c r="IJ3752" s="1009"/>
      <c r="IK3752" s="1009"/>
      <c r="IL3752" s="1009"/>
      <c r="IM3752" s="1009"/>
    </row>
    <row r="3753" spans="17:247" x14ac:dyDescent="0.25">
      <c r="Q3753" s="1333"/>
      <c r="R3753" s="1333"/>
      <c r="S3753" s="669"/>
      <c r="T3753" s="669"/>
      <c r="U3753" s="669"/>
      <c r="AG3753" s="873"/>
      <c r="AN3753" s="669"/>
      <c r="IG3753" s="1009"/>
      <c r="IH3753" s="1009"/>
      <c r="II3753" s="1009"/>
      <c r="IJ3753" s="1009"/>
      <c r="IK3753" s="1009"/>
      <c r="IL3753" s="1009"/>
      <c r="IM3753" s="1009"/>
    </row>
    <row r="3754" spans="17:247" x14ac:dyDescent="0.25">
      <c r="Q3754" s="1333"/>
      <c r="R3754" s="1333"/>
      <c r="S3754" s="669"/>
      <c r="T3754" s="669"/>
      <c r="U3754" s="669"/>
      <c r="AG3754" s="873"/>
      <c r="AN3754" s="669"/>
      <c r="IG3754" s="1009"/>
      <c r="IH3754" s="1009"/>
      <c r="II3754" s="1009"/>
      <c r="IJ3754" s="1009"/>
      <c r="IK3754" s="1009"/>
      <c r="IL3754" s="1009"/>
      <c r="IM3754" s="1009"/>
    </row>
    <row r="3755" spans="17:247" x14ac:dyDescent="0.25">
      <c r="Q3755" s="1333"/>
      <c r="R3755" s="1333"/>
      <c r="S3755" s="669"/>
      <c r="T3755" s="669"/>
      <c r="U3755" s="669"/>
      <c r="AG3755" s="873"/>
      <c r="AN3755" s="669"/>
      <c r="IG3755" s="1009"/>
      <c r="IH3755" s="1009"/>
      <c r="II3755" s="1009"/>
      <c r="IJ3755" s="1009"/>
      <c r="IK3755" s="1009"/>
      <c r="IL3755" s="1009"/>
      <c r="IM3755" s="1009"/>
    </row>
    <row r="3756" spans="17:247" x14ac:dyDescent="0.25">
      <c r="Q3756" s="1333"/>
      <c r="R3756" s="1333"/>
      <c r="S3756" s="669"/>
      <c r="T3756" s="669"/>
      <c r="U3756" s="669"/>
      <c r="AG3756" s="873"/>
      <c r="AN3756" s="669"/>
      <c r="IG3756" s="1009"/>
      <c r="IH3756" s="1009"/>
      <c r="II3756" s="1009"/>
      <c r="IJ3756" s="1009"/>
      <c r="IK3756" s="1009"/>
      <c r="IL3756" s="1009"/>
      <c r="IM3756" s="1009"/>
    </row>
    <row r="3757" spans="17:247" x14ac:dyDescent="0.25">
      <c r="Q3757" s="1333"/>
      <c r="R3757" s="1333"/>
      <c r="S3757" s="669"/>
      <c r="T3757" s="669"/>
      <c r="U3757" s="669"/>
      <c r="AG3757" s="873"/>
      <c r="AN3757" s="669"/>
      <c r="IG3757" s="1009"/>
      <c r="IH3757" s="1009"/>
      <c r="II3757" s="1009"/>
      <c r="IJ3757" s="1009"/>
      <c r="IK3757" s="1009"/>
      <c r="IL3757" s="1009"/>
      <c r="IM3757" s="1009"/>
    </row>
    <row r="3758" spans="17:247" x14ac:dyDescent="0.25">
      <c r="Q3758" s="1333"/>
      <c r="R3758" s="1333"/>
      <c r="S3758" s="669"/>
      <c r="T3758" s="669"/>
      <c r="U3758" s="669"/>
      <c r="AG3758" s="873"/>
      <c r="AN3758" s="669"/>
      <c r="IG3758" s="1009"/>
      <c r="IH3758" s="1009"/>
      <c r="II3758" s="1009"/>
      <c r="IJ3758" s="1009"/>
      <c r="IK3758" s="1009"/>
      <c r="IL3758" s="1009"/>
      <c r="IM3758" s="1009"/>
    </row>
    <row r="3759" spans="17:247" x14ac:dyDescent="0.25">
      <c r="Q3759" s="1333"/>
      <c r="R3759" s="1333"/>
      <c r="S3759" s="669"/>
      <c r="T3759" s="669"/>
      <c r="U3759" s="669"/>
      <c r="AG3759" s="873"/>
      <c r="AN3759" s="669"/>
      <c r="IG3759" s="1009"/>
      <c r="IH3759" s="1009"/>
      <c r="II3759" s="1009"/>
      <c r="IJ3759" s="1009"/>
      <c r="IK3759" s="1009"/>
      <c r="IL3759" s="1009"/>
      <c r="IM3759" s="1009"/>
    </row>
    <row r="3760" spans="17:247" x14ac:dyDescent="0.25">
      <c r="Q3760" s="1333"/>
      <c r="R3760" s="1333"/>
      <c r="S3760" s="669"/>
      <c r="T3760" s="669"/>
      <c r="U3760" s="669"/>
      <c r="AG3760" s="873"/>
      <c r="AN3760" s="669"/>
      <c r="IG3760" s="1009"/>
      <c r="IH3760" s="1009"/>
      <c r="II3760" s="1009"/>
      <c r="IJ3760" s="1009"/>
      <c r="IK3760" s="1009"/>
      <c r="IL3760" s="1009"/>
      <c r="IM3760" s="1009"/>
    </row>
    <row r="3761" spans="17:247" x14ac:dyDescent="0.25">
      <c r="Q3761" s="1333"/>
      <c r="R3761" s="1333"/>
      <c r="S3761" s="669"/>
      <c r="T3761" s="669"/>
      <c r="U3761" s="669"/>
      <c r="AG3761" s="873"/>
      <c r="AN3761" s="669"/>
      <c r="IG3761" s="1009"/>
      <c r="IH3761" s="1009"/>
      <c r="II3761" s="1009"/>
      <c r="IJ3761" s="1009"/>
      <c r="IK3761" s="1009"/>
      <c r="IL3761" s="1009"/>
      <c r="IM3761" s="1009"/>
    </row>
    <row r="3762" spans="17:247" x14ac:dyDescent="0.25">
      <c r="Q3762" s="1333"/>
      <c r="R3762" s="1333"/>
      <c r="S3762" s="669"/>
      <c r="T3762" s="669"/>
      <c r="U3762" s="669"/>
      <c r="AG3762" s="873"/>
      <c r="AN3762" s="669"/>
      <c r="IG3762" s="1009"/>
      <c r="IH3762" s="1009"/>
      <c r="II3762" s="1009"/>
      <c r="IJ3762" s="1009"/>
      <c r="IK3762" s="1009"/>
      <c r="IL3762" s="1009"/>
      <c r="IM3762" s="1009"/>
    </row>
    <row r="3763" spans="17:247" x14ac:dyDescent="0.25">
      <c r="Q3763" s="1333"/>
      <c r="R3763" s="1333"/>
      <c r="S3763" s="669"/>
      <c r="T3763" s="669"/>
      <c r="U3763" s="669"/>
      <c r="AG3763" s="873"/>
      <c r="AN3763" s="669"/>
      <c r="IG3763" s="1009"/>
      <c r="IH3763" s="1009"/>
      <c r="II3763" s="1009"/>
      <c r="IJ3763" s="1009"/>
      <c r="IK3763" s="1009"/>
      <c r="IL3763" s="1009"/>
      <c r="IM3763" s="1009"/>
    </row>
    <row r="3764" spans="17:247" x14ac:dyDescent="0.25">
      <c r="Q3764" s="1333"/>
      <c r="R3764" s="1333"/>
      <c r="S3764" s="669"/>
      <c r="T3764" s="669"/>
      <c r="U3764" s="669"/>
      <c r="AG3764" s="873"/>
      <c r="AN3764" s="669"/>
      <c r="IG3764" s="1009"/>
      <c r="IH3764" s="1009"/>
      <c r="II3764" s="1009"/>
      <c r="IJ3764" s="1009"/>
      <c r="IK3764" s="1009"/>
      <c r="IL3764" s="1009"/>
      <c r="IM3764" s="1009"/>
    </row>
    <row r="3765" spans="17:247" x14ac:dyDescent="0.25">
      <c r="Q3765" s="1333"/>
      <c r="R3765" s="1333"/>
      <c r="S3765" s="669"/>
      <c r="T3765" s="669"/>
      <c r="U3765" s="669"/>
      <c r="AG3765" s="873"/>
      <c r="AN3765" s="669"/>
      <c r="IG3765" s="1009"/>
      <c r="IH3765" s="1009"/>
      <c r="II3765" s="1009"/>
      <c r="IJ3765" s="1009"/>
      <c r="IK3765" s="1009"/>
      <c r="IL3765" s="1009"/>
      <c r="IM3765" s="1009"/>
    </row>
    <row r="3766" spans="17:247" x14ac:dyDescent="0.25">
      <c r="Q3766" s="1333"/>
      <c r="R3766" s="1333"/>
      <c r="S3766" s="669"/>
      <c r="T3766" s="669"/>
      <c r="U3766" s="669"/>
      <c r="AG3766" s="873"/>
      <c r="AN3766" s="669"/>
      <c r="IG3766" s="1009"/>
      <c r="IH3766" s="1009"/>
      <c r="II3766" s="1009"/>
      <c r="IJ3766" s="1009"/>
      <c r="IK3766" s="1009"/>
      <c r="IL3766" s="1009"/>
      <c r="IM3766" s="1009"/>
    </row>
    <row r="3767" spans="17:247" x14ac:dyDescent="0.25">
      <c r="Q3767" s="1333"/>
      <c r="R3767" s="1333"/>
      <c r="S3767" s="669"/>
      <c r="T3767" s="669"/>
      <c r="U3767" s="669"/>
      <c r="AG3767" s="873"/>
      <c r="AN3767" s="669"/>
      <c r="IG3767" s="1009"/>
      <c r="IH3767" s="1009"/>
      <c r="II3767" s="1009"/>
      <c r="IJ3767" s="1009"/>
      <c r="IK3767" s="1009"/>
      <c r="IL3767" s="1009"/>
      <c r="IM3767" s="1009"/>
    </row>
    <row r="3768" spans="17:247" x14ac:dyDescent="0.25">
      <c r="Q3768" s="1333"/>
      <c r="R3768" s="1333"/>
      <c r="S3768" s="669"/>
      <c r="T3768" s="669"/>
      <c r="U3768" s="669"/>
      <c r="AG3768" s="873"/>
      <c r="AN3768" s="669"/>
      <c r="IG3768" s="1009"/>
      <c r="IH3768" s="1009"/>
      <c r="II3768" s="1009"/>
      <c r="IJ3768" s="1009"/>
      <c r="IK3768" s="1009"/>
      <c r="IL3768" s="1009"/>
      <c r="IM3768" s="1009"/>
    </row>
    <row r="3769" spans="17:247" x14ac:dyDescent="0.25">
      <c r="Q3769" s="1333"/>
      <c r="R3769" s="1333"/>
      <c r="S3769" s="669"/>
      <c r="T3769" s="669"/>
      <c r="U3769" s="669"/>
      <c r="AG3769" s="873"/>
      <c r="AN3769" s="669"/>
      <c r="IG3769" s="1009"/>
      <c r="IH3769" s="1009"/>
      <c r="II3769" s="1009"/>
      <c r="IJ3769" s="1009"/>
      <c r="IK3769" s="1009"/>
      <c r="IL3769" s="1009"/>
      <c r="IM3769" s="1009"/>
    </row>
    <row r="3770" spans="17:247" x14ac:dyDescent="0.25">
      <c r="Q3770" s="1333"/>
      <c r="R3770" s="1333"/>
      <c r="S3770" s="669"/>
      <c r="T3770" s="669"/>
      <c r="U3770" s="669"/>
      <c r="AG3770" s="873"/>
      <c r="AN3770" s="669"/>
      <c r="IG3770" s="1009"/>
      <c r="IH3770" s="1009"/>
      <c r="II3770" s="1009"/>
      <c r="IJ3770" s="1009"/>
      <c r="IK3770" s="1009"/>
      <c r="IL3770" s="1009"/>
      <c r="IM3770" s="1009"/>
    </row>
    <row r="3771" spans="17:247" x14ac:dyDescent="0.25">
      <c r="Q3771" s="1333"/>
      <c r="R3771" s="1333"/>
      <c r="S3771" s="669"/>
      <c r="T3771" s="669"/>
      <c r="U3771" s="669"/>
      <c r="AG3771" s="873"/>
      <c r="AN3771" s="669"/>
      <c r="IG3771" s="1009"/>
      <c r="IH3771" s="1009"/>
      <c r="II3771" s="1009"/>
      <c r="IJ3771" s="1009"/>
      <c r="IK3771" s="1009"/>
      <c r="IL3771" s="1009"/>
      <c r="IM3771" s="1009"/>
    </row>
    <row r="3772" spans="17:247" x14ac:dyDescent="0.25">
      <c r="Q3772" s="1333"/>
      <c r="R3772" s="1333"/>
      <c r="S3772" s="669"/>
      <c r="T3772" s="669"/>
      <c r="U3772" s="669"/>
      <c r="AG3772" s="873"/>
      <c r="AN3772" s="669"/>
      <c r="IG3772" s="1009"/>
      <c r="IH3772" s="1009"/>
      <c r="II3772" s="1009"/>
      <c r="IJ3772" s="1009"/>
      <c r="IK3772" s="1009"/>
      <c r="IL3772" s="1009"/>
      <c r="IM3772" s="1009"/>
    </row>
    <row r="3773" spans="17:247" x14ac:dyDescent="0.25">
      <c r="Q3773" s="1333"/>
      <c r="R3773" s="1333"/>
      <c r="S3773" s="669"/>
      <c r="T3773" s="669"/>
      <c r="U3773" s="669"/>
      <c r="AG3773" s="873"/>
      <c r="AN3773" s="669"/>
      <c r="IG3773" s="1009"/>
      <c r="IH3773" s="1009"/>
      <c r="II3773" s="1009"/>
      <c r="IJ3773" s="1009"/>
      <c r="IK3773" s="1009"/>
      <c r="IL3773" s="1009"/>
      <c r="IM3773" s="1009"/>
    </row>
    <row r="3774" spans="17:247" x14ac:dyDescent="0.25">
      <c r="Q3774" s="1333"/>
      <c r="R3774" s="1333"/>
      <c r="S3774" s="669"/>
      <c r="T3774" s="669"/>
      <c r="U3774" s="669"/>
      <c r="AG3774" s="873"/>
      <c r="AN3774" s="669"/>
      <c r="IG3774" s="1009"/>
      <c r="IH3774" s="1009"/>
      <c r="II3774" s="1009"/>
      <c r="IJ3774" s="1009"/>
      <c r="IK3774" s="1009"/>
      <c r="IL3774" s="1009"/>
      <c r="IM3774" s="1009"/>
    </row>
    <row r="3775" spans="17:247" x14ac:dyDescent="0.25">
      <c r="Q3775" s="1333"/>
      <c r="R3775" s="1333"/>
      <c r="S3775" s="669"/>
      <c r="T3775" s="669"/>
      <c r="U3775" s="669"/>
      <c r="AG3775" s="873"/>
      <c r="AN3775" s="669"/>
      <c r="IG3775" s="1009"/>
      <c r="IH3775" s="1009"/>
      <c r="II3775" s="1009"/>
      <c r="IJ3775" s="1009"/>
      <c r="IK3775" s="1009"/>
      <c r="IL3775" s="1009"/>
      <c r="IM3775" s="1009"/>
    </row>
    <row r="3776" spans="17:247" x14ac:dyDescent="0.25">
      <c r="Q3776" s="1333"/>
      <c r="R3776" s="1333"/>
      <c r="S3776" s="669"/>
      <c r="T3776" s="669"/>
      <c r="U3776" s="669"/>
      <c r="AG3776" s="873"/>
      <c r="AN3776" s="669"/>
      <c r="IG3776" s="1009"/>
      <c r="IH3776" s="1009"/>
      <c r="II3776" s="1009"/>
      <c r="IJ3776" s="1009"/>
      <c r="IK3776" s="1009"/>
      <c r="IL3776" s="1009"/>
      <c r="IM3776" s="1009"/>
    </row>
    <row r="3777" spans="17:247" x14ac:dyDescent="0.25">
      <c r="Q3777" s="1333"/>
      <c r="R3777" s="1333"/>
      <c r="S3777" s="669"/>
      <c r="T3777" s="669"/>
      <c r="U3777" s="669"/>
      <c r="AG3777" s="873"/>
      <c r="AN3777" s="669"/>
      <c r="IG3777" s="1009"/>
      <c r="IH3777" s="1009"/>
      <c r="II3777" s="1009"/>
      <c r="IJ3777" s="1009"/>
      <c r="IK3777" s="1009"/>
      <c r="IL3777" s="1009"/>
      <c r="IM3777" s="1009"/>
    </row>
    <row r="3778" spans="17:247" x14ac:dyDescent="0.25">
      <c r="Q3778" s="1333"/>
      <c r="R3778" s="1333"/>
      <c r="S3778" s="669"/>
      <c r="T3778" s="669"/>
      <c r="U3778" s="669"/>
      <c r="AG3778" s="873"/>
      <c r="AN3778" s="669"/>
      <c r="IG3778" s="1009"/>
      <c r="IH3778" s="1009"/>
      <c r="II3778" s="1009"/>
      <c r="IJ3778" s="1009"/>
      <c r="IK3778" s="1009"/>
      <c r="IL3778" s="1009"/>
      <c r="IM3778" s="1009"/>
    </row>
    <row r="3779" spans="17:247" x14ac:dyDescent="0.25">
      <c r="Q3779" s="1333"/>
      <c r="R3779" s="1333"/>
      <c r="S3779" s="669"/>
      <c r="T3779" s="669"/>
      <c r="U3779" s="669"/>
      <c r="AG3779" s="873"/>
      <c r="AN3779" s="669"/>
      <c r="IG3779" s="1009"/>
      <c r="IH3779" s="1009"/>
      <c r="II3779" s="1009"/>
      <c r="IJ3779" s="1009"/>
      <c r="IK3779" s="1009"/>
      <c r="IL3779" s="1009"/>
      <c r="IM3779" s="1009"/>
    </row>
    <row r="3780" spans="17:247" x14ac:dyDescent="0.25">
      <c r="Q3780" s="1333"/>
      <c r="R3780" s="1333"/>
      <c r="S3780" s="669"/>
      <c r="T3780" s="669"/>
      <c r="U3780" s="669"/>
      <c r="AG3780" s="873"/>
      <c r="AN3780" s="669"/>
      <c r="IG3780" s="1009"/>
      <c r="IH3780" s="1009"/>
      <c r="II3780" s="1009"/>
      <c r="IJ3780" s="1009"/>
      <c r="IK3780" s="1009"/>
      <c r="IL3780" s="1009"/>
      <c r="IM3780" s="1009"/>
    </row>
    <row r="3781" spans="17:247" x14ac:dyDescent="0.25">
      <c r="Q3781" s="1333"/>
      <c r="R3781" s="1333"/>
      <c r="S3781" s="669"/>
      <c r="T3781" s="669"/>
      <c r="U3781" s="669"/>
      <c r="AG3781" s="873"/>
      <c r="AN3781" s="669"/>
      <c r="IG3781" s="1009"/>
      <c r="IH3781" s="1009"/>
      <c r="II3781" s="1009"/>
      <c r="IJ3781" s="1009"/>
      <c r="IK3781" s="1009"/>
      <c r="IL3781" s="1009"/>
      <c r="IM3781" s="1009"/>
    </row>
    <row r="3782" spans="17:247" x14ac:dyDescent="0.25">
      <c r="Q3782" s="1333"/>
      <c r="R3782" s="1333"/>
      <c r="S3782" s="669"/>
      <c r="T3782" s="669"/>
      <c r="U3782" s="669"/>
      <c r="AG3782" s="873"/>
      <c r="AN3782" s="669"/>
      <c r="IG3782" s="1009"/>
      <c r="IH3782" s="1009"/>
      <c r="II3782" s="1009"/>
      <c r="IJ3782" s="1009"/>
      <c r="IK3782" s="1009"/>
      <c r="IL3782" s="1009"/>
      <c r="IM3782" s="1009"/>
    </row>
    <row r="3783" spans="17:247" x14ac:dyDescent="0.25">
      <c r="Q3783" s="1333"/>
      <c r="R3783" s="1333"/>
      <c r="S3783" s="669"/>
      <c r="T3783" s="669"/>
      <c r="U3783" s="669"/>
      <c r="AG3783" s="873"/>
      <c r="AN3783" s="669"/>
      <c r="IG3783" s="1009"/>
      <c r="IH3783" s="1009"/>
      <c r="II3783" s="1009"/>
      <c r="IJ3783" s="1009"/>
      <c r="IK3783" s="1009"/>
      <c r="IL3783" s="1009"/>
      <c r="IM3783" s="1009"/>
    </row>
    <row r="3784" spans="17:247" x14ac:dyDescent="0.25">
      <c r="Q3784" s="1333"/>
      <c r="R3784" s="1333"/>
      <c r="S3784" s="669"/>
      <c r="T3784" s="669"/>
      <c r="U3784" s="669"/>
      <c r="AG3784" s="873"/>
      <c r="AN3784" s="669"/>
      <c r="IG3784" s="1009"/>
      <c r="IH3784" s="1009"/>
      <c r="II3784" s="1009"/>
      <c r="IJ3784" s="1009"/>
      <c r="IK3784" s="1009"/>
      <c r="IL3784" s="1009"/>
      <c r="IM3784" s="1009"/>
    </row>
    <row r="3785" spans="17:247" x14ac:dyDescent="0.25">
      <c r="Q3785" s="1333"/>
      <c r="R3785" s="1333"/>
      <c r="S3785" s="669"/>
      <c r="T3785" s="669"/>
      <c r="U3785" s="669"/>
      <c r="AG3785" s="873"/>
      <c r="AN3785" s="669"/>
      <c r="IG3785" s="1009"/>
      <c r="IH3785" s="1009"/>
      <c r="II3785" s="1009"/>
      <c r="IJ3785" s="1009"/>
      <c r="IK3785" s="1009"/>
      <c r="IL3785" s="1009"/>
      <c r="IM3785" s="1009"/>
    </row>
    <row r="3786" spans="17:247" x14ac:dyDescent="0.25">
      <c r="Q3786" s="1333"/>
      <c r="R3786" s="1333"/>
      <c r="S3786" s="669"/>
      <c r="T3786" s="669"/>
      <c r="U3786" s="669"/>
      <c r="AG3786" s="873"/>
      <c r="AN3786" s="669"/>
      <c r="IG3786" s="1009"/>
      <c r="IH3786" s="1009"/>
      <c r="II3786" s="1009"/>
      <c r="IJ3786" s="1009"/>
      <c r="IK3786" s="1009"/>
      <c r="IL3786" s="1009"/>
      <c r="IM3786" s="1009"/>
    </row>
    <row r="3787" spans="17:247" x14ac:dyDescent="0.25">
      <c r="Q3787" s="1333"/>
      <c r="R3787" s="1333"/>
      <c r="S3787" s="669"/>
      <c r="T3787" s="669"/>
      <c r="U3787" s="669"/>
      <c r="AG3787" s="873"/>
      <c r="AN3787" s="669"/>
      <c r="IG3787" s="1009"/>
      <c r="IH3787" s="1009"/>
      <c r="II3787" s="1009"/>
      <c r="IJ3787" s="1009"/>
      <c r="IK3787" s="1009"/>
      <c r="IL3787" s="1009"/>
      <c r="IM3787" s="1009"/>
    </row>
    <row r="3788" spans="17:247" x14ac:dyDescent="0.25">
      <c r="Q3788" s="1333"/>
      <c r="R3788" s="1333"/>
      <c r="S3788" s="669"/>
      <c r="T3788" s="669"/>
      <c r="U3788" s="669"/>
      <c r="AG3788" s="873"/>
      <c r="AN3788" s="669"/>
      <c r="IG3788" s="1009"/>
      <c r="IH3788" s="1009"/>
      <c r="II3788" s="1009"/>
      <c r="IJ3788" s="1009"/>
      <c r="IK3788" s="1009"/>
      <c r="IL3788" s="1009"/>
      <c r="IM3788" s="1009"/>
    </row>
    <row r="3789" spans="17:247" x14ac:dyDescent="0.25">
      <c r="Q3789" s="1333"/>
      <c r="R3789" s="1333"/>
      <c r="S3789" s="669"/>
      <c r="T3789" s="669"/>
      <c r="U3789" s="669"/>
      <c r="AG3789" s="873"/>
      <c r="AN3789" s="669"/>
      <c r="IG3789" s="1009"/>
      <c r="IH3789" s="1009"/>
      <c r="II3789" s="1009"/>
      <c r="IJ3789" s="1009"/>
      <c r="IK3789" s="1009"/>
      <c r="IL3789" s="1009"/>
      <c r="IM3789" s="1009"/>
    </row>
    <row r="3790" spans="17:247" x14ac:dyDescent="0.25">
      <c r="Q3790" s="1333"/>
      <c r="R3790" s="1333"/>
      <c r="S3790" s="669"/>
      <c r="T3790" s="669"/>
      <c r="U3790" s="669"/>
      <c r="AG3790" s="873"/>
      <c r="AN3790" s="669"/>
      <c r="IG3790" s="1009"/>
      <c r="IH3790" s="1009"/>
      <c r="II3790" s="1009"/>
      <c r="IJ3790" s="1009"/>
      <c r="IK3790" s="1009"/>
      <c r="IL3790" s="1009"/>
      <c r="IM3790" s="1009"/>
    </row>
    <row r="3791" spans="17:247" x14ac:dyDescent="0.25">
      <c r="Q3791" s="1333"/>
      <c r="R3791" s="1333"/>
      <c r="S3791" s="669"/>
      <c r="T3791" s="669"/>
      <c r="U3791" s="669"/>
      <c r="AG3791" s="873"/>
      <c r="AN3791" s="669"/>
      <c r="IG3791" s="1009"/>
      <c r="IH3791" s="1009"/>
      <c r="II3791" s="1009"/>
      <c r="IJ3791" s="1009"/>
      <c r="IK3791" s="1009"/>
      <c r="IL3791" s="1009"/>
      <c r="IM3791" s="1009"/>
    </row>
    <row r="3792" spans="17:247" x14ac:dyDescent="0.25">
      <c r="Q3792" s="1333"/>
      <c r="R3792" s="1333"/>
      <c r="S3792" s="669"/>
      <c r="T3792" s="669"/>
      <c r="U3792" s="669"/>
      <c r="AG3792" s="873"/>
      <c r="AN3792" s="669"/>
      <c r="IG3792" s="1009"/>
      <c r="IH3792" s="1009"/>
      <c r="II3792" s="1009"/>
      <c r="IJ3792" s="1009"/>
      <c r="IK3792" s="1009"/>
      <c r="IL3792" s="1009"/>
      <c r="IM3792" s="1009"/>
    </row>
    <row r="3793" spans="17:247" x14ac:dyDescent="0.25">
      <c r="Q3793" s="1333"/>
      <c r="R3793" s="1333"/>
      <c r="S3793" s="669"/>
      <c r="T3793" s="669"/>
      <c r="U3793" s="669"/>
      <c r="AG3793" s="873"/>
      <c r="AN3793" s="669"/>
      <c r="IG3793" s="1009"/>
      <c r="IH3793" s="1009"/>
      <c r="II3793" s="1009"/>
      <c r="IJ3793" s="1009"/>
      <c r="IK3793" s="1009"/>
      <c r="IL3793" s="1009"/>
      <c r="IM3793" s="1009"/>
    </row>
    <row r="3794" spans="17:247" x14ac:dyDescent="0.25">
      <c r="Q3794" s="1333"/>
      <c r="R3794" s="1333"/>
      <c r="S3794" s="669"/>
      <c r="T3794" s="669"/>
      <c r="U3794" s="669"/>
      <c r="AG3794" s="873"/>
      <c r="AN3794" s="669"/>
      <c r="IG3794" s="1009"/>
      <c r="IH3794" s="1009"/>
      <c r="II3794" s="1009"/>
      <c r="IJ3794" s="1009"/>
      <c r="IK3794" s="1009"/>
      <c r="IL3794" s="1009"/>
      <c r="IM3794" s="1009"/>
    </row>
    <row r="3795" spans="17:247" x14ac:dyDescent="0.25">
      <c r="Q3795" s="1333"/>
      <c r="R3795" s="1333"/>
      <c r="S3795" s="669"/>
      <c r="T3795" s="669"/>
      <c r="U3795" s="669"/>
      <c r="AG3795" s="873"/>
      <c r="AN3795" s="669"/>
      <c r="IG3795" s="1009"/>
      <c r="IH3795" s="1009"/>
      <c r="II3795" s="1009"/>
      <c r="IJ3795" s="1009"/>
      <c r="IK3795" s="1009"/>
      <c r="IL3795" s="1009"/>
      <c r="IM3795" s="1009"/>
    </row>
    <row r="3796" spans="17:247" x14ac:dyDescent="0.25">
      <c r="Q3796" s="1333"/>
      <c r="R3796" s="1333"/>
      <c r="S3796" s="669"/>
      <c r="T3796" s="669"/>
      <c r="U3796" s="669"/>
      <c r="AG3796" s="873"/>
      <c r="AN3796" s="669"/>
      <c r="IG3796" s="1009"/>
      <c r="IH3796" s="1009"/>
      <c r="II3796" s="1009"/>
      <c r="IJ3796" s="1009"/>
      <c r="IK3796" s="1009"/>
      <c r="IL3796" s="1009"/>
      <c r="IM3796" s="1009"/>
    </row>
    <row r="3797" spans="17:247" x14ac:dyDescent="0.25">
      <c r="Q3797" s="1333"/>
      <c r="R3797" s="1333"/>
      <c r="S3797" s="669"/>
      <c r="T3797" s="669"/>
      <c r="U3797" s="669"/>
      <c r="AG3797" s="873"/>
      <c r="AN3797" s="669"/>
      <c r="IG3797" s="1009"/>
      <c r="IH3797" s="1009"/>
      <c r="II3797" s="1009"/>
      <c r="IJ3797" s="1009"/>
      <c r="IK3797" s="1009"/>
      <c r="IL3797" s="1009"/>
      <c r="IM3797" s="1009"/>
    </row>
    <row r="3798" spans="17:247" x14ac:dyDescent="0.25">
      <c r="Q3798" s="1333"/>
      <c r="R3798" s="1333"/>
      <c r="S3798" s="669"/>
      <c r="T3798" s="669"/>
      <c r="U3798" s="669"/>
      <c r="AG3798" s="873"/>
      <c r="AN3798" s="669"/>
      <c r="IG3798" s="1009"/>
      <c r="IH3798" s="1009"/>
      <c r="II3798" s="1009"/>
      <c r="IJ3798" s="1009"/>
      <c r="IK3798" s="1009"/>
      <c r="IL3798" s="1009"/>
      <c r="IM3798" s="1009"/>
    </row>
    <row r="3799" spans="17:247" x14ac:dyDescent="0.25">
      <c r="Q3799" s="1333"/>
      <c r="R3799" s="1333"/>
      <c r="S3799" s="669"/>
      <c r="T3799" s="669"/>
      <c r="U3799" s="669"/>
      <c r="AG3799" s="873"/>
      <c r="AN3799" s="669"/>
      <c r="IG3799" s="1009"/>
      <c r="IH3799" s="1009"/>
      <c r="II3799" s="1009"/>
      <c r="IJ3799" s="1009"/>
      <c r="IK3799" s="1009"/>
      <c r="IL3799" s="1009"/>
      <c r="IM3799" s="1009"/>
    </row>
    <row r="3800" spans="17:247" x14ac:dyDescent="0.25">
      <c r="Q3800" s="1333"/>
      <c r="R3800" s="1333"/>
      <c r="S3800" s="669"/>
      <c r="T3800" s="669"/>
      <c r="U3800" s="669"/>
      <c r="AG3800" s="873"/>
      <c r="AN3800" s="669"/>
      <c r="IG3800" s="1009"/>
      <c r="IH3800" s="1009"/>
      <c r="II3800" s="1009"/>
      <c r="IJ3800" s="1009"/>
      <c r="IK3800" s="1009"/>
      <c r="IL3800" s="1009"/>
      <c r="IM3800" s="1009"/>
    </row>
    <row r="3801" spans="17:247" x14ac:dyDescent="0.25">
      <c r="Q3801" s="1333"/>
      <c r="R3801" s="1333"/>
      <c r="S3801" s="669"/>
      <c r="T3801" s="669"/>
      <c r="U3801" s="669"/>
      <c r="AG3801" s="873"/>
      <c r="AN3801" s="669"/>
      <c r="IG3801" s="1009"/>
      <c r="IH3801" s="1009"/>
      <c r="II3801" s="1009"/>
      <c r="IJ3801" s="1009"/>
      <c r="IK3801" s="1009"/>
      <c r="IL3801" s="1009"/>
      <c r="IM3801" s="1009"/>
    </row>
    <row r="3802" spans="17:247" x14ac:dyDescent="0.25">
      <c r="Q3802" s="1333"/>
      <c r="R3802" s="1333"/>
      <c r="S3802" s="669"/>
      <c r="T3802" s="669"/>
      <c r="U3802" s="669"/>
      <c r="AG3802" s="873"/>
      <c r="AN3802" s="669"/>
      <c r="IG3802" s="1009"/>
      <c r="IH3802" s="1009"/>
      <c r="II3802" s="1009"/>
      <c r="IJ3802" s="1009"/>
      <c r="IK3802" s="1009"/>
      <c r="IL3802" s="1009"/>
      <c r="IM3802" s="1009"/>
    </row>
    <row r="3803" spans="17:247" x14ac:dyDescent="0.25">
      <c r="Q3803" s="1333"/>
      <c r="R3803" s="1333"/>
      <c r="S3803" s="669"/>
      <c r="T3803" s="669"/>
      <c r="U3803" s="669"/>
      <c r="AG3803" s="873"/>
      <c r="AN3803" s="669"/>
      <c r="IG3803" s="1009"/>
      <c r="IH3803" s="1009"/>
      <c r="II3803" s="1009"/>
      <c r="IJ3803" s="1009"/>
      <c r="IK3803" s="1009"/>
      <c r="IL3803" s="1009"/>
      <c r="IM3803" s="1009"/>
    </row>
    <row r="3804" spans="17:247" x14ac:dyDescent="0.25">
      <c r="Q3804" s="1333"/>
      <c r="R3804" s="1333"/>
      <c r="S3804" s="669"/>
      <c r="T3804" s="669"/>
      <c r="U3804" s="669"/>
      <c r="AG3804" s="873"/>
      <c r="AN3804" s="669"/>
      <c r="IG3804" s="1009"/>
      <c r="IH3804" s="1009"/>
      <c r="II3804" s="1009"/>
      <c r="IJ3804" s="1009"/>
      <c r="IK3804" s="1009"/>
      <c r="IL3804" s="1009"/>
      <c r="IM3804" s="1009"/>
    </row>
    <row r="3805" spans="17:247" x14ac:dyDescent="0.25">
      <c r="Q3805" s="1333"/>
      <c r="R3805" s="1333"/>
      <c r="S3805" s="669"/>
      <c r="T3805" s="669"/>
      <c r="U3805" s="669"/>
      <c r="AG3805" s="873"/>
      <c r="AN3805" s="669"/>
      <c r="IG3805" s="1009"/>
      <c r="IH3805" s="1009"/>
      <c r="II3805" s="1009"/>
      <c r="IJ3805" s="1009"/>
      <c r="IK3805" s="1009"/>
      <c r="IL3805" s="1009"/>
      <c r="IM3805" s="1009"/>
    </row>
    <row r="3806" spans="17:247" x14ac:dyDescent="0.25">
      <c r="Q3806" s="1333"/>
      <c r="R3806" s="1333"/>
      <c r="S3806" s="669"/>
      <c r="T3806" s="669"/>
      <c r="U3806" s="669"/>
      <c r="AG3806" s="873"/>
      <c r="AN3806" s="669"/>
      <c r="IG3806" s="1009"/>
      <c r="IH3806" s="1009"/>
      <c r="II3806" s="1009"/>
      <c r="IJ3806" s="1009"/>
      <c r="IK3806" s="1009"/>
      <c r="IL3806" s="1009"/>
      <c r="IM3806" s="1009"/>
    </row>
    <row r="3807" spans="17:247" x14ac:dyDescent="0.25">
      <c r="Q3807" s="1333"/>
      <c r="R3807" s="1333"/>
      <c r="S3807" s="669"/>
      <c r="T3807" s="669"/>
      <c r="U3807" s="669"/>
      <c r="AG3807" s="873"/>
      <c r="AN3807" s="669"/>
      <c r="IG3807" s="1009"/>
      <c r="IH3807" s="1009"/>
      <c r="II3807" s="1009"/>
      <c r="IJ3807" s="1009"/>
      <c r="IK3807" s="1009"/>
      <c r="IL3807" s="1009"/>
      <c r="IM3807" s="1009"/>
    </row>
    <row r="3808" spans="17:247" x14ac:dyDescent="0.25">
      <c r="Q3808" s="1333"/>
      <c r="R3808" s="1333"/>
      <c r="S3808" s="669"/>
      <c r="T3808" s="669"/>
      <c r="U3808" s="669"/>
      <c r="AG3808" s="873"/>
      <c r="AN3808" s="669"/>
      <c r="IG3808" s="1009"/>
      <c r="IH3808" s="1009"/>
      <c r="II3808" s="1009"/>
      <c r="IJ3808" s="1009"/>
      <c r="IK3808" s="1009"/>
      <c r="IL3808" s="1009"/>
      <c r="IM3808" s="1009"/>
    </row>
    <row r="3809" spans="17:247" x14ac:dyDescent="0.25">
      <c r="Q3809" s="1333"/>
      <c r="R3809" s="1333"/>
      <c r="S3809" s="669"/>
      <c r="T3809" s="669"/>
      <c r="U3809" s="669"/>
      <c r="AG3809" s="873"/>
      <c r="AN3809" s="669"/>
      <c r="IG3809" s="1009"/>
      <c r="IH3809" s="1009"/>
      <c r="II3809" s="1009"/>
      <c r="IJ3809" s="1009"/>
      <c r="IK3809" s="1009"/>
      <c r="IL3809" s="1009"/>
      <c r="IM3809" s="1009"/>
    </row>
    <row r="3810" spans="17:247" x14ac:dyDescent="0.25">
      <c r="Q3810" s="1333"/>
      <c r="R3810" s="1333"/>
      <c r="S3810" s="669"/>
      <c r="T3810" s="669"/>
      <c r="U3810" s="669"/>
      <c r="AG3810" s="873"/>
      <c r="AN3810" s="669"/>
      <c r="IG3810" s="1009"/>
      <c r="IH3810" s="1009"/>
      <c r="II3810" s="1009"/>
      <c r="IJ3810" s="1009"/>
      <c r="IK3810" s="1009"/>
      <c r="IL3810" s="1009"/>
      <c r="IM3810" s="1009"/>
    </row>
    <row r="3811" spans="17:247" x14ac:dyDescent="0.25">
      <c r="Q3811" s="1333"/>
      <c r="R3811" s="1333"/>
      <c r="S3811" s="669"/>
      <c r="T3811" s="669"/>
      <c r="U3811" s="669"/>
      <c r="AG3811" s="873"/>
      <c r="AN3811" s="669"/>
      <c r="IG3811" s="1009"/>
      <c r="IH3811" s="1009"/>
      <c r="II3811" s="1009"/>
      <c r="IJ3811" s="1009"/>
      <c r="IK3811" s="1009"/>
      <c r="IL3811" s="1009"/>
      <c r="IM3811" s="1009"/>
    </row>
    <row r="3812" spans="17:247" x14ac:dyDescent="0.25">
      <c r="Q3812" s="1333"/>
      <c r="R3812" s="1333"/>
      <c r="S3812" s="669"/>
      <c r="T3812" s="669"/>
      <c r="U3812" s="669"/>
      <c r="AG3812" s="873"/>
      <c r="AN3812" s="669"/>
      <c r="IG3812" s="1009"/>
      <c r="IH3812" s="1009"/>
      <c r="II3812" s="1009"/>
      <c r="IJ3812" s="1009"/>
      <c r="IK3812" s="1009"/>
      <c r="IL3812" s="1009"/>
      <c r="IM3812" s="1009"/>
    </row>
    <row r="3813" spans="17:247" x14ac:dyDescent="0.25">
      <c r="Q3813" s="1333"/>
      <c r="R3813" s="1333"/>
      <c r="S3813" s="669"/>
      <c r="T3813" s="669"/>
      <c r="U3813" s="669"/>
      <c r="AG3813" s="873"/>
      <c r="AN3813" s="669"/>
      <c r="IG3813" s="1009"/>
      <c r="IH3813" s="1009"/>
      <c r="II3813" s="1009"/>
      <c r="IJ3813" s="1009"/>
      <c r="IK3813" s="1009"/>
      <c r="IL3813" s="1009"/>
      <c r="IM3813" s="1009"/>
    </row>
    <row r="3814" spans="17:247" x14ac:dyDescent="0.25">
      <c r="Q3814" s="1333"/>
      <c r="R3814" s="1333"/>
      <c r="S3814" s="669"/>
      <c r="T3814" s="669"/>
      <c r="U3814" s="669"/>
      <c r="AG3814" s="873"/>
      <c r="AN3814" s="669"/>
      <c r="IG3814" s="1009"/>
      <c r="IH3814" s="1009"/>
      <c r="II3814" s="1009"/>
      <c r="IJ3814" s="1009"/>
      <c r="IK3814" s="1009"/>
      <c r="IL3814" s="1009"/>
      <c r="IM3814" s="1009"/>
    </row>
    <row r="3815" spans="17:247" x14ac:dyDescent="0.25">
      <c r="Q3815" s="1333"/>
      <c r="R3815" s="1333"/>
      <c r="S3815" s="669"/>
      <c r="T3815" s="669"/>
      <c r="U3815" s="669"/>
      <c r="AG3815" s="873"/>
      <c r="AN3815" s="669"/>
      <c r="IG3815" s="1009"/>
      <c r="IH3815" s="1009"/>
      <c r="II3815" s="1009"/>
      <c r="IJ3815" s="1009"/>
      <c r="IK3815" s="1009"/>
      <c r="IL3815" s="1009"/>
      <c r="IM3815" s="1009"/>
    </row>
    <row r="3816" spans="17:247" x14ac:dyDescent="0.25">
      <c r="Q3816" s="1333"/>
      <c r="R3816" s="1333"/>
      <c r="S3816" s="669"/>
      <c r="T3816" s="669"/>
      <c r="U3816" s="669"/>
      <c r="AG3816" s="873"/>
      <c r="AN3816" s="669"/>
      <c r="IG3816" s="1009"/>
      <c r="IH3816" s="1009"/>
      <c r="II3816" s="1009"/>
      <c r="IJ3816" s="1009"/>
      <c r="IK3816" s="1009"/>
      <c r="IL3816" s="1009"/>
      <c r="IM3816" s="1009"/>
    </row>
    <row r="3817" spans="17:247" x14ac:dyDescent="0.25">
      <c r="Q3817" s="1333"/>
      <c r="R3817" s="1333"/>
      <c r="S3817" s="669"/>
      <c r="T3817" s="669"/>
      <c r="U3817" s="669"/>
      <c r="AG3817" s="873"/>
      <c r="AN3817" s="669"/>
      <c r="IG3817" s="1009"/>
      <c r="IH3817" s="1009"/>
      <c r="II3817" s="1009"/>
      <c r="IJ3817" s="1009"/>
      <c r="IK3817" s="1009"/>
      <c r="IL3817" s="1009"/>
      <c r="IM3817" s="1009"/>
    </row>
    <row r="3818" spans="17:247" x14ac:dyDescent="0.25">
      <c r="Q3818" s="1333"/>
      <c r="R3818" s="1333"/>
      <c r="S3818" s="669"/>
      <c r="T3818" s="669"/>
      <c r="U3818" s="669"/>
      <c r="AG3818" s="873"/>
      <c r="AN3818" s="669"/>
      <c r="IG3818" s="1009"/>
      <c r="IH3818" s="1009"/>
      <c r="II3818" s="1009"/>
      <c r="IJ3818" s="1009"/>
      <c r="IK3818" s="1009"/>
      <c r="IL3818" s="1009"/>
      <c r="IM3818" s="1009"/>
    </row>
    <row r="3819" spans="17:247" x14ac:dyDescent="0.25">
      <c r="Q3819" s="1333"/>
      <c r="R3819" s="1333"/>
      <c r="S3819" s="669"/>
      <c r="T3819" s="669"/>
      <c r="U3819" s="669"/>
      <c r="AG3819" s="873"/>
      <c r="AN3819" s="669"/>
      <c r="IG3819" s="1009"/>
      <c r="IH3819" s="1009"/>
      <c r="II3819" s="1009"/>
      <c r="IJ3819" s="1009"/>
      <c r="IK3819" s="1009"/>
      <c r="IL3819" s="1009"/>
      <c r="IM3819" s="1009"/>
    </row>
    <row r="3820" spans="17:247" x14ac:dyDescent="0.25">
      <c r="Q3820" s="1333"/>
      <c r="R3820" s="1333"/>
      <c r="S3820" s="669"/>
      <c r="T3820" s="669"/>
      <c r="U3820" s="669"/>
      <c r="AG3820" s="873"/>
      <c r="AN3820" s="669"/>
      <c r="IG3820" s="1009"/>
      <c r="IH3820" s="1009"/>
      <c r="II3820" s="1009"/>
      <c r="IJ3820" s="1009"/>
      <c r="IK3820" s="1009"/>
      <c r="IL3820" s="1009"/>
      <c r="IM3820" s="1009"/>
    </row>
    <row r="3821" spans="17:247" x14ac:dyDescent="0.25">
      <c r="Q3821" s="1333"/>
      <c r="R3821" s="1333"/>
      <c r="S3821" s="669"/>
      <c r="T3821" s="669"/>
      <c r="U3821" s="669"/>
      <c r="AG3821" s="873"/>
      <c r="AN3821" s="669"/>
      <c r="IG3821" s="1009"/>
      <c r="IH3821" s="1009"/>
      <c r="II3821" s="1009"/>
      <c r="IJ3821" s="1009"/>
      <c r="IK3821" s="1009"/>
      <c r="IL3821" s="1009"/>
      <c r="IM3821" s="1009"/>
    </row>
    <row r="3822" spans="17:247" x14ac:dyDescent="0.25">
      <c r="Q3822" s="1333"/>
      <c r="R3822" s="1333"/>
      <c r="S3822" s="669"/>
      <c r="T3822" s="669"/>
      <c r="U3822" s="669"/>
      <c r="AG3822" s="873"/>
      <c r="AN3822" s="669"/>
      <c r="IG3822" s="1009"/>
      <c r="IH3822" s="1009"/>
      <c r="II3822" s="1009"/>
      <c r="IJ3822" s="1009"/>
      <c r="IK3822" s="1009"/>
      <c r="IL3822" s="1009"/>
      <c r="IM3822" s="1009"/>
    </row>
    <row r="3823" spans="17:247" x14ac:dyDescent="0.25">
      <c r="Q3823" s="1333"/>
      <c r="R3823" s="1333"/>
      <c r="S3823" s="669"/>
      <c r="T3823" s="669"/>
      <c r="U3823" s="669"/>
      <c r="AG3823" s="873"/>
      <c r="AN3823" s="669"/>
      <c r="IG3823" s="1009"/>
      <c r="IH3823" s="1009"/>
      <c r="II3823" s="1009"/>
      <c r="IJ3823" s="1009"/>
      <c r="IK3823" s="1009"/>
      <c r="IL3823" s="1009"/>
      <c r="IM3823" s="1009"/>
    </row>
    <row r="3824" spans="17:247" x14ac:dyDescent="0.25">
      <c r="Q3824" s="1333"/>
      <c r="R3824" s="1333"/>
      <c r="S3824" s="669"/>
      <c r="T3824" s="669"/>
      <c r="U3824" s="669"/>
      <c r="AG3824" s="873"/>
      <c r="AN3824" s="669"/>
      <c r="IG3824" s="1009"/>
      <c r="IH3824" s="1009"/>
      <c r="II3824" s="1009"/>
      <c r="IJ3824" s="1009"/>
      <c r="IK3824" s="1009"/>
      <c r="IL3824" s="1009"/>
      <c r="IM3824" s="1009"/>
    </row>
    <row r="3825" spans="17:247" x14ac:dyDescent="0.25">
      <c r="Q3825" s="1333"/>
      <c r="R3825" s="1333"/>
      <c r="S3825" s="669"/>
      <c r="T3825" s="669"/>
      <c r="U3825" s="669"/>
      <c r="AG3825" s="873"/>
      <c r="AN3825" s="669"/>
      <c r="IG3825" s="1009"/>
      <c r="IH3825" s="1009"/>
      <c r="II3825" s="1009"/>
      <c r="IJ3825" s="1009"/>
      <c r="IK3825" s="1009"/>
      <c r="IL3825" s="1009"/>
      <c r="IM3825" s="1009"/>
    </row>
    <row r="3826" spans="17:247" x14ac:dyDescent="0.25">
      <c r="Q3826" s="1333"/>
      <c r="R3826" s="1333"/>
      <c r="S3826" s="669"/>
      <c r="T3826" s="669"/>
      <c r="U3826" s="669"/>
      <c r="AG3826" s="873"/>
      <c r="AN3826" s="669"/>
      <c r="IG3826" s="1009"/>
      <c r="IH3826" s="1009"/>
      <c r="II3826" s="1009"/>
      <c r="IJ3826" s="1009"/>
      <c r="IK3826" s="1009"/>
      <c r="IL3826" s="1009"/>
      <c r="IM3826" s="1009"/>
    </row>
    <row r="3827" spans="17:247" x14ac:dyDescent="0.25">
      <c r="Q3827" s="1333"/>
      <c r="R3827" s="1333"/>
      <c r="S3827" s="669"/>
      <c r="T3827" s="669"/>
      <c r="U3827" s="669"/>
      <c r="AG3827" s="873"/>
      <c r="AN3827" s="669"/>
      <c r="IG3827" s="1009"/>
      <c r="IH3827" s="1009"/>
      <c r="II3827" s="1009"/>
      <c r="IJ3827" s="1009"/>
      <c r="IK3827" s="1009"/>
      <c r="IL3827" s="1009"/>
      <c r="IM3827" s="1009"/>
    </row>
    <row r="3828" spans="17:247" x14ac:dyDescent="0.25">
      <c r="Q3828" s="1333"/>
      <c r="R3828" s="1333"/>
      <c r="S3828" s="669"/>
      <c r="T3828" s="669"/>
      <c r="U3828" s="669"/>
      <c r="AG3828" s="873"/>
      <c r="AN3828" s="669"/>
      <c r="IG3828" s="1009"/>
      <c r="IH3828" s="1009"/>
      <c r="II3828" s="1009"/>
      <c r="IJ3828" s="1009"/>
      <c r="IK3828" s="1009"/>
      <c r="IL3828" s="1009"/>
      <c r="IM3828" s="1009"/>
    </row>
    <row r="3829" spans="17:247" x14ac:dyDescent="0.25">
      <c r="Q3829" s="1333"/>
      <c r="R3829" s="1333"/>
      <c r="S3829" s="669"/>
      <c r="T3829" s="669"/>
      <c r="U3829" s="669"/>
      <c r="AG3829" s="873"/>
      <c r="AN3829" s="669"/>
      <c r="IG3829" s="1009"/>
      <c r="IH3829" s="1009"/>
      <c r="II3829" s="1009"/>
      <c r="IJ3829" s="1009"/>
      <c r="IK3829" s="1009"/>
      <c r="IL3829" s="1009"/>
      <c r="IM3829" s="1009"/>
    </row>
    <row r="3830" spans="17:247" x14ac:dyDescent="0.25">
      <c r="Q3830" s="1333"/>
      <c r="R3830" s="1333"/>
      <c r="S3830" s="669"/>
      <c r="T3830" s="669"/>
      <c r="U3830" s="669"/>
      <c r="AG3830" s="873"/>
      <c r="AN3830" s="669"/>
      <c r="IG3830" s="1009"/>
      <c r="IH3830" s="1009"/>
      <c r="II3830" s="1009"/>
      <c r="IJ3830" s="1009"/>
      <c r="IK3830" s="1009"/>
      <c r="IL3830" s="1009"/>
      <c r="IM3830" s="1009"/>
    </row>
    <row r="3831" spans="17:247" x14ac:dyDescent="0.25">
      <c r="Q3831" s="1333"/>
      <c r="R3831" s="1333"/>
      <c r="S3831" s="669"/>
      <c r="T3831" s="669"/>
      <c r="U3831" s="669"/>
      <c r="AG3831" s="873"/>
      <c r="AN3831" s="669"/>
      <c r="IG3831" s="1009"/>
      <c r="IH3831" s="1009"/>
      <c r="II3831" s="1009"/>
      <c r="IJ3831" s="1009"/>
      <c r="IK3831" s="1009"/>
      <c r="IL3831" s="1009"/>
      <c r="IM3831" s="1009"/>
    </row>
    <row r="3832" spans="17:247" x14ac:dyDescent="0.25">
      <c r="Q3832" s="1333"/>
      <c r="R3832" s="1333"/>
      <c r="S3832" s="669"/>
      <c r="T3832" s="669"/>
      <c r="U3832" s="669"/>
      <c r="AG3832" s="873"/>
      <c r="AN3832" s="669"/>
      <c r="IG3832" s="1009"/>
      <c r="IH3832" s="1009"/>
      <c r="II3832" s="1009"/>
      <c r="IJ3832" s="1009"/>
      <c r="IK3832" s="1009"/>
      <c r="IL3832" s="1009"/>
      <c r="IM3832" s="1009"/>
    </row>
    <row r="3833" spans="17:247" x14ac:dyDescent="0.25">
      <c r="Q3833" s="1333"/>
      <c r="R3833" s="1333"/>
      <c r="S3833" s="669"/>
      <c r="T3833" s="669"/>
      <c r="U3833" s="669"/>
      <c r="AG3833" s="873"/>
      <c r="AN3833" s="669"/>
      <c r="IG3833" s="1009"/>
      <c r="IH3833" s="1009"/>
      <c r="II3833" s="1009"/>
      <c r="IJ3833" s="1009"/>
      <c r="IK3833" s="1009"/>
      <c r="IL3833" s="1009"/>
      <c r="IM3833" s="1009"/>
    </row>
    <row r="3834" spans="17:247" x14ac:dyDescent="0.25">
      <c r="Q3834" s="1333"/>
      <c r="R3834" s="1333"/>
      <c r="S3834" s="669"/>
      <c r="T3834" s="669"/>
      <c r="U3834" s="669"/>
      <c r="AG3834" s="873"/>
      <c r="AN3834" s="669"/>
      <c r="IG3834" s="1009"/>
      <c r="IH3834" s="1009"/>
      <c r="II3834" s="1009"/>
      <c r="IJ3834" s="1009"/>
      <c r="IK3834" s="1009"/>
      <c r="IL3834" s="1009"/>
      <c r="IM3834" s="1009"/>
    </row>
    <row r="3835" spans="17:247" x14ac:dyDescent="0.25">
      <c r="Q3835" s="1333"/>
      <c r="R3835" s="1333"/>
      <c r="S3835" s="669"/>
      <c r="T3835" s="669"/>
      <c r="U3835" s="669"/>
      <c r="AG3835" s="873"/>
      <c r="AN3835" s="669"/>
      <c r="IG3835" s="1009"/>
      <c r="IH3835" s="1009"/>
      <c r="II3835" s="1009"/>
      <c r="IJ3835" s="1009"/>
      <c r="IK3835" s="1009"/>
      <c r="IL3835" s="1009"/>
      <c r="IM3835" s="1009"/>
    </row>
    <row r="3836" spans="17:247" x14ac:dyDescent="0.25">
      <c r="Q3836" s="1333"/>
      <c r="R3836" s="1333"/>
      <c r="S3836" s="669"/>
      <c r="T3836" s="669"/>
      <c r="U3836" s="669"/>
      <c r="AG3836" s="873"/>
      <c r="AN3836" s="669"/>
      <c r="IG3836" s="1009"/>
      <c r="IH3836" s="1009"/>
      <c r="II3836" s="1009"/>
      <c r="IJ3836" s="1009"/>
      <c r="IK3836" s="1009"/>
      <c r="IL3836" s="1009"/>
      <c r="IM3836" s="1009"/>
    </row>
    <row r="3837" spans="17:247" x14ac:dyDescent="0.25">
      <c r="Q3837" s="1333"/>
      <c r="R3837" s="1333"/>
      <c r="S3837" s="669"/>
      <c r="T3837" s="669"/>
      <c r="U3837" s="669"/>
      <c r="AG3837" s="873"/>
      <c r="AN3837" s="669"/>
      <c r="IG3837" s="1009"/>
      <c r="IH3837" s="1009"/>
      <c r="II3837" s="1009"/>
      <c r="IJ3837" s="1009"/>
      <c r="IK3837" s="1009"/>
      <c r="IL3837" s="1009"/>
      <c r="IM3837" s="1009"/>
    </row>
    <row r="3838" spans="17:247" x14ac:dyDescent="0.25">
      <c r="Q3838" s="1333"/>
      <c r="R3838" s="1333"/>
      <c r="S3838" s="669"/>
      <c r="T3838" s="669"/>
      <c r="U3838" s="669"/>
      <c r="AG3838" s="873"/>
      <c r="AN3838" s="669"/>
      <c r="IG3838" s="1009"/>
      <c r="IH3838" s="1009"/>
      <c r="II3838" s="1009"/>
      <c r="IJ3838" s="1009"/>
      <c r="IK3838" s="1009"/>
      <c r="IL3838" s="1009"/>
      <c r="IM3838" s="1009"/>
    </row>
    <row r="3839" spans="17:247" x14ac:dyDescent="0.25">
      <c r="Q3839" s="1333"/>
      <c r="R3839" s="1333"/>
      <c r="S3839" s="669"/>
      <c r="T3839" s="669"/>
      <c r="U3839" s="669"/>
      <c r="AG3839" s="873"/>
      <c r="AN3839" s="669"/>
      <c r="IG3839" s="1009"/>
      <c r="IH3839" s="1009"/>
      <c r="II3839" s="1009"/>
      <c r="IJ3839" s="1009"/>
      <c r="IK3839" s="1009"/>
      <c r="IL3839" s="1009"/>
      <c r="IM3839" s="1009"/>
    </row>
    <row r="3840" spans="17:247" x14ac:dyDescent="0.25">
      <c r="Q3840" s="1333"/>
      <c r="R3840" s="1333"/>
      <c r="S3840" s="669"/>
      <c r="T3840" s="669"/>
      <c r="U3840" s="669"/>
      <c r="AG3840" s="873"/>
      <c r="AN3840" s="669"/>
      <c r="IG3840" s="1009"/>
      <c r="IH3840" s="1009"/>
      <c r="II3840" s="1009"/>
      <c r="IJ3840" s="1009"/>
      <c r="IK3840" s="1009"/>
      <c r="IL3840" s="1009"/>
      <c r="IM3840" s="1009"/>
    </row>
    <row r="3841" spans="17:247" x14ac:dyDescent="0.25">
      <c r="Q3841" s="1333"/>
      <c r="R3841" s="1333"/>
      <c r="S3841" s="669"/>
      <c r="T3841" s="669"/>
      <c r="U3841" s="669"/>
      <c r="AG3841" s="873"/>
      <c r="AN3841" s="669"/>
      <c r="IG3841" s="1009"/>
      <c r="IH3841" s="1009"/>
      <c r="II3841" s="1009"/>
      <c r="IJ3841" s="1009"/>
      <c r="IK3841" s="1009"/>
      <c r="IL3841" s="1009"/>
      <c r="IM3841" s="1009"/>
    </row>
    <row r="3842" spans="17:247" x14ac:dyDescent="0.25">
      <c r="Q3842" s="1333"/>
      <c r="R3842" s="1333"/>
      <c r="S3842" s="669"/>
      <c r="T3842" s="669"/>
      <c r="U3842" s="669"/>
      <c r="AG3842" s="873"/>
      <c r="AN3842" s="669"/>
      <c r="IG3842" s="1009"/>
      <c r="IH3842" s="1009"/>
      <c r="II3842" s="1009"/>
      <c r="IJ3842" s="1009"/>
      <c r="IK3842" s="1009"/>
      <c r="IL3842" s="1009"/>
      <c r="IM3842" s="1009"/>
    </row>
    <row r="3843" spans="17:247" x14ac:dyDescent="0.25">
      <c r="Q3843" s="1333"/>
      <c r="R3843" s="1333"/>
      <c r="S3843" s="669"/>
      <c r="T3843" s="669"/>
      <c r="U3843" s="669"/>
      <c r="AG3843" s="873"/>
      <c r="AN3843" s="669"/>
      <c r="IG3843" s="1009"/>
      <c r="IH3843" s="1009"/>
      <c r="II3843" s="1009"/>
      <c r="IJ3843" s="1009"/>
      <c r="IK3843" s="1009"/>
      <c r="IL3843" s="1009"/>
      <c r="IM3843" s="1009"/>
    </row>
    <row r="3844" spans="17:247" x14ac:dyDescent="0.25">
      <c r="Q3844" s="1333"/>
      <c r="R3844" s="1333"/>
      <c r="S3844" s="669"/>
      <c r="T3844" s="669"/>
      <c r="U3844" s="669"/>
      <c r="AG3844" s="873"/>
      <c r="AN3844" s="669"/>
      <c r="IG3844" s="1009"/>
      <c r="IH3844" s="1009"/>
      <c r="II3844" s="1009"/>
      <c r="IJ3844" s="1009"/>
      <c r="IK3844" s="1009"/>
      <c r="IL3844" s="1009"/>
      <c r="IM3844" s="1009"/>
    </row>
    <row r="3845" spans="17:247" x14ac:dyDescent="0.25">
      <c r="Q3845" s="1333"/>
      <c r="R3845" s="1333"/>
      <c r="S3845" s="669"/>
      <c r="T3845" s="669"/>
      <c r="U3845" s="669"/>
      <c r="AG3845" s="873"/>
      <c r="AN3845" s="669"/>
      <c r="IG3845" s="1009"/>
      <c r="IH3845" s="1009"/>
      <c r="II3845" s="1009"/>
      <c r="IJ3845" s="1009"/>
      <c r="IK3845" s="1009"/>
      <c r="IL3845" s="1009"/>
      <c r="IM3845" s="1009"/>
    </row>
    <row r="3846" spans="17:247" x14ac:dyDescent="0.25">
      <c r="Q3846" s="1333"/>
      <c r="R3846" s="1333"/>
      <c r="S3846" s="669"/>
      <c r="T3846" s="669"/>
      <c r="U3846" s="669"/>
      <c r="AG3846" s="873"/>
      <c r="AN3846" s="669"/>
      <c r="IG3846" s="1009"/>
      <c r="IH3846" s="1009"/>
      <c r="II3846" s="1009"/>
      <c r="IJ3846" s="1009"/>
      <c r="IK3846" s="1009"/>
      <c r="IL3846" s="1009"/>
      <c r="IM3846" s="1009"/>
    </row>
    <row r="3847" spans="17:247" x14ac:dyDescent="0.25">
      <c r="Q3847" s="1333"/>
      <c r="R3847" s="1333"/>
      <c r="S3847" s="669"/>
      <c r="T3847" s="669"/>
      <c r="U3847" s="669"/>
      <c r="AG3847" s="873"/>
      <c r="AN3847" s="669"/>
      <c r="IG3847" s="1009"/>
      <c r="IH3847" s="1009"/>
      <c r="II3847" s="1009"/>
      <c r="IJ3847" s="1009"/>
      <c r="IK3847" s="1009"/>
      <c r="IL3847" s="1009"/>
      <c r="IM3847" s="1009"/>
    </row>
    <row r="3848" spans="17:247" x14ac:dyDescent="0.25">
      <c r="Q3848" s="1333"/>
      <c r="R3848" s="1333"/>
      <c r="S3848" s="669"/>
      <c r="T3848" s="669"/>
      <c r="U3848" s="669"/>
      <c r="AG3848" s="873"/>
      <c r="AN3848" s="669"/>
      <c r="IG3848" s="1009"/>
      <c r="IH3848" s="1009"/>
      <c r="II3848" s="1009"/>
      <c r="IJ3848" s="1009"/>
      <c r="IK3848" s="1009"/>
      <c r="IL3848" s="1009"/>
      <c r="IM3848" s="1009"/>
    </row>
    <row r="3849" spans="17:247" x14ac:dyDescent="0.25">
      <c r="Q3849" s="1333"/>
      <c r="R3849" s="1333"/>
      <c r="S3849" s="669"/>
      <c r="T3849" s="669"/>
      <c r="U3849" s="669"/>
      <c r="AG3849" s="873"/>
      <c r="AN3849" s="669"/>
      <c r="IG3849" s="1009"/>
      <c r="IH3849" s="1009"/>
      <c r="II3849" s="1009"/>
      <c r="IJ3849" s="1009"/>
      <c r="IK3849" s="1009"/>
      <c r="IL3849" s="1009"/>
      <c r="IM3849" s="1009"/>
    </row>
    <row r="3850" spans="17:247" x14ac:dyDescent="0.25">
      <c r="Q3850" s="1333"/>
      <c r="R3850" s="1333"/>
      <c r="S3850" s="669"/>
      <c r="T3850" s="669"/>
      <c r="U3850" s="669"/>
      <c r="AG3850" s="873"/>
      <c r="AN3850" s="669"/>
      <c r="IG3850" s="1009"/>
      <c r="IH3850" s="1009"/>
      <c r="II3850" s="1009"/>
      <c r="IJ3850" s="1009"/>
      <c r="IK3850" s="1009"/>
      <c r="IL3850" s="1009"/>
      <c r="IM3850" s="1009"/>
    </row>
    <row r="3851" spans="17:247" x14ac:dyDescent="0.25">
      <c r="Q3851" s="1333"/>
      <c r="R3851" s="1333"/>
      <c r="S3851" s="669"/>
      <c r="T3851" s="669"/>
      <c r="U3851" s="669"/>
      <c r="AG3851" s="873"/>
      <c r="AN3851" s="669"/>
      <c r="IG3851" s="1009"/>
      <c r="IH3851" s="1009"/>
      <c r="II3851" s="1009"/>
      <c r="IJ3851" s="1009"/>
      <c r="IK3851" s="1009"/>
      <c r="IL3851" s="1009"/>
      <c r="IM3851" s="1009"/>
    </row>
    <row r="3852" spans="17:247" x14ac:dyDescent="0.25">
      <c r="Q3852" s="1333"/>
      <c r="R3852" s="1333"/>
      <c r="S3852" s="669"/>
      <c r="T3852" s="669"/>
      <c r="U3852" s="669"/>
      <c r="AG3852" s="873"/>
      <c r="AN3852" s="669"/>
      <c r="IG3852" s="1009"/>
      <c r="IH3852" s="1009"/>
      <c r="II3852" s="1009"/>
      <c r="IJ3852" s="1009"/>
      <c r="IK3852" s="1009"/>
      <c r="IL3852" s="1009"/>
      <c r="IM3852" s="1009"/>
    </row>
    <row r="3853" spans="17:247" x14ac:dyDescent="0.25">
      <c r="Q3853" s="1333"/>
      <c r="R3853" s="1333"/>
      <c r="S3853" s="669"/>
      <c r="T3853" s="669"/>
      <c r="U3853" s="669"/>
      <c r="AG3853" s="873"/>
      <c r="AN3853" s="669"/>
      <c r="IG3853" s="1009"/>
      <c r="IH3853" s="1009"/>
      <c r="II3853" s="1009"/>
      <c r="IJ3853" s="1009"/>
      <c r="IK3853" s="1009"/>
      <c r="IL3853" s="1009"/>
      <c r="IM3853" s="1009"/>
    </row>
    <row r="3854" spans="17:247" x14ac:dyDescent="0.25">
      <c r="Q3854" s="1333"/>
      <c r="R3854" s="1333"/>
      <c r="S3854" s="669"/>
      <c r="T3854" s="669"/>
      <c r="U3854" s="669"/>
      <c r="AG3854" s="873"/>
      <c r="AN3854" s="669"/>
      <c r="IG3854" s="1009"/>
      <c r="IH3854" s="1009"/>
      <c r="II3854" s="1009"/>
      <c r="IJ3854" s="1009"/>
      <c r="IK3854" s="1009"/>
      <c r="IL3854" s="1009"/>
      <c r="IM3854" s="1009"/>
    </row>
    <row r="3855" spans="17:247" x14ac:dyDescent="0.25">
      <c r="Q3855" s="1333"/>
      <c r="R3855" s="1333"/>
      <c r="S3855" s="669"/>
      <c r="T3855" s="669"/>
      <c r="U3855" s="669"/>
      <c r="AG3855" s="873"/>
      <c r="AN3855" s="669"/>
      <c r="IG3855" s="1009"/>
      <c r="IH3855" s="1009"/>
      <c r="II3855" s="1009"/>
      <c r="IJ3855" s="1009"/>
      <c r="IK3855" s="1009"/>
      <c r="IL3855" s="1009"/>
      <c r="IM3855" s="1009"/>
    </row>
    <row r="3856" spans="17:247" x14ac:dyDescent="0.25">
      <c r="Q3856" s="1333"/>
      <c r="R3856" s="1333"/>
      <c r="S3856" s="669"/>
      <c r="T3856" s="669"/>
      <c r="U3856" s="669"/>
      <c r="AG3856" s="873"/>
      <c r="AN3856" s="669"/>
      <c r="IG3856" s="1009"/>
      <c r="IH3856" s="1009"/>
      <c r="II3856" s="1009"/>
      <c r="IJ3856" s="1009"/>
      <c r="IK3856" s="1009"/>
      <c r="IL3856" s="1009"/>
      <c r="IM3856" s="1009"/>
    </row>
    <row r="3857" spans="17:247" x14ac:dyDescent="0.25">
      <c r="Q3857" s="1333"/>
      <c r="R3857" s="1333"/>
      <c r="S3857" s="669"/>
      <c r="T3857" s="669"/>
      <c r="U3857" s="669"/>
      <c r="AG3857" s="873"/>
      <c r="AN3857" s="669"/>
      <c r="IG3857" s="1009"/>
      <c r="IH3857" s="1009"/>
      <c r="II3857" s="1009"/>
      <c r="IJ3857" s="1009"/>
      <c r="IK3857" s="1009"/>
      <c r="IL3857" s="1009"/>
      <c r="IM3857" s="1009"/>
    </row>
    <row r="3858" spans="17:247" x14ac:dyDescent="0.25">
      <c r="Q3858" s="1333"/>
      <c r="R3858" s="1333"/>
      <c r="S3858" s="669"/>
      <c r="T3858" s="669"/>
      <c r="U3858" s="669"/>
      <c r="AG3858" s="873"/>
      <c r="AN3858" s="669"/>
      <c r="IG3858" s="1009"/>
      <c r="IH3858" s="1009"/>
      <c r="II3858" s="1009"/>
      <c r="IJ3858" s="1009"/>
      <c r="IK3858" s="1009"/>
      <c r="IL3858" s="1009"/>
      <c r="IM3858" s="1009"/>
    </row>
    <row r="3859" spans="17:247" x14ac:dyDescent="0.25">
      <c r="Q3859" s="1333"/>
      <c r="R3859" s="1333"/>
      <c r="S3859" s="669"/>
      <c r="T3859" s="669"/>
      <c r="U3859" s="669"/>
      <c r="AG3859" s="873"/>
      <c r="AN3859" s="669"/>
      <c r="IG3859" s="1009"/>
      <c r="IH3859" s="1009"/>
      <c r="II3859" s="1009"/>
      <c r="IJ3859" s="1009"/>
      <c r="IK3859" s="1009"/>
      <c r="IL3859" s="1009"/>
      <c r="IM3859" s="1009"/>
    </row>
    <row r="3860" spans="17:247" x14ac:dyDescent="0.25">
      <c r="Q3860" s="1333"/>
      <c r="R3860" s="1333"/>
      <c r="S3860" s="669"/>
      <c r="T3860" s="669"/>
      <c r="U3860" s="669"/>
      <c r="AG3860" s="873"/>
      <c r="AN3860" s="669"/>
      <c r="IG3860" s="1009"/>
      <c r="IH3860" s="1009"/>
      <c r="II3860" s="1009"/>
      <c r="IJ3860" s="1009"/>
      <c r="IK3860" s="1009"/>
      <c r="IL3860" s="1009"/>
      <c r="IM3860" s="1009"/>
    </row>
    <row r="3861" spans="17:247" x14ac:dyDescent="0.25">
      <c r="Q3861" s="1333"/>
      <c r="R3861" s="1333"/>
      <c r="S3861" s="669"/>
      <c r="T3861" s="669"/>
      <c r="U3861" s="669"/>
      <c r="AG3861" s="873"/>
      <c r="AN3861" s="669"/>
      <c r="IG3861" s="1009"/>
      <c r="IH3861" s="1009"/>
      <c r="II3861" s="1009"/>
      <c r="IJ3861" s="1009"/>
      <c r="IK3861" s="1009"/>
      <c r="IL3861" s="1009"/>
      <c r="IM3861" s="1009"/>
    </row>
    <row r="3862" spans="17:247" x14ac:dyDescent="0.25">
      <c r="Q3862" s="1333"/>
      <c r="R3862" s="1333"/>
      <c r="S3862" s="669"/>
      <c r="T3862" s="669"/>
      <c r="U3862" s="669"/>
      <c r="AG3862" s="873"/>
      <c r="AN3862" s="669"/>
      <c r="IG3862" s="1009"/>
      <c r="IH3862" s="1009"/>
      <c r="II3862" s="1009"/>
      <c r="IJ3862" s="1009"/>
      <c r="IK3862" s="1009"/>
      <c r="IL3862" s="1009"/>
      <c r="IM3862" s="1009"/>
    </row>
    <row r="3863" spans="17:247" x14ac:dyDescent="0.25">
      <c r="Q3863" s="1333"/>
      <c r="R3863" s="1333"/>
      <c r="S3863" s="669"/>
      <c r="T3863" s="669"/>
      <c r="U3863" s="669"/>
      <c r="AG3863" s="873"/>
      <c r="AN3863" s="669"/>
      <c r="IG3863" s="1009"/>
      <c r="IH3863" s="1009"/>
      <c r="II3863" s="1009"/>
      <c r="IJ3863" s="1009"/>
      <c r="IK3863" s="1009"/>
      <c r="IL3863" s="1009"/>
      <c r="IM3863" s="1009"/>
    </row>
    <row r="3864" spans="17:247" x14ac:dyDescent="0.25">
      <c r="Q3864" s="1333"/>
      <c r="R3864" s="1333"/>
      <c r="S3864" s="669"/>
      <c r="T3864" s="669"/>
      <c r="U3864" s="669"/>
      <c r="AG3864" s="873"/>
      <c r="AN3864" s="669"/>
      <c r="IG3864" s="1009"/>
      <c r="IH3864" s="1009"/>
      <c r="II3864" s="1009"/>
      <c r="IJ3864" s="1009"/>
      <c r="IK3864" s="1009"/>
      <c r="IL3864" s="1009"/>
      <c r="IM3864" s="1009"/>
    </row>
    <row r="3865" spans="17:247" x14ac:dyDescent="0.25">
      <c r="Q3865" s="1333"/>
      <c r="R3865" s="1333"/>
      <c r="S3865" s="669"/>
      <c r="T3865" s="669"/>
      <c r="U3865" s="669"/>
      <c r="AG3865" s="873"/>
      <c r="AN3865" s="669"/>
      <c r="IG3865" s="1009"/>
      <c r="IH3865" s="1009"/>
      <c r="II3865" s="1009"/>
      <c r="IJ3865" s="1009"/>
      <c r="IK3865" s="1009"/>
      <c r="IL3865" s="1009"/>
      <c r="IM3865" s="1009"/>
    </row>
    <row r="3866" spans="17:247" x14ac:dyDescent="0.25">
      <c r="Q3866" s="1333"/>
      <c r="R3866" s="1333"/>
      <c r="S3866" s="669"/>
      <c r="T3866" s="669"/>
      <c r="U3866" s="669"/>
      <c r="AG3866" s="873"/>
      <c r="AN3866" s="669"/>
      <c r="IG3866" s="1009"/>
      <c r="IH3866" s="1009"/>
      <c r="II3866" s="1009"/>
      <c r="IJ3866" s="1009"/>
      <c r="IK3866" s="1009"/>
      <c r="IL3866" s="1009"/>
      <c r="IM3866" s="1009"/>
    </row>
    <row r="3867" spans="17:247" x14ac:dyDescent="0.25">
      <c r="Q3867" s="1333"/>
      <c r="R3867" s="1333"/>
      <c r="S3867" s="669"/>
      <c r="T3867" s="669"/>
      <c r="U3867" s="669"/>
      <c r="AG3867" s="873"/>
      <c r="AN3867" s="669"/>
      <c r="IG3867" s="1009"/>
      <c r="IH3867" s="1009"/>
      <c r="II3867" s="1009"/>
      <c r="IJ3867" s="1009"/>
      <c r="IK3867" s="1009"/>
      <c r="IL3867" s="1009"/>
      <c r="IM3867" s="1009"/>
    </row>
    <row r="3868" spans="17:247" x14ac:dyDescent="0.25">
      <c r="Q3868" s="1333"/>
      <c r="R3868" s="1333"/>
      <c r="S3868" s="669"/>
      <c r="T3868" s="669"/>
      <c r="U3868" s="669"/>
      <c r="AG3868" s="873"/>
      <c r="AN3868" s="669"/>
      <c r="IG3868" s="1009"/>
      <c r="IH3868" s="1009"/>
      <c r="II3868" s="1009"/>
      <c r="IJ3868" s="1009"/>
      <c r="IK3868" s="1009"/>
      <c r="IL3868" s="1009"/>
      <c r="IM3868" s="1009"/>
    </row>
    <row r="3869" spans="17:247" x14ac:dyDescent="0.25">
      <c r="Q3869" s="1333"/>
      <c r="R3869" s="1333"/>
      <c r="S3869" s="669"/>
      <c r="T3869" s="669"/>
      <c r="U3869" s="669"/>
      <c r="AG3869" s="873"/>
      <c r="AN3869" s="669"/>
      <c r="IG3869" s="1009"/>
      <c r="IH3869" s="1009"/>
      <c r="II3869" s="1009"/>
      <c r="IJ3869" s="1009"/>
      <c r="IK3869" s="1009"/>
      <c r="IL3869" s="1009"/>
      <c r="IM3869" s="1009"/>
    </row>
    <row r="3870" spans="17:247" x14ac:dyDescent="0.25">
      <c r="Q3870" s="1333"/>
      <c r="R3870" s="1333"/>
      <c r="S3870" s="669"/>
      <c r="T3870" s="669"/>
      <c r="U3870" s="669"/>
      <c r="AG3870" s="873"/>
      <c r="AN3870" s="669"/>
      <c r="IG3870" s="1009"/>
      <c r="IH3870" s="1009"/>
      <c r="II3870" s="1009"/>
      <c r="IJ3870" s="1009"/>
      <c r="IK3870" s="1009"/>
      <c r="IL3870" s="1009"/>
      <c r="IM3870" s="1009"/>
    </row>
    <row r="3871" spans="17:247" x14ac:dyDescent="0.25">
      <c r="Q3871" s="1333"/>
      <c r="R3871" s="1333"/>
      <c r="S3871" s="669"/>
      <c r="T3871" s="669"/>
      <c r="U3871" s="669"/>
      <c r="AG3871" s="873"/>
      <c r="AN3871" s="669"/>
      <c r="IG3871" s="1009"/>
      <c r="IH3871" s="1009"/>
      <c r="II3871" s="1009"/>
      <c r="IJ3871" s="1009"/>
      <c r="IK3871" s="1009"/>
      <c r="IL3871" s="1009"/>
      <c r="IM3871" s="1009"/>
    </row>
    <row r="3872" spans="17:247" x14ac:dyDescent="0.25">
      <c r="Q3872" s="1333"/>
      <c r="R3872" s="1333"/>
      <c r="S3872" s="669"/>
      <c r="T3872" s="669"/>
      <c r="U3872" s="669"/>
      <c r="AG3872" s="873"/>
      <c r="AN3872" s="669"/>
      <c r="IG3872" s="1009"/>
      <c r="IH3872" s="1009"/>
      <c r="II3872" s="1009"/>
      <c r="IJ3872" s="1009"/>
      <c r="IK3872" s="1009"/>
      <c r="IL3872" s="1009"/>
      <c r="IM3872" s="1009"/>
    </row>
    <row r="3873" spans="17:247" x14ac:dyDescent="0.25">
      <c r="Q3873" s="1333"/>
      <c r="R3873" s="1333"/>
      <c r="S3873" s="669"/>
      <c r="T3873" s="669"/>
      <c r="U3873" s="669"/>
      <c r="AG3873" s="873"/>
      <c r="AN3873" s="669"/>
      <c r="IG3873" s="1009"/>
      <c r="IH3873" s="1009"/>
      <c r="II3873" s="1009"/>
      <c r="IJ3873" s="1009"/>
      <c r="IK3873" s="1009"/>
      <c r="IL3873" s="1009"/>
      <c r="IM3873" s="1009"/>
    </row>
    <row r="3874" spans="17:247" x14ac:dyDescent="0.25">
      <c r="Q3874" s="1333"/>
      <c r="R3874" s="1333"/>
      <c r="S3874" s="669"/>
      <c r="T3874" s="669"/>
      <c r="U3874" s="669"/>
      <c r="AG3874" s="873"/>
      <c r="AN3874" s="669"/>
      <c r="IG3874" s="1009"/>
      <c r="IH3874" s="1009"/>
      <c r="II3874" s="1009"/>
      <c r="IJ3874" s="1009"/>
      <c r="IK3874" s="1009"/>
      <c r="IL3874" s="1009"/>
      <c r="IM3874" s="1009"/>
    </row>
    <row r="3875" spans="17:247" x14ac:dyDescent="0.25">
      <c r="Q3875" s="1333"/>
      <c r="R3875" s="1333"/>
      <c r="S3875" s="669"/>
      <c r="T3875" s="669"/>
      <c r="U3875" s="669"/>
      <c r="AG3875" s="873"/>
      <c r="AN3875" s="669"/>
      <c r="IG3875" s="1009"/>
      <c r="IH3875" s="1009"/>
      <c r="II3875" s="1009"/>
      <c r="IJ3875" s="1009"/>
      <c r="IK3875" s="1009"/>
      <c r="IL3875" s="1009"/>
      <c r="IM3875" s="1009"/>
    </row>
    <row r="3876" spans="17:247" x14ac:dyDescent="0.25">
      <c r="Q3876" s="1333"/>
      <c r="R3876" s="1333"/>
      <c r="S3876" s="669"/>
      <c r="T3876" s="669"/>
      <c r="U3876" s="669"/>
      <c r="AG3876" s="873"/>
      <c r="AN3876" s="669"/>
      <c r="IG3876" s="1009"/>
      <c r="IH3876" s="1009"/>
      <c r="II3876" s="1009"/>
      <c r="IJ3876" s="1009"/>
      <c r="IK3876" s="1009"/>
      <c r="IL3876" s="1009"/>
      <c r="IM3876" s="1009"/>
    </row>
    <row r="3877" spans="17:247" x14ac:dyDescent="0.25">
      <c r="Q3877" s="1333"/>
      <c r="R3877" s="1333"/>
      <c r="S3877" s="669"/>
      <c r="T3877" s="669"/>
      <c r="U3877" s="669"/>
      <c r="AG3877" s="873"/>
      <c r="AN3877" s="669"/>
      <c r="IG3877" s="1009"/>
      <c r="IH3877" s="1009"/>
      <c r="II3877" s="1009"/>
      <c r="IJ3877" s="1009"/>
      <c r="IK3877" s="1009"/>
      <c r="IL3877" s="1009"/>
      <c r="IM3877" s="1009"/>
    </row>
    <row r="3878" spans="17:247" x14ac:dyDescent="0.25">
      <c r="Q3878" s="1333"/>
      <c r="R3878" s="1333"/>
      <c r="S3878" s="669"/>
      <c r="T3878" s="669"/>
      <c r="U3878" s="669"/>
      <c r="AG3878" s="873"/>
      <c r="AN3878" s="669"/>
      <c r="IG3878" s="1009"/>
      <c r="IH3878" s="1009"/>
      <c r="II3878" s="1009"/>
      <c r="IJ3878" s="1009"/>
      <c r="IK3878" s="1009"/>
      <c r="IL3878" s="1009"/>
      <c r="IM3878" s="1009"/>
    </row>
    <row r="3879" spans="17:247" x14ac:dyDescent="0.25">
      <c r="Q3879" s="1333"/>
      <c r="R3879" s="1333"/>
      <c r="S3879" s="669"/>
      <c r="T3879" s="669"/>
      <c r="U3879" s="669"/>
      <c r="AG3879" s="873"/>
      <c r="AN3879" s="669"/>
      <c r="IG3879" s="1009"/>
      <c r="IH3879" s="1009"/>
      <c r="II3879" s="1009"/>
      <c r="IJ3879" s="1009"/>
      <c r="IK3879" s="1009"/>
      <c r="IL3879" s="1009"/>
      <c r="IM3879" s="1009"/>
    </row>
    <row r="3880" spans="17:247" x14ac:dyDescent="0.25">
      <c r="Q3880" s="1333"/>
      <c r="R3880" s="1333"/>
      <c r="S3880" s="669"/>
      <c r="T3880" s="669"/>
      <c r="U3880" s="669"/>
      <c r="AG3880" s="873"/>
      <c r="AN3880" s="669"/>
      <c r="IG3880" s="1009"/>
      <c r="IH3880" s="1009"/>
      <c r="II3880" s="1009"/>
      <c r="IJ3880" s="1009"/>
      <c r="IK3880" s="1009"/>
      <c r="IL3880" s="1009"/>
      <c r="IM3880" s="1009"/>
    </row>
    <row r="3881" spans="17:247" x14ac:dyDescent="0.25">
      <c r="Q3881" s="1333"/>
      <c r="R3881" s="1333"/>
      <c r="S3881" s="669"/>
      <c r="T3881" s="669"/>
      <c r="U3881" s="669"/>
      <c r="AG3881" s="873"/>
      <c r="AN3881" s="669"/>
      <c r="IG3881" s="1009"/>
      <c r="IH3881" s="1009"/>
      <c r="II3881" s="1009"/>
      <c r="IJ3881" s="1009"/>
      <c r="IK3881" s="1009"/>
      <c r="IL3881" s="1009"/>
      <c r="IM3881" s="1009"/>
    </row>
    <row r="3882" spans="17:247" x14ac:dyDescent="0.25">
      <c r="Q3882" s="1333"/>
      <c r="R3882" s="1333"/>
      <c r="S3882" s="669"/>
      <c r="T3882" s="669"/>
      <c r="U3882" s="669"/>
      <c r="AG3882" s="873"/>
      <c r="AN3882" s="669"/>
      <c r="IG3882" s="1009"/>
      <c r="IH3882" s="1009"/>
      <c r="II3882" s="1009"/>
      <c r="IJ3882" s="1009"/>
      <c r="IK3882" s="1009"/>
      <c r="IL3882" s="1009"/>
      <c r="IM3882" s="1009"/>
    </row>
    <row r="3883" spans="17:247" x14ac:dyDescent="0.25">
      <c r="Q3883" s="1333"/>
      <c r="R3883" s="1333"/>
      <c r="S3883" s="669"/>
      <c r="T3883" s="669"/>
      <c r="U3883" s="669"/>
      <c r="AG3883" s="873"/>
      <c r="AN3883" s="669"/>
      <c r="IG3883" s="1009"/>
      <c r="IH3883" s="1009"/>
      <c r="II3883" s="1009"/>
      <c r="IJ3883" s="1009"/>
      <c r="IK3883" s="1009"/>
      <c r="IL3883" s="1009"/>
      <c r="IM3883" s="1009"/>
    </row>
    <row r="3884" spans="17:247" x14ac:dyDescent="0.25">
      <c r="Q3884" s="1333"/>
      <c r="R3884" s="1333"/>
      <c r="S3884" s="669"/>
      <c r="T3884" s="669"/>
      <c r="U3884" s="669"/>
      <c r="AG3884" s="873"/>
      <c r="AN3884" s="669"/>
      <c r="IG3884" s="1009"/>
      <c r="IH3884" s="1009"/>
      <c r="II3884" s="1009"/>
      <c r="IJ3884" s="1009"/>
      <c r="IK3884" s="1009"/>
      <c r="IL3884" s="1009"/>
      <c r="IM3884" s="1009"/>
    </row>
    <row r="3885" spans="17:247" x14ac:dyDescent="0.25">
      <c r="Q3885" s="1333"/>
      <c r="R3885" s="1333"/>
      <c r="S3885" s="669"/>
      <c r="T3885" s="669"/>
      <c r="U3885" s="669"/>
      <c r="AG3885" s="873"/>
      <c r="AN3885" s="669"/>
      <c r="IG3885" s="1009"/>
      <c r="IH3885" s="1009"/>
      <c r="II3885" s="1009"/>
      <c r="IJ3885" s="1009"/>
      <c r="IK3885" s="1009"/>
      <c r="IL3885" s="1009"/>
      <c r="IM3885" s="1009"/>
    </row>
    <row r="3886" spans="17:247" x14ac:dyDescent="0.25">
      <c r="Q3886" s="1333"/>
      <c r="R3886" s="1333"/>
      <c r="S3886" s="669"/>
      <c r="T3886" s="669"/>
      <c r="U3886" s="669"/>
      <c r="AG3886" s="873"/>
      <c r="AN3886" s="669"/>
      <c r="IG3886" s="1009"/>
      <c r="IH3886" s="1009"/>
      <c r="II3886" s="1009"/>
      <c r="IJ3886" s="1009"/>
      <c r="IK3886" s="1009"/>
      <c r="IL3886" s="1009"/>
      <c r="IM3886" s="1009"/>
    </row>
    <row r="3887" spans="17:247" x14ac:dyDescent="0.25">
      <c r="Q3887" s="1333"/>
      <c r="R3887" s="1333"/>
      <c r="S3887" s="669"/>
      <c r="T3887" s="669"/>
      <c r="U3887" s="669"/>
      <c r="AG3887" s="873"/>
      <c r="AN3887" s="669"/>
      <c r="IG3887" s="1009"/>
      <c r="IH3887" s="1009"/>
      <c r="II3887" s="1009"/>
      <c r="IJ3887" s="1009"/>
      <c r="IK3887" s="1009"/>
      <c r="IL3887" s="1009"/>
      <c r="IM3887" s="1009"/>
    </row>
    <row r="3888" spans="17:247" x14ac:dyDescent="0.25">
      <c r="Q3888" s="1333"/>
      <c r="R3888" s="1333"/>
      <c r="S3888" s="669"/>
      <c r="T3888" s="669"/>
      <c r="U3888" s="669"/>
      <c r="AG3888" s="873"/>
      <c r="AN3888" s="669"/>
      <c r="IG3888" s="1009"/>
      <c r="IH3888" s="1009"/>
      <c r="II3888" s="1009"/>
      <c r="IJ3888" s="1009"/>
      <c r="IK3888" s="1009"/>
      <c r="IL3888" s="1009"/>
      <c r="IM3888" s="1009"/>
    </row>
    <row r="3889" spans="17:247" x14ac:dyDescent="0.25">
      <c r="Q3889" s="1333"/>
      <c r="R3889" s="1333"/>
      <c r="S3889" s="669"/>
      <c r="T3889" s="669"/>
      <c r="U3889" s="669"/>
      <c r="AG3889" s="873"/>
      <c r="AN3889" s="669"/>
      <c r="IG3889" s="1009"/>
      <c r="IH3889" s="1009"/>
      <c r="II3889" s="1009"/>
      <c r="IJ3889" s="1009"/>
      <c r="IK3889" s="1009"/>
      <c r="IL3889" s="1009"/>
      <c r="IM3889" s="1009"/>
    </row>
    <row r="3890" spans="17:247" x14ac:dyDescent="0.25">
      <c r="Q3890" s="1333"/>
      <c r="R3890" s="1333"/>
      <c r="S3890" s="669"/>
      <c r="T3890" s="669"/>
      <c r="U3890" s="669"/>
      <c r="AG3890" s="873"/>
      <c r="AN3890" s="669"/>
      <c r="IG3890" s="1009"/>
      <c r="IH3890" s="1009"/>
      <c r="II3890" s="1009"/>
      <c r="IJ3890" s="1009"/>
      <c r="IK3890" s="1009"/>
      <c r="IL3890" s="1009"/>
      <c r="IM3890" s="1009"/>
    </row>
    <row r="3891" spans="17:247" x14ac:dyDescent="0.25">
      <c r="Q3891" s="1333"/>
      <c r="R3891" s="1333"/>
      <c r="S3891" s="669"/>
      <c r="T3891" s="669"/>
      <c r="U3891" s="669"/>
      <c r="AG3891" s="873"/>
      <c r="AN3891" s="669"/>
      <c r="IG3891" s="1009"/>
      <c r="IH3891" s="1009"/>
      <c r="II3891" s="1009"/>
      <c r="IJ3891" s="1009"/>
      <c r="IK3891" s="1009"/>
      <c r="IL3891" s="1009"/>
      <c r="IM3891" s="1009"/>
    </row>
    <row r="3892" spans="17:247" x14ac:dyDescent="0.25">
      <c r="Q3892" s="1333"/>
      <c r="R3892" s="1333"/>
      <c r="S3892" s="669"/>
      <c r="T3892" s="669"/>
      <c r="U3892" s="669"/>
      <c r="AG3892" s="873"/>
      <c r="AN3892" s="669"/>
      <c r="IG3892" s="1009"/>
      <c r="IH3892" s="1009"/>
      <c r="II3892" s="1009"/>
      <c r="IJ3892" s="1009"/>
      <c r="IK3892" s="1009"/>
      <c r="IL3892" s="1009"/>
      <c r="IM3892" s="1009"/>
    </row>
    <row r="3893" spans="17:247" x14ac:dyDescent="0.25">
      <c r="Q3893" s="1333"/>
      <c r="R3893" s="1333"/>
      <c r="S3893" s="669"/>
      <c r="T3893" s="669"/>
      <c r="U3893" s="669"/>
      <c r="AG3893" s="873"/>
      <c r="AN3893" s="669"/>
      <c r="IG3893" s="1009"/>
      <c r="IH3893" s="1009"/>
      <c r="II3893" s="1009"/>
      <c r="IJ3893" s="1009"/>
      <c r="IK3893" s="1009"/>
      <c r="IL3893" s="1009"/>
      <c r="IM3893" s="1009"/>
    </row>
    <row r="3894" spans="17:247" x14ac:dyDescent="0.25">
      <c r="Q3894" s="1333"/>
      <c r="R3894" s="1333"/>
      <c r="S3894" s="669"/>
      <c r="T3894" s="669"/>
      <c r="U3894" s="669"/>
      <c r="AG3894" s="873"/>
      <c r="AN3894" s="669"/>
      <c r="IG3894" s="1009"/>
      <c r="IH3894" s="1009"/>
      <c r="II3894" s="1009"/>
      <c r="IJ3894" s="1009"/>
      <c r="IK3894" s="1009"/>
      <c r="IL3894" s="1009"/>
      <c r="IM3894" s="1009"/>
    </row>
    <row r="3895" spans="17:247" x14ac:dyDescent="0.25">
      <c r="Q3895" s="1333"/>
      <c r="R3895" s="1333"/>
      <c r="S3895" s="669"/>
      <c r="T3895" s="669"/>
      <c r="U3895" s="669"/>
      <c r="AG3895" s="873"/>
      <c r="AN3895" s="669"/>
      <c r="IG3895" s="1009"/>
      <c r="IH3895" s="1009"/>
      <c r="II3895" s="1009"/>
      <c r="IJ3895" s="1009"/>
      <c r="IK3895" s="1009"/>
      <c r="IL3895" s="1009"/>
      <c r="IM3895" s="1009"/>
    </row>
    <row r="3896" spans="17:247" x14ac:dyDescent="0.25">
      <c r="Q3896" s="1333"/>
      <c r="R3896" s="1333"/>
      <c r="S3896" s="669"/>
      <c r="T3896" s="669"/>
      <c r="U3896" s="669"/>
      <c r="AG3896" s="873"/>
      <c r="AN3896" s="669"/>
      <c r="IG3896" s="1009"/>
      <c r="IH3896" s="1009"/>
      <c r="II3896" s="1009"/>
      <c r="IJ3896" s="1009"/>
      <c r="IK3896" s="1009"/>
      <c r="IL3896" s="1009"/>
      <c r="IM3896" s="1009"/>
    </row>
    <row r="3897" spans="17:247" x14ac:dyDescent="0.25">
      <c r="Q3897" s="1333"/>
      <c r="R3897" s="1333"/>
      <c r="S3897" s="669"/>
      <c r="T3897" s="669"/>
      <c r="U3897" s="669"/>
      <c r="AG3897" s="873"/>
      <c r="AN3897" s="669"/>
      <c r="IG3897" s="1009"/>
      <c r="IH3897" s="1009"/>
      <c r="II3897" s="1009"/>
      <c r="IJ3897" s="1009"/>
      <c r="IK3897" s="1009"/>
      <c r="IL3897" s="1009"/>
      <c r="IM3897" s="1009"/>
    </row>
    <row r="3898" spans="17:247" x14ac:dyDescent="0.25">
      <c r="Q3898" s="1333"/>
      <c r="R3898" s="1333"/>
      <c r="S3898" s="669"/>
      <c r="T3898" s="669"/>
      <c r="U3898" s="669"/>
      <c r="AG3898" s="873"/>
      <c r="AN3898" s="669"/>
      <c r="IG3898" s="1009"/>
      <c r="IH3898" s="1009"/>
      <c r="II3898" s="1009"/>
      <c r="IJ3898" s="1009"/>
      <c r="IK3898" s="1009"/>
      <c r="IL3898" s="1009"/>
      <c r="IM3898" s="1009"/>
    </row>
    <row r="3899" spans="17:247" x14ac:dyDescent="0.25">
      <c r="Q3899" s="1333"/>
      <c r="R3899" s="1333"/>
      <c r="S3899" s="669"/>
      <c r="T3899" s="669"/>
      <c r="U3899" s="669"/>
      <c r="AG3899" s="873"/>
      <c r="AN3899" s="669"/>
      <c r="IG3899" s="1009"/>
      <c r="IH3899" s="1009"/>
      <c r="II3899" s="1009"/>
      <c r="IJ3899" s="1009"/>
      <c r="IK3899" s="1009"/>
      <c r="IL3899" s="1009"/>
      <c r="IM3899" s="1009"/>
    </row>
    <row r="3900" spans="17:247" x14ac:dyDescent="0.25">
      <c r="Q3900" s="1333"/>
      <c r="R3900" s="1333"/>
      <c r="S3900" s="669"/>
      <c r="T3900" s="669"/>
      <c r="U3900" s="669"/>
      <c r="AG3900" s="873"/>
      <c r="AN3900" s="669"/>
      <c r="IG3900" s="1009"/>
      <c r="IH3900" s="1009"/>
      <c r="II3900" s="1009"/>
      <c r="IJ3900" s="1009"/>
      <c r="IK3900" s="1009"/>
      <c r="IL3900" s="1009"/>
      <c r="IM3900" s="1009"/>
    </row>
    <row r="3901" spans="17:247" x14ac:dyDescent="0.25">
      <c r="Q3901" s="1333"/>
      <c r="R3901" s="1333"/>
      <c r="S3901" s="669"/>
      <c r="T3901" s="669"/>
      <c r="U3901" s="669"/>
      <c r="AG3901" s="873"/>
      <c r="AN3901" s="669"/>
      <c r="IG3901" s="1009"/>
      <c r="IH3901" s="1009"/>
      <c r="II3901" s="1009"/>
      <c r="IJ3901" s="1009"/>
      <c r="IK3901" s="1009"/>
      <c r="IL3901" s="1009"/>
      <c r="IM3901" s="1009"/>
    </row>
    <row r="3902" spans="17:247" x14ac:dyDescent="0.25">
      <c r="Q3902" s="1333"/>
      <c r="R3902" s="1333"/>
      <c r="S3902" s="669"/>
      <c r="T3902" s="669"/>
      <c r="U3902" s="669"/>
      <c r="AG3902" s="873"/>
      <c r="AN3902" s="669"/>
      <c r="IG3902" s="1009"/>
      <c r="IH3902" s="1009"/>
      <c r="II3902" s="1009"/>
      <c r="IJ3902" s="1009"/>
      <c r="IK3902" s="1009"/>
      <c r="IL3902" s="1009"/>
      <c r="IM3902" s="1009"/>
    </row>
    <row r="3903" spans="17:247" x14ac:dyDescent="0.25">
      <c r="Q3903" s="1333"/>
      <c r="R3903" s="1333"/>
      <c r="S3903" s="669"/>
      <c r="T3903" s="669"/>
      <c r="U3903" s="669"/>
      <c r="AG3903" s="873"/>
      <c r="AN3903" s="669"/>
      <c r="IG3903" s="1009"/>
      <c r="IH3903" s="1009"/>
      <c r="II3903" s="1009"/>
      <c r="IJ3903" s="1009"/>
      <c r="IK3903" s="1009"/>
      <c r="IL3903" s="1009"/>
      <c r="IM3903" s="1009"/>
    </row>
    <row r="3904" spans="17:247" x14ac:dyDescent="0.25">
      <c r="Q3904" s="1333"/>
      <c r="R3904" s="1333"/>
      <c r="S3904" s="669"/>
      <c r="T3904" s="669"/>
      <c r="U3904" s="669"/>
      <c r="AG3904" s="873"/>
      <c r="AN3904" s="669"/>
      <c r="IG3904" s="1009"/>
      <c r="IH3904" s="1009"/>
      <c r="II3904" s="1009"/>
      <c r="IJ3904" s="1009"/>
      <c r="IK3904" s="1009"/>
      <c r="IL3904" s="1009"/>
      <c r="IM3904" s="1009"/>
    </row>
    <row r="3905" spans="17:247" x14ac:dyDescent="0.25">
      <c r="Q3905" s="1333"/>
      <c r="R3905" s="1333"/>
      <c r="S3905" s="669"/>
      <c r="T3905" s="669"/>
      <c r="U3905" s="669"/>
      <c r="AG3905" s="873"/>
      <c r="AN3905" s="669"/>
      <c r="IG3905" s="1009"/>
      <c r="IH3905" s="1009"/>
      <c r="II3905" s="1009"/>
      <c r="IJ3905" s="1009"/>
      <c r="IK3905" s="1009"/>
      <c r="IL3905" s="1009"/>
      <c r="IM3905" s="1009"/>
    </row>
    <row r="3906" spans="17:247" x14ac:dyDescent="0.25">
      <c r="Q3906" s="1333"/>
      <c r="R3906" s="1333"/>
      <c r="S3906" s="669"/>
      <c r="T3906" s="669"/>
      <c r="U3906" s="669"/>
      <c r="AG3906" s="873"/>
      <c r="AN3906" s="669"/>
      <c r="IG3906" s="1009"/>
      <c r="IH3906" s="1009"/>
      <c r="II3906" s="1009"/>
      <c r="IJ3906" s="1009"/>
      <c r="IK3906" s="1009"/>
      <c r="IL3906" s="1009"/>
      <c r="IM3906" s="1009"/>
    </row>
    <row r="3907" spans="17:247" x14ac:dyDescent="0.25">
      <c r="Q3907" s="1333"/>
      <c r="R3907" s="1333"/>
      <c r="S3907" s="669"/>
      <c r="T3907" s="669"/>
      <c r="U3907" s="669"/>
      <c r="AG3907" s="873"/>
      <c r="AN3907" s="669"/>
      <c r="IG3907" s="1009"/>
      <c r="IH3907" s="1009"/>
      <c r="II3907" s="1009"/>
      <c r="IJ3907" s="1009"/>
      <c r="IK3907" s="1009"/>
      <c r="IL3907" s="1009"/>
      <c r="IM3907" s="1009"/>
    </row>
    <row r="3908" spans="17:247" x14ac:dyDescent="0.25">
      <c r="Q3908" s="1333"/>
      <c r="R3908" s="1333"/>
      <c r="S3908" s="669"/>
      <c r="T3908" s="669"/>
      <c r="U3908" s="669"/>
      <c r="AG3908" s="873"/>
      <c r="AN3908" s="669"/>
      <c r="IG3908" s="1009"/>
      <c r="IH3908" s="1009"/>
      <c r="II3908" s="1009"/>
      <c r="IJ3908" s="1009"/>
      <c r="IK3908" s="1009"/>
      <c r="IL3908" s="1009"/>
      <c r="IM3908" s="1009"/>
    </row>
    <row r="3909" spans="17:247" x14ac:dyDescent="0.25">
      <c r="Q3909" s="1333"/>
      <c r="R3909" s="1333"/>
      <c r="S3909" s="669"/>
      <c r="T3909" s="669"/>
      <c r="U3909" s="669"/>
      <c r="AG3909" s="873"/>
      <c r="AN3909" s="669"/>
      <c r="IG3909" s="1009"/>
      <c r="IH3909" s="1009"/>
      <c r="II3909" s="1009"/>
      <c r="IJ3909" s="1009"/>
      <c r="IK3909" s="1009"/>
      <c r="IL3909" s="1009"/>
      <c r="IM3909" s="1009"/>
    </row>
    <row r="3910" spans="17:247" x14ac:dyDescent="0.25">
      <c r="Q3910" s="1333"/>
      <c r="R3910" s="1333"/>
      <c r="S3910" s="669"/>
      <c r="T3910" s="669"/>
      <c r="U3910" s="669"/>
      <c r="AG3910" s="873"/>
      <c r="AN3910" s="669"/>
      <c r="IG3910" s="1009"/>
      <c r="IH3910" s="1009"/>
      <c r="II3910" s="1009"/>
      <c r="IJ3910" s="1009"/>
      <c r="IK3910" s="1009"/>
      <c r="IL3910" s="1009"/>
      <c r="IM3910" s="1009"/>
    </row>
    <row r="3911" spans="17:247" x14ac:dyDescent="0.25">
      <c r="Q3911" s="1333"/>
      <c r="R3911" s="1333"/>
      <c r="S3911" s="669"/>
      <c r="T3911" s="669"/>
      <c r="U3911" s="669"/>
      <c r="AG3911" s="873"/>
      <c r="AN3911" s="669"/>
      <c r="IG3911" s="1009"/>
      <c r="IH3911" s="1009"/>
      <c r="II3911" s="1009"/>
      <c r="IJ3911" s="1009"/>
      <c r="IK3911" s="1009"/>
      <c r="IL3911" s="1009"/>
      <c r="IM3911" s="1009"/>
    </row>
    <row r="3912" spans="17:247" x14ac:dyDescent="0.25">
      <c r="Q3912" s="1333"/>
      <c r="R3912" s="1333"/>
      <c r="S3912" s="669"/>
      <c r="T3912" s="669"/>
      <c r="U3912" s="669"/>
      <c r="AG3912" s="873"/>
      <c r="AN3912" s="669"/>
      <c r="IG3912" s="1009"/>
      <c r="IH3912" s="1009"/>
      <c r="II3912" s="1009"/>
      <c r="IJ3912" s="1009"/>
      <c r="IK3912" s="1009"/>
      <c r="IL3912" s="1009"/>
      <c r="IM3912" s="1009"/>
    </row>
    <row r="3913" spans="17:247" x14ac:dyDescent="0.25">
      <c r="Q3913" s="1333"/>
      <c r="R3913" s="1333"/>
      <c r="S3913" s="669"/>
      <c r="T3913" s="669"/>
      <c r="U3913" s="669"/>
      <c r="AG3913" s="873"/>
      <c r="AN3913" s="669"/>
      <c r="IG3913" s="1009"/>
      <c r="IH3913" s="1009"/>
      <c r="II3913" s="1009"/>
      <c r="IJ3913" s="1009"/>
      <c r="IK3913" s="1009"/>
      <c r="IL3913" s="1009"/>
      <c r="IM3913" s="1009"/>
    </row>
    <row r="3914" spans="17:247" x14ac:dyDescent="0.25">
      <c r="Q3914" s="1333"/>
      <c r="R3914" s="1333"/>
      <c r="S3914" s="669"/>
      <c r="T3914" s="669"/>
      <c r="U3914" s="669"/>
      <c r="AG3914" s="873"/>
      <c r="AN3914" s="669"/>
      <c r="IG3914" s="1009"/>
      <c r="IH3914" s="1009"/>
      <c r="II3914" s="1009"/>
      <c r="IJ3914" s="1009"/>
      <c r="IK3914" s="1009"/>
      <c r="IL3914" s="1009"/>
      <c r="IM3914" s="1009"/>
    </row>
    <row r="3915" spans="17:247" x14ac:dyDescent="0.25">
      <c r="Q3915" s="1333"/>
      <c r="R3915" s="1333"/>
      <c r="S3915" s="669"/>
      <c r="T3915" s="669"/>
      <c r="U3915" s="669"/>
      <c r="AG3915" s="873"/>
      <c r="AN3915" s="669"/>
      <c r="IG3915" s="1009"/>
      <c r="IH3915" s="1009"/>
      <c r="II3915" s="1009"/>
      <c r="IJ3915" s="1009"/>
      <c r="IK3915" s="1009"/>
      <c r="IL3915" s="1009"/>
      <c r="IM3915" s="1009"/>
    </row>
    <row r="3916" spans="17:247" x14ac:dyDescent="0.25">
      <c r="Q3916" s="1333"/>
      <c r="R3916" s="1333"/>
      <c r="S3916" s="669"/>
      <c r="T3916" s="669"/>
      <c r="U3916" s="669"/>
      <c r="AG3916" s="873"/>
      <c r="AN3916" s="669"/>
      <c r="IG3916" s="1009"/>
      <c r="IH3916" s="1009"/>
      <c r="II3916" s="1009"/>
      <c r="IJ3916" s="1009"/>
      <c r="IK3916" s="1009"/>
      <c r="IL3916" s="1009"/>
      <c r="IM3916" s="1009"/>
    </row>
    <row r="3917" spans="17:247" x14ac:dyDescent="0.25">
      <c r="Q3917" s="1333"/>
      <c r="R3917" s="1333"/>
      <c r="S3917" s="669"/>
      <c r="T3917" s="669"/>
      <c r="U3917" s="669"/>
      <c r="AG3917" s="873"/>
      <c r="AN3917" s="669"/>
      <c r="IG3917" s="1009"/>
      <c r="IH3917" s="1009"/>
      <c r="II3917" s="1009"/>
      <c r="IJ3917" s="1009"/>
      <c r="IK3917" s="1009"/>
      <c r="IL3917" s="1009"/>
      <c r="IM3917" s="1009"/>
    </row>
    <row r="3918" spans="17:247" x14ac:dyDescent="0.25">
      <c r="Q3918" s="1333"/>
      <c r="R3918" s="1333"/>
      <c r="S3918" s="669"/>
      <c r="T3918" s="669"/>
      <c r="U3918" s="669"/>
      <c r="AG3918" s="873"/>
      <c r="AN3918" s="669"/>
      <c r="IG3918" s="1009"/>
      <c r="IH3918" s="1009"/>
      <c r="II3918" s="1009"/>
      <c r="IJ3918" s="1009"/>
      <c r="IK3918" s="1009"/>
      <c r="IL3918" s="1009"/>
      <c r="IM3918" s="1009"/>
    </row>
    <row r="3919" spans="17:247" x14ac:dyDescent="0.25">
      <c r="Q3919" s="1333"/>
      <c r="R3919" s="1333"/>
      <c r="S3919" s="669"/>
      <c r="T3919" s="669"/>
      <c r="U3919" s="669"/>
      <c r="AG3919" s="873"/>
      <c r="AN3919" s="669"/>
      <c r="IG3919" s="1009"/>
      <c r="IH3919" s="1009"/>
      <c r="II3919" s="1009"/>
      <c r="IJ3919" s="1009"/>
      <c r="IK3919" s="1009"/>
      <c r="IL3919" s="1009"/>
      <c r="IM3919" s="1009"/>
    </row>
    <row r="3920" spans="17:247" x14ac:dyDescent="0.25">
      <c r="Q3920" s="1333"/>
      <c r="R3920" s="1333"/>
      <c r="S3920" s="669"/>
      <c r="T3920" s="669"/>
      <c r="U3920" s="669"/>
      <c r="AG3920" s="873"/>
      <c r="AN3920" s="669"/>
      <c r="IG3920" s="1009"/>
      <c r="IH3920" s="1009"/>
      <c r="II3920" s="1009"/>
      <c r="IJ3920" s="1009"/>
      <c r="IK3920" s="1009"/>
      <c r="IL3920" s="1009"/>
      <c r="IM3920" s="1009"/>
    </row>
    <row r="3921" spans="17:247" x14ac:dyDescent="0.25">
      <c r="Q3921" s="1333"/>
      <c r="R3921" s="1333"/>
      <c r="S3921" s="669"/>
      <c r="T3921" s="669"/>
      <c r="U3921" s="669"/>
      <c r="AG3921" s="873"/>
      <c r="AN3921" s="669"/>
      <c r="IG3921" s="1009"/>
      <c r="IH3921" s="1009"/>
      <c r="II3921" s="1009"/>
      <c r="IJ3921" s="1009"/>
      <c r="IK3921" s="1009"/>
      <c r="IL3921" s="1009"/>
      <c r="IM3921" s="1009"/>
    </row>
    <row r="3922" spans="17:247" x14ac:dyDescent="0.25">
      <c r="Q3922" s="1333"/>
      <c r="R3922" s="1333"/>
      <c r="S3922" s="669"/>
      <c r="T3922" s="669"/>
      <c r="U3922" s="669"/>
      <c r="AG3922" s="873"/>
      <c r="AN3922" s="669"/>
      <c r="IG3922" s="1009"/>
      <c r="IH3922" s="1009"/>
      <c r="II3922" s="1009"/>
      <c r="IJ3922" s="1009"/>
      <c r="IK3922" s="1009"/>
      <c r="IL3922" s="1009"/>
      <c r="IM3922" s="1009"/>
    </row>
    <row r="3923" spans="17:247" x14ac:dyDescent="0.25">
      <c r="Q3923" s="1333"/>
      <c r="R3923" s="1333"/>
      <c r="S3923" s="669"/>
      <c r="T3923" s="669"/>
      <c r="U3923" s="669"/>
      <c r="AG3923" s="873"/>
      <c r="AN3923" s="669"/>
      <c r="IG3923" s="1009"/>
      <c r="IH3923" s="1009"/>
      <c r="II3923" s="1009"/>
      <c r="IJ3923" s="1009"/>
      <c r="IK3923" s="1009"/>
      <c r="IL3923" s="1009"/>
      <c r="IM3923" s="1009"/>
    </row>
    <row r="3924" spans="17:247" x14ac:dyDescent="0.25">
      <c r="Q3924" s="1333"/>
      <c r="R3924" s="1333"/>
      <c r="S3924" s="669"/>
      <c r="T3924" s="669"/>
      <c r="U3924" s="669"/>
      <c r="AG3924" s="873"/>
      <c r="AN3924" s="669"/>
      <c r="IG3924" s="1009"/>
      <c r="IH3924" s="1009"/>
      <c r="II3924" s="1009"/>
      <c r="IJ3924" s="1009"/>
      <c r="IK3924" s="1009"/>
      <c r="IL3924" s="1009"/>
      <c r="IM3924" s="1009"/>
    </row>
    <row r="3925" spans="17:247" x14ac:dyDescent="0.25">
      <c r="Q3925" s="1333"/>
      <c r="R3925" s="1333"/>
      <c r="S3925" s="669"/>
      <c r="T3925" s="669"/>
      <c r="U3925" s="669"/>
      <c r="AG3925" s="873"/>
      <c r="AN3925" s="669"/>
      <c r="IG3925" s="1009"/>
      <c r="IH3925" s="1009"/>
      <c r="II3925" s="1009"/>
      <c r="IJ3925" s="1009"/>
      <c r="IK3925" s="1009"/>
      <c r="IL3925" s="1009"/>
      <c r="IM3925" s="1009"/>
    </row>
    <row r="3926" spans="17:247" x14ac:dyDescent="0.25">
      <c r="Q3926" s="1333"/>
      <c r="R3926" s="1333"/>
      <c r="S3926" s="669"/>
      <c r="T3926" s="669"/>
      <c r="U3926" s="669"/>
      <c r="AG3926" s="873"/>
      <c r="AN3926" s="669"/>
      <c r="IG3926" s="1009"/>
      <c r="IH3926" s="1009"/>
      <c r="II3926" s="1009"/>
      <c r="IJ3926" s="1009"/>
      <c r="IK3926" s="1009"/>
      <c r="IL3926" s="1009"/>
      <c r="IM3926" s="1009"/>
    </row>
    <row r="3927" spans="17:247" x14ac:dyDescent="0.25">
      <c r="Q3927" s="1333"/>
      <c r="R3927" s="1333"/>
      <c r="S3927" s="669"/>
      <c r="T3927" s="669"/>
      <c r="U3927" s="669"/>
      <c r="AG3927" s="873"/>
      <c r="AN3927" s="669"/>
      <c r="IG3927" s="1009"/>
      <c r="IH3927" s="1009"/>
      <c r="II3927" s="1009"/>
      <c r="IJ3927" s="1009"/>
      <c r="IK3927" s="1009"/>
      <c r="IL3927" s="1009"/>
      <c r="IM3927" s="1009"/>
    </row>
    <row r="3928" spans="17:247" x14ac:dyDescent="0.25">
      <c r="Q3928" s="1333"/>
      <c r="R3928" s="1333"/>
      <c r="S3928" s="669"/>
      <c r="T3928" s="669"/>
      <c r="U3928" s="669"/>
      <c r="AG3928" s="873"/>
      <c r="AN3928" s="669"/>
      <c r="IG3928" s="1009"/>
      <c r="IH3928" s="1009"/>
      <c r="II3928" s="1009"/>
      <c r="IJ3928" s="1009"/>
      <c r="IK3928" s="1009"/>
      <c r="IL3928" s="1009"/>
      <c r="IM3928" s="1009"/>
    </row>
    <row r="3929" spans="17:247" x14ac:dyDescent="0.25">
      <c r="Q3929" s="1333"/>
      <c r="R3929" s="1333"/>
      <c r="S3929" s="669"/>
      <c r="T3929" s="669"/>
      <c r="U3929" s="669"/>
      <c r="AG3929" s="873"/>
      <c r="AN3929" s="669"/>
      <c r="IG3929" s="1009"/>
      <c r="IH3929" s="1009"/>
      <c r="II3929" s="1009"/>
      <c r="IJ3929" s="1009"/>
      <c r="IK3929" s="1009"/>
      <c r="IL3929" s="1009"/>
      <c r="IM3929" s="1009"/>
    </row>
    <row r="3930" spans="17:247" x14ac:dyDescent="0.25">
      <c r="Q3930" s="1333"/>
      <c r="R3930" s="1333"/>
      <c r="S3930" s="669"/>
      <c r="T3930" s="669"/>
      <c r="U3930" s="669"/>
      <c r="AG3930" s="873"/>
      <c r="AN3930" s="669"/>
      <c r="IG3930" s="1009"/>
      <c r="IH3930" s="1009"/>
      <c r="II3930" s="1009"/>
      <c r="IJ3930" s="1009"/>
      <c r="IK3930" s="1009"/>
      <c r="IL3930" s="1009"/>
      <c r="IM3930" s="1009"/>
    </row>
    <row r="3931" spans="17:247" x14ac:dyDescent="0.25">
      <c r="Q3931" s="1333"/>
      <c r="R3931" s="1333"/>
      <c r="S3931" s="669"/>
      <c r="T3931" s="669"/>
      <c r="U3931" s="669"/>
      <c r="AG3931" s="873"/>
      <c r="AN3931" s="669"/>
      <c r="IG3931" s="1009"/>
      <c r="IH3931" s="1009"/>
      <c r="II3931" s="1009"/>
      <c r="IJ3931" s="1009"/>
      <c r="IK3931" s="1009"/>
      <c r="IL3931" s="1009"/>
      <c r="IM3931" s="1009"/>
    </row>
    <row r="3932" spans="17:247" x14ac:dyDescent="0.25">
      <c r="Q3932" s="1333"/>
      <c r="R3932" s="1333"/>
      <c r="S3932" s="669"/>
      <c r="T3932" s="669"/>
      <c r="U3932" s="669"/>
      <c r="AG3932" s="873"/>
      <c r="AN3932" s="669"/>
      <c r="IG3932" s="1009"/>
      <c r="IH3932" s="1009"/>
      <c r="II3932" s="1009"/>
      <c r="IJ3932" s="1009"/>
      <c r="IK3932" s="1009"/>
      <c r="IL3932" s="1009"/>
      <c r="IM3932" s="1009"/>
    </row>
    <row r="3933" spans="17:247" x14ac:dyDescent="0.25">
      <c r="Q3933" s="1333"/>
      <c r="R3933" s="1333"/>
      <c r="S3933" s="669"/>
      <c r="T3933" s="669"/>
      <c r="U3933" s="669"/>
      <c r="AG3933" s="873"/>
      <c r="AN3933" s="669"/>
      <c r="IG3933" s="1009"/>
      <c r="IH3933" s="1009"/>
      <c r="II3933" s="1009"/>
      <c r="IJ3933" s="1009"/>
      <c r="IK3933" s="1009"/>
      <c r="IL3933" s="1009"/>
      <c r="IM3933" s="1009"/>
    </row>
    <row r="3934" spans="17:247" x14ac:dyDescent="0.25">
      <c r="Q3934" s="1333"/>
      <c r="R3934" s="1333"/>
      <c r="S3934" s="669"/>
      <c r="T3934" s="669"/>
      <c r="U3934" s="669"/>
      <c r="AG3934" s="873"/>
      <c r="AN3934" s="669"/>
      <c r="IG3934" s="1009"/>
      <c r="IH3934" s="1009"/>
      <c r="II3934" s="1009"/>
      <c r="IJ3934" s="1009"/>
      <c r="IK3934" s="1009"/>
      <c r="IL3934" s="1009"/>
      <c r="IM3934" s="1009"/>
    </row>
    <row r="3935" spans="17:247" x14ac:dyDescent="0.25">
      <c r="Q3935" s="1333"/>
      <c r="R3935" s="1333"/>
      <c r="S3935" s="669"/>
      <c r="T3935" s="669"/>
      <c r="U3935" s="669"/>
      <c r="AG3935" s="873"/>
      <c r="AN3935" s="669"/>
      <c r="IG3935" s="1009"/>
      <c r="IH3935" s="1009"/>
      <c r="II3935" s="1009"/>
      <c r="IJ3935" s="1009"/>
      <c r="IK3935" s="1009"/>
      <c r="IL3935" s="1009"/>
      <c r="IM3935" s="1009"/>
    </row>
    <row r="3936" spans="17:247" x14ac:dyDescent="0.25">
      <c r="Q3936" s="1333"/>
      <c r="R3936" s="1333"/>
      <c r="S3936" s="669"/>
      <c r="T3936" s="669"/>
      <c r="U3936" s="669"/>
      <c r="AG3936" s="873"/>
      <c r="AN3936" s="669"/>
      <c r="IG3936" s="1009"/>
      <c r="IH3936" s="1009"/>
      <c r="II3936" s="1009"/>
      <c r="IJ3936" s="1009"/>
      <c r="IK3936" s="1009"/>
      <c r="IL3936" s="1009"/>
      <c r="IM3936" s="1009"/>
    </row>
    <row r="3937" spans="17:247" x14ac:dyDescent="0.25">
      <c r="Q3937" s="1333"/>
      <c r="R3937" s="1333"/>
      <c r="S3937" s="669"/>
      <c r="T3937" s="669"/>
      <c r="U3937" s="669"/>
      <c r="AG3937" s="873"/>
      <c r="AN3937" s="669"/>
      <c r="IG3937" s="1009"/>
      <c r="IH3937" s="1009"/>
      <c r="II3937" s="1009"/>
      <c r="IJ3937" s="1009"/>
      <c r="IK3937" s="1009"/>
      <c r="IL3937" s="1009"/>
      <c r="IM3937" s="1009"/>
    </row>
    <row r="3938" spans="17:247" x14ac:dyDescent="0.25">
      <c r="Q3938" s="1333"/>
      <c r="R3938" s="1333"/>
      <c r="S3938" s="669"/>
      <c r="T3938" s="669"/>
      <c r="U3938" s="669"/>
      <c r="AG3938" s="873"/>
      <c r="AN3938" s="669"/>
      <c r="IG3938" s="1009"/>
      <c r="IH3938" s="1009"/>
      <c r="II3938" s="1009"/>
      <c r="IJ3938" s="1009"/>
      <c r="IK3938" s="1009"/>
      <c r="IL3938" s="1009"/>
      <c r="IM3938" s="1009"/>
    </row>
    <row r="3939" spans="17:247" x14ac:dyDescent="0.25">
      <c r="Q3939" s="1333"/>
      <c r="R3939" s="1333"/>
      <c r="S3939" s="669"/>
      <c r="T3939" s="669"/>
      <c r="U3939" s="669"/>
      <c r="AG3939" s="873"/>
      <c r="AN3939" s="669"/>
      <c r="IG3939" s="1009"/>
      <c r="IH3939" s="1009"/>
      <c r="II3939" s="1009"/>
      <c r="IJ3939" s="1009"/>
      <c r="IK3939" s="1009"/>
      <c r="IL3939" s="1009"/>
      <c r="IM3939" s="1009"/>
    </row>
    <row r="3940" spans="17:247" x14ac:dyDescent="0.25">
      <c r="Q3940" s="1333"/>
      <c r="R3940" s="1333"/>
      <c r="S3940" s="669"/>
      <c r="T3940" s="669"/>
      <c r="U3940" s="669"/>
      <c r="AG3940" s="873"/>
      <c r="AN3940" s="669"/>
      <c r="IG3940" s="1009"/>
      <c r="IH3940" s="1009"/>
      <c r="II3940" s="1009"/>
      <c r="IJ3940" s="1009"/>
      <c r="IK3940" s="1009"/>
      <c r="IL3940" s="1009"/>
      <c r="IM3940" s="1009"/>
    </row>
    <row r="3941" spans="17:247" x14ac:dyDescent="0.25">
      <c r="Q3941" s="1333"/>
      <c r="R3941" s="1333"/>
      <c r="S3941" s="669"/>
      <c r="T3941" s="669"/>
      <c r="U3941" s="669"/>
      <c r="AG3941" s="873"/>
      <c r="AN3941" s="669"/>
      <c r="IG3941" s="1009"/>
      <c r="IH3941" s="1009"/>
      <c r="II3941" s="1009"/>
      <c r="IJ3941" s="1009"/>
      <c r="IK3941" s="1009"/>
      <c r="IL3941" s="1009"/>
      <c r="IM3941" s="1009"/>
    </row>
    <row r="3942" spans="17:247" x14ac:dyDescent="0.25">
      <c r="Q3942" s="1333"/>
      <c r="R3942" s="1333"/>
      <c r="S3942" s="669"/>
      <c r="T3942" s="669"/>
      <c r="U3942" s="669"/>
      <c r="AG3942" s="873"/>
      <c r="AN3942" s="669"/>
      <c r="IG3942" s="1009"/>
      <c r="IH3942" s="1009"/>
      <c r="II3942" s="1009"/>
      <c r="IJ3942" s="1009"/>
      <c r="IK3942" s="1009"/>
      <c r="IL3942" s="1009"/>
      <c r="IM3942" s="1009"/>
    </row>
    <row r="3943" spans="17:247" x14ac:dyDescent="0.25">
      <c r="Q3943" s="1333"/>
      <c r="R3943" s="1333"/>
      <c r="S3943" s="669"/>
      <c r="T3943" s="669"/>
      <c r="U3943" s="669"/>
      <c r="AG3943" s="873"/>
      <c r="AN3943" s="669"/>
      <c r="IG3943" s="1009"/>
      <c r="IH3943" s="1009"/>
      <c r="II3943" s="1009"/>
      <c r="IJ3943" s="1009"/>
      <c r="IK3943" s="1009"/>
      <c r="IL3943" s="1009"/>
      <c r="IM3943" s="1009"/>
    </row>
    <row r="3944" spans="17:247" x14ac:dyDescent="0.25">
      <c r="Q3944" s="1333"/>
      <c r="R3944" s="1333"/>
      <c r="S3944" s="669"/>
      <c r="T3944" s="669"/>
      <c r="U3944" s="669"/>
      <c r="AG3944" s="873"/>
      <c r="AN3944" s="669"/>
      <c r="IG3944" s="1009"/>
      <c r="IH3944" s="1009"/>
      <c r="II3944" s="1009"/>
      <c r="IJ3944" s="1009"/>
      <c r="IK3944" s="1009"/>
      <c r="IL3944" s="1009"/>
      <c r="IM3944" s="1009"/>
    </row>
    <row r="3945" spans="17:247" x14ac:dyDescent="0.25">
      <c r="Q3945" s="1333"/>
      <c r="R3945" s="1333"/>
      <c r="S3945" s="669"/>
      <c r="T3945" s="669"/>
      <c r="U3945" s="669"/>
      <c r="AG3945" s="873"/>
      <c r="AN3945" s="669"/>
      <c r="IG3945" s="1009"/>
      <c r="IH3945" s="1009"/>
      <c r="II3945" s="1009"/>
      <c r="IJ3945" s="1009"/>
      <c r="IK3945" s="1009"/>
      <c r="IL3945" s="1009"/>
      <c r="IM3945" s="1009"/>
    </row>
    <row r="3946" spans="17:247" x14ac:dyDescent="0.25">
      <c r="Q3946" s="1333"/>
      <c r="R3946" s="1333"/>
      <c r="S3946" s="669"/>
      <c r="T3946" s="669"/>
      <c r="U3946" s="669"/>
      <c r="AG3946" s="873"/>
      <c r="AN3946" s="669"/>
      <c r="IG3946" s="1009"/>
      <c r="IH3946" s="1009"/>
      <c r="II3946" s="1009"/>
      <c r="IJ3946" s="1009"/>
      <c r="IK3946" s="1009"/>
      <c r="IL3946" s="1009"/>
      <c r="IM3946" s="1009"/>
    </row>
    <row r="3947" spans="17:247" x14ac:dyDescent="0.25">
      <c r="Q3947" s="1333"/>
      <c r="R3947" s="1333"/>
      <c r="S3947" s="669"/>
      <c r="T3947" s="669"/>
      <c r="U3947" s="669"/>
      <c r="AG3947" s="873"/>
      <c r="AN3947" s="669"/>
      <c r="IG3947" s="1009"/>
      <c r="IH3947" s="1009"/>
      <c r="II3947" s="1009"/>
      <c r="IJ3947" s="1009"/>
      <c r="IK3947" s="1009"/>
      <c r="IL3947" s="1009"/>
      <c r="IM3947" s="1009"/>
    </row>
    <row r="3948" spans="17:247" x14ac:dyDescent="0.25">
      <c r="Q3948" s="1333"/>
      <c r="R3948" s="1333"/>
      <c r="S3948" s="669"/>
      <c r="T3948" s="669"/>
      <c r="U3948" s="669"/>
      <c r="AG3948" s="873"/>
      <c r="AN3948" s="669"/>
      <c r="IG3948" s="1009"/>
      <c r="IH3948" s="1009"/>
      <c r="II3948" s="1009"/>
      <c r="IJ3948" s="1009"/>
      <c r="IK3948" s="1009"/>
      <c r="IL3948" s="1009"/>
      <c r="IM3948" s="1009"/>
    </row>
    <row r="3949" spans="17:247" x14ac:dyDescent="0.25">
      <c r="Q3949" s="1333"/>
      <c r="R3949" s="1333"/>
      <c r="S3949" s="669"/>
      <c r="T3949" s="669"/>
      <c r="U3949" s="669"/>
      <c r="AG3949" s="873"/>
      <c r="AN3949" s="669"/>
      <c r="IG3949" s="1009"/>
      <c r="IH3949" s="1009"/>
      <c r="II3949" s="1009"/>
      <c r="IJ3949" s="1009"/>
      <c r="IK3949" s="1009"/>
      <c r="IL3949" s="1009"/>
      <c r="IM3949" s="1009"/>
    </row>
    <row r="3950" spans="17:247" x14ac:dyDescent="0.25">
      <c r="Q3950" s="1333"/>
      <c r="R3950" s="1333"/>
      <c r="S3950" s="669"/>
      <c r="T3950" s="669"/>
      <c r="U3950" s="669"/>
      <c r="AG3950" s="873"/>
      <c r="AN3950" s="669"/>
      <c r="IG3950" s="1009"/>
      <c r="IH3950" s="1009"/>
      <c r="II3950" s="1009"/>
      <c r="IJ3950" s="1009"/>
      <c r="IK3950" s="1009"/>
      <c r="IL3950" s="1009"/>
      <c r="IM3950" s="1009"/>
    </row>
    <row r="3951" spans="17:247" x14ac:dyDescent="0.25">
      <c r="Q3951" s="1333"/>
      <c r="R3951" s="1333"/>
      <c r="S3951" s="669"/>
      <c r="T3951" s="669"/>
      <c r="U3951" s="669"/>
      <c r="AG3951" s="873"/>
      <c r="AN3951" s="669"/>
      <c r="IG3951" s="1009"/>
      <c r="IH3951" s="1009"/>
      <c r="II3951" s="1009"/>
      <c r="IJ3951" s="1009"/>
      <c r="IK3951" s="1009"/>
      <c r="IL3951" s="1009"/>
      <c r="IM3951" s="1009"/>
    </row>
    <row r="3952" spans="17:247" x14ac:dyDescent="0.25">
      <c r="Q3952" s="1333"/>
      <c r="R3952" s="1333"/>
      <c r="S3952" s="669"/>
      <c r="T3952" s="669"/>
      <c r="U3952" s="669"/>
      <c r="AG3952" s="873"/>
      <c r="AN3952" s="669"/>
      <c r="IG3952" s="1009"/>
      <c r="IH3952" s="1009"/>
      <c r="II3952" s="1009"/>
      <c r="IJ3952" s="1009"/>
      <c r="IK3952" s="1009"/>
      <c r="IL3952" s="1009"/>
      <c r="IM3952" s="1009"/>
    </row>
    <row r="3953" spans="17:247" x14ac:dyDescent="0.25">
      <c r="Q3953" s="1333"/>
      <c r="R3953" s="1333"/>
      <c r="S3953" s="669"/>
      <c r="T3953" s="669"/>
      <c r="U3953" s="669"/>
      <c r="AG3953" s="873"/>
      <c r="AN3953" s="669"/>
      <c r="IG3953" s="1009"/>
      <c r="IH3953" s="1009"/>
      <c r="II3953" s="1009"/>
      <c r="IJ3953" s="1009"/>
      <c r="IK3953" s="1009"/>
      <c r="IL3953" s="1009"/>
      <c r="IM3953" s="1009"/>
    </row>
    <row r="3954" spans="17:247" x14ac:dyDescent="0.25">
      <c r="Q3954" s="1333"/>
      <c r="R3954" s="1333"/>
      <c r="S3954" s="669"/>
      <c r="T3954" s="669"/>
      <c r="U3954" s="669"/>
      <c r="AG3954" s="873"/>
      <c r="AN3954" s="669"/>
      <c r="IG3954" s="1009"/>
      <c r="IH3954" s="1009"/>
      <c r="II3954" s="1009"/>
      <c r="IJ3954" s="1009"/>
      <c r="IK3954" s="1009"/>
      <c r="IL3954" s="1009"/>
      <c r="IM3954" s="1009"/>
    </row>
    <row r="3955" spans="17:247" x14ac:dyDescent="0.25">
      <c r="Q3955" s="1333"/>
      <c r="R3955" s="1333"/>
      <c r="S3955" s="669"/>
      <c r="T3955" s="669"/>
      <c r="U3955" s="669"/>
      <c r="AG3955" s="873"/>
      <c r="AN3955" s="669"/>
      <c r="IG3955" s="1009"/>
      <c r="IH3955" s="1009"/>
      <c r="II3955" s="1009"/>
      <c r="IJ3955" s="1009"/>
      <c r="IK3955" s="1009"/>
      <c r="IL3955" s="1009"/>
      <c r="IM3955" s="1009"/>
    </row>
    <row r="3956" spans="17:247" x14ac:dyDescent="0.25">
      <c r="Q3956" s="1333"/>
      <c r="R3956" s="1333"/>
      <c r="S3956" s="669"/>
      <c r="T3956" s="669"/>
      <c r="U3956" s="669"/>
      <c r="AG3956" s="873"/>
      <c r="AN3956" s="669"/>
      <c r="IG3956" s="1009"/>
      <c r="IH3956" s="1009"/>
      <c r="II3956" s="1009"/>
      <c r="IJ3956" s="1009"/>
      <c r="IK3956" s="1009"/>
      <c r="IL3956" s="1009"/>
      <c r="IM3956" s="1009"/>
    </row>
    <row r="3957" spans="17:247" x14ac:dyDescent="0.25">
      <c r="Q3957" s="1333"/>
      <c r="R3957" s="1333"/>
      <c r="S3957" s="669"/>
      <c r="T3957" s="669"/>
      <c r="U3957" s="669"/>
      <c r="AG3957" s="873"/>
      <c r="AN3957" s="669"/>
      <c r="IG3957" s="1009"/>
      <c r="IH3957" s="1009"/>
      <c r="II3957" s="1009"/>
      <c r="IJ3957" s="1009"/>
      <c r="IK3957" s="1009"/>
      <c r="IL3957" s="1009"/>
      <c r="IM3957" s="1009"/>
    </row>
    <row r="3958" spans="17:247" x14ac:dyDescent="0.25">
      <c r="Q3958" s="1333"/>
      <c r="R3958" s="1333"/>
      <c r="S3958" s="669"/>
      <c r="T3958" s="669"/>
      <c r="U3958" s="669"/>
      <c r="AG3958" s="873"/>
      <c r="AN3958" s="669"/>
      <c r="IG3958" s="1009"/>
      <c r="IH3958" s="1009"/>
      <c r="II3958" s="1009"/>
      <c r="IJ3958" s="1009"/>
      <c r="IK3958" s="1009"/>
      <c r="IL3958" s="1009"/>
      <c r="IM3958" s="1009"/>
    </row>
    <row r="3959" spans="17:247" x14ac:dyDescent="0.25">
      <c r="Q3959" s="1333"/>
      <c r="R3959" s="1333"/>
      <c r="S3959" s="669"/>
      <c r="T3959" s="669"/>
      <c r="U3959" s="669"/>
      <c r="AG3959" s="873"/>
      <c r="AN3959" s="669"/>
      <c r="IG3959" s="1009"/>
      <c r="IH3959" s="1009"/>
      <c r="II3959" s="1009"/>
      <c r="IJ3959" s="1009"/>
      <c r="IK3959" s="1009"/>
      <c r="IL3959" s="1009"/>
      <c r="IM3959" s="1009"/>
    </row>
    <row r="3960" spans="17:247" x14ac:dyDescent="0.25">
      <c r="Q3960" s="1333"/>
      <c r="R3960" s="1333"/>
      <c r="S3960" s="669"/>
      <c r="T3960" s="669"/>
      <c r="U3960" s="669"/>
      <c r="AG3960" s="873"/>
      <c r="AN3960" s="669"/>
      <c r="IG3960" s="1009"/>
      <c r="IH3960" s="1009"/>
      <c r="II3960" s="1009"/>
      <c r="IJ3960" s="1009"/>
      <c r="IK3960" s="1009"/>
      <c r="IL3960" s="1009"/>
      <c r="IM3960" s="1009"/>
    </row>
    <row r="3961" spans="17:247" x14ac:dyDescent="0.25">
      <c r="Q3961" s="1333"/>
      <c r="R3961" s="1333"/>
      <c r="S3961" s="669"/>
      <c r="T3961" s="669"/>
      <c r="U3961" s="669"/>
      <c r="AG3961" s="873"/>
      <c r="AN3961" s="669"/>
      <c r="IG3961" s="1009"/>
      <c r="IH3961" s="1009"/>
      <c r="II3961" s="1009"/>
      <c r="IJ3961" s="1009"/>
      <c r="IK3961" s="1009"/>
      <c r="IL3961" s="1009"/>
      <c r="IM3961" s="1009"/>
    </row>
    <row r="3962" spans="17:247" x14ac:dyDescent="0.25">
      <c r="Q3962" s="1333"/>
      <c r="R3962" s="1333"/>
      <c r="S3962" s="669"/>
      <c r="T3962" s="669"/>
      <c r="U3962" s="669"/>
      <c r="AG3962" s="873"/>
      <c r="AN3962" s="669"/>
      <c r="IG3962" s="1009"/>
      <c r="IH3962" s="1009"/>
      <c r="II3962" s="1009"/>
      <c r="IJ3962" s="1009"/>
      <c r="IK3962" s="1009"/>
      <c r="IL3962" s="1009"/>
      <c r="IM3962" s="1009"/>
    </row>
    <row r="3963" spans="17:247" x14ac:dyDescent="0.25">
      <c r="Q3963" s="1333"/>
      <c r="R3963" s="1333"/>
      <c r="S3963" s="669"/>
      <c r="T3963" s="669"/>
      <c r="U3963" s="669"/>
      <c r="AG3963" s="873"/>
      <c r="AN3963" s="669"/>
      <c r="IG3963" s="1009"/>
      <c r="IH3963" s="1009"/>
      <c r="II3963" s="1009"/>
      <c r="IJ3963" s="1009"/>
      <c r="IK3963" s="1009"/>
      <c r="IL3963" s="1009"/>
      <c r="IM3963" s="1009"/>
    </row>
    <row r="3964" spans="17:247" x14ac:dyDescent="0.25">
      <c r="Q3964" s="1333"/>
      <c r="R3964" s="1333"/>
      <c r="S3964" s="669"/>
      <c r="T3964" s="669"/>
      <c r="U3964" s="669"/>
      <c r="AG3964" s="873"/>
      <c r="AN3964" s="669"/>
      <c r="IG3964" s="1009"/>
      <c r="IH3964" s="1009"/>
      <c r="II3964" s="1009"/>
      <c r="IJ3964" s="1009"/>
      <c r="IK3964" s="1009"/>
      <c r="IL3964" s="1009"/>
      <c r="IM3964" s="1009"/>
    </row>
    <row r="3965" spans="17:247" x14ac:dyDescent="0.25">
      <c r="Q3965" s="1333"/>
      <c r="R3965" s="1333"/>
      <c r="S3965" s="669"/>
      <c r="T3965" s="669"/>
      <c r="U3965" s="669"/>
      <c r="AG3965" s="873"/>
      <c r="AN3965" s="669"/>
      <c r="IG3965" s="1009"/>
      <c r="IH3965" s="1009"/>
      <c r="II3965" s="1009"/>
      <c r="IJ3965" s="1009"/>
      <c r="IK3965" s="1009"/>
      <c r="IL3965" s="1009"/>
      <c r="IM3965" s="1009"/>
    </row>
    <row r="3966" spans="17:247" x14ac:dyDescent="0.25">
      <c r="Q3966" s="1333"/>
      <c r="R3966" s="1333"/>
      <c r="S3966" s="669"/>
      <c r="T3966" s="669"/>
      <c r="U3966" s="669"/>
      <c r="AG3966" s="873"/>
      <c r="AN3966" s="669"/>
      <c r="IG3966" s="1009"/>
      <c r="IH3966" s="1009"/>
      <c r="II3966" s="1009"/>
      <c r="IJ3966" s="1009"/>
      <c r="IK3966" s="1009"/>
      <c r="IL3966" s="1009"/>
      <c r="IM3966" s="1009"/>
    </row>
    <row r="3967" spans="17:247" x14ac:dyDescent="0.25">
      <c r="Q3967" s="1333"/>
      <c r="R3967" s="1333"/>
      <c r="S3967" s="669"/>
      <c r="T3967" s="669"/>
      <c r="U3967" s="669"/>
      <c r="AG3967" s="873"/>
      <c r="AN3967" s="669"/>
      <c r="IG3967" s="1009"/>
      <c r="IH3967" s="1009"/>
      <c r="II3967" s="1009"/>
      <c r="IJ3967" s="1009"/>
      <c r="IK3967" s="1009"/>
      <c r="IL3967" s="1009"/>
      <c r="IM3967" s="1009"/>
    </row>
    <row r="3968" spans="17:247" x14ac:dyDescent="0.25">
      <c r="Q3968" s="1333"/>
      <c r="R3968" s="1333"/>
      <c r="S3968" s="669"/>
      <c r="T3968" s="669"/>
      <c r="U3968" s="669"/>
      <c r="AG3968" s="873"/>
      <c r="AN3968" s="669"/>
      <c r="IG3968" s="1009"/>
      <c r="IH3968" s="1009"/>
      <c r="II3968" s="1009"/>
      <c r="IJ3968" s="1009"/>
      <c r="IK3968" s="1009"/>
      <c r="IL3968" s="1009"/>
      <c r="IM3968" s="1009"/>
    </row>
    <row r="3969" spans="17:247" x14ac:dyDescent="0.25">
      <c r="Q3969" s="1333"/>
      <c r="R3969" s="1333"/>
      <c r="S3969" s="669"/>
      <c r="T3969" s="669"/>
      <c r="U3969" s="669"/>
      <c r="AG3969" s="873"/>
      <c r="AN3969" s="669"/>
      <c r="IG3969" s="1009"/>
      <c r="IH3969" s="1009"/>
      <c r="II3969" s="1009"/>
      <c r="IJ3969" s="1009"/>
      <c r="IK3969" s="1009"/>
      <c r="IL3969" s="1009"/>
      <c r="IM3969" s="1009"/>
    </row>
    <row r="3970" spans="17:247" x14ac:dyDescent="0.25">
      <c r="Q3970" s="1333"/>
      <c r="R3970" s="1333"/>
      <c r="S3970" s="669"/>
      <c r="T3970" s="669"/>
      <c r="U3970" s="669"/>
      <c r="AG3970" s="873"/>
      <c r="AN3970" s="669"/>
      <c r="IG3970" s="1009"/>
      <c r="IH3970" s="1009"/>
      <c r="II3970" s="1009"/>
      <c r="IJ3970" s="1009"/>
      <c r="IK3970" s="1009"/>
      <c r="IL3970" s="1009"/>
      <c r="IM3970" s="1009"/>
    </row>
    <row r="3971" spans="17:247" x14ac:dyDescent="0.25">
      <c r="Q3971" s="1333"/>
      <c r="R3971" s="1333"/>
      <c r="S3971" s="669"/>
      <c r="T3971" s="669"/>
      <c r="U3971" s="669"/>
      <c r="AG3971" s="873"/>
      <c r="AN3971" s="669"/>
      <c r="IG3971" s="1009"/>
      <c r="IH3971" s="1009"/>
      <c r="II3971" s="1009"/>
      <c r="IJ3971" s="1009"/>
      <c r="IK3971" s="1009"/>
      <c r="IL3971" s="1009"/>
      <c r="IM3971" s="1009"/>
    </row>
    <row r="3972" spans="17:247" x14ac:dyDescent="0.25">
      <c r="Q3972" s="1333"/>
      <c r="R3972" s="1333"/>
      <c r="S3972" s="669"/>
      <c r="T3972" s="669"/>
      <c r="U3972" s="669"/>
      <c r="AG3972" s="873"/>
      <c r="AN3972" s="669"/>
      <c r="IG3972" s="1009"/>
      <c r="IH3972" s="1009"/>
      <c r="II3972" s="1009"/>
      <c r="IJ3972" s="1009"/>
      <c r="IK3972" s="1009"/>
      <c r="IL3972" s="1009"/>
      <c r="IM3972" s="1009"/>
    </row>
    <row r="3973" spans="17:247" x14ac:dyDescent="0.25">
      <c r="Q3973" s="1333"/>
      <c r="R3973" s="1333"/>
      <c r="S3973" s="669"/>
      <c r="T3973" s="669"/>
      <c r="U3973" s="669"/>
      <c r="AG3973" s="873"/>
      <c r="AN3973" s="669"/>
      <c r="IG3973" s="1009"/>
      <c r="IH3973" s="1009"/>
      <c r="II3973" s="1009"/>
      <c r="IJ3973" s="1009"/>
      <c r="IK3973" s="1009"/>
      <c r="IL3973" s="1009"/>
      <c r="IM3973" s="1009"/>
    </row>
    <row r="3974" spans="17:247" x14ac:dyDescent="0.25">
      <c r="Q3974" s="1333"/>
      <c r="R3974" s="1333"/>
      <c r="S3974" s="669"/>
      <c r="T3974" s="669"/>
      <c r="U3974" s="669"/>
      <c r="AG3974" s="873"/>
      <c r="AN3974" s="669"/>
      <c r="IG3974" s="1009"/>
      <c r="IH3974" s="1009"/>
      <c r="II3974" s="1009"/>
      <c r="IJ3974" s="1009"/>
      <c r="IK3974" s="1009"/>
      <c r="IL3974" s="1009"/>
      <c r="IM3974" s="1009"/>
    </row>
    <row r="3975" spans="17:247" x14ac:dyDescent="0.25">
      <c r="Q3975" s="1333"/>
      <c r="R3975" s="1333"/>
      <c r="S3975" s="669"/>
      <c r="T3975" s="669"/>
      <c r="U3975" s="669"/>
      <c r="AG3975" s="873"/>
      <c r="AN3975" s="669"/>
      <c r="IG3975" s="1009"/>
      <c r="IH3975" s="1009"/>
      <c r="II3975" s="1009"/>
      <c r="IJ3975" s="1009"/>
      <c r="IK3975" s="1009"/>
      <c r="IL3975" s="1009"/>
      <c r="IM3975" s="1009"/>
    </row>
    <row r="3976" spans="17:247" x14ac:dyDescent="0.25">
      <c r="Q3976" s="1333"/>
      <c r="R3976" s="1333"/>
      <c r="S3976" s="669"/>
      <c r="T3976" s="669"/>
      <c r="U3976" s="669"/>
      <c r="AG3976" s="873"/>
      <c r="AN3976" s="669"/>
      <c r="IG3976" s="1009"/>
      <c r="IH3976" s="1009"/>
      <c r="II3976" s="1009"/>
      <c r="IJ3976" s="1009"/>
      <c r="IK3976" s="1009"/>
      <c r="IL3976" s="1009"/>
      <c r="IM3976" s="1009"/>
    </row>
    <row r="3977" spans="17:247" x14ac:dyDescent="0.25">
      <c r="Q3977" s="1333"/>
      <c r="R3977" s="1333"/>
      <c r="S3977" s="669"/>
      <c r="T3977" s="669"/>
      <c r="U3977" s="669"/>
      <c r="AG3977" s="873"/>
      <c r="AN3977" s="669"/>
      <c r="IG3977" s="1009"/>
      <c r="IH3977" s="1009"/>
      <c r="II3977" s="1009"/>
      <c r="IJ3977" s="1009"/>
      <c r="IK3977" s="1009"/>
      <c r="IL3977" s="1009"/>
      <c r="IM3977" s="1009"/>
    </row>
    <row r="3978" spans="17:247" x14ac:dyDescent="0.25">
      <c r="Q3978" s="1333"/>
      <c r="R3978" s="1333"/>
      <c r="S3978" s="669"/>
      <c r="T3978" s="669"/>
      <c r="U3978" s="669"/>
      <c r="AG3978" s="873"/>
      <c r="AN3978" s="669"/>
      <c r="IG3978" s="1009"/>
      <c r="IH3978" s="1009"/>
      <c r="II3978" s="1009"/>
      <c r="IJ3978" s="1009"/>
      <c r="IK3978" s="1009"/>
      <c r="IL3978" s="1009"/>
      <c r="IM3978" s="1009"/>
    </row>
    <row r="3979" spans="17:247" x14ac:dyDescent="0.25">
      <c r="Q3979" s="1333"/>
      <c r="R3979" s="1333"/>
      <c r="S3979" s="669"/>
      <c r="T3979" s="669"/>
      <c r="U3979" s="669"/>
      <c r="AG3979" s="873"/>
      <c r="AN3979" s="669"/>
      <c r="IG3979" s="1009"/>
      <c r="IH3979" s="1009"/>
      <c r="II3979" s="1009"/>
      <c r="IJ3979" s="1009"/>
      <c r="IK3979" s="1009"/>
      <c r="IL3979" s="1009"/>
      <c r="IM3979" s="1009"/>
    </row>
    <row r="3980" spans="17:247" x14ac:dyDescent="0.25">
      <c r="Q3980" s="1333"/>
      <c r="R3980" s="1333"/>
      <c r="S3980" s="669"/>
      <c r="T3980" s="669"/>
      <c r="U3980" s="669"/>
      <c r="AG3980" s="873"/>
      <c r="AN3980" s="669"/>
      <c r="IG3980" s="1009"/>
      <c r="IH3980" s="1009"/>
      <c r="II3980" s="1009"/>
      <c r="IJ3980" s="1009"/>
      <c r="IK3980" s="1009"/>
      <c r="IL3980" s="1009"/>
      <c r="IM3980" s="1009"/>
    </row>
    <row r="3981" spans="17:247" x14ac:dyDescent="0.25">
      <c r="Q3981" s="1333"/>
      <c r="R3981" s="1333"/>
      <c r="S3981" s="669"/>
      <c r="T3981" s="669"/>
      <c r="U3981" s="669"/>
      <c r="AG3981" s="873"/>
      <c r="AN3981" s="669"/>
      <c r="IG3981" s="1009"/>
      <c r="IH3981" s="1009"/>
      <c r="II3981" s="1009"/>
      <c r="IJ3981" s="1009"/>
      <c r="IK3981" s="1009"/>
      <c r="IL3981" s="1009"/>
      <c r="IM3981" s="1009"/>
    </row>
    <row r="3982" spans="17:247" x14ac:dyDescent="0.25">
      <c r="Q3982" s="1333"/>
      <c r="R3982" s="1333"/>
      <c r="S3982" s="669"/>
      <c r="T3982" s="669"/>
      <c r="U3982" s="669"/>
      <c r="AG3982" s="873"/>
      <c r="AN3982" s="669"/>
      <c r="IG3982" s="1009"/>
      <c r="IH3982" s="1009"/>
      <c r="II3982" s="1009"/>
      <c r="IJ3982" s="1009"/>
      <c r="IK3982" s="1009"/>
      <c r="IL3982" s="1009"/>
      <c r="IM3982" s="1009"/>
    </row>
    <row r="3983" spans="17:247" x14ac:dyDescent="0.25">
      <c r="Q3983" s="1333"/>
      <c r="R3983" s="1333"/>
      <c r="S3983" s="669"/>
      <c r="T3983" s="669"/>
      <c r="U3983" s="669"/>
      <c r="AG3983" s="873"/>
      <c r="AN3983" s="669"/>
      <c r="IG3983" s="1009"/>
      <c r="IH3983" s="1009"/>
      <c r="II3983" s="1009"/>
      <c r="IJ3983" s="1009"/>
      <c r="IK3983" s="1009"/>
      <c r="IL3983" s="1009"/>
      <c r="IM3983" s="1009"/>
    </row>
    <row r="3984" spans="17:247" x14ac:dyDescent="0.25">
      <c r="Q3984" s="1333"/>
      <c r="R3984" s="1333"/>
      <c r="S3984" s="669"/>
      <c r="T3984" s="669"/>
      <c r="U3984" s="669"/>
      <c r="AG3984" s="873"/>
      <c r="AN3984" s="669"/>
      <c r="IG3984" s="1009"/>
      <c r="IH3984" s="1009"/>
      <c r="II3984" s="1009"/>
      <c r="IJ3984" s="1009"/>
      <c r="IK3984" s="1009"/>
      <c r="IL3984" s="1009"/>
      <c r="IM3984" s="1009"/>
    </row>
    <row r="3985" spans="17:247" x14ac:dyDescent="0.25">
      <c r="Q3985" s="1333"/>
      <c r="R3985" s="1333"/>
      <c r="S3985" s="669"/>
      <c r="T3985" s="669"/>
      <c r="U3985" s="669"/>
      <c r="AG3985" s="873"/>
      <c r="AN3985" s="669"/>
      <c r="IG3985" s="1009"/>
      <c r="IH3985" s="1009"/>
      <c r="II3985" s="1009"/>
      <c r="IJ3985" s="1009"/>
      <c r="IK3985" s="1009"/>
      <c r="IL3985" s="1009"/>
      <c r="IM3985" s="1009"/>
    </row>
    <row r="3986" spans="17:247" x14ac:dyDescent="0.25">
      <c r="Q3986" s="1333"/>
      <c r="R3986" s="1333"/>
      <c r="S3986" s="669"/>
      <c r="T3986" s="669"/>
      <c r="U3986" s="669"/>
      <c r="AG3986" s="873"/>
      <c r="AN3986" s="669"/>
      <c r="IG3986" s="1009"/>
      <c r="IH3986" s="1009"/>
      <c r="II3986" s="1009"/>
      <c r="IJ3986" s="1009"/>
      <c r="IK3986" s="1009"/>
      <c r="IL3986" s="1009"/>
      <c r="IM3986" s="1009"/>
    </row>
    <row r="3987" spans="17:247" x14ac:dyDescent="0.25">
      <c r="Q3987" s="1333"/>
      <c r="R3987" s="1333"/>
      <c r="S3987" s="669"/>
      <c r="T3987" s="669"/>
      <c r="U3987" s="669"/>
      <c r="AG3987" s="873"/>
      <c r="AN3987" s="669"/>
      <c r="IG3987" s="1009"/>
      <c r="IH3987" s="1009"/>
      <c r="II3987" s="1009"/>
      <c r="IJ3987" s="1009"/>
      <c r="IK3987" s="1009"/>
      <c r="IL3987" s="1009"/>
      <c r="IM3987" s="1009"/>
    </row>
    <row r="3988" spans="17:247" x14ac:dyDescent="0.25">
      <c r="Q3988" s="1333"/>
      <c r="R3988" s="1333"/>
      <c r="S3988" s="669"/>
      <c r="T3988" s="669"/>
      <c r="U3988" s="669"/>
      <c r="AG3988" s="873"/>
      <c r="AN3988" s="669"/>
      <c r="IG3988" s="1009"/>
      <c r="IH3988" s="1009"/>
      <c r="II3988" s="1009"/>
      <c r="IJ3988" s="1009"/>
      <c r="IK3988" s="1009"/>
      <c r="IL3988" s="1009"/>
      <c r="IM3988" s="1009"/>
    </row>
    <row r="3989" spans="17:247" x14ac:dyDescent="0.25">
      <c r="Q3989" s="1333"/>
      <c r="R3989" s="1333"/>
      <c r="S3989" s="669"/>
      <c r="T3989" s="669"/>
      <c r="U3989" s="669"/>
      <c r="AG3989" s="873"/>
      <c r="AN3989" s="669"/>
      <c r="IG3989" s="1009"/>
      <c r="IH3989" s="1009"/>
      <c r="II3989" s="1009"/>
      <c r="IJ3989" s="1009"/>
      <c r="IK3989" s="1009"/>
      <c r="IL3989" s="1009"/>
      <c r="IM3989" s="1009"/>
    </row>
    <row r="3990" spans="17:247" x14ac:dyDescent="0.25">
      <c r="Q3990" s="1333"/>
      <c r="R3990" s="1333"/>
      <c r="S3990" s="669"/>
      <c r="T3990" s="669"/>
      <c r="U3990" s="669"/>
      <c r="AG3990" s="873"/>
      <c r="AN3990" s="669"/>
      <c r="IG3990" s="1009"/>
      <c r="IH3990" s="1009"/>
      <c r="II3990" s="1009"/>
      <c r="IJ3990" s="1009"/>
      <c r="IK3990" s="1009"/>
      <c r="IL3990" s="1009"/>
      <c r="IM3990" s="1009"/>
    </row>
    <row r="3991" spans="17:247" x14ac:dyDescent="0.25">
      <c r="Q3991" s="1333"/>
      <c r="R3991" s="1333"/>
      <c r="S3991" s="669"/>
      <c r="T3991" s="669"/>
      <c r="U3991" s="669"/>
      <c r="AG3991" s="873"/>
      <c r="AN3991" s="669"/>
      <c r="IG3991" s="1009"/>
      <c r="IH3991" s="1009"/>
      <c r="II3991" s="1009"/>
      <c r="IJ3991" s="1009"/>
      <c r="IK3991" s="1009"/>
      <c r="IL3991" s="1009"/>
      <c r="IM3991" s="1009"/>
    </row>
    <row r="3992" spans="17:247" x14ac:dyDescent="0.25">
      <c r="Q3992" s="1333"/>
      <c r="R3992" s="1333"/>
      <c r="S3992" s="669"/>
      <c r="T3992" s="669"/>
      <c r="U3992" s="669"/>
      <c r="AG3992" s="873"/>
      <c r="AN3992" s="669"/>
      <c r="IG3992" s="1009"/>
      <c r="IH3992" s="1009"/>
      <c r="II3992" s="1009"/>
      <c r="IJ3992" s="1009"/>
      <c r="IK3992" s="1009"/>
      <c r="IL3992" s="1009"/>
      <c r="IM3992" s="1009"/>
    </row>
    <row r="3993" spans="17:247" x14ac:dyDescent="0.25">
      <c r="Q3993" s="1333"/>
      <c r="R3993" s="1333"/>
      <c r="S3993" s="669"/>
      <c r="T3993" s="669"/>
      <c r="U3993" s="669"/>
      <c r="AG3993" s="873"/>
      <c r="AN3993" s="669"/>
      <c r="IG3993" s="1009"/>
      <c r="IH3993" s="1009"/>
      <c r="II3993" s="1009"/>
      <c r="IJ3993" s="1009"/>
      <c r="IK3993" s="1009"/>
      <c r="IL3993" s="1009"/>
      <c r="IM3993" s="1009"/>
    </row>
    <row r="3994" spans="17:247" x14ac:dyDescent="0.25">
      <c r="Q3994" s="1333"/>
      <c r="R3994" s="1333"/>
      <c r="S3994" s="669"/>
      <c r="T3994" s="669"/>
      <c r="U3994" s="669"/>
      <c r="AG3994" s="873"/>
      <c r="AN3994" s="669"/>
      <c r="IG3994" s="1009"/>
      <c r="IH3994" s="1009"/>
      <c r="II3994" s="1009"/>
      <c r="IJ3994" s="1009"/>
      <c r="IK3994" s="1009"/>
      <c r="IL3994" s="1009"/>
      <c r="IM3994" s="1009"/>
    </row>
    <row r="3995" spans="17:247" x14ac:dyDescent="0.25">
      <c r="Q3995" s="1333"/>
      <c r="R3995" s="1333"/>
      <c r="S3995" s="669"/>
      <c r="T3995" s="669"/>
      <c r="U3995" s="669"/>
      <c r="AG3995" s="873"/>
      <c r="AN3995" s="669"/>
      <c r="IG3995" s="1009"/>
      <c r="IH3995" s="1009"/>
      <c r="II3995" s="1009"/>
      <c r="IJ3995" s="1009"/>
      <c r="IK3995" s="1009"/>
      <c r="IL3995" s="1009"/>
      <c r="IM3995" s="1009"/>
    </row>
    <row r="3996" spans="17:247" x14ac:dyDescent="0.25">
      <c r="Q3996" s="1333"/>
      <c r="R3996" s="1333"/>
      <c r="S3996" s="669"/>
      <c r="T3996" s="669"/>
      <c r="U3996" s="669"/>
      <c r="AG3996" s="873"/>
      <c r="AN3996" s="669"/>
      <c r="IG3996" s="1009"/>
      <c r="IH3996" s="1009"/>
      <c r="II3996" s="1009"/>
      <c r="IJ3996" s="1009"/>
      <c r="IK3996" s="1009"/>
      <c r="IL3996" s="1009"/>
      <c r="IM3996" s="1009"/>
    </row>
    <row r="3997" spans="17:247" x14ac:dyDescent="0.25">
      <c r="Q3997" s="1333"/>
      <c r="R3997" s="1333"/>
      <c r="S3997" s="669"/>
      <c r="T3997" s="669"/>
      <c r="U3997" s="669"/>
      <c r="AG3997" s="873"/>
      <c r="AN3997" s="669"/>
      <c r="IG3997" s="1009"/>
      <c r="IH3997" s="1009"/>
      <c r="II3997" s="1009"/>
      <c r="IJ3997" s="1009"/>
      <c r="IK3997" s="1009"/>
      <c r="IL3997" s="1009"/>
      <c r="IM3997" s="1009"/>
    </row>
    <row r="3998" spans="17:247" x14ac:dyDescent="0.25">
      <c r="Q3998" s="1333"/>
      <c r="R3998" s="1333"/>
      <c r="S3998" s="669"/>
      <c r="T3998" s="669"/>
      <c r="U3998" s="669"/>
      <c r="AG3998" s="873"/>
      <c r="AN3998" s="669"/>
      <c r="IG3998" s="1009"/>
      <c r="IH3998" s="1009"/>
      <c r="II3998" s="1009"/>
      <c r="IJ3998" s="1009"/>
      <c r="IK3998" s="1009"/>
      <c r="IL3998" s="1009"/>
      <c r="IM3998" s="1009"/>
    </row>
    <row r="3999" spans="17:247" x14ac:dyDescent="0.25">
      <c r="Q3999" s="1333"/>
      <c r="R3999" s="1333"/>
      <c r="S3999" s="669"/>
      <c r="T3999" s="669"/>
      <c r="U3999" s="669"/>
      <c r="AG3999" s="873"/>
      <c r="AN3999" s="669"/>
      <c r="IG3999" s="1009"/>
      <c r="IH3999" s="1009"/>
      <c r="II3999" s="1009"/>
      <c r="IJ3999" s="1009"/>
      <c r="IK3999" s="1009"/>
      <c r="IL3999" s="1009"/>
      <c r="IM3999" s="1009"/>
    </row>
    <row r="4000" spans="17:247" x14ac:dyDescent="0.25">
      <c r="Q4000" s="1333"/>
      <c r="R4000" s="1333"/>
      <c r="S4000" s="669"/>
      <c r="T4000" s="669"/>
      <c r="U4000" s="669"/>
      <c r="AG4000" s="873"/>
      <c r="AN4000" s="669"/>
      <c r="IG4000" s="1009"/>
      <c r="IH4000" s="1009"/>
      <c r="II4000" s="1009"/>
      <c r="IJ4000" s="1009"/>
      <c r="IK4000" s="1009"/>
      <c r="IL4000" s="1009"/>
      <c r="IM4000" s="1009"/>
    </row>
    <row r="4001" spans="17:247" x14ac:dyDescent="0.25">
      <c r="Q4001" s="1333"/>
      <c r="R4001" s="1333"/>
      <c r="S4001" s="669"/>
      <c r="T4001" s="669"/>
      <c r="U4001" s="669"/>
      <c r="AG4001" s="873"/>
      <c r="AN4001" s="669"/>
      <c r="IG4001" s="1009"/>
      <c r="IH4001" s="1009"/>
      <c r="II4001" s="1009"/>
      <c r="IJ4001" s="1009"/>
      <c r="IK4001" s="1009"/>
      <c r="IL4001" s="1009"/>
      <c r="IM4001" s="1009"/>
    </row>
    <row r="4002" spans="17:247" x14ac:dyDescent="0.25">
      <c r="Q4002" s="1333"/>
      <c r="R4002" s="1333"/>
      <c r="S4002" s="669"/>
      <c r="T4002" s="669"/>
      <c r="U4002" s="669"/>
      <c r="AG4002" s="873"/>
      <c r="AN4002" s="669"/>
      <c r="IG4002" s="1009"/>
      <c r="IH4002" s="1009"/>
      <c r="II4002" s="1009"/>
      <c r="IJ4002" s="1009"/>
      <c r="IK4002" s="1009"/>
      <c r="IL4002" s="1009"/>
      <c r="IM4002" s="1009"/>
    </row>
    <row r="4003" spans="17:247" x14ac:dyDescent="0.25">
      <c r="Q4003" s="1333"/>
      <c r="R4003" s="1333"/>
      <c r="S4003" s="669"/>
      <c r="T4003" s="669"/>
      <c r="U4003" s="669"/>
      <c r="AG4003" s="873"/>
      <c r="AN4003" s="669"/>
      <c r="IG4003" s="1009"/>
      <c r="IH4003" s="1009"/>
      <c r="II4003" s="1009"/>
      <c r="IJ4003" s="1009"/>
      <c r="IK4003" s="1009"/>
      <c r="IL4003" s="1009"/>
      <c r="IM4003" s="1009"/>
    </row>
    <row r="4004" spans="17:247" x14ac:dyDescent="0.25">
      <c r="Q4004" s="1333"/>
      <c r="R4004" s="1333"/>
      <c r="S4004" s="669"/>
      <c r="T4004" s="669"/>
      <c r="U4004" s="669"/>
      <c r="AG4004" s="873"/>
      <c r="AN4004" s="669"/>
      <c r="IG4004" s="1009"/>
      <c r="IH4004" s="1009"/>
      <c r="II4004" s="1009"/>
      <c r="IJ4004" s="1009"/>
      <c r="IK4004" s="1009"/>
      <c r="IL4004" s="1009"/>
      <c r="IM4004" s="1009"/>
    </row>
    <row r="4005" spans="17:247" x14ac:dyDescent="0.25">
      <c r="Q4005" s="1333"/>
      <c r="R4005" s="1333"/>
      <c r="S4005" s="669"/>
      <c r="T4005" s="669"/>
      <c r="U4005" s="669"/>
      <c r="AG4005" s="873"/>
      <c r="AN4005" s="669"/>
      <c r="IG4005" s="1009"/>
      <c r="IH4005" s="1009"/>
      <c r="II4005" s="1009"/>
      <c r="IJ4005" s="1009"/>
      <c r="IK4005" s="1009"/>
      <c r="IL4005" s="1009"/>
      <c r="IM4005" s="1009"/>
    </row>
    <row r="4006" spans="17:247" x14ac:dyDescent="0.25">
      <c r="Q4006" s="1333"/>
      <c r="R4006" s="1333"/>
      <c r="S4006" s="669"/>
      <c r="T4006" s="669"/>
      <c r="U4006" s="669"/>
      <c r="AG4006" s="873"/>
      <c r="AN4006" s="669"/>
      <c r="IG4006" s="1009"/>
      <c r="IH4006" s="1009"/>
      <c r="II4006" s="1009"/>
      <c r="IJ4006" s="1009"/>
      <c r="IK4006" s="1009"/>
      <c r="IL4006" s="1009"/>
      <c r="IM4006" s="1009"/>
    </row>
    <row r="4007" spans="17:247" x14ac:dyDescent="0.25">
      <c r="Q4007" s="1333"/>
      <c r="R4007" s="1333"/>
      <c r="S4007" s="669"/>
      <c r="T4007" s="669"/>
      <c r="U4007" s="669"/>
      <c r="AG4007" s="873"/>
      <c r="AN4007" s="669"/>
      <c r="IG4007" s="1009"/>
      <c r="IH4007" s="1009"/>
      <c r="II4007" s="1009"/>
      <c r="IJ4007" s="1009"/>
      <c r="IK4007" s="1009"/>
      <c r="IL4007" s="1009"/>
      <c r="IM4007" s="1009"/>
    </row>
    <row r="4008" spans="17:247" x14ac:dyDescent="0.25">
      <c r="Q4008" s="1333"/>
      <c r="R4008" s="1333"/>
      <c r="S4008" s="669"/>
      <c r="T4008" s="669"/>
      <c r="U4008" s="669"/>
      <c r="AG4008" s="873"/>
      <c r="AN4008" s="669"/>
      <c r="IG4008" s="1009"/>
      <c r="IH4008" s="1009"/>
      <c r="II4008" s="1009"/>
      <c r="IJ4008" s="1009"/>
      <c r="IK4008" s="1009"/>
      <c r="IL4008" s="1009"/>
      <c r="IM4008" s="1009"/>
    </row>
    <row r="4009" spans="17:247" x14ac:dyDescent="0.25">
      <c r="Q4009" s="1333"/>
      <c r="R4009" s="1333"/>
      <c r="S4009" s="669"/>
      <c r="T4009" s="669"/>
      <c r="U4009" s="669"/>
      <c r="AG4009" s="873"/>
      <c r="AN4009" s="669"/>
      <c r="IG4009" s="1009"/>
      <c r="IH4009" s="1009"/>
      <c r="II4009" s="1009"/>
      <c r="IJ4009" s="1009"/>
      <c r="IK4009" s="1009"/>
      <c r="IL4009" s="1009"/>
      <c r="IM4009" s="1009"/>
    </row>
    <row r="4010" spans="17:247" x14ac:dyDescent="0.25">
      <c r="Q4010" s="1333"/>
      <c r="R4010" s="1333"/>
      <c r="S4010" s="669"/>
      <c r="T4010" s="669"/>
      <c r="U4010" s="669"/>
      <c r="AG4010" s="873"/>
      <c r="AN4010" s="669"/>
      <c r="IG4010" s="1009"/>
      <c r="IH4010" s="1009"/>
      <c r="II4010" s="1009"/>
      <c r="IJ4010" s="1009"/>
      <c r="IK4010" s="1009"/>
      <c r="IL4010" s="1009"/>
      <c r="IM4010" s="1009"/>
    </row>
    <row r="4011" spans="17:247" x14ac:dyDescent="0.25">
      <c r="Q4011" s="1333"/>
      <c r="R4011" s="1333"/>
      <c r="S4011" s="669"/>
      <c r="T4011" s="669"/>
      <c r="U4011" s="669"/>
      <c r="AG4011" s="873"/>
      <c r="AN4011" s="669"/>
      <c r="IG4011" s="1009"/>
      <c r="IH4011" s="1009"/>
      <c r="II4011" s="1009"/>
      <c r="IJ4011" s="1009"/>
      <c r="IK4011" s="1009"/>
      <c r="IL4011" s="1009"/>
      <c r="IM4011" s="1009"/>
    </row>
    <row r="4012" spans="17:247" x14ac:dyDescent="0.25">
      <c r="Q4012" s="1333"/>
      <c r="R4012" s="1333"/>
      <c r="S4012" s="669"/>
      <c r="T4012" s="669"/>
      <c r="U4012" s="669"/>
      <c r="AG4012" s="873"/>
      <c r="AN4012" s="669"/>
      <c r="IG4012" s="1009"/>
      <c r="IH4012" s="1009"/>
      <c r="II4012" s="1009"/>
      <c r="IJ4012" s="1009"/>
      <c r="IK4012" s="1009"/>
      <c r="IL4012" s="1009"/>
      <c r="IM4012" s="1009"/>
    </row>
    <row r="4013" spans="17:247" x14ac:dyDescent="0.25">
      <c r="Q4013" s="1333"/>
      <c r="R4013" s="1333"/>
      <c r="S4013" s="669"/>
      <c r="T4013" s="669"/>
      <c r="U4013" s="669"/>
      <c r="AG4013" s="873"/>
      <c r="AN4013" s="669"/>
      <c r="IG4013" s="1009"/>
      <c r="IH4013" s="1009"/>
      <c r="II4013" s="1009"/>
      <c r="IJ4013" s="1009"/>
      <c r="IK4013" s="1009"/>
      <c r="IL4013" s="1009"/>
      <c r="IM4013" s="1009"/>
    </row>
    <row r="4014" spans="17:247" x14ac:dyDescent="0.25">
      <c r="Q4014" s="1333"/>
      <c r="R4014" s="1333"/>
      <c r="S4014" s="669"/>
      <c r="T4014" s="669"/>
      <c r="U4014" s="669"/>
      <c r="AG4014" s="873"/>
      <c r="AN4014" s="669"/>
      <c r="IG4014" s="1009"/>
      <c r="IH4014" s="1009"/>
      <c r="II4014" s="1009"/>
      <c r="IJ4014" s="1009"/>
      <c r="IK4014" s="1009"/>
      <c r="IL4014" s="1009"/>
      <c r="IM4014" s="1009"/>
    </row>
    <row r="4015" spans="17:247" x14ac:dyDescent="0.25">
      <c r="Q4015" s="1333"/>
      <c r="R4015" s="1333"/>
      <c r="S4015" s="669"/>
      <c r="T4015" s="669"/>
      <c r="U4015" s="669"/>
      <c r="AG4015" s="873"/>
      <c r="AN4015" s="669"/>
      <c r="IG4015" s="1009"/>
      <c r="IH4015" s="1009"/>
      <c r="II4015" s="1009"/>
      <c r="IJ4015" s="1009"/>
      <c r="IK4015" s="1009"/>
      <c r="IL4015" s="1009"/>
      <c r="IM4015" s="1009"/>
    </row>
    <row r="4016" spans="17:247" x14ac:dyDescent="0.25">
      <c r="Q4016" s="1333"/>
      <c r="R4016" s="1333"/>
      <c r="S4016" s="669"/>
      <c r="T4016" s="669"/>
      <c r="U4016" s="669"/>
      <c r="AG4016" s="873"/>
      <c r="AN4016" s="669"/>
      <c r="IG4016" s="1009"/>
      <c r="IH4016" s="1009"/>
      <c r="II4016" s="1009"/>
      <c r="IJ4016" s="1009"/>
      <c r="IK4016" s="1009"/>
      <c r="IL4016" s="1009"/>
      <c r="IM4016" s="1009"/>
    </row>
    <row r="4017" spans="17:247" x14ac:dyDescent="0.25">
      <c r="Q4017" s="1333"/>
      <c r="R4017" s="1333"/>
      <c r="S4017" s="669"/>
      <c r="T4017" s="669"/>
      <c r="U4017" s="669"/>
      <c r="AG4017" s="873"/>
      <c r="AN4017" s="669"/>
      <c r="IG4017" s="1009"/>
      <c r="IH4017" s="1009"/>
      <c r="II4017" s="1009"/>
      <c r="IJ4017" s="1009"/>
      <c r="IK4017" s="1009"/>
      <c r="IL4017" s="1009"/>
      <c r="IM4017" s="1009"/>
    </row>
    <row r="4018" spans="17:247" x14ac:dyDescent="0.25">
      <c r="Q4018" s="1333"/>
      <c r="R4018" s="1333"/>
      <c r="S4018" s="669"/>
      <c r="T4018" s="669"/>
      <c r="U4018" s="669"/>
      <c r="AG4018" s="873"/>
      <c r="AN4018" s="669"/>
      <c r="IG4018" s="1009"/>
      <c r="IH4018" s="1009"/>
      <c r="II4018" s="1009"/>
      <c r="IJ4018" s="1009"/>
      <c r="IK4018" s="1009"/>
      <c r="IL4018" s="1009"/>
      <c r="IM4018" s="1009"/>
    </row>
    <row r="4019" spans="17:247" x14ac:dyDescent="0.25">
      <c r="Q4019" s="1333"/>
      <c r="R4019" s="1333"/>
      <c r="S4019" s="669"/>
      <c r="T4019" s="669"/>
      <c r="U4019" s="669"/>
      <c r="AG4019" s="873"/>
      <c r="AN4019" s="669"/>
      <c r="IG4019" s="1009"/>
      <c r="IH4019" s="1009"/>
      <c r="II4019" s="1009"/>
      <c r="IJ4019" s="1009"/>
      <c r="IK4019" s="1009"/>
      <c r="IL4019" s="1009"/>
      <c r="IM4019" s="1009"/>
    </row>
    <row r="4020" spans="17:247" x14ac:dyDescent="0.25">
      <c r="Q4020" s="1333"/>
      <c r="R4020" s="1333"/>
      <c r="S4020" s="669"/>
      <c r="T4020" s="669"/>
      <c r="U4020" s="669"/>
      <c r="AG4020" s="873"/>
      <c r="AN4020" s="669"/>
      <c r="IG4020" s="1009"/>
      <c r="IH4020" s="1009"/>
      <c r="II4020" s="1009"/>
      <c r="IJ4020" s="1009"/>
      <c r="IK4020" s="1009"/>
      <c r="IL4020" s="1009"/>
      <c r="IM4020" s="1009"/>
    </row>
    <row r="4021" spans="17:247" x14ac:dyDescent="0.25">
      <c r="Q4021" s="1333"/>
      <c r="R4021" s="1333"/>
      <c r="S4021" s="669"/>
      <c r="T4021" s="669"/>
      <c r="U4021" s="669"/>
      <c r="AG4021" s="873"/>
      <c r="AN4021" s="669"/>
      <c r="IG4021" s="1009"/>
      <c r="IH4021" s="1009"/>
      <c r="II4021" s="1009"/>
      <c r="IJ4021" s="1009"/>
      <c r="IK4021" s="1009"/>
      <c r="IL4021" s="1009"/>
      <c r="IM4021" s="1009"/>
    </row>
    <row r="4022" spans="17:247" x14ac:dyDescent="0.25">
      <c r="Q4022" s="1333"/>
      <c r="R4022" s="1333"/>
      <c r="S4022" s="669"/>
      <c r="T4022" s="669"/>
      <c r="U4022" s="669"/>
      <c r="AG4022" s="873"/>
      <c r="AN4022" s="669"/>
      <c r="IG4022" s="1009"/>
      <c r="IH4022" s="1009"/>
      <c r="II4022" s="1009"/>
      <c r="IJ4022" s="1009"/>
      <c r="IK4022" s="1009"/>
      <c r="IL4022" s="1009"/>
      <c r="IM4022" s="1009"/>
    </row>
    <row r="4023" spans="17:247" x14ac:dyDescent="0.25">
      <c r="Q4023" s="1333"/>
      <c r="R4023" s="1333"/>
      <c r="S4023" s="669"/>
      <c r="T4023" s="669"/>
      <c r="U4023" s="669"/>
      <c r="AG4023" s="873"/>
      <c r="AN4023" s="669"/>
      <c r="IG4023" s="1009"/>
      <c r="IH4023" s="1009"/>
      <c r="II4023" s="1009"/>
      <c r="IJ4023" s="1009"/>
      <c r="IK4023" s="1009"/>
      <c r="IL4023" s="1009"/>
      <c r="IM4023" s="1009"/>
    </row>
    <row r="4024" spans="17:247" x14ac:dyDescent="0.25">
      <c r="Q4024" s="1333"/>
      <c r="R4024" s="1333"/>
      <c r="S4024" s="669"/>
      <c r="T4024" s="669"/>
      <c r="U4024" s="669"/>
      <c r="AG4024" s="873"/>
      <c r="AN4024" s="669"/>
      <c r="IG4024" s="1009"/>
      <c r="IH4024" s="1009"/>
      <c r="II4024" s="1009"/>
      <c r="IJ4024" s="1009"/>
      <c r="IK4024" s="1009"/>
      <c r="IL4024" s="1009"/>
      <c r="IM4024" s="1009"/>
    </row>
    <row r="4025" spans="17:247" x14ac:dyDescent="0.25">
      <c r="Q4025" s="1333"/>
      <c r="R4025" s="1333"/>
      <c r="S4025" s="669"/>
      <c r="T4025" s="669"/>
      <c r="U4025" s="669"/>
      <c r="AG4025" s="873"/>
      <c r="AN4025" s="669"/>
      <c r="IG4025" s="1009"/>
      <c r="IH4025" s="1009"/>
      <c r="II4025" s="1009"/>
      <c r="IJ4025" s="1009"/>
      <c r="IK4025" s="1009"/>
      <c r="IL4025" s="1009"/>
      <c r="IM4025" s="1009"/>
    </row>
    <row r="4026" spans="17:247" x14ac:dyDescent="0.25">
      <c r="Q4026" s="1333"/>
      <c r="R4026" s="1333"/>
      <c r="S4026" s="669"/>
      <c r="T4026" s="669"/>
      <c r="U4026" s="669"/>
      <c r="AG4026" s="873"/>
      <c r="AN4026" s="669"/>
      <c r="IG4026" s="1009"/>
      <c r="IH4026" s="1009"/>
      <c r="II4026" s="1009"/>
      <c r="IJ4026" s="1009"/>
      <c r="IK4026" s="1009"/>
      <c r="IL4026" s="1009"/>
      <c r="IM4026" s="1009"/>
    </row>
    <row r="4027" spans="17:247" x14ac:dyDescent="0.25">
      <c r="Q4027" s="1333"/>
      <c r="R4027" s="1333"/>
      <c r="S4027" s="669"/>
      <c r="T4027" s="669"/>
      <c r="U4027" s="669"/>
      <c r="AG4027" s="873"/>
      <c r="AN4027" s="669"/>
      <c r="IG4027" s="1009"/>
      <c r="IH4027" s="1009"/>
      <c r="II4027" s="1009"/>
      <c r="IJ4027" s="1009"/>
      <c r="IK4027" s="1009"/>
      <c r="IL4027" s="1009"/>
      <c r="IM4027" s="1009"/>
    </row>
    <row r="4028" spans="17:247" x14ac:dyDescent="0.25">
      <c r="Q4028" s="1333"/>
      <c r="R4028" s="1333"/>
      <c r="S4028" s="669"/>
      <c r="T4028" s="669"/>
      <c r="U4028" s="669"/>
      <c r="AG4028" s="873"/>
      <c r="AN4028" s="669"/>
      <c r="IG4028" s="1009"/>
      <c r="IH4028" s="1009"/>
      <c r="II4028" s="1009"/>
      <c r="IJ4028" s="1009"/>
      <c r="IK4028" s="1009"/>
      <c r="IL4028" s="1009"/>
      <c r="IM4028" s="1009"/>
    </row>
    <row r="4029" spans="17:247" x14ac:dyDescent="0.25">
      <c r="Q4029" s="1333"/>
      <c r="R4029" s="1333"/>
      <c r="S4029" s="669"/>
      <c r="T4029" s="669"/>
      <c r="U4029" s="669"/>
      <c r="AG4029" s="873"/>
      <c r="AN4029" s="669"/>
      <c r="IG4029" s="1009"/>
      <c r="IH4029" s="1009"/>
      <c r="II4029" s="1009"/>
      <c r="IJ4029" s="1009"/>
      <c r="IK4029" s="1009"/>
      <c r="IL4029" s="1009"/>
      <c r="IM4029" s="1009"/>
    </row>
    <row r="4030" spans="17:247" x14ac:dyDescent="0.25">
      <c r="Q4030" s="1333"/>
      <c r="R4030" s="1333"/>
      <c r="S4030" s="669"/>
      <c r="T4030" s="669"/>
      <c r="U4030" s="669"/>
      <c r="AG4030" s="873"/>
      <c r="AN4030" s="669"/>
      <c r="IG4030" s="1009"/>
      <c r="IH4030" s="1009"/>
      <c r="II4030" s="1009"/>
      <c r="IJ4030" s="1009"/>
      <c r="IK4030" s="1009"/>
      <c r="IL4030" s="1009"/>
      <c r="IM4030" s="1009"/>
    </row>
    <row r="4031" spans="17:247" x14ac:dyDescent="0.25">
      <c r="Q4031" s="1333"/>
      <c r="R4031" s="1333"/>
      <c r="S4031" s="669"/>
      <c r="T4031" s="669"/>
      <c r="U4031" s="669"/>
      <c r="AG4031" s="873"/>
      <c r="AN4031" s="669"/>
      <c r="IG4031" s="1009"/>
      <c r="IH4031" s="1009"/>
      <c r="II4031" s="1009"/>
      <c r="IJ4031" s="1009"/>
      <c r="IK4031" s="1009"/>
      <c r="IL4031" s="1009"/>
      <c r="IM4031" s="1009"/>
    </row>
    <row r="4032" spans="17:247" x14ac:dyDescent="0.25">
      <c r="Q4032" s="1333"/>
      <c r="R4032" s="1333"/>
      <c r="S4032" s="669"/>
      <c r="T4032" s="669"/>
      <c r="U4032" s="669"/>
      <c r="AG4032" s="873"/>
      <c r="AN4032" s="669"/>
      <c r="IG4032" s="1009"/>
      <c r="IH4032" s="1009"/>
      <c r="II4032" s="1009"/>
      <c r="IJ4032" s="1009"/>
      <c r="IK4032" s="1009"/>
      <c r="IL4032" s="1009"/>
      <c r="IM4032" s="1009"/>
    </row>
    <row r="4033" spans="17:247" x14ac:dyDescent="0.25">
      <c r="Q4033" s="1333"/>
      <c r="R4033" s="1333"/>
      <c r="S4033" s="669"/>
      <c r="T4033" s="669"/>
      <c r="U4033" s="669"/>
      <c r="AG4033" s="873"/>
      <c r="AN4033" s="669"/>
      <c r="IG4033" s="1009"/>
      <c r="IH4033" s="1009"/>
      <c r="II4033" s="1009"/>
      <c r="IJ4033" s="1009"/>
      <c r="IK4033" s="1009"/>
      <c r="IL4033" s="1009"/>
      <c r="IM4033" s="1009"/>
    </row>
    <row r="4034" spans="17:247" x14ac:dyDescent="0.25">
      <c r="Q4034" s="1333"/>
      <c r="R4034" s="1333"/>
      <c r="S4034" s="669"/>
      <c r="T4034" s="669"/>
      <c r="U4034" s="669"/>
      <c r="AG4034" s="873"/>
      <c r="AN4034" s="669"/>
      <c r="IG4034" s="1009"/>
      <c r="IH4034" s="1009"/>
      <c r="II4034" s="1009"/>
      <c r="IJ4034" s="1009"/>
      <c r="IK4034" s="1009"/>
      <c r="IL4034" s="1009"/>
      <c r="IM4034" s="1009"/>
    </row>
    <row r="4035" spans="17:247" x14ac:dyDescent="0.25">
      <c r="Q4035" s="1333"/>
      <c r="R4035" s="1333"/>
      <c r="S4035" s="669"/>
      <c r="T4035" s="669"/>
      <c r="U4035" s="669"/>
      <c r="AG4035" s="873"/>
      <c r="AN4035" s="669"/>
      <c r="IG4035" s="1009"/>
      <c r="IH4035" s="1009"/>
      <c r="II4035" s="1009"/>
      <c r="IJ4035" s="1009"/>
      <c r="IK4035" s="1009"/>
      <c r="IL4035" s="1009"/>
      <c r="IM4035" s="1009"/>
    </row>
    <row r="4036" spans="17:247" x14ac:dyDescent="0.25">
      <c r="Q4036" s="1333"/>
      <c r="R4036" s="1333"/>
      <c r="S4036" s="669"/>
      <c r="T4036" s="669"/>
      <c r="U4036" s="669"/>
      <c r="AG4036" s="873"/>
      <c r="AN4036" s="669"/>
      <c r="IG4036" s="1009"/>
      <c r="IH4036" s="1009"/>
      <c r="II4036" s="1009"/>
      <c r="IJ4036" s="1009"/>
      <c r="IK4036" s="1009"/>
      <c r="IL4036" s="1009"/>
      <c r="IM4036" s="1009"/>
    </row>
    <row r="4037" spans="17:247" x14ac:dyDescent="0.25">
      <c r="Q4037" s="1333"/>
      <c r="R4037" s="1333"/>
      <c r="S4037" s="669"/>
      <c r="T4037" s="669"/>
      <c r="U4037" s="669"/>
      <c r="AG4037" s="873"/>
      <c r="AN4037" s="669"/>
      <c r="IG4037" s="1009"/>
      <c r="IH4037" s="1009"/>
      <c r="II4037" s="1009"/>
      <c r="IJ4037" s="1009"/>
      <c r="IK4037" s="1009"/>
      <c r="IL4037" s="1009"/>
      <c r="IM4037" s="1009"/>
    </row>
    <row r="4038" spans="17:247" x14ac:dyDescent="0.25">
      <c r="Q4038" s="1333"/>
      <c r="R4038" s="1333"/>
      <c r="S4038" s="669"/>
      <c r="T4038" s="669"/>
      <c r="U4038" s="669"/>
      <c r="AG4038" s="873"/>
      <c r="AN4038" s="669"/>
      <c r="IG4038" s="1009"/>
      <c r="IH4038" s="1009"/>
      <c r="II4038" s="1009"/>
      <c r="IJ4038" s="1009"/>
      <c r="IK4038" s="1009"/>
      <c r="IL4038" s="1009"/>
      <c r="IM4038" s="1009"/>
    </row>
    <row r="4039" spans="17:247" x14ac:dyDescent="0.25">
      <c r="Q4039" s="1333"/>
      <c r="R4039" s="1333"/>
      <c r="S4039" s="669"/>
      <c r="T4039" s="669"/>
      <c r="U4039" s="669"/>
      <c r="AG4039" s="873"/>
      <c r="AN4039" s="669"/>
      <c r="IG4039" s="1009"/>
      <c r="IH4039" s="1009"/>
      <c r="II4039" s="1009"/>
      <c r="IJ4039" s="1009"/>
      <c r="IK4039" s="1009"/>
      <c r="IL4039" s="1009"/>
      <c r="IM4039" s="1009"/>
    </row>
    <row r="4040" spans="17:247" x14ac:dyDescent="0.25">
      <c r="Q4040" s="1333"/>
      <c r="R4040" s="1333"/>
      <c r="S4040" s="669"/>
      <c r="T4040" s="669"/>
      <c r="U4040" s="669"/>
      <c r="AG4040" s="873"/>
      <c r="AN4040" s="669"/>
      <c r="IG4040" s="1009"/>
      <c r="IH4040" s="1009"/>
      <c r="II4040" s="1009"/>
      <c r="IJ4040" s="1009"/>
      <c r="IK4040" s="1009"/>
      <c r="IL4040" s="1009"/>
      <c r="IM4040" s="1009"/>
    </row>
    <row r="4041" spans="17:247" x14ac:dyDescent="0.25">
      <c r="Q4041" s="1333"/>
      <c r="R4041" s="1333"/>
      <c r="S4041" s="669"/>
      <c r="T4041" s="669"/>
      <c r="U4041" s="669"/>
      <c r="AG4041" s="873"/>
      <c r="AN4041" s="669"/>
      <c r="IG4041" s="1009"/>
      <c r="IH4041" s="1009"/>
      <c r="II4041" s="1009"/>
      <c r="IJ4041" s="1009"/>
      <c r="IK4041" s="1009"/>
      <c r="IL4041" s="1009"/>
      <c r="IM4041" s="1009"/>
    </row>
    <row r="4042" spans="17:247" x14ac:dyDescent="0.25">
      <c r="Q4042" s="1333"/>
      <c r="R4042" s="1333"/>
      <c r="S4042" s="669"/>
      <c r="T4042" s="669"/>
      <c r="U4042" s="669"/>
      <c r="AG4042" s="873"/>
      <c r="AN4042" s="669"/>
      <c r="IG4042" s="1009"/>
      <c r="IH4042" s="1009"/>
      <c r="II4042" s="1009"/>
      <c r="IJ4042" s="1009"/>
      <c r="IK4042" s="1009"/>
      <c r="IL4042" s="1009"/>
      <c r="IM4042" s="1009"/>
    </row>
    <row r="4043" spans="17:247" x14ac:dyDescent="0.25">
      <c r="Q4043" s="1333"/>
      <c r="R4043" s="1333"/>
      <c r="S4043" s="669"/>
      <c r="T4043" s="669"/>
      <c r="U4043" s="669"/>
      <c r="AG4043" s="873"/>
      <c r="AN4043" s="669"/>
      <c r="IG4043" s="1009"/>
      <c r="IH4043" s="1009"/>
      <c r="II4043" s="1009"/>
      <c r="IJ4043" s="1009"/>
      <c r="IK4043" s="1009"/>
      <c r="IL4043" s="1009"/>
      <c r="IM4043" s="1009"/>
    </row>
    <row r="4044" spans="17:247" x14ac:dyDescent="0.25">
      <c r="Q4044" s="1333"/>
      <c r="R4044" s="1333"/>
      <c r="S4044" s="669"/>
      <c r="T4044" s="669"/>
      <c r="U4044" s="669"/>
      <c r="AG4044" s="873"/>
      <c r="AN4044" s="669"/>
      <c r="IG4044" s="1009"/>
      <c r="IH4044" s="1009"/>
      <c r="II4044" s="1009"/>
      <c r="IJ4044" s="1009"/>
      <c r="IK4044" s="1009"/>
      <c r="IL4044" s="1009"/>
      <c r="IM4044" s="1009"/>
    </row>
    <row r="4045" spans="17:247" x14ac:dyDescent="0.25">
      <c r="Q4045" s="1333"/>
      <c r="R4045" s="1333"/>
      <c r="S4045" s="669"/>
      <c r="T4045" s="669"/>
      <c r="U4045" s="669"/>
      <c r="AG4045" s="873"/>
      <c r="AN4045" s="669"/>
      <c r="IG4045" s="1009"/>
      <c r="IH4045" s="1009"/>
      <c r="II4045" s="1009"/>
      <c r="IJ4045" s="1009"/>
      <c r="IK4045" s="1009"/>
      <c r="IL4045" s="1009"/>
      <c r="IM4045" s="1009"/>
    </row>
    <row r="4046" spans="17:247" x14ac:dyDescent="0.25">
      <c r="Q4046" s="1333"/>
      <c r="R4046" s="1333"/>
      <c r="S4046" s="669"/>
      <c r="T4046" s="669"/>
      <c r="U4046" s="669"/>
      <c r="AG4046" s="873"/>
      <c r="AN4046" s="669"/>
      <c r="IG4046" s="1009"/>
      <c r="IH4046" s="1009"/>
      <c r="II4046" s="1009"/>
      <c r="IJ4046" s="1009"/>
      <c r="IK4046" s="1009"/>
      <c r="IL4046" s="1009"/>
      <c r="IM4046" s="1009"/>
    </row>
    <row r="4047" spans="17:247" x14ac:dyDescent="0.25">
      <c r="Q4047" s="1333"/>
      <c r="R4047" s="1333"/>
      <c r="S4047" s="669"/>
      <c r="T4047" s="669"/>
      <c r="U4047" s="669"/>
      <c r="AG4047" s="873"/>
      <c r="AN4047" s="669"/>
      <c r="IG4047" s="1009"/>
      <c r="IH4047" s="1009"/>
      <c r="II4047" s="1009"/>
      <c r="IJ4047" s="1009"/>
      <c r="IK4047" s="1009"/>
      <c r="IL4047" s="1009"/>
      <c r="IM4047" s="1009"/>
    </row>
    <row r="4048" spans="17:247" x14ac:dyDescent="0.25">
      <c r="Q4048" s="1333"/>
      <c r="R4048" s="1333"/>
      <c r="S4048" s="669"/>
      <c r="T4048" s="669"/>
      <c r="U4048" s="669"/>
      <c r="AG4048" s="873"/>
      <c r="AN4048" s="669"/>
      <c r="IG4048" s="1009"/>
      <c r="IH4048" s="1009"/>
      <c r="II4048" s="1009"/>
      <c r="IJ4048" s="1009"/>
      <c r="IK4048" s="1009"/>
      <c r="IL4048" s="1009"/>
      <c r="IM4048" s="1009"/>
    </row>
    <row r="4049" spans="17:247" x14ac:dyDescent="0.25">
      <c r="Q4049" s="1333"/>
      <c r="R4049" s="1333"/>
      <c r="S4049" s="669"/>
      <c r="T4049" s="669"/>
      <c r="U4049" s="669"/>
      <c r="AG4049" s="873"/>
      <c r="AN4049" s="669"/>
      <c r="IG4049" s="1009"/>
      <c r="IH4049" s="1009"/>
      <c r="II4049" s="1009"/>
      <c r="IJ4049" s="1009"/>
      <c r="IK4049" s="1009"/>
      <c r="IL4049" s="1009"/>
      <c r="IM4049" s="1009"/>
    </row>
    <row r="4050" spans="17:247" x14ac:dyDescent="0.25">
      <c r="Q4050" s="1333"/>
      <c r="R4050" s="1333"/>
      <c r="S4050" s="669"/>
      <c r="T4050" s="669"/>
      <c r="U4050" s="669"/>
      <c r="AG4050" s="873"/>
      <c r="AN4050" s="669"/>
      <c r="IG4050" s="1009"/>
      <c r="IH4050" s="1009"/>
      <c r="II4050" s="1009"/>
      <c r="IJ4050" s="1009"/>
      <c r="IK4050" s="1009"/>
      <c r="IL4050" s="1009"/>
      <c r="IM4050" s="1009"/>
    </row>
    <row r="4051" spans="17:247" x14ac:dyDescent="0.25">
      <c r="Q4051" s="1333"/>
      <c r="R4051" s="1333"/>
      <c r="S4051" s="669"/>
      <c r="T4051" s="669"/>
      <c r="U4051" s="669"/>
      <c r="AG4051" s="873"/>
      <c r="AN4051" s="669"/>
      <c r="IG4051" s="1009"/>
      <c r="IH4051" s="1009"/>
      <c r="II4051" s="1009"/>
      <c r="IJ4051" s="1009"/>
      <c r="IK4051" s="1009"/>
      <c r="IL4051" s="1009"/>
      <c r="IM4051" s="1009"/>
    </row>
    <row r="4052" spans="17:247" x14ac:dyDescent="0.25">
      <c r="Q4052" s="1333"/>
      <c r="R4052" s="1333"/>
      <c r="S4052" s="669"/>
      <c r="T4052" s="669"/>
      <c r="U4052" s="669"/>
      <c r="AG4052" s="873"/>
      <c r="AN4052" s="669"/>
      <c r="IG4052" s="1009"/>
      <c r="IH4052" s="1009"/>
      <c r="II4052" s="1009"/>
      <c r="IJ4052" s="1009"/>
      <c r="IK4052" s="1009"/>
      <c r="IL4052" s="1009"/>
      <c r="IM4052" s="1009"/>
    </row>
    <row r="4053" spans="17:247" x14ac:dyDescent="0.25">
      <c r="Q4053" s="1333"/>
      <c r="R4053" s="1333"/>
      <c r="S4053" s="669"/>
      <c r="T4053" s="669"/>
      <c r="U4053" s="669"/>
      <c r="AG4053" s="873"/>
      <c r="AN4053" s="669"/>
      <c r="IG4053" s="1009"/>
      <c r="IH4053" s="1009"/>
      <c r="II4053" s="1009"/>
      <c r="IJ4053" s="1009"/>
      <c r="IK4053" s="1009"/>
      <c r="IL4053" s="1009"/>
      <c r="IM4053" s="1009"/>
    </row>
    <row r="4054" spans="17:247" x14ac:dyDescent="0.25">
      <c r="Q4054" s="1333"/>
      <c r="R4054" s="1333"/>
      <c r="S4054" s="669"/>
      <c r="T4054" s="669"/>
      <c r="U4054" s="669"/>
      <c r="AG4054" s="873"/>
      <c r="AN4054" s="669"/>
      <c r="IG4054" s="1009"/>
      <c r="IH4054" s="1009"/>
      <c r="II4054" s="1009"/>
      <c r="IJ4054" s="1009"/>
      <c r="IK4054" s="1009"/>
      <c r="IL4054" s="1009"/>
      <c r="IM4054" s="1009"/>
    </row>
    <row r="4055" spans="17:247" x14ac:dyDescent="0.25">
      <c r="Q4055" s="1333"/>
      <c r="R4055" s="1333"/>
      <c r="S4055" s="669"/>
      <c r="T4055" s="669"/>
      <c r="U4055" s="669"/>
      <c r="AG4055" s="873"/>
      <c r="AN4055" s="669"/>
      <c r="IG4055" s="1009"/>
      <c r="IH4055" s="1009"/>
      <c r="II4055" s="1009"/>
      <c r="IJ4055" s="1009"/>
      <c r="IK4055" s="1009"/>
      <c r="IL4055" s="1009"/>
      <c r="IM4055" s="1009"/>
    </row>
    <row r="4056" spans="17:247" x14ac:dyDescent="0.25">
      <c r="Q4056" s="1333"/>
      <c r="R4056" s="1333"/>
      <c r="S4056" s="669"/>
      <c r="T4056" s="669"/>
      <c r="U4056" s="669"/>
      <c r="AG4056" s="873"/>
      <c r="AN4056" s="669"/>
      <c r="IG4056" s="1009"/>
      <c r="IH4056" s="1009"/>
      <c r="II4056" s="1009"/>
      <c r="IJ4056" s="1009"/>
      <c r="IK4056" s="1009"/>
      <c r="IL4056" s="1009"/>
      <c r="IM4056" s="1009"/>
    </row>
    <row r="4057" spans="17:247" x14ac:dyDescent="0.25">
      <c r="Q4057" s="1333"/>
      <c r="R4057" s="1333"/>
      <c r="S4057" s="669"/>
      <c r="T4057" s="669"/>
      <c r="U4057" s="669"/>
      <c r="AG4057" s="873"/>
      <c r="AN4057" s="669"/>
      <c r="IG4057" s="1009"/>
      <c r="IH4057" s="1009"/>
      <c r="II4057" s="1009"/>
      <c r="IJ4057" s="1009"/>
      <c r="IK4057" s="1009"/>
      <c r="IL4057" s="1009"/>
      <c r="IM4057" s="1009"/>
    </row>
    <row r="4058" spans="17:247" x14ac:dyDescent="0.25">
      <c r="Q4058" s="1333"/>
      <c r="R4058" s="1333"/>
      <c r="S4058" s="669"/>
      <c r="T4058" s="669"/>
      <c r="U4058" s="669"/>
      <c r="AG4058" s="873"/>
      <c r="AN4058" s="669"/>
      <c r="IG4058" s="1009"/>
      <c r="IH4058" s="1009"/>
      <c r="II4058" s="1009"/>
      <c r="IJ4058" s="1009"/>
      <c r="IK4058" s="1009"/>
      <c r="IL4058" s="1009"/>
      <c r="IM4058" s="1009"/>
    </row>
    <row r="4059" spans="17:247" x14ac:dyDescent="0.25">
      <c r="Q4059" s="1333"/>
      <c r="R4059" s="1333"/>
      <c r="S4059" s="669"/>
      <c r="T4059" s="669"/>
      <c r="U4059" s="669"/>
      <c r="AG4059" s="873"/>
      <c r="AN4059" s="669"/>
      <c r="IG4059" s="1009"/>
      <c r="IH4059" s="1009"/>
      <c r="II4059" s="1009"/>
      <c r="IJ4059" s="1009"/>
      <c r="IK4059" s="1009"/>
      <c r="IL4059" s="1009"/>
      <c r="IM4059" s="1009"/>
    </row>
    <row r="4060" spans="17:247" x14ac:dyDescent="0.25">
      <c r="Q4060" s="1333"/>
      <c r="R4060" s="1333"/>
      <c r="S4060" s="669"/>
      <c r="T4060" s="669"/>
      <c r="U4060" s="669"/>
      <c r="AG4060" s="873"/>
      <c r="AN4060" s="669"/>
      <c r="IG4060" s="1009"/>
      <c r="IH4060" s="1009"/>
      <c r="II4060" s="1009"/>
      <c r="IJ4060" s="1009"/>
      <c r="IK4060" s="1009"/>
      <c r="IL4060" s="1009"/>
      <c r="IM4060" s="1009"/>
    </row>
    <row r="4061" spans="17:247" x14ac:dyDescent="0.25">
      <c r="Q4061" s="1333"/>
      <c r="R4061" s="1333"/>
      <c r="S4061" s="669"/>
      <c r="T4061" s="669"/>
      <c r="U4061" s="669"/>
      <c r="AG4061" s="873"/>
      <c r="AN4061" s="669"/>
      <c r="IG4061" s="1009"/>
      <c r="IH4061" s="1009"/>
      <c r="II4061" s="1009"/>
      <c r="IJ4061" s="1009"/>
      <c r="IK4061" s="1009"/>
      <c r="IL4061" s="1009"/>
      <c r="IM4061" s="1009"/>
    </row>
    <row r="4062" spans="17:247" x14ac:dyDescent="0.25">
      <c r="Q4062" s="1333"/>
      <c r="R4062" s="1333"/>
      <c r="S4062" s="669"/>
      <c r="T4062" s="669"/>
      <c r="U4062" s="669"/>
      <c r="AG4062" s="873"/>
      <c r="AN4062" s="669"/>
      <c r="IG4062" s="1009"/>
      <c r="IH4062" s="1009"/>
      <c r="II4062" s="1009"/>
      <c r="IJ4062" s="1009"/>
      <c r="IK4062" s="1009"/>
      <c r="IL4062" s="1009"/>
      <c r="IM4062" s="1009"/>
    </row>
    <row r="4063" spans="17:247" x14ac:dyDescent="0.25">
      <c r="Q4063" s="1333"/>
      <c r="R4063" s="1333"/>
      <c r="S4063" s="669"/>
      <c r="T4063" s="669"/>
      <c r="U4063" s="669"/>
      <c r="AG4063" s="873"/>
      <c r="AN4063" s="669"/>
      <c r="IG4063" s="1009"/>
      <c r="IH4063" s="1009"/>
      <c r="II4063" s="1009"/>
      <c r="IJ4063" s="1009"/>
      <c r="IK4063" s="1009"/>
      <c r="IL4063" s="1009"/>
      <c r="IM4063" s="1009"/>
    </row>
    <row r="4064" spans="17:247" x14ac:dyDescent="0.25">
      <c r="Q4064" s="1333"/>
      <c r="R4064" s="1333"/>
      <c r="S4064" s="669"/>
      <c r="T4064" s="669"/>
      <c r="U4064" s="669"/>
      <c r="AG4064" s="873"/>
      <c r="AN4064" s="669"/>
      <c r="IG4064" s="1009"/>
      <c r="IH4064" s="1009"/>
      <c r="II4064" s="1009"/>
      <c r="IJ4064" s="1009"/>
      <c r="IK4064" s="1009"/>
      <c r="IL4064" s="1009"/>
      <c r="IM4064" s="1009"/>
    </row>
    <row r="4065" spans="17:247" x14ac:dyDescent="0.25">
      <c r="Q4065" s="1333"/>
      <c r="R4065" s="1333"/>
      <c r="S4065" s="669"/>
      <c r="T4065" s="669"/>
      <c r="U4065" s="669"/>
      <c r="AG4065" s="873"/>
      <c r="AN4065" s="669"/>
      <c r="IG4065" s="1009"/>
      <c r="IH4065" s="1009"/>
      <c r="II4065" s="1009"/>
      <c r="IJ4065" s="1009"/>
      <c r="IK4065" s="1009"/>
      <c r="IL4065" s="1009"/>
      <c r="IM4065" s="1009"/>
    </row>
    <row r="4066" spans="17:247" x14ac:dyDescent="0.25">
      <c r="Q4066" s="1333"/>
      <c r="R4066" s="1333"/>
      <c r="S4066" s="669"/>
      <c r="T4066" s="669"/>
      <c r="U4066" s="669"/>
      <c r="AG4066" s="873"/>
      <c r="AN4066" s="669"/>
      <c r="IG4066" s="1009"/>
      <c r="IH4066" s="1009"/>
      <c r="II4066" s="1009"/>
      <c r="IJ4066" s="1009"/>
      <c r="IK4066" s="1009"/>
      <c r="IL4066" s="1009"/>
      <c r="IM4066" s="1009"/>
    </row>
    <row r="4067" spans="17:247" x14ac:dyDescent="0.25">
      <c r="Q4067" s="1333"/>
      <c r="R4067" s="1333"/>
      <c r="S4067" s="669"/>
      <c r="T4067" s="669"/>
      <c r="U4067" s="669"/>
      <c r="AG4067" s="873"/>
      <c r="AN4067" s="669"/>
      <c r="IG4067" s="1009"/>
      <c r="IH4067" s="1009"/>
      <c r="II4067" s="1009"/>
      <c r="IJ4067" s="1009"/>
      <c r="IK4067" s="1009"/>
      <c r="IL4067" s="1009"/>
      <c r="IM4067" s="1009"/>
    </row>
    <row r="4068" spans="17:247" x14ac:dyDescent="0.25">
      <c r="Q4068" s="1333"/>
      <c r="R4068" s="1333"/>
      <c r="S4068" s="669"/>
      <c r="T4068" s="669"/>
      <c r="U4068" s="669"/>
      <c r="AG4068" s="873"/>
      <c r="AN4068" s="669"/>
      <c r="IG4068" s="1009"/>
      <c r="IH4068" s="1009"/>
      <c r="II4068" s="1009"/>
      <c r="IJ4068" s="1009"/>
      <c r="IK4068" s="1009"/>
      <c r="IL4068" s="1009"/>
      <c r="IM4068" s="1009"/>
    </row>
    <row r="4069" spans="17:247" x14ac:dyDescent="0.25">
      <c r="Q4069" s="1333"/>
      <c r="R4069" s="1333"/>
      <c r="S4069" s="669"/>
      <c r="T4069" s="669"/>
      <c r="U4069" s="669"/>
      <c r="AG4069" s="873"/>
      <c r="AN4069" s="669"/>
      <c r="IG4069" s="1009"/>
      <c r="IH4069" s="1009"/>
      <c r="II4069" s="1009"/>
      <c r="IJ4069" s="1009"/>
      <c r="IK4069" s="1009"/>
      <c r="IL4069" s="1009"/>
      <c r="IM4069" s="1009"/>
    </row>
    <row r="4070" spans="17:247" x14ac:dyDescent="0.25">
      <c r="Q4070" s="1333"/>
      <c r="R4070" s="1333"/>
      <c r="S4070" s="669"/>
      <c r="T4070" s="669"/>
      <c r="U4070" s="669"/>
      <c r="AG4070" s="873"/>
      <c r="AN4070" s="669"/>
      <c r="IG4070" s="1009"/>
      <c r="IH4070" s="1009"/>
      <c r="II4070" s="1009"/>
      <c r="IJ4070" s="1009"/>
      <c r="IK4070" s="1009"/>
      <c r="IL4070" s="1009"/>
      <c r="IM4070" s="1009"/>
    </row>
    <row r="4071" spans="17:247" x14ac:dyDescent="0.25">
      <c r="Q4071" s="1333"/>
      <c r="R4071" s="1333"/>
      <c r="S4071" s="669"/>
      <c r="T4071" s="669"/>
      <c r="U4071" s="669"/>
      <c r="AG4071" s="873"/>
      <c r="AN4071" s="669"/>
      <c r="IG4071" s="1009"/>
      <c r="IH4071" s="1009"/>
      <c r="II4071" s="1009"/>
      <c r="IJ4071" s="1009"/>
      <c r="IK4071" s="1009"/>
      <c r="IL4071" s="1009"/>
      <c r="IM4071" s="1009"/>
    </row>
    <row r="4072" spans="17:247" x14ac:dyDescent="0.25">
      <c r="Q4072" s="1333"/>
      <c r="R4072" s="1333"/>
      <c r="S4072" s="669"/>
      <c r="T4072" s="669"/>
      <c r="U4072" s="669"/>
      <c r="AG4072" s="873"/>
      <c r="AN4072" s="669"/>
      <c r="IG4072" s="1009"/>
      <c r="IH4072" s="1009"/>
      <c r="II4072" s="1009"/>
      <c r="IJ4072" s="1009"/>
      <c r="IK4072" s="1009"/>
      <c r="IL4072" s="1009"/>
      <c r="IM4072" s="1009"/>
    </row>
    <row r="4073" spans="17:247" x14ac:dyDescent="0.25">
      <c r="Q4073" s="1333"/>
      <c r="R4073" s="1333"/>
      <c r="S4073" s="669"/>
      <c r="T4073" s="669"/>
      <c r="U4073" s="669"/>
      <c r="AG4073" s="873"/>
      <c r="AN4073" s="669"/>
      <c r="IG4073" s="1009"/>
      <c r="IH4073" s="1009"/>
      <c r="II4073" s="1009"/>
      <c r="IJ4073" s="1009"/>
      <c r="IK4073" s="1009"/>
      <c r="IL4073" s="1009"/>
      <c r="IM4073" s="1009"/>
    </row>
    <row r="4074" spans="17:247" x14ac:dyDescent="0.25">
      <c r="Q4074" s="1333"/>
      <c r="R4074" s="1333"/>
      <c r="S4074" s="669"/>
      <c r="T4074" s="669"/>
      <c r="U4074" s="669"/>
      <c r="AG4074" s="873"/>
      <c r="AN4074" s="669"/>
      <c r="IG4074" s="1009"/>
      <c r="IH4074" s="1009"/>
      <c r="II4074" s="1009"/>
      <c r="IJ4074" s="1009"/>
      <c r="IK4074" s="1009"/>
      <c r="IL4074" s="1009"/>
      <c r="IM4074" s="1009"/>
    </row>
    <row r="4075" spans="17:247" x14ac:dyDescent="0.25">
      <c r="Q4075" s="1333"/>
      <c r="R4075" s="1333"/>
      <c r="S4075" s="669"/>
      <c r="T4075" s="669"/>
      <c r="U4075" s="669"/>
      <c r="AG4075" s="873"/>
      <c r="AN4075" s="669"/>
      <c r="IG4075" s="1009"/>
      <c r="IH4075" s="1009"/>
      <c r="II4075" s="1009"/>
      <c r="IJ4075" s="1009"/>
      <c r="IK4075" s="1009"/>
      <c r="IL4075" s="1009"/>
      <c r="IM4075" s="1009"/>
    </row>
    <row r="4076" spans="17:247" x14ac:dyDescent="0.25">
      <c r="Q4076" s="1333"/>
      <c r="R4076" s="1333"/>
      <c r="S4076" s="669"/>
      <c r="T4076" s="669"/>
      <c r="U4076" s="669"/>
      <c r="AG4076" s="873"/>
      <c r="AN4076" s="669"/>
      <c r="IG4076" s="1009"/>
      <c r="IH4076" s="1009"/>
      <c r="II4076" s="1009"/>
      <c r="IJ4076" s="1009"/>
      <c r="IK4076" s="1009"/>
      <c r="IL4076" s="1009"/>
      <c r="IM4076" s="1009"/>
    </row>
    <row r="4077" spans="17:247" x14ac:dyDescent="0.25">
      <c r="Q4077" s="1333"/>
      <c r="R4077" s="1333"/>
      <c r="S4077" s="669"/>
      <c r="T4077" s="669"/>
      <c r="U4077" s="669"/>
      <c r="AG4077" s="873"/>
      <c r="AN4077" s="669"/>
      <c r="IG4077" s="1009"/>
      <c r="IH4077" s="1009"/>
      <c r="II4077" s="1009"/>
      <c r="IJ4077" s="1009"/>
      <c r="IK4077" s="1009"/>
      <c r="IL4077" s="1009"/>
      <c r="IM4077" s="1009"/>
    </row>
    <row r="4078" spans="17:247" x14ac:dyDescent="0.25">
      <c r="Q4078" s="1333"/>
      <c r="R4078" s="1333"/>
      <c r="S4078" s="669"/>
      <c r="T4078" s="669"/>
      <c r="U4078" s="669"/>
      <c r="AG4078" s="873"/>
      <c r="AN4078" s="669"/>
      <c r="IG4078" s="1009"/>
      <c r="IH4078" s="1009"/>
      <c r="II4078" s="1009"/>
      <c r="IJ4078" s="1009"/>
      <c r="IK4078" s="1009"/>
      <c r="IL4078" s="1009"/>
      <c r="IM4078" s="1009"/>
    </row>
    <row r="4079" spans="17:247" x14ac:dyDescent="0.25">
      <c r="Q4079" s="1333"/>
      <c r="R4079" s="1333"/>
      <c r="S4079" s="669"/>
      <c r="T4079" s="669"/>
      <c r="U4079" s="669"/>
      <c r="AG4079" s="873"/>
      <c r="AN4079" s="669"/>
      <c r="IG4079" s="1009"/>
      <c r="IH4079" s="1009"/>
      <c r="II4079" s="1009"/>
      <c r="IJ4079" s="1009"/>
      <c r="IK4079" s="1009"/>
      <c r="IL4079" s="1009"/>
      <c r="IM4079" s="1009"/>
    </row>
    <row r="4080" spans="17:247" x14ac:dyDescent="0.25">
      <c r="Q4080" s="1333"/>
      <c r="R4080" s="1333"/>
      <c r="S4080" s="669"/>
      <c r="T4080" s="669"/>
      <c r="U4080" s="669"/>
      <c r="AG4080" s="873"/>
      <c r="AN4080" s="669"/>
      <c r="IG4080" s="1009"/>
      <c r="IH4080" s="1009"/>
      <c r="II4080" s="1009"/>
      <c r="IJ4080" s="1009"/>
      <c r="IK4080" s="1009"/>
      <c r="IL4080" s="1009"/>
      <c r="IM4080" s="1009"/>
    </row>
    <row r="4081" spans="17:247" x14ac:dyDescent="0.25">
      <c r="Q4081" s="1333"/>
      <c r="R4081" s="1333"/>
      <c r="S4081" s="669"/>
      <c r="T4081" s="669"/>
      <c r="U4081" s="669"/>
      <c r="AG4081" s="873"/>
      <c r="AN4081" s="669"/>
      <c r="IG4081" s="1009"/>
      <c r="IH4081" s="1009"/>
      <c r="II4081" s="1009"/>
      <c r="IJ4081" s="1009"/>
      <c r="IK4081" s="1009"/>
      <c r="IL4081" s="1009"/>
      <c r="IM4081" s="1009"/>
    </row>
    <row r="4082" spans="17:247" x14ac:dyDescent="0.25">
      <c r="Q4082" s="1333"/>
      <c r="R4082" s="1333"/>
      <c r="S4082" s="669"/>
      <c r="T4082" s="669"/>
      <c r="U4082" s="669"/>
      <c r="AG4082" s="873"/>
      <c r="AN4082" s="669"/>
      <c r="IG4082" s="1009"/>
      <c r="IH4082" s="1009"/>
      <c r="II4082" s="1009"/>
      <c r="IJ4082" s="1009"/>
      <c r="IK4082" s="1009"/>
      <c r="IL4082" s="1009"/>
      <c r="IM4082" s="1009"/>
    </row>
    <row r="4083" spans="17:247" x14ac:dyDescent="0.25">
      <c r="Q4083" s="1333"/>
      <c r="R4083" s="1333"/>
      <c r="S4083" s="669"/>
      <c r="T4083" s="669"/>
      <c r="U4083" s="669"/>
      <c r="AG4083" s="873"/>
      <c r="AN4083" s="669"/>
      <c r="IG4083" s="1009"/>
      <c r="IH4083" s="1009"/>
      <c r="II4083" s="1009"/>
      <c r="IJ4083" s="1009"/>
      <c r="IK4083" s="1009"/>
      <c r="IL4083" s="1009"/>
      <c r="IM4083" s="1009"/>
    </row>
    <row r="4084" spans="17:247" x14ac:dyDescent="0.25">
      <c r="Q4084" s="1333"/>
      <c r="R4084" s="1333"/>
      <c r="S4084" s="669"/>
      <c r="T4084" s="669"/>
      <c r="U4084" s="669"/>
      <c r="AG4084" s="873"/>
      <c r="AN4084" s="669"/>
      <c r="IG4084" s="1009"/>
      <c r="IH4084" s="1009"/>
      <c r="II4084" s="1009"/>
      <c r="IJ4084" s="1009"/>
      <c r="IK4084" s="1009"/>
      <c r="IL4084" s="1009"/>
      <c r="IM4084" s="1009"/>
    </row>
    <row r="4085" spans="17:247" x14ac:dyDescent="0.25">
      <c r="Q4085" s="1333"/>
      <c r="R4085" s="1333"/>
      <c r="S4085" s="669"/>
      <c r="T4085" s="669"/>
      <c r="U4085" s="669"/>
      <c r="AG4085" s="873"/>
      <c r="AN4085" s="669"/>
      <c r="IG4085" s="1009"/>
      <c r="IH4085" s="1009"/>
      <c r="II4085" s="1009"/>
      <c r="IJ4085" s="1009"/>
      <c r="IK4085" s="1009"/>
      <c r="IL4085" s="1009"/>
      <c r="IM4085" s="1009"/>
    </row>
    <row r="4086" spans="17:247" x14ac:dyDescent="0.25">
      <c r="Q4086" s="1333"/>
      <c r="R4086" s="1333"/>
      <c r="S4086" s="669"/>
      <c r="T4086" s="669"/>
      <c r="U4086" s="669"/>
      <c r="AG4086" s="873"/>
      <c r="AN4086" s="669"/>
      <c r="IG4086" s="1009"/>
      <c r="IH4086" s="1009"/>
      <c r="II4086" s="1009"/>
      <c r="IJ4086" s="1009"/>
      <c r="IK4086" s="1009"/>
      <c r="IL4086" s="1009"/>
      <c r="IM4086" s="1009"/>
    </row>
    <row r="4087" spans="17:247" x14ac:dyDescent="0.25">
      <c r="Q4087" s="1333"/>
      <c r="R4087" s="1333"/>
      <c r="S4087" s="669"/>
      <c r="T4087" s="669"/>
      <c r="U4087" s="669"/>
      <c r="AG4087" s="873"/>
      <c r="AN4087" s="669"/>
      <c r="IG4087" s="1009"/>
      <c r="IH4087" s="1009"/>
      <c r="II4087" s="1009"/>
      <c r="IJ4087" s="1009"/>
      <c r="IK4087" s="1009"/>
      <c r="IL4087" s="1009"/>
      <c r="IM4087" s="1009"/>
    </row>
    <row r="4088" spans="17:247" x14ac:dyDescent="0.25">
      <c r="Q4088" s="1333"/>
      <c r="R4088" s="1333"/>
      <c r="S4088" s="669"/>
      <c r="T4088" s="669"/>
      <c r="U4088" s="669"/>
      <c r="AG4088" s="873"/>
      <c r="AN4088" s="669"/>
      <c r="IG4088" s="1009"/>
      <c r="IH4088" s="1009"/>
      <c r="II4088" s="1009"/>
      <c r="IJ4088" s="1009"/>
      <c r="IK4088" s="1009"/>
      <c r="IL4088" s="1009"/>
      <c r="IM4088" s="1009"/>
    </row>
    <row r="4089" spans="17:247" x14ac:dyDescent="0.25">
      <c r="Q4089" s="1333"/>
      <c r="R4089" s="1333"/>
      <c r="S4089" s="669"/>
      <c r="T4089" s="669"/>
      <c r="U4089" s="669"/>
      <c r="AG4089" s="873"/>
      <c r="AN4089" s="669"/>
      <c r="IG4089" s="1009"/>
      <c r="IH4089" s="1009"/>
      <c r="II4089" s="1009"/>
      <c r="IJ4089" s="1009"/>
      <c r="IK4089" s="1009"/>
      <c r="IL4089" s="1009"/>
      <c r="IM4089" s="1009"/>
    </row>
    <row r="4090" spans="17:247" x14ac:dyDescent="0.25">
      <c r="Q4090" s="1333"/>
      <c r="R4090" s="1333"/>
      <c r="S4090" s="669"/>
      <c r="T4090" s="669"/>
      <c r="U4090" s="669"/>
      <c r="AG4090" s="873"/>
      <c r="AN4090" s="669"/>
      <c r="IG4090" s="1009"/>
      <c r="IH4090" s="1009"/>
      <c r="II4090" s="1009"/>
      <c r="IJ4090" s="1009"/>
      <c r="IK4090" s="1009"/>
      <c r="IL4090" s="1009"/>
      <c r="IM4090" s="1009"/>
    </row>
    <row r="4091" spans="17:247" x14ac:dyDescent="0.25">
      <c r="Q4091" s="1333"/>
      <c r="R4091" s="1333"/>
      <c r="S4091" s="669"/>
      <c r="T4091" s="669"/>
      <c r="U4091" s="669"/>
      <c r="AG4091" s="873"/>
      <c r="AN4091" s="669"/>
      <c r="IG4091" s="1009"/>
      <c r="IH4091" s="1009"/>
      <c r="II4091" s="1009"/>
      <c r="IJ4091" s="1009"/>
      <c r="IK4091" s="1009"/>
      <c r="IL4091" s="1009"/>
      <c r="IM4091" s="1009"/>
    </row>
    <row r="4092" spans="17:247" x14ac:dyDescent="0.25">
      <c r="Q4092" s="1333"/>
      <c r="R4092" s="1333"/>
      <c r="S4092" s="669"/>
      <c r="T4092" s="669"/>
      <c r="U4092" s="669"/>
      <c r="AG4092" s="873"/>
      <c r="AN4092" s="669"/>
      <c r="IG4092" s="1009"/>
      <c r="IH4092" s="1009"/>
      <c r="II4092" s="1009"/>
      <c r="IJ4092" s="1009"/>
      <c r="IK4092" s="1009"/>
      <c r="IL4092" s="1009"/>
      <c r="IM4092" s="1009"/>
    </row>
    <row r="4093" spans="17:247" x14ac:dyDescent="0.25">
      <c r="Q4093" s="1333"/>
      <c r="R4093" s="1333"/>
      <c r="S4093" s="669"/>
      <c r="T4093" s="669"/>
      <c r="U4093" s="669"/>
      <c r="AG4093" s="873"/>
      <c r="AN4093" s="669"/>
      <c r="IG4093" s="1009"/>
      <c r="IH4093" s="1009"/>
      <c r="II4093" s="1009"/>
      <c r="IJ4093" s="1009"/>
      <c r="IK4093" s="1009"/>
      <c r="IL4093" s="1009"/>
      <c r="IM4093" s="1009"/>
    </row>
    <row r="4094" spans="17:247" x14ac:dyDescent="0.25">
      <c r="Q4094" s="1333"/>
      <c r="R4094" s="1333"/>
      <c r="S4094" s="669"/>
      <c r="T4094" s="669"/>
      <c r="U4094" s="669"/>
      <c r="AG4094" s="873"/>
      <c r="AN4094" s="669"/>
      <c r="IG4094" s="1009"/>
      <c r="IH4094" s="1009"/>
      <c r="II4094" s="1009"/>
      <c r="IJ4094" s="1009"/>
      <c r="IK4094" s="1009"/>
      <c r="IL4094" s="1009"/>
      <c r="IM4094" s="1009"/>
    </row>
    <row r="4095" spans="17:247" x14ac:dyDescent="0.25">
      <c r="Q4095" s="1333"/>
      <c r="R4095" s="1333"/>
      <c r="S4095" s="669"/>
      <c r="T4095" s="669"/>
      <c r="U4095" s="669"/>
      <c r="AG4095" s="873"/>
      <c r="AN4095" s="669"/>
      <c r="IG4095" s="1009"/>
      <c r="IH4095" s="1009"/>
      <c r="II4095" s="1009"/>
      <c r="IJ4095" s="1009"/>
      <c r="IK4095" s="1009"/>
      <c r="IL4095" s="1009"/>
      <c r="IM4095" s="1009"/>
    </row>
    <row r="4096" spans="17:247" x14ac:dyDescent="0.25">
      <c r="Q4096" s="1333"/>
      <c r="R4096" s="1333"/>
      <c r="S4096" s="669"/>
      <c r="T4096" s="669"/>
      <c r="U4096" s="669"/>
      <c r="AG4096" s="873"/>
      <c r="AN4096" s="669"/>
      <c r="IG4096" s="1009"/>
      <c r="IH4096" s="1009"/>
      <c r="II4096" s="1009"/>
      <c r="IJ4096" s="1009"/>
      <c r="IK4096" s="1009"/>
      <c r="IL4096" s="1009"/>
      <c r="IM4096" s="1009"/>
    </row>
    <row r="4097" spans="17:247" x14ac:dyDescent="0.25">
      <c r="Q4097" s="1333"/>
      <c r="R4097" s="1333"/>
      <c r="S4097" s="669"/>
      <c r="T4097" s="669"/>
      <c r="U4097" s="669"/>
      <c r="AG4097" s="873"/>
      <c r="AN4097" s="669"/>
      <c r="IG4097" s="1009"/>
      <c r="IH4097" s="1009"/>
      <c r="II4097" s="1009"/>
      <c r="IJ4097" s="1009"/>
      <c r="IK4097" s="1009"/>
      <c r="IL4097" s="1009"/>
      <c r="IM4097" s="1009"/>
    </row>
    <row r="4098" spans="17:247" x14ac:dyDescent="0.25">
      <c r="Q4098" s="1333"/>
      <c r="R4098" s="1333"/>
      <c r="S4098" s="669"/>
      <c r="T4098" s="669"/>
      <c r="U4098" s="669"/>
      <c r="AG4098" s="873"/>
      <c r="AN4098" s="669"/>
      <c r="IG4098" s="1009"/>
      <c r="IH4098" s="1009"/>
      <c r="II4098" s="1009"/>
      <c r="IJ4098" s="1009"/>
      <c r="IK4098" s="1009"/>
      <c r="IL4098" s="1009"/>
      <c r="IM4098" s="1009"/>
    </row>
    <row r="4099" spans="17:247" x14ac:dyDescent="0.25">
      <c r="Q4099" s="1333"/>
      <c r="R4099" s="1333"/>
      <c r="S4099" s="669"/>
      <c r="T4099" s="669"/>
      <c r="U4099" s="669"/>
      <c r="AG4099" s="873"/>
      <c r="AN4099" s="669"/>
      <c r="IG4099" s="1009"/>
      <c r="IH4099" s="1009"/>
      <c r="II4099" s="1009"/>
      <c r="IJ4099" s="1009"/>
      <c r="IK4099" s="1009"/>
      <c r="IL4099" s="1009"/>
      <c r="IM4099" s="1009"/>
    </row>
    <row r="4100" spans="17:247" x14ac:dyDescent="0.25">
      <c r="Q4100" s="1333"/>
      <c r="R4100" s="1333"/>
      <c r="S4100" s="669"/>
      <c r="T4100" s="669"/>
      <c r="U4100" s="669"/>
      <c r="AG4100" s="873"/>
      <c r="AN4100" s="669"/>
      <c r="IG4100" s="1009"/>
      <c r="IH4100" s="1009"/>
      <c r="II4100" s="1009"/>
      <c r="IJ4100" s="1009"/>
      <c r="IK4100" s="1009"/>
      <c r="IL4100" s="1009"/>
      <c r="IM4100" s="1009"/>
    </row>
    <row r="4101" spans="17:247" x14ac:dyDescent="0.25">
      <c r="Q4101" s="1333"/>
      <c r="R4101" s="1333"/>
      <c r="S4101" s="669"/>
      <c r="T4101" s="669"/>
      <c r="U4101" s="669"/>
      <c r="AG4101" s="873"/>
      <c r="AN4101" s="669"/>
      <c r="IG4101" s="1009"/>
      <c r="IH4101" s="1009"/>
      <c r="II4101" s="1009"/>
      <c r="IJ4101" s="1009"/>
      <c r="IK4101" s="1009"/>
      <c r="IL4101" s="1009"/>
      <c r="IM4101" s="1009"/>
    </row>
    <row r="4102" spans="17:247" x14ac:dyDescent="0.25">
      <c r="Q4102" s="1333"/>
      <c r="R4102" s="1333"/>
      <c r="S4102" s="669"/>
      <c r="T4102" s="669"/>
      <c r="U4102" s="669"/>
      <c r="AG4102" s="873"/>
      <c r="AN4102" s="669"/>
      <c r="IG4102" s="1009"/>
      <c r="IH4102" s="1009"/>
      <c r="II4102" s="1009"/>
      <c r="IJ4102" s="1009"/>
      <c r="IK4102" s="1009"/>
      <c r="IL4102" s="1009"/>
      <c r="IM4102" s="1009"/>
    </row>
    <row r="4103" spans="17:247" x14ac:dyDescent="0.25">
      <c r="Q4103" s="1333"/>
      <c r="R4103" s="1333"/>
      <c r="S4103" s="669"/>
      <c r="T4103" s="669"/>
      <c r="U4103" s="669"/>
      <c r="AG4103" s="873"/>
      <c r="AN4103" s="669"/>
      <c r="IG4103" s="1009"/>
      <c r="IH4103" s="1009"/>
      <c r="II4103" s="1009"/>
      <c r="IJ4103" s="1009"/>
      <c r="IK4103" s="1009"/>
      <c r="IL4103" s="1009"/>
      <c r="IM4103" s="1009"/>
    </row>
    <row r="4104" spans="17:247" x14ac:dyDescent="0.25">
      <c r="Q4104" s="1333"/>
      <c r="R4104" s="1333"/>
      <c r="S4104" s="669"/>
      <c r="T4104" s="669"/>
      <c r="U4104" s="669"/>
      <c r="AG4104" s="873"/>
      <c r="AN4104" s="669"/>
      <c r="IG4104" s="1009"/>
      <c r="IH4104" s="1009"/>
      <c r="II4104" s="1009"/>
      <c r="IJ4104" s="1009"/>
      <c r="IK4104" s="1009"/>
      <c r="IL4104" s="1009"/>
      <c r="IM4104" s="1009"/>
    </row>
    <row r="4105" spans="17:247" x14ac:dyDescent="0.25">
      <c r="Q4105" s="1333"/>
      <c r="R4105" s="1333"/>
      <c r="S4105" s="669"/>
      <c r="T4105" s="669"/>
      <c r="U4105" s="669"/>
      <c r="AG4105" s="873"/>
      <c r="AN4105" s="669"/>
      <c r="IG4105" s="1009"/>
      <c r="IH4105" s="1009"/>
      <c r="II4105" s="1009"/>
      <c r="IJ4105" s="1009"/>
      <c r="IK4105" s="1009"/>
      <c r="IL4105" s="1009"/>
      <c r="IM4105" s="1009"/>
    </row>
    <row r="4106" spans="17:247" x14ac:dyDescent="0.25">
      <c r="Q4106" s="1333"/>
      <c r="R4106" s="1333"/>
      <c r="S4106" s="669"/>
      <c r="T4106" s="669"/>
      <c r="U4106" s="669"/>
      <c r="AG4106" s="873"/>
      <c r="AN4106" s="669"/>
      <c r="IG4106" s="1009"/>
      <c r="IH4106" s="1009"/>
      <c r="II4106" s="1009"/>
      <c r="IJ4106" s="1009"/>
      <c r="IK4106" s="1009"/>
      <c r="IL4106" s="1009"/>
      <c r="IM4106" s="1009"/>
    </row>
    <row r="4107" spans="17:247" x14ac:dyDescent="0.25">
      <c r="Q4107" s="1333"/>
      <c r="R4107" s="1333"/>
      <c r="S4107" s="669"/>
      <c r="T4107" s="669"/>
      <c r="U4107" s="669"/>
      <c r="AG4107" s="873"/>
      <c r="AN4107" s="669"/>
      <c r="IG4107" s="1009"/>
      <c r="IH4107" s="1009"/>
      <c r="II4107" s="1009"/>
      <c r="IJ4107" s="1009"/>
      <c r="IK4107" s="1009"/>
      <c r="IL4107" s="1009"/>
      <c r="IM4107" s="1009"/>
    </row>
    <row r="4108" spans="17:247" x14ac:dyDescent="0.25">
      <c r="Q4108" s="1333"/>
      <c r="R4108" s="1333"/>
      <c r="S4108" s="669"/>
      <c r="T4108" s="669"/>
      <c r="U4108" s="669"/>
      <c r="AG4108" s="873"/>
      <c r="AN4108" s="669"/>
      <c r="IG4108" s="1009"/>
      <c r="IH4108" s="1009"/>
      <c r="II4108" s="1009"/>
      <c r="IJ4108" s="1009"/>
      <c r="IK4108" s="1009"/>
      <c r="IL4108" s="1009"/>
      <c r="IM4108" s="1009"/>
    </row>
    <row r="4109" spans="17:247" x14ac:dyDescent="0.25">
      <c r="Q4109" s="1333"/>
      <c r="R4109" s="1333"/>
      <c r="S4109" s="669"/>
      <c r="T4109" s="669"/>
      <c r="U4109" s="669"/>
      <c r="AG4109" s="873"/>
      <c r="AN4109" s="669"/>
      <c r="IG4109" s="1009"/>
      <c r="IH4109" s="1009"/>
      <c r="II4109" s="1009"/>
      <c r="IJ4109" s="1009"/>
      <c r="IK4109" s="1009"/>
      <c r="IL4109" s="1009"/>
      <c r="IM4109" s="1009"/>
    </row>
    <row r="4110" spans="17:247" x14ac:dyDescent="0.25">
      <c r="Q4110" s="1333"/>
      <c r="R4110" s="1333"/>
      <c r="S4110" s="669"/>
      <c r="T4110" s="669"/>
      <c r="U4110" s="669"/>
      <c r="AG4110" s="873"/>
      <c r="AN4110" s="669"/>
      <c r="IG4110" s="1009"/>
      <c r="IH4110" s="1009"/>
      <c r="II4110" s="1009"/>
      <c r="IJ4110" s="1009"/>
      <c r="IK4110" s="1009"/>
      <c r="IL4110" s="1009"/>
      <c r="IM4110" s="1009"/>
    </row>
    <row r="4111" spans="17:247" x14ac:dyDescent="0.25">
      <c r="Q4111" s="1333"/>
      <c r="R4111" s="1333"/>
      <c r="S4111" s="669"/>
      <c r="T4111" s="669"/>
      <c r="U4111" s="669"/>
      <c r="AG4111" s="873"/>
      <c r="AN4111" s="669"/>
      <c r="IG4111" s="1009"/>
      <c r="IH4111" s="1009"/>
      <c r="II4111" s="1009"/>
      <c r="IJ4111" s="1009"/>
      <c r="IK4111" s="1009"/>
      <c r="IL4111" s="1009"/>
      <c r="IM4111" s="1009"/>
    </row>
    <row r="4112" spans="17:247" x14ac:dyDescent="0.25">
      <c r="Q4112" s="1333"/>
      <c r="R4112" s="1333"/>
      <c r="S4112" s="669"/>
      <c r="T4112" s="669"/>
      <c r="U4112" s="669"/>
      <c r="AG4112" s="873"/>
      <c r="AN4112" s="669"/>
      <c r="IG4112" s="1009"/>
      <c r="IH4112" s="1009"/>
      <c r="II4112" s="1009"/>
      <c r="IJ4112" s="1009"/>
      <c r="IK4112" s="1009"/>
      <c r="IL4112" s="1009"/>
      <c r="IM4112" s="1009"/>
    </row>
    <row r="4113" spans="17:247" x14ac:dyDescent="0.25">
      <c r="Q4113" s="1333"/>
      <c r="R4113" s="1333"/>
      <c r="S4113" s="669"/>
      <c r="T4113" s="669"/>
      <c r="U4113" s="669"/>
      <c r="AG4113" s="873"/>
      <c r="AN4113" s="669"/>
      <c r="IG4113" s="1009"/>
      <c r="IH4113" s="1009"/>
      <c r="II4113" s="1009"/>
      <c r="IJ4113" s="1009"/>
      <c r="IK4113" s="1009"/>
      <c r="IL4113" s="1009"/>
      <c r="IM4113" s="1009"/>
    </row>
    <row r="4114" spans="17:247" x14ac:dyDescent="0.25">
      <c r="Q4114" s="1333"/>
      <c r="R4114" s="1333"/>
      <c r="S4114" s="669"/>
      <c r="T4114" s="669"/>
      <c r="U4114" s="669"/>
      <c r="AG4114" s="873"/>
      <c r="AN4114" s="669"/>
      <c r="IG4114" s="1009"/>
      <c r="IH4114" s="1009"/>
      <c r="II4114" s="1009"/>
      <c r="IJ4114" s="1009"/>
      <c r="IK4114" s="1009"/>
      <c r="IL4114" s="1009"/>
      <c r="IM4114" s="1009"/>
    </row>
    <row r="4115" spans="17:247" x14ac:dyDescent="0.25">
      <c r="Q4115" s="1333"/>
      <c r="R4115" s="1333"/>
      <c r="S4115" s="669"/>
      <c r="T4115" s="669"/>
      <c r="U4115" s="669"/>
      <c r="AG4115" s="873"/>
      <c r="AN4115" s="669"/>
      <c r="IG4115" s="1009"/>
      <c r="IH4115" s="1009"/>
      <c r="II4115" s="1009"/>
      <c r="IJ4115" s="1009"/>
      <c r="IK4115" s="1009"/>
      <c r="IL4115" s="1009"/>
      <c r="IM4115" s="1009"/>
    </row>
    <row r="4116" spans="17:247" x14ac:dyDescent="0.25">
      <c r="Q4116" s="1333"/>
      <c r="R4116" s="1333"/>
      <c r="S4116" s="669"/>
      <c r="T4116" s="669"/>
      <c r="U4116" s="669"/>
      <c r="AG4116" s="873"/>
      <c r="AN4116" s="669"/>
      <c r="IG4116" s="1009"/>
      <c r="IH4116" s="1009"/>
      <c r="II4116" s="1009"/>
      <c r="IJ4116" s="1009"/>
      <c r="IK4116" s="1009"/>
      <c r="IL4116" s="1009"/>
      <c r="IM4116" s="1009"/>
    </row>
    <row r="4117" spans="17:247" x14ac:dyDescent="0.25">
      <c r="Q4117" s="1333"/>
      <c r="R4117" s="1333"/>
      <c r="S4117" s="669"/>
      <c r="T4117" s="669"/>
      <c r="U4117" s="669"/>
      <c r="AG4117" s="873"/>
      <c r="AN4117" s="669"/>
      <c r="IG4117" s="1009"/>
      <c r="IH4117" s="1009"/>
      <c r="II4117" s="1009"/>
      <c r="IJ4117" s="1009"/>
      <c r="IK4117" s="1009"/>
      <c r="IL4117" s="1009"/>
      <c r="IM4117" s="1009"/>
    </row>
    <row r="4118" spans="17:247" x14ac:dyDescent="0.25">
      <c r="Q4118" s="1333"/>
      <c r="R4118" s="1333"/>
      <c r="S4118" s="669"/>
      <c r="T4118" s="669"/>
      <c r="U4118" s="669"/>
      <c r="AG4118" s="873"/>
      <c r="AN4118" s="669"/>
      <c r="IG4118" s="1009"/>
      <c r="IH4118" s="1009"/>
      <c r="II4118" s="1009"/>
      <c r="IJ4118" s="1009"/>
      <c r="IK4118" s="1009"/>
      <c r="IL4118" s="1009"/>
      <c r="IM4118" s="1009"/>
    </row>
    <row r="4119" spans="17:247" x14ac:dyDescent="0.25">
      <c r="Q4119" s="1333"/>
      <c r="R4119" s="1333"/>
      <c r="S4119" s="669"/>
      <c r="T4119" s="669"/>
      <c r="U4119" s="669"/>
      <c r="AG4119" s="873"/>
      <c r="AN4119" s="669"/>
      <c r="IG4119" s="1009"/>
      <c r="IH4119" s="1009"/>
      <c r="II4119" s="1009"/>
      <c r="IJ4119" s="1009"/>
      <c r="IK4119" s="1009"/>
      <c r="IL4119" s="1009"/>
      <c r="IM4119" s="1009"/>
    </row>
    <row r="4120" spans="17:247" x14ac:dyDescent="0.25">
      <c r="Q4120" s="1333"/>
      <c r="R4120" s="1333"/>
      <c r="S4120" s="669"/>
      <c r="T4120" s="669"/>
      <c r="U4120" s="669"/>
      <c r="AG4120" s="873"/>
      <c r="AN4120" s="669"/>
      <c r="IG4120" s="1009"/>
      <c r="IH4120" s="1009"/>
      <c r="II4120" s="1009"/>
      <c r="IJ4120" s="1009"/>
      <c r="IK4120" s="1009"/>
      <c r="IL4120" s="1009"/>
      <c r="IM4120" s="1009"/>
    </row>
    <row r="4121" spans="17:247" x14ac:dyDescent="0.25">
      <c r="Q4121" s="1333"/>
      <c r="R4121" s="1333"/>
      <c r="S4121" s="669"/>
      <c r="T4121" s="669"/>
      <c r="U4121" s="669"/>
      <c r="AG4121" s="873"/>
      <c r="AN4121" s="669"/>
      <c r="IG4121" s="1009"/>
      <c r="IH4121" s="1009"/>
      <c r="II4121" s="1009"/>
      <c r="IJ4121" s="1009"/>
      <c r="IK4121" s="1009"/>
      <c r="IL4121" s="1009"/>
      <c r="IM4121" s="1009"/>
    </row>
    <row r="4122" spans="17:247" x14ac:dyDescent="0.25">
      <c r="Q4122" s="1333"/>
      <c r="R4122" s="1333"/>
      <c r="S4122" s="669"/>
      <c r="T4122" s="669"/>
      <c r="U4122" s="669"/>
      <c r="AG4122" s="873"/>
      <c r="AN4122" s="669"/>
      <c r="IG4122" s="1009"/>
      <c r="IH4122" s="1009"/>
      <c r="II4122" s="1009"/>
      <c r="IJ4122" s="1009"/>
      <c r="IK4122" s="1009"/>
      <c r="IL4122" s="1009"/>
      <c r="IM4122" s="1009"/>
    </row>
    <row r="4123" spans="17:247" x14ac:dyDescent="0.25">
      <c r="Q4123" s="1333"/>
      <c r="R4123" s="1333"/>
      <c r="S4123" s="669"/>
      <c r="T4123" s="669"/>
      <c r="U4123" s="669"/>
      <c r="AG4123" s="873"/>
      <c r="AN4123" s="669"/>
      <c r="IG4123" s="1009"/>
      <c r="IH4123" s="1009"/>
      <c r="II4123" s="1009"/>
      <c r="IJ4123" s="1009"/>
      <c r="IK4123" s="1009"/>
      <c r="IL4123" s="1009"/>
      <c r="IM4123" s="1009"/>
    </row>
    <row r="4124" spans="17:247" x14ac:dyDescent="0.25">
      <c r="Q4124" s="1333"/>
      <c r="R4124" s="1333"/>
      <c r="S4124" s="669"/>
      <c r="T4124" s="669"/>
      <c r="U4124" s="669"/>
      <c r="AG4124" s="873"/>
      <c r="AN4124" s="669"/>
      <c r="IG4124" s="1009"/>
      <c r="IH4124" s="1009"/>
      <c r="II4124" s="1009"/>
      <c r="IJ4124" s="1009"/>
      <c r="IK4124" s="1009"/>
      <c r="IL4124" s="1009"/>
      <c r="IM4124" s="1009"/>
    </row>
    <row r="4125" spans="17:247" x14ac:dyDescent="0.25">
      <c r="Q4125" s="1333"/>
      <c r="R4125" s="1333"/>
      <c r="S4125" s="669"/>
      <c r="T4125" s="669"/>
      <c r="U4125" s="669"/>
      <c r="AG4125" s="873"/>
      <c r="AN4125" s="669"/>
      <c r="IG4125" s="1009"/>
      <c r="IH4125" s="1009"/>
      <c r="II4125" s="1009"/>
      <c r="IJ4125" s="1009"/>
      <c r="IK4125" s="1009"/>
      <c r="IL4125" s="1009"/>
      <c r="IM4125" s="1009"/>
    </row>
    <row r="4126" spans="17:247" x14ac:dyDescent="0.25">
      <c r="Q4126" s="1333"/>
      <c r="R4126" s="1333"/>
      <c r="S4126" s="669"/>
      <c r="T4126" s="669"/>
      <c r="U4126" s="669"/>
      <c r="AG4126" s="873"/>
      <c r="AN4126" s="669"/>
      <c r="IG4126" s="1009"/>
      <c r="IH4126" s="1009"/>
      <c r="II4126" s="1009"/>
      <c r="IJ4126" s="1009"/>
      <c r="IK4126" s="1009"/>
      <c r="IL4126" s="1009"/>
      <c r="IM4126" s="1009"/>
    </row>
    <row r="4127" spans="17:247" x14ac:dyDescent="0.25">
      <c r="Q4127" s="1333"/>
      <c r="R4127" s="1333"/>
      <c r="S4127" s="669"/>
      <c r="T4127" s="669"/>
      <c r="U4127" s="669"/>
      <c r="AG4127" s="873"/>
      <c r="AN4127" s="669"/>
      <c r="IG4127" s="1009"/>
      <c r="IH4127" s="1009"/>
      <c r="II4127" s="1009"/>
      <c r="IJ4127" s="1009"/>
      <c r="IK4127" s="1009"/>
      <c r="IL4127" s="1009"/>
      <c r="IM4127" s="1009"/>
    </row>
    <row r="4128" spans="17:247" x14ac:dyDescent="0.25">
      <c r="Q4128" s="1333"/>
      <c r="R4128" s="1333"/>
      <c r="S4128" s="669"/>
      <c r="T4128" s="669"/>
      <c r="U4128" s="669"/>
      <c r="AG4128" s="873"/>
      <c r="AN4128" s="669"/>
      <c r="IG4128" s="1009"/>
      <c r="IH4128" s="1009"/>
      <c r="II4128" s="1009"/>
      <c r="IJ4128" s="1009"/>
      <c r="IK4128" s="1009"/>
      <c r="IL4128" s="1009"/>
      <c r="IM4128" s="1009"/>
    </row>
    <row r="4129" spans="17:247" x14ac:dyDescent="0.25">
      <c r="Q4129" s="1333"/>
      <c r="R4129" s="1333"/>
      <c r="S4129" s="669"/>
      <c r="T4129" s="669"/>
      <c r="U4129" s="669"/>
      <c r="AG4129" s="873"/>
      <c r="AN4129" s="669"/>
      <c r="IG4129" s="1009"/>
      <c r="IH4129" s="1009"/>
      <c r="II4129" s="1009"/>
      <c r="IJ4129" s="1009"/>
      <c r="IK4129" s="1009"/>
      <c r="IL4129" s="1009"/>
      <c r="IM4129" s="1009"/>
    </row>
    <row r="4130" spans="17:247" x14ac:dyDescent="0.25">
      <c r="Q4130" s="1333"/>
      <c r="R4130" s="1333"/>
      <c r="S4130" s="669"/>
      <c r="T4130" s="669"/>
      <c r="U4130" s="669"/>
      <c r="AG4130" s="873"/>
      <c r="AN4130" s="669"/>
      <c r="IG4130" s="1009"/>
      <c r="IH4130" s="1009"/>
      <c r="II4130" s="1009"/>
      <c r="IJ4130" s="1009"/>
      <c r="IK4130" s="1009"/>
      <c r="IL4130" s="1009"/>
      <c r="IM4130" s="1009"/>
    </row>
    <row r="4131" spans="17:247" x14ac:dyDescent="0.25">
      <c r="Q4131" s="1333"/>
      <c r="R4131" s="1333"/>
      <c r="S4131" s="669"/>
      <c r="T4131" s="669"/>
      <c r="U4131" s="669"/>
      <c r="AG4131" s="873"/>
      <c r="AN4131" s="669"/>
      <c r="IG4131" s="1009"/>
      <c r="IH4131" s="1009"/>
      <c r="II4131" s="1009"/>
      <c r="IJ4131" s="1009"/>
      <c r="IK4131" s="1009"/>
      <c r="IL4131" s="1009"/>
      <c r="IM4131" s="1009"/>
    </row>
    <row r="4132" spans="17:247" x14ac:dyDescent="0.25">
      <c r="Q4132" s="1333"/>
      <c r="R4132" s="1333"/>
      <c r="S4132" s="669"/>
      <c r="T4132" s="669"/>
      <c r="U4132" s="669"/>
      <c r="AG4132" s="873"/>
      <c r="AN4132" s="669"/>
      <c r="IG4132" s="1009"/>
      <c r="IH4132" s="1009"/>
      <c r="II4132" s="1009"/>
      <c r="IJ4132" s="1009"/>
      <c r="IK4132" s="1009"/>
      <c r="IL4132" s="1009"/>
      <c r="IM4132" s="1009"/>
    </row>
    <row r="4133" spans="17:247" x14ac:dyDescent="0.25">
      <c r="Q4133" s="1333"/>
      <c r="R4133" s="1333"/>
      <c r="S4133" s="669"/>
      <c r="T4133" s="669"/>
      <c r="U4133" s="669"/>
      <c r="AG4133" s="873"/>
      <c r="AN4133" s="669"/>
      <c r="IG4133" s="1009"/>
      <c r="IH4133" s="1009"/>
      <c r="II4133" s="1009"/>
      <c r="IJ4133" s="1009"/>
      <c r="IK4133" s="1009"/>
      <c r="IL4133" s="1009"/>
      <c r="IM4133" s="1009"/>
    </row>
    <row r="4134" spans="17:247" x14ac:dyDescent="0.25">
      <c r="Q4134" s="1333"/>
      <c r="R4134" s="1333"/>
      <c r="S4134" s="669"/>
      <c r="T4134" s="669"/>
      <c r="U4134" s="669"/>
      <c r="AG4134" s="873"/>
      <c r="AN4134" s="669"/>
      <c r="IG4134" s="1009"/>
      <c r="IH4134" s="1009"/>
      <c r="II4134" s="1009"/>
      <c r="IJ4134" s="1009"/>
      <c r="IK4134" s="1009"/>
      <c r="IL4134" s="1009"/>
      <c r="IM4134" s="1009"/>
    </row>
    <row r="4135" spans="17:247" x14ac:dyDescent="0.25">
      <c r="Q4135" s="1333"/>
      <c r="R4135" s="1333"/>
      <c r="S4135" s="669"/>
      <c r="T4135" s="669"/>
      <c r="U4135" s="669"/>
      <c r="AG4135" s="873"/>
      <c r="AN4135" s="669"/>
      <c r="IG4135" s="1009"/>
      <c r="IH4135" s="1009"/>
      <c r="II4135" s="1009"/>
      <c r="IJ4135" s="1009"/>
      <c r="IK4135" s="1009"/>
      <c r="IL4135" s="1009"/>
      <c r="IM4135" s="1009"/>
    </row>
    <row r="4136" spans="17:247" x14ac:dyDescent="0.25">
      <c r="Q4136" s="1333"/>
      <c r="R4136" s="1333"/>
      <c r="S4136" s="669"/>
      <c r="T4136" s="669"/>
      <c r="U4136" s="669"/>
      <c r="AG4136" s="873"/>
      <c r="AN4136" s="669"/>
      <c r="IG4136" s="1009"/>
      <c r="IH4136" s="1009"/>
      <c r="II4136" s="1009"/>
      <c r="IJ4136" s="1009"/>
      <c r="IK4136" s="1009"/>
      <c r="IL4136" s="1009"/>
      <c r="IM4136" s="1009"/>
    </row>
    <row r="4137" spans="17:247" x14ac:dyDescent="0.25">
      <c r="Q4137" s="1333"/>
      <c r="R4137" s="1333"/>
      <c r="S4137" s="669"/>
      <c r="T4137" s="669"/>
      <c r="U4137" s="669"/>
      <c r="AG4137" s="873"/>
      <c r="AN4137" s="669"/>
      <c r="IG4137" s="1009"/>
      <c r="IH4137" s="1009"/>
      <c r="II4137" s="1009"/>
      <c r="IJ4137" s="1009"/>
      <c r="IK4137" s="1009"/>
      <c r="IL4137" s="1009"/>
      <c r="IM4137" s="1009"/>
    </row>
    <row r="4138" spans="17:247" x14ac:dyDescent="0.25">
      <c r="Q4138" s="1333"/>
      <c r="R4138" s="1333"/>
      <c r="S4138" s="669"/>
      <c r="T4138" s="669"/>
      <c r="U4138" s="669"/>
      <c r="AG4138" s="873"/>
      <c r="AN4138" s="669"/>
      <c r="IG4138" s="1009"/>
      <c r="IH4138" s="1009"/>
      <c r="II4138" s="1009"/>
      <c r="IJ4138" s="1009"/>
      <c r="IK4138" s="1009"/>
      <c r="IL4138" s="1009"/>
      <c r="IM4138" s="1009"/>
    </row>
    <row r="4139" spans="17:247" x14ac:dyDescent="0.25">
      <c r="Q4139" s="1333"/>
      <c r="R4139" s="1333"/>
      <c r="S4139" s="669"/>
      <c r="T4139" s="669"/>
      <c r="U4139" s="669"/>
      <c r="AG4139" s="873"/>
      <c r="AN4139" s="669"/>
      <c r="IG4139" s="1009"/>
      <c r="IH4139" s="1009"/>
      <c r="II4139" s="1009"/>
      <c r="IJ4139" s="1009"/>
      <c r="IK4139" s="1009"/>
      <c r="IL4139" s="1009"/>
      <c r="IM4139" s="1009"/>
    </row>
    <row r="4140" spans="17:247" x14ac:dyDescent="0.25">
      <c r="Q4140" s="1333"/>
      <c r="R4140" s="1333"/>
      <c r="S4140" s="669"/>
      <c r="T4140" s="669"/>
      <c r="U4140" s="669"/>
      <c r="AG4140" s="873"/>
      <c r="AN4140" s="669"/>
      <c r="IG4140" s="1009"/>
      <c r="IH4140" s="1009"/>
      <c r="II4140" s="1009"/>
      <c r="IJ4140" s="1009"/>
      <c r="IK4140" s="1009"/>
      <c r="IL4140" s="1009"/>
      <c r="IM4140" s="1009"/>
    </row>
    <row r="4141" spans="17:247" x14ac:dyDescent="0.25">
      <c r="Q4141" s="1333"/>
      <c r="R4141" s="1333"/>
      <c r="S4141" s="669"/>
      <c r="T4141" s="669"/>
      <c r="U4141" s="669"/>
      <c r="AG4141" s="873"/>
      <c r="AN4141" s="669"/>
      <c r="IG4141" s="1009"/>
      <c r="IH4141" s="1009"/>
      <c r="II4141" s="1009"/>
      <c r="IJ4141" s="1009"/>
      <c r="IK4141" s="1009"/>
      <c r="IL4141" s="1009"/>
      <c r="IM4141" s="1009"/>
    </row>
    <row r="4142" spans="17:247" x14ac:dyDescent="0.25">
      <c r="Q4142" s="1333"/>
      <c r="R4142" s="1333"/>
      <c r="S4142" s="669"/>
      <c r="T4142" s="669"/>
      <c r="U4142" s="669"/>
      <c r="AG4142" s="873"/>
      <c r="AN4142" s="669"/>
      <c r="IG4142" s="1009"/>
      <c r="IH4142" s="1009"/>
      <c r="II4142" s="1009"/>
      <c r="IJ4142" s="1009"/>
      <c r="IK4142" s="1009"/>
      <c r="IL4142" s="1009"/>
      <c r="IM4142" s="1009"/>
    </row>
    <row r="4143" spans="17:247" x14ac:dyDescent="0.25">
      <c r="Q4143" s="1333"/>
      <c r="R4143" s="1333"/>
      <c r="S4143" s="669"/>
      <c r="T4143" s="669"/>
      <c r="U4143" s="669"/>
      <c r="AG4143" s="873"/>
      <c r="AN4143" s="669"/>
      <c r="IG4143" s="1009"/>
      <c r="IH4143" s="1009"/>
      <c r="II4143" s="1009"/>
      <c r="IJ4143" s="1009"/>
      <c r="IK4143" s="1009"/>
      <c r="IL4143" s="1009"/>
      <c r="IM4143" s="1009"/>
    </row>
    <row r="4144" spans="17:247" x14ac:dyDescent="0.25">
      <c r="Q4144" s="1333"/>
      <c r="R4144" s="1333"/>
      <c r="S4144" s="669"/>
      <c r="T4144" s="669"/>
      <c r="U4144" s="669"/>
      <c r="AG4144" s="873"/>
      <c r="AN4144" s="669"/>
      <c r="IG4144" s="1009"/>
      <c r="IH4144" s="1009"/>
      <c r="II4144" s="1009"/>
      <c r="IJ4144" s="1009"/>
      <c r="IK4144" s="1009"/>
      <c r="IL4144" s="1009"/>
      <c r="IM4144" s="1009"/>
    </row>
    <row r="4145" spans="17:247" x14ac:dyDescent="0.25">
      <c r="Q4145" s="1333"/>
      <c r="R4145" s="1333"/>
      <c r="S4145" s="669"/>
      <c r="T4145" s="669"/>
      <c r="U4145" s="669"/>
      <c r="AG4145" s="873"/>
      <c r="AN4145" s="669"/>
      <c r="IG4145" s="1009"/>
      <c r="IH4145" s="1009"/>
      <c r="II4145" s="1009"/>
      <c r="IJ4145" s="1009"/>
      <c r="IK4145" s="1009"/>
      <c r="IL4145" s="1009"/>
      <c r="IM4145" s="1009"/>
    </row>
    <row r="4146" spans="17:247" x14ac:dyDescent="0.25">
      <c r="Q4146" s="1333"/>
      <c r="R4146" s="1333"/>
      <c r="S4146" s="669"/>
      <c r="T4146" s="669"/>
      <c r="U4146" s="669"/>
      <c r="AG4146" s="873"/>
      <c r="AN4146" s="669"/>
      <c r="IG4146" s="1009"/>
      <c r="IH4146" s="1009"/>
      <c r="II4146" s="1009"/>
      <c r="IJ4146" s="1009"/>
      <c r="IK4146" s="1009"/>
      <c r="IL4146" s="1009"/>
      <c r="IM4146" s="1009"/>
    </row>
    <row r="4147" spans="17:247" x14ac:dyDescent="0.25">
      <c r="Q4147" s="1333"/>
      <c r="R4147" s="1333"/>
      <c r="S4147" s="669"/>
      <c r="T4147" s="669"/>
      <c r="U4147" s="669"/>
      <c r="AG4147" s="873"/>
      <c r="AN4147" s="669"/>
      <c r="IG4147" s="1009"/>
      <c r="IH4147" s="1009"/>
      <c r="II4147" s="1009"/>
      <c r="IJ4147" s="1009"/>
      <c r="IK4147" s="1009"/>
      <c r="IL4147" s="1009"/>
      <c r="IM4147" s="1009"/>
    </row>
    <row r="4148" spans="17:247" x14ac:dyDescent="0.25">
      <c r="Q4148" s="1333"/>
      <c r="R4148" s="1333"/>
      <c r="S4148" s="669"/>
      <c r="T4148" s="669"/>
      <c r="U4148" s="669"/>
      <c r="AG4148" s="873"/>
      <c r="AN4148" s="669"/>
      <c r="IG4148" s="1009"/>
      <c r="IH4148" s="1009"/>
      <c r="II4148" s="1009"/>
      <c r="IJ4148" s="1009"/>
      <c r="IK4148" s="1009"/>
      <c r="IL4148" s="1009"/>
      <c r="IM4148" s="1009"/>
    </row>
    <row r="4149" spans="17:247" x14ac:dyDescent="0.25">
      <c r="Q4149" s="1333"/>
      <c r="R4149" s="1333"/>
      <c r="S4149" s="669"/>
      <c r="T4149" s="669"/>
      <c r="U4149" s="669"/>
      <c r="AG4149" s="873"/>
      <c r="AN4149" s="669"/>
      <c r="IG4149" s="1009"/>
      <c r="IH4149" s="1009"/>
      <c r="II4149" s="1009"/>
      <c r="IJ4149" s="1009"/>
      <c r="IK4149" s="1009"/>
      <c r="IL4149" s="1009"/>
      <c r="IM4149" s="1009"/>
    </row>
    <row r="4150" spans="17:247" x14ac:dyDescent="0.25">
      <c r="Q4150" s="1333"/>
      <c r="R4150" s="1333"/>
      <c r="S4150" s="669"/>
      <c r="T4150" s="669"/>
      <c r="U4150" s="669"/>
      <c r="AG4150" s="873"/>
      <c r="AN4150" s="669"/>
      <c r="IG4150" s="1009"/>
      <c r="IH4150" s="1009"/>
      <c r="II4150" s="1009"/>
      <c r="IJ4150" s="1009"/>
      <c r="IK4150" s="1009"/>
      <c r="IL4150" s="1009"/>
      <c r="IM4150" s="1009"/>
    </row>
    <row r="4151" spans="17:247" x14ac:dyDescent="0.25">
      <c r="Q4151" s="1333"/>
      <c r="R4151" s="1333"/>
      <c r="S4151" s="669"/>
      <c r="T4151" s="669"/>
      <c r="U4151" s="669"/>
      <c r="AG4151" s="873"/>
      <c r="AN4151" s="669"/>
      <c r="IG4151" s="1009"/>
      <c r="IH4151" s="1009"/>
      <c r="II4151" s="1009"/>
      <c r="IJ4151" s="1009"/>
      <c r="IK4151" s="1009"/>
      <c r="IL4151" s="1009"/>
      <c r="IM4151" s="1009"/>
    </row>
    <row r="4152" spans="17:247" x14ac:dyDescent="0.25">
      <c r="Q4152" s="1333"/>
      <c r="R4152" s="1333"/>
      <c r="S4152" s="669"/>
      <c r="T4152" s="669"/>
      <c r="U4152" s="669"/>
      <c r="AG4152" s="873"/>
      <c r="AN4152" s="669"/>
      <c r="IG4152" s="1009"/>
      <c r="IH4152" s="1009"/>
      <c r="II4152" s="1009"/>
      <c r="IJ4152" s="1009"/>
      <c r="IK4152" s="1009"/>
      <c r="IL4152" s="1009"/>
      <c r="IM4152" s="1009"/>
    </row>
    <row r="4153" spans="17:247" x14ac:dyDescent="0.25">
      <c r="Q4153" s="1333"/>
      <c r="R4153" s="1333"/>
      <c r="S4153" s="669"/>
      <c r="T4153" s="669"/>
      <c r="U4153" s="669"/>
      <c r="AG4153" s="873"/>
      <c r="AN4153" s="669"/>
      <c r="IG4153" s="1009"/>
      <c r="IH4153" s="1009"/>
      <c r="II4153" s="1009"/>
      <c r="IJ4153" s="1009"/>
      <c r="IK4153" s="1009"/>
      <c r="IL4153" s="1009"/>
      <c r="IM4153" s="1009"/>
    </row>
    <row r="4154" spans="17:247" x14ac:dyDescent="0.25">
      <c r="Q4154" s="1333"/>
      <c r="R4154" s="1333"/>
      <c r="S4154" s="669"/>
      <c r="T4154" s="669"/>
      <c r="U4154" s="669"/>
      <c r="AG4154" s="873"/>
      <c r="AN4154" s="669"/>
      <c r="IG4154" s="1009"/>
      <c r="IH4154" s="1009"/>
      <c r="II4154" s="1009"/>
      <c r="IJ4154" s="1009"/>
      <c r="IK4154" s="1009"/>
      <c r="IL4154" s="1009"/>
      <c r="IM4154" s="1009"/>
    </row>
    <row r="4155" spans="17:247" x14ac:dyDescent="0.25">
      <c r="Q4155" s="1333"/>
      <c r="R4155" s="1333"/>
      <c r="S4155" s="669"/>
      <c r="T4155" s="669"/>
      <c r="U4155" s="669"/>
      <c r="AG4155" s="873"/>
      <c r="AN4155" s="669"/>
      <c r="IG4155" s="1009"/>
      <c r="IH4155" s="1009"/>
      <c r="II4155" s="1009"/>
      <c r="IJ4155" s="1009"/>
      <c r="IK4155" s="1009"/>
      <c r="IL4155" s="1009"/>
      <c r="IM4155" s="1009"/>
    </row>
    <row r="4156" spans="17:247" x14ac:dyDescent="0.25">
      <c r="Q4156" s="1333"/>
      <c r="R4156" s="1333"/>
      <c r="S4156" s="669"/>
      <c r="T4156" s="669"/>
      <c r="U4156" s="669"/>
      <c r="AG4156" s="873"/>
      <c r="AN4156" s="669"/>
      <c r="IG4156" s="1009"/>
      <c r="IH4156" s="1009"/>
      <c r="II4156" s="1009"/>
      <c r="IJ4156" s="1009"/>
      <c r="IK4156" s="1009"/>
      <c r="IL4156" s="1009"/>
      <c r="IM4156" s="1009"/>
    </row>
    <row r="4157" spans="17:247" x14ac:dyDescent="0.25">
      <c r="Q4157" s="1333"/>
      <c r="R4157" s="1333"/>
      <c r="S4157" s="669"/>
      <c r="T4157" s="669"/>
      <c r="U4157" s="669"/>
      <c r="AG4157" s="873"/>
      <c r="AN4157" s="669"/>
      <c r="IG4157" s="1009"/>
      <c r="IH4157" s="1009"/>
      <c r="II4157" s="1009"/>
      <c r="IJ4157" s="1009"/>
      <c r="IK4157" s="1009"/>
      <c r="IL4157" s="1009"/>
      <c r="IM4157" s="1009"/>
    </row>
    <row r="4158" spans="17:247" x14ac:dyDescent="0.25">
      <c r="Q4158" s="1333"/>
      <c r="R4158" s="1333"/>
      <c r="S4158" s="669"/>
      <c r="T4158" s="669"/>
      <c r="U4158" s="669"/>
      <c r="AG4158" s="873"/>
      <c r="AN4158" s="669"/>
      <c r="IG4158" s="1009"/>
      <c r="IH4158" s="1009"/>
      <c r="II4158" s="1009"/>
      <c r="IJ4158" s="1009"/>
      <c r="IK4158" s="1009"/>
      <c r="IL4158" s="1009"/>
      <c r="IM4158" s="1009"/>
    </row>
    <row r="4159" spans="17:247" x14ac:dyDescent="0.25">
      <c r="Q4159" s="1333"/>
      <c r="R4159" s="1333"/>
      <c r="S4159" s="669"/>
      <c r="T4159" s="669"/>
      <c r="U4159" s="669"/>
      <c r="AG4159" s="873"/>
      <c r="AN4159" s="669"/>
      <c r="IG4159" s="1009"/>
      <c r="IH4159" s="1009"/>
      <c r="II4159" s="1009"/>
      <c r="IJ4159" s="1009"/>
      <c r="IK4159" s="1009"/>
      <c r="IL4159" s="1009"/>
      <c r="IM4159" s="1009"/>
    </row>
    <row r="4160" spans="17:247" x14ac:dyDescent="0.25">
      <c r="Q4160" s="1333"/>
      <c r="R4160" s="1333"/>
      <c r="S4160" s="669"/>
      <c r="T4160" s="669"/>
      <c r="U4160" s="669"/>
      <c r="AG4160" s="873"/>
      <c r="AN4160" s="669"/>
      <c r="IG4160" s="1009"/>
      <c r="IH4160" s="1009"/>
      <c r="II4160" s="1009"/>
      <c r="IJ4160" s="1009"/>
      <c r="IK4160" s="1009"/>
      <c r="IL4160" s="1009"/>
      <c r="IM4160" s="1009"/>
    </row>
    <row r="4161" spans="17:247" x14ac:dyDescent="0.25">
      <c r="Q4161" s="1333"/>
      <c r="R4161" s="1333"/>
      <c r="S4161" s="669"/>
      <c r="T4161" s="669"/>
      <c r="U4161" s="669"/>
      <c r="AG4161" s="873"/>
      <c r="AN4161" s="669"/>
      <c r="IG4161" s="1009"/>
      <c r="IH4161" s="1009"/>
      <c r="II4161" s="1009"/>
      <c r="IJ4161" s="1009"/>
      <c r="IK4161" s="1009"/>
      <c r="IL4161" s="1009"/>
      <c r="IM4161" s="1009"/>
    </row>
    <row r="4162" spans="17:247" x14ac:dyDescent="0.25">
      <c r="Q4162" s="1333"/>
      <c r="R4162" s="1333"/>
      <c r="S4162" s="669"/>
      <c r="T4162" s="669"/>
      <c r="U4162" s="669"/>
      <c r="AG4162" s="873"/>
      <c r="AN4162" s="669"/>
      <c r="IG4162" s="1009"/>
      <c r="IH4162" s="1009"/>
      <c r="II4162" s="1009"/>
      <c r="IJ4162" s="1009"/>
      <c r="IK4162" s="1009"/>
      <c r="IL4162" s="1009"/>
      <c r="IM4162" s="1009"/>
    </row>
    <row r="4163" spans="17:247" x14ac:dyDescent="0.25">
      <c r="Q4163" s="1333"/>
      <c r="R4163" s="1333"/>
      <c r="S4163" s="669"/>
      <c r="T4163" s="669"/>
      <c r="U4163" s="669"/>
      <c r="AG4163" s="873"/>
      <c r="AN4163" s="669"/>
      <c r="IG4163" s="1009"/>
      <c r="IH4163" s="1009"/>
      <c r="II4163" s="1009"/>
      <c r="IJ4163" s="1009"/>
      <c r="IK4163" s="1009"/>
      <c r="IL4163" s="1009"/>
      <c r="IM4163" s="1009"/>
    </row>
    <row r="4164" spans="17:247" x14ac:dyDescent="0.25">
      <c r="Q4164" s="1333"/>
      <c r="R4164" s="1333"/>
      <c r="S4164" s="669"/>
      <c r="T4164" s="669"/>
      <c r="U4164" s="669"/>
      <c r="AG4164" s="873"/>
      <c r="AN4164" s="669"/>
      <c r="IG4164" s="1009"/>
      <c r="IH4164" s="1009"/>
      <c r="II4164" s="1009"/>
      <c r="IJ4164" s="1009"/>
      <c r="IK4164" s="1009"/>
      <c r="IL4164" s="1009"/>
      <c r="IM4164" s="1009"/>
    </row>
    <row r="4165" spans="17:247" x14ac:dyDescent="0.25">
      <c r="Q4165" s="1333"/>
      <c r="R4165" s="1333"/>
      <c r="S4165" s="669"/>
      <c r="T4165" s="669"/>
      <c r="U4165" s="669"/>
      <c r="AG4165" s="873"/>
      <c r="AN4165" s="669"/>
      <c r="IG4165" s="1009"/>
      <c r="IH4165" s="1009"/>
      <c r="II4165" s="1009"/>
      <c r="IJ4165" s="1009"/>
      <c r="IK4165" s="1009"/>
      <c r="IL4165" s="1009"/>
      <c r="IM4165" s="1009"/>
    </row>
    <row r="4166" spans="17:247" x14ac:dyDescent="0.25">
      <c r="Q4166" s="1333"/>
      <c r="R4166" s="1333"/>
      <c r="S4166" s="669"/>
      <c r="T4166" s="669"/>
      <c r="U4166" s="669"/>
      <c r="AG4166" s="873"/>
      <c r="AN4166" s="669"/>
      <c r="IG4166" s="1009"/>
      <c r="IH4166" s="1009"/>
      <c r="II4166" s="1009"/>
      <c r="IJ4166" s="1009"/>
      <c r="IK4166" s="1009"/>
      <c r="IL4166" s="1009"/>
      <c r="IM4166" s="1009"/>
    </row>
    <row r="4167" spans="17:247" x14ac:dyDescent="0.25">
      <c r="Q4167" s="1333"/>
      <c r="R4167" s="1333"/>
      <c r="S4167" s="669"/>
      <c r="T4167" s="669"/>
      <c r="U4167" s="669"/>
      <c r="AG4167" s="873"/>
      <c r="AN4167" s="669"/>
      <c r="IG4167" s="1009"/>
      <c r="IH4167" s="1009"/>
      <c r="II4167" s="1009"/>
      <c r="IJ4167" s="1009"/>
      <c r="IK4167" s="1009"/>
      <c r="IL4167" s="1009"/>
      <c r="IM4167" s="1009"/>
    </row>
    <row r="4168" spans="17:247" x14ac:dyDescent="0.25">
      <c r="Q4168" s="1333"/>
      <c r="R4168" s="1333"/>
      <c r="S4168" s="669"/>
      <c r="T4168" s="669"/>
      <c r="U4168" s="669"/>
      <c r="AG4168" s="873"/>
      <c r="AN4168" s="669"/>
      <c r="IG4168" s="1009"/>
      <c r="IH4168" s="1009"/>
      <c r="II4168" s="1009"/>
      <c r="IJ4168" s="1009"/>
      <c r="IK4168" s="1009"/>
      <c r="IL4168" s="1009"/>
      <c r="IM4168" s="1009"/>
    </row>
    <row r="4169" spans="17:247" x14ac:dyDescent="0.25">
      <c r="Q4169" s="1333"/>
      <c r="R4169" s="1333"/>
      <c r="S4169" s="669"/>
      <c r="T4169" s="669"/>
      <c r="U4169" s="669"/>
      <c r="AG4169" s="873"/>
      <c r="AN4169" s="669"/>
      <c r="IG4169" s="1009"/>
      <c r="IH4169" s="1009"/>
      <c r="II4169" s="1009"/>
      <c r="IJ4169" s="1009"/>
      <c r="IK4169" s="1009"/>
      <c r="IL4169" s="1009"/>
      <c r="IM4169" s="1009"/>
    </row>
    <row r="4170" spans="17:247" x14ac:dyDescent="0.25">
      <c r="Q4170" s="1333"/>
      <c r="R4170" s="1333"/>
      <c r="S4170" s="669"/>
      <c r="T4170" s="669"/>
      <c r="U4170" s="669"/>
      <c r="AG4170" s="873"/>
      <c r="AN4170" s="669"/>
      <c r="IG4170" s="1009"/>
      <c r="IH4170" s="1009"/>
      <c r="II4170" s="1009"/>
      <c r="IJ4170" s="1009"/>
      <c r="IK4170" s="1009"/>
      <c r="IL4170" s="1009"/>
      <c r="IM4170" s="1009"/>
    </row>
    <row r="4171" spans="17:247" x14ac:dyDescent="0.25">
      <c r="Q4171" s="1333"/>
      <c r="R4171" s="1333"/>
      <c r="S4171" s="669"/>
      <c r="T4171" s="669"/>
      <c r="U4171" s="669"/>
      <c r="AG4171" s="873"/>
      <c r="AN4171" s="669"/>
      <c r="IG4171" s="1009"/>
      <c r="IH4171" s="1009"/>
      <c r="II4171" s="1009"/>
      <c r="IJ4171" s="1009"/>
      <c r="IK4171" s="1009"/>
      <c r="IL4171" s="1009"/>
      <c r="IM4171" s="1009"/>
    </row>
    <row r="4172" spans="17:247" x14ac:dyDescent="0.25">
      <c r="Q4172" s="1333"/>
      <c r="R4172" s="1333"/>
      <c r="S4172" s="669"/>
      <c r="T4172" s="669"/>
      <c r="U4172" s="669"/>
      <c r="AG4172" s="873"/>
      <c r="AN4172" s="669"/>
      <c r="IG4172" s="1009"/>
      <c r="IH4172" s="1009"/>
      <c r="II4172" s="1009"/>
      <c r="IJ4172" s="1009"/>
      <c r="IK4172" s="1009"/>
      <c r="IL4172" s="1009"/>
      <c r="IM4172" s="1009"/>
    </row>
    <row r="4173" spans="17:247" x14ac:dyDescent="0.25">
      <c r="Q4173" s="1333"/>
      <c r="R4173" s="1333"/>
      <c r="S4173" s="669"/>
      <c r="T4173" s="669"/>
      <c r="U4173" s="669"/>
      <c r="AG4173" s="873"/>
      <c r="AN4173" s="669"/>
      <c r="IG4173" s="1009"/>
      <c r="IH4173" s="1009"/>
      <c r="II4173" s="1009"/>
      <c r="IJ4173" s="1009"/>
      <c r="IK4173" s="1009"/>
      <c r="IL4173" s="1009"/>
      <c r="IM4173" s="1009"/>
    </row>
    <row r="4174" spans="17:247" x14ac:dyDescent="0.25">
      <c r="Q4174" s="1333"/>
      <c r="R4174" s="1333"/>
      <c r="S4174" s="669"/>
      <c r="T4174" s="669"/>
      <c r="U4174" s="669"/>
      <c r="AG4174" s="873"/>
      <c r="AN4174" s="669"/>
      <c r="IG4174" s="1009"/>
      <c r="IH4174" s="1009"/>
      <c r="II4174" s="1009"/>
      <c r="IJ4174" s="1009"/>
      <c r="IK4174" s="1009"/>
      <c r="IL4174" s="1009"/>
      <c r="IM4174" s="1009"/>
    </row>
    <row r="4175" spans="17:247" x14ac:dyDescent="0.25">
      <c r="Q4175" s="1333"/>
      <c r="R4175" s="1333"/>
      <c r="S4175" s="669"/>
      <c r="T4175" s="669"/>
      <c r="U4175" s="669"/>
      <c r="AG4175" s="873"/>
      <c r="AN4175" s="669"/>
      <c r="IG4175" s="1009"/>
      <c r="IH4175" s="1009"/>
      <c r="II4175" s="1009"/>
      <c r="IJ4175" s="1009"/>
      <c r="IK4175" s="1009"/>
      <c r="IL4175" s="1009"/>
      <c r="IM4175" s="1009"/>
    </row>
    <row r="4176" spans="17:247" x14ac:dyDescent="0.25">
      <c r="Q4176" s="1333"/>
      <c r="R4176" s="1333"/>
      <c r="S4176" s="669"/>
      <c r="T4176" s="669"/>
      <c r="U4176" s="669"/>
      <c r="AG4176" s="873"/>
      <c r="AN4176" s="669"/>
      <c r="IG4176" s="1009"/>
      <c r="IH4176" s="1009"/>
      <c r="II4176" s="1009"/>
      <c r="IJ4176" s="1009"/>
      <c r="IK4176" s="1009"/>
      <c r="IL4176" s="1009"/>
      <c r="IM4176" s="1009"/>
    </row>
    <row r="4177" spans="17:247" x14ac:dyDescent="0.25">
      <c r="Q4177" s="1333"/>
      <c r="R4177" s="1333"/>
      <c r="S4177" s="669"/>
      <c r="T4177" s="669"/>
      <c r="U4177" s="669"/>
      <c r="AG4177" s="873"/>
      <c r="AN4177" s="669"/>
      <c r="IG4177" s="1009"/>
      <c r="IH4177" s="1009"/>
      <c r="II4177" s="1009"/>
      <c r="IJ4177" s="1009"/>
      <c r="IK4177" s="1009"/>
      <c r="IL4177" s="1009"/>
      <c r="IM4177" s="1009"/>
    </row>
    <row r="4178" spans="17:247" x14ac:dyDescent="0.25">
      <c r="Q4178" s="1333"/>
      <c r="R4178" s="1333"/>
      <c r="S4178" s="669"/>
      <c r="T4178" s="669"/>
      <c r="U4178" s="669"/>
      <c r="AG4178" s="873"/>
      <c r="AN4178" s="669"/>
      <c r="IG4178" s="1009"/>
      <c r="IH4178" s="1009"/>
      <c r="II4178" s="1009"/>
      <c r="IJ4178" s="1009"/>
      <c r="IK4178" s="1009"/>
      <c r="IL4178" s="1009"/>
      <c r="IM4178" s="1009"/>
    </row>
    <row r="4179" spans="17:247" x14ac:dyDescent="0.25">
      <c r="Q4179" s="1333"/>
      <c r="R4179" s="1333"/>
      <c r="S4179" s="669"/>
      <c r="T4179" s="669"/>
      <c r="U4179" s="669"/>
      <c r="AG4179" s="873"/>
      <c r="AN4179" s="669"/>
      <c r="IG4179" s="1009"/>
      <c r="IH4179" s="1009"/>
      <c r="II4179" s="1009"/>
      <c r="IJ4179" s="1009"/>
      <c r="IK4179" s="1009"/>
      <c r="IL4179" s="1009"/>
      <c r="IM4179" s="1009"/>
    </row>
    <row r="4180" spans="17:247" x14ac:dyDescent="0.25">
      <c r="Q4180" s="1333"/>
      <c r="R4180" s="1333"/>
      <c r="S4180" s="669"/>
      <c r="T4180" s="669"/>
      <c r="U4180" s="669"/>
      <c r="AG4180" s="873"/>
      <c r="AN4180" s="669"/>
      <c r="IG4180" s="1009"/>
      <c r="IH4180" s="1009"/>
      <c r="II4180" s="1009"/>
      <c r="IJ4180" s="1009"/>
      <c r="IK4180" s="1009"/>
      <c r="IL4180" s="1009"/>
      <c r="IM4180" s="1009"/>
    </row>
    <row r="4181" spans="17:247" x14ac:dyDescent="0.25">
      <c r="Q4181" s="1333"/>
      <c r="R4181" s="1333"/>
      <c r="S4181" s="669"/>
      <c r="T4181" s="669"/>
      <c r="U4181" s="669"/>
      <c r="AG4181" s="873"/>
      <c r="AN4181" s="669"/>
      <c r="IG4181" s="1009"/>
      <c r="IH4181" s="1009"/>
      <c r="II4181" s="1009"/>
      <c r="IJ4181" s="1009"/>
      <c r="IK4181" s="1009"/>
      <c r="IL4181" s="1009"/>
      <c r="IM4181" s="1009"/>
    </row>
    <row r="4182" spans="17:247" x14ac:dyDescent="0.25">
      <c r="Q4182" s="1333"/>
      <c r="R4182" s="1333"/>
      <c r="S4182" s="669"/>
      <c r="T4182" s="669"/>
      <c r="U4182" s="669"/>
      <c r="AG4182" s="873"/>
      <c r="AN4182" s="669"/>
      <c r="IG4182" s="1009"/>
      <c r="IH4182" s="1009"/>
      <c r="II4182" s="1009"/>
      <c r="IJ4182" s="1009"/>
      <c r="IK4182" s="1009"/>
      <c r="IL4182" s="1009"/>
      <c r="IM4182" s="1009"/>
    </row>
    <row r="4183" spans="17:247" x14ac:dyDescent="0.25">
      <c r="Q4183" s="1333"/>
      <c r="R4183" s="1333"/>
      <c r="S4183" s="669"/>
      <c r="T4183" s="669"/>
      <c r="U4183" s="669"/>
      <c r="AG4183" s="873"/>
      <c r="AN4183" s="669"/>
      <c r="IG4183" s="1009"/>
      <c r="IH4183" s="1009"/>
      <c r="II4183" s="1009"/>
      <c r="IJ4183" s="1009"/>
      <c r="IK4183" s="1009"/>
      <c r="IL4183" s="1009"/>
      <c r="IM4183" s="1009"/>
    </row>
    <row r="4184" spans="17:247" x14ac:dyDescent="0.25">
      <c r="Q4184" s="1333"/>
      <c r="R4184" s="1333"/>
      <c r="S4184" s="669"/>
      <c r="T4184" s="669"/>
      <c r="U4184" s="669"/>
      <c r="AG4184" s="873"/>
      <c r="AN4184" s="669"/>
      <c r="IG4184" s="1009"/>
      <c r="IH4184" s="1009"/>
      <c r="II4184" s="1009"/>
      <c r="IJ4184" s="1009"/>
      <c r="IK4184" s="1009"/>
      <c r="IL4184" s="1009"/>
      <c r="IM4184" s="1009"/>
    </row>
    <row r="4185" spans="17:247" x14ac:dyDescent="0.25">
      <c r="Q4185" s="1333"/>
      <c r="R4185" s="1333"/>
      <c r="S4185" s="669"/>
      <c r="T4185" s="669"/>
      <c r="U4185" s="669"/>
      <c r="AG4185" s="873"/>
      <c r="AN4185" s="669"/>
      <c r="IG4185" s="1009"/>
      <c r="IH4185" s="1009"/>
      <c r="II4185" s="1009"/>
      <c r="IJ4185" s="1009"/>
      <c r="IK4185" s="1009"/>
      <c r="IL4185" s="1009"/>
      <c r="IM4185" s="1009"/>
    </row>
    <row r="4186" spans="17:247" x14ac:dyDescent="0.25">
      <c r="Q4186" s="1333"/>
      <c r="R4186" s="1333"/>
      <c r="S4186" s="669"/>
      <c r="T4186" s="669"/>
      <c r="U4186" s="669"/>
      <c r="AG4186" s="873"/>
      <c r="AN4186" s="669"/>
      <c r="IG4186" s="1009"/>
      <c r="IH4186" s="1009"/>
      <c r="II4186" s="1009"/>
      <c r="IJ4186" s="1009"/>
      <c r="IK4186" s="1009"/>
      <c r="IL4186" s="1009"/>
      <c r="IM4186" s="1009"/>
    </row>
    <row r="4187" spans="17:247" x14ac:dyDescent="0.25">
      <c r="Q4187" s="1333"/>
      <c r="R4187" s="1333"/>
      <c r="S4187" s="669"/>
      <c r="T4187" s="669"/>
      <c r="U4187" s="669"/>
      <c r="AG4187" s="873"/>
      <c r="AN4187" s="669"/>
      <c r="IG4187" s="1009"/>
      <c r="IH4187" s="1009"/>
      <c r="II4187" s="1009"/>
      <c r="IJ4187" s="1009"/>
      <c r="IK4187" s="1009"/>
      <c r="IL4187" s="1009"/>
      <c r="IM4187" s="1009"/>
    </row>
    <row r="4188" spans="17:247" x14ac:dyDescent="0.25">
      <c r="Q4188" s="1333"/>
      <c r="R4188" s="1333"/>
      <c r="S4188" s="669"/>
      <c r="T4188" s="669"/>
      <c r="U4188" s="669"/>
      <c r="AG4188" s="873"/>
      <c r="AN4188" s="669"/>
      <c r="IG4188" s="1009"/>
      <c r="IH4188" s="1009"/>
      <c r="II4188" s="1009"/>
      <c r="IJ4188" s="1009"/>
      <c r="IK4188" s="1009"/>
      <c r="IL4188" s="1009"/>
      <c r="IM4188" s="1009"/>
    </row>
    <row r="4189" spans="17:247" x14ac:dyDescent="0.25">
      <c r="Q4189" s="1333"/>
      <c r="R4189" s="1333"/>
      <c r="S4189" s="669"/>
      <c r="T4189" s="669"/>
      <c r="U4189" s="669"/>
      <c r="AG4189" s="873"/>
      <c r="AN4189" s="669"/>
      <c r="IG4189" s="1009"/>
      <c r="IH4189" s="1009"/>
      <c r="II4189" s="1009"/>
      <c r="IJ4189" s="1009"/>
      <c r="IK4189" s="1009"/>
      <c r="IL4189" s="1009"/>
      <c r="IM4189" s="1009"/>
    </row>
    <row r="4190" spans="17:247" x14ac:dyDescent="0.25">
      <c r="Q4190" s="1333"/>
      <c r="R4190" s="1333"/>
      <c r="S4190" s="669"/>
      <c r="T4190" s="669"/>
      <c r="U4190" s="669"/>
      <c r="AG4190" s="873"/>
      <c r="AN4190" s="669"/>
      <c r="IG4190" s="1009"/>
      <c r="IH4190" s="1009"/>
      <c r="II4190" s="1009"/>
      <c r="IJ4190" s="1009"/>
      <c r="IK4190" s="1009"/>
      <c r="IL4190" s="1009"/>
      <c r="IM4190" s="1009"/>
    </row>
    <row r="4191" spans="17:247" x14ac:dyDescent="0.25">
      <c r="Q4191" s="1333"/>
      <c r="R4191" s="1333"/>
      <c r="S4191" s="669"/>
      <c r="T4191" s="669"/>
      <c r="U4191" s="669"/>
      <c r="AG4191" s="873"/>
      <c r="AN4191" s="669"/>
      <c r="IG4191" s="1009"/>
      <c r="IH4191" s="1009"/>
      <c r="II4191" s="1009"/>
      <c r="IJ4191" s="1009"/>
      <c r="IK4191" s="1009"/>
      <c r="IL4191" s="1009"/>
      <c r="IM4191" s="1009"/>
    </row>
    <row r="4192" spans="17:247" x14ac:dyDescent="0.25">
      <c r="Q4192" s="1333"/>
      <c r="R4192" s="1333"/>
      <c r="S4192" s="669"/>
      <c r="T4192" s="669"/>
      <c r="U4192" s="669"/>
      <c r="AG4192" s="873"/>
      <c r="AN4192" s="669"/>
      <c r="IG4192" s="1009"/>
      <c r="IH4192" s="1009"/>
      <c r="II4192" s="1009"/>
      <c r="IJ4192" s="1009"/>
      <c r="IK4192" s="1009"/>
      <c r="IL4192" s="1009"/>
      <c r="IM4192" s="1009"/>
    </row>
    <row r="4193" spans="17:247" x14ac:dyDescent="0.25">
      <c r="Q4193" s="1333"/>
      <c r="R4193" s="1333"/>
      <c r="S4193" s="669"/>
      <c r="T4193" s="669"/>
      <c r="U4193" s="669"/>
      <c r="AG4193" s="873"/>
      <c r="AN4193" s="669"/>
      <c r="IG4193" s="1009"/>
      <c r="IH4193" s="1009"/>
      <c r="II4193" s="1009"/>
      <c r="IJ4193" s="1009"/>
      <c r="IK4193" s="1009"/>
      <c r="IL4193" s="1009"/>
      <c r="IM4193" s="1009"/>
    </row>
    <row r="4194" spans="17:247" x14ac:dyDescent="0.25">
      <c r="Q4194" s="1333"/>
      <c r="R4194" s="1333"/>
      <c r="S4194" s="669"/>
      <c r="T4194" s="669"/>
      <c r="U4194" s="669"/>
      <c r="AG4194" s="873"/>
      <c r="AN4194" s="669"/>
      <c r="IG4194" s="1009"/>
      <c r="IH4194" s="1009"/>
      <c r="II4194" s="1009"/>
      <c r="IJ4194" s="1009"/>
      <c r="IK4194" s="1009"/>
      <c r="IL4194" s="1009"/>
      <c r="IM4194" s="1009"/>
    </row>
    <row r="4195" spans="17:247" x14ac:dyDescent="0.25">
      <c r="Q4195" s="1333"/>
      <c r="R4195" s="1333"/>
      <c r="S4195" s="669"/>
      <c r="T4195" s="669"/>
      <c r="U4195" s="669"/>
      <c r="AG4195" s="873"/>
      <c r="AN4195" s="669"/>
      <c r="IG4195" s="1009"/>
      <c r="IH4195" s="1009"/>
      <c r="II4195" s="1009"/>
      <c r="IJ4195" s="1009"/>
      <c r="IK4195" s="1009"/>
      <c r="IL4195" s="1009"/>
      <c r="IM4195" s="1009"/>
    </row>
    <row r="4196" spans="17:247" x14ac:dyDescent="0.25">
      <c r="Q4196" s="1333"/>
      <c r="R4196" s="1333"/>
      <c r="S4196" s="669"/>
      <c r="T4196" s="669"/>
      <c r="U4196" s="669"/>
      <c r="AG4196" s="873"/>
      <c r="AN4196" s="669"/>
      <c r="IG4196" s="1009"/>
      <c r="IH4196" s="1009"/>
      <c r="II4196" s="1009"/>
      <c r="IJ4196" s="1009"/>
      <c r="IK4196" s="1009"/>
      <c r="IL4196" s="1009"/>
      <c r="IM4196" s="1009"/>
    </row>
    <row r="4197" spans="17:247" x14ac:dyDescent="0.25">
      <c r="Q4197" s="1333"/>
      <c r="R4197" s="1333"/>
      <c r="S4197" s="669"/>
      <c r="T4197" s="669"/>
      <c r="U4197" s="669"/>
      <c r="AG4197" s="873"/>
      <c r="AN4197" s="669"/>
      <c r="IG4197" s="1009"/>
      <c r="IH4197" s="1009"/>
      <c r="II4197" s="1009"/>
      <c r="IJ4197" s="1009"/>
      <c r="IK4197" s="1009"/>
      <c r="IL4197" s="1009"/>
      <c r="IM4197" s="1009"/>
    </row>
    <row r="4198" spans="17:247" x14ac:dyDescent="0.25">
      <c r="Q4198" s="1333"/>
      <c r="R4198" s="1333"/>
      <c r="S4198" s="669"/>
      <c r="T4198" s="669"/>
      <c r="U4198" s="669"/>
      <c r="AG4198" s="873"/>
      <c r="AN4198" s="669"/>
      <c r="IG4198" s="1009"/>
      <c r="IH4198" s="1009"/>
      <c r="II4198" s="1009"/>
      <c r="IJ4198" s="1009"/>
      <c r="IK4198" s="1009"/>
      <c r="IL4198" s="1009"/>
      <c r="IM4198" s="1009"/>
    </row>
    <row r="4199" spans="17:247" x14ac:dyDescent="0.25">
      <c r="Q4199" s="1333"/>
      <c r="R4199" s="1333"/>
      <c r="S4199" s="669"/>
      <c r="T4199" s="669"/>
      <c r="U4199" s="669"/>
      <c r="AG4199" s="873"/>
      <c r="AN4199" s="669"/>
      <c r="IG4199" s="1009"/>
      <c r="IH4199" s="1009"/>
      <c r="II4199" s="1009"/>
      <c r="IJ4199" s="1009"/>
      <c r="IK4199" s="1009"/>
      <c r="IL4199" s="1009"/>
      <c r="IM4199" s="1009"/>
    </row>
    <row r="4200" spans="17:247" x14ac:dyDescent="0.25">
      <c r="Q4200" s="1333"/>
      <c r="R4200" s="1333"/>
      <c r="S4200" s="669"/>
      <c r="T4200" s="669"/>
      <c r="U4200" s="669"/>
      <c r="AG4200" s="873"/>
      <c r="AN4200" s="669"/>
      <c r="IG4200" s="1009"/>
      <c r="IH4200" s="1009"/>
      <c r="II4200" s="1009"/>
      <c r="IJ4200" s="1009"/>
      <c r="IK4200" s="1009"/>
      <c r="IL4200" s="1009"/>
      <c r="IM4200" s="1009"/>
    </row>
    <row r="4201" spans="17:247" x14ac:dyDescent="0.25">
      <c r="Q4201" s="1333"/>
      <c r="R4201" s="1333"/>
      <c r="S4201" s="669"/>
      <c r="T4201" s="669"/>
      <c r="U4201" s="669"/>
      <c r="AG4201" s="873"/>
      <c r="AN4201" s="669"/>
      <c r="IG4201" s="1009"/>
      <c r="IH4201" s="1009"/>
      <c r="II4201" s="1009"/>
      <c r="IJ4201" s="1009"/>
      <c r="IK4201" s="1009"/>
      <c r="IL4201" s="1009"/>
      <c r="IM4201" s="1009"/>
    </row>
    <row r="4202" spans="17:247" x14ac:dyDescent="0.25">
      <c r="Q4202" s="1333"/>
      <c r="R4202" s="1333"/>
      <c r="S4202" s="669"/>
      <c r="T4202" s="669"/>
      <c r="U4202" s="669"/>
      <c r="AG4202" s="873"/>
      <c r="AN4202" s="669"/>
      <c r="IG4202" s="1009"/>
      <c r="IH4202" s="1009"/>
      <c r="II4202" s="1009"/>
      <c r="IJ4202" s="1009"/>
      <c r="IK4202" s="1009"/>
      <c r="IL4202" s="1009"/>
      <c r="IM4202" s="1009"/>
    </row>
    <row r="4203" spans="17:247" x14ac:dyDescent="0.25">
      <c r="Q4203" s="1333"/>
      <c r="R4203" s="1333"/>
      <c r="S4203" s="669"/>
      <c r="T4203" s="669"/>
      <c r="U4203" s="669"/>
      <c r="AG4203" s="873"/>
      <c r="AN4203" s="669"/>
      <c r="IG4203" s="1009"/>
      <c r="IH4203" s="1009"/>
      <c r="II4203" s="1009"/>
      <c r="IJ4203" s="1009"/>
      <c r="IK4203" s="1009"/>
      <c r="IL4203" s="1009"/>
      <c r="IM4203" s="1009"/>
    </row>
    <row r="4204" spans="17:247" x14ac:dyDescent="0.25">
      <c r="Q4204" s="1333"/>
      <c r="R4204" s="1333"/>
      <c r="S4204" s="669"/>
      <c r="T4204" s="669"/>
      <c r="U4204" s="669"/>
      <c r="AG4204" s="873"/>
      <c r="AN4204" s="669"/>
      <c r="IG4204" s="1009"/>
      <c r="IH4204" s="1009"/>
      <c r="II4204" s="1009"/>
      <c r="IJ4204" s="1009"/>
      <c r="IK4204" s="1009"/>
      <c r="IL4204" s="1009"/>
      <c r="IM4204" s="1009"/>
    </row>
    <row r="4205" spans="17:247" x14ac:dyDescent="0.25">
      <c r="Q4205" s="1333"/>
      <c r="R4205" s="1333"/>
      <c r="S4205" s="669"/>
      <c r="T4205" s="669"/>
      <c r="U4205" s="669"/>
      <c r="AG4205" s="873"/>
      <c r="AN4205" s="669"/>
      <c r="IG4205" s="1009"/>
      <c r="IH4205" s="1009"/>
      <c r="II4205" s="1009"/>
      <c r="IJ4205" s="1009"/>
      <c r="IK4205" s="1009"/>
      <c r="IL4205" s="1009"/>
      <c r="IM4205" s="1009"/>
    </row>
    <row r="4206" spans="17:247" x14ac:dyDescent="0.25">
      <c r="Q4206" s="1333"/>
      <c r="R4206" s="1333"/>
      <c r="S4206" s="669"/>
      <c r="T4206" s="669"/>
      <c r="U4206" s="669"/>
      <c r="AG4206" s="873"/>
      <c r="AN4206" s="669"/>
      <c r="IG4206" s="1009"/>
      <c r="IH4206" s="1009"/>
      <c r="II4206" s="1009"/>
      <c r="IJ4206" s="1009"/>
      <c r="IK4206" s="1009"/>
      <c r="IL4206" s="1009"/>
      <c r="IM4206" s="1009"/>
    </row>
    <row r="4207" spans="17:247" x14ac:dyDescent="0.25">
      <c r="Q4207" s="1333"/>
      <c r="R4207" s="1333"/>
      <c r="S4207" s="669"/>
      <c r="T4207" s="669"/>
      <c r="U4207" s="669"/>
      <c r="AG4207" s="873"/>
      <c r="AN4207" s="669"/>
      <c r="IG4207" s="1009"/>
      <c r="IH4207" s="1009"/>
      <c r="II4207" s="1009"/>
      <c r="IJ4207" s="1009"/>
      <c r="IK4207" s="1009"/>
      <c r="IL4207" s="1009"/>
      <c r="IM4207" s="1009"/>
    </row>
    <row r="4208" spans="17:247" x14ac:dyDescent="0.25">
      <c r="Q4208" s="1333"/>
      <c r="R4208" s="1333"/>
      <c r="S4208" s="669"/>
      <c r="T4208" s="669"/>
      <c r="U4208" s="669"/>
      <c r="AG4208" s="873"/>
      <c r="AN4208" s="669"/>
      <c r="IG4208" s="1009"/>
      <c r="IH4208" s="1009"/>
      <c r="II4208" s="1009"/>
      <c r="IJ4208" s="1009"/>
      <c r="IK4208" s="1009"/>
      <c r="IL4208" s="1009"/>
      <c r="IM4208" s="1009"/>
    </row>
    <row r="4209" spans="17:247" x14ac:dyDescent="0.25">
      <c r="Q4209" s="1333"/>
      <c r="R4209" s="1333"/>
      <c r="S4209" s="669"/>
      <c r="T4209" s="669"/>
      <c r="U4209" s="669"/>
      <c r="AG4209" s="873"/>
      <c r="AN4209" s="669"/>
      <c r="IG4209" s="1009"/>
      <c r="IH4209" s="1009"/>
      <c r="II4209" s="1009"/>
      <c r="IJ4209" s="1009"/>
      <c r="IK4209" s="1009"/>
      <c r="IL4209" s="1009"/>
      <c r="IM4209" s="1009"/>
    </row>
    <row r="4210" spans="17:247" x14ac:dyDescent="0.25">
      <c r="Q4210" s="1333"/>
      <c r="R4210" s="1333"/>
      <c r="S4210" s="669"/>
      <c r="T4210" s="669"/>
      <c r="U4210" s="669"/>
      <c r="AG4210" s="873"/>
      <c r="AN4210" s="669"/>
      <c r="IG4210" s="1009"/>
      <c r="IH4210" s="1009"/>
      <c r="II4210" s="1009"/>
      <c r="IJ4210" s="1009"/>
      <c r="IK4210" s="1009"/>
      <c r="IL4210" s="1009"/>
      <c r="IM4210" s="1009"/>
    </row>
    <row r="4211" spans="17:247" x14ac:dyDescent="0.25">
      <c r="Q4211" s="1333"/>
      <c r="R4211" s="1333"/>
      <c r="S4211" s="669"/>
      <c r="T4211" s="669"/>
      <c r="U4211" s="669"/>
      <c r="AG4211" s="873"/>
      <c r="AN4211" s="669"/>
      <c r="IG4211" s="1009"/>
      <c r="IH4211" s="1009"/>
      <c r="II4211" s="1009"/>
      <c r="IJ4211" s="1009"/>
      <c r="IK4211" s="1009"/>
      <c r="IL4211" s="1009"/>
      <c r="IM4211" s="1009"/>
    </row>
    <row r="4212" spans="17:247" x14ac:dyDescent="0.25">
      <c r="Q4212" s="1333"/>
      <c r="R4212" s="1333"/>
      <c r="S4212" s="669"/>
      <c r="T4212" s="669"/>
      <c r="U4212" s="669"/>
      <c r="AG4212" s="873"/>
      <c r="AN4212" s="669"/>
      <c r="IG4212" s="1009"/>
      <c r="IH4212" s="1009"/>
      <c r="II4212" s="1009"/>
      <c r="IJ4212" s="1009"/>
      <c r="IK4212" s="1009"/>
      <c r="IL4212" s="1009"/>
      <c r="IM4212" s="1009"/>
    </row>
    <row r="4213" spans="17:247" x14ac:dyDescent="0.25">
      <c r="Q4213" s="1333"/>
      <c r="R4213" s="1333"/>
      <c r="S4213" s="669"/>
      <c r="T4213" s="669"/>
      <c r="U4213" s="669"/>
      <c r="AG4213" s="873"/>
      <c r="AN4213" s="669"/>
      <c r="IG4213" s="1009"/>
      <c r="IH4213" s="1009"/>
      <c r="II4213" s="1009"/>
      <c r="IJ4213" s="1009"/>
      <c r="IK4213" s="1009"/>
      <c r="IL4213" s="1009"/>
      <c r="IM4213" s="1009"/>
    </row>
    <row r="4214" spans="17:247" x14ac:dyDescent="0.25">
      <c r="Q4214" s="1333"/>
      <c r="R4214" s="1333"/>
      <c r="S4214" s="669"/>
      <c r="T4214" s="669"/>
      <c r="U4214" s="669"/>
      <c r="AG4214" s="873"/>
      <c r="AN4214" s="669"/>
      <c r="IG4214" s="1009"/>
      <c r="IH4214" s="1009"/>
      <c r="II4214" s="1009"/>
      <c r="IJ4214" s="1009"/>
      <c r="IK4214" s="1009"/>
      <c r="IL4214" s="1009"/>
      <c r="IM4214" s="1009"/>
    </row>
    <row r="4215" spans="17:247" x14ac:dyDescent="0.25">
      <c r="Q4215" s="1333"/>
      <c r="R4215" s="1333"/>
      <c r="S4215" s="669"/>
      <c r="T4215" s="669"/>
      <c r="U4215" s="669"/>
      <c r="AG4215" s="873"/>
      <c r="AN4215" s="669"/>
      <c r="IG4215" s="1009"/>
      <c r="IH4215" s="1009"/>
      <c r="II4215" s="1009"/>
      <c r="IJ4215" s="1009"/>
      <c r="IK4215" s="1009"/>
      <c r="IL4215" s="1009"/>
      <c r="IM4215" s="1009"/>
    </row>
    <row r="4216" spans="17:247" x14ac:dyDescent="0.25">
      <c r="Q4216" s="1333"/>
      <c r="R4216" s="1333"/>
      <c r="S4216" s="669"/>
      <c r="T4216" s="669"/>
      <c r="U4216" s="669"/>
      <c r="AG4216" s="873"/>
      <c r="AN4216" s="669"/>
      <c r="IG4216" s="1009"/>
      <c r="IH4216" s="1009"/>
      <c r="II4216" s="1009"/>
      <c r="IJ4216" s="1009"/>
      <c r="IK4216" s="1009"/>
      <c r="IL4216" s="1009"/>
      <c r="IM4216" s="1009"/>
    </row>
    <row r="4217" spans="17:247" x14ac:dyDescent="0.25">
      <c r="Q4217" s="1333"/>
      <c r="R4217" s="1333"/>
      <c r="S4217" s="669"/>
      <c r="T4217" s="669"/>
      <c r="U4217" s="669"/>
      <c r="AG4217" s="873"/>
      <c r="AN4217" s="669"/>
      <c r="IG4217" s="1009"/>
      <c r="IH4217" s="1009"/>
      <c r="II4217" s="1009"/>
      <c r="IJ4217" s="1009"/>
      <c r="IK4217" s="1009"/>
      <c r="IL4217" s="1009"/>
      <c r="IM4217" s="1009"/>
    </row>
    <row r="4218" spans="17:247" x14ac:dyDescent="0.25">
      <c r="Q4218" s="1333"/>
      <c r="R4218" s="1333"/>
      <c r="S4218" s="669"/>
      <c r="T4218" s="669"/>
      <c r="U4218" s="669"/>
      <c r="AG4218" s="873"/>
      <c r="AN4218" s="669"/>
      <c r="IG4218" s="1009"/>
      <c r="IH4218" s="1009"/>
      <c r="II4218" s="1009"/>
      <c r="IJ4218" s="1009"/>
      <c r="IK4218" s="1009"/>
      <c r="IL4218" s="1009"/>
      <c r="IM4218" s="1009"/>
    </row>
    <row r="4219" spans="17:247" x14ac:dyDescent="0.25">
      <c r="Q4219" s="1333"/>
      <c r="R4219" s="1333"/>
      <c r="S4219" s="669"/>
      <c r="T4219" s="669"/>
      <c r="U4219" s="669"/>
      <c r="AG4219" s="873"/>
      <c r="AN4219" s="669"/>
      <c r="IG4219" s="1009"/>
      <c r="IH4219" s="1009"/>
      <c r="II4219" s="1009"/>
      <c r="IJ4219" s="1009"/>
      <c r="IK4219" s="1009"/>
      <c r="IL4219" s="1009"/>
      <c r="IM4219" s="1009"/>
    </row>
    <row r="4220" spans="17:247" x14ac:dyDescent="0.25">
      <c r="Q4220" s="1333"/>
      <c r="R4220" s="1333"/>
      <c r="S4220" s="669"/>
      <c r="T4220" s="669"/>
      <c r="U4220" s="669"/>
      <c r="AG4220" s="873"/>
      <c r="AN4220" s="669"/>
      <c r="IG4220" s="1009"/>
      <c r="IH4220" s="1009"/>
      <c r="II4220" s="1009"/>
      <c r="IJ4220" s="1009"/>
      <c r="IK4220" s="1009"/>
      <c r="IL4220" s="1009"/>
      <c r="IM4220" s="1009"/>
    </row>
    <row r="4221" spans="17:247" x14ac:dyDescent="0.25">
      <c r="Q4221" s="1333"/>
      <c r="R4221" s="1333"/>
      <c r="S4221" s="669"/>
      <c r="T4221" s="669"/>
      <c r="U4221" s="669"/>
      <c r="AG4221" s="873"/>
      <c r="AN4221" s="669"/>
      <c r="IG4221" s="1009"/>
      <c r="IH4221" s="1009"/>
      <c r="II4221" s="1009"/>
      <c r="IJ4221" s="1009"/>
      <c r="IK4221" s="1009"/>
      <c r="IL4221" s="1009"/>
      <c r="IM4221" s="1009"/>
    </row>
    <row r="4222" spans="17:247" x14ac:dyDescent="0.25">
      <c r="Q4222" s="1333"/>
      <c r="R4222" s="1333"/>
      <c r="S4222" s="669"/>
      <c r="T4222" s="669"/>
      <c r="U4222" s="669"/>
      <c r="AG4222" s="873"/>
      <c r="AN4222" s="669"/>
      <c r="IG4222" s="1009"/>
      <c r="IH4222" s="1009"/>
      <c r="II4222" s="1009"/>
      <c r="IJ4222" s="1009"/>
      <c r="IK4222" s="1009"/>
      <c r="IL4222" s="1009"/>
      <c r="IM4222" s="1009"/>
    </row>
    <row r="4223" spans="17:247" x14ac:dyDescent="0.25">
      <c r="Q4223" s="1333"/>
      <c r="R4223" s="1333"/>
      <c r="S4223" s="669"/>
      <c r="T4223" s="669"/>
      <c r="U4223" s="669"/>
      <c r="AG4223" s="873"/>
      <c r="AN4223" s="669"/>
      <c r="IG4223" s="1009"/>
      <c r="IH4223" s="1009"/>
      <c r="II4223" s="1009"/>
      <c r="IJ4223" s="1009"/>
      <c r="IK4223" s="1009"/>
      <c r="IL4223" s="1009"/>
      <c r="IM4223" s="1009"/>
    </row>
    <row r="4224" spans="17:247" x14ac:dyDescent="0.25">
      <c r="Q4224" s="1333"/>
      <c r="R4224" s="1333"/>
      <c r="S4224" s="669"/>
      <c r="T4224" s="669"/>
      <c r="U4224" s="669"/>
      <c r="AG4224" s="873"/>
      <c r="AN4224" s="669"/>
      <c r="IG4224" s="1009"/>
      <c r="IH4224" s="1009"/>
      <c r="II4224" s="1009"/>
      <c r="IJ4224" s="1009"/>
      <c r="IK4224" s="1009"/>
      <c r="IL4224" s="1009"/>
      <c r="IM4224" s="1009"/>
    </row>
    <row r="4225" spans="17:247" x14ac:dyDescent="0.25">
      <c r="Q4225" s="1333"/>
      <c r="R4225" s="1333"/>
      <c r="S4225" s="669"/>
      <c r="T4225" s="669"/>
      <c r="U4225" s="669"/>
      <c r="AG4225" s="873"/>
      <c r="AN4225" s="669"/>
      <c r="IG4225" s="1009"/>
      <c r="IH4225" s="1009"/>
      <c r="II4225" s="1009"/>
      <c r="IJ4225" s="1009"/>
      <c r="IK4225" s="1009"/>
      <c r="IL4225" s="1009"/>
      <c r="IM4225" s="1009"/>
    </row>
    <row r="4226" spans="17:247" x14ac:dyDescent="0.25">
      <c r="Q4226" s="1333"/>
      <c r="R4226" s="1333"/>
      <c r="S4226" s="669"/>
      <c r="T4226" s="669"/>
      <c r="U4226" s="669"/>
      <c r="AG4226" s="873"/>
      <c r="AN4226" s="669"/>
      <c r="IG4226" s="1009"/>
      <c r="IH4226" s="1009"/>
      <c r="II4226" s="1009"/>
      <c r="IJ4226" s="1009"/>
      <c r="IK4226" s="1009"/>
      <c r="IL4226" s="1009"/>
      <c r="IM4226" s="1009"/>
    </row>
    <row r="4227" spans="17:247" x14ac:dyDescent="0.25">
      <c r="Q4227" s="1333"/>
      <c r="R4227" s="1333"/>
      <c r="S4227" s="669"/>
      <c r="T4227" s="669"/>
      <c r="U4227" s="669"/>
      <c r="AG4227" s="873"/>
      <c r="AN4227" s="669"/>
      <c r="IG4227" s="1009"/>
      <c r="IH4227" s="1009"/>
      <c r="II4227" s="1009"/>
      <c r="IJ4227" s="1009"/>
      <c r="IK4227" s="1009"/>
      <c r="IL4227" s="1009"/>
      <c r="IM4227" s="1009"/>
    </row>
    <row r="4228" spans="17:247" x14ac:dyDescent="0.25">
      <c r="Q4228" s="1333"/>
      <c r="R4228" s="1333"/>
      <c r="S4228" s="669"/>
      <c r="T4228" s="669"/>
      <c r="U4228" s="669"/>
      <c r="AG4228" s="873"/>
      <c r="AN4228" s="669"/>
      <c r="IG4228" s="1009"/>
      <c r="IH4228" s="1009"/>
      <c r="II4228" s="1009"/>
      <c r="IJ4228" s="1009"/>
      <c r="IK4228" s="1009"/>
      <c r="IL4228" s="1009"/>
      <c r="IM4228" s="1009"/>
    </row>
    <row r="4229" spans="17:247" x14ac:dyDescent="0.25">
      <c r="Q4229" s="1333"/>
      <c r="R4229" s="1333"/>
      <c r="S4229" s="669"/>
      <c r="T4229" s="669"/>
      <c r="U4229" s="669"/>
      <c r="AG4229" s="873"/>
      <c r="AN4229" s="669"/>
      <c r="IG4229" s="1009"/>
      <c r="IH4229" s="1009"/>
      <c r="II4229" s="1009"/>
      <c r="IJ4229" s="1009"/>
      <c r="IK4229" s="1009"/>
      <c r="IL4229" s="1009"/>
      <c r="IM4229" s="1009"/>
    </row>
    <row r="4230" spans="17:247" x14ac:dyDescent="0.25">
      <c r="Q4230" s="1333"/>
      <c r="R4230" s="1333"/>
      <c r="S4230" s="669"/>
      <c r="T4230" s="669"/>
      <c r="U4230" s="669"/>
      <c r="AG4230" s="873"/>
      <c r="AN4230" s="669"/>
      <c r="IG4230" s="1009"/>
      <c r="IH4230" s="1009"/>
      <c r="II4230" s="1009"/>
      <c r="IJ4230" s="1009"/>
      <c r="IK4230" s="1009"/>
      <c r="IL4230" s="1009"/>
      <c r="IM4230" s="1009"/>
    </row>
    <row r="4231" spans="17:247" x14ac:dyDescent="0.25">
      <c r="Q4231" s="1333"/>
      <c r="R4231" s="1333"/>
      <c r="S4231" s="669"/>
      <c r="T4231" s="669"/>
      <c r="U4231" s="669"/>
      <c r="AG4231" s="873"/>
      <c r="AN4231" s="669"/>
      <c r="IG4231" s="1009"/>
      <c r="IH4231" s="1009"/>
      <c r="II4231" s="1009"/>
      <c r="IJ4231" s="1009"/>
      <c r="IK4231" s="1009"/>
      <c r="IL4231" s="1009"/>
      <c r="IM4231" s="1009"/>
    </row>
    <row r="4232" spans="17:247" x14ac:dyDescent="0.25">
      <c r="Q4232" s="1333"/>
      <c r="R4232" s="1333"/>
      <c r="S4232" s="669"/>
      <c r="T4232" s="669"/>
      <c r="U4232" s="669"/>
      <c r="AG4232" s="873"/>
      <c r="AN4232" s="669"/>
      <c r="IG4232" s="1009"/>
      <c r="IH4232" s="1009"/>
      <c r="II4232" s="1009"/>
      <c r="IJ4232" s="1009"/>
      <c r="IK4232" s="1009"/>
      <c r="IL4232" s="1009"/>
      <c r="IM4232" s="1009"/>
    </row>
    <row r="4233" spans="17:247" x14ac:dyDescent="0.25">
      <c r="Q4233" s="1333"/>
      <c r="R4233" s="1333"/>
      <c r="S4233" s="669"/>
      <c r="T4233" s="669"/>
      <c r="U4233" s="669"/>
      <c r="AG4233" s="873"/>
      <c r="AN4233" s="669"/>
      <c r="IG4233" s="1009"/>
      <c r="IH4233" s="1009"/>
      <c r="II4233" s="1009"/>
      <c r="IJ4233" s="1009"/>
      <c r="IK4233" s="1009"/>
      <c r="IL4233" s="1009"/>
      <c r="IM4233" s="1009"/>
    </row>
    <row r="4234" spans="17:247" x14ac:dyDescent="0.25">
      <c r="Q4234" s="1333"/>
      <c r="R4234" s="1333"/>
      <c r="S4234" s="669"/>
      <c r="T4234" s="669"/>
      <c r="U4234" s="669"/>
      <c r="AG4234" s="873"/>
      <c r="AN4234" s="669"/>
      <c r="IG4234" s="1009"/>
      <c r="IH4234" s="1009"/>
      <c r="II4234" s="1009"/>
      <c r="IJ4234" s="1009"/>
      <c r="IK4234" s="1009"/>
      <c r="IL4234" s="1009"/>
      <c r="IM4234" s="1009"/>
    </row>
    <row r="4235" spans="17:247" x14ac:dyDescent="0.25">
      <c r="Q4235" s="1333"/>
      <c r="R4235" s="1333"/>
      <c r="S4235" s="669"/>
      <c r="T4235" s="669"/>
      <c r="U4235" s="669"/>
      <c r="AG4235" s="873"/>
      <c r="AN4235" s="669"/>
      <c r="IG4235" s="1009"/>
      <c r="IH4235" s="1009"/>
      <c r="II4235" s="1009"/>
      <c r="IJ4235" s="1009"/>
      <c r="IK4235" s="1009"/>
      <c r="IL4235" s="1009"/>
      <c r="IM4235" s="1009"/>
    </row>
    <row r="4236" spans="17:247" x14ac:dyDescent="0.25">
      <c r="Q4236" s="1333"/>
      <c r="R4236" s="1333"/>
      <c r="S4236" s="669"/>
      <c r="T4236" s="669"/>
      <c r="U4236" s="669"/>
      <c r="AG4236" s="873"/>
      <c r="AN4236" s="669"/>
      <c r="IG4236" s="1009"/>
      <c r="IH4236" s="1009"/>
      <c r="II4236" s="1009"/>
      <c r="IJ4236" s="1009"/>
      <c r="IK4236" s="1009"/>
      <c r="IL4236" s="1009"/>
      <c r="IM4236" s="1009"/>
    </row>
    <row r="4237" spans="17:247" x14ac:dyDescent="0.25">
      <c r="Q4237" s="1333"/>
      <c r="R4237" s="1333"/>
      <c r="S4237" s="669"/>
      <c r="T4237" s="669"/>
      <c r="U4237" s="669"/>
      <c r="AG4237" s="873"/>
      <c r="AN4237" s="669"/>
      <c r="IG4237" s="1009"/>
      <c r="IH4237" s="1009"/>
      <c r="II4237" s="1009"/>
      <c r="IJ4237" s="1009"/>
      <c r="IK4237" s="1009"/>
      <c r="IL4237" s="1009"/>
      <c r="IM4237" s="1009"/>
    </row>
    <row r="4238" spans="17:247" x14ac:dyDescent="0.25">
      <c r="Q4238" s="1333"/>
      <c r="R4238" s="1333"/>
      <c r="S4238" s="669"/>
      <c r="T4238" s="669"/>
      <c r="U4238" s="669"/>
      <c r="AG4238" s="873"/>
      <c r="AN4238" s="669"/>
      <c r="IG4238" s="1009"/>
      <c r="IH4238" s="1009"/>
      <c r="II4238" s="1009"/>
      <c r="IJ4238" s="1009"/>
      <c r="IK4238" s="1009"/>
      <c r="IL4238" s="1009"/>
      <c r="IM4238" s="1009"/>
    </row>
    <row r="4239" spans="17:247" x14ac:dyDescent="0.25">
      <c r="Q4239" s="1333"/>
      <c r="R4239" s="1333"/>
      <c r="S4239" s="669"/>
      <c r="T4239" s="669"/>
      <c r="U4239" s="669"/>
      <c r="AG4239" s="873"/>
      <c r="AN4239" s="669"/>
      <c r="IG4239" s="1009"/>
      <c r="IH4239" s="1009"/>
      <c r="II4239" s="1009"/>
      <c r="IJ4239" s="1009"/>
      <c r="IK4239" s="1009"/>
      <c r="IL4239" s="1009"/>
      <c r="IM4239" s="1009"/>
    </row>
    <row r="4240" spans="17:247" x14ac:dyDescent="0.25">
      <c r="Q4240" s="1333"/>
      <c r="R4240" s="1333"/>
      <c r="S4240" s="669"/>
      <c r="T4240" s="669"/>
      <c r="U4240" s="669"/>
      <c r="AG4240" s="873"/>
      <c r="AN4240" s="669"/>
      <c r="IG4240" s="1009"/>
      <c r="IH4240" s="1009"/>
      <c r="II4240" s="1009"/>
      <c r="IJ4240" s="1009"/>
      <c r="IK4240" s="1009"/>
      <c r="IL4240" s="1009"/>
      <c r="IM4240" s="1009"/>
    </row>
    <row r="4241" spans="17:247" x14ac:dyDescent="0.25">
      <c r="Q4241" s="1333"/>
      <c r="R4241" s="1333"/>
      <c r="S4241" s="669"/>
      <c r="T4241" s="669"/>
      <c r="U4241" s="669"/>
      <c r="AG4241" s="873"/>
      <c r="AN4241" s="669"/>
      <c r="IG4241" s="1009"/>
      <c r="IH4241" s="1009"/>
      <c r="II4241" s="1009"/>
      <c r="IJ4241" s="1009"/>
      <c r="IK4241" s="1009"/>
      <c r="IL4241" s="1009"/>
      <c r="IM4241" s="1009"/>
    </row>
    <row r="4242" spans="17:247" x14ac:dyDescent="0.25">
      <c r="Q4242" s="1333"/>
      <c r="R4242" s="1333"/>
      <c r="S4242" s="669"/>
      <c r="T4242" s="669"/>
      <c r="U4242" s="669"/>
      <c r="AG4242" s="873"/>
      <c r="AN4242" s="669"/>
      <c r="IG4242" s="1009"/>
      <c r="IH4242" s="1009"/>
      <c r="II4242" s="1009"/>
      <c r="IJ4242" s="1009"/>
      <c r="IK4242" s="1009"/>
      <c r="IL4242" s="1009"/>
      <c r="IM4242" s="1009"/>
    </row>
    <row r="4243" spans="17:247" x14ac:dyDescent="0.25">
      <c r="Q4243" s="1333"/>
      <c r="R4243" s="1333"/>
      <c r="S4243" s="669"/>
      <c r="T4243" s="669"/>
      <c r="U4243" s="669"/>
      <c r="AG4243" s="873"/>
      <c r="AN4243" s="669"/>
      <c r="IG4243" s="1009"/>
      <c r="IH4243" s="1009"/>
      <c r="II4243" s="1009"/>
      <c r="IJ4243" s="1009"/>
      <c r="IK4243" s="1009"/>
      <c r="IL4243" s="1009"/>
      <c r="IM4243" s="1009"/>
    </row>
    <row r="4244" spans="17:247" x14ac:dyDescent="0.25">
      <c r="Q4244" s="1333"/>
      <c r="R4244" s="1333"/>
      <c r="S4244" s="669"/>
      <c r="T4244" s="669"/>
      <c r="U4244" s="669"/>
      <c r="AG4244" s="873"/>
      <c r="AN4244" s="669"/>
      <c r="IG4244" s="1009"/>
      <c r="IH4244" s="1009"/>
      <c r="II4244" s="1009"/>
      <c r="IJ4244" s="1009"/>
      <c r="IK4244" s="1009"/>
      <c r="IL4244" s="1009"/>
      <c r="IM4244" s="1009"/>
    </row>
    <row r="4245" spans="17:247" x14ac:dyDescent="0.25">
      <c r="Q4245" s="1333"/>
      <c r="R4245" s="1333"/>
      <c r="S4245" s="669"/>
      <c r="T4245" s="669"/>
      <c r="U4245" s="669"/>
      <c r="AG4245" s="873"/>
      <c r="AN4245" s="669"/>
      <c r="IG4245" s="1009"/>
      <c r="IH4245" s="1009"/>
      <c r="II4245" s="1009"/>
      <c r="IJ4245" s="1009"/>
      <c r="IK4245" s="1009"/>
      <c r="IL4245" s="1009"/>
      <c r="IM4245" s="1009"/>
    </row>
    <row r="4246" spans="17:247" x14ac:dyDescent="0.25">
      <c r="Q4246" s="1333"/>
      <c r="R4246" s="1333"/>
      <c r="S4246" s="669"/>
      <c r="T4246" s="669"/>
      <c r="U4246" s="669"/>
      <c r="AG4246" s="873"/>
      <c r="AN4246" s="669"/>
      <c r="IG4246" s="1009"/>
      <c r="IH4246" s="1009"/>
      <c r="II4246" s="1009"/>
      <c r="IJ4246" s="1009"/>
      <c r="IK4246" s="1009"/>
      <c r="IL4246" s="1009"/>
      <c r="IM4246" s="1009"/>
    </row>
    <row r="4247" spans="17:247" x14ac:dyDescent="0.25">
      <c r="Q4247" s="1333"/>
      <c r="R4247" s="1333"/>
      <c r="S4247" s="669"/>
      <c r="T4247" s="669"/>
      <c r="U4247" s="669"/>
      <c r="AG4247" s="873"/>
      <c r="AN4247" s="669"/>
      <c r="IG4247" s="1009"/>
      <c r="IH4247" s="1009"/>
      <c r="II4247" s="1009"/>
      <c r="IJ4247" s="1009"/>
      <c r="IK4247" s="1009"/>
      <c r="IL4247" s="1009"/>
      <c r="IM4247" s="1009"/>
    </row>
    <row r="4248" spans="17:247" x14ac:dyDescent="0.25">
      <c r="Q4248" s="1333"/>
      <c r="R4248" s="1333"/>
      <c r="S4248" s="669"/>
      <c r="T4248" s="669"/>
      <c r="U4248" s="669"/>
      <c r="AG4248" s="873"/>
      <c r="AN4248" s="669"/>
      <c r="IG4248" s="1009"/>
      <c r="IH4248" s="1009"/>
      <c r="II4248" s="1009"/>
      <c r="IJ4248" s="1009"/>
      <c r="IK4248" s="1009"/>
      <c r="IL4248" s="1009"/>
      <c r="IM4248" s="1009"/>
    </row>
    <row r="4249" spans="17:247" x14ac:dyDescent="0.25">
      <c r="Q4249" s="1333"/>
      <c r="R4249" s="1333"/>
      <c r="S4249" s="669"/>
      <c r="T4249" s="669"/>
      <c r="U4249" s="669"/>
      <c r="AG4249" s="873"/>
      <c r="AN4249" s="669"/>
      <c r="IG4249" s="1009"/>
      <c r="IH4249" s="1009"/>
      <c r="II4249" s="1009"/>
      <c r="IJ4249" s="1009"/>
      <c r="IK4249" s="1009"/>
      <c r="IL4249" s="1009"/>
      <c r="IM4249" s="1009"/>
    </row>
    <row r="4250" spans="17:247" x14ac:dyDescent="0.25">
      <c r="Q4250" s="1333"/>
      <c r="R4250" s="1333"/>
      <c r="S4250" s="669"/>
      <c r="T4250" s="669"/>
      <c r="U4250" s="669"/>
      <c r="AG4250" s="873"/>
      <c r="AN4250" s="669"/>
      <c r="IG4250" s="1009"/>
      <c r="IH4250" s="1009"/>
      <c r="II4250" s="1009"/>
      <c r="IJ4250" s="1009"/>
      <c r="IK4250" s="1009"/>
      <c r="IL4250" s="1009"/>
      <c r="IM4250" s="1009"/>
    </row>
    <row r="4251" spans="17:247" x14ac:dyDescent="0.25">
      <c r="Q4251" s="1333"/>
      <c r="R4251" s="1333"/>
      <c r="S4251" s="669"/>
      <c r="T4251" s="669"/>
      <c r="U4251" s="669"/>
      <c r="AG4251" s="873"/>
      <c r="AN4251" s="669"/>
      <c r="IG4251" s="1009"/>
      <c r="IH4251" s="1009"/>
      <c r="II4251" s="1009"/>
      <c r="IJ4251" s="1009"/>
      <c r="IK4251" s="1009"/>
      <c r="IL4251" s="1009"/>
      <c r="IM4251" s="1009"/>
    </row>
    <row r="4252" spans="17:247" x14ac:dyDescent="0.25">
      <c r="Q4252" s="1333"/>
      <c r="R4252" s="1333"/>
      <c r="S4252" s="669"/>
      <c r="T4252" s="669"/>
      <c r="U4252" s="669"/>
      <c r="AG4252" s="873"/>
      <c r="AN4252" s="669"/>
      <c r="IG4252" s="1009"/>
      <c r="IH4252" s="1009"/>
      <c r="II4252" s="1009"/>
      <c r="IJ4252" s="1009"/>
      <c r="IK4252" s="1009"/>
      <c r="IL4252" s="1009"/>
      <c r="IM4252" s="1009"/>
    </row>
    <row r="4253" spans="17:247" x14ac:dyDescent="0.25">
      <c r="Q4253" s="1333"/>
      <c r="R4253" s="1333"/>
      <c r="S4253" s="669"/>
      <c r="T4253" s="669"/>
      <c r="U4253" s="669"/>
      <c r="AG4253" s="873"/>
      <c r="AN4253" s="669"/>
      <c r="IG4253" s="1009"/>
      <c r="IH4253" s="1009"/>
      <c r="II4253" s="1009"/>
      <c r="IJ4253" s="1009"/>
      <c r="IK4253" s="1009"/>
      <c r="IL4253" s="1009"/>
      <c r="IM4253" s="1009"/>
    </row>
    <row r="4254" spans="17:247" x14ac:dyDescent="0.25">
      <c r="Q4254" s="1333"/>
      <c r="R4254" s="1333"/>
      <c r="S4254" s="669"/>
      <c r="T4254" s="669"/>
      <c r="U4254" s="669"/>
      <c r="AG4254" s="873"/>
      <c r="AN4254" s="669"/>
      <c r="IG4254" s="1009"/>
      <c r="IH4254" s="1009"/>
      <c r="II4254" s="1009"/>
      <c r="IJ4254" s="1009"/>
      <c r="IK4254" s="1009"/>
      <c r="IL4254" s="1009"/>
      <c r="IM4254" s="1009"/>
    </row>
    <row r="4255" spans="17:247" x14ac:dyDescent="0.25">
      <c r="Q4255" s="1333"/>
      <c r="R4255" s="1333"/>
      <c r="S4255" s="669"/>
      <c r="T4255" s="669"/>
      <c r="U4255" s="669"/>
      <c r="AG4255" s="873"/>
      <c r="AN4255" s="669"/>
      <c r="IG4255" s="1009"/>
      <c r="IH4255" s="1009"/>
      <c r="II4255" s="1009"/>
      <c r="IJ4255" s="1009"/>
      <c r="IK4255" s="1009"/>
      <c r="IL4255" s="1009"/>
      <c r="IM4255" s="1009"/>
    </row>
    <row r="4256" spans="17:247" x14ac:dyDescent="0.25">
      <c r="Q4256" s="1333"/>
      <c r="R4256" s="1333"/>
      <c r="S4256" s="669"/>
      <c r="T4256" s="669"/>
      <c r="U4256" s="669"/>
      <c r="AG4256" s="873"/>
      <c r="AN4256" s="669"/>
      <c r="IG4256" s="1009"/>
      <c r="IH4256" s="1009"/>
      <c r="II4256" s="1009"/>
      <c r="IJ4256" s="1009"/>
      <c r="IK4256" s="1009"/>
      <c r="IL4256" s="1009"/>
      <c r="IM4256" s="1009"/>
    </row>
    <row r="4257" spans="17:247" x14ac:dyDescent="0.25">
      <c r="Q4257" s="1333"/>
      <c r="R4257" s="1333"/>
      <c r="S4257" s="669"/>
      <c r="T4257" s="669"/>
      <c r="U4257" s="669"/>
      <c r="AG4257" s="873"/>
      <c r="AN4257" s="669"/>
      <c r="IG4257" s="1009"/>
      <c r="IH4257" s="1009"/>
      <c r="II4257" s="1009"/>
      <c r="IJ4257" s="1009"/>
      <c r="IK4257" s="1009"/>
      <c r="IL4257" s="1009"/>
      <c r="IM4257" s="1009"/>
    </row>
    <row r="4258" spans="17:247" x14ac:dyDescent="0.25">
      <c r="Q4258" s="1333"/>
      <c r="R4258" s="1333"/>
      <c r="S4258" s="669"/>
      <c r="T4258" s="669"/>
      <c r="U4258" s="669"/>
      <c r="AG4258" s="873"/>
      <c r="AN4258" s="669"/>
      <c r="IG4258" s="1009"/>
      <c r="IH4258" s="1009"/>
      <c r="II4258" s="1009"/>
      <c r="IJ4258" s="1009"/>
      <c r="IK4258" s="1009"/>
      <c r="IL4258" s="1009"/>
      <c r="IM4258" s="1009"/>
    </row>
    <row r="4259" spans="17:247" x14ac:dyDescent="0.25">
      <c r="Q4259" s="1333"/>
      <c r="R4259" s="1333"/>
      <c r="S4259" s="669"/>
      <c r="T4259" s="669"/>
      <c r="U4259" s="669"/>
      <c r="AG4259" s="873"/>
      <c r="AN4259" s="669"/>
      <c r="IG4259" s="1009"/>
      <c r="IH4259" s="1009"/>
      <c r="II4259" s="1009"/>
      <c r="IJ4259" s="1009"/>
      <c r="IK4259" s="1009"/>
      <c r="IL4259" s="1009"/>
      <c r="IM4259" s="1009"/>
    </row>
    <row r="4260" spans="17:247" x14ac:dyDescent="0.25">
      <c r="Q4260" s="1333"/>
      <c r="R4260" s="1333"/>
      <c r="S4260" s="669"/>
      <c r="T4260" s="669"/>
      <c r="U4260" s="669"/>
      <c r="AG4260" s="873"/>
      <c r="AN4260" s="669"/>
      <c r="IG4260" s="1009"/>
      <c r="IH4260" s="1009"/>
      <c r="II4260" s="1009"/>
      <c r="IJ4260" s="1009"/>
      <c r="IK4260" s="1009"/>
      <c r="IL4260" s="1009"/>
      <c r="IM4260" s="1009"/>
    </row>
    <row r="4261" spans="17:247" x14ac:dyDescent="0.25">
      <c r="Q4261" s="1333"/>
      <c r="R4261" s="1333"/>
      <c r="S4261" s="669"/>
      <c r="T4261" s="669"/>
      <c r="U4261" s="669"/>
      <c r="AG4261" s="873"/>
      <c r="AN4261" s="669"/>
      <c r="IG4261" s="1009"/>
      <c r="IH4261" s="1009"/>
      <c r="II4261" s="1009"/>
      <c r="IJ4261" s="1009"/>
      <c r="IK4261" s="1009"/>
      <c r="IL4261" s="1009"/>
      <c r="IM4261" s="1009"/>
    </row>
    <row r="4262" spans="17:247" x14ac:dyDescent="0.25">
      <c r="Q4262" s="1333"/>
      <c r="R4262" s="1333"/>
      <c r="S4262" s="669"/>
      <c r="T4262" s="669"/>
      <c r="U4262" s="669"/>
      <c r="AG4262" s="873"/>
      <c r="AN4262" s="669"/>
      <c r="IG4262" s="1009"/>
      <c r="IH4262" s="1009"/>
      <c r="II4262" s="1009"/>
      <c r="IJ4262" s="1009"/>
      <c r="IK4262" s="1009"/>
      <c r="IL4262" s="1009"/>
      <c r="IM4262" s="1009"/>
    </row>
    <row r="4263" spans="17:247" x14ac:dyDescent="0.25">
      <c r="Q4263" s="1333"/>
      <c r="R4263" s="1333"/>
      <c r="S4263" s="669"/>
      <c r="T4263" s="669"/>
      <c r="U4263" s="669"/>
      <c r="AG4263" s="873"/>
      <c r="AN4263" s="669"/>
      <c r="IG4263" s="1009"/>
      <c r="IH4263" s="1009"/>
      <c r="II4263" s="1009"/>
      <c r="IJ4263" s="1009"/>
      <c r="IK4263" s="1009"/>
      <c r="IL4263" s="1009"/>
      <c r="IM4263" s="1009"/>
    </row>
    <row r="4264" spans="17:247" x14ac:dyDescent="0.25">
      <c r="Q4264" s="1333"/>
      <c r="R4264" s="1333"/>
      <c r="S4264" s="669"/>
      <c r="T4264" s="669"/>
      <c r="U4264" s="669"/>
      <c r="AG4264" s="873"/>
      <c r="AN4264" s="669"/>
      <c r="IG4264" s="1009"/>
      <c r="IH4264" s="1009"/>
      <c r="II4264" s="1009"/>
      <c r="IJ4264" s="1009"/>
      <c r="IK4264" s="1009"/>
      <c r="IL4264" s="1009"/>
      <c r="IM4264" s="1009"/>
    </row>
    <row r="4265" spans="17:247" x14ac:dyDescent="0.25">
      <c r="Q4265" s="1333"/>
      <c r="R4265" s="1333"/>
      <c r="S4265" s="669"/>
      <c r="T4265" s="669"/>
      <c r="U4265" s="669"/>
      <c r="AG4265" s="873"/>
      <c r="AN4265" s="669"/>
      <c r="IG4265" s="1009"/>
      <c r="IH4265" s="1009"/>
      <c r="II4265" s="1009"/>
      <c r="IJ4265" s="1009"/>
      <c r="IK4265" s="1009"/>
      <c r="IL4265" s="1009"/>
      <c r="IM4265" s="1009"/>
    </row>
    <row r="4266" spans="17:247" x14ac:dyDescent="0.25">
      <c r="Q4266" s="1333"/>
      <c r="R4266" s="1333"/>
      <c r="S4266" s="669"/>
      <c r="T4266" s="669"/>
      <c r="U4266" s="669"/>
      <c r="AG4266" s="873"/>
      <c r="AN4266" s="669"/>
      <c r="IG4266" s="1009"/>
      <c r="IH4266" s="1009"/>
      <c r="II4266" s="1009"/>
      <c r="IJ4266" s="1009"/>
      <c r="IK4266" s="1009"/>
      <c r="IL4266" s="1009"/>
      <c r="IM4266" s="1009"/>
    </row>
    <row r="4267" spans="17:247" x14ac:dyDescent="0.25">
      <c r="Q4267" s="1333"/>
      <c r="R4267" s="1333"/>
      <c r="S4267" s="669"/>
      <c r="T4267" s="669"/>
      <c r="U4267" s="669"/>
      <c r="AG4267" s="873"/>
      <c r="AN4267" s="669"/>
      <c r="IG4267" s="1009"/>
      <c r="IH4267" s="1009"/>
      <c r="II4267" s="1009"/>
      <c r="IJ4267" s="1009"/>
      <c r="IK4267" s="1009"/>
      <c r="IL4267" s="1009"/>
      <c r="IM4267" s="1009"/>
    </row>
    <row r="4268" spans="17:247" x14ac:dyDescent="0.25">
      <c r="Q4268" s="1333"/>
      <c r="R4268" s="1333"/>
      <c r="S4268" s="669"/>
      <c r="T4268" s="669"/>
      <c r="U4268" s="669"/>
      <c r="AG4268" s="873"/>
      <c r="AN4268" s="669"/>
      <c r="IG4268" s="1009"/>
      <c r="IH4268" s="1009"/>
      <c r="II4268" s="1009"/>
      <c r="IJ4268" s="1009"/>
      <c r="IK4268" s="1009"/>
      <c r="IL4268" s="1009"/>
      <c r="IM4268" s="1009"/>
    </row>
    <row r="4269" spans="17:247" x14ac:dyDescent="0.25">
      <c r="Q4269" s="1333"/>
      <c r="R4269" s="1333"/>
      <c r="S4269" s="669"/>
      <c r="T4269" s="669"/>
      <c r="U4269" s="669"/>
      <c r="AG4269" s="873"/>
      <c r="AN4269" s="669"/>
      <c r="IG4269" s="1009"/>
      <c r="IH4269" s="1009"/>
      <c r="II4269" s="1009"/>
      <c r="IJ4269" s="1009"/>
      <c r="IK4269" s="1009"/>
      <c r="IL4269" s="1009"/>
      <c r="IM4269" s="1009"/>
    </row>
    <row r="4270" spans="17:247" x14ac:dyDescent="0.25">
      <c r="Q4270" s="1333"/>
      <c r="R4270" s="1333"/>
      <c r="S4270" s="669"/>
      <c r="T4270" s="669"/>
      <c r="U4270" s="669"/>
      <c r="AG4270" s="873"/>
      <c r="AN4270" s="669"/>
      <c r="IG4270" s="1009"/>
      <c r="IH4270" s="1009"/>
      <c r="II4270" s="1009"/>
      <c r="IJ4270" s="1009"/>
      <c r="IK4270" s="1009"/>
      <c r="IL4270" s="1009"/>
      <c r="IM4270" s="1009"/>
    </row>
    <row r="4271" spans="17:247" x14ac:dyDescent="0.25">
      <c r="Q4271" s="1333"/>
      <c r="R4271" s="1333"/>
      <c r="S4271" s="669"/>
      <c r="T4271" s="669"/>
      <c r="U4271" s="669"/>
      <c r="AG4271" s="873"/>
      <c r="AN4271" s="669"/>
      <c r="IG4271" s="1009"/>
      <c r="IH4271" s="1009"/>
      <c r="II4271" s="1009"/>
      <c r="IJ4271" s="1009"/>
      <c r="IK4271" s="1009"/>
      <c r="IL4271" s="1009"/>
      <c r="IM4271" s="1009"/>
    </row>
    <row r="4272" spans="17:247" x14ac:dyDescent="0.25">
      <c r="Q4272" s="1333"/>
      <c r="R4272" s="1333"/>
      <c r="S4272" s="669"/>
      <c r="T4272" s="669"/>
      <c r="U4272" s="669"/>
      <c r="AG4272" s="873"/>
      <c r="AN4272" s="669"/>
      <c r="IG4272" s="1009"/>
      <c r="IH4272" s="1009"/>
      <c r="II4272" s="1009"/>
      <c r="IJ4272" s="1009"/>
      <c r="IK4272" s="1009"/>
      <c r="IL4272" s="1009"/>
      <c r="IM4272" s="1009"/>
    </row>
    <row r="4273" spans="17:247" x14ac:dyDescent="0.25">
      <c r="Q4273" s="1333"/>
      <c r="R4273" s="1333"/>
      <c r="S4273" s="669"/>
      <c r="T4273" s="669"/>
      <c r="U4273" s="669"/>
      <c r="AG4273" s="873"/>
      <c r="AN4273" s="669"/>
      <c r="IG4273" s="1009"/>
      <c r="IH4273" s="1009"/>
      <c r="II4273" s="1009"/>
      <c r="IJ4273" s="1009"/>
      <c r="IK4273" s="1009"/>
      <c r="IL4273" s="1009"/>
      <c r="IM4273" s="1009"/>
    </row>
    <row r="4274" spans="17:247" x14ac:dyDescent="0.25">
      <c r="Q4274" s="1333"/>
      <c r="R4274" s="1333"/>
      <c r="S4274" s="669"/>
      <c r="T4274" s="669"/>
      <c r="U4274" s="669"/>
      <c r="AG4274" s="873"/>
      <c r="AN4274" s="669"/>
      <c r="IG4274" s="1009"/>
      <c r="IH4274" s="1009"/>
      <c r="II4274" s="1009"/>
      <c r="IJ4274" s="1009"/>
      <c r="IK4274" s="1009"/>
      <c r="IL4274" s="1009"/>
      <c r="IM4274" s="1009"/>
    </row>
    <row r="4275" spans="17:247" x14ac:dyDescent="0.25">
      <c r="Q4275" s="1333"/>
      <c r="R4275" s="1333"/>
      <c r="S4275" s="669"/>
      <c r="T4275" s="669"/>
      <c r="U4275" s="669"/>
      <c r="AG4275" s="873"/>
      <c r="AN4275" s="669"/>
      <c r="IG4275" s="1009"/>
      <c r="IH4275" s="1009"/>
      <c r="II4275" s="1009"/>
      <c r="IJ4275" s="1009"/>
      <c r="IK4275" s="1009"/>
      <c r="IL4275" s="1009"/>
      <c r="IM4275" s="1009"/>
    </row>
    <row r="4276" spans="17:247" x14ac:dyDescent="0.25">
      <c r="Q4276" s="1333"/>
      <c r="R4276" s="1333"/>
      <c r="S4276" s="669"/>
      <c r="T4276" s="669"/>
      <c r="U4276" s="669"/>
      <c r="AG4276" s="873"/>
      <c r="AN4276" s="669"/>
      <c r="IG4276" s="1009"/>
      <c r="IH4276" s="1009"/>
      <c r="II4276" s="1009"/>
      <c r="IJ4276" s="1009"/>
      <c r="IK4276" s="1009"/>
      <c r="IL4276" s="1009"/>
      <c r="IM4276" s="1009"/>
    </row>
    <row r="4277" spans="17:247" x14ac:dyDescent="0.25">
      <c r="Q4277" s="1333"/>
      <c r="R4277" s="1333"/>
      <c r="S4277" s="669"/>
      <c r="T4277" s="669"/>
      <c r="U4277" s="669"/>
      <c r="AG4277" s="873"/>
      <c r="AN4277" s="669"/>
      <c r="IG4277" s="1009"/>
      <c r="IH4277" s="1009"/>
      <c r="II4277" s="1009"/>
      <c r="IJ4277" s="1009"/>
      <c r="IK4277" s="1009"/>
      <c r="IL4277" s="1009"/>
      <c r="IM4277" s="1009"/>
    </row>
    <row r="4278" spans="17:247" x14ac:dyDescent="0.25">
      <c r="Q4278" s="1333"/>
      <c r="R4278" s="1333"/>
      <c r="S4278" s="669"/>
      <c r="T4278" s="669"/>
      <c r="U4278" s="669"/>
      <c r="AG4278" s="873"/>
      <c r="AN4278" s="669"/>
      <c r="IG4278" s="1009"/>
      <c r="IH4278" s="1009"/>
      <c r="II4278" s="1009"/>
      <c r="IJ4278" s="1009"/>
      <c r="IK4278" s="1009"/>
      <c r="IL4278" s="1009"/>
      <c r="IM4278" s="1009"/>
    </row>
    <row r="4279" spans="17:247" x14ac:dyDescent="0.25">
      <c r="Q4279" s="1333"/>
      <c r="R4279" s="1333"/>
      <c r="S4279" s="669"/>
      <c r="T4279" s="669"/>
      <c r="U4279" s="669"/>
      <c r="AG4279" s="873"/>
      <c r="AN4279" s="669"/>
      <c r="IG4279" s="1009"/>
      <c r="IH4279" s="1009"/>
      <c r="II4279" s="1009"/>
      <c r="IJ4279" s="1009"/>
      <c r="IK4279" s="1009"/>
      <c r="IL4279" s="1009"/>
      <c r="IM4279" s="1009"/>
    </row>
    <row r="4280" spans="17:247" x14ac:dyDescent="0.25">
      <c r="Q4280" s="1333"/>
      <c r="R4280" s="1333"/>
      <c r="S4280" s="669"/>
      <c r="T4280" s="669"/>
      <c r="U4280" s="669"/>
      <c r="AG4280" s="873"/>
      <c r="AN4280" s="669"/>
      <c r="IG4280" s="1009"/>
      <c r="IH4280" s="1009"/>
      <c r="II4280" s="1009"/>
      <c r="IJ4280" s="1009"/>
      <c r="IK4280" s="1009"/>
      <c r="IL4280" s="1009"/>
      <c r="IM4280" s="1009"/>
    </row>
    <row r="4281" spans="17:247" x14ac:dyDescent="0.25">
      <c r="Q4281" s="1333"/>
      <c r="R4281" s="1333"/>
      <c r="S4281" s="669"/>
      <c r="T4281" s="669"/>
      <c r="U4281" s="669"/>
      <c r="AG4281" s="873"/>
      <c r="AN4281" s="669"/>
      <c r="IG4281" s="1009"/>
      <c r="IH4281" s="1009"/>
      <c r="II4281" s="1009"/>
      <c r="IJ4281" s="1009"/>
      <c r="IK4281" s="1009"/>
      <c r="IL4281" s="1009"/>
      <c r="IM4281" s="1009"/>
    </row>
    <row r="4282" spans="17:247" x14ac:dyDescent="0.25">
      <c r="Q4282" s="1333"/>
      <c r="R4282" s="1333"/>
      <c r="S4282" s="669"/>
      <c r="T4282" s="669"/>
      <c r="U4282" s="669"/>
      <c r="AG4282" s="873"/>
      <c r="AN4282" s="669"/>
      <c r="IG4282" s="1009"/>
      <c r="IH4282" s="1009"/>
      <c r="II4282" s="1009"/>
      <c r="IJ4282" s="1009"/>
      <c r="IK4282" s="1009"/>
      <c r="IL4282" s="1009"/>
      <c r="IM4282" s="1009"/>
    </row>
    <row r="4283" spans="17:247" x14ac:dyDescent="0.25">
      <c r="Q4283" s="1333"/>
      <c r="R4283" s="1333"/>
      <c r="S4283" s="669"/>
      <c r="T4283" s="669"/>
      <c r="U4283" s="669"/>
      <c r="AG4283" s="873"/>
      <c r="AN4283" s="669"/>
      <c r="IG4283" s="1009"/>
      <c r="IH4283" s="1009"/>
      <c r="II4283" s="1009"/>
      <c r="IJ4283" s="1009"/>
      <c r="IK4283" s="1009"/>
      <c r="IL4283" s="1009"/>
      <c r="IM4283" s="1009"/>
    </row>
    <row r="4284" spans="17:247" x14ac:dyDescent="0.25">
      <c r="Q4284" s="1333"/>
      <c r="R4284" s="1333"/>
      <c r="S4284" s="669"/>
      <c r="T4284" s="669"/>
      <c r="U4284" s="669"/>
      <c r="AG4284" s="873"/>
      <c r="AN4284" s="669"/>
      <c r="IG4284" s="1009"/>
      <c r="IH4284" s="1009"/>
      <c r="II4284" s="1009"/>
      <c r="IJ4284" s="1009"/>
      <c r="IK4284" s="1009"/>
      <c r="IL4284" s="1009"/>
      <c r="IM4284" s="1009"/>
    </row>
    <row r="4285" spans="17:247" x14ac:dyDescent="0.25">
      <c r="Q4285" s="1333"/>
      <c r="R4285" s="1333"/>
      <c r="S4285" s="669"/>
      <c r="T4285" s="669"/>
      <c r="U4285" s="669"/>
      <c r="AG4285" s="873"/>
      <c r="AN4285" s="669"/>
      <c r="IG4285" s="1009"/>
      <c r="IH4285" s="1009"/>
      <c r="II4285" s="1009"/>
      <c r="IJ4285" s="1009"/>
      <c r="IK4285" s="1009"/>
      <c r="IL4285" s="1009"/>
      <c r="IM4285" s="1009"/>
    </row>
    <row r="4286" spans="17:247" x14ac:dyDescent="0.25">
      <c r="Q4286" s="1333"/>
      <c r="R4286" s="1333"/>
      <c r="S4286" s="669"/>
      <c r="T4286" s="669"/>
      <c r="U4286" s="669"/>
      <c r="AG4286" s="873"/>
      <c r="AN4286" s="669"/>
      <c r="IG4286" s="1009"/>
      <c r="IH4286" s="1009"/>
      <c r="II4286" s="1009"/>
      <c r="IJ4286" s="1009"/>
      <c r="IK4286" s="1009"/>
      <c r="IL4286" s="1009"/>
      <c r="IM4286" s="1009"/>
    </row>
    <row r="4287" spans="17:247" x14ac:dyDescent="0.25">
      <c r="Q4287" s="1333"/>
      <c r="R4287" s="1333"/>
      <c r="S4287" s="669"/>
      <c r="T4287" s="669"/>
      <c r="U4287" s="669"/>
      <c r="AG4287" s="873"/>
      <c r="AN4287" s="669"/>
      <c r="IG4287" s="1009"/>
      <c r="IH4287" s="1009"/>
      <c r="II4287" s="1009"/>
      <c r="IJ4287" s="1009"/>
      <c r="IK4287" s="1009"/>
      <c r="IL4287" s="1009"/>
      <c r="IM4287" s="1009"/>
    </row>
    <row r="4288" spans="17:247" x14ac:dyDescent="0.25">
      <c r="Q4288" s="1333"/>
      <c r="R4288" s="1333"/>
      <c r="S4288" s="669"/>
      <c r="T4288" s="669"/>
      <c r="U4288" s="669"/>
      <c r="AG4288" s="873"/>
      <c r="AN4288" s="669"/>
      <c r="IG4288" s="1009"/>
      <c r="IH4288" s="1009"/>
      <c r="II4288" s="1009"/>
      <c r="IJ4288" s="1009"/>
      <c r="IK4288" s="1009"/>
      <c r="IL4288" s="1009"/>
      <c r="IM4288" s="1009"/>
    </row>
    <row r="4289" spans="17:247" x14ac:dyDescent="0.25">
      <c r="Q4289" s="1333"/>
      <c r="R4289" s="1333"/>
      <c r="S4289" s="669"/>
      <c r="T4289" s="669"/>
      <c r="U4289" s="669"/>
      <c r="AG4289" s="873"/>
      <c r="AN4289" s="669"/>
      <c r="IG4289" s="1009"/>
      <c r="IH4289" s="1009"/>
      <c r="II4289" s="1009"/>
      <c r="IJ4289" s="1009"/>
      <c r="IK4289" s="1009"/>
      <c r="IL4289" s="1009"/>
      <c r="IM4289" s="1009"/>
    </row>
    <row r="4290" spans="17:247" x14ac:dyDescent="0.25">
      <c r="Q4290" s="1333"/>
      <c r="R4290" s="1333"/>
      <c r="S4290" s="669"/>
      <c r="T4290" s="669"/>
      <c r="U4290" s="669"/>
      <c r="AG4290" s="873"/>
      <c r="AN4290" s="669"/>
      <c r="IG4290" s="1009"/>
      <c r="IH4290" s="1009"/>
      <c r="II4290" s="1009"/>
      <c r="IJ4290" s="1009"/>
      <c r="IK4290" s="1009"/>
      <c r="IL4290" s="1009"/>
      <c r="IM4290" s="1009"/>
    </row>
    <row r="4291" spans="17:247" x14ac:dyDescent="0.25">
      <c r="Q4291" s="1333"/>
      <c r="R4291" s="1333"/>
      <c r="S4291" s="669"/>
      <c r="T4291" s="669"/>
      <c r="U4291" s="669"/>
      <c r="AG4291" s="873"/>
      <c r="AN4291" s="669"/>
      <c r="IG4291" s="1009"/>
      <c r="IH4291" s="1009"/>
      <c r="II4291" s="1009"/>
      <c r="IJ4291" s="1009"/>
      <c r="IK4291" s="1009"/>
      <c r="IL4291" s="1009"/>
      <c r="IM4291" s="1009"/>
    </row>
    <row r="4292" spans="17:247" x14ac:dyDescent="0.25">
      <c r="Q4292" s="1333"/>
      <c r="R4292" s="1333"/>
      <c r="S4292" s="669"/>
      <c r="T4292" s="669"/>
      <c r="U4292" s="669"/>
      <c r="AG4292" s="873"/>
      <c r="AN4292" s="669"/>
      <c r="IG4292" s="1009"/>
      <c r="IH4292" s="1009"/>
      <c r="II4292" s="1009"/>
      <c r="IJ4292" s="1009"/>
      <c r="IK4292" s="1009"/>
      <c r="IL4292" s="1009"/>
      <c r="IM4292" s="1009"/>
    </row>
    <row r="4293" spans="17:247" x14ac:dyDescent="0.25">
      <c r="Q4293" s="1333"/>
      <c r="R4293" s="1333"/>
      <c r="S4293" s="669"/>
      <c r="T4293" s="669"/>
      <c r="U4293" s="669"/>
      <c r="AG4293" s="873"/>
      <c r="AN4293" s="669"/>
      <c r="IG4293" s="1009"/>
      <c r="IH4293" s="1009"/>
      <c r="II4293" s="1009"/>
      <c r="IJ4293" s="1009"/>
      <c r="IK4293" s="1009"/>
      <c r="IL4293" s="1009"/>
      <c r="IM4293" s="1009"/>
    </row>
    <row r="4294" spans="17:247" x14ac:dyDescent="0.25">
      <c r="Q4294" s="1333"/>
      <c r="R4294" s="1333"/>
      <c r="S4294" s="669"/>
      <c r="T4294" s="669"/>
      <c r="U4294" s="669"/>
      <c r="AG4294" s="873"/>
      <c r="AN4294" s="669"/>
      <c r="IG4294" s="1009"/>
      <c r="IH4294" s="1009"/>
      <c r="II4294" s="1009"/>
      <c r="IJ4294" s="1009"/>
      <c r="IK4294" s="1009"/>
      <c r="IL4294" s="1009"/>
      <c r="IM4294" s="1009"/>
    </row>
    <row r="4295" spans="17:247" x14ac:dyDescent="0.25">
      <c r="Q4295" s="1333"/>
      <c r="R4295" s="1333"/>
      <c r="S4295" s="669"/>
      <c r="T4295" s="669"/>
      <c r="U4295" s="669"/>
      <c r="AG4295" s="873"/>
      <c r="AN4295" s="669"/>
      <c r="IG4295" s="1009"/>
      <c r="IH4295" s="1009"/>
      <c r="II4295" s="1009"/>
      <c r="IJ4295" s="1009"/>
      <c r="IK4295" s="1009"/>
      <c r="IL4295" s="1009"/>
      <c r="IM4295" s="1009"/>
    </row>
    <row r="4296" spans="17:247" x14ac:dyDescent="0.25">
      <c r="Q4296" s="1333"/>
      <c r="R4296" s="1333"/>
      <c r="S4296" s="669"/>
      <c r="T4296" s="669"/>
      <c r="U4296" s="669"/>
      <c r="AG4296" s="873"/>
      <c r="AN4296" s="669"/>
      <c r="IG4296" s="1009"/>
      <c r="IH4296" s="1009"/>
      <c r="II4296" s="1009"/>
      <c r="IJ4296" s="1009"/>
      <c r="IK4296" s="1009"/>
      <c r="IL4296" s="1009"/>
      <c r="IM4296" s="1009"/>
    </row>
    <row r="4297" spans="17:247" x14ac:dyDescent="0.25">
      <c r="Q4297" s="1333"/>
      <c r="R4297" s="1333"/>
      <c r="S4297" s="669"/>
      <c r="T4297" s="669"/>
      <c r="U4297" s="669"/>
      <c r="AG4297" s="873"/>
      <c r="AN4297" s="669"/>
      <c r="IG4297" s="1009"/>
      <c r="IH4297" s="1009"/>
      <c r="II4297" s="1009"/>
      <c r="IJ4297" s="1009"/>
      <c r="IK4297" s="1009"/>
      <c r="IL4297" s="1009"/>
      <c r="IM4297" s="1009"/>
    </row>
    <row r="4298" spans="17:247" x14ac:dyDescent="0.25">
      <c r="Q4298" s="1333"/>
      <c r="R4298" s="1333"/>
      <c r="S4298" s="669"/>
      <c r="T4298" s="669"/>
      <c r="U4298" s="669"/>
      <c r="AG4298" s="873"/>
      <c r="AN4298" s="669"/>
      <c r="IG4298" s="1009"/>
      <c r="IH4298" s="1009"/>
      <c r="II4298" s="1009"/>
      <c r="IJ4298" s="1009"/>
      <c r="IK4298" s="1009"/>
      <c r="IL4298" s="1009"/>
      <c r="IM4298" s="1009"/>
    </row>
    <row r="4299" spans="17:247" x14ac:dyDescent="0.25">
      <c r="Q4299" s="1333"/>
      <c r="R4299" s="1333"/>
      <c r="S4299" s="669"/>
      <c r="T4299" s="669"/>
      <c r="U4299" s="669"/>
      <c r="AG4299" s="873"/>
      <c r="AN4299" s="669"/>
      <c r="IG4299" s="1009"/>
      <c r="IH4299" s="1009"/>
      <c r="II4299" s="1009"/>
      <c r="IJ4299" s="1009"/>
      <c r="IK4299" s="1009"/>
      <c r="IL4299" s="1009"/>
      <c r="IM4299" s="1009"/>
    </row>
    <row r="4300" spans="17:247" x14ac:dyDescent="0.25">
      <c r="Q4300" s="1333"/>
      <c r="R4300" s="1333"/>
      <c r="S4300" s="669"/>
      <c r="T4300" s="669"/>
      <c r="U4300" s="669"/>
      <c r="AG4300" s="873"/>
      <c r="AN4300" s="669"/>
      <c r="IG4300" s="1009"/>
      <c r="IH4300" s="1009"/>
      <c r="II4300" s="1009"/>
      <c r="IJ4300" s="1009"/>
      <c r="IK4300" s="1009"/>
      <c r="IL4300" s="1009"/>
      <c r="IM4300" s="1009"/>
    </row>
    <row r="4301" spans="17:247" x14ac:dyDescent="0.25">
      <c r="Q4301" s="1333"/>
      <c r="R4301" s="1333"/>
      <c r="S4301" s="669"/>
      <c r="T4301" s="669"/>
      <c r="U4301" s="669"/>
      <c r="AG4301" s="873"/>
      <c r="AN4301" s="669"/>
      <c r="IG4301" s="1009"/>
      <c r="IH4301" s="1009"/>
      <c r="II4301" s="1009"/>
      <c r="IJ4301" s="1009"/>
      <c r="IK4301" s="1009"/>
      <c r="IL4301" s="1009"/>
      <c r="IM4301" s="1009"/>
    </row>
    <row r="4302" spans="17:247" x14ac:dyDescent="0.25">
      <c r="Q4302" s="1333"/>
      <c r="R4302" s="1333"/>
      <c r="S4302" s="669"/>
      <c r="T4302" s="669"/>
      <c r="U4302" s="669"/>
      <c r="AG4302" s="873"/>
      <c r="AN4302" s="669"/>
      <c r="IG4302" s="1009"/>
      <c r="IH4302" s="1009"/>
      <c r="II4302" s="1009"/>
      <c r="IJ4302" s="1009"/>
      <c r="IK4302" s="1009"/>
      <c r="IL4302" s="1009"/>
      <c r="IM4302" s="1009"/>
    </row>
    <row r="4303" spans="17:247" x14ac:dyDescent="0.25">
      <c r="Q4303" s="1333"/>
      <c r="R4303" s="1333"/>
      <c r="S4303" s="669"/>
      <c r="T4303" s="669"/>
      <c r="U4303" s="669"/>
      <c r="AG4303" s="873"/>
      <c r="AN4303" s="669"/>
      <c r="IG4303" s="1009"/>
      <c r="IH4303" s="1009"/>
      <c r="II4303" s="1009"/>
      <c r="IJ4303" s="1009"/>
      <c r="IK4303" s="1009"/>
      <c r="IL4303" s="1009"/>
      <c r="IM4303" s="1009"/>
    </row>
    <row r="4304" spans="17:247" x14ac:dyDescent="0.25">
      <c r="Q4304" s="1333"/>
      <c r="R4304" s="1333"/>
      <c r="S4304" s="669"/>
      <c r="T4304" s="669"/>
      <c r="U4304" s="669"/>
      <c r="AG4304" s="873"/>
      <c r="AN4304" s="669"/>
      <c r="IG4304" s="1009"/>
      <c r="IH4304" s="1009"/>
      <c r="II4304" s="1009"/>
      <c r="IJ4304" s="1009"/>
      <c r="IK4304" s="1009"/>
      <c r="IL4304" s="1009"/>
      <c r="IM4304" s="1009"/>
    </row>
    <row r="4305" spans="17:247" x14ac:dyDescent="0.25">
      <c r="Q4305" s="1333"/>
      <c r="R4305" s="1333"/>
      <c r="S4305" s="669"/>
      <c r="T4305" s="669"/>
      <c r="U4305" s="669"/>
      <c r="AG4305" s="873"/>
      <c r="AN4305" s="669"/>
      <c r="IG4305" s="1009"/>
      <c r="IH4305" s="1009"/>
      <c r="II4305" s="1009"/>
      <c r="IJ4305" s="1009"/>
      <c r="IK4305" s="1009"/>
      <c r="IL4305" s="1009"/>
      <c r="IM4305" s="1009"/>
    </row>
    <row r="4306" spans="17:247" x14ac:dyDescent="0.25">
      <c r="Q4306" s="1333"/>
      <c r="R4306" s="1333"/>
      <c r="S4306" s="669"/>
      <c r="T4306" s="669"/>
      <c r="U4306" s="669"/>
      <c r="AG4306" s="873"/>
      <c r="AN4306" s="669"/>
      <c r="IG4306" s="1009"/>
      <c r="IH4306" s="1009"/>
      <c r="II4306" s="1009"/>
      <c r="IJ4306" s="1009"/>
      <c r="IK4306" s="1009"/>
      <c r="IL4306" s="1009"/>
      <c r="IM4306" s="1009"/>
    </row>
    <row r="4307" spans="17:247" x14ac:dyDescent="0.25">
      <c r="Q4307" s="1333"/>
      <c r="R4307" s="1333"/>
      <c r="S4307" s="669"/>
      <c r="T4307" s="669"/>
      <c r="U4307" s="669"/>
      <c r="AG4307" s="873"/>
      <c r="AN4307" s="669"/>
      <c r="IG4307" s="1009"/>
      <c r="IH4307" s="1009"/>
      <c r="II4307" s="1009"/>
      <c r="IJ4307" s="1009"/>
      <c r="IK4307" s="1009"/>
      <c r="IL4307" s="1009"/>
      <c r="IM4307" s="1009"/>
    </row>
    <row r="4308" spans="17:247" x14ac:dyDescent="0.25">
      <c r="Q4308" s="1333"/>
      <c r="R4308" s="1333"/>
      <c r="S4308" s="669"/>
      <c r="T4308" s="669"/>
      <c r="U4308" s="669"/>
      <c r="AG4308" s="873"/>
      <c r="AN4308" s="669"/>
      <c r="IG4308" s="1009"/>
      <c r="IH4308" s="1009"/>
      <c r="II4308" s="1009"/>
      <c r="IJ4308" s="1009"/>
      <c r="IK4308" s="1009"/>
      <c r="IL4308" s="1009"/>
      <c r="IM4308" s="1009"/>
    </row>
    <row r="4309" spans="17:247" x14ac:dyDescent="0.25">
      <c r="Q4309" s="1333"/>
      <c r="R4309" s="1333"/>
      <c r="S4309" s="669"/>
      <c r="T4309" s="669"/>
      <c r="U4309" s="669"/>
      <c r="AG4309" s="873"/>
      <c r="AN4309" s="669"/>
      <c r="IG4309" s="1009"/>
      <c r="IH4309" s="1009"/>
      <c r="II4309" s="1009"/>
      <c r="IJ4309" s="1009"/>
      <c r="IK4309" s="1009"/>
      <c r="IL4309" s="1009"/>
      <c r="IM4309" s="1009"/>
    </row>
    <row r="4310" spans="17:247" x14ac:dyDescent="0.25">
      <c r="Q4310" s="1333"/>
      <c r="R4310" s="1333"/>
      <c r="S4310" s="669"/>
      <c r="T4310" s="669"/>
      <c r="U4310" s="669"/>
      <c r="AG4310" s="873"/>
      <c r="AN4310" s="669"/>
      <c r="IG4310" s="1009"/>
      <c r="IH4310" s="1009"/>
      <c r="II4310" s="1009"/>
      <c r="IJ4310" s="1009"/>
      <c r="IK4310" s="1009"/>
      <c r="IL4310" s="1009"/>
      <c r="IM4310" s="1009"/>
    </row>
    <row r="4311" spans="17:247" x14ac:dyDescent="0.25">
      <c r="Q4311" s="1333"/>
      <c r="R4311" s="1333"/>
      <c r="S4311" s="669"/>
      <c r="T4311" s="669"/>
      <c r="U4311" s="669"/>
      <c r="AG4311" s="873"/>
      <c r="AN4311" s="669"/>
      <c r="IG4311" s="1009"/>
      <c r="IH4311" s="1009"/>
      <c r="II4311" s="1009"/>
      <c r="IJ4311" s="1009"/>
      <c r="IK4311" s="1009"/>
      <c r="IL4311" s="1009"/>
      <c r="IM4311" s="1009"/>
    </row>
    <row r="4312" spans="17:247" x14ac:dyDescent="0.25">
      <c r="Q4312" s="1333"/>
      <c r="R4312" s="1333"/>
      <c r="S4312" s="669"/>
      <c r="T4312" s="669"/>
      <c r="U4312" s="669"/>
      <c r="AG4312" s="873"/>
      <c r="AN4312" s="669"/>
      <c r="IG4312" s="1009"/>
      <c r="IH4312" s="1009"/>
      <c r="II4312" s="1009"/>
      <c r="IJ4312" s="1009"/>
      <c r="IK4312" s="1009"/>
      <c r="IL4312" s="1009"/>
      <c r="IM4312" s="1009"/>
    </row>
    <row r="4313" spans="17:247" x14ac:dyDescent="0.25">
      <c r="Q4313" s="1333"/>
      <c r="R4313" s="1333"/>
      <c r="S4313" s="669"/>
      <c r="T4313" s="669"/>
      <c r="U4313" s="669"/>
      <c r="AG4313" s="873"/>
      <c r="AN4313" s="669"/>
      <c r="IG4313" s="1009"/>
      <c r="IH4313" s="1009"/>
      <c r="II4313" s="1009"/>
      <c r="IJ4313" s="1009"/>
      <c r="IK4313" s="1009"/>
      <c r="IL4313" s="1009"/>
      <c r="IM4313" s="1009"/>
    </row>
    <row r="4314" spans="17:247" x14ac:dyDescent="0.25">
      <c r="Q4314" s="1333"/>
      <c r="R4314" s="1333"/>
      <c r="S4314" s="669"/>
      <c r="T4314" s="669"/>
      <c r="U4314" s="669"/>
      <c r="AG4314" s="873"/>
      <c r="AN4314" s="669"/>
      <c r="IG4314" s="1009"/>
      <c r="IH4314" s="1009"/>
      <c r="II4314" s="1009"/>
      <c r="IJ4314" s="1009"/>
      <c r="IK4314" s="1009"/>
      <c r="IL4314" s="1009"/>
      <c r="IM4314" s="1009"/>
    </row>
    <row r="4315" spans="17:247" x14ac:dyDescent="0.25">
      <c r="Q4315" s="1333"/>
      <c r="R4315" s="1333"/>
      <c r="S4315" s="669"/>
      <c r="T4315" s="669"/>
      <c r="U4315" s="669"/>
      <c r="AG4315" s="873"/>
      <c r="AN4315" s="669"/>
      <c r="IG4315" s="1009"/>
      <c r="IH4315" s="1009"/>
      <c r="II4315" s="1009"/>
      <c r="IJ4315" s="1009"/>
      <c r="IK4315" s="1009"/>
      <c r="IL4315" s="1009"/>
      <c r="IM4315" s="1009"/>
    </row>
    <row r="4316" spans="17:247" x14ac:dyDescent="0.25">
      <c r="Q4316" s="1333"/>
      <c r="R4316" s="1333"/>
      <c r="S4316" s="669"/>
      <c r="T4316" s="669"/>
      <c r="U4316" s="669"/>
      <c r="AG4316" s="873"/>
      <c r="AN4316" s="669"/>
      <c r="IG4316" s="1009"/>
      <c r="IH4316" s="1009"/>
      <c r="II4316" s="1009"/>
      <c r="IJ4316" s="1009"/>
      <c r="IK4316" s="1009"/>
      <c r="IL4316" s="1009"/>
      <c r="IM4316" s="1009"/>
    </row>
    <row r="4317" spans="17:247" x14ac:dyDescent="0.25">
      <c r="Q4317" s="1333"/>
      <c r="R4317" s="1333"/>
      <c r="S4317" s="669"/>
      <c r="T4317" s="669"/>
      <c r="U4317" s="669"/>
      <c r="AG4317" s="873"/>
      <c r="AN4317" s="669"/>
      <c r="IG4317" s="1009"/>
      <c r="IH4317" s="1009"/>
      <c r="II4317" s="1009"/>
      <c r="IJ4317" s="1009"/>
      <c r="IK4317" s="1009"/>
      <c r="IL4317" s="1009"/>
      <c r="IM4317" s="1009"/>
    </row>
    <row r="4318" spans="17:247" x14ac:dyDescent="0.25">
      <c r="Q4318" s="1333"/>
      <c r="R4318" s="1333"/>
      <c r="S4318" s="669"/>
      <c r="T4318" s="669"/>
      <c r="U4318" s="669"/>
      <c r="AG4318" s="873"/>
      <c r="AN4318" s="669"/>
      <c r="IG4318" s="1009"/>
      <c r="IH4318" s="1009"/>
      <c r="II4318" s="1009"/>
      <c r="IJ4318" s="1009"/>
      <c r="IK4318" s="1009"/>
      <c r="IL4318" s="1009"/>
      <c r="IM4318" s="1009"/>
    </row>
    <row r="4319" spans="17:247" x14ac:dyDescent="0.25">
      <c r="Q4319" s="1333"/>
      <c r="R4319" s="1333"/>
      <c r="S4319" s="669"/>
      <c r="T4319" s="669"/>
      <c r="U4319" s="669"/>
      <c r="AG4319" s="873"/>
      <c r="AN4319" s="669"/>
      <c r="IG4319" s="1009"/>
      <c r="IH4319" s="1009"/>
      <c r="II4319" s="1009"/>
      <c r="IJ4319" s="1009"/>
      <c r="IK4319" s="1009"/>
      <c r="IL4319" s="1009"/>
      <c r="IM4319" s="1009"/>
    </row>
    <row r="4320" spans="17:247" x14ac:dyDescent="0.25">
      <c r="Q4320" s="1333"/>
      <c r="R4320" s="1333"/>
      <c r="S4320" s="669"/>
      <c r="T4320" s="669"/>
      <c r="U4320" s="669"/>
      <c r="AG4320" s="873"/>
      <c r="AN4320" s="669"/>
      <c r="IG4320" s="1009"/>
      <c r="IH4320" s="1009"/>
      <c r="II4320" s="1009"/>
      <c r="IJ4320" s="1009"/>
      <c r="IK4320" s="1009"/>
      <c r="IL4320" s="1009"/>
      <c r="IM4320" s="1009"/>
    </row>
    <row r="4321" spans="17:247" x14ac:dyDescent="0.25">
      <c r="Q4321" s="1333"/>
      <c r="R4321" s="1333"/>
      <c r="S4321" s="669"/>
      <c r="T4321" s="669"/>
      <c r="U4321" s="669"/>
      <c r="AG4321" s="873"/>
      <c r="AN4321" s="669"/>
      <c r="IG4321" s="1009"/>
      <c r="IH4321" s="1009"/>
      <c r="II4321" s="1009"/>
      <c r="IJ4321" s="1009"/>
      <c r="IK4321" s="1009"/>
      <c r="IL4321" s="1009"/>
      <c r="IM4321" s="1009"/>
    </row>
    <row r="4322" spans="17:247" x14ac:dyDescent="0.25">
      <c r="Q4322" s="1333"/>
      <c r="R4322" s="1333"/>
      <c r="S4322" s="669"/>
      <c r="T4322" s="669"/>
      <c r="U4322" s="669"/>
      <c r="AG4322" s="873"/>
      <c r="AN4322" s="669"/>
      <c r="IG4322" s="1009"/>
      <c r="IH4322" s="1009"/>
      <c r="II4322" s="1009"/>
      <c r="IJ4322" s="1009"/>
      <c r="IK4322" s="1009"/>
      <c r="IL4322" s="1009"/>
      <c r="IM4322" s="1009"/>
    </row>
    <row r="4323" spans="17:247" x14ac:dyDescent="0.25">
      <c r="Q4323" s="1333"/>
      <c r="R4323" s="1333"/>
      <c r="S4323" s="669"/>
      <c r="T4323" s="669"/>
      <c r="U4323" s="669"/>
      <c r="AG4323" s="873"/>
      <c r="AN4323" s="669"/>
      <c r="IG4323" s="1009"/>
      <c r="IH4323" s="1009"/>
      <c r="II4323" s="1009"/>
      <c r="IJ4323" s="1009"/>
      <c r="IK4323" s="1009"/>
      <c r="IL4323" s="1009"/>
      <c r="IM4323" s="1009"/>
    </row>
    <row r="4324" spans="17:247" x14ac:dyDescent="0.25">
      <c r="Q4324" s="1333"/>
      <c r="R4324" s="1333"/>
      <c r="S4324" s="669"/>
      <c r="T4324" s="669"/>
      <c r="U4324" s="669"/>
      <c r="AG4324" s="873"/>
      <c r="AN4324" s="669"/>
      <c r="IG4324" s="1009"/>
      <c r="IH4324" s="1009"/>
      <c r="II4324" s="1009"/>
      <c r="IJ4324" s="1009"/>
      <c r="IK4324" s="1009"/>
      <c r="IL4324" s="1009"/>
      <c r="IM4324" s="1009"/>
    </row>
    <row r="4325" spans="17:247" x14ac:dyDescent="0.25">
      <c r="Q4325" s="1333"/>
      <c r="R4325" s="1333"/>
      <c r="S4325" s="669"/>
      <c r="T4325" s="669"/>
      <c r="U4325" s="669"/>
      <c r="AG4325" s="873"/>
      <c r="AN4325" s="669"/>
      <c r="IG4325" s="1009"/>
      <c r="IH4325" s="1009"/>
      <c r="II4325" s="1009"/>
      <c r="IJ4325" s="1009"/>
      <c r="IK4325" s="1009"/>
      <c r="IL4325" s="1009"/>
      <c r="IM4325" s="1009"/>
    </row>
    <row r="4326" spans="17:247" x14ac:dyDescent="0.25">
      <c r="Q4326" s="1333"/>
      <c r="R4326" s="1333"/>
      <c r="S4326" s="669"/>
      <c r="T4326" s="669"/>
      <c r="U4326" s="669"/>
      <c r="AG4326" s="873"/>
      <c r="AN4326" s="669"/>
      <c r="IG4326" s="1009"/>
      <c r="IH4326" s="1009"/>
      <c r="II4326" s="1009"/>
      <c r="IJ4326" s="1009"/>
      <c r="IK4326" s="1009"/>
      <c r="IL4326" s="1009"/>
      <c r="IM4326" s="1009"/>
    </row>
    <row r="4327" spans="17:247" x14ac:dyDescent="0.25">
      <c r="Q4327" s="1333"/>
      <c r="R4327" s="1333"/>
      <c r="S4327" s="669"/>
      <c r="T4327" s="669"/>
      <c r="U4327" s="669"/>
      <c r="AG4327" s="873"/>
      <c r="AN4327" s="669"/>
      <c r="IG4327" s="1009"/>
      <c r="IH4327" s="1009"/>
      <c r="II4327" s="1009"/>
      <c r="IJ4327" s="1009"/>
      <c r="IK4327" s="1009"/>
      <c r="IL4327" s="1009"/>
      <c r="IM4327" s="1009"/>
    </row>
    <row r="4328" spans="17:247" x14ac:dyDescent="0.25">
      <c r="Q4328" s="1333"/>
      <c r="R4328" s="1333"/>
      <c r="S4328" s="669"/>
      <c r="T4328" s="669"/>
      <c r="U4328" s="669"/>
      <c r="AG4328" s="873"/>
      <c r="AN4328" s="669"/>
      <c r="IG4328" s="1009"/>
      <c r="IH4328" s="1009"/>
      <c r="II4328" s="1009"/>
      <c r="IJ4328" s="1009"/>
      <c r="IK4328" s="1009"/>
      <c r="IL4328" s="1009"/>
      <c r="IM4328" s="1009"/>
    </row>
    <row r="4329" spans="17:247" x14ac:dyDescent="0.25">
      <c r="Q4329" s="1333"/>
      <c r="R4329" s="1333"/>
      <c r="S4329" s="669"/>
      <c r="T4329" s="669"/>
      <c r="U4329" s="669"/>
      <c r="AG4329" s="873"/>
      <c r="AN4329" s="669"/>
      <c r="IG4329" s="1009"/>
      <c r="IH4329" s="1009"/>
      <c r="II4329" s="1009"/>
      <c r="IJ4329" s="1009"/>
      <c r="IK4329" s="1009"/>
      <c r="IL4329" s="1009"/>
      <c r="IM4329" s="1009"/>
    </row>
    <row r="4330" spans="17:247" x14ac:dyDescent="0.25">
      <c r="Q4330" s="1333"/>
      <c r="R4330" s="1333"/>
      <c r="S4330" s="669"/>
      <c r="T4330" s="669"/>
      <c r="U4330" s="669"/>
      <c r="AG4330" s="873"/>
      <c r="AN4330" s="669"/>
      <c r="IG4330" s="1009"/>
      <c r="IH4330" s="1009"/>
      <c r="II4330" s="1009"/>
      <c r="IJ4330" s="1009"/>
      <c r="IK4330" s="1009"/>
      <c r="IL4330" s="1009"/>
      <c r="IM4330" s="1009"/>
    </row>
    <row r="4331" spans="17:247" x14ac:dyDescent="0.25">
      <c r="Q4331" s="1333"/>
      <c r="R4331" s="1333"/>
      <c r="S4331" s="669"/>
      <c r="T4331" s="669"/>
      <c r="U4331" s="669"/>
      <c r="AG4331" s="873"/>
      <c r="AN4331" s="669"/>
      <c r="IG4331" s="1009"/>
      <c r="IH4331" s="1009"/>
      <c r="II4331" s="1009"/>
      <c r="IJ4331" s="1009"/>
      <c r="IK4331" s="1009"/>
      <c r="IL4331" s="1009"/>
      <c r="IM4331" s="1009"/>
    </row>
    <row r="4332" spans="17:247" x14ac:dyDescent="0.25">
      <c r="Q4332" s="1333"/>
      <c r="R4332" s="1333"/>
      <c r="S4332" s="669"/>
      <c r="T4332" s="669"/>
      <c r="U4332" s="669"/>
      <c r="AG4332" s="873"/>
      <c r="AN4332" s="669"/>
      <c r="IG4332" s="1009"/>
      <c r="IH4332" s="1009"/>
      <c r="II4332" s="1009"/>
      <c r="IJ4332" s="1009"/>
      <c r="IK4332" s="1009"/>
      <c r="IL4332" s="1009"/>
      <c r="IM4332" s="1009"/>
    </row>
    <row r="4333" spans="17:247" x14ac:dyDescent="0.25">
      <c r="Q4333" s="1333"/>
      <c r="R4333" s="1333"/>
      <c r="S4333" s="669"/>
      <c r="T4333" s="669"/>
      <c r="U4333" s="669"/>
      <c r="AG4333" s="873"/>
      <c r="AN4333" s="669"/>
      <c r="IG4333" s="1009"/>
      <c r="IH4333" s="1009"/>
      <c r="II4333" s="1009"/>
      <c r="IJ4333" s="1009"/>
      <c r="IK4333" s="1009"/>
      <c r="IL4333" s="1009"/>
      <c r="IM4333" s="1009"/>
    </row>
    <row r="4334" spans="17:247" x14ac:dyDescent="0.25">
      <c r="Q4334" s="1333"/>
      <c r="R4334" s="1333"/>
      <c r="S4334" s="669"/>
      <c r="T4334" s="669"/>
      <c r="U4334" s="669"/>
      <c r="AG4334" s="873"/>
      <c r="AN4334" s="669"/>
      <c r="IG4334" s="1009"/>
      <c r="IH4334" s="1009"/>
      <c r="II4334" s="1009"/>
      <c r="IJ4334" s="1009"/>
      <c r="IK4334" s="1009"/>
      <c r="IL4334" s="1009"/>
      <c r="IM4334" s="1009"/>
    </row>
    <row r="4335" spans="17:247" x14ac:dyDescent="0.25">
      <c r="Q4335" s="1333"/>
      <c r="R4335" s="1333"/>
      <c r="S4335" s="669"/>
      <c r="T4335" s="669"/>
      <c r="U4335" s="669"/>
      <c r="AG4335" s="873"/>
      <c r="AN4335" s="669"/>
      <c r="IG4335" s="1009"/>
      <c r="IH4335" s="1009"/>
      <c r="II4335" s="1009"/>
      <c r="IJ4335" s="1009"/>
      <c r="IK4335" s="1009"/>
      <c r="IL4335" s="1009"/>
      <c r="IM4335" s="1009"/>
    </row>
    <row r="4336" spans="17:247" x14ac:dyDescent="0.25">
      <c r="Q4336" s="1333"/>
      <c r="R4336" s="1333"/>
      <c r="S4336" s="669"/>
      <c r="T4336" s="669"/>
      <c r="U4336" s="669"/>
      <c r="AG4336" s="873"/>
      <c r="AN4336" s="669"/>
      <c r="IG4336" s="1009"/>
      <c r="IH4336" s="1009"/>
      <c r="II4336" s="1009"/>
      <c r="IJ4336" s="1009"/>
      <c r="IK4336" s="1009"/>
      <c r="IL4336" s="1009"/>
      <c r="IM4336" s="1009"/>
    </row>
    <row r="4337" spans="17:247" x14ac:dyDescent="0.25">
      <c r="Q4337" s="1333"/>
      <c r="R4337" s="1333"/>
      <c r="S4337" s="669"/>
      <c r="T4337" s="669"/>
      <c r="U4337" s="669"/>
      <c r="AG4337" s="873"/>
      <c r="AN4337" s="669"/>
      <c r="IG4337" s="1009"/>
      <c r="IH4337" s="1009"/>
      <c r="II4337" s="1009"/>
      <c r="IJ4337" s="1009"/>
      <c r="IK4337" s="1009"/>
      <c r="IL4337" s="1009"/>
      <c r="IM4337" s="1009"/>
    </row>
    <row r="4338" spans="17:247" x14ac:dyDescent="0.25">
      <c r="Q4338" s="1333"/>
      <c r="R4338" s="1333"/>
      <c r="S4338" s="669"/>
      <c r="T4338" s="669"/>
      <c r="U4338" s="669"/>
      <c r="AG4338" s="873"/>
      <c r="AN4338" s="669"/>
      <c r="IG4338" s="1009"/>
      <c r="IH4338" s="1009"/>
      <c r="II4338" s="1009"/>
      <c r="IJ4338" s="1009"/>
      <c r="IK4338" s="1009"/>
      <c r="IL4338" s="1009"/>
      <c r="IM4338" s="1009"/>
    </row>
    <row r="4339" spans="17:247" x14ac:dyDescent="0.25">
      <c r="Q4339" s="1333"/>
      <c r="R4339" s="1333"/>
      <c r="S4339" s="669"/>
      <c r="T4339" s="669"/>
      <c r="U4339" s="669"/>
      <c r="AG4339" s="873"/>
      <c r="AN4339" s="669"/>
      <c r="IG4339" s="1009"/>
      <c r="IH4339" s="1009"/>
      <c r="II4339" s="1009"/>
      <c r="IJ4339" s="1009"/>
      <c r="IK4339" s="1009"/>
      <c r="IL4339" s="1009"/>
      <c r="IM4339" s="1009"/>
    </row>
    <row r="4340" spans="17:247" x14ac:dyDescent="0.25">
      <c r="Q4340" s="1333"/>
      <c r="R4340" s="1333"/>
      <c r="S4340" s="669"/>
      <c r="T4340" s="669"/>
      <c r="U4340" s="669"/>
      <c r="AG4340" s="873"/>
      <c r="AN4340" s="669"/>
      <c r="IG4340" s="1009"/>
      <c r="IH4340" s="1009"/>
      <c r="II4340" s="1009"/>
      <c r="IJ4340" s="1009"/>
      <c r="IK4340" s="1009"/>
      <c r="IL4340" s="1009"/>
      <c r="IM4340" s="1009"/>
    </row>
    <row r="4341" spans="17:247" x14ac:dyDescent="0.25">
      <c r="Q4341" s="1333"/>
      <c r="R4341" s="1333"/>
      <c r="S4341" s="669"/>
      <c r="T4341" s="669"/>
      <c r="U4341" s="669"/>
      <c r="AG4341" s="873"/>
      <c r="AN4341" s="669"/>
      <c r="IG4341" s="1009"/>
      <c r="IH4341" s="1009"/>
      <c r="II4341" s="1009"/>
      <c r="IJ4341" s="1009"/>
      <c r="IK4341" s="1009"/>
      <c r="IL4341" s="1009"/>
      <c r="IM4341" s="1009"/>
    </row>
    <row r="4342" spans="17:247" x14ac:dyDescent="0.25">
      <c r="Q4342" s="1333"/>
      <c r="R4342" s="1333"/>
      <c r="S4342" s="669"/>
      <c r="T4342" s="669"/>
      <c r="U4342" s="669"/>
      <c r="AG4342" s="873"/>
      <c r="AN4342" s="669"/>
      <c r="IG4342" s="1009"/>
      <c r="IH4342" s="1009"/>
      <c r="II4342" s="1009"/>
      <c r="IJ4342" s="1009"/>
      <c r="IK4342" s="1009"/>
      <c r="IL4342" s="1009"/>
      <c r="IM4342" s="1009"/>
    </row>
    <row r="4343" spans="17:247" x14ac:dyDescent="0.25">
      <c r="Q4343" s="1333"/>
      <c r="R4343" s="1333"/>
      <c r="S4343" s="669"/>
      <c r="T4343" s="669"/>
      <c r="U4343" s="669"/>
      <c r="AG4343" s="873"/>
      <c r="AN4343" s="669"/>
      <c r="IG4343" s="1009"/>
      <c r="IH4343" s="1009"/>
      <c r="II4343" s="1009"/>
      <c r="IJ4343" s="1009"/>
      <c r="IK4343" s="1009"/>
      <c r="IL4343" s="1009"/>
      <c r="IM4343" s="1009"/>
    </row>
    <row r="4344" spans="17:247" x14ac:dyDescent="0.25">
      <c r="Q4344" s="1333"/>
      <c r="R4344" s="1333"/>
      <c r="S4344" s="669"/>
      <c r="T4344" s="669"/>
      <c r="U4344" s="669"/>
      <c r="AG4344" s="873"/>
      <c r="AN4344" s="669"/>
      <c r="IG4344" s="1009"/>
      <c r="IH4344" s="1009"/>
      <c r="II4344" s="1009"/>
      <c r="IJ4344" s="1009"/>
      <c r="IK4344" s="1009"/>
      <c r="IL4344" s="1009"/>
      <c r="IM4344" s="1009"/>
    </row>
    <row r="4345" spans="17:247" x14ac:dyDescent="0.25">
      <c r="Q4345" s="1333"/>
      <c r="R4345" s="1333"/>
      <c r="S4345" s="669"/>
      <c r="T4345" s="669"/>
      <c r="U4345" s="669"/>
      <c r="AG4345" s="873"/>
      <c r="AN4345" s="669"/>
      <c r="IG4345" s="1009"/>
      <c r="IH4345" s="1009"/>
      <c r="II4345" s="1009"/>
      <c r="IJ4345" s="1009"/>
      <c r="IK4345" s="1009"/>
      <c r="IL4345" s="1009"/>
      <c r="IM4345" s="1009"/>
    </row>
    <row r="4346" spans="17:247" x14ac:dyDescent="0.25">
      <c r="Q4346" s="1333"/>
      <c r="R4346" s="1333"/>
      <c r="S4346" s="669"/>
      <c r="T4346" s="669"/>
      <c r="U4346" s="669"/>
      <c r="AG4346" s="873"/>
      <c r="AN4346" s="669"/>
      <c r="IG4346" s="1009"/>
      <c r="IH4346" s="1009"/>
      <c r="II4346" s="1009"/>
      <c r="IJ4346" s="1009"/>
      <c r="IK4346" s="1009"/>
      <c r="IL4346" s="1009"/>
      <c r="IM4346" s="1009"/>
    </row>
    <row r="4347" spans="17:247" x14ac:dyDescent="0.25">
      <c r="Q4347" s="1333"/>
      <c r="R4347" s="1333"/>
      <c r="S4347" s="669"/>
      <c r="T4347" s="669"/>
      <c r="U4347" s="669"/>
      <c r="AG4347" s="873"/>
      <c r="AN4347" s="669"/>
      <c r="IG4347" s="1009"/>
      <c r="IH4347" s="1009"/>
      <c r="II4347" s="1009"/>
      <c r="IJ4347" s="1009"/>
      <c r="IK4347" s="1009"/>
      <c r="IL4347" s="1009"/>
      <c r="IM4347" s="1009"/>
    </row>
    <row r="4348" spans="17:247" x14ac:dyDescent="0.25">
      <c r="Q4348" s="1333"/>
      <c r="R4348" s="1333"/>
      <c r="S4348" s="669"/>
      <c r="T4348" s="669"/>
      <c r="U4348" s="669"/>
      <c r="AG4348" s="873"/>
      <c r="AN4348" s="669"/>
      <c r="IG4348" s="1009"/>
      <c r="IH4348" s="1009"/>
      <c r="II4348" s="1009"/>
      <c r="IJ4348" s="1009"/>
      <c r="IK4348" s="1009"/>
      <c r="IL4348" s="1009"/>
      <c r="IM4348" s="1009"/>
    </row>
    <row r="4349" spans="17:247" x14ac:dyDescent="0.25">
      <c r="Q4349" s="1333"/>
      <c r="R4349" s="1333"/>
      <c r="S4349" s="669"/>
      <c r="T4349" s="669"/>
      <c r="U4349" s="669"/>
      <c r="AG4349" s="873"/>
      <c r="AN4349" s="669"/>
      <c r="IG4349" s="1009"/>
      <c r="IH4349" s="1009"/>
      <c r="II4349" s="1009"/>
      <c r="IJ4349" s="1009"/>
      <c r="IK4349" s="1009"/>
      <c r="IL4349" s="1009"/>
      <c r="IM4349" s="1009"/>
    </row>
    <row r="4350" spans="17:247" x14ac:dyDescent="0.25">
      <c r="Q4350" s="1333"/>
      <c r="R4350" s="1333"/>
      <c r="S4350" s="669"/>
      <c r="T4350" s="669"/>
      <c r="U4350" s="669"/>
      <c r="AG4350" s="873"/>
      <c r="AN4350" s="669"/>
      <c r="IG4350" s="1009"/>
      <c r="IH4350" s="1009"/>
      <c r="II4350" s="1009"/>
      <c r="IJ4350" s="1009"/>
      <c r="IK4350" s="1009"/>
      <c r="IL4350" s="1009"/>
      <c r="IM4350" s="1009"/>
    </row>
    <row r="4351" spans="17:247" x14ac:dyDescent="0.25">
      <c r="Q4351" s="1333"/>
      <c r="R4351" s="1333"/>
      <c r="S4351" s="669"/>
      <c r="T4351" s="669"/>
      <c r="U4351" s="669"/>
      <c r="AG4351" s="873"/>
      <c r="AN4351" s="669"/>
      <c r="IG4351" s="1009"/>
      <c r="IH4351" s="1009"/>
      <c r="II4351" s="1009"/>
      <c r="IJ4351" s="1009"/>
      <c r="IK4351" s="1009"/>
      <c r="IL4351" s="1009"/>
      <c r="IM4351" s="1009"/>
    </row>
    <row r="4352" spans="17:247" x14ac:dyDescent="0.25">
      <c r="Q4352" s="1333"/>
      <c r="R4352" s="1333"/>
      <c r="S4352" s="669"/>
      <c r="T4352" s="669"/>
      <c r="U4352" s="669"/>
      <c r="AG4352" s="873"/>
      <c r="AN4352" s="669"/>
      <c r="IG4352" s="1009"/>
      <c r="IH4352" s="1009"/>
      <c r="II4352" s="1009"/>
      <c r="IJ4352" s="1009"/>
      <c r="IK4352" s="1009"/>
      <c r="IL4352" s="1009"/>
      <c r="IM4352" s="1009"/>
    </row>
    <row r="4353" spans="17:247" x14ac:dyDescent="0.25">
      <c r="Q4353" s="1333"/>
      <c r="R4353" s="1333"/>
      <c r="S4353" s="669"/>
      <c r="T4353" s="669"/>
      <c r="U4353" s="669"/>
      <c r="AG4353" s="873"/>
      <c r="AN4353" s="669"/>
      <c r="IG4353" s="1009"/>
      <c r="IH4353" s="1009"/>
      <c r="II4353" s="1009"/>
      <c r="IJ4353" s="1009"/>
      <c r="IK4353" s="1009"/>
      <c r="IL4353" s="1009"/>
      <c r="IM4353" s="1009"/>
    </row>
    <row r="4354" spans="17:247" x14ac:dyDescent="0.25">
      <c r="Q4354" s="1333"/>
      <c r="R4354" s="1333"/>
      <c r="S4354" s="669"/>
      <c r="T4354" s="669"/>
      <c r="U4354" s="669"/>
      <c r="AG4354" s="873"/>
      <c r="AN4354" s="669"/>
      <c r="IG4354" s="1009"/>
      <c r="IH4354" s="1009"/>
      <c r="II4354" s="1009"/>
      <c r="IJ4354" s="1009"/>
      <c r="IK4354" s="1009"/>
      <c r="IL4354" s="1009"/>
      <c r="IM4354" s="1009"/>
    </row>
    <row r="4355" spans="17:247" x14ac:dyDescent="0.25">
      <c r="Q4355" s="1333"/>
      <c r="R4355" s="1333"/>
      <c r="S4355" s="669"/>
      <c r="T4355" s="669"/>
      <c r="U4355" s="669"/>
      <c r="AG4355" s="873"/>
      <c r="AN4355" s="669"/>
      <c r="IG4355" s="1009"/>
      <c r="IH4355" s="1009"/>
      <c r="II4355" s="1009"/>
      <c r="IJ4355" s="1009"/>
      <c r="IK4355" s="1009"/>
      <c r="IL4355" s="1009"/>
      <c r="IM4355" s="1009"/>
    </row>
    <row r="4356" spans="17:247" x14ac:dyDescent="0.25">
      <c r="Q4356" s="1333"/>
      <c r="R4356" s="1333"/>
      <c r="S4356" s="669"/>
      <c r="T4356" s="669"/>
      <c r="U4356" s="669"/>
      <c r="AG4356" s="873"/>
      <c r="AN4356" s="669"/>
      <c r="IG4356" s="1009"/>
      <c r="IH4356" s="1009"/>
      <c r="II4356" s="1009"/>
      <c r="IJ4356" s="1009"/>
      <c r="IK4356" s="1009"/>
      <c r="IL4356" s="1009"/>
      <c r="IM4356" s="1009"/>
    </row>
    <row r="4357" spans="17:247" x14ac:dyDescent="0.25">
      <c r="Q4357" s="1333"/>
      <c r="R4357" s="1333"/>
      <c r="S4357" s="669"/>
      <c r="T4357" s="669"/>
      <c r="U4357" s="669"/>
      <c r="AG4357" s="873"/>
      <c r="AN4357" s="669"/>
      <c r="IG4357" s="1009"/>
      <c r="IH4357" s="1009"/>
      <c r="II4357" s="1009"/>
      <c r="IJ4357" s="1009"/>
      <c r="IK4357" s="1009"/>
      <c r="IL4357" s="1009"/>
      <c r="IM4357" s="1009"/>
    </row>
    <row r="4358" spans="17:247" x14ac:dyDescent="0.25">
      <c r="Q4358" s="1333"/>
      <c r="R4358" s="1333"/>
      <c r="S4358" s="669"/>
      <c r="T4358" s="669"/>
      <c r="U4358" s="669"/>
      <c r="AG4358" s="873"/>
      <c r="AN4358" s="669"/>
      <c r="IG4358" s="1009"/>
      <c r="IH4358" s="1009"/>
      <c r="II4358" s="1009"/>
      <c r="IJ4358" s="1009"/>
      <c r="IK4358" s="1009"/>
      <c r="IL4358" s="1009"/>
      <c r="IM4358" s="1009"/>
    </row>
    <row r="4359" spans="17:247" x14ac:dyDescent="0.25">
      <c r="Q4359" s="1333"/>
      <c r="R4359" s="1333"/>
      <c r="S4359" s="669"/>
      <c r="T4359" s="669"/>
      <c r="U4359" s="669"/>
      <c r="AG4359" s="873"/>
      <c r="AN4359" s="669"/>
      <c r="IG4359" s="1009"/>
      <c r="IH4359" s="1009"/>
      <c r="II4359" s="1009"/>
      <c r="IJ4359" s="1009"/>
      <c r="IK4359" s="1009"/>
      <c r="IL4359" s="1009"/>
      <c r="IM4359" s="1009"/>
    </row>
    <row r="4360" spans="17:247" x14ac:dyDescent="0.25">
      <c r="Q4360" s="1333"/>
      <c r="R4360" s="1333"/>
      <c r="S4360" s="669"/>
      <c r="T4360" s="669"/>
      <c r="U4360" s="669"/>
      <c r="AG4360" s="873"/>
      <c r="AN4360" s="669"/>
      <c r="IG4360" s="1009"/>
      <c r="IH4360" s="1009"/>
      <c r="II4360" s="1009"/>
      <c r="IJ4360" s="1009"/>
      <c r="IK4360" s="1009"/>
      <c r="IL4360" s="1009"/>
      <c r="IM4360" s="1009"/>
    </row>
    <row r="4361" spans="17:247" x14ac:dyDescent="0.25">
      <c r="Q4361" s="1333"/>
      <c r="R4361" s="1333"/>
      <c r="S4361" s="669"/>
      <c r="T4361" s="669"/>
      <c r="U4361" s="669"/>
      <c r="AG4361" s="873"/>
      <c r="AN4361" s="669"/>
      <c r="IG4361" s="1009"/>
      <c r="IH4361" s="1009"/>
      <c r="II4361" s="1009"/>
      <c r="IJ4361" s="1009"/>
      <c r="IK4361" s="1009"/>
      <c r="IL4361" s="1009"/>
      <c r="IM4361" s="1009"/>
    </row>
    <row r="4362" spans="17:247" x14ac:dyDescent="0.25">
      <c r="Q4362" s="1333"/>
      <c r="R4362" s="1333"/>
      <c r="S4362" s="669"/>
      <c r="T4362" s="669"/>
      <c r="U4362" s="669"/>
      <c r="AG4362" s="873"/>
      <c r="AN4362" s="669"/>
      <c r="IG4362" s="1009"/>
      <c r="IH4362" s="1009"/>
      <c r="II4362" s="1009"/>
      <c r="IJ4362" s="1009"/>
      <c r="IK4362" s="1009"/>
      <c r="IL4362" s="1009"/>
      <c r="IM4362" s="1009"/>
    </row>
    <row r="4363" spans="17:247" x14ac:dyDescent="0.25">
      <c r="Q4363" s="1333"/>
      <c r="R4363" s="1333"/>
      <c r="S4363" s="669"/>
      <c r="T4363" s="669"/>
      <c r="U4363" s="669"/>
      <c r="AG4363" s="873"/>
      <c r="AN4363" s="669"/>
      <c r="IG4363" s="1009"/>
      <c r="IH4363" s="1009"/>
      <c r="II4363" s="1009"/>
      <c r="IJ4363" s="1009"/>
      <c r="IK4363" s="1009"/>
      <c r="IL4363" s="1009"/>
      <c r="IM4363" s="1009"/>
    </row>
    <row r="4364" spans="17:247" x14ac:dyDescent="0.25">
      <c r="Q4364" s="1333"/>
      <c r="R4364" s="1333"/>
      <c r="S4364" s="669"/>
      <c r="T4364" s="669"/>
      <c r="U4364" s="669"/>
      <c r="AG4364" s="873"/>
      <c r="AN4364" s="669"/>
      <c r="IG4364" s="1009"/>
      <c r="IH4364" s="1009"/>
      <c r="II4364" s="1009"/>
      <c r="IJ4364" s="1009"/>
      <c r="IK4364" s="1009"/>
      <c r="IL4364" s="1009"/>
      <c r="IM4364" s="1009"/>
    </row>
    <row r="4365" spans="17:247" x14ac:dyDescent="0.25">
      <c r="Q4365" s="1333"/>
      <c r="R4365" s="1333"/>
      <c r="S4365" s="669"/>
      <c r="T4365" s="669"/>
      <c r="U4365" s="669"/>
      <c r="AG4365" s="873"/>
      <c r="AN4365" s="669"/>
      <c r="IG4365" s="1009"/>
      <c r="IH4365" s="1009"/>
      <c r="II4365" s="1009"/>
      <c r="IJ4365" s="1009"/>
      <c r="IK4365" s="1009"/>
      <c r="IL4365" s="1009"/>
      <c r="IM4365" s="1009"/>
    </row>
    <row r="4366" spans="17:247" x14ac:dyDescent="0.25">
      <c r="Q4366" s="1333"/>
      <c r="R4366" s="1333"/>
      <c r="S4366" s="669"/>
      <c r="T4366" s="669"/>
      <c r="U4366" s="669"/>
      <c r="AG4366" s="873"/>
      <c r="AN4366" s="669"/>
      <c r="IG4366" s="1009"/>
      <c r="IH4366" s="1009"/>
      <c r="II4366" s="1009"/>
      <c r="IJ4366" s="1009"/>
      <c r="IK4366" s="1009"/>
      <c r="IL4366" s="1009"/>
      <c r="IM4366" s="1009"/>
    </row>
    <row r="4367" spans="17:247" x14ac:dyDescent="0.25">
      <c r="Q4367" s="1333"/>
      <c r="R4367" s="1333"/>
      <c r="S4367" s="669"/>
      <c r="T4367" s="669"/>
      <c r="U4367" s="669"/>
      <c r="AG4367" s="873"/>
      <c r="AN4367" s="669"/>
      <c r="IG4367" s="1009"/>
      <c r="IH4367" s="1009"/>
      <c r="II4367" s="1009"/>
      <c r="IJ4367" s="1009"/>
      <c r="IK4367" s="1009"/>
      <c r="IL4367" s="1009"/>
      <c r="IM4367" s="1009"/>
    </row>
    <row r="4368" spans="17:247" x14ac:dyDescent="0.25">
      <c r="Q4368" s="1333"/>
      <c r="R4368" s="1333"/>
      <c r="S4368" s="669"/>
      <c r="T4368" s="669"/>
      <c r="U4368" s="669"/>
      <c r="AG4368" s="873"/>
      <c r="AN4368" s="669"/>
      <c r="IG4368" s="1009"/>
      <c r="IH4368" s="1009"/>
      <c r="II4368" s="1009"/>
      <c r="IJ4368" s="1009"/>
      <c r="IK4368" s="1009"/>
      <c r="IL4368" s="1009"/>
      <c r="IM4368" s="1009"/>
    </row>
    <row r="4369" spans="17:247" x14ac:dyDescent="0.25">
      <c r="Q4369" s="1333"/>
      <c r="R4369" s="1333"/>
      <c r="S4369" s="669"/>
      <c r="T4369" s="669"/>
      <c r="U4369" s="669"/>
      <c r="AG4369" s="873"/>
      <c r="AN4369" s="669"/>
      <c r="IG4369" s="1009"/>
      <c r="IH4369" s="1009"/>
      <c r="II4369" s="1009"/>
      <c r="IJ4369" s="1009"/>
      <c r="IK4369" s="1009"/>
      <c r="IL4369" s="1009"/>
      <c r="IM4369" s="1009"/>
    </row>
    <row r="4370" spans="17:247" x14ac:dyDescent="0.25">
      <c r="Q4370" s="1333"/>
      <c r="R4370" s="1333"/>
      <c r="S4370" s="669"/>
      <c r="T4370" s="669"/>
      <c r="U4370" s="669"/>
      <c r="AG4370" s="873"/>
      <c r="AN4370" s="669"/>
      <c r="IG4370" s="1009"/>
      <c r="IH4370" s="1009"/>
      <c r="II4370" s="1009"/>
      <c r="IJ4370" s="1009"/>
      <c r="IK4370" s="1009"/>
      <c r="IL4370" s="1009"/>
      <c r="IM4370" s="1009"/>
    </row>
    <row r="4371" spans="17:247" x14ac:dyDescent="0.25">
      <c r="Q4371" s="1333"/>
      <c r="R4371" s="1333"/>
      <c r="S4371" s="669"/>
      <c r="T4371" s="669"/>
      <c r="U4371" s="669"/>
      <c r="AG4371" s="873"/>
      <c r="AN4371" s="669"/>
      <c r="IG4371" s="1009"/>
      <c r="IH4371" s="1009"/>
      <c r="II4371" s="1009"/>
      <c r="IJ4371" s="1009"/>
      <c r="IK4371" s="1009"/>
      <c r="IL4371" s="1009"/>
      <c r="IM4371" s="1009"/>
    </row>
    <row r="4372" spans="17:247" x14ac:dyDescent="0.25">
      <c r="Q4372" s="1333"/>
      <c r="R4372" s="1333"/>
      <c r="S4372" s="669"/>
      <c r="T4372" s="669"/>
      <c r="U4372" s="669"/>
      <c r="AG4372" s="873"/>
      <c r="AN4372" s="669"/>
      <c r="IG4372" s="1009"/>
      <c r="IH4372" s="1009"/>
      <c r="II4372" s="1009"/>
      <c r="IJ4372" s="1009"/>
      <c r="IK4372" s="1009"/>
      <c r="IL4372" s="1009"/>
      <c r="IM4372" s="1009"/>
    </row>
    <row r="4373" spans="17:247" x14ac:dyDescent="0.25">
      <c r="Q4373" s="1333"/>
      <c r="R4373" s="1333"/>
      <c r="S4373" s="669"/>
      <c r="T4373" s="669"/>
      <c r="U4373" s="669"/>
      <c r="AG4373" s="873"/>
      <c r="AN4373" s="669"/>
      <c r="IG4373" s="1009"/>
      <c r="IH4373" s="1009"/>
      <c r="II4373" s="1009"/>
      <c r="IJ4373" s="1009"/>
      <c r="IK4373" s="1009"/>
      <c r="IL4373" s="1009"/>
      <c r="IM4373" s="1009"/>
    </row>
    <row r="4374" spans="17:247" x14ac:dyDescent="0.25">
      <c r="Q4374" s="1333"/>
      <c r="R4374" s="1333"/>
      <c r="S4374" s="669"/>
      <c r="T4374" s="669"/>
      <c r="U4374" s="669"/>
      <c r="AG4374" s="873"/>
      <c r="AN4374" s="669"/>
      <c r="IG4374" s="1009"/>
      <c r="IH4374" s="1009"/>
      <c r="II4374" s="1009"/>
      <c r="IJ4374" s="1009"/>
      <c r="IK4374" s="1009"/>
      <c r="IL4374" s="1009"/>
      <c r="IM4374" s="1009"/>
    </row>
    <row r="4375" spans="17:247" x14ac:dyDescent="0.25">
      <c r="Q4375" s="1333"/>
      <c r="R4375" s="1333"/>
      <c r="S4375" s="669"/>
      <c r="T4375" s="669"/>
      <c r="U4375" s="669"/>
      <c r="AG4375" s="873"/>
      <c r="AN4375" s="669"/>
      <c r="IG4375" s="1009"/>
      <c r="IH4375" s="1009"/>
      <c r="II4375" s="1009"/>
      <c r="IJ4375" s="1009"/>
      <c r="IK4375" s="1009"/>
      <c r="IL4375" s="1009"/>
      <c r="IM4375" s="1009"/>
    </row>
    <row r="4376" spans="17:247" x14ac:dyDescent="0.25">
      <c r="Q4376" s="1333"/>
      <c r="R4376" s="1333"/>
      <c r="S4376" s="669"/>
      <c r="T4376" s="669"/>
      <c r="U4376" s="669"/>
      <c r="AG4376" s="873"/>
      <c r="AN4376" s="669"/>
      <c r="IG4376" s="1009"/>
      <c r="IH4376" s="1009"/>
      <c r="II4376" s="1009"/>
      <c r="IJ4376" s="1009"/>
      <c r="IK4376" s="1009"/>
      <c r="IL4376" s="1009"/>
      <c r="IM4376" s="1009"/>
    </row>
    <row r="4377" spans="17:247" x14ac:dyDescent="0.25">
      <c r="Q4377" s="1333"/>
      <c r="R4377" s="1333"/>
      <c r="S4377" s="669"/>
      <c r="T4377" s="669"/>
      <c r="U4377" s="669"/>
      <c r="AG4377" s="873"/>
      <c r="AN4377" s="669"/>
      <c r="IG4377" s="1009"/>
      <c r="IH4377" s="1009"/>
      <c r="II4377" s="1009"/>
      <c r="IJ4377" s="1009"/>
      <c r="IK4377" s="1009"/>
      <c r="IL4377" s="1009"/>
      <c r="IM4377" s="1009"/>
    </row>
    <row r="4378" spans="17:247" x14ac:dyDescent="0.25">
      <c r="Q4378" s="1333"/>
      <c r="R4378" s="1333"/>
      <c r="S4378" s="669"/>
      <c r="T4378" s="669"/>
      <c r="U4378" s="669"/>
      <c r="AG4378" s="873"/>
      <c r="AN4378" s="669"/>
      <c r="IG4378" s="1009"/>
      <c r="IH4378" s="1009"/>
      <c r="II4378" s="1009"/>
      <c r="IJ4378" s="1009"/>
      <c r="IK4378" s="1009"/>
      <c r="IL4378" s="1009"/>
      <c r="IM4378" s="1009"/>
    </row>
    <row r="4379" spans="17:247" x14ac:dyDescent="0.25">
      <c r="Q4379" s="1333"/>
      <c r="R4379" s="1333"/>
      <c r="S4379" s="669"/>
      <c r="T4379" s="669"/>
      <c r="U4379" s="669"/>
      <c r="AG4379" s="873"/>
      <c r="AN4379" s="669"/>
      <c r="IG4379" s="1009"/>
      <c r="IH4379" s="1009"/>
      <c r="II4379" s="1009"/>
      <c r="IJ4379" s="1009"/>
      <c r="IK4379" s="1009"/>
      <c r="IL4379" s="1009"/>
      <c r="IM4379" s="1009"/>
    </row>
    <row r="4380" spans="17:247" x14ac:dyDescent="0.25">
      <c r="Q4380" s="1333"/>
      <c r="R4380" s="1333"/>
      <c r="S4380" s="669"/>
      <c r="T4380" s="669"/>
      <c r="U4380" s="669"/>
      <c r="AG4380" s="873"/>
      <c r="AN4380" s="669"/>
      <c r="IG4380" s="1009"/>
      <c r="IH4380" s="1009"/>
      <c r="II4380" s="1009"/>
      <c r="IJ4380" s="1009"/>
      <c r="IK4380" s="1009"/>
      <c r="IL4380" s="1009"/>
      <c r="IM4380" s="1009"/>
    </row>
    <row r="4381" spans="17:247" x14ac:dyDescent="0.25">
      <c r="Q4381" s="1333"/>
      <c r="R4381" s="1333"/>
      <c r="S4381" s="669"/>
      <c r="T4381" s="669"/>
      <c r="U4381" s="669"/>
      <c r="AG4381" s="873"/>
      <c r="AN4381" s="669"/>
      <c r="IG4381" s="1009"/>
      <c r="IH4381" s="1009"/>
      <c r="II4381" s="1009"/>
      <c r="IJ4381" s="1009"/>
      <c r="IK4381" s="1009"/>
      <c r="IL4381" s="1009"/>
      <c r="IM4381" s="1009"/>
    </row>
    <row r="4382" spans="17:247" x14ac:dyDescent="0.25">
      <c r="Q4382" s="1333"/>
      <c r="R4382" s="1333"/>
      <c r="S4382" s="669"/>
      <c r="T4382" s="669"/>
      <c r="U4382" s="669"/>
      <c r="AG4382" s="873"/>
      <c r="AN4382" s="669"/>
      <c r="IG4382" s="1009"/>
      <c r="IH4382" s="1009"/>
      <c r="II4382" s="1009"/>
      <c r="IJ4382" s="1009"/>
      <c r="IK4382" s="1009"/>
      <c r="IL4382" s="1009"/>
      <c r="IM4382" s="1009"/>
    </row>
    <row r="4383" spans="17:247" x14ac:dyDescent="0.25">
      <c r="Q4383" s="1333"/>
      <c r="R4383" s="1333"/>
      <c r="S4383" s="669"/>
      <c r="T4383" s="669"/>
      <c r="U4383" s="669"/>
      <c r="AG4383" s="873"/>
      <c r="AN4383" s="669"/>
      <c r="IG4383" s="1009"/>
      <c r="IH4383" s="1009"/>
      <c r="II4383" s="1009"/>
      <c r="IJ4383" s="1009"/>
      <c r="IK4383" s="1009"/>
      <c r="IL4383" s="1009"/>
      <c r="IM4383" s="1009"/>
    </row>
    <row r="4384" spans="17:247" x14ac:dyDescent="0.25">
      <c r="Q4384" s="1333"/>
      <c r="R4384" s="1333"/>
      <c r="S4384" s="669"/>
      <c r="T4384" s="669"/>
      <c r="U4384" s="669"/>
      <c r="AG4384" s="873"/>
      <c r="AN4384" s="669"/>
      <c r="IG4384" s="1009"/>
      <c r="IH4384" s="1009"/>
      <c r="II4384" s="1009"/>
      <c r="IJ4384" s="1009"/>
      <c r="IK4384" s="1009"/>
      <c r="IL4384" s="1009"/>
      <c r="IM4384" s="1009"/>
    </row>
    <row r="4385" spans="17:247" x14ac:dyDescent="0.25">
      <c r="Q4385" s="1333"/>
      <c r="R4385" s="1333"/>
      <c r="S4385" s="669"/>
      <c r="T4385" s="669"/>
      <c r="U4385" s="669"/>
      <c r="AG4385" s="873"/>
      <c r="AN4385" s="669"/>
      <c r="IG4385" s="1009"/>
      <c r="IH4385" s="1009"/>
      <c r="II4385" s="1009"/>
      <c r="IJ4385" s="1009"/>
      <c r="IK4385" s="1009"/>
      <c r="IL4385" s="1009"/>
      <c r="IM4385" s="1009"/>
    </row>
    <row r="4386" spans="17:247" x14ac:dyDescent="0.25">
      <c r="Q4386" s="1333"/>
      <c r="R4386" s="1333"/>
      <c r="S4386" s="669"/>
      <c r="T4386" s="669"/>
      <c r="U4386" s="669"/>
      <c r="AG4386" s="873"/>
      <c r="AN4386" s="669"/>
      <c r="IG4386" s="1009"/>
      <c r="IH4386" s="1009"/>
      <c r="II4386" s="1009"/>
      <c r="IJ4386" s="1009"/>
      <c r="IK4386" s="1009"/>
      <c r="IL4386" s="1009"/>
      <c r="IM4386" s="1009"/>
    </row>
    <row r="4387" spans="17:247" x14ac:dyDescent="0.25">
      <c r="Q4387" s="1333"/>
      <c r="R4387" s="1333"/>
      <c r="S4387" s="669"/>
      <c r="T4387" s="669"/>
      <c r="U4387" s="669"/>
      <c r="AG4387" s="873"/>
      <c r="AN4387" s="669"/>
      <c r="IG4387" s="1009"/>
      <c r="IH4387" s="1009"/>
      <c r="II4387" s="1009"/>
      <c r="IJ4387" s="1009"/>
      <c r="IK4387" s="1009"/>
      <c r="IL4387" s="1009"/>
      <c r="IM4387" s="1009"/>
    </row>
    <row r="4388" spans="17:247" x14ac:dyDescent="0.25">
      <c r="Q4388" s="1333"/>
      <c r="R4388" s="1333"/>
      <c r="S4388" s="669"/>
      <c r="T4388" s="669"/>
      <c r="U4388" s="669"/>
      <c r="AG4388" s="873"/>
      <c r="AN4388" s="669"/>
      <c r="IG4388" s="1009"/>
      <c r="IH4388" s="1009"/>
      <c r="II4388" s="1009"/>
      <c r="IJ4388" s="1009"/>
      <c r="IK4388" s="1009"/>
      <c r="IL4388" s="1009"/>
      <c r="IM4388" s="1009"/>
    </row>
    <row r="4389" spans="17:247" x14ac:dyDescent="0.25">
      <c r="Q4389" s="1333"/>
      <c r="R4389" s="1333"/>
      <c r="S4389" s="669"/>
      <c r="T4389" s="669"/>
      <c r="U4389" s="669"/>
      <c r="AG4389" s="873"/>
      <c r="AN4389" s="669"/>
      <c r="IG4389" s="1009"/>
      <c r="IH4389" s="1009"/>
      <c r="II4389" s="1009"/>
      <c r="IJ4389" s="1009"/>
      <c r="IK4389" s="1009"/>
      <c r="IL4389" s="1009"/>
      <c r="IM4389" s="1009"/>
    </row>
    <row r="4390" spans="17:247" x14ac:dyDescent="0.25">
      <c r="Q4390" s="1333"/>
      <c r="R4390" s="1333"/>
      <c r="S4390" s="669"/>
      <c r="T4390" s="669"/>
      <c r="U4390" s="669"/>
      <c r="AG4390" s="873"/>
      <c r="AN4390" s="669"/>
      <c r="IG4390" s="1009"/>
      <c r="IH4390" s="1009"/>
      <c r="II4390" s="1009"/>
      <c r="IJ4390" s="1009"/>
      <c r="IK4390" s="1009"/>
      <c r="IL4390" s="1009"/>
      <c r="IM4390" s="1009"/>
    </row>
    <row r="4391" spans="17:247" x14ac:dyDescent="0.25">
      <c r="Q4391" s="1333"/>
      <c r="R4391" s="1333"/>
      <c r="S4391" s="669"/>
      <c r="T4391" s="669"/>
      <c r="U4391" s="669"/>
      <c r="AG4391" s="873"/>
      <c r="AN4391" s="669"/>
      <c r="IG4391" s="1009"/>
      <c r="IH4391" s="1009"/>
      <c r="II4391" s="1009"/>
      <c r="IJ4391" s="1009"/>
      <c r="IK4391" s="1009"/>
      <c r="IL4391" s="1009"/>
      <c r="IM4391" s="1009"/>
    </row>
    <row r="4392" spans="17:247" x14ac:dyDescent="0.25">
      <c r="Q4392" s="1333"/>
      <c r="R4392" s="1333"/>
      <c r="S4392" s="669"/>
      <c r="T4392" s="669"/>
      <c r="U4392" s="669"/>
      <c r="AG4392" s="873"/>
      <c r="AN4392" s="669"/>
      <c r="IG4392" s="1009"/>
      <c r="IH4392" s="1009"/>
      <c r="II4392" s="1009"/>
      <c r="IJ4392" s="1009"/>
      <c r="IK4392" s="1009"/>
      <c r="IL4392" s="1009"/>
      <c r="IM4392" s="1009"/>
    </row>
    <row r="4393" spans="17:247" x14ac:dyDescent="0.25">
      <c r="Q4393" s="1333"/>
      <c r="R4393" s="1333"/>
      <c r="S4393" s="669"/>
      <c r="T4393" s="669"/>
      <c r="U4393" s="669"/>
      <c r="AG4393" s="873"/>
      <c r="AN4393" s="669"/>
      <c r="IG4393" s="1009"/>
      <c r="IH4393" s="1009"/>
      <c r="II4393" s="1009"/>
      <c r="IJ4393" s="1009"/>
      <c r="IK4393" s="1009"/>
      <c r="IL4393" s="1009"/>
      <c r="IM4393" s="1009"/>
    </row>
    <row r="4394" spans="17:247" x14ac:dyDescent="0.25">
      <c r="Q4394" s="1333"/>
      <c r="R4394" s="1333"/>
      <c r="S4394" s="669"/>
      <c r="T4394" s="669"/>
      <c r="U4394" s="669"/>
      <c r="AG4394" s="873"/>
      <c r="AN4394" s="669"/>
      <c r="IG4394" s="1009"/>
      <c r="IH4394" s="1009"/>
      <c r="II4394" s="1009"/>
      <c r="IJ4394" s="1009"/>
      <c r="IK4394" s="1009"/>
      <c r="IL4394" s="1009"/>
      <c r="IM4394" s="1009"/>
    </row>
    <row r="4395" spans="17:247" x14ac:dyDescent="0.25">
      <c r="Q4395" s="1333"/>
      <c r="R4395" s="1333"/>
      <c r="S4395" s="669"/>
      <c r="T4395" s="669"/>
      <c r="U4395" s="669"/>
      <c r="AG4395" s="873"/>
      <c r="AN4395" s="669"/>
      <c r="IG4395" s="1009"/>
      <c r="IH4395" s="1009"/>
      <c r="II4395" s="1009"/>
      <c r="IJ4395" s="1009"/>
      <c r="IK4395" s="1009"/>
      <c r="IL4395" s="1009"/>
      <c r="IM4395" s="1009"/>
    </row>
    <row r="4396" spans="17:247" x14ac:dyDescent="0.25">
      <c r="Q4396" s="1333"/>
      <c r="R4396" s="1333"/>
      <c r="S4396" s="669"/>
      <c r="T4396" s="669"/>
      <c r="U4396" s="669"/>
      <c r="AG4396" s="873"/>
      <c r="AN4396" s="669"/>
      <c r="IG4396" s="1009"/>
      <c r="IH4396" s="1009"/>
      <c r="II4396" s="1009"/>
      <c r="IJ4396" s="1009"/>
      <c r="IK4396" s="1009"/>
      <c r="IL4396" s="1009"/>
      <c r="IM4396" s="1009"/>
    </row>
    <row r="4397" spans="17:247" x14ac:dyDescent="0.25">
      <c r="Q4397" s="1333"/>
      <c r="R4397" s="1333"/>
      <c r="S4397" s="669"/>
      <c r="T4397" s="669"/>
      <c r="U4397" s="669"/>
      <c r="AG4397" s="873"/>
      <c r="AN4397" s="669"/>
      <c r="IG4397" s="1009"/>
      <c r="IH4397" s="1009"/>
      <c r="II4397" s="1009"/>
      <c r="IJ4397" s="1009"/>
      <c r="IK4397" s="1009"/>
      <c r="IL4397" s="1009"/>
      <c r="IM4397" s="1009"/>
    </row>
    <row r="4398" spans="17:247" x14ac:dyDescent="0.25">
      <c r="Q4398" s="1333"/>
      <c r="R4398" s="1333"/>
      <c r="S4398" s="669"/>
      <c r="T4398" s="669"/>
      <c r="U4398" s="669"/>
      <c r="AG4398" s="873"/>
      <c r="AN4398" s="669"/>
      <c r="IG4398" s="1009"/>
      <c r="IH4398" s="1009"/>
      <c r="II4398" s="1009"/>
      <c r="IJ4398" s="1009"/>
      <c r="IK4398" s="1009"/>
      <c r="IL4398" s="1009"/>
      <c r="IM4398" s="1009"/>
    </row>
    <row r="4399" spans="17:247" x14ac:dyDescent="0.25">
      <c r="Q4399" s="1333"/>
      <c r="R4399" s="1333"/>
      <c r="S4399" s="669"/>
      <c r="T4399" s="669"/>
      <c r="U4399" s="669"/>
      <c r="AG4399" s="873"/>
      <c r="AN4399" s="669"/>
      <c r="IG4399" s="1009"/>
      <c r="IH4399" s="1009"/>
      <c r="II4399" s="1009"/>
      <c r="IJ4399" s="1009"/>
      <c r="IK4399" s="1009"/>
      <c r="IL4399" s="1009"/>
      <c r="IM4399" s="1009"/>
    </row>
    <row r="4400" spans="17:247" x14ac:dyDescent="0.25">
      <c r="Q4400" s="1333"/>
      <c r="R4400" s="1333"/>
      <c r="S4400" s="669"/>
      <c r="T4400" s="669"/>
      <c r="U4400" s="669"/>
      <c r="AG4400" s="873"/>
      <c r="AN4400" s="669"/>
      <c r="IG4400" s="1009"/>
      <c r="IH4400" s="1009"/>
      <c r="II4400" s="1009"/>
      <c r="IJ4400" s="1009"/>
      <c r="IK4400" s="1009"/>
      <c r="IL4400" s="1009"/>
      <c r="IM4400" s="1009"/>
    </row>
    <row r="4401" spans="17:247" x14ac:dyDescent="0.25">
      <c r="Q4401" s="1333"/>
      <c r="R4401" s="1333"/>
      <c r="S4401" s="669"/>
      <c r="T4401" s="669"/>
      <c r="U4401" s="669"/>
      <c r="AG4401" s="873"/>
      <c r="AN4401" s="669"/>
      <c r="IG4401" s="1009"/>
      <c r="IH4401" s="1009"/>
      <c r="II4401" s="1009"/>
      <c r="IJ4401" s="1009"/>
      <c r="IK4401" s="1009"/>
      <c r="IL4401" s="1009"/>
      <c r="IM4401" s="1009"/>
    </row>
    <row r="4402" spans="17:247" x14ac:dyDescent="0.25">
      <c r="Q4402" s="1333"/>
      <c r="R4402" s="1333"/>
      <c r="S4402" s="669"/>
      <c r="T4402" s="669"/>
      <c r="U4402" s="669"/>
      <c r="AG4402" s="873"/>
      <c r="AN4402" s="669"/>
      <c r="IG4402" s="1009"/>
      <c r="IH4402" s="1009"/>
      <c r="II4402" s="1009"/>
      <c r="IJ4402" s="1009"/>
      <c r="IK4402" s="1009"/>
      <c r="IL4402" s="1009"/>
      <c r="IM4402" s="1009"/>
    </row>
    <row r="4403" spans="17:247" x14ac:dyDescent="0.25">
      <c r="Q4403" s="1333"/>
      <c r="R4403" s="1333"/>
      <c r="S4403" s="669"/>
      <c r="T4403" s="669"/>
      <c r="U4403" s="669"/>
      <c r="AG4403" s="873"/>
      <c r="AN4403" s="669"/>
      <c r="IG4403" s="1009"/>
      <c r="IH4403" s="1009"/>
      <c r="II4403" s="1009"/>
      <c r="IJ4403" s="1009"/>
      <c r="IK4403" s="1009"/>
      <c r="IL4403" s="1009"/>
      <c r="IM4403" s="1009"/>
    </row>
    <row r="4404" spans="17:247" x14ac:dyDescent="0.25">
      <c r="Q4404" s="1333"/>
      <c r="R4404" s="1333"/>
      <c r="S4404" s="669"/>
      <c r="T4404" s="669"/>
      <c r="U4404" s="669"/>
      <c r="AG4404" s="873"/>
      <c r="AN4404" s="669"/>
      <c r="IG4404" s="1009"/>
      <c r="IH4404" s="1009"/>
      <c r="II4404" s="1009"/>
      <c r="IJ4404" s="1009"/>
      <c r="IK4404" s="1009"/>
      <c r="IL4404" s="1009"/>
      <c r="IM4404" s="1009"/>
    </row>
    <row r="4405" spans="17:247" x14ac:dyDescent="0.25">
      <c r="Q4405" s="1333"/>
      <c r="R4405" s="1333"/>
      <c r="S4405" s="669"/>
      <c r="T4405" s="669"/>
      <c r="U4405" s="669"/>
      <c r="AG4405" s="873"/>
      <c r="AN4405" s="669"/>
      <c r="IG4405" s="1009"/>
      <c r="IH4405" s="1009"/>
      <c r="II4405" s="1009"/>
      <c r="IJ4405" s="1009"/>
      <c r="IK4405" s="1009"/>
      <c r="IL4405" s="1009"/>
      <c r="IM4405" s="1009"/>
    </row>
    <row r="4406" spans="17:247" x14ac:dyDescent="0.25">
      <c r="Q4406" s="1333"/>
      <c r="R4406" s="1333"/>
      <c r="S4406" s="669"/>
      <c r="T4406" s="669"/>
      <c r="U4406" s="669"/>
      <c r="AG4406" s="873"/>
      <c r="AN4406" s="669"/>
      <c r="IG4406" s="1009"/>
      <c r="IH4406" s="1009"/>
      <c r="II4406" s="1009"/>
      <c r="IJ4406" s="1009"/>
      <c r="IK4406" s="1009"/>
      <c r="IL4406" s="1009"/>
      <c r="IM4406" s="1009"/>
    </row>
    <row r="4407" spans="17:247" x14ac:dyDescent="0.25">
      <c r="Q4407" s="1333"/>
      <c r="R4407" s="1333"/>
      <c r="S4407" s="669"/>
      <c r="T4407" s="669"/>
      <c r="U4407" s="669"/>
      <c r="AG4407" s="873"/>
      <c r="AN4407" s="669"/>
      <c r="IG4407" s="1009"/>
      <c r="IH4407" s="1009"/>
      <c r="II4407" s="1009"/>
      <c r="IJ4407" s="1009"/>
      <c r="IK4407" s="1009"/>
      <c r="IL4407" s="1009"/>
      <c r="IM4407" s="1009"/>
    </row>
    <row r="4408" spans="17:247" x14ac:dyDescent="0.25">
      <c r="Q4408" s="1333"/>
      <c r="R4408" s="1333"/>
      <c r="S4408" s="669"/>
      <c r="T4408" s="669"/>
      <c r="U4408" s="669"/>
      <c r="AG4408" s="873"/>
      <c r="AN4408" s="669"/>
      <c r="IG4408" s="1009"/>
      <c r="IH4408" s="1009"/>
      <c r="II4408" s="1009"/>
      <c r="IJ4408" s="1009"/>
      <c r="IK4408" s="1009"/>
      <c r="IL4408" s="1009"/>
      <c r="IM4408" s="1009"/>
    </row>
    <row r="4409" spans="17:247" x14ac:dyDescent="0.25">
      <c r="Q4409" s="1333"/>
      <c r="R4409" s="1333"/>
      <c r="S4409" s="669"/>
      <c r="T4409" s="669"/>
      <c r="U4409" s="669"/>
      <c r="AG4409" s="873"/>
      <c r="AN4409" s="669"/>
      <c r="IG4409" s="1009"/>
      <c r="IH4409" s="1009"/>
      <c r="II4409" s="1009"/>
      <c r="IJ4409" s="1009"/>
      <c r="IK4409" s="1009"/>
      <c r="IL4409" s="1009"/>
      <c r="IM4409" s="1009"/>
    </row>
    <row r="4410" spans="17:247" x14ac:dyDescent="0.25">
      <c r="Q4410" s="1333"/>
      <c r="R4410" s="1333"/>
      <c r="S4410" s="669"/>
      <c r="T4410" s="669"/>
      <c r="U4410" s="669"/>
      <c r="AG4410" s="873"/>
      <c r="AN4410" s="669"/>
      <c r="IG4410" s="1009"/>
      <c r="IH4410" s="1009"/>
      <c r="II4410" s="1009"/>
      <c r="IJ4410" s="1009"/>
      <c r="IK4410" s="1009"/>
      <c r="IL4410" s="1009"/>
      <c r="IM4410" s="1009"/>
    </row>
    <row r="4411" spans="17:247" x14ac:dyDescent="0.25">
      <c r="Q4411" s="1333"/>
      <c r="R4411" s="1333"/>
      <c r="S4411" s="669"/>
      <c r="T4411" s="669"/>
      <c r="U4411" s="669"/>
      <c r="AG4411" s="873"/>
      <c r="AN4411" s="669"/>
      <c r="IG4411" s="1009"/>
      <c r="IH4411" s="1009"/>
      <c r="II4411" s="1009"/>
      <c r="IJ4411" s="1009"/>
      <c r="IK4411" s="1009"/>
      <c r="IL4411" s="1009"/>
      <c r="IM4411" s="1009"/>
    </row>
    <row r="4412" spans="17:247" x14ac:dyDescent="0.25">
      <c r="Q4412" s="1333"/>
      <c r="R4412" s="1333"/>
      <c r="S4412" s="669"/>
      <c r="T4412" s="669"/>
      <c r="U4412" s="669"/>
      <c r="AG4412" s="873"/>
      <c r="AN4412" s="669"/>
      <c r="IG4412" s="1009"/>
      <c r="IH4412" s="1009"/>
      <c r="II4412" s="1009"/>
      <c r="IJ4412" s="1009"/>
      <c r="IK4412" s="1009"/>
      <c r="IL4412" s="1009"/>
      <c r="IM4412" s="1009"/>
    </row>
    <row r="4413" spans="17:247" x14ac:dyDescent="0.25">
      <c r="Q4413" s="1333"/>
      <c r="R4413" s="1333"/>
      <c r="S4413" s="669"/>
      <c r="T4413" s="669"/>
      <c r="U4413" s="669"/>
      <c r="AG4413" s="873"/>
      <c r="AN4413" s="669"/>
      <c r="IG4413" s="1009"/>
      <c r="IH4413" s="1009"/>
      <c r="II4413" s="1009"/>
      <c r="IJ4413" s="1009"/>
      <c r="IK4413" s="1009"/>
      <c r="IL4413" s="1009"/>
      <c r="IM4413" s="1009"/>
    </row>
    <row r="4414" spans="17:247" x14ac:dyDescent="0.25">
      <c r="Q4414" s="1333"/>
      <c r="R4414" s="1333"/>
      <c r="S4414" s="669"/>
      <c r="T4414" s="669"/>
      <c r="U4414" s="669"/>
      <c r="AG4414" s="873"/>
      <c r="AN4414" s="669"/>
      <c r="IG4414" s="1009"/>
      <c r="IH4414" s="1009"/>
      <c r="II4414" s="1009"/>
      <c r="IJ4414" s="1009"/>
      <c r="IK4414" s="1009"/>
      <c r="IL4414" s="1009"/>
      <c r="IM4414" s="1009"/>
    </row>
    <row r="4415" spans="17:247" x14ac:dyDescent="0.25">
      <c r="Q4415" s="1333"/>
      <c r="R4415" s="1333"/>
      <c r="S4415" s="669"/>
      <c r="T4415" s="669"/>
      <c r="U4415" s="669"/>
      <c r="AG4415" s="873"/>
      <c r="AN4415" s="669"/>
      <c r="IG4415" s="1009"/>
      <c r="IH4415" s="1009"/>
      <c r="II4415" s="1009"/>
      <c r="IJ4415" s="1009"/>
      <c r="IK4415" s="1009"/>
      <c r="IL4415" s="1009"/>
      <c r="IM4415" s="1009"/>
    </row>
    <row r="4416" spans="17:247" x14ac:dyDescent="0.25">
      <c r="Q4416" s="1333"/>
      <c r="R4416" s="1333"/>
      <c r="S4416" s="669"/>
      <c r="T4416" s="669"/>
      <c r="U4416" s="669"/>
      <c r="AG4416" s="873"/>
      <c r="AN4416" s="669"/>
      <c r="IG4416" s="1009"/>
      <c r="IH4416" s="1009"/>
      <c r="II4416" s="1009"/>
      <c r="IJ4416" s="1009"/>
      <c r="IK4416" s="1009"/>
      <c r="IL4416" s="1009"/>
      <c r="IM4416" s="1009"/>
    </row>
    <row r="4417" spans="17:247" x14ac:dyDescent="0.25">
      <c r="Q4417" s="1333"/>
      <c r="R4417" s="1333"/>
      <c r="S4417" s="669"/>
      <c r="T4417" s="669"/>
      <c r="U4417" s="669"/>
      <c r="AG4417" s="873"/>
      <c r="AN4417" s="669"/>
      <c r="IG4417" s="1009"/>
      <c r="IH4417" s="1009"/>
      <c r="II4417" s="1009"/>
      <c r="IJ4417" s="1009"/>
      <c r="IK4417" s="1009"/>
      <c r="IL4417" s="1009"/>
      <c r="IM4417" s="1009"/>
    </row>
    <row r="4418" spans="17:247" x14ac:dyDescent="0.25">
      <c r="Q4418" s="1333"/>
      <c r="R4418" s="1333"/>
      <c r="S4418" s="669"/>
      <c r="T4418" s="669"/>
      <c r="U4418" s="669"/>
      <c r="AG4418" s="873"/>
      <c r="AN4418" s="669"/>
      <c r="IG4418" s="1009"/>
      <c r="IH4418" s="1009"/>
      <c r="II4418" s="1009"/>
      <c r="IJ4418" s="1009"/>
      <c r="IK4418" s="1009"/>
      <c r="IL4418" s="1009"/>
      <c r="IM4418" s="1009"/>
    </row>
    <row r="4419" spans="17:247" x14ac:dyDescent="0.25">
      <c r="Q4419" s="1333"/>
      <c r="R4419" s="1333"/>
      <c r="S4419" s="669"/>
      <c r="T4419" s="669"/>
      <c r="U4419" s="669"/>
      <c r="AG4419" s="873"/>
      <c r="AN4419" s="669"/>
      <c r="IG4419" s="1009"/>
      <c r="IH4419" s="1009"/>
      <c r="II4419" s="1009"/>
      <c r="IJ4419" s="1009"/>
      <c r="IK4419" s="1009"/>
      <c r="IL4419" s="1009"/>
      <c r="IM4419" s="1009"/>
    </row>
    <row r="4420" spans="17:247" x14ac:dyDescent="0.25">
      <c r="Q4420" s="1333"/>
      <c r="R4420" s="1333"/>
      <c r="S4420" s="669"/>
      <c r="T4420" s="669"/>
      <c r="U4420" s="669"/>
      <c r="AG4420" s="873"/>
      <c r="AN4420" s="669"/>
      <c r="IG4420" s="1009"/>
      <c r="IH4420" s="1009"/>
      <c r="II4420" s="1009"/>
      <c r="IJ4420" s="1009"/>
      <c r="IK4420" s="1009"/>
      <c r="IL4420" s="1009"/>
      <c r="IM4420" s="1009"/>
    </row>
    <row r="4421" spans="17:247" x14ac:dyDescent="0.25">
      <c r="Q4421" s="1333"/>
      <c r="R4421" s="1333"/>
      <c r="S4421" s="669"/>
      <c r="T4421" s="669"/>
      <c r="U4421" s="669"/>
      <c r="AG4421" s="873"/>
      <c r="AN4421" s="669"/>
      <c r="IG4421" s="1009"/>
      <c r="IH4421" s="1009"/>
      <c r="II4421" s="1009"/>
      <c r="IJ4421" s="1009"/>
      <c r="IK4421" s="1009"/>
      <c r="IL4421" s="1009"/>
      <c r="IM4421" s="1009"/>
    </row>
    <row r="4422" spans="17:247" x14ac:dyDescent="0.25">
      <c r="Q4422" s="1333"/>
      <c r="R4422" s="1333"/>
      <c r="S4422" s="669"/>
      <c r="T4422" s="669"/>
      <c r="U4422" s="669"/>
      <c r="AG4422" s="873"/>
      <c r="AN4422" s="669"/>
      <c r="IG4422" s="1009"/>
      <c r="IH4422" s="1009"/>
      <c r="II4422" s="1009"/>
      <c r="IJ4422" s="1009"/>
      <c r="IK4422" s="1009"/>
      <c r="IL4422" s="1009"/>
      <c r="IM4422" s="1009"/>
    </row>
    <row r="4423" spans="17:247" x14ac:dyDescent="0.25">
      <c r="Q4423" s="1333"/>
      <c r="R4423" s="1333"/>
      <c r="S4423" s="669"/>
      <c r="T4423" s="669"/>
      <c r="U4423" s="669"/>
      <c r="AG4423" s="873"/>
      <c r="AN4423" s="669"/>
      <c r="IG4423" s="1009"/>
      <c r="IH4423" s="1009"/>
      <c r="II4423" s="1009"/>
      <c r="IJ4423" s="1009"/>
      <c r="IK4423" s="1009"/>
      <c r="IL4423" s="1009"/>
      <c r="IM4423" s="1009"/>
    </row>
    <row r="4424" spans="17:247" x14ac:dyDescent="0.25">
      <c r="Q4424" s="1333"/>
      <c r="R4424" s="1333"/>
      <c r="S4424" s="669"/>
      <c r="T4424" s="669"/>
      <c r="U4424" s="669"/>
      <c r="AG4424" s="873"/>
      <c r="AN4424" s="669"/>
      <c r="IG4424" s="1009"/>
      <c r="IH4424" s="1009"/>
      <c r="II4424" s="1009"/>
      <c r="IJ4424" s="1009"/>
      <c r="IK4424" s="1009"/>
      <c r="IL4424" s="1009"/>
      <c r="IM4424" s="1009"/>
    </row>
    <row r="4425" spans="17:247" x14ac:dyDescent="0.25">
      <c r="Q4425" s="1333"/>
      <c r="R4425" s="1333"/>
      <c r="S4425" s="669"/>
      <c r="T4425" s="669"/>
      <c r="U4425" s="669"/>
      <c r="AG4425" s="873"/>
      <c r="AN4425" s="669"/>
      <c r="IG4425" s="1009"/>
      <c r="IH4425" s="1009"/>
      <c r="II4425" s="1009"/>
      <c r="IJ4425" s="1009"/>
      <c r="IK4425" s="1009"/>
      <c r="IL4425" s="1009"/>
      <c r="IM4425" s="1009"/>
    </row>
    <row r="4426" spans="17:247" x14ac:dyDescent="0.25">
      <c r="Q4426" s="1333"/>
      <c r="R4426" s="1333"/>
      <c r="S4426" s="669"/>
      <c r="T4426" s="669"/>
      <c r="U4426" s="669"/>
      <c r="AG4426" s="873"/>
      <c r="AN4426" s="669"/>
      <c r="IG4426" s="1009"/>
      <c r="IH4426" s="1009"/>
      <c r="II4426" s="1009"/>
      <c r="IJ4426" s="1009"/>
      <c r="IK4426" s="1009"/>
      <c r="IL4426" s="1009"/>
      <c r="IM4426" s="1009"/>
    </row>
    <row r="4427" spans="17:247" x14ac:dyDescent="0.25">
      <c r="Q4427" s="1333"/>
      <c r="R4427" s="1333"/>
      <c r="S4427" s="669"/>
      <c r="T4427" s="669"/>
      <c r="U4427" s="669"/>
      <c r="AG4427" s="873"/>
      <c r="AN4427" s="669"/>
      <c r="IG4427" s="1009"/>
      <c r="IH4427" s="1009"/>
      <c r="II4427" s="1009"/>
      <c r="IJ4427" s="1009"/>
      <c r="IK4427" s="1009"/>
      <c r="IL4427" s="1009"/>
      <c r="IM4427" s="1009"/>
    </row>
    <row r="4428" spans="17:247" x14ac:dyDescent="0.25">
      <c r="Q4428" s="1333"/>
      <c r="R4428" s="1333"/>
      <c r="S4428" s="669"/>
      <c r="T4428" s="669"/>
      <c r="U4428" s="669"/>
      <c r="AG4428" s="873"/>
      <c r="AN4428" s="669"/>
      <c r="IG4428" s="1009"/>
      <c r="IH4428" s="1009"/>
      <c r="II4428" s="1009"/>
      <c r="IJ4428" s="1009"/>
      <c r="IK4428" s="1009"/>
      <c r="IL4428" s="1009"/>
      <c r="IM4428" s="1009"/>
    </row>
    <row r="4429" spans="17:247" x14ac:dyDescent="0.25">
      <c r="Q4429" s="1333"/>
      <c r="R4429" s="1333"/>
      <c r="S4429" s="669"/>
      <c r="T4429" s="669"/>
      <c r="U4429" s="669"/>
      <c r="AG4429" s="873"/>
      <c r="AN4429" s="669"/>
      <c r="IG4429" s="1009"/>
      <c r="IH4429" s="1009"/>
      <c r="II4429" s="1009"/>
      <c r="IJ4429" s="1009"/>
      <c r="IK4429" s="1009"/>
      <c r="IL4429" s="1009"/>
      <c r="IM4429" s="1009"/>
    </row>
    <row r="4430" spans="17:247" x14ac:dyDescent="0.25">
      <c r="Q4430" s="1333"/>
      <c r="R4430" s="1333"/>
      <c r="S4430" s="669"/>
      <c r="T4430" s="669"/>
      <c r="U4430" s="669"/>
      <c r="AG4430" s="873"/>
      <c r="AN4430" s="669"/>
      <c r="IG4430" s="1009"/>
      <c r="IH4430" s="1009"/>
      <c r="II4430" s="1009"/>
      <c r="IJ4430" s="1009"/>
      <c r="IK4430" s="1009"/>
      <c r="IL4430" s="1009"/>
      <c r="IM4430" s="1009"/>
    </row>
    <row r="4431" spans="17:247" x14ac:dyDescent="0.25">
      <c r="Q4431" s="1333"/>
      <c r="R4431" s="1333"/>
      <c r="S4431" s="669"/>
      <c r="T4431" s="669"/>
      <c r="U4431" s="669"/>
      <c r="AG4431" s="873"/>
      <c r="AN4431" s="669"/>
      <c r="IG4431" s="1009"/>
      <c r="IH4431" s="1009"/>
      <c r="II4431" s="1009"/>
      <c r="IJ4431" s="1009"/>
      <c r="IK4431" s="1009"/>
      <c r="IL4431" s="1009"/>
      <c r="IM4431" s="1009"/>
    </row>
    <row r="4432" spans="17:247" x14ac:dyDescent="0.25">
      <c r="Q4432" s="1333"/>
      <c r="R4432" s="1333"/>
      <c r="S4432" s="669"/>
      <c r="T4432" s="669"/>
      <c r="U4432" s="669"/>
      <c r="AG4432" s="873"/>
      <c r="AN4432" s="669"/>
      <c r="IG4432" s="1009"/>
      <c r="IH4432" s="1009"/>
      <c r="II4432" s="1009"/>
      <c r="IJ4432" s="1009"/>
      <c r="IK4432" s="1009"/>
      <c r="IL4432" s="1009"/>
      <c r="IM4432" s="1009"/>
    </row>
    <row r="4433" spans="17:247" x14ac:dyDescent="0.25">
      <c r="Q4433" s="1333"/>
      <c r="R4433" s="1333"/>
      <c r="S4433" s="669"/>
      <c r="T4433" s="669"/>
      <c r="U4433" s="669"/>
      <c r="AG4433" s="873"/>
      <c r="AN4433" s="669"/>
      <c r="IG4433" s="1009"/>
      <c r="IH4433" s="1009"/>
      <c r="II4433" s="1009"/>
      <c r="IJ4433" s="1009"/>
      <c r="IK4433" s="1009"/>
      <c r="IL4433" s="1009"/>
      <c r="IM4433" s="1009"/>
    </row>
    <row r="4434" spans="17:247" x14ac:dyDescent="0.25">
      <c r="Q4434" s="1333"/>
      <c r="R4434" s="1333"/>
      <c r="S4434" s="669"/>
      <c r="T4434" s="669"/>
      <c r="U4434" s="669"/>
      <c r="AG4434" s="873"/>
      <c r="AN4434" s="669"/>
      <c r="IG4434" s="1009"/>
      <c r="IH4434" s="1009"/>
      <c r="II4434" s="1009"/>
      <c r="IJ4434" s="1009"/>
      <c r="IK4434" s="1009"/>
      <c r="IL4434" s="1009"/>
      <c r="IM4434" s="1009"/>
    </row>
    <row r="4435" spans="17:247" x14ac:dyDescent="0.25">
      <c r="Q4435" s="1333"/>
      <c r="R4435" s="1333"/>
      <c r="S4435" s="669"/>
      <c r="T4435" s="669"/>
      <c r="U4435" s="669"/>
      <c r="AG4435" s="873"/>
      <c r="AN4435" s="669"/>
      <c r="IG4435" s="1009"/>
      <c r="IH4435" s="1009"/>
      <c r="II4435" s="1009"/>
      <c r="IJ4435" s="1009"/>
      <c r="IK4435" s="1009"/>
      <c r="IL4435" s="1009"/>
      <c r="IM4435" s="1009"/>
    </row>
    <row r="4436" spans="17:247" x14ac:dyDescent="0.25">
      <c r="Q4436" s="1333"/>
      <c r="R4436" s="1333"/>
      <c r="S4436" s="669"/>
      <c r="T4436" s="669"/>
      <c r="U4436" s="669"/>
      <c r="AG4436" s="873"/>
      <c r="AN4436" s="669"/>
      <c r="IG4436" s="1009"/>
      <c r="IH4436" s="1009"/>
      <c r="II4436" s="1009"/>
      <c r="IJ4436" s="1009"/>
      <c r="IK4436" s="1009"/>
      <c r="IL4436" s="1009"/>
      <c r="IM4436" s="1009"/>
    </row>
    <row r="4437" spans="17:247" x14ac:dyDescent="0.25">
      <c r="Q4437" s="1333"/>
      <c r="R4437" s="1333"/>
      <c r="S4437" s="669"/>
      <c r="T4437" s="669"/>
      <c r="U4437" s="669"/>
      <c r="AG4437" s="873"/>
      <c r="AN4437" s="669"/>
      <c r="IG4437" s="1009"/>
      <c r="IH4437" s="1009"/>
      <c r="II4437" s="1009"/>
      <c r="IJ4437" s="1009"/>
      <c r="IK4437" s="1009"/>
      <c r="IL4437" s="1009"/>
      <c r="IM4437" s="1009"/>
    </row>
    <row r="4438" spans="17:247" x14ac:dyDescent="0.25">
      <c r="Q4438" s="1333"/>
      <c r="R4438" s="1333"/>
      <c r="S4438" s="669"/>
      <c r="T4438" s="669"/>
      <c r="U4438" s="669"/>
      <c r="AG4438" s="873"/>
      <c r="AN4438" s="669"/>
      <c r="IG4438" s="1009"/>
      <c r="IH4438" s="1009"/>
      <c r="II4438" s="1009"/>
      <c r="IJ4438" s="1009"/>
      <c r="IK4438" s="1009"/>
      <c r="IL4438" s="1009"/>
      <c r="IM4438" s="1009"/>
    </row>
    <row r="4439" spans="17:247" x14ac:dyDescent="0.25">
      <c r="Q4439" s="1333"/>
      <c r="R4439" s="1333"/>
      <c r="S4439" s="669"/>
      <c r="T4439" s="669"/>
      <c r="U4439" s="669"/>
      <c r="AG4439" s="873"/>
      <c r="AN4439" s="669"/>
      <c r="IG4439" s="1009"/>
      <c r="IH4439" s="1009"/>
      <c r="II4439" s="1009"/>
      <c r="IJ4439" s="1009"/>
      <c r="IK4439" s="1009"/>
      <c r="IL4439" s="1009"/>
      <c r="IM4439" s="1009"/>
    </row>
    <row r="4440" spans="17:247" x14ac:dyDescent="0.25">
      <c r="Q4440" s="1333"/>
      <c r="R4440" s="1333"/>
      <c r="S4440" s="669"/>
      <c r="T4440" s="669"/>
      <c r="U4440" s="669"/>
      <c r="AG4440" s="873"/>
      <c r="AN4440" s="669"/>
      <c r="IG4440" s="1009"/>
      <c r="IH4440" s="1009"/>
      <c r="II4440" s="1009"/>
      <c r="IJ4440" s="1009"/>
      <c r="IK4440" s="1009"/>
      <c r="IL4440" s="1009"/>
      <c r="IM4440" s="1009"/>
    </row>
    <row r="4441" spans="17:247" x14ac:dyDescent="0.25">
      <c r="Q4441" s="1333"/>
      <c r="R4441" s="1333"/>
      <c r="S4441" s="669"/>
      <c r="T4441" s="669"/>
      <c r="U4441" s="669"/>
      <c r="AG4441" s="873"/>
      <c r="AN4441" s="669"/>
      <c r="IG4441" s="1009"/>
      <c r="IH4441" s="1009"/>
      <c r="II4441" s="1009"/>
      <c r="IJ4441" s="1009"/>
      <c r="IK4441" s="1009"/>
      <c r="IL4441" s="1009"/>
      <c r="IM4441" s="1009"/>
    </row>
    <row r="4442" spans="17:247" x14ac:dyDescent="0.25">
      <c r="Q4442" s="1333"/>
      <c r="R4442" s="1333"/>
      <c r="S4442" s="669"/>
      <c r="T4442" s="669"/>
      <c r="U4442" s="669"/>
      <c r="AG4442" s="873"/>
      <c r="AN4442" s="669"/>
      <c r="IG4442" s="1009"/>
      <c r="IH4442" s="1009"/>
      <c r="II4442" s="1009"/>
      <c r="IJ4442" s="1009"/>
      <c r="IK4442" s="1009"/>
      <c r="IL4442" s="1009"/>
      <c r="IM4442" s="1009"/>
    </row>
    <row r="4443" spans="17:247" x14ac:dyDescent="0.25">
      <c r="Q4443" s="1333"/>
      <c r="R4443" s="1333"/>
      <c r="S4443" s="669"/>
      <c r="T4443" s="669"/>
      <c r="U4443" s="669"/>
      <c r="AG4443" s="873"/>
      <c r="AN4443" s="669"/>
      <c r="IG4443" s="1009"/>
      <c r="IH4443" s="1009"/>
      <c r="II4443" s="1009"/>
      <c r="IJ4443" s="1009"/>
      <c r="IK4443" s="1009"/>
      <c r="IL4443" s="1009"/>
      <c r="IM4443" s="1009"/>
    </row>
    <row r="4444" spans="17:247" x14ac:dyDescent="0.25">
      <c r="Q4444" s="1333"/>
      <c r="R4444" s="1333"/>
      <c r="S4444" s="669"/>
      <c r="T4444" s="669"/>
      <c r="U4444" s="669"/>
      <c r="AG4444" s="873"/>
      <c r="AN4444" s="669"/>
      <c r="IG4444" s="1009"/>
      <c r="IH4444" s="1009"/>
      <c r="II4444" s="1009"/>
      <c r="IJ4444" s="1009"/>
      <c r="IK4444" s="1009"/>
      <c r="IL4444" s="1009"/>
      <c r="IM4444" s="1009"/>
    </row>
    <row r="4445" spans="17:247" x14ac:dyDescent="0.25">
      <c r="Q4445" s="1333"/>
      <c r="R4445" s="1333"/>
      <c r="S4445" s="669"/>
      <c r="T4445" s="669"/>
      <c r="U4445" s="669"/>
      <c r="AG4445" s="873"/>
      <c r="AN4445" s="669"/>
      <c r="IG4445" s="1009"/>
      <c r="IH4445" s="1009"/>
      <c r="II4445" s="1009"/>
      <c r="IJ4445" s="1009"/>
      <c r="IK4445" s="1009"/>
      <c r="IL4445" s="1009"/>
      <c r="IM4445" s="1009"/>
    </row>
    <row r="4446" spans="17:247" x14ac:dyDescent="0.25">
      <c r="Q4446" s="1333"/>
      <c r="R4446" s="1333"/>
      <c r="S4446" s="669"/>
      <c r="T4446" s="669"/>
      <c r="U4446" s="669"/>
      <c r="AG4446" s="873"/>
      <c r="AN4446" s="669"/>
      <c r="IG4446" s="1009"/>
      <c r="IH4446" s="1009"/>
      <c r="II4446" s="1009"/>
      <c r="IJ4446" s="1009"/>
      <c r="IK4446" s="1009"/>
      <c r="IL4446" s="1009"/>
      <c r="IM4446" s="1009"/>
    </row>
    <row r="4447" spans="17:247" x14ac:dyDescent="0.25">
      <c r="Q4447" s="1333"/>
      <c r="R4447" s="1333"/>
      <c r="S4447" s="669"/>
      <c r="T4447" s="669"/>
      <c r="U4447" s="669"/>
      <c r="AG4447" s="873"/>
      <c r="AN4447" s="669"/>
      <c r="IG4447" s="1009"/>
      <c r="IH4447" s="1009"/>
      <c r="II4447" s="1009"/>
      <c r="IJ4447" s="1009"/>
      <c r="IK4447" s="1009"/>
      <c r="IL4447" s="1009"/>
      <c r="IM4447" s="1009"/>
    </row>
    <row r="4448" spans="17:247" x14ac:dyDescent="0.25">
      <c r="Q4448" s="1333"/>
      <c r="R4448" s="1333"/>
      <c r="S4448" s="669"/>
      <c r="T4448" s="669"/>
      <c r="U4448" s="669"/>
      <c r="AG4448" s="873"/>
      <c r="AN4448" s="669"/>
      <c r="IG4448" s="1009"/>
      <c r="IH4448" s="1009"/>
      <c r="II4448" s="1009"/>
      <c r="IJ4448" s="1009"/>
      <c r="IK4448" s="1009"/>
      <c r="IL4448" s="1009"/>
      <c r="IM4448" s="1009"/>
    </row>
    <row r="4449" spans="17:247" x14ac:dyDescent="0.25">
      <c r="Q4449" s="1333"/>
      <c r="R4449" s="1333"/>
      <c r="S4449" s="669"/>
      <c r="T4449" s="669"/>
      <c r="U4449" s="669"/>
      <c r="AG4449" s="873"/>
      <c r="AN4449" s="669"/>
      <c r="IG4449" s="1009"/>
      <c r="IH4449" s="1009"/>
      <c r="II4449" s="1009"/>
      <c r="IJ4449" s="1009"/>
      <c r="IK4449" s="1009"/>
      <c r="IL4449" s="1009"/>
      <c r="IM4449" s="1009"/>
    </row>
    <row r="4450" spans="17:247" x14ac:dyDescent="0.25">
      <c r="Q4450" s="1333"/>
      <c r="R4450" s="1333"/>
      <c r="S4450" s="669"/>
      <c r="T4450" s="669"/>
      <c r="U4450" s="669"/>
      <c r="AG4450" s="873"/>
      <c r="AN4450" s="669"/>
      <c r="IG4450" s="1009"/>
      <c r="IH4450" s="1009"/>
      <c r="II4450" s="1009"/>
      <c r="IJ4450" s="1009"/>
      <c r="IK4450" s="1009"/>
      <c r="IL4450" s="1009"/>
      <c r="IM4450" s="1009"/>
    </row>
    <row r="4451" spans="17:247" x14ac:dyDescent="0.25">
      <c r="Q4451" s="1333"/>
      <c r="R4451" s="1333"/>
      <c r="S4451" s="669"/>
      <c r="T4451" s="669"/>
      <c r="U4451" s="669"/>
      <c r="AG4451" s="873"/>
      <c r="AN4451" s="669"/>
      <c r="IG4451" s="1009"/>
      <c r="IH4451" s="1009"/>
      <c r="II4451" s="1009"/>
      <c r="IJ4451" s="1009"/>
      <c r="IK4451" s="1009"/>
      <c r="IL4451" s="1009"/>
      <c r="IM4451" s="1009"/>
    </row>
    <row r="4452" spans="17:247" x14ac:dyDescent="0.25">
      <c r="Q4452" s="1333"/>
      <c r="R4452" s="1333"/>
      <c r="S4452" s="669"/>
      <c r="T4452" s="669"/>
      <c r="U4452" s="669"/>
      <c r="AG4452" s="873"/>
      <c r="AN4452" s="669"/>
      <c r="IG4452" s="1009"/>
      <c r="IH4452" s="1009"/>
      <c r="II4452" s="1009"/>
      <c r="IJ4452" s="1009"/>
      <c r="IK4452" s="1009"/>
      <c r="IL4452" s="1009"/>
      <c r="IM4452" s="1009"/>
    </row>
    <row r="4453" spans="17:247" x14ac:dyDescent="0.25">
      <c r="Q4453" s="1333"/>
      <c r="R4453" s="1333"/>
      <c r="S4453" s="669"/>
      <c r="T4453" s="669"/>
      <c r="U4453" s="669"/>
      <c r="AG4453" s="873"/>
      <c r="AN4453" s="669"/>
      <c r="IG4453" s="1009"/>
      <c r="IH4453" s="1009"/>
      <c r="II4453" s="1009"/>
      <c r="IJ4453" s="1009"/>
      <c r="IK4453" s="1009"/>
      <c r="IL4453" s="1009"/>
      <c r="IM4453" s="1009"/>
    </row>
    <row r="4454" spans="17:247" x14ac:dyDescent="0.25">
      <c r="Q4454" s="1333"/>
      <c r="R4454" s="1333"/>
      <c r="S4454" s="669"/>
      <c r="T4454" s="669"/>
      <c r="U4454" s="669"/>
      <c r="AG4454" s="873"/>
      <c r="AN4454" s="669"/>
      <c r="IG4454" s="1009"/>
      <c r="IH4454" s="1009"/>
      <c r="II4454" s="1009"/>
      <c r="IJ4454" s="1009"/>
      <c r="IK4454" s="1009"/>
      <c r="IL4454" s="1009"/>
      <c r="IM4454" s="1009"/>
    </row>
    <row r="4455" spans="17:247" x14ac:dyDescent="0.25">
      <c r="Q4455" s="1333"/>
      <c r="R4455" s="1333"/>
      <c r="S4455" s="669"/>
      <c r="T4455" s="669"/>
      <c r="U4455" s="669"/>
      <c r="AG4455" s="873"/>
      <c r="AN4455" s="669"/>
      <c r="IG4455" s="1009"/>
      <c r="IH4455" s="1009"/>
      <c r="II4455" s="1009"/>
      <c r="IJ4455" s="1009"/>
      <c r="IK4455" s="1009"/>
      <c r="IL4455" s="1009"/>
      <c r="IM4455" s="1009"/>
    </row>
    <row r="4456" spans="17:247" x14ac:dyDescent="0.25">
      <c r="Q4456" s="1333"/>
      <c r="R4456" s="1333"/>
      <c r="S4456" s="669"/>
      <c r="T4456" s="669"/>
      <c r="U4456" s="669"/>
      <c r="AG4456" s="873"/>
      <c r="AN4456" s="669"/>
      <c r="IG4456" s="1009"/>
      <c r="IH4456" s="1009"/>
      <c r="II4456" s="1009"/>
      <c r="IJ4456" s="1009"/>
      <c r="IK4456" s="1009"/>
      <c r="IL4456" s="1009"/>
      <c r="IM4456" s="1009"/>
    </row>
    <row r="4457" spans="17:247" x14ac:dyDescent="0.25">
      <c r="Q4457" s="1333"/>
      <c r="R4457" s="1333"/>
      <c r="S4457" s="669"/>
      <c r="T4457" s="669"/>
      <c r="U4457" s="669"/>
      <c r="AG4457" s="873"/>
      <c r="AN4457" s="669"/>
      <c r="IG4457" s="1009"/>
      <c r="IH4457" s="1009"/>
      <c r="II4457" s="1009"/>
      <c r="IJ4457" s="1009"/>
      <c r="IK4457" s="1009"/>
      <c r="IL4457" s="1009"/>
      <c r="IM4457" s="1009"/>
    </row>
    <row r="4458" spans="17:247" x14ac:dyDescent="0.25">
      <c r="Q4458" s="1333"/>
      <c r="R4458" s="1333"/>
      <c r="S4458" s="669"/>
      <c r="T4458" s="669"/>
      <c r="U4458" s="669"/>
      <c r="AG4458" s="873"/>
      <c r="AN4458" s="669"/>
      <c r="IG4458" s="1009"/>
      <c r="IH4458" s="1009"/>
      <c r="II4458" s="1009"/>
      <c r="IJ4458" s="1009"/>
      <c r="IK4458" s="1009"/>
      <c r="IL4458" s="1009"/>
      <c r="IM4458" s="1009"/>
    </row>
    <row r="4459" spans="17:247" x14ac:dyDescent="0.25">
      <c r="Q4459" s="1333"/>
      <c r="R4459" s="1333"/>
      <c r="S4459" s="669"/>
      <c r="T4459" s="669"/>
      <c r="U4459" s="669"/>
      <c r="AG4459" s="873"/>
      <c r="AN4459" s="669"/>
      <c r="IG4459" s="1009"/>
      <c r="IH4459" s="1009"/>
      <c r="II4459" s="1009"/>
      <c r="IJ4459" s="1009"/>
      <c r="IK4459" s="1009"/>
      <c r="IL4459" s="1009"/>
      <c r="IM4459" s="1009"/>
    </row>
    <row r="4460" spans="17:247" x14ac:dyDescent="0.25">
      <c r="Q4460" s="1333"/>
      <c r="R4460" s="1333"/>
      <c r="S4460" s="669"/>
      <c r="T4460" s="669"/>
      <c r="U4460" s="669"/>
      <c r="AG4460" s="873"/>
      <c r="AN4460" s="669"/>
      <c r="IG4460" s="1009"/>
      <c r="IH4460" s="1009"/>
      <c r="II4460" s="1009"/>
      <c r="IJ4460" s="1009"/>
      <c r="IK4460" s="1009"/>
      <c r="IL4460" s="1009"/>
      <c r="IM4460" s="1009"/>
    </row>
    <row r="4461" spans="17:247" x14ac:dyDescent="0.25">
      <c r="Q4461" s="1333"/>
      <c r="R4461" s="1333"/>
      <c r="S4461" s="669"/>
      <c r="T4461" s="669"/>
      <c r="U4461" s="669"/>
      <c r="AG4461" s="873"/>
      <c r="AN4461" s="669"/>
      <c r="IG4461" s="1009"/>
      <c r="IH4461" s="1009"/>
      <c r="II4461" s="1009"/>
      <c r="IJ4461" s="1009"/>
      <c r="IK4461" s="1009"/>
      <c r="IL4461" s="1009"/>
      <c r="IM4461" s="1009"/>
    </row>
    <row r="4462" spans="17:247" x14ac:dyDescent="0.25">
      <c r="Q4462" s="1333"/>
      <c r="R4462" s="1333"/>
      <c r="S4462" s="669"/>
      <c r="T4462" s="669"/>
      <c r="U4462" s="669"/>
      <c r="AG4462" s="873"/>
      <c r="AN4462" s="669"/>
      <c r="IG4462" s="1009"/>
      <c r="IH4462" s="1009"/>
      <c r="II4462" s="1009"/>
      <c r="IJ4462" s="1009"/>
      <c r="IK4462" s="1009"/>
      <c r="IL4462" s="1009"/>
      <c r="IM4462" s="1009"/>
    </row>
    <row r="4463" spans="17:247" x14ac:dyDescent="0.25">
      <c r="Q4463" s="1333"/>
      <c r="R4463" s="1333"/>
      <c r="S4463" s="669"/>
      <c r="T4463" s="669"/>
      <c r="U4463" s="669"/>
      <c r="AG4463" s="873"/>
      <c r="AN4463" s="669"/>
      <c r="IG4463" s="1009"/>
      <c r="IH4463" s="1009"/>
      <c r="II4463" s="1009"/>
      <c r="IJ4463" s="1009"/>
      <c r="IK4463" s="1009"/>
      <c r="IL4463" s="1009"/>
      <c r="IM4463" s="1009"/>
    </row>
    <row r="4464" spans="17:247" x14ac:dyDescent="0.25">
      <c r="Q4464" s="1333"/>
      <c r="R4464" s="1333"/>
      <c r="S4464" s="669"/>
      <c r="T4464" s="669"/>
      <c r="U4464" s="669"/>
      <c r="AG4464" s="873"/>
      <c r="AN4464" s="669"/>
      <c r="IG4464" s="1009"/>
      <c r="IH4464" s="1009"/>
      <c r="II4464" s="1009"/>
      <c r="IJ4464" s="1009"/>
      <c r="IK4464" s="1009"/>
      <c r="IL4464" s="1009"/>
      <c r="IM4464" s="1009"/>
    </row>
    <row r="4465" spans="17:247" x14ac:dyDescent="0.25">
      <c r="Q4465" s="1333"/>
      <c r="R4465" s="1333"/>
      <c r="S4465" s="669"/>
      <c r="T4465" s="669"/>
      <c r="U4465" s="669"/>
      <c r="AG4465" s="873"/>
      <c r="AN4465" s="669"/>
      <c r="IG4465" s="1009"/>
      <c r="IH4465" s="1009"/>
      <c r="II4465" s="1009"/>
      <c r="IJ4465" s="1009"/>
      <c r="IK4465" s="1009"/>
      <c r="IL4465" s="1009"/>
      <c r="IM4465" s="1009"/>
    </row>
    <row r="4466" spans="17:247" x14ac:dyDescent="0.25">
      <c r="Q4466" s="1333"/>
      <c r="R4466" s="1333"/>
      <c r="S4466" s="669"/>
      <c r="T4466" s="669"/>
      <c r="U4466" s="669"/>
      <c r="AG4466" s="873"/>
      <c r="AN4466" s="669"/>
      <c r="IG4466" s="1009"/>
      <c r="IH4466" s="1009"/>
      <c r="II4466" s="1009"/>
      <c r="IJ4466" s="1009"/>
      <c r="IK4466" s="1009"/>
      <c r="IL4466" s="1009"/>
      <c r="IM4466" s="1009"/>
    </row>
    <row r="4467" spans="17:247" x14ac:dyDescent="0.25">
      <c r="Q4467" s="1333"/>
      <c r="R4467" s="1333"/>
      <c r="S4467" s="669"/>
      <c r="T4467" s="669"/>
      <c r="U4467" s="669"/>
      <c r="AG4467" s="873"/>
      <c r="AN4467" s="669"/>
      <c r="IG4467" s="1009"/>
      <c r="IH4467" s="1009"/>
      <c r="II4467" s="1009"/>
      <c r="IJ4467" s="1009"/>
      <c r="IK4467" s="1009"/>
      <c r="IL4467" s="1009"/>
      <c r="IM4467" s="1009"/>
    </row>
    <row r="4468" spans="17:247" x14ac:dyDescent="0.25">
      <c r="Q4468" s="1333"/>
      <c r="R4468" s="1333"/>
      <c r="S4468" s="669"/>
      <c r="T4468" s="669"/>
      <c r="U4468" s="669"/>
      <c r="AG4468" s="873"/>
      <c r="AN4468" s="669"/>
      <c r="IG4468" s="1009"/>
      <c r="IH4468" s="1009"/>
      <c r="II4468" s="1009"/>
      <c r="IJ4468" s="1009"/>
      <c r="IK4468" s="1009"/>
      <c r="IL4468" s="1009"/>
      <c r="IM4468" s="1009"/>
    </row>
    <row r="4469" spans="17:247" x14ac:dyDescent="0.25">
      <c r="Q4469" s="1333"/>
      <c r="R4469" s="1333"/>
      <c r="S4469" s="669"/>
      <c r="T4469" s="669"/>
      <c r="U4469" s="669"/>
      <c r="AG4469" s="873"/>
      <c r="AN4469" s="669"/>
      <c r="IG4469" s="1009"/>
      <c r="IH4469" s="1009"/>
      <c r="II4469" s="1009"/>
      <c r="IJ4469" s="1009"/>
      <c r="IK4469" s="1009"/>
      <c r="IL4469" s="1009"/>
      <c r="IM4469" s="1009"/>
    </row>
    <row r="4470" spans="17:247" x14ac:dyDescent="0.25">
      <c r="Q4470" s="1333"/>
      <c r="R4470" s="1333"/>
      <c r="S4470" s="669"/>
      <c r="T4470" s="669"/>
      <c r="U4470" s="669"/>
      <c r="AG4470" s="873"/>
      <c r="AN4470" s="669"/>
      <c r="IG4470" s="1009"/>
      <c r="IH4470" s="1009"/>
      <c r="II4470" s="1009"/>
      <c r="IJ4470" s="1009"/>
      <c r="IK4470" s="1009"/>
      <c r="IL4470" s="1009"/>
      <c r="IM4470" s="1009"/>
    </row>
    <row r="4471" spans="17:247" x14ac:dyDescent="0.25">
      <c r="Q4471" s="1333"/>
      <c r="R4471" s="1333"/>
      <c r="S4471" s="669"/>
      <c r="T4471" s="669"/>
      <c r="U4471" s="669"/>
      <c r="AG4471" s="873"/>
      <c r="AN4471" s="669"/>
      <c r="IG4471" s="1009"/>
      <c r="IH4471" s="1009"/>
      <c r="II4471" s="1009"/>
      <c r="IJ4471" s="1009"/>
      <c r="IK4471" s="1009"/>
      <c r="IL4471" s="1009"/>
      <c r="IM4471" s="1009"/>
    </row>
    <row r="4472" spans="17:247" x14ac:dyDescent="0.25">
      <c r="Q4472" s="1333"/>
      <c r="R4472" s="1333"/>
      <c r="S4472" s="669"/>
      <c r="T4472" s="669"/>
      <c r="U4472" s="669"/>
      <c r="AG4472" s="873"/>
      <c r="AN4472" s="669"/>
      <c r="IG4472" s="1009"/>
      <c r="IH4472" s="1009"/>
      <c r="II4472" s="1009"/>
      <c r="IJ4472" s="1009"/>
      <c r="IK4472" s="1009"/>
      <c r="IL4472" s="1009"/>
      <c r="IM4472" s="1009"/>
    </row>
    <row r="4473" spans="17:247" x14ac:dyDescent="0.25">
      <c r="Q4473" s="1333"/>
      <c r="R4473" s="1333"/>
      <c r="S4473" s="669"/>
      <c r="T4473" s="669"/>
      <c r="U4473" s="669"/>
      <c r="AG4473" s="873"/>
      <c r="AN4473" s="669"/>
      <c r="IG4473" s="1009"/>
      <c r="IH4473" s="1009"/>
      <c r="II4473" s="1009"/>
      <c r="IJ4473" s="1009"/>
      <c r="IK4473" s="1009"/>
      <c r="IL4473" s="1009"/>
      <c r="IM4473" s="1009"/>
    </row>
    <row r="4474" spans="17:247" x14ac:dyDescent="0.25">
      <c r="Q4474" s="1333"/>
      <c r="R4474" s="1333"/>
      <c r="S4474" s="669"/>
      <c r="T4474" s="669"/>
      <c r="U4474" s="669"/>
      <c r="AG4474" s="873"/>
      <c r="AN4474" s="669"/>
      <c r="IG4474" s="1009"/>
      <c r="IH4474" s="1009"/>
      <c r="II4474" s="1009"/>
      <c r="IJ4474" s="1009"/>
      <c r="IK4474" s="1009"/>
      <c r="IL4474" s="1009"/>
      <c r="IM4474" s="1009"/>
    </row>
    <row r="4475" spans="17:247" x14ac:dyDescent="0.25">
      <c r="Q4475" s="1333"/>
      <c r="R4475" s="1333"/>
      <c r="S4475" s="669"/>
      <c r="T4475" s="669"/>
      <c r="U4475" s="669"/>
      <c r="AG4475" s="873"/>
      <c r="AN4475" s="669"/>
      <c r="IG4475" s="1009"/>
      <c r="IH4475" s="1009"/>
      <c r="II4475" s="1009"/>
      <c r="IJ4475" s="1009"/>
      <c r="IK4475" s="1009"/>
      <c r="IL4475" s="1009"/>
      <c r="IM4475" s="1009"/>
    </row>
    <row r="4476" spans="17:247" x14ac:dyDescent="0.25">
      <c r="Q4476" s="1333"/>
      <c r="R4476" s="1333"/>
      <c r="S4476" s="669"/>
      <c r="T4476" s="669"/>
      <c r="U4476" s="669"/>
      <c r="AG4476" s="873"/>
      <c r="AN4476" s="669"/>
      <c r="IG4476" s="1009"/>
      <c r="IH4476" s="1009"/>
      <c r="II4476" s="1009"/>
      <c r="IJ4476" s="1009"/>
      <c r="IK4476" s="1009"/>
      <c r="IL4476" s="1009"/>
      <c r="IM4476" s="1009"/>
    </row>
    <row r="4477" spans="17:247" x14ac:dyDescent="0.25">
      <c r="Q4477" s="1333"/>
      <c r="R4477" s="1333"/>
      <c r="S4477" s="669"/>
      <c r="T4477" s="669"/>
      <c r="U4477" s="669"/>
      <c r="AG4477" s="873"/>
      <c r="AN4477" s="669"/>
      <c r="IG4477" s="1009"/>
      <c r="IH4477" s="1009"/>
      <c r="II4477" s="1009"/>
      <c r="IJ4477" s="1009"/>
      <c r="IK4477" s="1009"/>
      <c r="IL4477" s="1009"/>
      <c r="IM4477" s="1009"/>
    </row>
    <row r="4478" spans="17:247" x14ac:dyDescent="0.25">
      <c r="Q4478" s="1333"/>
      <c r="R4478" s="1333"/>
      <c r="S4478" s="669"/>
      <c r="T4478" s="669"/>
      <c r="U4478" s="669"/>
      <c r="AG4478" s="873"/>
      <c r="AN4478" s="669"/>
      <c r="IG4478" s="1009"/>
      <c r="IH4478" s="1009"/>
      <c r="II4478" s="1009"/>
      <c r="IJ4478" s="1009"/>
      <c r="IK4478" s="1009"/>
      <c r="IL4478" s="1009"/>
      <c r="IM4478" s="1009"/>
    </row>
    <row r="4479" spans="17:247" x14ac:dyDescent="0.25">
      <c r="Q4479" s="1333"/>
      <c r="R4479" s="1333"/>
      <c r="S4479" s="669"/>
      <c r="T4479" s="669"/>
      <c r="U4479" s="669"/>
      <c r="AG4479" s="873"/>
      <c r="AN4479" s="669"/>
      <c r="IG4479" s="1009"/>
      <c r="IH4479" s="1009"/>
      <c r="II4479" s="1009"/>
      <c r="IJ4479" s="1009"/>
      <c r="IK4479" s="1009"/>
      <c r="IL4479" s="1009"/>
      <c r="IM4479" s="1009"/>
    </row>
    <row r="4480" spans="17:247" x14ac:dyDescent="0.25">
      <c r="Q4480" s="1333"/>
      <c r="R4480" s="1333"/>
      <c r="S4480" s="669"/>
      <c r="T4480" s="669"/>
      <c r="U4480" s="669"/>
      <c r="AG4480" s="873"/>
      <c r="AN4480" s="669"/>
      <c r="IG4480" s="1009"/>
      <c r="IH4480" s="1009"/>
      <c r="II4480" s="1009"/>
      <c r="IJ4480" s="1009"/>
      <c r="IK4480" s="1009"/>
      <c r="IL4480" s="1009"/>
      <c r="IM4480" s="1009"/>
    </row>
    <row r="4481" spans="17:247" x14ac:dyDescent="0.25">
      <c r="Q4481" s="1333"/>
      <c r="R4481" s="1333"/>
      <c r="S4481" s="669"/>
      <c r="T4481" s="669"/>
      <c r="U4481" s="669"/>
      <c r="AG4481" s="873"/>
      <c r="AN4481" s="669"/>
      <c r="IG4481" s="1009"/>
      <c r="IH4481" s="1009"/>
      <c r="II4481" s="1009"/>
      <c r="IJ4481" s="1009"/>
      <c r="IK4481" s="1009"/>
      <c r="IL4481" s="1009"/>
      <c r="IM4481" s="1009"/>
    </row>
    <row r="4482" spans="17:247" x14ac:dyDescent="0.25">
      <c r="Q4482" s="1333"/>
      <c r="R4482" s="1333"/>
      <c r="S4482" s="669"/>
      <c r="T4482" s="669"/>
      <c r="U4482" s="669"/>
      <c r="AG4482" s="873"/>
      <c r="AN4482" s="669"/>
      <c r="IG4482" s="1009"/>
      <c r="IH4482" s="1009"/>
      <c r="II4482" s="1009"/>
      <c r="IJ4482" s="1009"/>
      <c r="IK4482" s="1009"/>
      <c r="IL4482" s="1009"/>
      <c r="IM4482" s="1009"/>
    </row>
    <row r="4483" spans="17:247" x14ac:dyDescent="0.25">
      <c r="Q4483" s="1333"/>
      <c r="R4483" s="1333"/>
      <c r="S4483" s="669"/>
      <c r="T4483" s="669"/>
      <c r="U4483" s="669"/>
      <c r="AG4483" s="873"/>
      <c r="AN4483" s="669"/>
      <c r="IG4483" s="1009"/>
      <c r="IH4483" s="1009"/>
      <c r="II4483" s="1009"/>
      <c r="IJ4483" s="1009"/>
      <c r="IK4483" s="1009"/>
      <c r="IL4483" s="1009"/>
      <c r="IM4483" s="1009"/>
    </row>
    <row r="4484" spans="17:247" x14ac:dyDescent="0.25">
      <c r="Q4484" s="1333"/>
      <c r="R4484" s="1333"/>
      <c r="S4484" s="669"/>
      <c r="T4484" s="669"/>
      <c r="U4484" s="669"/>
      <c r="AG4484" s="873"/>
      <c r="AN4484" s="669"/>
      <c r="IG4484" s="1009"/>
      <c r="IH4484" s="1009"/>
      <c r="II4484" s="1009"/>
      <c r="IJ4484" s="1009"/>
      <c r="IK4484" s="1009"/>
      <c r="IL4484" s="1009"/>
      <c r="IM4484" s="1009"/>
    </row>
    <row r="4485" spans="17:247" x14ac:dyDescent="0.25">
      <c r="Q4485" s="1333"/>
      <c r="R4485" s="1333"/>
      <c r="S4485" s="669"/>
      <c r="T4485" s="669"/>
      <c r="U4485" s="669"/>
      <c r="AG4485" s="873"/>
      <c r="AN4485" s="669"/>
      <c r="IG4485" s="1009"/>
      <c r="IH4485" s="1009"/>
      <c r="II4485" s="1009"/>
      <c r="IJ4485" s="1009"/>
      <c r="IK4485" s="1009"/>
      <c r="IL4485" s="1009"/>
      <c r="IM4485" s="1009"/>
    </row>
    <row r="4486" spans="17:247" x14ac:dyDescent="0.25">
      <c r="Q4486" s="1333"/>
      <c r="R4486" s="1333"/>
      <c r="S4486" s="669"/>
      <c r="T4486" s="669"/>
      <c r="U4486" s="669"/>
      <c r="AG4486" s="873"/>
      <c r="AN4486" s="669"/>
      <c r="IG4486" s="1009"/>
      <c r="IH4486" s="1009"/>
      <c r="II4486" s="1009"/>
      <c r="IJ4486" s="1009"/>
      <c r="IK4486" s="1009"/>
      <c r="IL4486" s="1009"/>
      <c r="IM4486" s="1009"/>
    </row>
    <row r="4487" spans="17:247" x14ac:dyDescent="0.25">
      <c r="Q4487" s="1333"/>
      <c r="R4487" s="1333"/>
      <c r="S4487" s="669"/>
      <c r="T4487" s="669"/>
      <c r="U4487" s="669"/>
      <c r="AG4487" s="873"/>
      <c r="AN4487" s="669"/>
      <c r="IG4487" s="1009"/>
      <c r="IH4487" s="1009"/>
      <c r="II4487" s="1009"/>
      <c r="IJ4487" s="1009"/>
      <c r="IK4487" s="1009"/>
      <c r="IL4487" s="1009"/>
      <c r="IM4487" s="1009"/>
    </row>
    <row r="4488" spans="17:247" x14ac:dyDescent="0.25">
      <c r="Q4488" s="1333"/>
      <c r="R4488" s="1333"/>
      <c r="S4488" s="669"/>
      <c r="T4488" s="669"/>
      <c r="U4488" s="669"/>
      <c r="AG4488" s="873"/>
      <c r="AN4488" s="669"/>
      <c r="IG4488" s="1009"/>
      <c r="IH4488" s="1009"/>
      <c r="II4488" s="1009"/>
      <c r="IJ4488" s="1009"/>
      <c r="IK4488" s="1009"/>
      <c r="IL4488" s="1009"/>
      <c r="IM4488" s="1009"/>
    </row>
    <row r="4489" spans="17:247" x14ac:dyDescent="0.25">
      <c r="Q4489" s="1333"/>
      <c r="R4489" s="1333"/>
      <c r="S4489" s="669"/>
      <c r="T4489" s="669"/>
      <c r="U4489" s="669"/>
      <c r="AG4489" s="873"/>
      <c r="AN4489" s="669"/>
      <c r="IG4489" s="1009"/>
      <c r="IH4489" s="1009"/>
      <c r="II4489" s="1009"/>
      <c r="IJ4489" s="1009"/>
      <c r="IK4489" s="1009"/>
      <c r="IL4489" s="1009"/>
      <c r="IM4489" s="1009"/>
    </row>
    <row r="4490" spans="17:247" x14ac:dyDescent="0.25">
      <c r="Q4490" s="1333"/>
      <c r="R4490" s="1333"/>
      <c r="S4490" s="669"/>
      <c r="T4490" s="669"/>
      <c r="U4490" s="669"/>
      <c r="AG4490" s="873"/>
      <c r="AN4490" s="669"/>
      <c r="IG4490" s="1009"/>
      <c r="IH4490" s="1009"/>
      <c r="II4490" s="1009"/>
      <c r="IJ4490" s="1009"/>
      <c r="IK4490" s="1009"/>
      <c r="IL4490" s="1009"/>
      <c r="IM4490" s="1009"/>
    </row>
    <row r="4491" spans="17:247" x14ac:dyDescent="0.25">
      <c r="Q4491" s="1333"/>
      <c r="R4491" s="1333"/>
      <c r="S4491" s="669"/>
      <c r="T4491" s="669"/>
      <c r="U4491" s="669"/>
      <c r="AG4491" s="873"/>
      <c r="AN4491" s="669"/>
      <c r="IG4491" s="1009"/>
      <c r="IH4491" s="1009"/>
      <c r="II4491" s="1009"/>
      <c r="IJ4491" s="1009"/>
      <c r="IK4491" s="1009"/>
      <c r="IL4491" s="1009"/>
      <c r="IM4491" s="1009"/>
    </row>
    <row r="4492" spans="17:247" x14ac:dyDescent="0.25">
      <c r="Q4492" s="1333"/>
      <c r="R4492" s="1333"/>
      <c r="S4492" s="669"/>
      <c r="T4492" s="669"/>
      <c r="U4492" s="669"/>
      <c r="AG4492" s="873"/>
      <c r="AN4492" s="669"/>
      <c r="IG4492" s="1009"/>
      <c r="IH4492" s="1009"/>
      <c r="II4492" s="1009"/>
      <c r="IJ4492" s="1009"/>
      <c r="IK4492" s="1009"/>
      <c r="IL4492" s="1009"/>
      <c r="IM4492" s="1009"/>
    </row>
    <row r="4493" spans="17:247" x14ac:dyDescent="0.25">
      <c r="Q4493" s="1333"/>
      <c r="R4493" s="1333"/>
      <c r="S4493" s="669"/>
      <c r="T4493" s="669"/>
      <c r="U4493" s="669"/>
      <c r="AG4493" s="873"/>
      <c r="AN4493" s="669"/>
      <c r="IG4493" s="1009"/>
      <c r="IH4493" s="1009"/>
      <c r="II4493" s="1009"/>
      <c r="IJ4493" s="1009"/>
      <c r="IK4493" s="1009"/>
      <c r="IL4493" s="1009"/>
      <c r="IM4493" s="1009"/>
    </row>
    <row r="4494" spans="17:247" x14ac:dyDescent="0.25">
      <c r="Q4494" s="1333"/>
      <c r="R4494" s="1333"/>
      <c r="S4494" s="669"/>
      <c r="T4494" s="669"/>
      <c r="U4494" s="669"/>
      <c r="AG4494" s="873"/>
      <c r="AN4494" s="669"/>
      <c r="IG4494" s="1009"/>
      <c r="IH4494" s="1009"/>
      <c r="II4494" s="1009"/>
      <c r="IJ4494" s="1009"/>
      <c r="IK4494" s="1009"/>
      <c r="IL4494" s="1009"/>
      <c r="IM4494" s="1009"/>
    </row>
    <row r="4495" spans="17:247" x14ac:dyDescent="0.25">
      <c r="Q4495" s="1333"/>
      <c r="R4495" s="1333"/>
      <c r="S4495" s="669"/>
      <c r="T4495" s="669"/>
      <c r="U4495" s="669"/>
      <c r="AG4495" s="873"/>
      <c r="AN4495" s="669"/>
      <c r="IG4495" s="1009"/>
      <c r="IH4495" s="1009"/>
      <c r="II4495" s="1009"/>
      <c r="IJ4495" s="1009"/>
      <c r="IK4495" s="1009"/>
      <c r="IL4495" s="1009"/>
      <c r="IM4495" s="1009"/>
    </row>
    <row r="4496" spans="17:247" x14ac:dyDescent="0.25">
      <c r="Q4496" s="1333"/>
      <c r="R4496" s="1333"/>
      <c r="S4496" s="669"/>
      <c r="T4496" s="669"/>
      <c r="U4496" s="669"/>
      <c r="AG4496" s="873"/>
      <c r="AN4496" s="669"/>
      <c r="IG4496" s="1009"/>
      <c r="IH4496" s="1009"/>
      <c r="II4496" s="1009"/>
      <c r="IJ4496" s="1009"/>
      <c r="IK4496" s="1009"/>
      <c r="IL4496" s="1009"/>
      <c r="IM4496" s="1009"/>
    </row>
    <row r="4497" spans="17:247" x14ac:dyDescent="0.25">
      <c r="Q4497" s="1333"/>
      <c r="R4497" s="1333"/>
      <c r="S4497" s="669"/>
      <c r="T4497" s="669"/>
      <c r="U4497" s="669"/>
      <c r="AG4497" s="873"/>
      <c r="AN4497" s="669"/>
      <c r="IG4497" s="1009"/>
      <c r="IH4497" s="1009"/>
      <c r="II4497" s="1009"/>
      <c r="IJ4497" s="1009"/>
      <c r="IK4497" s="1009"/>
      <c r="IL4497" s="1009"/>
      <c r="IM4497" s="1009"/>
    </row>
    <row r="4498" spans="17:247" x14ac:dyDescent="0.25">
      <c r="Q4498" s="1333"/>
      <c r="R4498" s="1333"/>
      <c r="S4498" s="669"/>
      <c r="T4498" s="669"/>
      <c r="U4498" s="669"/>
      <c r="AG4498" s="873"/>
      <c r="AN4498" s="669"/>
      <c r="IG4498" s="1009"/>
      <c r="IH4498" s="1009"/>
      <c r="II4498" s="1009"/>
      <c r="IJ4498" s="1009"/>
      <c r="IK4498" s="1009"/>
      <c r="IL4498" s="1009"/>
      <c r="IM4498" s="1009"/>
    </row>
    <row r="4499" spans="17:247" x14ac:dyDescent="0.25">
      <c r="Q4499" s="1333"/>
      <c r="R4499" s="1333"/>
      <c r="S4499" s="669"/>
      <c r="T4499" s="669"/>
      <c r="U4499" s="669"/>
      <c r="AG4499" s="873"/>
      <c r="AN4499" s="669"/>
      <c r="IG4499" s="1009"/>
      <c r="IH4499" s="1009"/>
      <c r="II4499" s="1009"/>
      <c r="IJ4499" s="1009"/>
      <c r="IK4499" s="1009"/>
      <c r="IL4499" s="1009"/>
      <c r="IM4499" s="1009"/>
    </row>
    <row r="4500" spans="17:247" x14ac:dyDescent="0.25">
      <c r="Q4500" s="1333"/>
      <c r="R4500" s="1333"/>
      <c r="S4500" s="669"/>
      <c r="T4500" s="669"/>
      <c r="U4500" s="669"/>
      <c r="AG4500" s="873"/>
      <c r="AN4500" s="669"/>
      <c r="IG4500" s="1009"/>
      <c r="IH4500" s="1009"/>
      <c r="II4500" s="1009"/>
      <c r="IJ4500" s="1009"/>
      <c r="IK4500" s="1009"/>
      <c r="IL4500" s="1009"/>
      <c r="IM4500" s="1009"/>
    </row>
    <row r="4501" spans="17:247" x14ac:dyDescent="0.25">
      <c r="Q4501" s="1333"/>
      <c r="R4501" s="1333"/>
      <c r="S4501" s="669"/>
      <c r="T4501" s="669"/>
      <c r="U4501" s="669"/>
      <c r="AG4501" s="873"/>
      <c r="AN4501" s="669"/>
      <c r="IG4501" s="1009"/>
      <c r="IH4501" s="1009"/>
      <c r="II4501" s="1009"/>
      <c r="IJ4501" s="1009"/>
      <c r="IK4501" s="1009"/>
      <c r="IL4501" s="1009"/>
      <c r="IM4501" s="1009"/>
    </row>
    <row r="4502" spans="17:247" x14ac:dyDescent="0.25">
      <c r="Q4502" s="1333"/>
      <c r="R4502" s="1333"/>
      <c r="S4502" s="669"/>
      <c r="T4502" s="669"/>
      <c r="U4502" s="669"/>
      <c r="AG4502" s="873"/>
      <c r="AN4502" s="669"/>
      <c r="IG4502" s="1009"/>
      <c r="IH4502" s="1009"/>
      <c r="II4502" s="1009"/>
      <c r="IJ4502" s="1009"/>
      <c r="IK4502" s="1009"/>
      <c r="IL4502" s="1009"/>
      <c r="IM4502" s="1009"/>
    </row>
    <row r="4503" spans="17:247" x14ac:dyDescent="0.25">
      <c r="Q4503" s="1333"/>
      <c r="R4503" s="1333"/>
      <c r="S4503" s="669"/>
      <c r="T4503" s="669"/>
      <c r="U4503" s="669"/>
      <c r="AG4503" s="873"/>
      <c r="AN4503" s="669"/>
      <c r="IG4503" s="1009"/>
      <c r="IH4503" s="1009"/>
      <c r="II4503" s="1009"/>
      <c r="IJ4503" s="1009"/>
      <c r="IK4503" s="1009"/>
      <c r="IL4503" s="1009"/>
      <c r="IM4503" s="1009"/>
    </row>
    <row r="4504" spans="17:247" x14ac:dyDescent="0.25">
      <c r="Q4504" s="1333"/>
      <c r="R4504" s="1333"/>
      <c r="S4504" s="669"/>
      <c r="T4504" s="669"/>
      <c r="U4504" s="669"/>
      <c r="AG4504" s="873"/>
      <c r="AN4504" s="669"/>
      <c r="IG4504" s="1009"/>
      <c r="IH4504" s="1009"/>
      <c r="II4504" s="1009"/>
      <c r="IJ4504" s="1009"/>
      <c r="IK4504" s="1009"/>
      <c r="IL4504" s="1009"/>
      <c r="IM4504" s="1009"/>
    </row>
    <row r="4505" spans="17:247" x14ac:dyDescent="0.25">
      <c r="Q4505" s="1333"/>
      <c r="R4505" s="1333"/>
      <c r="S4505" s="669"/>
      <c r="T4505" s="669"/>
      <c r="U4505" s="669"/>
      <c r="AG4505" s="873"/>
      <c r="AN4505" s="669"/>
      <c r="IG4505" s="1009"/>
      <c r="IH4505" s="1009"/>
      <c r="II4505" s="1009"/>
      <c r="IJ4505" s="1009"/>
      <c r="IK4505" s="1009"/>
      <c r="IL4505" s="1009"/>
      <c r="IM4505" s="1009"/>
    </row>
    <row r="4506" spans="17:247" x14ac:dyDescent="0.25">
      <c r="Q4506" s="1333"/>
      <c r="R4506" s="1333"/>
      <c r="S4506" s="669"/>
      <c r="T4506" s="669"/>
      <c r="U4506" s="669"/>
      <c r="AG4506" s="873"/>
      <c r="AN4506" s="669"/>
      <c r="IG4506" s="1009"/>
      <c r="IH4506" s="1009"/>
      <c r="II4506" s="1009"/>
      <c r="IJ4506" s="1009"/>
      <c r="IK4506" s="1009"/>
      <c r="IL4506" s="1009"/>
      <c r="IM4506" s="1009"/>
    </row>
    <row r="4507" spans="17:247" x14ac:dyDescent="0.25">
      <c r="Q4507" s="1333"/>
      <c r="R4507" s="1333"/>
      <c r="S4507" s="669"/>
      <c r="T4507" s="669"/>
      <c r="U4507" s="669"/>
      <c r="AG4507" s="873"/>
      <c r="AN4507" s="669"/>
      <c r="IG4507" s="1009"/>
      <c r="IH4507" s="1009"/>
      <c r="II4507" s="1009"/>
      <c r="IJ4507" s="1009"/>
      <c r="IK4507" s="1009"/>
      <c r="IL4507" s="1009"/>
      <c r="IM4507" s="1009"/>
    </row>
    <row r="4508" spans="17:247" x14ac:dyDescent="0.25">
      <c r="Q4508" s="1333"/>
      <c r="R4508" s="1333"/>
      <c r="S4508" s="669"/>
      <c r="T4508" s="669"/>
      <c r="U4508" s="669"/>
      <c r="AG4508" s="873"/>
      <c r="AN4508" s="669"/>
      <c r="IG4508" s="1009"/>
      <c r="IH4508" s="1009"/>
      <c r="II4508" s="1009"/>
      <c r="IJ4508" s="1009"/>
      <c r="IK4508" s="1009"/>
      <c r="IL4508" s="1009"/>
      <c r="IM4508" s="1009"/>
    </row>
    <row r="4509" spans="17:247" x14ac:dyDescent="0.25">
      <c r="Q4509" s="1333"/>
      <c r="R4509" s="1333"/>
      <c r="S4509" s="669"/>
      <c r="T4509" s="669"/>
      <c r="U4509" s="669"/>
      <c r="AG4509" s="873"/>
      <c r="AN4509" s="669"/>
      <c r="IG4509" s="1009"/>
      <c r="IH4509" s="1009"/>
      <c r="II4509" s="1009"/>
      <c r="IJ4509" s="1009"/>
      <c r="IK4509" s="1009"/>
      <c r="IL4509" s="1009"/>
      <c r="IM4509" s="1009"/>
    </row>
    <row r="4510" spans="17:247" x14ac:dyDescent="0.25">
      <c r="Q4510" s="1333"/>
      <c r="R4510" s="1333"/>
      <c r="S4510" s="669"/>
      <c r="T4510" s="669"/>
      <c r="U4510" s="669"/>
      <c r="AG4510" s="873"/>
      <c r="AN4510" s="669"/>
      <c r="IG4510" s="1009"/>
      <c r="IH4510" s="1009"/>
      <c r="II4510" s="1009"/>
      <c r="IJ4510" s="1009"/>
      <c r="IK4510" s="1009"/>
      <c r="IL4510" s="1009"/>
      <c r="IM4510" s="1009"/>
    </row>
    <row r="4511" spans="17:247" x14ac:dyDescent="0.25">
      <c r="Q4511" s="1333"/>
      <c r="R4511" s="1333"/>
      <c r="S4511" s="669"/>
      <c r="T4511" s="669"/>
      <c r="U4511" s="669"/>
      <c r="AG4511" s="873"/>
      <c r="AN4511" s="669"/>
      <c r="IG4511" s="1009"/>
      <c r="IH4511" s="1009"/>
      <c r="II4511" s="1009"/>
      <c r="IJ4511" s="1009"/>
      <c r="IK4511" s="1009"/>
      <c r="IL4511" s="1009"/>
      <c r="IM4511" s="1009"/>
    </row>
    <row r="4512" spans="17:247" x14ac:dyDescent="0.25">
      <c r="Q4512" s="1333"/>
      <c r="R4512" s="1333"/>
      <c r="S4512" s="669"/>
      <c r="T4512" s="669"/>
      <c r="U4512" s="669"/>
      <c r="AG4512" s="873"/>
      <c r="AN4512" s="669"/>
      <c r="IG4512" s="1009"/>
      <c r="IH4512" s="1009"/>
      <c r="II4512" s="1009"/>
      <c r="IJ4512" s="1009"/>
      <c r="IK4512" s="1009"/>
      <c r="IL4512" s="1009"/>
      <c r="IM4512" s="1009"/>
    </row>
    <row r="4513" spans="17:247" x14ac:dyDescent="0.25">
      <c r="Q4513" s="1333"/>
      <c r="R4513" s="1333"/>
      <c r="S4513" s="669"/>
      <c r="T4513" s="669"/>
      <c r="U4513" s="669"/>
      <c r="AG4513" s="873"/>
      <c r="AN4513" s="669"/>
      <c r="IG4513" s="1009"/>
      <c r="IH4513" s="1009"/>
      <c r="II4513" s="1009"/>
      <c r="IJ4513" s="1009"/>
      <c r="IK4513" s="1009"/>
      <c r="IL4513" s="1009"/>
      <c r="IM4513" s="1009"/>
    </row>
    <row r="4514" spans="17:247" x14ac:dyDescent="0.25">
      <c r="Q4514" s="1333"/>
      <c r="R4514" s="1333"/>
      <c r="S4514" s="669"/>
      <c r="T4514" s="669"/>
      <c r="U4514" s="669"/>
      <c r="AG4514" s="873"/>
      <c r="AN4514" s="669"/>
      <c r="IG4514" s="1009"/>
      <c r="IH4514" s="1009"/>
      <c r="II4514" s="1009"/>
      <c r="IJ4514" s="1009"/>
      <c r="IK4514" s="1009"/>
      <c r="IL4514" s="1009"/>
      <c r="IM4514" s="1009"/>
    </row>
    <row r="4515" spans="17:247" x14ac:dyDescent="0.25">
      <c r="Q4515" s="1333"/>
      <c r="R4515" s="1333"/>
      <c r="S4515" s="669"/>
      <c r="T4515" s="669"/>
      <c r="U4515" s="669"/>
      <c r="AG4515" s="873"/>
      <c r="AN4515" s="669"/>
      <c r="IG4515" s="1009"/>
      <c r="IH4515" s="1009"/>
      <c r="II4515" s="1009"/>
      <c r="IJ4515" s="1009"/>
      <c r="IK4515" s="1009"/>
      <c r="IL4515" s="1009"/>
      <c r="IM4515" s="1009"/>
    </row>
    <row r="4516" spans="17:247" x14ac:dyDescent="0.25">
      <c r="Q4516" s="1333"/>
      <c r="R4516" s="1333"/>
      <c r="S4516" s="669"/>
      <c r="T4516" s="669"/>
      <c r="U4516" s="669"/>
      <c r="AG4516" s="873"/>
      <c r="AN4516" s="669"/>
      <c r="IG4516" s="1009"/>
      <c r="IH4516" s="1009"/>
      <c r="II4516" s="1009"/>
      <c r="IJ4516" s="1009"/>
      <c r="IK4516" s="1009"/>
      <c r="IL4516" s="1009"/>
      <c r="IM4516" s="1009"/>
    </row>
    <row r="4517" spans="17:247" x14ac:dyDescent="0.25">
      <c r="Q4517" s="1333"/>
      <c r="R4517" s="1333"/>
      <c r="S4517" s="669"/>
      <c r="T4517" s="669"/>
      <c r="U4517" s="669"/>
      <c r="AG4517" s="873"/>
      <c r="AN4517" s="669"/>
      <c r="IG4517" s="1009"/>
      <c r="IH4517" s="1009"/>
      <c r="II4517" s="1009"/>
      <c r="IJ4517" s="1009"/>
      <c r="IK4517" s="1009"/>
      <c r="IL4517" s="1009"/>
      <c r="IM4517" s="1009"/>
    </row>
    <row r="4518" spans="17:247" x14ac:dyDescent="0.25">
      <c r="Q4518" s="1333"/>
      <c r="R4518" s="1333"/>
      <c r="S4518" s="669"/>
      <c r="T4518" s="669"/>
      <c r="U4518" s="669"/>
      <c r="AG4518" s="873"/>
      <c r="AN4518" s="669"/>
      <c r="IG4518" s="1009"/>
      <c r="IH4518" s="1009"/>
      <c r="II4518" s="1009"/>
      <c r="IJ4518" s="1009"/>
      <c r="IK4518" s="1009"/>
      <c r="IL4518" s="1009"/>
      <c r="IM4518" s="1009"/>
    </row>
    <row r="4519" spans="17:247" x14ac:dyDescent="0.25">
      <c r="Q4519" s="1333"/>
      <c r="R4519" s="1333"/>
      <c r="S4519" s="669"/>
      <c r="T4519" s="669"/>
      <c r="U4519" s="669"/>
      <c r="AG4519" s="873"/>
      <c r="AN4519" s="669"/>
      <c r="IG4519" s="1009"/>
      <c r="IH4519" s="1009"/>
      <c r="II4519" s="1009"/>
      <c r="IJ4519" s="1009"/>
      <c r="IK4519" s="1009"/>
      <c r="IL4519" s="1009"/>
      <c r="IM4519" s="1009"/>
    </row>
    <row r="4520" spans="17:247" x14ac:dyDescent="0.25">
      <c r="Q4520" s="1333"/>
      <c r="R4520" s="1333"/>
      <c r="S4520" s="669"/>
      <c r="T4520" s="669"/>
      <c r="U4520" s="669"/>
      <c r="AG4520" s="873"/>
      <c r="AN4520" s="669"/>
      <c r="IG4520" s="1009"/>
      <c r="IH4520" s="1009"/>
      <c r="II4520" s="1009"/>
      <c r="IJ4520" s="1009"/>
      <c r="IK4520" s="1009"/>
      <c r="IL4520" s="1009"/>
      <c r="IM4520" s="1009"/>
    </row>
    <row r="4521" spans="17:247" x14ac:dyDescent="0.25">
      <c r="Q4521" s="1333"/>
      <c r="R4521" s="1333"/>
      <c r="S4521" s="669"/>
      <c r="T4521" s="669"/>
      <c r="U4521" s="669"/>
      <c r="AG4521" s="873"/>
      <c r="AN4521" s="669"/>
      <c r="IG4521" s="1009"/>
      <c r="IH4521" s="1009"/>
      <c r="II4521" s="1009"/>
      <c r="IJ4521" s="1009"/>
      <c r="IK4521" s="1009"/>
      <c r="IL4521" s="1009"/>
      <c r="IM4521" s="1009"/>
    </row>
    <row r="4522" spans="17:247" x14ac:dyDescent="0.25">
      <c r="Q4522" s="1333"/>
      <c r="R4522" s="1333"/>
      <c r="S4522" s="669"/>
      <c r="T4522" s="669"/>
      <c r="U4522" s="669"/>
      <c r="AG4522" s="873"/>
      <c r="AN4522" s="669"/>
      <c r="IG4522" s="1009"/>
      <c r="IH4522" s="1009"/>
      <c r="II4522" s="1009"/>
      <c r="IJ4522" s="1009"/>
      <c r="IK4522" s="1009"/>
      <c r="IL4522" s="1009"/>
      <c r="IM4522" s="1009"/>
    </row>
    <row r="4523" spans="17:247" x14ac:dyDescent="0.25">
      <c r="Q4523" s="1333"/>
      <c r="R4523" s="1333"/>
      <c r="S4523" s="669"/>
      <c r="T4523" s="669"/>
      <c r="U4523" s="669"/>
      <c r="AG4523" s="873"/>
      <c r="AN4523" s="669"/>
      <c r="IG4523" s="1009"/>
      <c r="IH4523" s="1009"/>
      <c r="II4523" s="1009"/>
      <c r="IJ4523" s="1009"/>
      <c r="IK4523" s="1009"/>
      <c r="IL4523" s="1009"/>
      <c r="IM4523" s="1009"/>
    </row>
    <row r="4524" spans="17:247" x14ac:dyDescent="0.25">
      <c r="Q4524" s="1333"/>
      <c r="R4524" s="1333"/>
      <c r="S4524" s="669"/>
      <c r="T4524" s="669"/>
      <c r="U4524" s="669"/>
      <c r="AG4524" s="873"/>
      <c r="AN4524" s="669"/>
      <c r="IG4524" s="1009"/>
      <c r="IH4524" s="1009"/>
      <c r="II4524" s="1009"/>
      <c r="IJ4524" s="1009"/>
      <c r="IK4524" s="1009"/>
      <c r="IL4524" s="1009"/>
      <c r="IM4524" s="1009"/>
    </row>
    <row r="4525" spans="17:247" x14ac:dyDescent="0.25">
      <c r="Q4525" s="1333"/>
      <c r="R4525" s="1333"/>
      <c r="S4525" s="669"/>
      <c r="T4525" s="669"/>
      <c r="U4525" s="669"/>
      <c r="AG4525" s="873"/>
      <c r="AN4525" s="669"/>
      <c r="IG4525" s="1009"/>
      <c r="IH4525" s="1009"/>
      <c r="II4525" s="1009"/>
      <c r="IJ4525" s="1009"/>
      <c r="IK4525" s="1009"/>
      <c r="IL4525" s="1009"/>
      <c r="IM4525" s="1009"/>
    </row>
    <row r="4526" spans="17:247" x14ac:dyDescent="0.25">
      <c r="Q4526" s="1333"/>
      <c r="R4526" s="1333"/>
      <c r="S4526" s="669"/>
      <c r="T4526" s="669"/>
      <c r="U4526" s="669"/>
      <c r="AG4526" s="873"/>
      <c r="AN4526" s="669"/>
      <c r="IG4526" s="1009"/>
      <c r="IH4526" s="1009"/>
      <c r="II4526" s="1009"/>
      <c r="IJ4526" s="1009"/>
      <c r="IK4526" s="1009"/>
      <c r="IL4526" s="1009"/>
      <c r="IM4526" s="1009"/>
    </row>
    <row r="4527" spans="17:247" x14ac:dyDescent="0.25">
      <c r="Q4527" s="1333"/>
      <c r="R4527" s="1333"/>
      <c r="S4527" s="669"/>
      <c r="T4527" s="669"/>
      <c r="U4527" s="669"/>
      <c r="AG4527" s="873"/>
      <c r="AN4527" s="669"/>
      <c r="IG4527" s="1009"/>
      <c r="IH4527" s="1009"/>
      <c r="II4527" s="1009"/>
      <c r="IJ4527" s="1009"/>
      <c r="IK4527" s="1009"/>
      <c r="IL4527" s="1009"/>
      <c r="IM4527" s="1009"/>
    </row>
    <row r="4528" spans="17:247" x14ac:dyDescent="0.25">
      <c r="Q4528" s="1333"/>
      <c r="R4528" s="1333"/>
      <c r="S4528" s="669"/>
      <c r="T4528" s="669"/>
      <c r="U4528" s="669"/>
      <c r="AG4528" s="873"/>
      <c r="AN4528" s="669"/>
      <c r="IG4528" s="1009"/>
      <c r="IH4528" s="1009"/>
      <c r="II4528" s="1009"/>
      <c r="IJ4528" s="1009"/>
      <c r="IK4528" s="1009"/>
      <c r="IL4528" s="1009"/>
      <c r="IM4528" s="1009"/>
    </row>
    <row r="4529" spans="17:247" x14ac:dyDescent="0.25">
      <c r="Q4529" s="1333"/>
      <c r="R4529" s="1333"/>
      <c r="S4529" s="669"/>
      <c r="T4529" s="669"/>
      <c r="U4529" s="669"/>
      <c r="AG4529" s="873"/>
      <c r="AN4529" s="669"/>
      <c r="IG4529" s="1009"/>
      <c r="IH4529" s="1009"/>
      <c r="II4529" s="1009"/>
      <c r="IJ4529" s="1009"/>
      <c r="IK4529" s="1009"/>
      <c r="IL4529" s="1009"/>
      <c r="IM4529" s="1009"/>
    </row>
    <row r="4530" spans="17:247" x14ac:dyDescent="0.25">
      <c r="Q4530" s="1333"/>
      <c r="R4530" s="1333"/>
      <c r="S4530" s="669"/>
      <c r="T4530" s="669"/>
      <c r="U4530" s="669"/>
      <c r="AG4530" s="873"/>
      <c r="AN4530" s="669"/>
      <c r="IG4530" s="1009"/>
      <c r="IH4530" s="1009"/>
      <c r="II4530" s="1009"/>
      <c r="IJ4530" s="1009"/>
      <c r="IK4530" s="1009"/>
      <c r="IL4530" s="1009"/>
      <c r="IM4530" s="1009"/>
    </row>
    <row r="4531" spans="17:247" x14ac:dyDescent="0.25">
      <c r="Q4531" s="1333"/>
      <c r="R4531" s="1333"/>
      <c r="S4531" s="669"/>
      <c r="T4531" s="669"/>
      <c r="U4531" s="669"/>
      <c r="AG4531" s="873"/>
      <c r="AN4531" s="669"/>
      <c r="IG4531" s="1009"/>
      <c r="IH4531" s="1009"/>
      <c r="II4531" s="1009"/>
      <c r="IJ4531" s="1009"/>
      <c r="IK4531" s="1009"/>
      <c r="IL4531" s="1009"/>
      <c r="IM4531" s="1009"/>
    </row>
    <row r="4532" spans="17:247" x14ac:dyDescent="0.25">
      <c r="Q4532" s="1333"/>
      <c r="R4532" s="1333"/>
      <c r="S4532" s="669"/>
      <c r="T4532" s="669"/>
      <c r="U4532" s="669"/>
      <c r="AG4532" s="873"/>
      <c r="AN4532" s="669"/>
      <c r="IG4532" s="1009"/>
      <c r="IH4532" s="1009"/>
      <c r="II4532" s="1009"/>
      <c r="IJ4532" s="1009"/>
      <c r="IK4532" s="1009"/>
      <c r="IL4532" s="1009"/>
      <c r="IM4532" s="1009"/>
    </row>
    <row r="4533" spans="17:247" x14ac:dyDescent="0.25">
      <c r="Q4533" s="1333"/>
      <c r="R4533" s="1333"/>
      <c r="S4533" s="669"/>
      <c r="T4533" s="669"/>
      <c r="U4533" s="669"/>
      <c r="AG4533" s="873"/>
      <c r="AN4533" s="669"/>
      <c r="IG4533" s="1009"/>
      <c r="IH4533" s="1009"/>
      <c r="II4533" s="1009"/>
      <c r="IJ4533" s="1009"/>
      <c r="IK4533" s="1009"/>
      <c r="IL4533" s="1009"/>
      <c r="IM4533" s="1009"/>
    </row>
    <row r="4534" spans="17:247" x14ac:dyDescent="0.25">
      <c r="Q4534" s="1333"/>
      <c r="R4534" s="1333"/>
      <c r="S4534" s="669"/>
      <c r="T4534" s="669"/>
      <c r="U4534" s="669"/>
      <c r="AG4534" s="873"/>
      <c r="AN4534" s="669"/>
      <c r="IG4534" s="1009"/>
      <c r="IH4534" s="1009"/>
      <c r="II4534" s="1009"/>
      <c r="IJ4534" s="1009"/>
      <c r="IK4534" s="1009"/>
      <c r="IL4534" s="1009"/>
      <c r="IM4534" s="1009"/>
    </row>
    <row r="4535" spans="17:247" x14ac:dyDescent="0.25">
      <c r="Q4535" s="1333"/>
      <c r="R4535" s="1333"/>
      <c r="S4535" s="669"/>
      <c r="T4535" s="669"/>
      <c r="U4535" s="669"/>
      <c r="AG4535" s="873"/>
      <c r="AN4535" s="669"/>
      <c r="IG4535" s="1009"/>
      <c r="IH4535" s="1009"/>
      <c r="II4535" s="1009"/>
      <c r="IJ4535" s="1009"/>
      <c r="IK4535" s="1009"/>
      <c r="IL4535" s="1009"/>
      <c r="IM4535" s="1009"/>
    </row>
    <row r="4536" spans="17:247" x14ac:dyDescent="0.25">
      <c r="Q4536" s="1333"/>
      <c r="R4536" s="1333"/>
      <c r="S4536" s="669"/>
      <c r="T4536" s="669"/>
      <c r="U4536" s="669"/>
      <c r="AG4536" s="873"/>
      <c r="AN4536" s="669"/>
      <c r="IG4536" s="1009"/>
      <c r="IH4536" s="1009"/>
      <c r="II4536" s="1009"/>
      <c r="IJ4536" s="1009"/>
      <c r="IK4536" s="1009"/>
      <c r="IL4536" s="1009"/>
      <c r="IM4536" s="1009"/>
    </row>
    <row r="4537" spans="17:247" x14ac:dyDescent="0.25">
      <c r="Q4537" s="1333"/>
      <c r="R4537" s="1333"/>
      <c r="S4537" s="669"/>
      <c r="T4537" s="669"/>
      <c r="U4537" s="669"/>
      <c r="AG4537" s="873"/>
      <c r="AN4537" s="669"/>
      <c r="IG4537" s="1009"/>
      <c r="IH4537" s="1009"/>
      <c r="II4537" s="1009"/>
      <c r="IJ4537" s="1009"/>
      <c r="IK4537" s="1009"/>
      <c r="IL4537" s="1009"/>
      <c r="IM4537" s="1009"/>
    </row>
    <row r="4538" spans="17:247" x14ac:dyDescent="0.25">
      <c r="Q4538" s="1333"/>
      <c r="R4538" s="1333"/>
      <c r="S4538" s="669"/>
      <c r="T4538" s="669"/>
      <c r="U4538" s="669"/>
      <c r="AG4538" s="873"/>
      <c r="AN4538" s="669"/>
      <c r="IG4538" s="1009"/>
      <c r="IH4538" s="1009"/>
      <c r="II4538" s="1009"/>
      <c r="IJ4538" s="1009"/>
      <c r="IK4538" s="1009"/>
      <c r="IL4538" s="1009"/>
      <c r="IM4538" s="1009"/>
    </row>
    <row r="4539" spans="17:247" x14ac:dyDescent="0.25">
      <c r="Q4539" s="1333"/>
      <c r="R4539" s="1333"/>
      <c r="S4539" s="669"/>
      <c r="T4539" s="669"/>
      <c r="U4539" s="669"/>
      <c r="AG4539" s="873"/>
      <c r="AN4539" s="669"/>
      <c r="IG4539" s="1009"/>
      <c r="IH4539" s="1009"/>
      <c r="II4539" s="1009"/>
      <c r="IJ4539" s="1009"/>
      <c r="IK4539" s="1009"/>
      <c r="IL4539" s="1009"/>
      <c r="IM4539" s="1009"/>
    </row>
    <row r="4540" spans="17:247" x14ac:dyDescent="0.25">
      <c r="Q4540" s="1333"/>
      <c r="R4540" s="1333"/>
      <c r="S4540" s="669"/>
      <c r="T4540" s="669"/>
      <c r="U4540" s="669"/>
      <c r="AG4540" s="873"/>
      <c r="AN4540" s="669"/>
      <c r="IG4540" s="1009"/>
      <c r="IH4540" s="1009"/>
      <c r="II4540" s="1009"/>
      <c r="IJ4540" s="1009"/>
      <c r="IK4540" s="1009"/>
      <c r="IL4540" s="1009"/>
      <c r="IM4540" s="1009"/>
    </row>
    <row r="4541" spans="17:247" x14ac:dyDescent="0.25">
      <c r="Q4541" s="1333"/>
      <c r="R4541" s="1333"/>
      <c r="S4541" s="669"/>
      <c r="T4541" s="669"/>
      <c r="U4541" s="669"/>
      <c r="AG4541" s="873"/>
      <c r="AN4541" s="669"/>
      <c r="IG4541" s="1009"/>
      <c r="IH4541" s="1009"/>
      <c r="II4541" s="1009"/>
      <c r="IJ4541" s="1009"/>
      <c r="IK4541" s="1009"/>
      <c r="IL4541" s="1009"/>
      <c r="IM4541" s="1009"/>
    </row>
    <row r="4542" spans="17:247" x14ac:dyDescent="0.25">
      <c r="Q4542" s="1333"/>
      <c r="R4542" s="1333"/>
      <c r="S4542" s="669"/>
      <c r="T4542" s="669"/>
      <c r="U4542" s="669"/>
      <c r="AG4542" s="873"/>
      <c r="AN4542" s="669"/>
      <c r="IG4542" s="1009"/>
      <c r="IH4542" s="1009"/>
      <c r="II4542" s="1009"/>
      <c r="IJ4542" s="1009"/>
      <c r="IK4542" s="1009"/>
      <c r="IL4542" s="1009"/>
      <c r="IM4542" s="1009"/>
    </row>
    <row r="4543" spans="17:247" x14ac:dyDescent="0.25">
      <c r="Q4543" s="1333"/>
      <c r="R4543" s="1333"/>
      <c r="S4543" s="669"/>
      <c r="T4543" s="669"/>
      <c r="U4543" s="669"/>
      <c r="AG4543" s="873"/>
      <c r="AN4543" s="669"/>
      <c r="IG4543" s="1009"/>
      <c r="IH4543" s="1009"/>
      <c r="II4543" s="1009"/>
      <c r="IJ4543" s="1009"/>
      <c r="IK4543" s="1009"/>
      <c r="IL4543" s="1009"/>
      <c r="IM4543" s="1009"/>
    </row>
    <row r="4544" spans="17:247" x14ac:dyDescent="0.25">
      <c r="Q4544" s="1333"/>
      <c r="R4544" s="1333"/>
      <c r="S4544" s="669"/>
      <c r="T4544" s="669"/>
      <c r="U4544" s="669"/>
      <c r="AG4544" s="873"/>
      <c r="AN4544" s="669"/>
      <c r="IG4544" s="1009"/>
      <c r="IH4544" s="1009"/>
      <c r="II4544" s="1009"/>
      <c r="IJ4544" s="1009"/>
      <c r="IK4544" s="1009"/>
      <c r="IL4544" s="1009"/>
      <c r="IM4544" s="1009"/>
    </row>
    <row r="4545" spans="17:247" x14ac:dyDescent="0.25">
      <c r="Q4545" s="1333"/>
      <c r="R4545" s="1333"/>
      <c r="S4545" s="669"/>
      <c r="T4545" s="669"/>
      <c r="U4545" s="669"/>
      <c r="AG4545" s="873"/>
      <c r="AN4545" s="669"/>
      <c r="IG4545" s="1009"/>
      <c r="IH4545" s="1009"/>
      <c r="II4545" s="1009"/>
      <c r="IJ4545" s="1009"/>
      <c r="IK4545" s="1009"/>
      <c r="IL4545" s="1009"/>
      <c r="IM4545" s="1009"/>
    </row>
    <row r="4546" spans="17:247" x14ac:dyDescent="0.25">
      <c r="Q4546" s="1333"/>
      <c r="R4546" s="1333"/>
      <c r="S4546" s="669"/>
      <c r="T4546" s="669"/>
      <c r="U4546" s="669"/>
      <c r="AG4546" s="873"/>
      <c r="AN4546" s="669"/>
      <c r="IG4546" s="1009"/>
      <c r="IH4546" s="1009"/>
      <c r="II4546" s="1009"/>
      <c r="IJ4546" s="1009"/>
      <c r="IK4546" s="1009"/>
      <c r="IL4546" s="1009"/>
      <c r="IM4546" s="1009"/>
    </row>
    <row r="4547" spans="17:247" x14ac:dyDescent="0.25">
      <c r="Q4547" s="1333"/>
      <c r="R4547" s="1333"/>
      <c r="S4547" s="669"/>
      <c r="T4547" s="669"/>
      <c r="U4547" s="669"/>
      <c r="AG4547" s="873"/>
      <c r="AN4547" s="669"/>
      <c r="IG4547" s="1009"/>
      <c r="IH4547" s="1009"/>
      <c r="II4547" s="1009"/>
      <c r="IJ4547" s="1009"/>
      <c r="IK4547" s="1009"/>
      <c r="IL4547" s="1009"/>
      <c r="IM4547" s="1009"/>
    </row>
    <row r="4548" spans="17:247" x14ac:dyDescent="0.25">
      <c r="Q4548" s="1333"/>
      <c r="R4548" s="1333"/>
      <c r="S4548" s="669"/>
      <c r="T4548" s="669"/>
      <c r="U4548" s="669"/>
      <c r="AG4548" s="873"/>
      <c r="AN4548" s="669"/>
      <c r="IG4548" s="1009"/>
      <c r="IH4548" s="1009"/>
      <c r="II4548" s="1009"/>
      <c r="IJ4548" s="1009"/>
      <c r="IK4548" s="1009"/>
      <c r="IL4548" s="1009"/>
      <c r="IM4548" s="1009"/>
    </row>
    <row r="4549" spans="17:247" x14ac:dyDescent="0.25">
      <c r="Q4549" s="1333"/>
      <c r="R4549" s="1333"/>
      <c r="S4549" s="669"/>
      <c r="T4549" s="669"/>
      <c r="U4549" s="669"/>
      <c r="AG4549" s="873"/>
      <c r="AN4549" s="669"/>
      <c r="IG4549" s="1009"/>
      <c r="IH4549" s="1009"/>
      <c r="II4549" s="1009"/>
      <c r="IJ4549" s="1009"/>
      <c r="IK4549" s="1009"/>
      <c r="IL4549" s="1009"/>
      <c r="IM4549" s="1009"/>
    </row>
    <row r="4550" spans="17:247" x14ac:dyDescent="0.25">
      <c r="Q4550" s="1333"/>
      <c r="R4550" s="1333"/>
      <c r="S4550" s="669"/>
      <c r="T4550" s="669"/>
      <c r="U4550" s="669"/>
      <c r="AG4550" s="873"/>
      <c r="AN4550" s="669"/>
      <c r="IG4550" s="1009"/>
      <c r="IH4550" s="1009"/>
      <c r="II4550" s="1009"/>
      <c r="IJ4550" s="1009"/>
      <c r="IK4550" s="1009"/>
      <c r="IL4550" s="1009"/>
      <c r="IM4550" s="1009"/>
    </row>
    <row r="4551" spans="17:247" x14ac:dyDescent="0.25">
      <c r="Q4551" s="1333"/>
      <c r="R4551" s="1333"/>
      <c r="S4551" s="669"/>
      <c r="T4551" s="669"/>
      <c r="U4551" s="669"/>
      <c r="AG4551" s="873"/>
      <c r="AN4551" s="669"/>
      <c r="IG4551" s="1009"/>
      <c r="IH4551" s="1009"/>
      <c r="II4551" s="1009"/>
      <c r="IJ4551" s="1009"/>
      <c r="IK4551" s="1009"/>
      <c r="IL4551" s="1009"/>
      <c r="IM4551" s="1009"/>
    </row>
    <row r="4552" spans="17:247" x14ac:dyDescent="0.25">
      <c r="Q4552" s="1333"/>
      <c r="R4552" s="1333"/>
      <c r="S4552" s="669"/>
      <c r="T4552" s="669"/>
      <c r="U4552" s="669"/>
      <c r="AG4552" s="873"/>
      <c r="AN4552" s="669"/>
      <c r="IG4552" s="1009"/>
      <c r="IH4552" s="1009"/>
      <c r="II4552" s="1009"/>
      <c r="IJ4552" s="1009"/>
      <c r="IK4552" s="1009"/>
      <c r="IL4552" s="1009"/>
      <c r="IM4552" s="1009"/>
    </row>
    <row r="4553" spans="17:247" x14ac:dyDescent="0.25">
      <c r="Q4553" s="1333"/>
      <c r="R4553" s="1333"/>
      <c r="S4553" s="669"/>
      <c r="T4553" s="669"/>
      <c r="U4553" s="669"/>
      <c r="AG4553" s="873"/>
      <c r="AN4553" s="669"/>
      <c r="IG4553" s="1009"/>
      <c r="IH4553" s="1009"/>
      <c r="II4553" s="1009"/>
      <c r="IJ4553" s="1009"/>
      <c r="IK4553" s="1009"/>
      <c r="IL4553" s="1009"/>
      <c r="IM4553" s="1009"/>
    </row>
    <row r="4554" spans="17:247" x14ac:dyDescent="0.25">
      <c r="Q4554" s="1333"/>
      <c r="R4554" s="1333"/>
      <c r="S4554" s="669"/>
      <c r="T4554" s="669"/>
      <c r="U4554" s="669"/>
      <c r="AG4554" s="873"/>
      <c r="AN4554" s="669"/>
      <c r="IG4554" s="1009"/>
      <c r="IH4554" s="1009"/>
      <c r="II4554" s="1009"/>
      <c r="IJ4554" s="1009"/>
      <c r="IK4554" s="1009"/>
      <c r="IL4554" s="1009"/>
      <c r="IM4554" s="1009"/>
    </row>
    <row r="4555" spans="17:247" x14ac:dyDescent="0.25">
      <c r="Q4555" s="1333"/>
      <c r="R4555" s="1333"/>
      <c r="S4555" s="669"/>
      <c r="T4555" s="669"/>
      <c r="U4555" s="669"/>
      <c r="AG4555" s="873"/>
      <c r="AN4555" s="669"/>
      <c r="IG4555" s="1009"/>
      <c r="IH4555" s="1009"/>
      <c r="II4555" s="1009"/>
      <c r="IJ4555" s="1009"/>
      <c r="IK4555" s="1009"/>
      <c r="IL4555" s="1009"/>
      <c r="IM4555" s="1009"/>
    </row>
    <row r="4556" spans="17:247" x14ac:dyDescent="0.25">
      <c r="Q4556" s="1333"/>
      <c r="R4556" s="1333"/>
      <c r="S4556" s="669"/>
      <c r="T4556" s="669"/>
      <c r="U4556" s="669"/>
      <c r="AG4556" s="873"/>
      <c r="AN4556" s="669"/>
      <c r="IG4556" s="1009"/>
      <c r="IH4556" s="1009"/>
      <c r="II4556" s="1009"/>
      <c r="IJ4556" s="1009"/>
      <c r="IK4556" s="1009"/>
      <c r="IL4556" s="1009"/>
      <c r="IM4556" s="1009"/>
    </row>
    <row r="4557" spans="17:247" x14ac:dyDescent="0.25">
      <c r="Q4557" s="1333"/>
      <c r="R4557" s="1333"/>
      <c r="S4557" s="669"/>
      <c r="T4557" s="669"/>
      <c r="U4557" s="669"/>
      <c r="AG4557" s="873"/>
      <c r="AN4557" s="669"/>
      <c r="IG4557" s="1009"/>
      <c r="IH4557" s="1009"/>
      <c r="II4557" s="1009"/>
      <c r="IJ4557" s="1009"/>
      <c r="IK4557" s="1009"/>
      <c r="IL4557" s="1009"/>
      <c r="IM4557" s="1009"/>
    </row>
    <row r="4558" spans="17:247" x14ac:dyDescent="0.25">
      <c r="Q4558" s="1333"/>
      <c r="R4558" s="1333"/>
      <c r="S4558" s="669"/>
      <c r="T4558" s="669"/>
      <c r="U4558" s="669"/>
      <c r="AG4558" s="873"/>
      <c r="AN4558" s="669"/>
      <c r="IG4558" s="1009"/>
      <c r="IH4558" s="1009"/>
      <c r="II4558" s="1009"/>
      <c r="IJ4558" s="1009"/>
      <c r="IK4558" s="1009"/>
      <c r="IL4558" s="1009"/>
      <c r="IM4558" s="1009"/>
    </row>
    <row r="4559" spans="17:247" x14ac:dyDescent="0.25">
      <c r="Q4559" s="1333"/>
      <c r="R4559" s="1333"/>
      <c r="S4559" s="669"/>
      <c r="T4559" s="669"/>
      <c r="U4559" s="669"/>
      <c r="AG4559" s="873"/>
      <c r="AN4559" s="669"/>
      <c r="IG4559" s="1009"/>
      <c r="IH4559" s="1009"/>
      <c r="II4559" s="1009"/>
      <c r="IJ4559" s="1009"/>
      <c r="IK4559" s="1009"/>
      <c r="IL4559" s="1009"/>
      <c r="IM4559" s="1009"/>
    </row>
    <row r="4560" spans="17:247" x14ac:dyDescent="0.25">
      <c r="Q4560" s="1333"/>
      <c r="R4560" s="1333"/>
      <c r="S4560" s="669"/>
      <c r="T4560" s="669"/>
      <c r="U4560" s="669"/>
      <c r="AG4560" s="873"/>
      <c r="AN4560" s="669"/>
      <c r="IG4560" s="1009"/>
      <c r="IH4560" s="1009"/>
      <c r="II4560" s="1009"/>
      <c r="IJ4560" s="1009"/>
      <c r="IK4560" s="1009"/>
      <c r="IL4560" s="1009"/>
      <c r="IM4560" s="1009"/>
    </row>
    <row r="4561" spans="17:247" x14ac:dyDescent="0.25">
      <c r="Q4561" s="1333"/>
      <c r="R4561" s="1333"/>
      <c r="S4561" s="669"/>
      <c r="T4561" s="669"/>
      <c r="U4561" s="669"/>
      <c r="AG4561" s="873"/>
      <c r="AN4561" s="669"/>
      <c r="IG4561" s="1009"/>
      <c r="IH4561" s="1009"/>
      <c r="II4561" s="1009"/>
      <c r="IJ4561" s="1009"/>
      <c r="IK4561" s="1009"/>
      <c r="IL4561" s="1009"/>
      <c r="IM4561" s="1009"/>
    </row>
    <row r="4562" spans="17:247" x14ac:dyDescent="0.25">
      <c r="Q4562" s="1333"/>
      <c r="R4562" s="1333"/>
      <c r="S4562" s="669"/>
      <c r="T4562" s="669"/>
      <c r="U4562" s="669"/>
      <c r="AG4562" s="873"/>
      <c r="AN4562" s="669"/>
      <c r="IG4562" s="1009"/>
      <c r="IH4562" s="1009"/>
      <c r="II4562" s="1009"/>
      <c r="IJ4562" s="1009"/>
      <c r="IK4562" s="1009"/>
      <c r="IL4562" s="1009"/>
      <c r="IM4562" s="1009"/>
    </row>
    <row r="4563" spans="17:247" x14ac:dyDescent="0.25">
      <c r="Q4563" s="1333"/>
      <c r="R4563" s="1333"/>
      <c r="S4563" s="669"/>
      <c r="T4563" s="669"/>
      <c r="U4563" s="669"/>
      <c r="AG4563" s="873"/>
      <c r="AN4563" s="669"/>
      <c r="IG4563" s="1009"/>
      <c r="IH4563" s="1009"/>
      <c r="II4563" s="1009"/>
      <c r="IJ4563" s="1009"/>
      <c r="IK4563" s="1009"/>
      <c r="IL4563" s="1009"/>
      <c r="IM4563" s="1009"/>
    </row>
    <row r="4564" spans="17:247" x14ac:dyDescent="0.25">
      <c r="Q4564" s="1333"/>
      <c r="R4564" s="1333"/>
      <c r="S4564" s="669"/>
      <c r="T4564" s="669"/>
      <c r="U4564" s="669"/>
      <c r="AG4564" s="873"/>
      <c r="AN4564" s="669"/>
      <c r="IG4564" s="1009"/>
      <c r="IH4564" s="1009"/>
      <c r="II4564" s="1009"/>
      <c r="IJ4564" s="1009"/>
      <c r="IK4564" s="1009"/>
      <c r="IL4564" s="1009"/>
      <c r="IM4564" s="1009"/>
    </row>
    <row r="4565" spans="17:247" x14ac:dyDescent="0.25">
      <c r="Q4565" s="1333"/>
      <c r="R4565" s="1333"/>
      <c r="S4565" s="669"/>
      <c r="T4565" s="669"/>
      <c r="U4565" s="669"/>
      <c r="AG4565" s="873"/>
      <c r="AN4565" s="669"/>
      <c r="IG4565" s="1009"/>
      <c r="IH4565" s="1009"/>
      <c r="II4565" s="1009"/>
      <c r="IJ4565" s="1009"/>
      <c r="IK4565" s="1009"/>
      <c r="IL4565" s="1009"/>
      <c r="IM4565" s="1009"/>
    </row>
    <row r="4566" spans="17:247" x14ac:dyDescent="0.25">
      <c r="Q4566" s="1333"/>
      <c r="R4566" s="1333"/>
      <c r="S4566" s="669"/>
      <c r="T4566" s="669"/>
      <c r="U4566" s="669"/>
      <c r="AG4566" s="873"/>
      <c r="AN4566" s="669"/>
      <c r="IG4566" s="1009"/>
      <c r="IH4566" s="1009"/>
      <c r="II4566" s="1009"/>
      <c r="IJ4566" s="1009"/>
      <c r="IK4566" s="1009"/>
      <c r="IL4566" s="1009"/>
      <c r="IM4566" s="1009"/>
    </row>
    <row r="4567" spans="17:247" x14ac:dyDescent="0.25">
      <c r="Q4567" s="1333"/>
      <c r="R4567" s="1333"/>
      <c r="S4567" s="669"/>
      <c r="T4567" s="669"/>
      <c r="U4567" s="669"/>
      <c r="AG4567" s="873"/>
      <c r="AN4567" s="669"/>
      <c r="IG4567" s="1009"/>
      <c r="IH4567" s="1009"/>
      <c r="II4567" s="1009"/>
      <c r="IJ4567" s="1009"/>
      <c r="IK4567" s="1009"/>
      <c r="IL4567" s="1009"/>
      <c r="IM4567" s="1009"/>
    </row>
    <row r="4568" spans="17:247" x14ac:dyDescent="0.25">
      <c r="Q4568" s="1333"/>
      <c r="R4568" s="1333"/>
      <c r="S4568" s="669"/>
      <c r="T4568" s="669"/>
      <c r="U4568" s="669"/>
      <c r="AG4568" s="873"/>
      <c r="AN4568" s="669"/>
      <c r="IG4568" s="1009"/>
      <c r="IH4568" s="1009"/>
      <c r="II4568" s="1009"/>
      <c r="IJ4568" s="1009"/>
      <c r="IK4568" s="1009"/>
      <c r="IL4568" s="1009"/>
      <c r="IM4568" s="1009"/>
    </row>
    <row r="4569" spans="17:247" x14ac:dyDescent="0.25">
      <c r="Q4569" s="1333"/>
      <c r="R4569" s="1333"/>
      <c r="S4569" s="669"/>
      <c r="T4569" s="669"/>
      <c r="U4569" s="669"/>
      <c r="AG4569" s="873"/>
      <c r="AN4569" s="669"/>
      <c r="IG4569" s="1009"/>
      <c r="IH4569" s="1009"/>
      <c r="II4569" s="1009"/>
      <c r="IJ4569" s="1009"/>
      <c r="IK4569" s="1009"/>
      <c r="IL4569" s="1009"/>
      <c r="IM4569" s="1009"/>
    </row>
    <row r="4570" spans="17:247" x14ac:dyDescent="0.25">
      <c r="Q4570" s="1333"/>
      <c r="R4570" s="1333"/>
      <c r="S4570" s="669"/>
      <c r="T4570" s="669"/>
      <c r="U4570" s="669"/>
      <c r="AG4570" s="873"/>
      <c r="AN4570" s="669"/>
      <c r="IG4570" s="1009"/>
      <c r="IH4570" s="1009"/>
      <c r="II4570" s="1009"/>
      <c r="IJ4570" s="1009"/>
      <c r="IK4570" s="1009"/>
      <c r="IL4570" s="1009"/>
      <c r="IM4570" s="1009"/>
    </row>
    <row r="4571" spans="17:247" x14ac:dyDescent="0.25">
      <c r="Q4571" s="1333"/>
      <c r="R4571" s="1333"/>
      <c r="S4571" s="669"/>
      <c r="T4571" s="669"/>
      <c r="U4571" s="669"/>
      <c r="AG4571" s="873"/>
      <c r="AN4571" s="669"/>
      <c r="IG4571" s="1009"/>
      <c r="IH4571" s="1009"/>
      <c r="II4571" s="1009"/>
      <c r="IJ4571" s="1009"/>
      <c r="IK4571" s="1009"/>
      <c r="IL4571" s="1009"/>
      <c r="IM4571" s="1009"/>
    </row>
    <row r="4572" spans="17:247" x14ac:dyDescent="0.25">
      <c r="Q4572" s="1333"/>
      <c r="R4572" s="1333"/>
      <c r="S4572" s="669"/>
      <c r="T4572" s="669"/>
      <c r="U4572" s="669"/>
      <c r="AG4572" s="873"/>
      <c r="AN4572" s="669"/>
      <c r="IG4572" s="1009"/>
      <c r="IH4572" s="1009"/>
      <c r="II4572" s="1009"/>
      <c r="IJ4572" s="1009"/>
      <c r="IK4572" s="1009"/>
      <c r="IL4572" s="1009"/>
      <c r="IM4572" s="1009"/>
    </row>
    <row r="4573" spans="17:247" x14ac:dyDescent="0.25">
      <c r="Q4573" s="1333"/>
      <c r="R4573" s="1333"/>
      <c r="S4573" s="669"/>
      <c r="T4573" s="669"/>
      <c r="U4573" s="669"/>
      <c r="AG4573" s="873"/>
      <c r="AN4573" s="669"/>
      <c r="IG4573" s="1009"/>
      <c r="IH4573" s="1009"/>
      <c r="II4573" s="1009"/>
      <c r="IJ4573" s="1009"/>
      <c r="IK4573" s="1009"/>
      <c r="IL4573" s="1009"/>
      <c r="IM4573" s="1009"/>
    </row>
    <row r="4574" spans="17:247" x14ac:dyDescent="0.25">
      <c r="Q4574" s="1333"/>
      <c r="R4574" s="1333"/>
      <c r="S4574" s="669"/>
      <c r="T4574" s="669"/>
      <c r="U4574" s="669"/>
      <c r="AG4574" s="873"/>
      <c r="AN4574" s="669"/>
      <c r="IG4574" s="1009"/>
      <c r="IH4574" s="1009"/>
      <c r="II4574" s="1009"/>
      <c r="IJ4574" s="1009"/>
      <c r="IK4574" s="1009"/>
      <c r="IL4574" s="1009"/>
      <c r="IM4574" s="1009"/>
    </row>
    <row r="4575" spans="17:247" x14ac:dyDescent="0.25">
      <c r="Q4575" s="1333"/>
      <c r="R4575" s="1333"/>
      <c r="S4575" s="669"/>
      <c r="T4575" s="669"/>
      <c r="U4575" s="669"/>
      <c r="AG4575" s="873"/>
      <c r="AN4575" s="669"/>
      <c r="IG4575" s="1009"/>
      <c r="IH4575" s="1009"/>
      <c r="II4575" s="1009"/>
      <c r="IJ4575" s="1009"/>
      <c r="IK4575" s="1009"/>
      <c r="IL4575" s="1009"/>
      <c r="IM4575" s="1009"/>
    </row>
    <row r="4576" spans="17:247" x14ac:dyDescent="0.25">
      <c r="Q4576" s="1333"/>
      <c r="R4576" s="1333"/>
      <c r="S4576" s="669"/>
      <c r="T4576" s="669"/>
      <c r="U4576" s="669"/>
      <c r="AG4576" s="873"/>
      <c r="AN4576" s="669"/>
      <c r="IG4576" s="1009"/>
      <c r="IH4576" s="1009"/>
      <c r="II4576" s="1009"/>
      <c r="IJ4576" s="1009"/>
      <c r="IK4576" s="1009"/>
      <c r="IL4576" s="1009"/>
      <c r="IM4576" s="1009"/>
    </row>
    <row r="4577" spans="17:247" x14ac:dyDescent="0.25">
      <c r="Q4577" s="1333"/>
      <c r="R4577" s="1333"/>
      <c r="S4577" s="669"/>
      <c r="T4577" s="669"/>
      <c r="U4577" s="669"/>
      <c r="AG4577" s="873"/>
      <c r="AN4577" s="669"/>
      <c r="IG4577" s="1009"/>
      <c r="IH4577" s="1009"/>
      <c r="II4577" s="1009"/>
      <c r="IJ4577" s="1009"/>
      <c r="IK4577" s="1009"/>
      <c r="IL4577" s="1009"/>
      <c r="IM4577" s="1009"/>
    </row>
    <row r="4578" spans="17:247" x14ac:dyDescent="0.25">
      <c r="Q4578" s="1333"/>
      <c r="R4578" s="1333"/>
      <c r="S4578" s="669"/>
      <c r="T4578" s="669"/>
      <c r="U4578" s="669"/>
      <c r="AG4578" s="873"/>
      <c r="AN4578" s="669"/>
      <c r="IG4578" s="1009"/>
      <c r="IH4578" s="1009"/>
      <c r="II4578" s="1009"/>
      <c r="IJ4578" s="1009"/>
      <c r="IK4578" s="1009"/>
      <c r="IL4578" s="1009"/>
      <c r="IM4578" s="1009"/>
    </row>
    <row r="4579" spans="17:247" x14ac:dyDescent="0.25">
      <c r="Q4579" s="1333"/>
      <c r="R4579" s="1333"/>
      <c r="S4579" s="669"/>
      <c r="T4579" s="669"/>
      <c r="U4579" s="669"/>
      <c r="AG4579" s="873"/>
      <c r="AN4579" s="669"/>
      <c r="IG4579" s="1009"/>
      <c r="IH4579" s="1009"/>
      <c r="II4579" s="1009"/>
      <c r="IJ4579" s="1009"/>
      <c r="IK4579" s="1009"/>
      <c r="IL4579" s="1009"/>
      <c r="IM4579" s="1009"/>
    </row>
    <row r="4580" spans="17:247" x14ac:dyDescent="0.25">
      <c r="Q4580" s="1333"/>
      <c r="R4580" s="1333"/>
      <c r="S4580" s="669"/>
      <c r="T4580" s="669"/>
      <c r="U4580" s="669"/>
      <c r="AG4580" s="873"/>
      <c r="AN4580" s="669"/>
      <c r="IG4580" s="1009"/>
      <c r="IH4580" s="1009"/>
      <c r="II4580" s="1009"/>
      <c r="IJ4580" s="1009"/>
      <c r="IK4580" s="1009"/>
      <c r="IL4580" s="1009"/>
      <c r="IM4580" s="1009"/>
    </row>
    <row r="4581" spans="17:247" x14ac:dyDescent="0.25">
      <c r="Q4581" s="1333"/>
      <c r="R4581" s="1333"/>
      <c r="S4581" s="669"/>
      <c r="T4581" s="669"/>
      <c r="U4581" s="669"/>
      <c r="AG4581" s="873"/>
      <c r="AN4581" s="669"/>
      <c r="IG4581" s="1009"/>
      <c r="IH4581" s="1009"/>
      <c r="II4581" s="1009"/>
      <c r="IJ4581" s="1009"/>
      <c r="IK4581" s="1009"/>
      <c r="IL4581" s="1009"/>
      <c r="IM4581" s="1009"/>
    </row>
    <row r="4582" spans="17:247" x14ac:dyDescent="0.25">
      <c r="Q4582" s="1333"/>
      <c r="R4582" s="1333"/>
      <c r="S4582" s="669"/>
      <c r="T4582" s="669"/>
      <c r="U4582" s="669"/>
      <c r="AG4582" s="873"/>
      <c r="AN4582" s="669"/>
      <c r="IG4582" s="1009"/>
      <c r="IH4582" s="1009"/>
      <c r="II4582" s="1009"/>
      <c r="IJ4582" s="1009"/>
      <c r="IK4582" s="1009"/>
      <c r="IL4582" s="1009"/>
      <c r="IM4582" s="1009"/>
    </row>
    <row r="4583" spans="17:247" x14ac:dyDescent="0.25">
      <c r="Q4583" s="1333"/>
      <c r="R4583" s="1333"/>
      <c r="S4583" s="669"/>
      <c r="T4583" s="669"/>
      <c r="U4583" s="669"/>
      <c r="AG4583" s="873"/>
      <c r="AN4583" s="669"/>
      <c r="IG4583" s="1009"/>
      <c r="IH4583" s="1009"/>
      <c r="II4583" s="1009"/>
      <c r="IJ4583" s="1009"/>
      <c r="IK4583" s="1009"/>
      <c r="IL4583" s="1009"/>
      <c r="IM4583" s="1009"/>
    </row>
    <row r="4584" spans="17:247" x14ac:dyDescent="0.25">
      <c r="Q4584" s="1333"/>
      <c r="R4584" s="1333"/>
      <c r="S4584" s="669"/>
      <c r="T4584" s="669"/>
      <c r="U4584" s="669"/>
      <c r="AG4584" s="873"/>
      <c r="AN4584" s="669"/>
      <c r="IG4584" s="1009"/>
      <c r="IH4584" s="1009"/>
      <c r="II4584" s="1009"/>
      <c r="IJ4584" s="1009"/>
      <c r="IK4584" s="1009"/>
      <c r="IL4584" s="1009"/>
      <c r="IM4584" s="1009"/>
    </row>
    <row r="4585" spans="17:247" x14ac:dyDescent="0.25">
      <c r="Q4585" s="1333"/>
      <c r="R4585" s="1333"/>
      <c r="S4585" s="669"/>
      <c r="T4585" s="669"/>
      <c r="U4585" s="669"/>
      <c r="AG4585" s="873"/>
      <c r="AN4585" s="669"/>
      <c r="IG4585" s="1009"/>
      <c r="IH4585" s="1009"/>
      <c r="II4585" s="1009"/>
      <c r="IJ4585" s="1009"/>
      <c r="IK4585" s="1009"/>
      <c r="IL4585" s="1009"/>
      <c r="IM4585" s="1009"/>
    </row>
    <row r="4586" spans="17:247" x14ac:dyDescent="0.25">
      <c r="Q4586" s="1333"/>
      <c r="R4586" s="1333"/>
      <c r="S4586" s="669"/>
      <c r="T4586" s="669"/>
      <c r="U4586" s="669"/>
      <c r="AG4586" s="873"/>
      <c r="AN4586" s="669"/>
      <c r="IG4586" s="1009"/>
      <c r="IH4586" s="1009"/>
      <c r="II4586" s="1009"/>
      <c r="IJ4586" s="1009"/>
      <c r="IK4586" s="1009"/>
      <c r="IL4586" s="1009"/>
      <c r="IM4586" s="1009"/>
    </row>
    <row r="4587" spans="17:247" x14ac:dyDescent="0.25">
      <c r="Q4587" s="1333"/>
      <c r="R4587" s="1333"/>
      <c r="S4587" s="669"/>
      <c r="T4587" s="669"/>
      <c r="U4587" s="669"/>
      <c r="AG4587" s="873"/>
      <c r="AN4587" s="669"/>
      <c r="IG4587" s="1009"/>
      <c r="IH4587" s="1009"/>
      <c r="II4587" s="1009"/>
      <c r="IJ4587" s="1009"/>
      <c r="IK4587" s="1009"/>
      <c r="IL4587" s="1009"/>
      <c r="IM4587" s="1009"/>
    </row>
    <row r="4588" spans="17:247" x14ac:dyDescent="0.25">
      <c r="Q4588" s="1333"/>
      <c r="R4588" s="1333"/>
      <c r="S4588" s="669"/>
      <c r="T4588" s="669"/>
      <c r="U4588" s="669"/>
      <c r="AG4588" s="873"/>
      <c r="AN4588" s="669"/>
      <c r="IG4588" s="1009"/>
      <c r="IH4588" s="1009"/>
      <c r="II4588" s="1009"/>
      <c r="IJ4588" s="1009"/>
      <c r="IK4588" s="1009"/>
      <c r="IL4588" s="1009"/>
      <c r="IM4588" s="1009"/>
    </row>
    <row r="4589" spans="17:247" x14ac:dyDescent="0.25">
      <c r="Q4589" s="1333"/>
      <c r="R4589" s="1333"/>
      <c r="S4589" s="669"/>
      <c r="T4589" s="669"/>
      <c r="U4589" s="669"/>
      <c r="AG4589" s="873"/>
      <c r="AN4589" s="669"/>
      <c r="IG4589" s="1009"/>
      <c r="IH4589" s="1009"/>
      <c r="II4589" s="1009"/>
      <c r="IJ4589" s="1009"/>
      <c r="IK4589" s="1009"/>
      <c r="IL4589" s="1009"/>
      <c r="IM4589" s="1009"/>
    </row>
    <row r="4590" spans="17:247" x14ac:dyDescent="0.25">
      <c r="Q4590" s="1333"/>
      <c r="R4590" s="1333"/>
      <c r="S4590" s="669"/>
      <c r="T4590" s="669"/>
      <c r="U4590" s="669"/>
      <c r="AG4590" s="873"/>
      <c r="AN4590" s="669"/>
      <c r="IG4590" s="1009"/>
      <c r="IH4590" s="1009"/>
      <c r="II4590" s="1009"/>
      <c r="IJ4590" s="1009"/>
      <c r="IK4590" s="1009"/>
      <c r="IL4590" s="1009"/>
      <c r="IM4590" s="1009"/>
    </row>
    <row r="4591" spans="17:247" x14ac:dyDescent="0.25">
      <c r="Q4591" s="1333"/>
      <c r="R4591" s="1333"/>
      <c r="S4591" s="669"/>
      <c r="T4591" s="669"/>
      <c r="U4591" s="669"/>
      <c r="AG4591" s="873"/>
      <c r="AN4591" s="669"/>
      <c r="IG4591" s="1009"/>
      <c r="IH4591" s="1009"/>
      <c r="II4591" s="1009"/>
      <c r="IJ4591" s="1009"/>
      <c r="IK4591" s="1009"/>
      <c r="IL4591" s="1009"/>
      <c r="IM4591" s="1009"/>
    </row>
    <row r="4592" spans="17:247" x14ac:dyDescent="0.25">
      <c r="Q4592" s="1333"/>
      <c r="R4592" s="1333"/>
      <c r="S4592" s="669"/>
      <c r="T4592" s="669"/>
      <c r="U4592" s="669"/>
      <c r="AG4592" s="873"/>
      <c r="AN4592" s="669"/>
      <c r="IG4592" s="1009"/>
      <c r="IH4592" s="1009"/>
      <c r="II4592" s="1009"/>
      <c r="IJ4592" s="1009"/>
      <c r="IK4592" s="1009"/>
      <c r="IL4592" s="1009"/>
      <c r="IM4592" s="1009"/>
    </row>
    <row r="4593" spans="17:247" x14ac:dyDescent="0.25">
      <c r="Q4593" s="1333"/>
      <c r="R4593" s="1333"/>
      <c r="S4593" s="669"/>
      <c r="T4593" s="669"/>
      <c r="U4593" s="669"/>
      <c r="AG4593" s="873"/>
      <c r="AN4593" s="669"/>
      <c r="IG4593" s="1009"/>
      <c r="IH4593" s="1009"/>
      <c r="II4593" s="1009"/>
      <c r="IJ4593" s="1009"/>
      <c r="IK4593" s="1009"/>
      <c r="IL4593" s="1009"/>
      <c r="IM4593" s="1009"/>
    </row>
    <row r="4594" spans="17:247" x14ac:dyDescent="0.25">
      <c r="Q4594" s="1333"/>
      <c r="R4594" s="1333"/>
      <c r="S4594" s="669"/>
      <c r="T4594" s="669"/>
      <c r="U4594" s="669"/>
      <c r="AG4594" s="873"/>
      <c r="AN4594" s="669"/>
      <c r="IG4594" s="1009"/>
      <c r="IH4594" s="1009"/>
      <c r="II4594" s="1009"/>
      <c r="IJ4594" s="1009"/>
      <c r="IK4594" s="1009"/>
      <c r="IL4594" s="1009"/>
      <c r="IM4594" s="1009"/>
    </row>
    <row r="4595" spans="17:247" x14ac:dyDescent="0.25">
      <c r="Q4595" s="1333"/>
      <c r="R4595" s="1333"/>
      <c r="S4595" s="669"/>
      <c r="T4595" s="669"/>
      <c r="U4595" s="669"/>
      <c r="AG4595" s="873"/>
      <c r="AN4595" s="669"/>
      <c r="IG4595" s="1009"/>
      <c r="IH4595" s="1009"/>
      <c r="II4595" s="1009"/>
      <c r="IJ4595" s="1009"/>
      <c r="IK4595" s="1009"/>
      <c r="IL4595" s="1009"/>
      <c r="IM4595" s="1009"/>
    </row>
    <row r="4596" spans="17:247" x14ac:dyDescent="0.25">
      <c r="Q4596" s="1333"/>
      <c r="R4596" s="1333"/>
      <c r="S4596" s="669"/>
      <c r="T4596" s="669"/>
      <c r="U4596" s="669"/>
      <c r="AG4596" s="873"/>
      <c r="AN4596" s="669"/>
      <c r="IG4596" s="1009"/>
      <c r="IH4596" s="1009"/>
      <c r="II4596" s="1009"/>
      <c r="IJ4596" s="1009"/>
      <c r="IK4596" s="1009"/>
      <c r="IL4596" s="1009"/>
      <c r="IM4596" s="1009"/>
    </row>
    <row r="4597" spans="17:247" x14ac:dyDescent="0.25">
      <c r="Q4597" s="1333"/>
      <c r="R4597" s="1333"/>
      <c r="S4597" s="669"/>
      <c r="T4597" s="669"/>
      <c r="U4597" s="669"/>
      <c r="AG4597" s="873"/>
      <c r="AN4597" s="669"/>
      <c r="IG4597" s="1009"/>
      <c r="IH4597" s="1009"/>
      <c r="II4597" s="1009"/>
      <c r="IJ4597" s="1009"/>
      <c r="IK4597" s="1009"/>
      <c r="IL4597" s="1009"/>
      <c r="IM4597" s="1009"/>
    </row>
    <row r="4598" spans="17:247" x14ac:dyDescent="0.25">
      <c r="Q4598" s="1333"/>
      <c r="R4598" s="1333"/>
      <c r="S4598" s="669"/>
      <c r="T4598" s="669"/>
      <c r="U4598" s="669"/>
      <c r="AG4598" s="873"/>
      <c r="AN4598" s="669"/>
      <c r="IG4598" s="1009"/>
      <c r="IH4598" s="1009"/>
      <c r="II4598" s="1009"/>
      <c r="IJ4598" s="1009"/>
      <c r="IK4598" s="1009"/>
      <c r="IL4598" s="1009"/>
      <c r="IM4598" s="1009"/>
    </row>
    <row r="4599" spans="17:247" x14ac:dyDescent="0.25">
      <c r="Q4599" s="1333"/>
      <c r="R4599" s="1333"/>
      <c r="S4599" s="669"/>
      <c r="T4599" s="669"/>
      <c r="U4599" s="669"/>
      <c r="AG4599" s="873"/>
      <c r="AN4599" s="669"/>
      <c r="IG4599" s="1009"/>
      <c r="IH4599" s="1009"/>
      <c r="II4599" s="1009"/>
      <c r="IJ4599" s="1009"/>
      <c r="IK4599" s="1009"/>
      <c r="IL4599" s="1009"/>
      <c r="IM4599" s="1009"/>
    </row>
    <row r="4600" spans="17:247" x14ac:dyDescent="0.25">
      <c r="Q4600" s="1333"/>
      <c r="R4600" s="1333"/>
      <c r="S4600" s="669"/>
      <c r="T4600" s="669"/>
      <c r="U4600" s="669"/>
      <c r="AG4600" s="873"/>
      <c r="AN4600" s="669"/>
      <c r="IG4600" s="1009"/>
      <c r="IH4600" s="1009"/>
      <c r="II4600" s="1009"/>
      <c r="IJ4600" s="1009"/>
      <c r="IK4600" s="1009"/>
      <c r="IL4600" s="1009"/>
      <c r="IM4600" s="1009"/>
    </row>
    <row r="4601" spans="17:247" x14ac:dyDescent="0.25">
      <c r="Q4601" s="1333"/>
      <c r="R4601" s="1333"/>
      <c r="S4601" s="669"/>
      <c r="T4601" s="669"/>
      <c r="U4601" s="669"/>
      <c r="AG4601" s="873"/>
      <c r="AN4601" s="669"/>
      <c r="IG4601" s="1009"/>
      <c r="IH4601" s="1009"/>
      <c r="II4601" s="1009"/>
      <c r="IJ4601" s="1009"/>
      <c r="IK4601" s="1009"/>
      <c r="IL4601" s="1009"/>
      <c r="IM4601" s="1009"/>
    </row>
    <row r="4602" spans="17:247" x14ac:dyDescent="0.25">
      <c r="Q4602" s="1333"/>
      <c r="R4602" s="1333"/>
      <c r="S4602" s="669"/>
      <c r="T4602" s="669"/>
      <c r="U4602" s="669"/>
      <c r="AG4602" s="873"/>
      <c r="AN4602" s="669"/>
      <c r="IG4602" s="1009"/>
      <c r="IH4602" s="1009"/>
      <c r="II4602" s="1009"/>
      <c r="IJ4602" s="1009"/>
      <c r="IK4602" s="1009"/>
      <c r="IL4602" s="1009"/>
      <c r="IM4602" s="1009"/>
    </row>
    <row r="4603" spans="17:247" x14ac:dyDescent="0.25">
      <c r="Q4603" s="1333"/>
      <c r="R4603" s="1333"/>
      <c r="S4603" s="669"/>
      <c r="T4603" s="669"/>
      <c r="U4603" s="669"/>
      <c r="AG4603" s="873"/>
      <c r="AN4603" s="669"/>
      <c r="IG4603" s="1009"/>
      <c r="IH4603" s="1009"/>
      <c r="II4603" s="1009"/>
      <c r="IJ4603" s="1009"/>
      <c r="IK4603" s="1009"/>
      <c r="IL4603" s="1009"/>
      <c r="IM4603" s="1009"/>
    </row>
    <row r="4604" spans="17:247" x14ac:dyDescent="0.25">
      <c r="Q4604" s="1333"/>
      <c r="R4604" s="1333"/>
      <c r="S4604" s="669"/>
      <c r="T4604" s="669"/>
      <c r="U4604" s="669"/>
      <c r="AG4604" s="873"/>
      <c r="AN4604" s="669"/>
      <c r="IG4604" s="1009"/>
      <c r="IH4604" s="1009"/>
      <c r="II4604" s="1009"/>
      <c r="IJ4604" s="1009"/>
      <c r="IK4604" s="1009"/>
      <c r="IL4604" s="1009"/>
      <c r="IM4604" s="1009"/>
    </row>
    <row r="4605" spans="17:247" x14ac:dyDescent="0.25">
      <c r="Q4605" s="1333"/>
      <c r="R4605" s="1333"/>
      <c r="S4605" s="669"/>
      <c r="T4605" s="669"/>
      <c r="U4605" s="669"/>
      <c r="AG4605" s="873"/>
      <c r="AN4605" s="669"/>
      <c r="IG4605" s="1009"/>
      <c r="IH4605" s="1009"/>
      <c r="II4605" s="1009"/>
      <c r="IJ4605" s="1009"/>
      <c r="IK4605" s="1009"/>
      <c r="IL4605" s="1009"/>
      <c r="IM4605" s="1009"/>
    </row>
    <row r="4606" spans="17:247" x14ac:dyDescent="0.25">
      <c r="Q4606" s="1333"/>
      <c r="R4606" s="1333"/>
      <c r="S4606" s="669"/>
      <c r="T4606" s="669"/>
      <c r="U4606" s="669"/>
      <c r="AG4606" s="873"/>
      <c r="AN4606" s="669"/>
      <c r="IG4606" s="1009"/>
      <c r="IH4606" s="1009"/>
      <c r="II4606" s="1009"/>
      <c r="IJ4606" s="1009"/>
      <c r="IK4606" s="1009"/>
      <c r="IL4606" s="1009"/>
      <c r="IM4606" s="1009"/>
    </row>
    <row r="4607" spans="17:247" x14ac:dyDescent="0.25">
      <c r="Q4607" s="1333"/>
      <c r="R4607" s="1333"/>
      <c r="S4607" s="669"/>
      <c r="T4607" s="669"/>
      <c r="U4607" s="669"/>
      <c r="AG4607" s="873"/>
      <c r="AN4607" s="669"/>
      <c r="IG4607" s="1009"/>
      <c r="IH4607" s="1009"/>
      <c r="II4607" s="1009"/>
      <c r="IJ4607" s="1009"/>
      <c r="IK4607" s="1009"/>
      <c r="IL4607" s="1009"/>
      <c r="IM4607" s="1009"/>
    </row>
    <row r="4608" spans="17:247" x14ac:dyDescent="0.25">
      <c r="Q4608" s="1333"/>
      <c r="R4608" s="1333"/>
      <c r="S4608" s="669"/>
      <c r="T4608" s="669"/>
      <c r="U4608" s="669"/>
      <c r="AG4608" s="873"/>
      <c r="AN4608" s="669"/>
      <c r="IG4608" s="1009"/>
      <c r="IH4608" s="1009"/>
      <c r="II4608" s="1009"/>
      <c r="IJ4608" s="1009"/>
      <c r="IK4608" s="1009"/>
      <c r="IL4608" s="1009"/>
      <c r="IM4608" s="1009"/>
    </row>
    <row r="4609" spans="17:247" x14ac:dyDescent="0.25">
      <c r="Q4609" s="1333"/>
      <c r="R4609" s="1333"/>
      <c r="S4609" s="669"/>
      <c r="T4609" s="669"/>
      <c r="U4609" s="669"/>
      <c r="AG4609" s="873"/>
      <c r="AN4609" s="669"/>
      <c r="IG4609" s="1009"/>
      <c r="IH4609" s="1009"/>
      <c r="II4609" s="1009"/>
      <c r="IJ4609" s="1009"/>
      <c r="IK4609" s="1009"/>
      <c r="IL4609" s="1009"/>
      <c r="IM4609" s="1009"/>
    </row>
    <row r="4610" spans="17:247" x14ac:dyDescent="0.25">
      <c r="Q4610" s="1333"/>
      <c r="R4610" s="1333"/>
      <c r="S4610" s="669"/>
      <c r="T4610" s="669"/>
      <c r="U4610" s="669"/>
      <c r="AG4610" s="873"/>
      <c r="AN4610" s="669"/>
      <c r="IG4610" s="1009"/>
      <c r="IH4610" s="1009"/>
      <c r="II4610" s="1009"/>
      <c r="IJ4610" s="1009"/>
      <c r="IK4610" s="1009"/>
      <c r="IL4610" s="1009"/>
      <c r="IM4610" s="1009"/>
    </row>
    <row r="4611" spans="17:247" x14ac:dyDescent="0.25">
      <c r="Q4611" s="1333"/>
      <c r="R4611" s="1333"/>
      <c r="S4611" s="669"/>
      <c r="T4611" s="669"/>
      <c r="U4611" s="669"/>
      <c r="AG4611" s="873"/>
      <c r="AN4611" s="669"/>
      <c r="IG4611" s="1009"/>
      <c r="IH4611" s="1009"/>
      <c r="II4611" s="1009"/>
      <c r="IJ4611" s="1009"/>
      <c r="IK4611" s="1009"/>
      <c r="IL4611" s="1009"/>
      <c r="IM4611" s="1009"/>
    </row>
    <row r="4612" spans="17:247" x14ac:dyDescent="0.25">
      <c r="Q4612" s="1333"/>
      <c r="R4612" s="1333"/>
      <c r="S4612" s="669"/>
      <c r="T4612" s="669"/>
      <c r="U4612" s="669"/>
      <c r="AG4612" s="873"/>
      <c r="AN4612" s="669"/>
      <c r="IG4612" s="1009"/>
      <c r="IH4612" s="1009"/>
      <c r="II4612" s="1009"/>
      <c r="IJ4612" s="1009"/>
      <c r="IK4612" s="1009"/>
      <c r="IL4612" s="1009"/>
      <c r="IM4612" s="1009"/>
    </row>
    <row r="4613" spans="17:247" x14ac:dyDescent="0.25">
      <c r="Q4613" s="1333"/>
      <c r="R4613" s="1333"/>
      <c r="S4613" s="669"/>
      <c r="T4613" s="669"/>
      <c r="U4613" s="669"/>
      <c r="AG4613" s="873"/>
      <c r="AN4613" s="669"/>
      <c r="IG4613" s="1009"/>
      <c r="IH4613" s="1009"/>
      <c r="II4613" s="1009"/>
      <c r="IJ4613" s="1009"/>
      <c r="IK4613" s="1009"/>
      <c r="IL4613" s="1009"/>
      <c r="IM4613" s="1009"/>
    </row>
    <row r="4614" spans="17:247" x14ac:dyDescent="0.25">
      <c r="Q4614" s="1333"/>
      <c r="R4614" s="1333"/>
      <c r="S4614" s="669"/>
      <c r="T4614" s="669"/>
      <c r="U4614" s="669"/>
      <c r="AG4614" s="873"/>
      <c r="AN4614" s="669"/>
      <c r="IG4614" s="1009"/>
      <c r="IH4614" s="1009"/>
      <c r="II4614" s="1009"/>
      <c r="IJ4614" s="1009"/>
      <c r="IK4614" s="1009"/>
      <c r="IL4614" s="1009"/>
      <c r="IM4614" s="1009"/>
    </row>
    <row r="4615" spans="17:247" x14ac:dyDescent="0.25">
      <c r="Q4615" s="1333"/>
      <c r="R4615" s="1333"/>
      <c r="S4615" s="669"/>
      <c r="T4615" s="669"/>
      <c r="U4615" s="669"/>
      <c r="AG4615" s="873"/>
      <c r="AN4615" s="669"/>
      <c r="IG4615" s="1009"/>
      <c r="IH4615" s="1009"/>
      <c r="II4615" s="1009"/>
      <c r="IJ4615" s="1009"/>
      <c r="IK4615" s="1009"/>
      <c r="IL4615" s="1009"/>
      <c r="IM4615" s="1009"/>
    </row>
    <row r="4616" spans="17:247" x14ac:dyDescent="0.25">
      <c r="Q4616" s="1333"/>
      <c r="R4616" s="1333"/>
      <c r="S4616" s="669"/>
      <c r="T4616" s="669"/>
      <c r="U4616" s="669"/>
      <c r="AG4616" s="873"/>
      <c r="AN4616" s="669"/>
      <c r="IG4616" s="1009"/>
      <c r="IH4616" s="1009"/>
      <c r="II4616" s="1009"/>
      <c r="IJ4616" s="1009"/>
      <c r="IK4616" s="1009"/>
      <c r="IL4616" s="1009"/>
      <c r="IM4616" s="1009"/>
    </row>
    <row r="4617" spans="17:247" x14ac:dyDescent="0.25">
      <c r="Q4617" s="1333"/>
      <c r="R4617" s="1333"/>
      <c r="S4617" s="669"/>
      <c r="T4617" s="669"/>
      <c r="U4617" s="669"/>
      <c r="AG4617" s="873"/>
      <c r="AN4617" s="669"/>
      <c r="IG4617" s="1009"/>
      <c r="IH4617" s="1009"/>
      <c r="II4617" s="1009"/>
      <c r="IJ4617" s="1009"/>
      <c r="IK4617" s="1009"/>
      <c r="IL4617" s="1009"/>
      <c r="IM4617" s="1009"/>
    </row>
    <row r="4618" spans="17:247" x14ac:dyDescent="0.25">
      <c r="Q4618" s="1333"/>
      <c r="R4618" s="1333"/>
      <c r="S4618" s="669"/>
      <c r="T4618" s="669"/>
      <c r="U4618" s="669"/>
      <c r="AG4618" s="873"/>
      <c r="AN4618" s="669"/>
      <c r="IG4618" s="1009"/>
      <c r="IH4618" s="1009"/>
      <c r="II4618" s="1009"/>
      <c r="IJ4618" s="1009"/>
      <c r="IK4618" s="1009"/>
      <c r="IL4618" s="1009"/>
      <c r="IM4618" s="1009"/>
    </row>
    <row r="4619" spans="17:247" x14ac:dyDescent="0.25">
      <c r="Q4619" s="1333"/>
      <c r="R4619" s="1333"/>
      <c r="S4619" s="669"/>
      <c r="T4619" s="669"/>
      <c r="U4619" s="669"/>
      <c r="AG4619" s="873"/>
      <c r="AN4619" s="669"/>
      <c r="IG4619" s="1009"/>
      <c r="IH4619" s="1009"/>
      <c r="II4619" s="1009"/>
      <c r="IJ4619" s="1009"/>
      <c r="IK4619" s="1009"/>
      <c r="IL4619" s="1009"/>
      <c r="IM4619" s="1009"/>
    </row>
    <row r="4620" spans="17:247" x14ac:dyDescent="0.25">
      <c r="Q4620" s="1333"/>
      <c r="R4620" s="1333"/>
      <c r="S4620" s="669"/>
      <c r="T4620" s="669"/>
      <c r="U4620" s="669"/>
      <c r="AG4620" s="873"/>
      <c r="AN4620" s="669"/>
      <c r="IG4620" s="1009"/>
      <c r="IH4620" s="1009"/>
      <c r="II4620" s="1009"/>
      <c r="IJ4620" s="1009"/>
      <c r="IK4620" s="1009"/>
      <c r="IL4620" s="1009"/>
      <c r="IM4620" s="1009"/>
    </row>
    <row r="4621" spans="17:247" x14ac:dyDescent="0.25">
      <c r="Q4621" s="1333"/>
      <c r="R4621" s="1333"/>
      <c r="S4621" s="669"/>
      <c r="T4621" s="669"/>
      <c r="U4621" s="669"/>
      <c r="AG4621" s="873"/>
      <c r="AN4621" s="669"/>
      <c r="IG4621" s="1009"/>
      <c r="IH4621" s="1009"/>
      <c r="II4621" s="1009"/>
      <c r="IJ4621" s="1009"/>
      <c r="IK4621" s="1009"/>
      <c r="IL4621" s="1009"/>
      <c r="IM4621" s="1009"/>
    </row>
    <row r="4622" spans="17:247" x14ac:dyDescent="0.25">
      <c r="Q4622" s="1333"/>
      <c r="R4622" s="1333"/>
      <c r="S4622" s="669"/>
      <c r="T4622" s="669"/>
      <c r="U4622" s="669"/>
      <c r="AG4622" s="873"/>
      <c r="AN4622" s="669"/>
      <c r="IG4622" s="1009"/>
      <c r="IH4622" s="1009"/>
      <c r="II4622" s="1009"/>
      <c r="IJ4622" s="1009"/>
      <c r="IK4622" s="1009"/>
      <c r="IL4622" s="1009"/>
      <c r="IM4622" s="1009"/>
    </row>
    <row r="4623" spans="17:247" x14ac:dyDescent="0.25">
      <c r="Q4623" s="1333"/>
      <c r="R4623" s="1333"/>
      <c r="S4623" s="669"/>
      <c r="T4623" s="669"/>
      <c r="U4623" s="669"/>
      <c r="AG4623" s="873"/>
      <c r="AN4623" s="669"/>
      <c r="IG4623" s="1009"/>
      <c r="IH4623" s="1009"/>
      <c r="II4623" s="1009"/>
      <c r="IJ4623" s="1009"/>
      <c r="IK4623" s="1009"/>
      <c r="IL4623" s="1009"/>
      <c r="IM4623" s="1009"/>
    </row>
    <row r="4624" spans="17:247" x14ac:dyDescent="0.25">
      <c r="Q4624" s="1333"/>
      <c r="R4624" s="1333"/>
      <c r="S4624" s="669"/>
      <c r="T4624" s="669"/>
      <c r="U4624" s="669"/>
      <c r="AG4624" s="873"/>
      <c r="AN4624" s="669"/>
      <c r="IG4624" s="1009"/>
      <c r="IH4624" s="1009"/>
      <c r="II4624" s="1009"/>
      <c r="IJ4624" s="1009"/>
      <c r="IK4624" s="1009"/>
      <c r="IL4624" s="1009"/>
      <c r="IM4624" s="1009"/>
    </row>
    <row r="4625" spans="17:247" x14ac:dyDescent="0.25">
      <c r="Q4625" s="1333"/>
      <c r="R4625" s="1333"/>
      <c r="S4625" s="669"/>
      <c r="T4625" s="669"/>
      <c r="U4625" s="669"/>
      <c r="AG4625" s="873"/>
      <c r="AN4625" s="669"/>
      <c r="IG4625" s="1009"/>
      <c r="IH4625" s="1009"/>
      <c r="II4625" s="1009"/>
      <c r="IJ4625" s="1009"/>
      <c r="IK4625" s="1009"/>
      <c r="IL4625" s="1009"/>
      <c r="IM4625" s="1009"/>
    </row>
    <row r="4626" spans="17:247" x14ac:dyDescent="0.25">
      <c r="Q4626" s="1333"/>
      <c r="R4626" s="1333"/>
      <c r="S4626" s="669"/>
      <c r="T4626" s="669"/>
      <c r="U4626" s="669"/>
      <c r="AG4626" s="873"/>
      <c r="AN4626" s="669"/>
      <c r="IG4626" s="1009"/>
      <c r="IH4626" s="1009"/>
      <c r="II4626" s="1009"/>
      <c r="IJ4626" s="1009"/>
      <c r="IK4626" s="1009"/>
      <c r="IL4626" s="1009"/>
      <c r="IM4626" s="1009"/>
    </row>
    <row r="4627" spans="17:247" x14ac:dyDescent="0.25">
      <c r="Q4627" s="1333"/>
      <c r="R4627" s="1333"/>
      <c r="S4627" s="669"/>
      <c r="T4627" s="669"/>
      <c r="U4627" s="669"/>
      <c r="AG4627" s="873"/>
      <c r="AN4627" s="669"/>
      <c r="IG4627" s="1009"/>
      <c r="IH4627" s="1009"/>
      <c r="II4627" s="1009"/>
      <c r="IJ4627" s="1009"/>
      <c r="IK4627" s="1009"/>
      <c r="IL4627" s="1009"/>
      <c r="IM4627" s="1009"/>
    </row>
    <row r="4628" spans="17:247" x14ac:dyDescent="0.25">
      <c r="Q4628" s="1333"/>
      <c r="R4628" s="1333"/>
      <c r="S4628" s="669"/>
      <c r="T4628" s="669"/>
      <c r="U4628" s="669"/>
      <c r="AG4628" s="873"/>
      <c r="AN4628" s="669"/>
      <c r="IG4628" s="1009"/>
      <c r="IH4628" s="1009"/>
      <c r="II4628" s="1009"/>
      <c r="IJ4628" s="1009"/>
      <c r="IK4628" s="1009"/>
      <c r="IL4628" s="1009"/>
      <c r="IM4628" s="1009"/>
    </row>
    <row r="4629" spans="17:247" x14ac:dyDescent="0.25">
      <c r="Q4629" s="1333"/>
      <c r="R4629" s="1333"/>
      <c r="S4629" s="669"/>
      <c r="T4629" s="669"/>
      <c r="U4629" s="669"/>
      <c r="AG4629" s="873"/>
      <c r="AN4629" s="669"/>
      <c r="IG4629" s="1009"/>
      <c r="IH4629" s="1009"/>
      <c r="II4629" s="1009"/>
      <c r="IJ4629" s="1009"/>
      <c r="IK4629" s="1009"/>
      <c r="IL4629" s="1009"/>
      <c r="IM4629" s="1009"/>
    </row>
    <row r="4630" spans="17:247" x14ac:dyDescent="0.25">
      <c r="Q4630" s="1333"/>
      <c r="R4630" s="1333"/>
      <c r="S4630" s="669"/>
      <c r="T4630" s="669"/>
      <c r="U4630" s="669"/>
      <c r="AG4630" s="873"/>
      <c r="AN4630" s="669"/>
      <c r="IG4630" s="1009"/>
      <c r="IH4630" s="1009"/>
      <c r="II4630" s="1009"/>
      <c r="IJ4630" s="1009"/>
      <c r="IK4630" s="1009"/>
      <c r="IL4630" s="1009"/>
      <c r="IM4630" s="1009"/>
    </row>
    <row r="4631" spans="17:247" x14ac:dyDescent="0.25">
      <c r="Q4631" s="1333"/>
      <c r="R4631" s="1333"/>
      <c r="S4631" s="669"/>
      <c r="T4631" s="669"/>
      <c r="U4631" s="669"/>
      <c r="AG4631" s="873"/>
      <c r="AN4631" s="669"/>
      <c r="IG4631" s="1009"/>
      <c r="IH4631" s="1009"/>
      <c r="II4631" s="1009"/>
      <c r="IJ4631" s="1009"/>
      <c r="IK4631" s="1009"/>
      <c r="IL4631" s="1009"/>
      <c r="IM4631" s="1009"/>
    </row>
    <row r="4632" spans="17:247" x14ac:dyDescent="0.25">
      <c r="Q4632" s="1333"/>
      <c r="R4632" s="1333"/>
      <c r="S4632" s="669"/>
      <c r="T4632" s="669"/>
      <c r="U4632" s="669"/>
      <c r="AG4632" s="873"/>
      <c r="AN4632" s="669"/>
      <c r="IG4632" s="1009"/>
      <c r="IH4632" s="1009"/>
      <c r="II4632" s="1009"/>
      <c r="IJ4632" s="1009"/>
      <c r="IK4632" s="1009"/>
      <c r="IL4632" s="1009"/>
      <c r="IM4632" s="1009"/>
    </row>
    <row r="4633" spans="17:247" x14ac:dyDescent="0.25">
      <c r="Q4633" s="1333"/>
      <c r="R4633" s="1333"/>
      <c r="S4633" s="669"/>
      <c r="T4633" s="669"/>
      <c r="U4633" s="669"/>
      <c r="AG4633" s="873"/>
      <c r="AN4633" s="669"/>
      <c r="IG4633" s="1009"/>
      <c r="IH4633" s="1009"/>
      <c r="II4633" s="1009"/>
      <c r="IJ4633" s="1009"/>
      <c r="IK4633" s="1009"/>
      <c r="IL4633" s="1009"/>
      <c r="IM4633" s="1009"/>
    </row>
    <row r="4634" spans="17:247" x14ac:dyDescent="0.25">
      <c r="Q4634" s="1333"/>
      <c r="R4634" s="1333"/>
      <c r="S4634" s="669"/>
      <c r="T4634" s="669"/>
      <c r="U4634" s="669"/>
      <c r="AG4634" s="873"/>
      <c r="AN4634" s="669"/>
      <c r="IG4634" s="1009"/>
      <c r="IH4634" s="1009"/>
      <c r="II4634" s="1009"/>
      <c r="IJ4634" s="1009"/>
      <c r="IK4634" s="1009"/>
      <c r="IL4634" s="1009"/>
      <c r="IM4634" s="1009"/>
    </row>
    <row r="4635" spans="17:247" x14ac:dyDescent="0.25">
      <c r="Q4635" s="1333"/>
      <c r="R4635" s="1333"/>
      <c r="S4635" s="669"/>
      <c r="T4635" s="669"/>
      <c r="U4635" s="669"/>
      <c r="AG4635" s="873"/>
      <c r="AN4635" s="669"/>
      <c r="IG4635" s="1009"/>
      <c r="IH4635" s="1009"/>
      <c r="II4635" s="1009"/>
      <c r="IJ4635" s="1009"/>
      <c r="IK4635" s="1009"/>
      <c r="IL4635" s="1009"/>
      <c r="IM4635" s="1009"/>
    </row>
    <row r="4636" spans="17:247" x14ac:dyDescent="0.25">
      <c r="Q4636" s="1333"/>
      <c r="R4636" s="1333"/>
      <c r="S4636" s="669"/>
      <c r="T4636" s="669"/>
      <c r="U4636" s="669"/>
      <c r="AG4636" s="873"/>
      <c r="AN4636" s="669"/>
      <c r="IG4636" s="1009"/>
      <c r="IH4636" s="1009"/>
      <c r="II4636" s="1009"/>
      <c r="IJ4636" s="1009"/>
      <c r="IK4636" s="1009"/>
      <c r="IL4636" s="1009"/>
      <c r="IM4636" s="1009"/>
    </row>
    <row r="4637" spans="17:247" x14ac:dyDescent="0.25">
      <c r="Q4637" s="1333"/>
      <c r="R4637" s="1333"/>
      <c r="S4637" s="669"/>
      <c r="T4637" s="669"/>
      <c r="U4637" s="669"/>
      <c r="AG4637" s="873"/>
      <c r="AN4637" s="669"/>
      <c r="IG4637" s="1009"/>
      <c r="IH4637" s="1009"/>
      <c r="II4637" s="1009"/>
      <c r="IJ4637" s="1009"/>
      <c r="IK4637" s="1009"/>
      <c r="IL4637" s="1009"/>
      <c r="IM4637" s="1009"/>
    </row>
    <row r="4638" spans="17:247" x14ac:dyDescent="0.25">
      <c r="Q4638" s="1333"/>
      <c r="R4638" s="1333"/>
      <c r="S4638" s="669"/>
      <c r="T4638" s="669"/>
      <c r="U4638" s="669"/>
      <c r="AG4638" s="873"/>
      <c r="AN4638" s="669"/>
      <c r="IG4638" s="1009"/>
      <c r="IH4638" s="1009"/>
      <c r="II4638" s="1009"/>
      <c r="IJ4638" s="1009"/>
      <c r="IK4638" s="1009"/>
      <c r="IL4638" s="1009"/>
      <c r="IM4638" s="1009"/>
    </row>
    <row r="4639" spans="17:247" x14ac:dyDescent="0.25">
      <c r="Q4639" s="1333"/>
      <c r="R4639" s="1333"/>
      <c r="S4639" s="669"/>
      <c r="T4639" s="669"/>
      <c r="U4639" s="669"/>
      <c r="AG4639" s="873"/>
      <c r="AN4639" s="669"/>
      <c r="IG4639" s="1009"/>
      <c r="IH4639" s="1009"/>
      <c r="II4639" s="1009"/>
      <c r="IJ4639" s="1009"/>
      <c r="IK4639" s="1009"/>
      <c r="IL4639" s="1009"/>
      <c r="IM4639" s="1009"/>
    </row>
    <row r="4640" spans="17:247" x14ac:dyDescent="0.25">
      <c r="Q4640" s="1333"/>
      <c r="R4640" s="1333"/>
      <c r="S4640" s="669"/>
      <c r="T4640" s="669"/>
      <c r="U4640" s="669"/>
      <c r="AG4640" s="873"/>
      <c r="AN4640" s="669"/>
      <c r="IG4640" s="1009"/>
      <c r="IH4640" s="1009"/>
      <c r="II4640" s="1009"/>
      <c r="IJ4640" s="1009"/>
      <c r="IK4640" s="1009"/>
      <c r="IL4640" s="1009"/>
      <c r="IM4640" s="1009"/>
    </row>
    <row r="4641" spans="17:247" x14ac:dyDescent="0.25">
      <c r="Q4641" s="1333"/>
      <c r="R4641" s="1333"/>
      <c r="S4641" s="669"/>
      <c r="T4641" s="669"/>
      <c r="U4641" s="669"/>
      <c r="AG4641" s="873"/>
      <c r="AN4641" s="669"/>
      <c r="IG4641" s="1009"/>
      <c r="IH4641" s="1009"/>
      <c r="II4641" s="1009"/>
      <c r="IJ4641" s="1009"/>
      <c r="IK4641" s="1009"/>
      <c r="IL4641" s="1009"/>
      <c r="IM4641" s="1009"/>
    </row>
    <row r="4642" spans="17:247" x14ac:dyDescent="0.25">
      <c r="Q4642" s="1333"/>
      <c r="R4642" s="1333"/>
      <c r="S4642" s="669"/>
      <c r="T4642" s="669"/>
      <c r="U4642" s="669"/>
      <c r="AG4642" s="873"/>
      <c r="AN4642" s="669"/>
      <c r="IG4642" s="1009"/>
      <c r="IH4642" s="1009"/>
      <c r="II4642" s="1009"/>
      <c r="IJ4642" s="1009"/>
      <c r="IK4642" s="1009"/>
      <c r="IL4642" s="1009"/>
      <c r="IM4642" s="1009"/>
    </row>
    <row r="4643" spans="17:247" x14ac:dyDescent="0.25">
      <c r="Q4643" s="1333"/>
      <c r="R4643" s="1333"/>
      <c r="S4643" s="669"/>
      <c r="T4643" s="669"/>
      <c r="U4643" s="669"/>
      <c r="AG4643" s="873"/>
      <c r="AN4643" s="669"/>
      <c r="IG4643" s="1009"/>
      <c r="IH4643" s="1009"/>
      <c r="II4643" s="1009"/>
      <c r="IJ4643" s="1009"/>
      <c r="IK4643" s="1009"/>
      <c r="IL4643" s="1009"/>
      <c r="IM4643" s="1009"/>
    </row>
    <row r="4644" spans="17:247" x14ac:dyDescent="0.25">
      <c r="Q4644" s="1333"/>
      <c r="R4644" s="1333"/>
      <c r="S4644" s="669"/>
      <c r="T4644" s="669"/>
      <c r="U4644" s="669"/>
      <c r="AG4644" s="873"/>
      <c r="AN4644" s="669"/>
      <c r="IG4644" s="1009"/>
      <c r="IH4644" s="1009"/>
      <c r="II4644" s="1009"/>
      <c r="IJ4644" s="1009"/>
      <c r="IK4644" s="1009"/>
      <c r="IL4644" s="1009"/>
      <c r="IM4644" s="1009"/>
    </row>
    <row r="4645" spans="17:247" x14ac:dyDescent="0.25">
      <c r="Q4645" s="1333"/>
      <c r="R4645" s="1333"/>
      <c r="S4645" s="669"/>
      <c r="T4645" s="669"/>
      <c r="U4645" s="669"/>
      <c r="AG4645" s="873"/>
      <c r="AN4645" s="669"/>
      <c r="IG4645" s="1009"/>
      <c r="IH4645" s="1009"/>
      <c r="II4645" s="1009"/>
      <c r="IJ4645" s="1009"/>
      <c r="IK4645" s="1009"/>
      <c r="IL4645" s="1009"/>
      <c r="IM4645" s="1009"/>
    </row>
    <row r="4646" spans="17:247" x14ac:dyDescent="0.25">
      <c r="Q4646" s="1333"/>
      <c r="R4646" s="1333"/>
      <c r="S4646" s="669"/>
      <c r="T4646" s="669"/>
      <c r="U4646" s="669"/>
      <c r="AG4646" s="873"/>
      <c r="AN4646" s="669"/>
      <c r="IG4646" s="1009"/>
      <c r="IH4646" s="1009"/>
      <c r="II4646" s="1009"/>
      <c r="IJ4646" s="1009"/>
      <c r="IK4646" s="1009"/>
      <c r="IL4646" s="1009"/>
      <c r="IM4646" s="1009"/>
    </row>
    <row r="4647" spans="17:247" x14ac:dyDescent="0.25">
      <c r="Q4647" s="1333"/>
      <c r="R4647" s="1333"/>
      <c r="S4647" s="669"/>
      <c r="T4647" s="669"/>
      <c r="U4647" s="669"/>
      <c r="AG4647" s="873"/>
      <c r="AN4647" s="669"/>
      <c r="IG4647" s="1009"/>
      <c r="IH4647" s="1009"/>
      <c r="II4647" s="1009"/>
      <c r="IJ4647" s="1009"/>
      <c r="IK4647" s="1009"/>
      <c r="IL4647" s="1009"/>
      <c r="IM4647" s="1009"/>
    </row>
    <row r="4648" spans="17:247" x14ac:dyDescent="0.25">
      <c r="Q4648" s="1333"/>
      <c r="R4648" s="1333"/>
      <c r="S4648" s="669"/>
      <c r="T4648" s="669"/>
      <c r="U4648" s="669"/>
      <c r="AG4648" s="873"/>
      <c r="AN4648" s="669"/>
      <c r="IG4648" s="1009"/>
      <c r="IH4648" s="1009"/>
      <c r="II4648" s="1009"/>
      <c r="IJ4648" s="1009"/>
      <c r="IK4648" s="1009"/>
      <c r="IL4648" s="1009"/>
      <c r="IM4648" s="1009"/>
    </row>
    <row r="4649" spans="17:247" x14ac:dyDescent="0.25">
      <c r="Q4649" s="1333"/>
      <c r="R4649" s="1333"/>
      <c r="S4649" s="669"/>
      <c r="T4649" s="669"/>
      <c r="U4649" s="669"/>
      <c r="AG4649" s="873"/>
      <c r="AN4649" s="669"/>
      <c r="IG4649" s="1009"/>
      <c r="IH4649" s="1009"/>
      <c r="II4649" s="1009"/>
      <c r="IJ4649" s="1009"/>
      <c r="IK4649" s="1009"/>
      <c r="IL4649" s="1009"/>
      <c r="IM4649" s="1009"/>
    </row>
    <row r="4650" spans="17:247" x14ac:dyDescent="0.25">
      <c r="Q4650" s="1333"/>
      <c r="R4650" s="1333"/>
      <c r="S4650" s="669"/>
      <c r="T4650" s="669"/>
      <c r="U4650" s="669"/>
      <c r="AG4650" s="873"/>
      <c r="AN4650" s="669"/>
      <c r="IG4650" s="1009"/>
      <c r="IH4650" s="1009"/>
      <c r="II4650" s="1009"/>
      <c r="IJ4650" s="1009"/>
      <c r="IK4650" s="1009"/>
      <c r="IL4650" s="1009"/>
      <c r="IM4650" s="1009"/>
    </row>
    <row r="4651" spans="17:247" x14ac:dyDescent="0.25">
      <c r="Q4651" s="1333"/>
      <c r="R4651" s="1333"/>
      <c r="S4651" s="669"/>
      <c r="T4651" s="669"/>
      <c r="U4651" s="669"/>
      <c r="AG4651" s="873"/>
      <c r="AN4651" s="669"/>
      <c r="IG4651" s="1009"/>
      <c r="IH4651" s="1009"/>
      <c r="II4651" s="1009"/>
      <c r="IJ4651" s="1009"/>
      <c r="IK4651" s="1009"/>
      <c r="IL4651" s="1009"/>
      <c r="IM4651" s="1009"/>
    </row>
    <row r="4652" spans="17:247" x14ac:dyDescent="0.25">
      <c r="Q4652" s="1333"/>
      <c r="R4652" s="1333"/>
      <c r="S4652" s="669"/>
      <c r="T4652" s="669"/>
      <c r="U4652" s="669"/>
      <c r="AG4652" s="873"/>
      <c r="AN4652" s="669"/>
      <c r="IG4652" s="1009"/>
      <c r="IH4652" s="1009"/>
      <c r="II4652" s="1009"/>
      <c r="IJ4652" s="1009"/>
      <c r="IK4652" s="1009"/>
      <c r="IL4652" s="1009"/>
      <c r="IM4652" s="1009"/>
    </row>
    <row r="4653" spans="17:247" x14ac:dyDescent="0.25">
      <c r="Q4653" s="1333"/>
      <c r="R4653" s="1333"/>
      <c r="S4653" s="669"/>
      <c r="T4653" s="669"/>
      <c r="U4653" s="669"/>
      <c r="AG4653" s="873"/>
      <c r="AN4653" s="669"/>
      <c r="IG4653" s="1009"/>
      <c r="IH4653" s="1009"/>
      <c r="II4653" s="1009"/>
      <c r="IJ4653" s="1009"/>
      <c r="IK4653" s="1009"/>
      <c r="IL4653" s="1009"/>
      <c r="IM4653" s="1009"/>
    </row>
    <row r="4654" spans="17:247" x14ac:dyDescent="0.25">
      <c r="Q4654" s="1333"/>
      <c r="R4654" s="1333"/>
      <c r="S4654" s="669"/>
      <c r="T4654" s="669"/>
      <c r="U4654" s="669"/>
      <c r="AG4654" s="873"/>
      <c r="AN4654" s="669"/>
      <c r="IG4654" s="1009"/>
      <c r="IH4654" s="1009"/>
      <c r="II4654" s="1009"/>
      <c r="IJ4654" s="1009"/>
      <c r="IK4654" s="1009"/>
      <c r="IL4654" s="1009"/>
      <c r="IM4654" s="1009"/>
    </row>
    <row r="4655" spans="17:247" x14ac:dyDescent="0.25">
      <c r="Q4655" s="1333"/>
      <c r="R4655" s="1333"/>
      <c r="S4655" s="669"/>
      <c r="T4655" s="669"/>
      <c r="U4655" s="669"/>
      <c r="AG4655" s="873"/>
      <c r="AN4655" s="669"/>
      <c r="IG4655" s="1009"/>
      <c r="IH4655" s="1009"/>
      <c r="II4655" s="1009"/>
      <c r="IJ4655" s="1009"/>
      <c r="IK4655" s="1009"/>
      <c r="IL4655" s="1009"/>
      <c r="IM4655" s="1009"/>
    </row>
    <row r="4656" spans="17:247" x14ac:dyDescent="0.25">
      <c r="Q4656" s="1333"/>
      <c r="R4656" s="1333"/>
      <c r="S4656" s="669"/>
      <c r="T4656" s="669"/>
      <c r="U4656" s="669"/>
      <c r="AG4656" s="873"/>
      <c r="AN4656" s="669"/>
      <c r="IG4656" s="1009"/>
      <c r="IH4656" s="1009"/>
      <c r="II4656" s="1009"/>
      <c r="IJ4656" s="1009"/>
      <c r="IK4656" s="1009"/>
      <c r="IL4656" s="1009"/>
      <c r="IM4656" s="1009"/>
    </row>
    <row r="4657" spans="17:247" x14ac:dyDescent="0.25">
      <c r="Q4657" s="1333"/>
      <c r="R4657" s="1333"/>
      <c r="S4657" s="669"/>
      <c r="T4657" s="669"/>
      <c r="U4657" s="669"/>
      <c r="AG4657" s="873"/>
      <c r="AN4657" s="669"/>
      <c r="IG4657" s="1009"/>
      <c r="IH4657" s="1009"/>
      <c r="II4657" s="1009"/>
      <c r="IJ4657" s="1009"/>
      <c r="IK4657" s="1009"/>
      <c r="IL4657" s="1009"/>
      <c r="IM4657" s="1009"/>
    </row>
    <row r="4658" spans="17:247" x14ac:dyDescent="0.25">
      <c r="Q4658" s="1333"/>
      <c r="R4658" s="1333"/>
      <c r="S4658" s="669"/>
      <c r="T4658" s="669"/>
      <c r="U4658" s="669"/>
      <c r="AG4658" s="873"/>
      <c r="AN4658" s="669"/>
      <c r="IG4658" s="1009"/>
      <c r="IH4658" s="1009"/>
      <c r="II4658" s="1009"/>
      <c r="IJ4658" s="1009"/>
      <c r="IK4658" s="1009"/>
      <c r="IL4658" s="1009"/>
      <c r="IM4658" s="1009"/>
    </row>
    <row r="4659" spans="17:247" x14ac:dyDescent="0.25">
      <c r="Q4659" s="1333"/>
      <c r="R4659" s="1333"/>
      <c r="S4659" s="669"/>
      <c r="T4659" s="669"/>
      <c r="U4659" s="669"/>
      <c r="AG4659" s="873"/>
      <c r="AN4659" s="669"/>
      <c r="IG4659" s="1009"/>
      <c r="IH4659" s="1009"/>
      <c r="II4659" s="1009"/>
      <c r="IJ4659" s="1009"/>
      <c r="IK4659" s="1009"/>
      <c r="IL4659" s="1009"/>
      <c r="IM4659" s="1009"/>
    </row>
    <row r="4660" spans="17:247" x14ac:dyDescent="0.25">
      <c r="Q4660" s="1333"/>
      <c r="R4660" s="1333"/>
      <c r="S4660" s="669"/>
      <c r="T4660" s="669"/>
      <c r="U4660" s="669"/>
      <c r="AG4660" s="873"/>
      <c r="AN4660" s="669"/>
      <c r="IG4660" s="1009"/>
      <c r="IH4660" s="1009"/>
      <c r="II4660" s="1009"/>
      <c r="IJ4660" s="1009"/>
      <c r="IK4660" s="1009"/>
      <c r="IL4660" s="1009"/>
      <c r="IM4660" s="1009"/>
    </row>
    <row r="4661" spans="17:247" x14ac:dyDescent="0.25">
      <c r="Q4661" s="1333"/>
      <c r="R4661" s="1333"/>
      <c r="S4661" s="669"/>
      <c r="T4661" s="669"/>
      <c r="U4661" s="669"/>
      <c r="AG4661" s="873"/>
      <c r="AN4661" s="669"/>
      <c r="IG4661" s="1009"/>
      <c r="IH4661" s="1009"/>
      <c r="II4661" s="1009"/>
      <c r="IJ4661" s="1009"/>
      <c r="IK4661" s="1009"/>
      <c r="IL4661" s="1009"/>
      <c r="IM4661" s="1009"/>
    </row>
    <row r="4662" spans="17:247" x14ac:dyDescent="0.25">
      <c r="Q4662" s="1333"/>
      <c r="R4662" s="1333"/>
      <c r="S4662" s="669"/>
      <c r="T4662" s="669"/>
      <c r="U4662" s="669"/>
      <c r="AG4662" s="873"/>
      <c r="AN4662" s="669"/>
      <c r="IG4662" s="1009"/>
      <c r="IH4662" s="1009"/>
      <c r="II4662" s="1009"/>
      <c r="IJ4662" s="1009"/>
      <c r="IK4662" s="1009"/>
      <c r="IL4662" s="1009"/>
      <c r="IM4662" s="1009"/>
    </row>
    <row r="4663" spans="17:247" x14ac:dyDescent="0.25">
      <c r="Q4663" s="1333"/>
      <c r="R4663" s="1333"/>
      <c r="S4663" s="669"/>
      <c r="T4663" s="669"/>
      <c r="U4663" s="669"/>
      <c r="AG4663" s="873"/>
      <c r="AN4663" s="669"/>
      <c r="IG4663" s="1009"/>
      <c r="IH4663" s="1009"/>
      <c r="II4663" s="1009"/>
      <c r="IJ4663" s="1009"/>
      <c r="IK4663" s="1009"/>
      <c r="IL4663" s="1009"/>
      <c r="IM4663" s="1009"/>
    </row>
    <row r="4664" spans="17:247" x14ac:dyDescent="0.25">
      <c r="Q4664" s="1333"/>
      <c r="R4664" s="1333"/>
      <c r="S4664" s="669"/>
      <c r="T4664" s="669"/>
      <c r="U4664" s="669"/>
      <c r="AG4664" s="873"/>
      <c r="AN4664" s="669"/>
      <c r="IG4664" s="1009"/>
      <c r="IH4664" s="1009"/>
      <c r="II4664" s="1009"/>
      <c r="IJ4664" s="1009"/>
      <c r="IK4664" s="1009"/>
      <c r="IL4664" s="1009"/>
      <c r="IM4664" s="1009"/>
    </row>
    <row r="4665" spans="17:247" x14ac:dyDescent="0.25">
      <c r="Q4665" s="1333"/>
      <c r="R4665" s="1333"/>
      <c r="S4665" s="669"/>
      <c r="T4665" s="669"/>
      <c r="U4665" s="669"/>
      <c r="AG4665" s="873"/>
      <c r="AN4665" s="669"/>
      <c r="IG4665" s="1009"/>
      <c r="IH4665" s="1009"/>
      <c r="II4665" s="1009"/>
      <c r="IJ4665" s="1009"/>
      <c r="IK4665" s="1009"/>
      <c r="IL4665" s="1009"/>
      <c r="IM4665" s="1009"/>
    </row>
    <row r="4666" spans="17:247" x14ac:dyDescent="0.25">
      <c r="Q4666" s="1333"/>
      <c r="R4666" s="1333"/>
      <c r="S4666" s="669"/>
      <c r="T4666" s="669"/>
      <c r="U4666" s="669"/>
      <c r="AG4666" s="873"/>
      <c r="AN4666" s="669"/>
      <c r="IG4666" s="1009"/>
      <c r="IH4666" s="1009"/>
      <c r="II4666" s="1009"/>
      <c r="IJ4666" s="1009"/>
      <c r="IK4666" s="1009"/>
      <c r="IL4666" s="1009"/>
      <c r="IM4666" s="1009"/>
    </row>
    <row r="4667" spans="17:247" x14ac:dyDescent="0.25">
      <c r="Q4667" s="1333"/>
      <c r="R4667" s="1333"/>
      <c r="S4667" s="669"/>
      <c r="T4667" s="669"/>
      <c r="U4667" s="669"/>
      <c r="AG4667" s="873"/>
      <c r="AN4667" s="669"/>
      <c r="IG4667" s="1009"/>
      <c r="IH4667" s="1009"/>
      <c r="II4667" s="1009"/>
      <c r="IJ4667" s="1009"/>
      <c r="IK4667" s="1009"/>
      <c r="IL4667" s="1009"/>
      <c r="IM4667" s="1009"/>
    </row>
    <row r="4668" spans="17:247" x14ac:dyDescent="0.25">
      <c r="Q4668" s="1333"/>
      <c r="R4668" s="1333"/>
      <c r="S4668" s="669"/>
      <c r="T4668" s="669"/>
      <c r="U4668" s="669"/>
      <c r="AG4668" s="873"/>
      <c r="AN4668" s="669"/>
      <c r="IG4668" s="1009"/>
      <c r="IH4668" s="1009"/>
      <c r="II4668" s="1009"/>
      <c r="IJ4668" s="1009"/>
      <c r="IK4668" s="1009"/>
      <c r="IL4668" s="1009"/>
      <c r="IM4668" s="1009"/>
    </row>
    <row r="4669" spans="17:247" x14ac:dyDescent="0.25">
      <c r="Q4669" s="1333"/>
      <c r="R4669" s="1333"/>
      <c r="S4669" s="669"/>
      <c r="T4669" s="669"/>
      <c r="U4669" s="669"/>
      <c r="AG4669" s="873"/>
      <c r="AN4669" s="669"/>
      <c r="IG4669" s="1009"/>
      <c r="IH4669" s="1009"/>
      <c r="II4669" s="1009"/>
      <c r="IJ4669" s="1009"/>
      <c r="IK4669" s="1009"/>
      <c r="IL4669" s="1009"/>
      <c r="IM4669" s="1009"/>
    </row>
    <row r="4670" spans="17:247" x14ac:dyDescent="0.25">
      <c r="Q4670" s="1333"/>
      <c r="R4670" s="1333"/>
      <c r="S4670" s="669"/>
      <c r="T4670" s="669"/>
      <c r="U4670" s="669"/>
      <c r="AG4670" s="873"/>
      <c r="AN4670" s="669"/>
      <c r="IG4670" s="1009"/>
      <c r="IH4670" s="1009"/>
      <c r="II4670" s="1009"/>
      <c r="IJ4670" s="1009"/>
      <c r="IK4670" s="1009"/>
      <c r="IL4670" s="1009"/>
      <c r="IM4670" s="1009"/>
    </row>
    <row r="4671" spans="17:247" x14ac:dyDescent="0.25">
      <c r="Q4671" s="1333"/>
      <c r="R4671" s="1333"/>
      <c r="S4671" s="669"/>
      <c r="T4671" s="669"/>
      <c r="U4671" s="669"/>
      <c r="AG4671" s="873"/>
      <c r="AN4671" s="669"/>
      <c r="IG4671" s="1009"/>
      <c r="IH4671" s="1009"/>
      <c r="II4671" s="1009"/>
      <c r="IJ4671" s="1009"/>
      <c r="IK4671" s="1009"/>
      <c r="IL4671" s="1009"/>
      <c r="IM4671" s="1009"/>
    </row>
    <row r="4672" spans="17:247" x14ac:dyDescent="0.25">
      <c r="Q4672" s="1333"/>
      <c r="R4672" s="1333"/>
      <c r="S4672" s="669"/>
      <c r="T4672" s="669"/>
      <c r="U4672" s="669"/>
      <c r="AG4672" s="873"/>
      <c r="AN4672" s="669"/>
      <c r="IG4672" s="1009"/>
      <c r="IH4672" s="1009"/>
      <c r="II4672" s="1009"/>
      <c r="IJ4672" s="1009"/>
      <c r="IK4672" s="1009"/>
      <c r="IL4672" s="1009"/>
      <c r="IM4672" s="1009"/>
    </row>
    <row r="4673" spans="17:247" x14ac:dyDescent="0.25">
      <c r="Q4673" s="1333"/>
      <c r="R4673" s="1333"/>
      <c r="S4673" s="669"/>
      <c r="T4673" s="669"/>
      <c r="U4673" s="669"/>
      <c r="AG4673" s="873"/>
      <c r="AN4673" s="669"/>
      <c r="IG4673" s="1009"/>
      <c r="IH4673" s="1009"/>
      <c r="II4673" s="1009"/>
      <c r="IJ4673" s="1009"/>
      <c r="IK4673" s="1009"/>
      <c r="IL4673" s="1009"/>
      <c r="IM4673" s="1009"/>
    </row>
    <row r="4674" spans="17:247" x14ac:dyDescent="0.25">
      <c r="Q4674" s="1333"/>
      <c r="R4674" s="1333"/>
      <c r="S4674" s="669"/>
      <c r="T4674" s="669"/>
      <c r="U4674" s="669"/>
      <c r="AG4674" s="873"/>
      <c r="AN4674" s="669"/>
      <c r="IG4674" s="1009"/>
      <c r="IH4674" s="1009"/>
      <c r="II4674" s="1009"/>
      <c r="IJ4674" s="1009"/>
      <c r="IK4674" s="1009"/>
      <c r="IL4674" s="1009"/>
      <c r="IM4674" s="1009"/>
    </row>
    <row r="4675" spans="17:247" x14ac:dyDescent="0.25">
      <c r="Q4675" s="1333"/>
      <c r="R4675" s="1333"/>
      <c r="S4675" s="669"/>
      <c r="T4675" s="669"/>
      <c r="U4675" s="669"/>
      <c r="AG4675" s="873"/>
      <c r="AN4675" s="669"/>
      <c r="IG4675" s="1009"/>
      <c r="IH4675" s="1009"/>
      <c r="II4675" s="1009"/>
      <c r="IJ4675" s="1009"/>
      <c r="IK4675" s="1009"/>
      <c r="IL4675" s="1009"/>
      <c r="IM4675" s="1009"/>
    </row>
    <row r="4676" spans="17:247" x14ac:dyDescent="0.25">
      <c r="Q4676" s="1333"/>
      <c r="R4676" s="1333"/>
      <c r="S4676" s="669"/>
      <c r="T4676" s="669"/>
      <c r="U4676" s="669"/>
      <c r="AG4676" s="873"/>
      <c r="AN4676" s="669"/>
      <c r="IG4676" s="1009"/>
      <c r="IH4676" s="1009"/>
      <c r="II4676" s="1009"/>
      <c r="IJ4676" s="1009"/>
      <c r="IK4676" s="1009"/>
      <c r="IL4676" s="1009"/>
      <c r="IM4676" s="1009"/>
    </row>
    <row r="4677" spans="17:247" x14ac:dyDescent="0.25">
      <c r="Q4677" s="1333"/>
      <c r="R4677" s="1333"/>
      <c r="S4677" s="669"/>
      <c r="T4677" s="669"/>
      <c r="U4677" s="669"/>
      <c r="AG4677" s="873"/>
      <c r="AN4677" s="669"/>
      <c r="IG4677" s="1009"/>
      <c r="IH4677" s="1009"/>
      <c r="II4677" s="1009"/>
      <c r="IJ4677" s="1009"/>
      <c r="IK4677" s="1009"/>
      <c r="IL4677" s="1009"/>
      <c r="IM4677" s="1009"/>
    </row>
    <row r="4678" spans="17:247" x14ac:dyDescent="0.25">
      <c r="Q4678" s="1333"/>
      <c r="R4678" s="1333"/>
      <c r="S4678" s="669"/>
      <c r="T4678" s="669"/>
      <c r="U4678" s="669"/>
      <c r="AG4678" s="873"/>
      <c r="AN4678" s="669"/>
      <c r="IG4678" s="1009"/>
      <c r="IH4678" s="1009"/>
      <c r="II4678" s="1009"/>
      <c r="IJ4678" s="1009"/>
      <c r="IK4678" s="1009"/>
      <c r="IL4678" s="1009"/>
      <c r="IM4678" s="1009"/>
    </row>
    <row r="4679" spans="17:247" x14ac:dyDescent="0.25">
      <c r="Q4679" s="1333"/>
      <c r="R4679" s="1333"/>
      <c r="S4679" s="669"/>
      <c r="T4679" s="669"/>
      <c r="U4679" s="669"/>
      <c r="AG4679" s="873"/>
      <c r="AN4679" s="669"/>
      <c r="IG4679" s="1009"/>
      <c r="IH4679" s="1009"/>
      <c r="II4679" s="1009"/>
      <c r="IJ4679" s="1009"/>
      <c r="IK4679" s="1009"/>
      <c r="IL4679" s="1009"/>
      <c r="IM4679" s="1009"/>
    </row>
    <row r="4680" spans="17:247" x14ac:dyDescent="0.25">
      <c r="Q4680" s="1333"/>
      <c r="R4680" s="1333"/>
      <c r="S4680" s="669"/>
      <c r="T4680" s="669"/>
      <c r="U4680" s="669"/>
      <c r="AG4680" s="873"/>
      <c r="AN4680" s="669"/>
      <c r="IG4680" s="1009"/>
      <c r="IH4680" s="1009"/>
      <c r="II4680" s="1009"/>
      <c r="IJ4680" s="1009"/>
      <c r="IK4680" s="1009"/>
      <c r="IL4680" s="1009"/>
      <c r="IM4680" s="1009"/>
    </row>
    <row r="4681" spans="17:247" x14ac:dyDescent="0.25">
      <c r="Q4681" s="1333"/>
      <c r="R4681" s="1333"/>
      <c r="S4681" s="669"/>
      <c r="T4681" s="669"/>
      <c r="U4681" s="669"/>
      <c r="AG4681" s="873"/>
      <c r="AN4681" s="669"/>
      <c r="IG4681" s="1009"/>
      <c r="IH4681" s="1009"/>
      <c r="II4681" s="1009"/>
      <c r="IJ4681" s="1009"/>
      <c r="IK4681" s="1009"/>
      <c r="IL4681" s="1009"/>
      <c r="IM4681" s="1009"/>
    </row>
    <row r="4682" spans="17:247" x14ac:dyDescent="0.25">
      <c r="Q4682" s="1333"/>
      <c r="R4682" s="1333"/>
      <c r="S4682" s="669"/>
      <c r="T4682" s="669"/>
      <c r="U4682" s="669"/>
      <c r="AG4682" s="873"/>
      <c r="AN4682" s="669"/>
      <c r="IG4682" s="1009"/>
      <c r="IH4682" s="1009"/>
      <c r="II4682" s="1009"/>
      <c r="IJ4682" s="1009"/>
      <c r="IK4682" s="1009"/>
      <c r="IL4682" s="1009"/>
      <c r="IM4682" s="1009"/>
    </row>
    <row r="4683" spans="17:247" x14ac:dyDescent="0.25">
      <c r="Q4683" s="1333"/>
      <c r="R4683" s="1333"/>
      <c r="S4683" s="669"/>
      <c r="T4683" s="669"/>
      <c r="U4683" s="669"/>
      <c r="AG4683" s="873"/>
      <c r="AN4683" s="669"/>
      <c r="IG4683" s="1009"/>
      <c r="IH4683" s="1009"/>
      <c r="II4683" s="1009"/>
      <c r="IJ4683" s="1009"/>
      <c r="IK4683" s="1009"/>
      <c r="IL4683" s="1009"/>
      <c r="IM4683" s="1009"/>
    </row>
    <row r="4684" spans="17:247" x14ac:dyDescent="0.25">
      <c r="Q4684" s="1333"/>
      <c r="R4684" s="1333"/>
      <c r="S4684" s="669"/>
      <c r="T4684" s="669"/>
      <c r="U4684" s="669"/>
      <c r="AG4684" s="873"/>
      <c r="AN4684" s="669"/>
      <c r="IG4684" s="1009"/>
      <c r="IH4684" s="1009"/>
      <c r="II4684" s="1009"/>
      <c r="IJ4684" s="1009"/>
      <c r="IK4684" s="1009"/>
      <c r="IL4684" s="1009"/>
      <c r="IM4684" s="1009"/>
    </row>
    <row r="4685" spans="17:247" x14ac:dyDescent="0.25">
      <c r="Q4685" s="1333"/>
      <c r="R4685" s="1333"/>
      <c r="S4685" s="669"/>
      <c r="T4685" s="669"/>
      <c r="U4685" s="669"/>
      <c r="AG4685" s="873"/>
      <c r="AN4685" s="669"/>
      <c r="IG4685" s="1009"/>
      <c r="IH4685" s="1009"/>
      <c r="II4685" s="1009"/>
      <c r="IJ4685" s="1009"/>
      <c r="IK4685" s="1009"/>
      <c r="IL4685" s="1009"/>
      <c r="IM4685" s="1009"/>
    </row>
    <row r="4686" spans="17:247" x14ac:dyDescent="0.25">
      <c r="Q4686" s="1333"/>
      <c r="R4686" s="1333"/>
      <c r="S4686" s="669"/>
      <c r="T4686" s="669"/>
      <c r="U4686" s="669"/>
      <c r="AG4686" s="873"/>
      <c r="AN4686" s="669"/>
      <c r="IG4686" s="1009"/>
      <c r="IH4686" s="1009"/>
      <c r="II4686" s="1009"/>
      <c r="IJ4686" s="1009"/>
      <c r="IK4686" s="1009"/>
      <c r="IL4686" s="1009"/>
      <c r="IM4686" s="1009"/>
    </row>
    <row r="4687" spans="17:247" x14ac:dyDescent="0.25">
      <c r="Q4687" s="1333"/>
      <c r="R4687" s="1333"/>
      <c r="S4687" s="669"/>
      <c r="T4687" s="669"/>
      <c r="U4687" s="669"/>
      <c r="AG4687" s="873"/>
      <c r="AN4687" s="669"/>
      <c r="IG4687" s="1009"/>
      <c r="IH4687" s="1009"/>
      <c r="II4687" s="1009"/>
      <c r="IJ4687" s="1009"/>
      <c r="IK4687" s="1009"/>
      <c r="IL4687" s="1009"/>
      <c r="IM4687" s="1009"/>
    </row>
    <row r="4688" spans="17:247" x14ac:dyDescent="0.25">
      <c r="Q4688" s="1333"/>
      <c r="R4688" s="1333"/>
      <c r="S4688" s="669"/>
      <c r="T4688" s="669"/>
      <c r="U4688" s="669"/>
      <c r="AG4688" s="873"/>
      <c r="AN4688" s="669"/>
      <c r="IG4688" s="1009"/>
      <c r="IH4688" s="1009"/>
      <c r="II4688" s="1009"/>
      <c r="IJ4688" s="1009"/>
      <c r="IK4688" s="1009"/>
      <c r="IL4688" s="1009"/>
      <c r="IM4688" s="1009"/>
    </row>
    <row r="4689" spans="17:247" x14ac:dyDescent="0.25">
      <c r="Q4689" s="1333"/>
      <c r="R4689" s="1333"/>
      <c r="S4689" s="669"/>
      <c r="T4689" s="669"/>
      <c r="U4689" s="669"/>
      <c r="AG4689" s="873"/>
      <c r="AN4689" s="669"/>
      <c r="IG4689" s="1009"/>
      <c r="IH4689" s="1009"/>
      <c r="II4689" s="1009"/>
      <c r="IJ4689" s="1009"/>
      <c r="IK4689" s="1009"/>
      <c r="IL4689" s="1009"/>
      <c r="IM4689" s="1009"/>
    </row>
    <row r="4690" spans="17:247" x14ac:dyDescent="0.25">
      <c r="Q4690" s="1333"/>
      <c r="R4690" s="1333"/>
      <c r="S4690" s="669"/>
      <c r="T4690" s="669"/>
      <c r="U4690" s="669"/>
      <c r="AG4690" s="873"/>
      <c r="AN4690" s="669"/>
      <c r="IG4690" s="1009"/>
      <c r="IH4690" s="1009"/>
      <c r="II4690" s="1009"/>
      <c r="IJ4690" s="1009"/>
      <c r="IK4690" s="1009"/>
      <c r="IL4690" s="1009"/>
      <c r="IM4690" s="1009"/>
    </row>
    <row r="4691" spans="17:247" x14ac:dyDescent="0.25">
      <c r="Q4691" s="1333"/>
      <c r="R4691" s="1333"/>
      <c r="S4691" s="669"/>
      <c r="T4691" s="669"/>
      <c r="U4691" s="669"/>
      <c r="AG4691" s="873"/>
      <c r="AN4691" s="669"/>
      <c r="IG4691" s="1009"/>
      <c r="IH4691" s="1009"/>
      <c r="II4691" s="1009"/>
      <c r="IJ4691" s="1009"/>
      <c r="IK4691" s="1009"/>
      <c r="IL4691" s="1009"/>
      <c r="IM4691" s="1009"/>
    </row>
    <row r="4692" spans="17:247" x14ac:dyDescent="0.25">
      <c r="Q4692" s="1333"/>
      <c r="R4692" s="1333"/>
      <c r="S4692" s="669"/>
      <c r="T4692" s="669"/>
      <c r="U4692" s="669"/>
      <c r="AG4692" s="873"/>
      <c r="AN4692" s="669"/>
      <c r="IG4692" s="1009"/>
      <c r="IH4692" s="1009"/>
      <c r="II4692" s="1009"/>
      <c r="IJ4692" s="1009"/>
      <c r="IK4692" s="1009"/>
      <c r="IL4692" s="1009"/>
      <c r="IM4692" s="1009"/>
    </row>
    <row r="4693" spans="17:247" x14ac:dyDescent="0.25">
      <c r="Q4693" s="1333"/>
      <c r="R4693" s="1333"/>
      <c r="S4693" s="669"/>
      <c r="T4693" s="669"/>
      <c r="U4693" s="669"/>
      <c r="AG4693" s="873"/>
      <c r="AN4693" s="669"/>
      <c r="IG4693" s="1009"/>
      <c r="IH4693" s="1009"/>
      <c r="II4693" s="1009"/>
      <c r="IJ4693" s="1009"/>
      <c r="IK4693" s="1009"/>
      <c r="IL4693" s="1009"/>
      <c r="IM4693" s="1009"/>
    </row>
    <row r="4694" spans="17:247" x14ac:dyDescent="0.25">
      <c r="Q4694" s="1333"/>
      <c r="R4694" s="1333"/>
      <c r="S4694" s="669"/>
      <c r="T4694" s="669"/>
      <c r="U4694" s="669"/>
      <c r="AG4694" s="873"/>
      <c r="AN4694" s="669"/>
      <c r="IG4694" s="1009"/>
      <c r="IH4694" s="1009"/>
      <c r="II4694" s="1009"/>
      <c r="IJ4694" s="1009"/>
      <c r="IK4694" s="1009"/>
      <c r="IL4694" s="1009"/>
      <c r="IM4694" s="1009"/>
    </row>
    <row r="4695" spans="17:247" x14ac:dyDescent="0.25">
      <c r="Q4695" s="1333"/>
      <c r="R4695" s="1333"/>
      <c r="S4695" s="669"/>
      <c r="T4695" s="669"/>
      <c r="U4695" s="669"/>
      <c r="AG4695" s="873"/>
      <c r="AN4695" s="669"/>
      <c r="IG4695" s="1009"/>
      <c r="IH4695" s="1009"/>
      <c r="II4695" s="1009"/>
      <c r="IJ4695" s="1009"/>
      <c r="IK4695" s="1009"/>
      <c r="IL4695" s="1009"/>
      <c r="IM4695" s="1009"/>
    </row>
    <row r="4696" spans="17:247" x14ac:dyDescent="0.25">
      <c r="Q4696" s="1333"/>
      <c r="R4696" s="1333"/>
      <c r="S4696" s="669"/>
      <c r="T4696" s="669"/>
      <c r="U4696" s="669"/>
      <c r="AG4696" s="873"/>
      <c r="AN4696" s="669"/>
      <c r="IG4696" s="1009"/>
      <c r="IH4696" s="1009"/>
      <c r="II4696" s="1009"/>
      <c r="IJ4696" s="1009"/>
      <c r="IK4696" s="1009"/>
      <c r="IL4696" s="1009"/>
      <c r="IM4696" s="1009"/>
    </row>
    <row r="4697" spans="17:247" x14ac:dyDescent="0.25">
      <c r="Q4697" s="1333"/>
      <c r="R4697" s="1333"/>
      <c r="S4697" s="669"/>
      <c r="T4697" s="669"/>
      <c r="U4697" s="669"/>
      <c r="AG4697" s="873"/>
      <c r="AN4697" s="669"/>
      <c r="IG4697" s="1009"/>
      <c r="IH4697" s="1009"/>
      <c r="II4697" s="1009"/>
      <c r="IJ4697" s="1009"/>
      <c r="IK4697" s="1009"/>
      <c r="IL4697" s="1009"/>
      <c r="IM4697" s="1009"/>
    </row>
    <row r="4698" spans="17:247" x14ac:dyDescent="0.25">
      <c r="Q4698" s="1333"/>
      <c r="R4698" s="1333"/>
      <c r="S4698" s="669"/>
      <c r="T4698" s="669"/>
      <c r="U4698" s="669"/>
      <c r="AG4698" s="873"/>
      <c r="AN4698" s="669"/>
      <c r="IG4698" s="1009"/>
      <c r="IH4698" s="1009"/>
      <c r="II4698" s="1009"/>
      <c r="IJ4698" s="1009"/>
      <c r="IK4698" s="1009"/>
      <c r="IL4698" s="1009"/>
      <c r="IM4698" s="1009"/>
    </row>
    <row r="4699" spans="17:247" x14ac:dyDescent="0.25">
      <c r="Q4699" s="1333"/>
      <c r="R4699" s="1333"/>
      <c r="S4699" s="669"/>
      <c r="T4699" s="669"/>
      <c r="U4699" s="669"/>
      <c r="AG4699" s="873"/>
      <c r="AN4699" s="669"/>
      <c r="IG4699" s="1009"/>
      <c r="IH4699" s="1009"/>
      <c r="II4699" s="1009"/>
      <c r="IJ4699" s="1009"/>
      <c r="IK4699" s="1009"/>
      <c r="IL4699" s="1009"/>
      <c r="IM4699" s="1009"/>
    </row>
    <row r="4700" spans="17:247" x14ac:dyDescent="0.25">
      <c r="Q4700" s="1333"/>
      <c r="R4700" s="1333"/>
      <c r="S4700" s="669"/>
      <c r="T4700" s="669"/>
      <c r="U4700" s="669"/>
      <c r="AG4700" s="873"/>
      <c r="AN4700" s="669"/>
      <c r="IG4700" s="1009"/>
      <c r="IH4700" s="1009"/>
      <c r="II4700" s="1009"/>
      <c r="IJ4700" s="1009"/>
      <c r="IK4700" s="1009"/>
      <c r="IL4700" s="1009"/>
      <c r="IM4700" s="1009"/>
    </row>
    <row r="4701" spans="17:247" x14ac:dyDescent="0.25">
      <c r="Q4701" s="1333"/>
      <c r="R4701" s="1333"/>
      <c r="S4701" s="669"/>
      <c r="T4701" s="669"/>
      <c r="U4701" s="669"/>
      <c r="AG4701" s="873"/>
      <c r="AN4701" s="669"/>
      <c r="IG4701" s="1009"/>
      <c r="IH4701" s="1009"/>
      <c r="II4701" s="1009"/>
      <c r="IJ4701" s="1009"/>
      <c r="IK4701" s="1009"/>
      <c r="IL4701" s="1009"/>
      <c r="IM4701" s="1009"/>
    </row>
    <row r="4702" spans="17:247" x14ac:dyDescent="0.25">
      <c r="Q4702" s="1333"/>
      <c r="R4702" s="1333"/>
      <c r="S4702" s="669"/>
      <c r="T4702" s="669"/>
      <c r="U4702" s="669"/>
      <c r="AG4702" s="873"/>
      <c r="AN4702" s="669"/>
      <c r="IG4702" s="1009"/>
      <c r="IH4702" s="1009"/>
      <c r="II4702" s="1009"/>
      <c r="IJ4702" s="1009"/>
      <c r="IK4702" s="1009"/>
      <c r="IL4702" s="1009"/>
      <c r="IM4702" s="1009"/>
    </row>
    <row r="4703" spans="17:247" x14ac:dyDescent="0.25">
      <c r="Q4703" s="1333"/>
      <c r="R4703" s="1333"/>
      <c r="S4703" s="669"/>
      <c r="T4703" s="669"/>
      <c r="U4703" s="669"/>
      <c r="AG4703" s="873"/>
      <c r="AN4703" s="669"/>
      <c r="IG4703" s="1009"/>
      <c r="IH4703" s="1009"/>
      <c r="II4703" s="1009"/>
      <c r="IJ4703" s="1009"/>
      <c r="IK4703" s="1009"/>
      <c r="IL4703" s="1009"/>
      <c r="IM4703" s="1009"/>
    </row>
    <row r="4704" spans="17:247" x14ac:dyDescent="0.25">
      <c r="Q4704" s="1333"/>
      <c r="R4704" s="1333"/>
      <c r="S4704" s="669"/>
      <c r="T4704" s="669"/>
      <c r="U4704" s="669"/>
      <c r="AG4704" s="873"/>
      <c r="AN4704" s="669"/>
      <c r="IG4704" s="1009"/>
      <c r="IH4704" s="1009"/>
      <c r="II4704" s="1009"/>
      <c r="IJ4704" s="1009"/>
      <c r="IK4704" s="1009"/>
      <c r="IL4704" s="1009"/>
      <c r="IM4704" s="1009"/>
    </row>
    <row r="4705" spans="17:247" x14ac:dyDescent="0.25">
      <c r="Q4705" s="1333"/>
      <c r="R4705" s="1333"/>
      <c r="S4705" s="669"/>
      <c r="T4705" s="669"/>
      <c r="U4705" s="669"/>
      <c r="AG4705" s="873"/>
      <c r="AN4705" s="669"/>
      <c r="IG4705" s="1009"/>
      <c r="IH4705" s="1009"/>
      <c r="II4705" s="1009"/>
      <c r="IJ4705" s="1009"/>
      <c r="IK4705" s="1009"/>
      <c r="IL4705" s="1009"/>
      <c r="IM4705" s="1009"/>
    </row>
    <row r="4706" spans="17:247" x14ac:dyDescent="0.25">
      <c r="Q4706" s="1333"/>
      <c r="R4706" s="1333"/>
      <c r="S4706" s="669"/>
      <c r="T4706" s="669"/>
      <c r="U4706" s="669"/>
      <c r="AG4706" s="873"/>
      <c r="AN4706" s="669"/>
      <c r="IG4706" s="1009"/>
      <c r="IH4706" s="1009"/>
      <c r="II4706" s="1009"/>
      <c r="IJ4706" s="1009"/>
      <c r="IK4706" s="1009"/>
      <c r="IL4706" s="1009"/>
      <c r="IM4706" s="1009"/>
    </row>
    <row r="4707" spans="17:247" x14ac:dyDescent="0.25">
      <c r="Q4707" s="1333"/>
      <c r="R4707" s="1333"/>
      <c r="S4707" s="669"/>
      <c r="T4707" s="669"/>
      <c r="U4707" s="669"/>
      <c r="AG4707" s="873"/>
      <c r="AN4707" s="669"/>
      <c r="IG4707" s="1009"/>
      <c r="IH4707" s="1009"/>
      <c r="II4707" s="1009"/>
      <c r="IJ4707" s="1009"/>
      <c r="IK4707" s="1009"/>
      <c r="IL4707" s="1009"/>
      <c r="IM4707" s="1009"/>
    </row>
    <row r="4708" spans="17:247" x14ac:dyDescent="0.25">
      <c r="Q4708" s="1333"/>
      <c r="R4708" s="1333"/>
      <c r="S4708" s="669"/>
      <c r="T4708" s="669"/>
      <c r="U4708" s="669"/>
      <c r="AG4708" s="873"/>
      <c r="AN4708" s="669"/>
      <c r="IG4708" s="1009"/>
      <c r="IH4708" s="1009"/>
      <c r="II4708" s="1009"/>
      <c r="IJ4708" s="1009"/>
      <c r="IK4708" s="1009"/>
      <c r="IL4708" s="1009"/>
      <c r="IM4708" s="1009"/>
    </row>
    <row r="4709" spans="17:247" x14ac:dyDescent="0.25">
      <c r="Q4709" s="1333"/>
      <c r="R4709" s="1333"/>
      <c r="S4709" s="669"/>
      <c r="T4709" s="669"/>
      <c r="U4709" s="669"/>
      <c r="AG4709" s="873"/>
      <c r="AN4709" s="669"/>
      <c r="IG4709" s="1009"/>
      <c r="IH4709" s="1009"/>
      <c r="II4709" s="1009"/>
      <c r="IJ4709" s="1009"/>
      <c r="IK4709" s="1009"/>
      <c r="IL4709" s="1009"/>
      <c r="IM4709" s="1009"/>
    </row>
    <row r="4710" spans="17:247" x14ac:dyDescent="0.25">
      <c r="Q4710" s="1333"/>
      <c r="R4710" s="1333"/>
      <c r="S4710" s="669"/>
      <c r="T4710" s="669"/>
      <c r="U4710" s="669"/>
      <c r="AG4710" s="873"/>
      <c r="AN4710" s="669"/>
      <c r="IG4710" s="1009"/>
      <c r="IH4710" s="1009"/>
      <c r="II4710" s="1009"/>
      <c r="IJ4710" s="1009"/>
      <c r="IK4710" s="1009"/>
      <c r="IL4710" s="1009"/>
      <c r="IM4710" s="1009"/>
    </row>
    <row r="4711" spans="17:247" x14ac:dyDescent="0.25">
      <c r="Q4711" s="1333"/>
      <c r="R4711" s="1333"/>
      <c r="S4711" s="669"/>
      <c r="T4711" s="669"/>
      <c r="U4711" s="669"/>
      <c r="AG4711" s="873"/>
      <c r="AN4711" s="669"/>
      <c r="IG4711" s="1009"/>
      <c r="IH4711" s="1009"/>
      <c r="II4711" s="1009"/>
      <c r="IJ4711" s="1009"/>
      <c r="IK4711" s="1009"/>
      <c r="IL4711" s="1009"/>
      <c r="IM4711" s="1009"/>
    </row>
    <row r="4712" spans="17:247" x14ac:dyDescent="0.25">
      <c r="Q4712" s="1333"/>
      <c r="R4712" s="1333"/>
      <c r="S4712" s="669"/>
      <c r="T4712" s="669"/>
      <c r="U4712" s="669"/>
      <c r="AG4712" s="873"/>
      <c r="AN4712" s="669"/>
      <c r="IG4712" s="1009"/>
      <c r="IH4712" s="1009"/>
      <c r="II4712" s="1009"/>
      <c r="IJ4712" s="1009"/>
      <c r="IK4712" s="1009"/>
      <c r="IL4712" s="1009"/>
      <c r="IM4712" s="1009"/>
    </row>
    <row r="4713" spans="17:247" x14ac:dyDescent="0.25">
      <c r="Q4713" s="1333"/>
      <c r="R4713" s="1333"/>
      <c r="S4713" s="669"/>
      <c r="T4713" s="669"/>
      <c r="U4713" s="669"/>
      <c r="AG4713" s="873"/>
      <c r="AN4713" s="669"/>
      <c r="IG4713" s="1009"/>
      <c r="IH4713" s="1009"/>
      <c r="II4713" s="1009"/>
      <c r="IJ4713" s="1009"/>
      <c r="IK4713" s="1009"/>
      <c r="IL4713" s="1009"/>
      <c r="IM4713" s="1009"/>
    </row>
    <row r="4714" spans="17:247" x14ac:dyDescent="0.25">
      <c r="Q4714" s="1333"/>
      <c r="R4714" s="1333"/>
      <c r="S4714" s="669"/>
      <c r="T4714" s="669"/>
      <c r="U4714" s="669"/>
      <c r="AG4714" s="873"/>
      <c r="AN4714" s="669"/>
      <c r="IG4714" s="1009"/>
      <c r="IH4714" s="1009"/>
      <c r="II4714" s="1009"/>
      <c r="IJ4714" s="1009"/>
      <c r="IK4714" s="1009"/>
      <c r="IL4714" s="1009"/>
      <c r="IM4714" s="1009"/>
    </row>
    <row r="4715" spans="17:247" x14ac:dyDescent="0.25">
      <c r="Q4715" s="1333"/>
      <c r="R4715" s="1333"/>
      <c r="S4715" s="669"/>
      <c r="T4715" s="669"/>
      <c r="U4715" s="669"/>
      <c r="AG4715" s="873"/>
      <c r="AN4715" s="669"/>
      <c r="IG4715" s="1009"/>
      <c r="IH4715" s="1009"/>
      <c r="II4715" s="1009"/>
      <c r="IJ4715" s="1009"/>
      <c r="IK4715" s="1009"/>
      <c r="IL4715" s="1009"/>
      <c r="IM4715" s="1009"/>
    </row>
    <row r="4716" spans="17:247" x14ac:dyDescent="0.25">
      <c r="Q4716" s="1333"/>
      <c r="R4716" s="1333"/>
      <c r="S4716" s="669"/>
      <c r="T4716" s="669"/>
      <c r="U4716" s="669"/>
      <c r="AG4716" s="873"/>
      <c r="AN4716" s="669"/>
      <c r="IG4716" s="1009"/>
      <c r="IH4716" s="1009"/>
      <c r="II4716" s="1009"/>
      <c r="IJ4716" s="1009"/>
      <c r="IK4716" s="1009"/>
      <c r="IL4716" s="1009"/>
      <c r="IM4716" s="1009"/>
    </row>
    <row r="4717" spans="17:247" x14ac:dyDescent="0.25">
      <c r="Q4717" s="1333"/>
      <c r="R4717" s="1333"/>
      <c r="S4717" s="669"/>
      <c r="T4717" s="669"/>
      <c r="U4717" s="669"/>
      <c r="AG4717" s="873"/>
      <c r="AN4717" s="669"/>
      <c r="IG4717" s="1009"/>
      <c r="IH4717" s="1009"/>
      <c r="II4717" s="1009"/>
      <c r="IJ4717" s="1009"/>
      <c r="IK4717" s="1009"/>
      <c r="IL4717" s="1009"/>
      <c r="IM4717" s="1009"/>
    </row>
    <row r="4718" spans="17:247" x14ac:dyDescent="0.25">
      <c r="Q4718" s="1333"/>
      <c r="R4718" s="1333"/>
      <c r="S4718" s="669"/>
      <c r="T4718" s="669"/>
      <c r="U4718" s="669"/>
      <c r="AG4718" s="873"/>
      <c r="AN4718" s="669"/>
      <c r="IG4718" s="1009"/>
      <c r="IH4718" s="1009"/>
      <c r="II4718" s="1009"/>
      <c r="IJ4718" s="1009"/>
      <c r="IK4718" s="1009"/>
      <c r="IL4718" s="1009"/>
      <c r="IM4718" s="1009"/>
    </row>
    <row r="4719" spans="17:247" x14ac:dyDescent="0.25">
      <c r="Q4719" s="1333"/>
      <c r="R4719" s="1333"/>
      <c r="S4719" s="669"/>
      <c r="T4719" s="669"/>
      <c r="U4719" s="669"/>
      <c r="AG4719" s="873"/>
      <c r="AN4719" s="669"/>
      <c r="IG4719" s="1009"/>
      <c r="IH4719" s="1009"/>
      <c r="II4719" s="1009"/>
      <c r="IJ4719" s="1009"/>
      <c r="IK4719" s="1009"/>
      <c r="IL4719" s="1009"/>
      <c r="IM4719" s="1009"/>
    </row>
    <row r="4720" spans="17:247" x14ac:dyDescent="0.25">
      <c r="Q4720" s="1333"/>
      <c r="R4720" s="1333"/>
      <c r="S4720" s="669"/>
      <c r="T4720" s="669"/>
      <c r="U4720" s="669"/>
      <c r="AG4720" s="873"/>
      <c r="AN4720" s="669"/>
      <c r="IG4720" s="1009"/>
      <c r="IH4720" s="1009"/>
      <c r="II4720" s="1009"/>
      <c r="IJ4720" s="1009"/>
      <c r="IK4720" s="1009"/>
      <c r="IL4720" s="1009"/>
      <c r="IM4720" s="1009"/>
    </row>
    <row r="4721" spans="17:247" x14ac:dyDescent="0.25">
      <c r="Q4721" s="1333"/>
      <c r="R4721" s="1333"/>
      <c r="S4721" s="669"/>
      <c r="T4721" s="669"/>
      <c r="U4721" s="669"/>
      <c r="AG4721" s="873"/>
      <c r="AN4721" s="669"/>
      <c r="IG4721" s="1009"/>
      <c r="IH4721" s="1009"/>
      <c r="II4721" s="1009"/>
      <c r="IJ4721" s="1009"/>
      <c r="IK4721" s="1009"/>
      <c r="IL4721" s="1009"/>
      <c r="IM4721" s="1009"/>
    </row>
    <row r="4722" spans="17:247" x14ac:dyDescent="0.25">
      <c r="Q4722" s="1333"/>
      <c r="R4722" s="1333"/>
      <c r="S4722" s="669"/>
      <c r="T4722" s="669"/>
      <c r="U4722" s="669"/>
      <c r="AG4722" s="873"/>
      <c r="AN4722" s="669"/>
      <c r="IG4722" s="1009"/>
      <c r="IH4722" s="1009"/>
      <c r="II4722" s="1009"/>
      <c r="IJ4722" s="1009"/>
      <c r="IK4722" s="1009"/>
      <c r="IL4722" s="1009"/>
      <c r="IM4722" s="1009"/>
    </row>
    <row r="4723" spans="17:247" x14ac:dyDescent="0.25">
      <c r="Q4723" s="1333"/>
      <c r="R4723" s="1333"/>
      <c r="S4723" s="669"/>
      <c r="T4723" s="669"/>
      <c r="U4723" s="669"/>
      <c r="AG4723" s="873"/>
      <c r="AN4723" s="669"/>
      <c r="IG4723" s="1009"/>
      <c r="IH4723" s="1009"/>
      <c r="II4723" s="1009"/>
      <c r="IJ4723" s="1009"/>
      <c r="IK4723" s="1009"/>
      <c r="IL4723" s="1009"/>
      <c r="IM4723" s="1009"/>
    </row>
    <row r="4724" spans="17:247" x14ac:dyDescent="0.25">
      <c r="Q4724" s="1333"/>
      <c r="R4724" s="1333"/>
      <c r="S4724" s="669"/>
      <c r="T4724" s="669"/>
      <c r="U4724" s="669"/>
      <c r="AG4724" s="873"/>
      <c r="AN4724" s="669"/>
      <c r="IG4724" s="1009"/>
      <c r="IH4724" s="1009"/>
      <c r="II4724" s="1009"/>
      <c r="IJ4724" s="1009"/>
      <c r="IK4724" s="1009"/>
      <c r="IL4724" s="1009"/>
      <c r="IM4724" s="1009"/>
    </row>
    <row r="4725" spans="17:247" x14ac:dyDescent="0.25">
      <c r="Q4725" s="1333"/>
      <c r="R4725" s="1333"/>
      <c r="S4725" s="669"/>
      <c r="T4725" s="669"/>
      <c r="U4725" s="669"/>
      <c r="AG4725" s="873"/>
      <c r="AN4725" s="669"/>
      <c r="IG4725" s="1009"/>
      <c r="IH4725" s="1009"/>
      <c r="II4725" s="1009"/>
      <c r="IJ4725" s="1009"/>
      <c r="IK4725" s="1009"/>
      <c r="IL4725" s="1009"/>
      <c r="IM4725" s="1009"/>
    </row>
    <row r="4726" spans="17:247" x14ac:dyDescent="0.25">
      <c r="Q4726" s="1333"/>
      <c r="R4726" s="1333"/>
      <c r="S4726" s="669"/>
      <c r="T4726" s="669"/>
      <c r="U4726" s="669"/>
      <c r="AG4726" s="873"/>
      <c r="AN4726" s="669"/>
      <c r="IG4726" s="1009"/>
      <c r="IH4726" s="1009"/>
      <c r="II4726" s="1009"/>
      <c r="IJ4726" s="1009"/>
      <c r="IK4726" s="1009"/>
      <c r="IL4726" s="1009"/>
      <c r="IM4726" s="1009"/>
    </row>
    <row r="4727" spans="17:247" x14ac:dyDescent="0.25">
      <c r="Q4727" s="1333"/>
      <c r="R4727" s="1333"/>
      <c r="S4727" s="669"/>
      <c r="T4727" s="669"/>
      <c r="U4727" s="669"/>
      <c r="AG4727" s="873"/>
      <c r="AN4727" s="669"/>
      <c r="IG4727" s="1009"/>
      <c r="IH4727" s="1009"/>
      <c r="II4727" s="1009"/>
      <c r="IJ4727" s="1009"/>
      <c r="IK4727" s="1009"/>
      <c r="IL4727" s="1009"/>
      <c r="IM4727" s="1009"/>
    </row>
    <row r="4728" spans="17:247" x14ac:dyDescent="0.25">
      <c r="Q4728" s="1333"/>
      <c r="R4728" s="1333"/>
      <c r="S4728" s="669"/>
      <c r="T4728" s="669"/>
      <c r="U4728" s="669"/>
      <c r="AG4728" s="873"/>
      <c r="AN4728" s="669"/>
      <c r="IG4728" s="1009"/>
      <c r="IH4728" s="1009"/>
      <c r="II4728" s="1009"/>
      <c r="IJ4728" s="1009"/>
      <c r="IK4728" s="1009"/>
      <c r="IL4728" s="1009"/>
      <c r="IM4728" s="1009"/>
    </row>
    <row r="4729" spans="17:247" x14ac:dyDescent="0.25">
      <c r="Q4729" s="1333"/>
      <c r="R4729" s="1333"/>
      <c r="S4729" s="669"/>
      <c r="T4729" s="669"/>
      <c r="U4729" s="669"/>
      <c r="AG4729" s="873"/>
      <c r="AN4729" s="669"/>
      <c r="IG4729" s="1009"/>
      <c r="IH4729" s="1009"/>
      <c r="II4729" s="1009"/>
      <c r="IJ4729" s="1009"/>
      <c r="IK4729" s="1009"/>
      <c r="IL4729" s="1009"/>
      <c r="IM4729" s="1009"/>
    </row>
    <row r="4730" spans="17:247" x14ac:dyDescent="0.25">
      <c r="Q4730" s="1333"/>
      <c r="R4730" s="1333"/>
      <c r="S4730" s="669"/>
      <c r="T4730" s="669"/>
      <c r="U4730" s="669"/>
      <c r="AG4730" s="873"/>
      <c r="AN4730" s="669"/>
      <c r="IG4730" s="1009"/>
      <c r="IH4730" s="1009"/>
      <c r="II4730" s="1009"/>
      <c r="IJ4730" s="1009"/>
      <c r="IK4730" s="1009"/>
      <c r="IL4730" s="1009"/>
      <c r="IM4730" s="1009"/>
    </row>
    <row r="4731" spans="17:247" x14ac:dyDescent="0.25">
      <c r="Q4731" s="1333"/>
      <c r="R4731" s="1333"/>
      <c r="S4731" s="669"/>
      <c r="T4731" s="669"/>
      <c r="U4731" s="669"/>
      <c r="AG4731" s="873"/>
      <c r="AN4731" s="669"/>
      <c r="IG4731" s="1009"/>
      <c r="IH4731" s="1009"/>
      <c r="II4731" s="1009"/>
      <c r="IJ4731" s="1009"/>
      <c r="IK4731" s="1009"/>
      <c r="IL4731" s="1009"/>
      <c r="IM4731" s="1009"/>
    </row>
    <row r="4732" spans="17:247" x14ac:dyDescent="0.25">
      <c r="Q4732" s="1333"/>
      <c r="R4732" s="1333"/>
      <c r="S4732" s="669"/>
      <c r="T4732" s="669"/>
      <c r="U4732" s="669"/>
      <c r="AG4732" s="873"/>
      <c r="AN4732" s="669"/>
      <c r="IG4732" s="1009"/>
      <c r="IH4732" s="1009"/>
      <c r="II4732" s="1009"/>
      <c r="IJ4732" s="1009"/>
      <c r="IK4732" s="1009"/>
      <c r="IL4732" s="1009"/>
      <c r="IM4732" s="1009"/>
    </row>
    <row r="4733" spans="17:247" x14ac:dyDescent="0.25">
      <c r="Q4733" s="1333"/>
      <c r="R4733" s="1333"/>
      <c r="S4733" s="669"/>
      <c r="T4733" s="669"/>
      <c r="U4733" s="669"/>
      <c r="AG4733" s="873"/>
      <c r="AN4733" s="669"/>
      <c r="IG4733" s="1009"/>
      <c r="IH4733" s="1009"/>
      <c r="II4733" s="1009"/>
      <c r="IJ4733" s="1009"/>
      <c r="IK4733" s="1009"/>
      <c r="IL4733" s="1009"/>
      <c r="IM4733" s="1009"/>
    </row>
    <row r="4734" spans="17:247" x14ac:dyDescent="0.25">
      <c r="Q4734" s="1333"/>
      <c r="R4734" s="1333"/>
      <c r="S4734" s="669"/>
      <c r="T4734" s="669"/>
      <c r="U4734" s="669"/>
      <c r="AG4734" s="873"/>
      <c r="AN4734" s="669"/>
      <c r="IG4734" s="1009"/>
      <c r="IH4734" s="1009"/>
      <c r="II4734" s="1009"/>
      <c r="IJ4734" s="1009"/>
      <c r="IK4734" s="1009"/>
      <c r="IL4734" s="1009"/>
      <c r="IM4734" s="1009"/>
    </row>
    <row r="4735" spans="17:247" x14ac:dyDescent="0.25">
      <c r="Q4735" s="1333"/>
      <c r="R4735" s="1333"/>
      <c r="S4735" s="669"/>
      <c r="T4735" s="669"/>
      <c r="U4735" s="669"/>
      <c r="AG4735" s="873"/>
      <c r="AN4735" s="669"/>
      <c r="IG4735" s="1009"/>
      <c r="IH4735" s="1009"/>
      <c r="II4735" s="1009"/>
      <c r="IJ4735" s="1009"/>
      <c r="IK4735" s="1009"/>
      <c r="IL4735" s="1009"/>
      <c r="IM4735" s="1009"/>
    </row>
    <row r="4736" spans="17:247" x14ac:dyDescent="0.25">
      <c r="Q4736" s="1333"/>
      <c r="R4736" s="1333"/>
      <c r="S4736" s="669"/>
      <c r="T4736" s="669"/>
      <c r="U4736" s="669"/>
      <c r="AG4736" s="873"/>
      <c r="AN4736" s="669"/>
      <c r="IG4736" s="1009"/>
      <c r="IH4736" s="1009"/>
      <c r="II4736" s="1009"/>
      <c r="IJ4736" s="1009"/>
      <c r="IK4736" s="1009"/>
      <c r="IL4736" s="1009"/>
      <c r="IM4736" s="1009"/>
    </row>
    <row r="4737" spans="17:247" x14ac:dyDescent="0.25">
      <c r="Q4737" s="1333"/>
      <c r="R4737" s="1333"/>
      <c r="S4737" s="669"/>
      <c r="T4737" s="669"/>
      <c r="U4737" s="669"/>
      <c r="AG4737" s="873"/>
      <c r="AN4737" s="669"/>
      <c r="IG4737" s="1009"/>
      <c r="IH4737" s="1009"/>
      <c r="II4737" s="1009"/>
      <c r="IJ4737" s="1009"/>
      <c r="IK4737" s="1009"/>
      <c r="IL4737" s="1009"/>
      <c r="IM4737" s="1009"/>
    </row>
    <row r="4738" spans="17:247" x14ac:dyDescent="0.25">
      <c r="Q4738" s="1333"/>
      <c r="R4738" s="1333"/>
      <c r="S4738" s="669"/>
      <c r="T4738" s="669"/>
      <c r="U4738" s="669"/>
      <c r="AG4738" s="873"/>
      <c r="AN4738" s="669"/>
      <c r="IG4738" s="1009"/>
      <c r="IH4738" s="1009"/>
      <c r="II4738" s="1009"/>
      <c r="IJ4738" s="1009"/>
      <c r="IK4738" s="1009"/>
      <c r="IL4738" s="1009"/>
      <c r="IM4738" s="1009"/>
    </row>
    <row r="4739" spans="17:247" x14ac:dyDescent="0.25">
      <c r="Q4739" s="1333"/>
      <c r="R4739" s="1333"/>
      <c r="S4739" s="669"/>
      <c r="T4739" s="669"/>
      <c r="U4739" s="669"/>
      <c r="AG4739" s="873"/>
      <c r="AN4739" s="669"/>
      <c r="IG4739" s="1009"/>
      <c r="IH4739" s="1009"/>
      <c r="II4739" s="1009"/>
      <c r="IJ4739" s="1009"/>
      <c r="IK4739" s="1009"/>
      <c r="IL4739" s="1009"/>
      <c r="IM4739" s="1009"/>
    </row>
    <row r="4740" spans="17:247" x14ac:dyDescent="0.25">
      <c r="Q4740" s="1333"/>
      <c r="R4740" s="1333"/>
      <c r="S4740" s="669"/>
      <c r="T4740" s="669"/>
      <c r="U4740" s="669"/>
      <c r="AG4740" s="873"/>
      <c r="AN4740" s="669"/>
      <c r="IG4740" s="1009"/>
      <c r="IH4740" s="1009"/>
      <c r="II4740" s="1009"/>
      <c r="IJ4740" s="1009"/>
      <c r="IK4740" s="1009"/>
      <c r="IL4740" s="1009"/>
      <c r="IM4740" s="1009"/>
    </row>
    <row r="4741" spans="17:247" x14ac:dyDescent="0.25">
      <c r="Q4741" s="1333"/>
      <c r="R4741" s="1333"/>
      <c r="S4741" s="669"/>
      <c r="T4741" s="669"/>
      <c r="U4741" s="669"/>
      <c r="AG4741" s="873"/>
      <c r="AN4741" s="669"/>
      <c r="IG4741" s="1009"/>
      <c r="IH4741" s="1009"/>
      <c r="II4741" s="1009"/>
      <c r="IJ4741" s="1009"/>
      <c r="IK4741" s="1009"/>
      <c r="IL4741" s="1009"/>
      <c r="IM4741" s="1009"/>
    </row>
    <row r="4742" spans="17:247" x14ac:dyDescent="0.25">
      <c r="Q4742" s="1333"/>
      <c r="R4742" s="1333"/>
      <c r="S4742" s="669"/>
      <c r="T4742" s="669"/>
      <c r="U4742" s="669"/>
      <c r="AG4742" s="873"/>
      <c r="AN4742" s="669"/>
      <c r="IG4742" s="1009"/>
      <c r="IH4742" s="1009"/>
      <c r="II4742" s="1009"/>
      <c r="IJ4742" s="1009"/>
      <c r="IK4742" s="1009"/>
      <c r="IL4742" s="1009"/>
      <c r="IM4742" s="1009"/>
    </row>
    <row r="4743" spans="17:247" x14ac:dyDescent="0.25">
      <c r="Q4743" s="1333"/>
      <c r="R4743" s="1333"/>
      <c r="S4743" s="669"/>
      <c r="T4743" s="669"/>
      <c r="U4743" s="669"/>
      <c r="AG4743" s="873"/>
      <c r="AN4743" s="669"/>
      <c r="IG4743" s="1009"/>
      <c r="IH4743" s="1009"/>
      <c r="II4743" s="1009"/>
      <c r="IJ4743" s="1009"/>
      <c r="IK4743" s="1009"/>
      <c r="IL4743" s="1009"/>
      <c r="IM4743" s="1009"/>
    </row>
    <row r="4744" spans="17:247" x14ac:dyDescent="0.25">
      <c r="Q4744" s="1333"/>
      <c r="R4744" s="1333"/>
      <c r="S4744" s="669"/>
      <c r="T4744" s="669"/>
      <c r="U4744" s="669"/>
      <c r="AG4744" s="873"/>
      <c r="AN4744" s="669"/>
      <c r="IG4744" s="1009"/>
      <c r="IH4744" s="1009"/>
      <c r="II4744" s="1009"/>
      <c r="IJ4744" s="1009"/>
      <c r="IK4744" s="1009"/>
      <c r="IL4744" s="1009"/>
      <c r="IM4744" s="1009"/>
    </row>
    <row r="4745" spans="17:247" x14ac:dyDescent="0.25">
      <c r="Q4745" s="1333"/>
      <c r="R4745" s="1333"/>
      <c r="S4745" s="669"/>
      <c r="T4745" s="669"/>
      <c r="U4745" s="669"/>
      <c r="AG4745" s="873"/>
      <c r="AN4745" s="669"/>
      <c r="IG4745" s="1009"/>
      <c r="IH4745" s="1009"/>
      <c r="II4745" s="1009"/>
      <c r="IJ4745" s="1009"/>
      <c r="IK4745" s="1009"/>
      <c r="IL4745" s="1009"/>
      <c r="IM4745" s="1009"/>
    </row>
    <row r="4746" spans="17:247" x14ac:dyDescent="0.25">
      <c r="Q4746" s="1333"/>
      <c r="R4746" s="1333"/>
      <c r="S4746" s="669"/>
      <c r="T4746" s="669"/>
      <c r="U4746" s="669"/>
      <c r="AG4746" s="873"/>
      <c r="AN4746" s="669"/>
      <c r="IG4746" s="1009"/>
      <c r="IH4746" s="1009"/>
      <c r="II4746" s="1009"/>
      <c r="IJ4746" s="1009"/>
      <c r="IK4746" s="1009"/>
      <c r="IL4746" s="1009"/>
      <c r="IM4746" s="1009"/>
    </row>
    <row r="4747" spans="17:247" x14ac:dyDescent="0.25">
      <c r="Q4747" s="1333"/>
      <c r="R4747" s="1333"/>
      <c r="S4747" s="669"/>
      <c r="T4747" s="669"/>
      <c r="U4747" s="669"/>
      <c r="AG4747" s="873"/>
      <c r="AN4747" s="669"/>
      <c r="IG4747" s="1009"/>
      <c r="IH4747" s="1009"/>
      <c r="II4747" s="1009"/>
      <c r="IJ4747" s="1009"/>
      <c r="IK4747" s="1009"/>
      <c r="IL4747" s="1009"/>
      <c r="IM4747" s="1009"/>
    </row>
    <row r="4748" spans="17:247" x14ac:dyDescent="0.25">
      <c r="Q4748" s="1333"/>
      <c r="R4748" s="1333"/>
      <c r="S4748" s="669"/>
      <c r="T4748" s="669"/>
      <c r="U4748" s="669"/>
      <c r="AG4748" s="873"/>
      <c r="AN4748" s="669"/>
      <c r="IG4748" s="1009"/>
      <c r="IH4748" s="1009"/>
      <c r="II4748" s="1009"/>
      <c r="IJ4748" s="1009"/>
      <c r="IK4748" s="1009"/>
      <c r="IL4748" s="1009"/>
      <c r="IM4748" s="1009"/>
    </row>
    <row r="4749" spans="17:247" x14ac:dyDescent="0.25">
      <c r="Q4749" s="1333"/>
      <c r="R4749" s="1333"/>
      <c r="S4749" s="669"/>
      <c r="T4749" s="669"/>
      <c r="U4749" s="669"/>
      <c r="AG4749" s="873"/>
      <c r="AN4749" s="669"/>
      <c r="IG4749" s="1009"/>
      <c r="IH4749" s="1009"/>
      <c r="II4749" s="1009"/>
      <c r="IJ4749" s="1009"/>
      <c r="IK4749" s="1009"/>
      <c r="IL4749" s="1009"/>
      <c r="IM4749" s="1009"/>
    </row>
    <row r="4750" spans="17:247" x14ac:dyDescent="0.25">
      <c r="Q4750" s="1333"/>
      <c r="R4750" s="1333"/>
      <c r="S4750" s="669"/>
      <c r="T4750" s="669"/>
      <c r="U4750" s="669"/>
      <c r="AG4750" s="873"/>
      <c r="AN4750" s="669"/>
      <c r="IG4750" s="1009"/>
      <c r="IH4750" s="1009"/>
      <c r="II4750" s="1009"/>
      <c r="IJ4750" s="1009"/>
      <c r="IK4750" s="1009"/>
      <c r="IL4750" s="1009"/>
      <c r="IM4750" s="1009"/>
    </row>
    <row r="4751" spans="17:247" x14ac:dyDescent="0.25">
      <c r="Q4751" s="1333"/>
      <c r="R4751" s="1333"/>
      <c r="S4751" s="669"/>
      <c r="T4751" s="669"/>
      <c r="U4751" s="669"/>
      <c r="AG4751" s="873"/>
      <c r="AN4751" s="669"/>
      <c r="IG4751" s="1009"/>
      <c r="IH4751" s="1009"/>
      <c r="II4751" s="1009"/>
      <c r="IJ4751" s="1009"/>
      <c r="IK4751" s="1009"/>
      <c r="IL4751" s="1009"/>
      <c r="IM4751" s="1009"/>
    </row>
    <row r="4752" spans="17:247" x14ac:dyDescent="0.25">
      <c r="Q4752" s="1333"/>
      <c r="R4752" s="1333"/>
      <c r="S4752" s="669"/>
      <c r="T4752" s="669"/>
      <c r="U4752" s="669"/>
      <c r="AG4752" s="873"/>
      <c r="AN4752" s="669"/>
      <c r="IG4752" s="1009"/>
      <c r="IH4752" s="1009"/>
      <c r="II4752" s="1009"/>
      <c r="IJ4752" s="1009"/>
      <c r="IK4752" s="1009"/>
      <c r="IL4752" s="1009"/>
      <c r="IM4752" s="1009"/>
    </row>
    <row r="4753" spans="17:247" x14ac:dyDescent="0.25">
      <c r="Q4753" s="1333"/>
      <c r="R4753" s="1333"/>
      <c r="S4753" s="669"/>
      <c r="T4753" s="669"/>
      <c r="U4753" s="669"/>
      <c r="AG4753" s="873"/>
      <c r="AN4753" s="669"/>
      <c r="IG4753" s="1009"/>
      <c r="IH4753" s="1009"/>
      <c r="II4753" s="1009"/>
      <c r="IJ4753" s="1009"/>
      <c r="IK4753" s="1009"/>
      <c r="IL4753" s="1009"/>
      <c r="IM4753" s="1009"/>
    </row>
    <row r="4754" spans="17:247" x14ac:dyDescent="0.25">
      <c r="Q4754" s="1333"/>
      <c r="R4754" s="1333"/>
      <c r="S4754" s="669"/>
      <c r="T4754" s="669"/>
      <c r="U4754" s="669"/>
      <c r="AG4754" s="873"/>
      <c r="AN4754" s="669"/>
      <c r="IG4754" s="1009"/>
      <c r="IH4754" s="1009"/>
      <c r="II4754" s="1009"/>
      <c r="IJ4754" s="1009"/>
      <c r="IK4754" s="1009"/>
      <c r="IL4754" s="1009"/>
      <c r="IM4754" s="1009"/>
    </row>
    <row r="4755" spans="17:247" x14ac:dyDescent="0.25">
      <c r="Q4755" s="1333"/>
      <c r="R4755" s="1333"/>
      <c r="S4755" s="669"/>
      <c r="T4755" s="669"/>
      <c r="U4755" s="669"/>
      <c r="AG4755" s="873"/>
      <c r="AN4755" s="669"/>
      <c r="IG4755" s="1009"/>
      <c r="IH4755" s="1009"/>
      <c r="II4755" s="1009"/>
      <c r="IJ4755" s="1009"/>
      <c r="IK4755" s="1009"/>
      <c r="IL4755" s="1009"/>
      <c r="IM4755" s="1009"/>
    </row>
    <row r="4756" spans="17:247" x14ac:dyDescent="0.25">
      <c r="Q4756" s="1333"/>
      <c r="R4756" s="1333"/>
      <c r="S4756" s="669"/>
      <c r="T4756" s="669"/>
      <c r="U4756" s="669"/>
      <c r="AG4756" s="873"/>
      <c r="AN4756" s="669"/>
      <c r="IG4756" s="1009"/>
      <c r="IH4756" s="1009"/>
      <c r="II4756" s="1009"/>
      <c r="IJ4756" s="1009"/>
      <c r="IK4756" s="1009"/>
      <c r="IL4756" s="1009"/>
      <c r="IM4756" s="1009"/>
    </row>
    <row r="4757" spans="17:247" x14ac:dyDescent="0.25">
      <c r="Q4757" s="1333"/>
      <c r="R4757" s="1333"/>
      <c r="S4757" s="669"/>
      <c r="T4757" s="669"/>
      <c r="U4757" s="669"/>
      <c r="AG4757" s="873"/>
      <c r="AN4757" s="669"/>
      <c r="IG4757" s="1009"/>
      <c r="IH4757" s="1009"/>
      <c r="II4757" s="1009"/>
      <c r="IJ4757" s="1009"/>
      <c r="IK4757" s="1009"/>
      <c r="IL4757" s="1009"/>
      <c r="IM4757" s="1009"/>
    </row>
    <row r="4758" spans="17:247" x14ac:dyDescent="0.25">
      <c r="Q4758" s="1333"/>
      <c r="R4758" s="1333"/>
      <c r="S4758" s="669"/>
      <c r="T4758" s="669"/>
      <c r="U4758" s="669"/>
      <c r="AG4758" s="873"/>
      <c r="AN4758" s="669"/>
      <c r="IG4758" s="1009"/>
      <c r="IH4758" s="1009"/>
      <c r="II4758" s="1009"/>
      <c r="IJ4758" s="1009"/>
      <c r="IK4758" s="1009"/>
      <c r="IL4758" s="1009"/>
      <c r="IM4758" s="1009"/>
    </row>
    <row r="4759" spans="17:247" x14ac:dyDescent="0.25">
      <c r="Q4759" s="1333"/>
      <c r="R4759" s="1333"/>
      <c r="S4759" s="669"/>
      <c r="T4759" s="669"/>
      <c r="U4759" s="669"/>
      <c r="AG4759" s="873"/>
      <c r="AN4759" s="669"/>
      <c r="IG4759" s="1009"/>
      <c r="IH4759" s="1009"/>
      <c r="II4759" s="1009"/>
      <c r="IJ4759" s="1009"/>
      <c r="IK4759" s="1009"/>
      <c r="IL4759" s="1009"/>
      <c r="IM4759" s="1009"/>
    </row>
    <row r="4760" spans="17:247" x14ac:dyDescent="0.25">
      <c r="Q4760" s="1333"/>
      <c r="R4760" s="1333"/>
      <c r="S4760" s="669"/>
      <c r="T4760" s="669"/>
      <c r="U4760" s="669"/>
      <c r="AG4760" s="873"/>
      <c r="AN4760" s="669"/>
      <c r="IG4760" s="1009"/>
      <c r="IH4760" s="1009"/>
      <c r="II4760" s="1009"/>
      <c r="IJ4760" s="1009"/>
      <c r="IK4760" s="1009"/>
      <c r="IL4760" s="1009"/>
      <c r="IM4760" s="1009"/>
    </row>
    <row r="4761" spans="17:247" x14ac:dyDescent="0.25">
      <c r="Q4761" s="1333"/>
      <c r="R4761" s="1333"/>
      <c r="S4761" s="669"/>
      <c r="T4761" s="669"/>
      <c r="U4761" s="669"/>
      <c r="AG4761" s="873"/>
      <c r="AN4761" s="669"/>
      <c r="IG4761" s="1009"/>
      <c r="IH4761" s="1009"/>
      <c r="II4761" s="1009"/>
      <c r="IJ4761" s="1009"/>
      <c r="IK4761" s="1009"/>
      <c r="IL4761" s="1009"/>
      <c r="IM4761" s="1009"/>
    </row>
    <row r="4762" spans="17:247" x14ac:dyDescent="0.25">
      <c r="Q4762" s="1333"/>
      <c r="R4762" s="1333"/>
      <c r="S4762" s="669"/>
      <c r="T4762" s="669"/>
      <c r="U4762" s="669"/>
      <c r="AG4762" s="873"/>
      <c r="AN4762" s="669"/>
      <c r="IG4762" s="1009"/>
      <c r="IH4762" s="1009"/>
      <c r="II4762" s="1009"/>
      <c r="IJ4762" s="1009"/>
      <c r="IK4762" s="1009"/>
      <c r="IL4762" s="1009"/>
      <c r="IM4762" s="1009"/>
    </row>
    <row r="4763" spans="17:247" x14ac:dyDescent="0.25">
      <c r="Q4763" s="1333"/>
      <c r="R4763" s="1333"/>
      <c r="S4763" s="669"/>
      <c r="T4763" s="669"/>
      <c r="U4763" s="669"/>
      <c r="AG4763" s="873"/>
      <c r="AN4763" s="669"/>
      <c r="IG4763" s="1009"/>
      <c r="IH4763" s="1009"/>
      <c r="II4763" s="1009"/>
      <c r="IJ4763" s="1009"/>
      <c r="IK4763" s="1009"/>
      <c r="IL4763" s="1009"/>
      <c r="IM4763" s="1009"/>
    </row>
    <row r="4764" spans="17:247" x14ac:dyDescent="0.25">
      <c r="Q4764" s="1333"/>
      <c r="R4764" s="1333"/>
      <c r="S4764" s="669"/>
      <c r="T4764" s="669"/>
      <c r="U4764" s="669"/>
      <c r="AG4764" s="873"/>
      <c r="AN4764" s="669"/>
      <c r="IG4764" s="1009"/>
      <c r="IH4764" s="1009"/>
      <c r="II4764" s="1009"/>
      <c r="IJ4764" s="1009"/>
      <c r="IK4764" s="1009"/>
      <c r="IL4764" s="1009"/>
      <c r="IM4764" s="1009"/>
    </row>
    <row r="4765" spans="17:247" x14ac:dyDescent="0.25">
      <c r="Q4765" s="1333"/>
      <c r="R4765" s="1333"/>
      <c r="S4765" s="669"/>
      <c r="T4765" s="669"/>
      <c r="U4765" s="669"/>
      <c r="AG4765" s="873"/>
      <c r="AN4765" s="669"/>
      <c r="IG4765" s="1009"/>
      <c r="IH4765" s="1009"/>
      <c r="II4765" s="1009"/>
      <c r="IJ4765" s="1009"/>
      <c r="IK4765" s="1009"/>
      <c r="IL4765" s="1009"/>
      <c r="IM4765" s="1009"/>
    </row>
    <row r="4766" spans="17:247" x14ac:dyDescent="0.25">
      <c r="Q4766" s="1333"/>
      <c r="R4766" s="1333"/>
      <c r="S4766" s="669"/>
      <c r="T4766" s="669"/>
      <c r="U4766" s="669"/>
      <c r="AG4766" s="873"/>
      <c r="AN4766" s="669"/>
      <c r="IG4766" s="1009"/>
      <c r="IH4766" s="1009"/>
      <c r="II4766" s="1009"/>
      <c r="IJ4766" s="1009"/>
      <c r="IK4766" s="1009"/>
      <c r="IL4766" s="1009"/>
      <c r="IM4766" s="1009"/>
    </row>
    <row r="4767" spans="17:247" x14ac:dyDescent="0.25">
      <c r="Q4767" s="1333"/>
      <c r="R4767" s="1333"/>
      <c r="S4767" s="669"/>
      <c r="T4767" s="669"/>
      <c r="U4767" s="669"/>
      <c r="AG4767" s="873"/>
      <c r="AN4767" s="669"/>
      <c r="IG4767" s="1009"/>
      <c r="IH4767" s="1009"/>
      <c r="II4767" s="1009"/>
      <c r="IJ4767" s="1009"/>
      <c r="IK4767" s="1009"/>
      <c r="IL4767" s="1009"/>
      <c r="IM4767" s="1009"/>
    </row>
    <row r="4768" spans="17:247" x14ac:dyDescent="0.25">
      <c r="Q4768" s="1333"/>
      <c r="R4768" s="1333"/>
      <c r="S4768" s="669"/>
      <c r="T4768" s="669"/>
      <c r="U4768" s="669"/>
      <c r="AG4768" s="873"/>
      <c r="AN4768" s="669"/>
      <c r="IG4768" s="1009"/>
      <c r="IH4768" s="1009"/>
      <c r="II4768" s="1009"/>
      <c r="IJ4768" s="1009"/>
      <c r="IK4768" s="1009"/>
      <c r="IL4768" s="1009"/>
      <c r="IM4768" s="1009"/>
    </row>
    <row r="4769" spans="17:247" x14ac:dyDescent="0.25">
      <c r="Q4769" s="1333"/>
      <c r="R4769" s="1333"/>
      <c r="S4769" s="669"/>
      <c r="T4769" s="669"/>
      <c r="U4769" s="669"/>
      <c r="AG4769" s="873"/>
      <c r="AN4769" s="669"/>
      <c r="IG4769" s="1009"/>
      <c r="IH4769" s="1009"/>
      <c r="II4769" s="1009"/>
      <c r="IJ4769" s="1009"/>
      <c r="IK4769" s="1009"/>
      <c r="IL4769" s="1009"/>
      <c r="IM4769" s="1009"/>
    </row>
    <row r="4770" spans="17:247" x14ac:dyDescent="0.25">
      <c r="Q4770" s="1333"/>
      <c r="R4770" s="1333"/>
      <c r="S4770" s="669"/>
      <c r="T4770" s="669"/>
      <c r="U4770" s="669"/>
      <c r="AG4770" s="873"/>
      <c r="AN4770" s="669"/>
      <c r="IG4770" s="1009"/>
      <c r="IH4770" s="1009"/>
      <c r="II4770" s="1009"/>
      <c r="IJ4770" s="1009"/>
      <c r="IK4770" s="1009"/>
      <c r="IL4770" s="1009"/>
      <c r="IM4770" s="1009"/>
    </row>
    <row r="4771" spans="17:247" x14ac:dyDescent="0.25">
      <c r="Q4771" s="1333"/>
      <c r="R4771" s="1333"/>
      <c r="S4771" s="669"/>
      <c r="T4771" s="669"/>
      <c r="U4771" s="669"/>
      <c r="AG4771" s="873"/>
      <c r="AN4771" s="669"/>
      <c r="IG4771" s="1009"/>
      <c r="IH4771" s="1009"/>
      <c r="II4771" s="1009"/>
      <c r="IJ4771" s="1009"/>
      <c r="IK4771" s="1009"/>
      <c r="IL4771" s="1009"/>
      <c r="IM4771" s="1009"/>
    </row>
    <row r="4772" spans="17:247" x14ac:dyDescent="0.25">
      <c r="Q4772" s="1333"/>
      <c r="R4772" s="1333"/>
      <c r="S4772" s="669"/>
      <c r="T4772" s="669"/>
      <c r="U4772" s="669"/>
      <c r="AG4772" s="873"/>
      <c r="AN4772" s="669"/>
      <c r="IG4772" s="1009"/>
      <c r="IH4772" s="1009"/>
      <c r="II4772" s="1009"/>
      <c r="IJ4772" s="1009"/>
      <c r="IK4772" s="1009"/>
      <c r="IL4772" s="1009"/>
      <c r="IM4772" s="1009"/>
    </row>
    <row r="4773" spans="17:247" x14ac:dyDescent="0.25">
      <c r="Q4773" s="1333"/>
      <c r="R4773" s="1333"/>
      <c r="S4773" s="669"/>
      <c r="T4773" s="669"/>
      <c r="U4773" s="669"/>
      <c r="AG4773" s="873"/>
      <c r="AN4773" s="669"/>
      <c r="IG4773" s="1009"/>
      <c r="IH4773" s="1009"/>
      <c r="II4773" s="1009"/>
      <c r="IJ4773" s="1009"/>
      <c r="IK4773" s="1009"/>
      <c r="IL4773" s="1009"/>
      <c r="IM4773" s="1009"/>
    </row>
    <row r="4774" spans="17:247" x14ac:dyDescent="0.25">
      <c r="Q4774" s="1333"/>
      <c r="R4774" s="1333"/>
      <c r="S4774" s="669"/>
      <c r="T4774" s="669"/>
      <c r="U4774" s="669"/>
      <c r="AG4774" s="873"/>
      <c r="AN4774" s="669"/>
      <c r="IG4774" s="1009"/>
      <c r="IH4774" s="1009"/>
      <c r="II4774" s="1009"/>
      <c r="IJ4774" s="1009"/>
      <c r="IK4774" s="1009"/>
      <c r="IL4774" s="1009"/>
      <c r="IM4774" s="1009"/>
    </row>
    <row r="4775" spans="17:247" x14ac:dyDescent="0.25">
      <c r="Q4775" s="1333"/>
      <c r="R4775" s="1333"/>
      <c r="S4775" s="669"/>
      <c r="T4775" s="669"/>
      <c r="U4775" s="669"/>
      <c r="AG4775" s="873"/>
      <c r="AN4775" s="669"/>
      <c r="IG4775" s="1009"/>
      <c r="IH4775" s="1009"/>
      <c r="II4775" s="1009"/>
      <c r="IJ4775" s="1009"/>
      <c r="IK4775" s="1009"/>
      <c r="IL4775" s="1009"/>
      <c r="IM4775" s="1009"/>
    </row>
    <row r="4776" spans="17:247" x14ac:dyDescent="0.25">
      <c r="Q4776" s="1333"/>
      <c r="R4776" s="1333"/>
      <c r="S4776" s="669"/>
      <c r="T4776" s="669"/>
      <c r="U4776" s="669"/>
      <c r="AG4776" s="873"/>
      <c r="AN4776" s="669"/>
      <c r="IG4776" s="1009"/>
      <c r="IH4776" s="1009"/>
      <c r="II4776" s="1009"/>
      <c r="IJ4776" s="1009"/>
      <c r="IK4776" s="1009"/>
      <c r="IL4776" s="1009"/>
      <c r="IM4776" s="1009"/>
    </row>
    <row r="4777" spans="17:247" x14ac:dyDescent="0.25">
      <c r="Q4777" s="1333"/>
      <c r="R4777" s="1333"/>
      <c r="S4777" s="669"/>
      <c r="T4777" s="669"/>
      <c r="U4777" s="669"/>
      <c r="AG4777" s="873"/>
      <c r="AN4777" s="669"/>
      <c r="IG4777" s="1009"/>
      <c r="IH4777" s="1009"/>
      <c r="II4777" s="1009"/>
      <c r="IJ4777" s="1009"/>
      <c r="IK4777" s="1009"/>
      <c r="IL4777" s="1009"/>
      <c r="IM4777" s="1009"/>
    </row>
    <row r="4778" spans="17:247" x14ac:dyDescent="0.25">
      <c r="Q4778" s="1333"/>
      <c r="R4778" s="1333"/>
      <c r="S4778" s="669"/>
      <c r="T4778" s="669"/>
      <c r="U4778" s="669"/>
      <c r="AG4778" s="873"/>
      <c r="AN4778" s="669"/>
      <c r="IG4778" s="1009"/>
      <c r="IH4778" s="1009"/>
      <c r="II4778" s="1009"/>
      <c r="IJ4778" s="1009"/>
      <c r="IK4778" s="1009"/>
      <c r="IL4778" s="1009"/>
      <c r="IM4778" s="1009"/>
    </row>
    <row r="4779" spans="17:247" x14ac:dyDescent="0.25">
      <c r="Q4779" s="1333"/>
      <c r="R4779" s="1333"/>
      <c r="S4779" s="669"/>
      <c r="T4779" s="669"/>
      <c r="U4779" s="669"/>
      <c r="AG4779" s="873"/>
      <c r="AN4779" s="669"/>
      <c r="IG4779" s="1009"/>
      <c r="IH4779" s="1009"/>
      <c r="II4779" s="1009"/>
      <c r="IJ4779" s="1009"/>
      <c r="IK4779" s="1009"/>
      <c r="IL4779" s="1009"/>
      <c r="IM4779" s="1009"/>
    </row>
    <row r="4780" spans="17:247" x14ac:dyDescent="0.25">
      <c r="Q4780" s="1333"/>
      <c r="R4780" s="1333"/>
      <c r="S4780" s="669"/>
      <c r="T4780" s="669"/>
      <c r="U4780" s="669"/>
      <c r="AG4780" s="873"/>
      <c r="AN4780" s="669"/>
      <c r="IG4780" s="1009"/>
      <c r="IH4780" s="1009"/>
      <c r="II4780" s="1009"/>
      <c r="IJ4780" s="1009"/>
      <c r="IK4780" s="1009"/>
      <c r="IL4780" s="1009"/>
      <c r="IM4780" s="1009"/>
    </row>
    <row r="4781" spans="17:247" x14ac:dyDescent="0.25">
      <c r="Q4781" s="1333"/>
      <c r="R4781" s="1333"/>
      <c r="S4781" s="669"/>
      <c r="T4781" s="669"/>
      <c r="U4781" s="669"/>
      <c r="AG4781" s="873"/>
      <c r="AN4781" s="669"/>
      <c r="IG4781" s="1009"/>
      <c r="IH4781" s="1009"/>
      <c r="II4781" s="1009"/>
      <c r="IJ4781" s="1009"/>
      <c r="IK4781" s="1009"/>
      <c r="IL4781" s="1009"/>
      <c r="IM4781" s="1009"/>
    </row>
    <row r="4782" spans="17:247" x14ac:dyDescent="0.25">
      <c r="Q4782" s="1333"/>
      <c r="R4782" s="1333"/>
      <c r="S4782" s="669"/>
      <c r="T4782" s="669"/>
      <c r="U4782" s="669"/>
      <c r="AG4782" s="873"/>
      <c r="AN4782" s="669"/>
      <c r="IG4782" s="1009"/>
      <c r="IH4782" s="1009"/>
      <c r="II4782" s="1009"/>
      <c r="IJ4782" s="1009"/>
      <c r="IK4782" s="1009"/>
      <c r="IL4782" s="1009"/>
      <c r="IM4782" s="1009"/>
    </row>
    <row r="4783" spans="17:247" x14ac:dyDescent="0.25">
      <c r="Q4783" s="1333"/>
      <c r="R4783" s="1333"/>
      <c r="S4783" s="669"/>
      <c r="T4783" s="669"/>
      <c r="U4783" s="669"/>
      <c r="AG4783" s="873"/>
      <c r="AN4783" s="669"/>
      <c r="IG4783" s="1009"/>
      <c r="IH4783" s="1009"/>
      <c r="II4783" s="1009"/>
      <c r="IJ4783" s="1009"/>
      <c r="IK4783" s="1009"/>
      <c r="IL4783" s="1009"/>
      <c r="IM4783" s="1009"/>
    </row>
    <row r="4784" spans="17:247" x14ac:dyDescent="0.25">
      <c r="Q4784" s="1333"/>
      <c r="R4784" s="1333"/>
      <c r="S4784" s="669"/>
      <c r="T4784" s="669"/>
      <c r="U4784" s="669"/>
      <c r="AG4784" s="873"/>
      <c r="AN4784" s="669"/>
      <c r="IG4784" s="1009"/>
      <c r="IH4784" s="1009"/>
      <c r="II4784" s="1009"/>
      <c r="IJ4784" s="1009"/>
      <c r="IK4784" s="1009"/>
      <c r="IL4784" s="1009"/>
      <c r="IM4784" s="1009"/>
    </row>
    <row r="4785" spans="17:247" x14ac:dyDescent="0.25">
      <c r="Q4785" s="1333"/>
      <c r="R4785" s="1333"/>
      <c r="S4785" s="669"/>
      <c r="T4785" s="669"/>
      <c r="U4785" s="669"/>
      <c r="AG4785" s="873"/>
      <c r="AN4785" s="669"/>
      <c r="IG4785" s="1009"/>
      <c r="IH4785" s="1009"/>
      <c r="II4785" s="1009"/>
      <c r="IJ4785" s="1009"/>
      <c r="IK4785" s="1009"/>
      <c r="IL4785" s="1009"/>
      <c r="IM4785" s="1009"/>
    </row>
    <row r="4786" spans="17:247" x14ac:dyDescent="0.25">
      <c r="Q4786" s="1333"/>
      <c r="R4786" s="1333"/>
      <c r="S4786" s="669"/>
      <c r="T4786" s="669"/>
      <c r="U4786" s="669"/>
      <c r="AG4786" s="873"/>
      <c r="AN4786" s="669"/>
      <c r="IG4786" s="1009"/>
      <c r="IH4786" s="1009"/>
      <c r="II4786" s="1009"/>
      <c r="IJ4786" s="1009"/>
      <c r="IK4786" s="1009"/>
      <c r="IL4786" s="1009"/>
      <c r="IM4786" s="1009"/>
    </row>
    <row r="4787" spans="17:247" x14ac:dyDescent="0.25">
      <c r="Q4787" s="1333"/>
      <c r="R4787" s="1333"/>
      <c r="S4787" s="669"/>
      <c r="T4787" s="669"/>
      <c r="U4787" s="669"/>
      <c r="AG4787" s="873"/>
      <c r="AN4787" s="669"/>
      <c r="IG4787" s="1009"/>
      <c r="IH4787" s="1009"/>
      <c r="II4787" s="1009"/>
      <c r="IJ4787" s="1009"/>
      <c r="IK4787" s="1009"/>
      <c r="IL4787" s="1009"/>
      <c r="IM4787" s="1009"/>
    </row>
    <row r="4788" spans="17:247" x14ac:dyDescent="0.25">
      <c r="Q4788" s="1333"/>
      <c r="R4788" s="1333"/>
      <c r="S4788" s="669"/>
      <c r="T4788" s="669"/>
      <c r="U4788" s="669"/>
      <c r="AG4788" s="873"/>
      <c r="AN4788" s="669"/>
      <c r="IG4788" s="1009"/>
      <c r="IH4788" s="1009"/>
      <c r="II4788" s="1009"/>
      <c r="IJ4788" s="1009"/>
      <c r="IK4788" s="1009"/>
      <c r="IL4788" s="1009"/>
      <c r="IM4788" s="1009"/>
    </row>
    <row r="4789" spans="17:247" x14ac:dyDescent="0.25">
      <c r="Q4789" s="1333"/>
      <c r="R4789" s="1333"/>
      <c r="S4789" s="669"/>
      <c r="T4789" s="669"/>
      <c r="U4789" s="669"/>
      <c r="AG4789" s="873"/>
      <c r="AN4789" s="669"/>
      <c r="IG4789" s="1009"/>
      <c r="IH4789" s="1009"/>
      <c r="II4789" s="1009"/>
      <c r="IJ4789" s="1009"/>
      <c r="IK4789" s="1009"/>
      <c r="IL4789" s="1009"/>
      <c r="IM4789" s="1009"/>
    </row>
    <row r="4790" spans="17:247" x14ac:dyDescent="0.25">
      <c r="Q4790" s="1333"/>
      <c r="R4790" s="1333"/>
      <c r="S4790" s="669"/>
      <c r="T4790" s="669"/>
      <c r="U4790" s="669"/>
      <c r="AG4790" s="873"/>
      <c r="AN4790" s="669"/>
      <c r="IG4790" s="1009"/>
      <c r="IH4790" s="1009"/>
      <c r="II4790" s="1009"/>
      <c r="IJ4790" s="1009"/>
      <c r="IK4790" s="1009"/>
      <c r="IL4790" s="1009"/>
      <c r="IM4790" s="1009"/>
    </row>
    <row r="4791" spans="17:247" x14ac:dyDescent="0.25">
      <c r="Q4791" s="1333"/>
      <c r="R4791" s="1333"/>
      <c r="S4791" s="669"/>
      <c r="T4791" s="669"/>
      <c r="U4791" s="669"/>
      <c r="AG4791" s="873"/>
      <c r="AN4791" s="669"/>
      <c r="IG4791" s="1009"/>
      <c r="IH4791" s="1009"/>
      <c r="II4791" s="1009"/>
      <c r="IJ4791" s="1009"/>
      <c r="IK4791" s="1009"/>
      <c r="IL4791" s="1009"/>
      <c r="IM4791" s="1009"/>
    </row>
    <row r="4792" spans="17:247" x14ac:dyDescent="0.25">
      <c r="Q4792" s="1333"/>
      <c r="R4792" s="1333"/>
      <c r="S4792" s="669"/>
      <c r="T4792" s="669"/>
      <c r="U4792" s="669"/>
      <c r="AG4792" s="873"/>
      <c r="AN4792" s="669"/>
      <c r="IG4792" s="1009"/>
      <c r="IH4792" s="1009"/>
      <c r="II4792" s="1009"/>
      <c r="IJ4792" s="1009"/>
      <c r="IK4792" s="1009"/>
      <c r="IL4792" s="1009"/>
      <c r="IM4792" s="1009"/>
    </row>
    <row r="4793" spans="17:247" x14ac:dyDescent="0.25">
      <c r="Q4793" s="1333"/>
      <c r="R4793" s="1333"/>
      <c r="S4793" s="669"/>
      <c r="T4793" s="669"/>
      <c r="U4793" s="669"/>
      <c r="AG4793" s="873"/>
      <c r="AN4793" s="669"/>
      <c r="IG4793" s="1009"/>
      <c r="IH4793" s="1009"/>
      <c r="II4793" s="1009"/>
      <c r="IJ4793" s="1009"/>
      <c r="IK4793" s="1009"/>
      <c r="IL4793" s="1009"/>
      <c r="IM4793" s="1009"/>
    </row>
    <row r="4794" spans="17:247" x14ac:dyDescent="0.25">
      <c r="Q4794" s="1333"/>
      <c r="R4794" s="1333"/>
      <c r="S4794" s="669"/>
      <c r="T4794" s="669"/>
      <c r="U4794" s="669"/>
      <c r="AG4794" s="873"/>
      <c r="AN4794" s="669"/>
      <c r="IG4794" s="1009"/>
      <c r="IH4794" s="1009"/>
      <c r="II4794" s="1009"/>
      <c r="IJ4794" s="1009"/>
      <c r="IK4794" s="1009"/>
      <c r="IL4794" s="1009"/>
      <c r="IM4794" s="1009"/>
    </row>
    <row r="4795" spans="17:247" x14ac:dyDescent="0.25">
      <c r="Q4795" s="1333"/>
      <c r="R4795" s="1333"/>
      <c r="S4795" s="669"/>
      <c r="T4795" s="669"/>
      <c r="U4795" s="669"/>
      <c r="AG4795" s="873"/>
      <c r="AN4795" s="669"/>
      <c r="IG4795" s="1009"/>
      <c r="IH4795" s="1009"/>
      <c r="II4795" s="1009"/>
      <c r="IJ4795" s="1009"/>
      <c r="IK4795" s="1009"/>
      <c r="IL4795" s="1009"/>
      <c r="IM4795" s="1009"/>
    </row>
    <row r="4796" spans="17:247" x14ac:dyDescent="0.25">
      <c r="Q4796" s="1333"/>
      <c r="R4796" s="1333"/>
      <c r="S4796" s="669"/>
      <c r="T4796" s="669"/>
      <c r="U4796" s="669"/>
      <c r="AG4796" s="873"/>
      <c r="AN4796" s="669"/>
      <c r="IG4796" s="1009"/>
      <c r="IH4796" s="1009"/>
      <c r="II4796" s="1009"/>
      <c r="IJ4796" s="1009"/>
      <c r="IK4796" s="1009"/>
      <c r="IL4796" s="1009"/>
      <c r="IM4796" s="1009"/>
    </row>
    <row r="4797" spans="17:247" x14ac:dyDescent="0.25">
      <c r="Q4797" s="1333"/>
      <c r="R4797" s="1333"/>
      <c r="S4797" s="669"/>
      <c r="T4797" s="669"/>
      <c r="U4797" s="669"/>
      <c r="AG4797" s="873"/>
      <c r="AN4797" s="669"/>
      <c r="IG4797" s="1009"/>
      <c r="IH4797" s="1009"/>
      <c r="II4797" s="1009"/>
      <c r="IJ4797" s="1009"/>
      <c r="IK4797" s="1009"/>
      <c r="IL4797" s="1009"/>
      <c r="IM4797" s="1009"/>
    </row>
    <row r="4798" spans="17:247" x14ac:dyDescent="0.25">
      <c r="Q4798" s="1333"/>
      <c r="R4798" s="1333"/>
      <c r="S4798" s="669"/>
      <c r="T4798" s="669"/>
      <c r="U4798" s="669"/>
      <c r="AG4798" s="873"/>
      <c r="AN4798" s="669"/>
      <c r="IG4798" s="1009"/>
      <c r="IH4798" s="1009"/>
      <c r="II4798" s="1009"/>
      <c r="IJ4798" s="1009"/>
      <c r="IK4798" s="1009"/>
      <c r="IL4798" s="1009"/>
      <c r="IM4798" s="1009"/>
    </row>
    <row r="4799" spans="17:247" x14ac:dyDescent="0.25">
      <c r="Q4799" s="1333"/>
      <c r="R4799" s="1333"/>
      <c r="S4799" s="669"/>
      <c r="T4799" s="669"/>
      <c r="U4799" s="669"/>
      <c r="AG4799" s="873"/>
      <c r="AN4799" s="669"/>
      <c r="IG4799" s="1009"/>
      <c r="IH4799" s="1009"/>
      <c r="II4799" s="1009"/>
      <c r="IJ4799" s="1009"/>
      <c r="IK4799" s="1009"/>
      <c r="IL4799" s="1009"/>
      <c r="IM4799" s="1009"/>
    </row>
    <row r="4800" spans="17:247" x14ac:dyDescent="0.25">
      <c r="Q4800" s="1333"/>
      <c r="R4800" s="1333"/>
      <c r="S4800" s="669"/>
      <c r="T4800" s="669"/>
      <c r="U4800" s="669"/>
      <c r="AG4800" s="873"/>
      <c r="AN4800" s="669"/>
      <c r="IG4800" s="1009"/>
      <c r="IH4800" s="1009"/>
      <c r="II4800" s="1009"/>
      <c r="IJ4800" s="1009"/>
      <c r="IK4800" s="1009"/>
      <c r="IL4800" s="1009"/>
      <c r="IM4800" s="1009"/>
    </row>
    <row r="4801" spans="17:247" x14ac:dyDescent="0.25">
      <c r="Q4801" s="1333"/>
      <c r="R4801" s="1333"/>
      <c r="S4801" s="669"/>
      <c r="T4801" s="669"/>
      <c r="U4801" s="669"/>
      <c r="AG4801" s="873"/>
      <c r="AN4801" s="669"/>
      <c r="IG4801" s="1009"/>
      <c r="IH4801" s="1009"/>
      <c r="II4801" s="1009"/>
      <c r="IJ4801" s="1009"/>
      <c r="IK4801" s="1009"/>
      <c r="IL4801" s="1009"/>
      <c r="IM4801" s="1009"/>
    </row>
    <row r="4802" spans="17:247" x14ac:dyDescent="0.25">
      <c r="Q4802" s="1333"/>
      <c r="R4802" s="1333"/>
      <c r="S4802" s="669"/>
      <c r="T4802" s="669"/>
      <c r="U4802" s="669"/>
      <c r="AG4802" s="873"/>
      <c r="AN4802" s="669"/>
      <c r="IG4802" s="1009"/>
      <c r="IH4802" s="1009"/>
      <c r="II4802" s="1009"/>
      <c r="IJ4802" s="1009"/>
      <c r="IK4802" s="1009"/>
      <c r="IL4802" s="1009"/>
      <c r="IM4802" s="1009"/>
    </row>
    <row r="4803" spans="17:247" x14ac:dyDescent="0.25">
      <c r="Q4803" s="1333"/>
      <c r="R4803" s="1333"/>
      <c r="S4803" s="669"/>
      <c r="T4803" s="669"/>
      <c r="U4803" s="669"/>
      <c r="AG4803" s="873"/>
      <c r="AN4803" s="669"/>
      <c r="IG4803" s="1009"/>
      <c r="IH4803" s="1009"/>
      <c r="II4803" s="1009"/>
      <c r="IJ4803" s="1009"/>
      <c r="IK4803" s="1009"/>
      <c r="IL4803" s="1009"/>
      <c r="IM4803" s="1009"/>
    </row>
    <row r="4804" spans="17:247" x14ac:dyDescent="0.25">
      <c r="Q4804" s="1333"/>
      <c r="R4804" s="1333"/>
      <c r="S4804" s="669"/>
      <c r="T4804" s="669"/>
      <c r="U4804" s="669"/>
      <c r="AG4804" s="873"/>
      <c r="AN4804" s="669"/>
      <c r="IG4804" s="1009"/>
      <c r="IH4804" s="1009"/>
      <c r="II4804" s="1009"/>
      <c r="IJ4804" s="1009"/>
      <c r="IK4804" s="1009"/>
      <c r="IL4804" s="1009"/>
      <c r="IM4804" s="1009"/>
    </row>
    <row r="4805" spans="17:247" x14ac:dyDescent="0.25">
      <c r="Q4805" s="1333"/>
      <c r="R4805" s="1333"/>
      <c r="S4805" s="669"/>
      <c r="T4805" s="669"/>
      <c r="U4805" s="669"/>
      <c r="AG4805" s="873"/>
      <c r="AN4805" s="669"/>
      <c r="IG4805" s="1009"/>
      <c r="IH4805" s="1009"/>
      <c r="II4805" s="1009"/>
      <c r="IJ4805" s="1009"/>
      <c r="IK4805" s="1009"/>
      <c r="IL4805" s="1009"/>
      <c r="IM4805" s="1009"/>
    </row>
    <row r="4806" spans="17:247" x14ac:dyDescent="0.25">
      <c r="Q4806" s="1333"/>
      <c r="R4806" s="1333"/>
      <c r="S4806" s="669"/>
      <c r="T4806" s="669"/>
      <c r="U4806" s="669"/>
      <c r="AG4806" s="873"/>
      <c r="AN4806" s="669"/>
      <c r="IG4806" s="1009"/>
      <c r="IH4806" s="1009"/>
      <c r="II4806" s="1009"/>
      <c r="IJ4806" s="1009"/>
      <c r="IK4806" s="1009"/>
      <c r="IL4806" s="1009"/>
      <c r="IM4806" s="1009"/>
    </row>
    <row r="4807" spans="17:247" x14ac:dyDescent="0.25">
      <c r="Q4807" s="1333"/>
      <c r="R4807" s="1333"/>
      <c r="S4807" s="669"/>
      <c r="T4807" s="669"/>
      <c r="U4807" s="669"/>
      <c r="AG4807" s="873"/>
      <c r="AN4807" s="669"/>
      <c r="IG4807" s="1009"/>
      <c r="IH4807" s="1009"/>
      <c r="II4807" s="1009"/>
      <c r="IJ4807" s="1009"/>
      <c r="IK4807" s="1009"/>
      <c r="IL4807" s="1009"/>
      <c r="IM4807" s="1009"/>
    </row>
    <row r="4808" spans="17:247" x14ac:dyDescent="0.25">
      <c r="Q4808" s="1333"/>
      <c r="R4808" s="1333"/>
      <c r="S4808" s="669"/>
      <c r="T4808" s="669"/>
      <c r="U4808" s="669"/>
      <c r="AG4808" s="873"/>
      <c r="AN4808" s="669"/>
      <c r="IG4808" s="1009"/>
      <c r="IH4808" s="1009"/>
      <c r="II4808" s="1009"/>
      <c r="IJ4808" s="1009"/>
      <c r="IK4808" s="1009"/>
      <c r="IL4808" s="1009"/>
      <c r="IM4808" s="1009"/>
    </row>
    <row r="4809" spans="17:247" x14ac:dyDescent="0.25">
      <c r="Q4809" s="1333"/>
      <c r="R4809" s="1333"/>
      <c r="S4809" s="669"/>
      <c r="T4809" s="669"/>
      <c r="U4809" s="669"/>
      <c r="AG4809" s="873"/>
      <c r="AN4809" s="669"/>
      <c r="IG4809" s="1009"/>
      <c r="IH4809" s="1009"/>
      <c r="II4809" s="1009"/>
      <c r="IJ4809" s="1009"/>
      <c r="IK4809" s="1009"/>
      <c r="IL4809" s="1009"/>
      <c r="IM4809" s="1009"/>
    </row>
    <row r="4810" spans="17:247" x14ac:dyDescent="0.25">
      <c r="Q4810" s="1333"/>
      <c r="R4810" s="1333"/>
      <c r="S4810" s="669"/>
      <c r="T4810" s="669"/>
      <c r="U4810" s="669"/>
      <c r="AG4810" s="873"/>
      <c r="AN4810" s="669"/>
      <c r="IG4810" s="1009"/>
      <c r="IH4810" s="1009"/>
      <c r="II4810" s="1009"/>
      <c r="IJ4810" s="1009"/>
      <c r="IK4810" s="1009"/>
      <c r="IL4810" s="1009"/>
      <c r="IM4810" s="1009"/>
    </row>
    <row r="4811" spans="17:247" x14ac:dyDescent="0.25">
      <c r="Q4811" s="1333"/>
      <c r="R4811" s="1333"/>
      <c r="S4811" s="669"/>
      <c r="T4811" s="669"/>
      <c r="U4811" s="669"/>
      <c r="AG4811" s="873"/>
      <c r="AN4811" s="669"/>
      <c r="IG4811" s="1009"/>
      <c r="IH4811" s="1009"/>
      <c r="II4811" s="1009"/>
      <c r="IJ4811" s="1009"/>
      <c r="IK4811" s="1009"/>
      <c r="IL4811" s="1009"/>
      <c r="IM4811" s="1009"/>
    </row>
    <row r="4812" spans="17:247" x14ac:dyDescent="0.25">
      <c r="Q4812" s="1333"/>
      <c r="R4812" s="1333"/>
      <c r="S4812" s="669"/>
      <c r="T4812" s="669"/>
      <c r="U4812" s="669"/>
      <c r="AG4812" s="873"/>
      <c r="AN4812" s="669"/>
      <c r="IG4812" s="1009"/>
      <c r="IH4812" s="1009"/>
      <c r="II4812" s="1009"/>
      <c r="IJ4812" s="1009"/>
      <c r="IK4812" s="1009"/>
      <c r="IL4812" s="1009"/>
      <c r="IM4812" s="1009"/>
    </row>
    <row r="4813" spans="17:247" x14ac:dyDescent="0.25">
      <c r="Q4813" s="1333"/>
      <c r="R4813" s="1333"/>
      <c r="S4813" s="669"/>
      <c r="T4813" s="669"/>
      <c r="U4813" s="669"/>
      <c r="AG4813" s="873"/>
      <c r="AN4813" s="669"/>
      <c r="IG4813" s="1009"/>
      <c r="IH4813" s="1009"/>
      <c r="II4813" s="1009"/>
      <c r="IJ4813" s="1009"/>
      <c r="IK4813" s="1009"/>
      <c r="IL4813" s="1009"/>
      <c r="IM4813" s="1009"/>
    </row>
    <row r="4814" spans="17:247" x14ac:dyDescent="0.25">
      <c r="Q4814" s="1333"/>
      <c r="R4814" s="1333"/>
      <c r="S4814" s="669"/>
      <c r="T4814" s="669"/>
      <c r="U4814" s="669"/>
      <c r="AG4814" s="873"/>
      <c r="AN4814" s="669"/>
      <c r="IG4814" s="1009"/>
      <c r="IH4814" s="1009"/>
      <c r="II4814" s="1009"/>
      <c r="IJ4814" s="1009"/>
      <c r="IK4814" s="1009"/>
      <c r="IL4814" s="1009"/>
      <c r="IM4814" s="1009"/>
    </row>
    <row r="4815" spans="17:247" x14ac:dyDescent="0.25">
      <c r="Q4815" s="1333"/>
      <c r="R4815" s="1333"/>
      <c r="S4815" s="669"/>
      <c r="T4815" s="669"/>
      <c r="U4815" s="669"/>
      <c r="AG4815" s="873"/>
      <c r="AN4815" s="669"/>
      <c r="IG4815" s="1009"/>
      <c r="IH4815" s="1009"/>
      <c r="II4815" s="1009"/>
      <c r="IJ4815" s="1009"/>
      <c r="IK4815" s="1009"/>
      <c r="IL4815" s="1009"/>
      <c r="IM4815" s="1009"/>
    </row>
    <row r="4816" spans="17:247" x14ac:dyDescent="0.25">
      <c r="Q4816" s="1333"/>
      <c r="R4816" s="1333"/>
      <c r="S4816" s="669"/>
      <c r="T4816" s="669"/>
      <c r="U4816" s="669"/>
      <c r="AG4816" s="873"/>
      <c r="AN4816" s="669"/>
      <c r="IG4816" s="1009"/>
      <c r="IH4816" s="1009"/>
      <c r="II4816" s="1009"/>
      <c r="IJ4816" s="1009"/>
      <c r="IK4816" s="1009"/>
      <c r="IL4816" s="1009"/>
      <c r="IM4816" s="1009"/>
    </row>
    <row r="4817" spans="17:247" x14ac:dyDescent="0.25">
      <c r="Q4817" s="1333"/>
      <c r="R4817" s="1333"/>
      <c r="S4817" s="669"/>
      <c r="T4817" s="669"/>
      <c r="U4817" s="669"/>
      <c r="AG4817" s="873"/>
      <c r="AN4817" s="669"/>
      <c r="IG4817" s="1009"/>
      <c r="IH4817" s="1009"/>
      <c r="II4817" s="1009"/>
      <c r="IJ4817" s="1009"/>
      <c r="IK4817" s="1009"/>
      <c r="IL4817" s="1009"/>
      <c r="IM4817" s="1009"/>
    </row>
    <row r="4818" spans="17:247" x14ac:dyDescent="0.25">
      <c r="Q4818" s="1333"/>
      <c r="R4818" s="1333"/>
      <c r="S4818" s="669"/>
      <c r="T4818" s="669"/>
      <c r="U4818" s="669"/>
      <c r="AG4818" s="873"/>
      <c r="AN4818" s="669"/>
      <c r="IG4818" s="1009"/>
      <c r="IH4818" s="1009"/>
      <c r="II4818" s="1009"/>
      <c r="IJ4818" s="1009"/>
      <c r="IK4818" s="1009"/>
      <c r="IL4818" s="1009"/>
      <c r="IM4818" s="1009"/>
    </row>
    <row r="4819" spans="17:247" x14ac:dyDescent="0.25">
      <c r="Q4819" s="1333"/>
      <c r="R4819" s="1333"/>
      <c r="S4819" s="669"/>
      <c r="T4819" s="669"/>
      <c r="U4819" s="669"/>
      <c r="AG4819" s="873"/>
      <c r="AN4819" s="669"/>
      <c r="IG4819" s="1009"/>
      <c r="IH4819" s="1009"/>
      <c r="II4819" s="1009"/>
      <c r="IJ4819" s="1009"/>
      <c r="IK4819" s="1009"/>
      <c r="IL4819" s="1009"/>
      <c r="IM4819" s="1009"/>
    </row>
    <row r="4820" spans="17:247" x14ac:dyDescent="0.25">
      <c r="Q4820" s="1333"/>
      <c r="R4820" s="1333"/>
      <c r="S4820" s="669"/>
      <c r="T4820" s="669"/>
      <c r="U4820" s="669"/>
      <c r="AG4820" s="873"/>
      <c r="AN4820" s="669"/>
      <c r="IG4820" s="1009"/>
      <c r="IH4820" s="1009"/>
      <c r="II4820" s="1009"/>
      <c r="IJ4820" s="1009"/>
      <c r="IK4820" s="1009"/>
      <c r="IL4820" s="1009"/>
      <c r="IM4820" s="1009"/>
    </row>
    <row r="4821" spans="17:247" x14ac:dyDescent="0.25">
      <c r="Q4821" s="1333"/>
      <c r="R4821" s="1333"/>
      <c r="S4821" s="669"/>
      <c r="T4821" s="669"/>
      <c r="U4821" s="669"/>
      <c r="AG4821" s="873"/>
      <c r="AN4821" s="669"/>
      <c r="IG4821" s="1009"/>
      <c r="IH4821" s="1009"/>
      <c r="II4821" s="1009"/>
      <c r="IJ4821" s="1009"/>
      <c r="IK4821" s="1009"/>
      <c r="IL4821" s="1009"/>
      <c r="IM4821" s="1009"/>
    </row>
    <row r="4822" spans="17:247" x14ac:dyDescent="0.25">
      <c r="Q4822" s="1333"/>
      <c r="R4822" s="1333"/>
      <c r="S4822" s="669"/>
      <c r="T4822" s="669"/>
      <c r="U4822" s="669"/>
      <c r="AG4822" s="873"/>
      <c r="AN4822" s="669"/>
      <c r="IG4822" s="1009"/>
      <c r="IH4822" s="1009"/>
      <c r="II4822" s="1009"/>
      <c r="IJ4822" s="1009"/>
      <c r="IK4822" s="1009"/>
      <c r="IL4822" s="1009"/>
      <c r="IM4822" s="1009"/>
    </row>
    <row r="4823" spans="17:247" x14ac:dyDescent="0.25">
      <c r="Q4823" s="1333"/>
      <c r="R4823" s="1333"/>
      <c r="S4823" s="669"/>
      <c r="T4823" s="669"/>
      <c r="U4823" s="669"/>
      <c r="AG4823" s="873"/>
      <c r="AN4823" s="669"/>
      <c r="IG4823" s="1009"/>
      <c r="IH4823" s="1009"/>
      <c r="II4823" s="1009"/>
      <c r="IJ4823" s="1009"/>
      <c r="IK4823" s="1009"/>
      <c r="IL4823" s="1009"/>
      <c r="IM4823" s="1009"/>
    </row>
    <row r="4824" spans="17:247" x14ac:dyDescent="0.25">
      <c r="Q4824" s="1333"/>
      <c r="R4824" s="1333"/>
      <c r="S4824" s="669"/>
      <c r="T4824" s="669"/>
      <c r="U4824" s="669"/>
      <c r="AG4824" s="873"/>
      <c r="AN4824" s="669"/>
      <c r="IG4824" s="1009"/>
      <c r="IH4824" s="1009"/>
      <c r="II4824" s="1009"/>
      <c r="IJ4824" s="1009"/>
      <c r="IK4824" s="1009"/>
      <c r="IL4824" s="1009"/>
      <c r="IM4824" s="1009"/>
    </row>
    <row r="4825" spans="17:247" x14ac:dyDescent="0.25">
      <c r="Q4825" s="1333"/>
      <c r="R4825" s="1333"/>
      <c r="S4825" s="669"/>
      <c r="T4825" s="669"/>
      <c r="U4825" s="669"/>
      <c r="AG4825" s="873"/>
      <c r="AN4825" s="669"/>
      <c r="IG4825" s="1009"/>
      <c r="IH4825" s="1009"/>
      <c r="II4825" s="1009"/>
      <c r="IJ4825" s="1009"/>
      <c r="IK4825" s="1009"/>
      <c r="IL4825" s="1009"/>
      <c r="IM4825" s="1009"/>
    </row>
    <row r="4826" spans="17:247" x14ac:dyDescent="0.25">
      <c r="Q4826" s="1333"/>
      <c r="R4826" s="1333"/>
      <c r="S4826" s="669"/>
      <c r="T4826" s="669"/>
      <c r="U4826" s="669"/>
      <c r="AG4826" s="873"/>
      <c r="AN4826" s="669"/>
      <c r="IG4826" s="1009"/>
      <c r="IH4826" s="1009"/>
      <c r="II4826" s="1009"/>
      <c r="IJ4826" s="1009"/>
      <c r="IK4826" s="1009"/>
      <c r="IL4826" s="1009"/>
      <c r="IM4826" s="1009"/>
    </row>
    <row r="4827" spans="17:247" x14ac:dyDescent="0.25">
      <c r="Q4827" s="1333"/>
      <c r="R4827" s="1333"/>
      <c r="S4827" s="669"/>
      <c r="T4827" s="669"/>
      <c r="U4827" s="669"/>
      <c r="AG4827" s="873"/>
      <c r="AN4827" s="669"/>
      <c r="IG4827" s="1009"/>
      <c r="IH4827" s="1009"/>
      <c r="II4827" s="1009"/>
      <c r="IJ4827" s="1009"/>
      <c r="IK4827" s="1009"/>
      <c r="IL4827" s="1009"/>
      <c r="IM4827" s="1009"/>
    </row>
    <row r="4828" spans="17:247" x14ac:dyDescent="0.25">
      <c r="Q4828" s="1333"/>
      <c r="R4828" s="1333"/>
      <c r="S4828" s="669"/>
      <c r="T4828" s="669"/>
      <c r="U4828" s="669"/>
      <c r="AG4828" s="873"/>
      <c r="AN4828" s="669"/>
      <c r="IG4828" s="1009"/>
      <c r="IH4828" s="1009"/>
      <c r="II4828" s="1009"/>
      <c r="IJ4828" s="1009"/>
      <c r="IK4828" s="1009"/>
      <c r="IL4828" s="1009"/>
      <c r="IM4828" s="1009"/>
    </row>
    <row r="4829" spans="17:247" x14ac:dyDescent="0.25">
      <c r="Q4829" s="1333"/>
      <c r="R4829" s="1333"/>
      <c r="S4829" s="669"/>
      <c r="T4829" s="669"/>
      <c r="U4829" s="669"/>
      <c r="AG4829" s="873"/>
      <c r="AN4829" s="669"/>
      <c r="IG4829" s="1009"/>
      <c r="IH4829" s="1009"/>
      <c r="II4829" s="1009"/>
      <c r="IJ4829" s="1009"/>
      <c r="IK4829" s="1009"/>
      <c r="IL4829" s="1009"/>
      <c r="IM4829" s="1009"/>
    </row>
    <row r="4830" spans="17:247" x14ac:dyDescent="0.25">
      <c r="Q4830" s="1333"/>
      <c r="R4830" s="1333"/>
      <c r="S4830" s="669"/>
      <c r="T4830" s="669"/>
      <c r="U4830" s="669"/>
      <c r="AG4830" s="873"/>
      <c r="AN4830" s="669"/>
      <c r="IG4830" s="1009"/>
      <c r="IH4830" s="1009"/>
      <c r="II4830" s="1009"/>
      <c r="IJ4830" s="1009"/>
      <c r="IK4830" s="1009"/>
      <c r="IL4830" s="1009"/>
      <c r="IM4830" s="1009"/>
    </row>
    <row r="4831" spans="17:247" x14ac:dyDescent="0.25">
      <c r="Q4831" s="1333"/>
      <c r="R4831" s="1333"/>
      <c r="S4831" s="669"/>
      <c r="T4831" s="669"/>
      <c r="U4831" s="669"/>
      <c r="AG4831" s="873"/>
      <c r="AN4831" s="669"/>
      <c r="IG4831" s="1009"/>
      <c r="IH4831" s="1009"/>
      <c r="II4831" s="1009"/>
      <c r="IJ4831" s="1009"/>
      <c r="IK4831" s="1009"/>
      <c r="IL4831" s="1009"/>
      <c r="IM4831" s="1009"/>
    </row>
    <row r="4832" spans="17:247" x14ac:dyDescent="0.25">
      <c r="Q4832" s="1333"/>
      <c r="R4832" s="1333"/>
      <c r="S4832" s="669"/>
      <c r="T4832" s="669"/>
      <c r="U4832" s="669"/>
      <c r="AG4832" s="873"/>
      <c r="AN4832" s="669"/>
      <c r="IG4832" s="1009"/>
      <c r="IH4832" s="1009"/>
      <c r="II4832" s="1009"/>
      <c r="IJ4832" s="1009"/>
      <c r="IK4832" s="1009"/>
      <c r="IL4832" s="1009"/>
      <c r="IM4832" s="1009"/>
    </row>
    <row r="4833" spans="17:247" x14ac:dyDescent="0.25">
      <c r="Q4833" s="1333"/>
      <c r="R4833" s="1333"/>
      <c r="S4833" s="669"/>
      <c r="T4833" s="669"/>
      <c r="U4833" s="669"/>
      <c r="AG4833" s="873"/>
      <c r="AN4833" s="669"/>
      <c r="IG4833" s="1009"/>
      <c r="IH4833" s="1009"/>
      <c r="II4833" s="1009"/>
      <c r="IJ4833" s="1009"/>
      <c r="IK4833" s="1009"/>
      <c r="IL4833" s="1009"/>
      <c r="IM4833" s="1009"/>
    </row>
    <row r="4834" spans="17:247" x14ac:dyDescent="0.25">
      <c r="Q4834" s="1333"/>
      <c r="R4834" s="1333"/>
      <c r="S4834" s="669"/>
      <c r="T4834" s="669"/>
      <c r="U4834" s="669"/>
      <c r="AG4834" s="873"/>
      <c r="AN4834" s="669"/>
      <c r="IG4834" s="1009"/>
      <c r="IH4834" s="1009"/>
      <c r="II4834" s="1009"/>
      <c r="IJ4834" s="1009"/>
      <c r="IK4834" s="1009"/>
      <c r="IL4834" s="1009"/>
      <c r="IM4834" s="1009"/>
    </row>
    <row r="4835" spans="17:247" x14ac:dyDescent="0.25">
      <c r="Q4835" s="1333"/>
      <c r="R4835" s="1333"/>
      <c r="S4835" s="669"/>
      <c r="T4835" s="669"/>
      <c r="U4835" s="669"/>
      <c r="AG4835" s="873"/>
      <c r="AN4835" s="669"/>
      <c r="IG4835" s="1009"/>
      <c r="IH4835" s="1009"/>
      <c r="II4835" s="1009"/>
      <c r="IJ4835" s="1009"/>
      <c r="IK4835" s="1009"/>
      <c r="IL4835" s="1009"/>
      <c r="IM4835" s="1009"/>
    </row>
    <row r="4836" spans="17:247" x14ac:dyDescent="0.25">
      <c r="Q4836" s="1333"/>
      <c r="R4836" s="1333"/>
      <c r="S4836" s="669"/>
      <c r="T4836" s="669"/>
      <c r="U4836" s="669"/>
      <c r="AG4836" s="873"/>
      <c r="AN4836" s="669"/>
      <c r="IG4836" s="1009"/>
      <c r="IH4836" s="1009"/>
      <c r="II4836" s="1009"/>
      <c r="IJ4836" s="1009"/>
      <c r="IK4836" s="1009"/>
      <c r="IL4836" s="1009"/>
      <c r="IM4836" s="1009"/>
    </row>
    <row r="4837" spans="17:247" x14ac:dyDescent="0.25">
      <c r="Q4837" s="1333"/>
      <c r="R4837" s="1333"/>
      <c r="S4837" s="669"/>
      <c r="T4837" s="669"/>
      <c r="U4837" s="669"/>
      <c r="AG4837" s="873"/>
      <c r="AN4837" s="669"/>
      <c r="IG4837" s="1009"/>
      <c r="IH4837" s="1009"/>
      <c r="II4837" s="1009"/>
      <c r="IJ4837" s="1009"/>
      <c r="IK4837" s="1009"/>
      <c r="IL4837" s="1009"/>
      <c r="IM4837" s="1009"/>
    </row>
    <row r="4838" spans="17:247" x14ac:dyDescent="0.25">
      <c r="Q4838" s="1333"/>
      <c r="R4838" s="1333"/>
      <c r="S4838" s="669"/>
      <c r="T4838" s="669"/>
      <c r="U4838" s="669"/>
      <c r="AG4838" s="873"/>
      <c r="AN4838" s="669"/>
      <c r="IG4838" s="1009"/>
      <c r="IH4838" s="1009"/>
      <c r="II4838" s="1009"/>
      <c r="IJ4838" s="1009"/>
      <c r="IK4838" s="1009"/>
      <c r="IL4838" s="1009"/>
      <c r="IM4838" s="1009"/>
    </row>
    <row r="4839" spans="17:247" x14ac:dyDescent="0.25">
      <c r="Q4839" s="1333"/>
      <c r="R4839" s="1333"/>
      <c r="S4839" s="669"/>
      <c r="T4839" s="669"/>
      <c r="U4839" s="669"/>
      <c r="AG4839" s="873"/>
      <c r="AN4839" s="669"/>
      <c r="IG4839" s="1009"/>
      <c r="IH4839" s="1009"/>
      <c r="II4839" s="1009"/>
      <c r="IJ4839" s="1009"/>
      <c r="IK4839" s="1009"/>
      <c r="IL4839" s="1009"/>
      <c r="IM4839" s="1009"/>
    </row>
    <row r="4840" spans="17:247" x14ac:dyDescent="0.25">
      <c r="Q4840" s="1333"/>
      <c r="R4840" s="1333"/>
      <c r="S4840" s="669"/>
      <c r="T4840" s="669"/>
      <c r="U4840" s="669"/>
      <c r="AG4840" s="873"/>
      <c r="AN4840" s="669"/>
      <c r="IG4840" s="1009"/>
      <c r="IH4840" s="1009"/>
      <c r="II4840" s="1009"/>
      <c r="IJ4840" s="1009"/>
      <c r="IK4840" s="1009"/>
      <c r="IL4840" s="1009"/>
      <c r="IM4840" s="1009"/>
    </row>
    <row r="4841" spans="17:247" x14ac:dyDescent="0.25">
      <c r="Q4841" s="1333"/>
      <c r="R4841" s="1333"/>
      <c r="S4841" s="669"/>
      <c r="T4841" s="669"/>
      <c r="U4841" s="669"/>
      <c r="AG4841" s="873"/>
      <c r="AN4841" s="669"/>
      <c r="IG4841" s="1009"/>
      <c r="IH4841" s="1009"/>
      <c r="II4841" s="1009"/>
      <c r="IJ4841" s="1009"/>
      <c r="IK4841" s="1009"/>
      <c r="IL4841" s="1009"/>
      <c r="IM4841" s="1009"/>
    </row>
    <row r="4842" spans="17:247" x14ac:dyDescent="0.25">
      <c r="Q4842" s="1333"/>
      <c r="R4842" s="1333"/>
      <c r="S4842" s="669"/>
      <c r="T4842" s="669"/>
      <c r="U4842" s="669"/>
      <c r="AG4842" s="873"/>
      <c r="AN4842" s="669"/>
      <c r="IG4842" s="1009"/>
      <c r="IH4842" s="1009"/>
      <c r="II4842" s="1009"/>
      <c r="IJ4842" s="1009"/>
      <c r="IK4842" s="1009"/>
      <c r="IL4842" s="1009"/>
      <c r="IM4842" s="1009"/>
    </row>
    <row r="4843" spans="17:247" x14ac:dyDescent="0.25">
      <c r="Q4843" s="1333"/>
      <c r="R4843" s="1333"/>
      <c r="S4843" s="669"/>
      <c r="T4843" s="669"/>
      <c r="U4843" s="669"/>
      <c r="AG4843" s="873"/>
      <c r="AN4843" s="669"/>
      <c r="IG4843" s="1009"/>
      <c r="IH4843" s="1009"/>
      <c r="II4843" s="1009"/>
      <c r="IJ4843" s="1009"/>
      <c r="IK4843" s="1009"/>
      <c r="IL4843" s="1009"/>
      <c r="IM4843" s="1009"/>
    </row>
    <row r="4844" spans="17:247" x14ac:dyDescent="0.25">
      <c r="Q4844" s="1333"/>
      <c r="R4844" s="1333"/>
      <c r="S4844" s="669"/>
      <c r="T4844" s="669"/>
      <c r="U4844" s="669"/>
      <c r="AG4844" s="873"/>
      <c r="AN4844" s="669"/>
      <c r="IG4844" s="1009"/>
      <c r="IH4844" s="1009"/>
      <c r="II4844" s="1009"/>
      <c r="IJ4844" s="1009"/>
      <c r="IK4844" s="1009"/>
      <c r="IL4844" s="1009"/>
      <c r="IM4844" s="1009"/>
    </row>
    <row r="4845" spans="17:247" x14ac:dyDescent="0.25">
      <c r="Q4845" s="1333"/>
      <c r="R4845" s="1333"/>
      <c r="S4845" s="669"/>
      <c r="T4845" s="669"/>
      <c r="U4845" s="669"/>
      <c r="AG4845" s="873"/>
      <c r="AN4845" s="669"/>
      <c r="IG4845" s="1009"/>
      <c r="IH4845" s="1009"/>
      <c r="II4845" s="1009"/>
      <c r="IJ4845" s="1009"/>
      <c r="IK4845" s="1009"/>
      <c r="IL4845" s="1009"/>
      <c r="IM4845" s="1009"/>
    </row>
    <row r="4846" spans="17:247" x14ac:dyDescent="0.25">
      <c r="Q4846" s="1333"/>
      <c r="R4846" s="1333"/>
      <c r="S4846" s="669"/>
      <c r="T4846" s="669"/>
      <c r="U4846" s="669"/>
      <c r="AG4846" s="873"/>
      <c r="AN4846" s="669"/>
      <c r="IG4846" s="1009"/>
      <c r="IH4846" s="1009"/>
      <c r="II4846" s="1009"/>
      <c r="IJ4846" s="1009"/>
      <c r="IK4846" s="1009"/>
      <c r="IL4846" s="1009"/>
      <c r="IM4846" s="1009"/>
    </row>
    <row r="4847" spans="17:247" x14ac:dyDescent="0.25">
      <c r="Q4847" s="1333"/>
      <c r="R4847" s="1333"/>
      <c r="S4847" s="669"/>
      <c r="T4847" s="669"/>
      <c r="U4847" s="669"/>
      <c r="AG4847" s="873"/>
      <c r="AN4847" s="669"/>
      <c r="IG4847" s="1009"/>
      <c r="IH4847" s="1009"/>
      <c r="II4847" s="1009"/>
      <c r="IJ4847" s="1009"/>
      <c r="IK4847" s="1009"/>
      <c r="IL4847" s="1009"/>
      <c r="IM4847" s="1009"/>
    </row>
    <row r="4848" spans="17:247" x14ac:dyDescent="0.25">
      <c r="Q4848" s="1333"/>
      <c r="R4848" s="1333"/>
      <c r="S4848" s="669"/>
      <c r="T4848" s="669"/>
      <c r="U4848" s="669"/>
      <c r="AG4848" s="873"/>
      <c r="AN4848" s="669"/>
      <c r="IG4848" s="1009"/>
      <c r="IH4848" s="1009"/>
      <c r="II4848" s="1009"/>
      <c r="IJ4848" s="1009"/>
      <c r="IK4848" s="1009"/>
      <c r="IL4848" s="1009"/>
      <c r="IM4848" s="1009"/>
    </row>
    <row r="4849" spans="17:247" x14ac:dyDescent="0.25">
      <c r="Q4849" s="1333"/>
      <c r="R4849" s="1333"/>
      <c r="S4849" s="669"/>
      <c r="T4849" s="669"/>
      <c r="U4849" s="669"/>
      <c r="AG4849" s="873"/>
      <c r="AN4849" s="669"/>
      <c r="IG4849" s="1009"/>
      <c r="IH4849" s="1009"/>
      <c r="II4849" s="1009"/>
      <c r="IJ4849" s="1009"/>
      <c r="IK4849" s="1009"/>
      <c r="IL4849" s="1009"/>
      <c r="IM4849" s="1009"/>
    </row>
    <row r="4850" spans="17:247" x14ac:dyDescent="0.25">
      <c r="Q4850" s="1333"/>
      <c r="R4850" s="1333"/>
      <c r="S4850" s="669"/>
      <c r="T4850" s="669"/>
      <c r="U4850" s="669"/>
      <c r="AG4850" s="873"/>
      <c r="AN4850" s="669"/>
      <c r="IG4850" s="1009"/>
      <c r="IH4850" s="1009"/>
      <c r="II4850" s="1009"/>
      <c r="IJ4850" s="1009"/>
      <c r="IK4850" s="1009"/>
      <c r="IL4850" s="1009"/>
      <c r="IM4850" s="1009"/>
    </row>
    <row r="4851" spans="17:247" x14ac:dyDescent="0.25">
      <c r="Q4851" s="1333"/>
      <c r="R4851" s="1333"/>
      <c r="S4851" s="669"/>
      <c r="T4851" s="669"/>
      <c r="U4851" s="669"/>
      <c r="AG4851" s="873"/>
      <c r="AN4851" s="669"/>
      <c r="IG4851" s="1009"/>
      <c r="IH4851" s="1009"/>
      <c r="II4851" s="1009"/>
      <c r="IJ4851" s="1009"/>
      <c r="IK4851" s="1009"/>
      <c r="IL4851" s="1009"/>
      <c r="IM4851" s="1009"/>
    </row>
    <row r="4852" spans="17:247" x14ac:dyDescent="0.25">
      <c r="Q4852" s="1333"/>
      <c r="R4852" s="1333"/>
      <c r="S4852" s="669"/>
      <c r="T4852" s="669"/>
      <c r="U4852" s="669"/>
      <c r="AG4852" s="873"/>
      <c r="AN4852" s="669"/>
      <c r="IG4852" s="1009"/>
      <c r="IH4852" s="1009"/>
      <c r="II4852" s="1009"/>
      <c r="IJ4852" s="1009"/>
      <c r="IK4852" s="1009"/>
      <c r="IL4852" s="1009"/>
      <c r="IM4852" s="1009"/>
    </row>
    <row r="4853" spans="17:247" x14ac:dyDescent="0.25">
      <c r="Q4853" s="1333"/>
      <c r="R4853" s="1333"/>
      <c r="S4853" s="669"/>
      <c r="T4853" s="669"/>
      <c r="U4853" s="669"/>
      <c r="AG4853" s="873"/>
      <c r="AN4853" s="669"/>
      <c r="IG4853" s="1009"/>
      <c r="IH4853" s="1009"/>
      <c r="II4853" s="1009"/>
      <c r="IJ4853" s="1009"/>
      <c r="IK4853" s="1009"/>
      <c r="IL4853" s="1009"/>
      <c r="IM4853" s="1009"/>
    </row>
    <row r="4854" spans="17:247" x14ac:dyDescent="0.25">
      <c r="Q4854" s="1333"/>
      <c r="R4854" s="1333"/>
      <c r="S4854" s="669"/>
      <c r="T4854" s="669"/>
      <c r="U4854" s="669"/>
      <c r="AG4854" s="873"/>
      <c r="AN4854" s="669"/>
      <c r="IG4854" s="1009"/>
      <c r="IH4854" s="1009"/>
      <c r="II4854" s="1009"/>
      <c r="IJ4854" s="1009"/>
      <c r="IK4854" s="1009"/>
      <c r="IL4854" s="1009"/>
      <c r="IM4854" s="1009"/>
    </row>
    <row r="4855" spans="17:247" x14ac:dyDescent="0.25">
      <c r="Q4855" s="1333"/>
      <c r="R4855" s="1333"/>
      <c r="S4855" s="669"/>
      <c r="T4855" s="669"/>
      <c r="U4855" s="669"/>
      <c r="AG4855" s="873"/>
      <c r="AN4855" s="669"/>
      <c r="IG4855" s="1009"/>
      <c r="IH4855" s="1009"/>
      <c r="II4855" s="1009"/>
      <c r="IJ4855" s="1009"/>
      <c r="IK4855" s="1009"/>
      <c r="IL4855" s="1009"/>
      <c r="IM4855" s="1009"/>
    </row>
    <row r="4856" spans="17:247" x14ac:dyDescent="0.25">
      <c r="Q4856" s="1333"/>
      <c r="R4856" s="1333"/>
      <c r="S4856" s="669"/>
      <c r="T4856" s="669"/>
      <c r="U4856" s="669"/>
      <c r="AG4856" s="873"/>
      <c r="AN4856" s="669"/>
      <c r="IG4856" s="1009"/>
      <c r="IH4856" s="1009"/>
      <c r="II4856" s="1009"/>
      <c r="IJ4856" s="1009"/>
      <c r="IK4856" s="1009"/>
      <c r="IL4856" s="1009"/>
      <c r="IM4856" s="1009"/>
    </row>
    <row r="4857" spans="17:247" x14ac:dyDescent="0.25">
      <c r="Q4857" s="1333"/>
      <c r="R4857" s="1333"/>
      <c r="S4857" s="669"/>
      <c r="T4857" s="669"/>
      <c r="U4857" s="669"/>
      <c r="AG4857" s="873"/>
      <c r="AN4857" s="669"/>
      <c r="IG4857" s="1009"/>
      <c r="IH4857" s="1009"/>
      <c r="II4857" s="1009"/>
      <c r="IJ4857" s="1009"/>
      <c r="IK4857" s="1009"/>
      <c r="IL4857" s="1009"/>
      <c r="IM4857" s="1009"/>
    </row>
    <row r="4858" spans="17:247" x14ac:dyDescent="0.25">
      <c r="Q4858" s="1333"/>
      <c r="R4858" s="1333"/>
      <c r="S4858" s="669"/>
      <c r="T4858" s="669"/>
      <c r="U4858" s="669"/>
      <c r="AG4858" s="873"/>
      <c r="AN4858" s="669"/>
      <c r="IG4858" s="1009"/>
      <c r="IH4858" s="1009"/>
      <c r="II4858" s="1009"/>
      <c r="IJ4858" s="1009"/>
      <c r="IK4858" s="1009"/>
      <c r="IL4858" s="1009"/>
      <c r="IM4858" s="1009"/>
    </row>
    <row r="4859" spans="17:247" x14ac:dyDescent="0.25">
      <c r="Q4859" s="1333"/>
      <c r="R4859" s="1333"/>
      <c r="S4859" s="669"/>
      <c r="T4859" s="669"/>
      <c r="U4859" s="669"/>
      <c r="AG4859" s="873"/>
      <c r="AN4859" s="669"/>
      <c r="IG4859" s="1009"/>
      <c r="IH4859" s="1009"/>
      <c r="II4859" s="1009"/>
      <c r="IJ4859" s="1009"/>
      <c r="IK4859" s="1009"/>
      <c r="IL4859" s="1009"/>
      <c r="IM4859" s="1009"/>
    </row>
    <row r="4860" spans="17:247" x14ac:dyDescent="0.25">
      <c r="Q4860" s="1333"/>
      <c r="R4860" s="1333"/>
      <c r="S4860" s="669"/>
      <c r="T4860" s="669"/>
      <c r="U4860" s="669"/>
      <c r="AG4860" s="873"/>
      <c r="AN4860" s="669"/>
      <c r="IG4860" s="1009"/>
      <c r="IH4860" s="1009"/>
      <c r="II4860" s="1009"/>
      <c r="IJ4860" s="1009"/>
      <c r="IK4860" s="1009"/>
      <c r="IL4860" s="1009"/>
      <c r="IM4860" s="1009"/>
    </row>
    <row r="4861" spans="17:247" x14ac:dyDescent="0.25">
      <c r="Q4861" s="1333"/>
      <c r="R4861" s="1333"/>
      <c r="S4861" s="669"/>
      <c r="T4861" s="669"/>
      <c r="U4861" s="669"/>
      <c r="AG4861" s="873"/>
      <c r="AN4861" s="669"/>
      <c r="IG4861" s="1009"/>
      <c r="IH4861" s="1009"/>
      <c r="II4861" s="1009"/>
      <c r="IJ4861" s="1009"/>
      <c r="IK4861" s="1009"/>
      <c r="IL4861" s="1009"/>
      <c r="IM4861" s="1009"/>
    </row>
    <row r="4862" spans="17:247" x14ac:dyDescent="0.25">
      <c r="Q4862" s="1333"/>
      <c r="R4862" s="1333"/>
      <c r="S4862" s="669"/>
      <c r="T4862" s="669"/>
      <c r="U4862" s="669"/>
      <c r="AG4862" s="873"/>
      <c r="AN4862" s="669"/>
      <c r="IG4862" s="1009"/>
      <c r="IH4862" s="1009"/>
      <c r="II4862" s="1009"/>
      <c r="IJ4862" s="1009"/>
      <c r="IK4862" s="1009"/>
      <c r="IL4862" s="1009"/>
      <c r="IM4862" s="1009"/>
    </row>
    <row r="4863" spans="17:247" x14ac:dyDescent="0.25">
      <c r="Q4863" s="1333"/>
      <c r="R4863" s="1333"/>
      <c r="S4863" s="669"/>
      <c r="T4863" s="669"/>
      <c r="U4863" s="669"/>
      <c r="AG4863" s="873"/>
      <c r="AN4863" s="669"/>
      <c r="IG4863" s="1009"/>
      <c r="IH4863" s="1009"/>
      <c r="II4863" s="1009"/>
      <c r="IJ4863" s="1009"/>
      <c r="IK4863" s="1009"/>
      <c r="IL4863" s="1009"/>
      <c r="IM4863" s="1009"/>
    </row>
    <row r="4864" spans="17:247" x14ac:dyDescent="0.25">
      <c r="Q4864" s="1333"/>
      <c r="R4864" s="1333"/>
      <c r="S4864" s="669"/>
      <c r="T4864" s="669"/>
      <c r="U4864" s="669"/>
      <c r="AG4864" s="873"/>
      <c r="AN4864" s="669"/>
      <c r="IG4864" s="1009"/>
      <c r="IH4864" s="1009"/>
      <c r="II4864" s="1009"/>
      <c r="IJ4864" s="1009"/>
      <c r="IK4864" s="1009"/>
      <c r="IL4864" s="1009"/>
      <c r="IM4864" s="1009"/>
    </row>
    <row r="4865" spans="17:247" x14ac:dyDescent="0.25">
      <c r="Q4865" s="1333"/>
      <c r="R4865" s="1333"/>
      <c r="S4865" s="669"/>
      <c r="T4865" s="669"/>
      <c r="U4865" s="669"/>
      <c r="AG4865" s="873"/>
      <c r="AN4865" s="669"/>
      <c r="IG4865" s="1009"/>
      <c r="IH4865" s="1009"/>
      <c r="II4865" s="1009"/>
      <c r="IJ4865" s="1009"/>
      <c r="IK4865" s="1009"/>
      <c r="IL4865" s="1009"/>
      <c r="IM4865" s="1009"/>
    </row>
    <row r="4866" spans="17:247" x14ac:dyDescent="0.25">
      <c r="Q4866" s="1333"/>
      <c r="R4866" s="1333"/>
      <c r="S4866" s="669"/>
      <c r="T4866" s="669"/>
      <c r="U4866" s="669"/>
      <c r="AG4866" s="873"/>
      <c r="AN4866" s="669"/>
      <c r="IG4866" s="1009"/>
      <c r="IH4866" s="1009"/>
      <c r="II4866" s="1009"/>
      <c r="IJ4866" s="1009"/>
      <c r="IK4866" s="1009"/>
      <c r="IL4866" s="1009"/>
      <c r="IM4866" s="1009"/>
    </row>
    <row r="4867" spans="17:247" x14ac:dyDescent="0.25">
      <c r="Q4867" s="1333"/>
      <c r="R4867" s="1333"/>
      <c r="S4867" s="669"/>
      <c r="T4867" s="669"/>
      <c r="U4867" s="669"/>
      <c r="AG4867" s="873"/>
      <c r="AN4867" s="669"/>
      <c r="IG4867" s="1009"/>
      <c r="IH4867" s="1009"/>
      <c r="II4867" s="1009"/>
      <c r="IJ4867" s="1009"/>
      <c r="IK4867" s="1009"/>
      <c r="IL4867" s="1009"/>
      <c r="IM4867" s="1009"/>
    </row>
    <row r="4868" spans="17:247" x14ac:dyDescent="0.25">
      <c r="Q4868" s="1333"/>
      <c r="R4868" s="1333"/>
      <c r="S4868" s="669"/>
      <c r="T4868" s="669"/>
      <c r="U4868" s="669"/>
      <c r="AG4868" s="873"/>
      <c r="AN4868" s="669"/>
      <c r="IG4868" s="1009"/>
      <c r="IH4868" s="1009"/>
      <c r="II4868" s="1009"/>
      <c r="IJ4868" s="1009"/>
      <c r="IK4868" s="1009"/>
      <c r="IL4868" s="1009"/>
      <c r="IM4868" s="1009"/>
    </row>
    <row r="4869" spans="17:247" x14ac:dyDescent="0.25">
      <c r="Q4869" s="1333"/>
      <c r="R4869" s="1333"/>
      <c r="S4869" s="669"/>
      <c r="T4869" s="669"/>
      <c r="U4869" s="669"/>
      <c r="AG4869" s="873"/>
      <c r="AN4869" s="669"/>
      <c r="IG4869" s="1009"/>
      <c r="IH4869" s="1009"/>
      <c r="II4869" s="1009"/>
      <c r="IJ4869" s="1009"/>
      <c r="IK4869" s="1009"/>
      <c r="IL4869" s="1009"/>
      <c r="IM4869" s="1009"/>
    </row>
    <row r="4870" spans="17:247" x14ac:dyDescent="0.25">
      <c r="Q4870" s="1333"/>
      <c r="R4870" s="1333"/>
      <c r="S4870" s="669"/>
      <c r="T4870" s="669"/>
      <c r="U4870" s="669"/>
      <c r="AG4870" s="873"/>
      <c r="AN4870" s="669"/>
      <c r="IG4870" s="1009"/>
      <c r="IH4870" s="1009"/>
      <c r="II4870" s="1009"/>
      <c r="IJ4870" s="1009"/>
      <c r="IK4870" s="1009"/>
      <c r="IL4870" s="1009"/>
      <c r="IM4870" s="1009"/>
    </row>
    <row r="4871" spans="17:247" x14ac:dyDescent="0.25">
      <c r="Q4871" s="1333"/>
      <c r="R4871" s="1333"/>
      <c r="S4871" s="669"/>
      <c r="T4871" s="669"/>
      <c r="U4871" s="669"/>
      <c r="AG4871" s="873"/>
      <c r="AN4871" s="669"/>
      <c r="IG4871" s="1009"/>
      <c r="IH4871" s="1009"/>
      <c r="II4871" s="1009"/>
      <c r="IJ4871" s="1009"/>
      <c r="IK4871" s="1009"/>
      <c r="IL4871" s="1009"/>
      <c r="IM4871" s="1009"/>
    </row>
    <row r="4872" spans="17:247" x14ac:dyDescent="0.25">
      <c r="Q4872" s="1333"/>
      <c r="R4872" s="1333"/>
      <c r="S4872" s="669"/>
      <c r="T4872" s="669"/>
      <c r="U4872" s="669"/>
      <c r="AG4872" s="873"/>
      <c r="AN4872" s="669"/>
      <c r="IG4872" s="1009"/>
      <c r="IH4872" s="1009"/>
      <c r="II4872" s="1009"/>
      <c r="IJ4872" s="1009"/>
      <c r="IK4872" s="1009"/>
      <c r="IL4872" s="1009"/>
      <c r="IM4872" s="1009"/>
    </row>
    <row r="4873" spans="17:247" x14ac:dyDescent="0.25">
      <c r="Q4873" s="1333"/>
      <c r="R4873" s="1333"/>
      <c r="S4873" s="669"/>
      <c r="T4873" s="669"/>
      <c r="U4873" s="669"/>
      <c r="AG4873" s="873"/>
      <c r="AN4873" s="669"/>
      <c r="IG4873" s="1009"/>
      <c r="IH4873" s="1009"/>
      <c r="II4873" s="1009"/>
      <c r="IJ4873" s="1009"/>
      <c r="IK4873" s="1009"/>
      <c r="IL4873" s="1009"/>
      <c r="IM4873" s="1009"/>
    </row>
    <row r="4874" spans="17:247" x14ac:dyDescent="0.25">
      <c r="Q4874" s="1333"/>
      <c r="R4874" s="1333"/>
      <c r="S4874" s="669"/>
      <c r="T4874" s="669"/>
      <c r="U4874" s="669"/>
      <c r="AG4874" s="873"/>
      <c r="AN4874" s="669"/>
      <c r="IG4874" s="1009"/>
      <c r="IH4874" s="1009"/>
      <c r="II4874" s="1009"/>
      <c r="IJ4874" s="1009"/>
      <c r="IK4874" s="1009"/>
      <c r="IL4874" s="1009"/>
      <c r="IM4874" s="1009"/>
    </row>
    <row r="4875" spans="17:247" x14ac:dyDescent="0.25">
      <c r="Q4875" s="1333"/>
      <c r="R4875" s="1333"/>
      <c r="S4875" s="669"/>
      <c r="T4875" s="669"/>
      <c r="U4875" s="669"/>
      <c r="AG4875" s="873"/>
      <c r="AN4875" s="669"/>
      <c r="IG4875" s="1009"/>
      <c r="IH4875" s="1009"/>
      <c r="II4875" s="1009"/>
      <c r="IJ4875" s="1009"/>
      <c r="IK4875" s="1009"/>
      <c r="IL4875" s="1009"/>
      <c r="IM4875" s="1009"/>
    </row>
    <row r="4876" spans="17:247" x14ac:dyDescent="0.25">
      <c r="Q4876" s="1333"/>
      <c r="R4876" s="1333"/>
      <c r="S4876" s="669"/>
      <c r="T4876" s="669"/>
      <c r="U4876" s="669"/>
      <c r="AG4876" s="873"/>
      <c r="AN4876" s="669"/>
      <c r="IG4876" s="1009"/>
      <c r="IH4876" s="1009"/>
      <c r="II4876" s="1009"/>
      <c r="IJ4876" s="1009"/>
      <c r="IK4876" s="1009"/>
      <c r="IL4876" s="1009"/>
      <c r="IM4876" s="1009"/>
    </row>
    <row r="4877" spans="17:247" x14ac:dyDescent="0.25">
      <c r="Q4877" s="1333"/>
      <c r="R4877" s="1333"/>
      <c r="S4877" s="669"/>
      <c r="T4877" s="669"/>
      <c r="U4877" s="669"/>
      <c r="AG4877" s="873"/>
      <c r="AN4877" s="669"/>
      <c r="IG4877" s="1009"/>
      <c r="IH4877" s="1009"/>
      <c r="II4877" s="1009"/>
      <c r="IJ4877" s="1009"/>
      <c r="IK4877" s="1009"/>
      <c r="IL4877" s="1009"/>
      <c r="IM4877" s="1009"/>
    </row>
    <row r="4878" spans="17:247" x14ac:dyDescent="0.25">
      <c r="Q4878" s="1333"/>
      <c r="R4878" s="1333"/>
      <c r="S4878" s="669"/>
      <c r="T4878" s="669"/>
      <c r="U4878" s="669"/>
      <c r="AG4878" s="873"/>
      <c r="AN4878" s="669"/>
      <c r="IG4878" s="1009"/>
      <c r="IH4878" s="1009"/>
      <c r="II4878" s="1009"/>
      <c r="IJ4878" s="1009"/>
      <c r="IK4878" s="1009"/>
      <c r="IL4878" s="1009"/>
      <c r="IM4878" s="1009"/>
    </row>
    <row r="4879" spans="17:247" x14ac:dyDescent="0.25">
      <c r="Q4879" s="1333"/>
      <c r="R4879" s="1333"/>
      <c r="S4879" s="669"/>
      <c r="T4879" s="669"/>
      <c r="U4879" s="669"/>
      <c r="AG4879" s="873"/>
      <c r="AN4879" s="669"/>
      <c r="IG4879" s="1009"/>
      <c r="IH4879" s="1009"/>
      <c r="II4879" s="1009"/>
      <c r="IJ4879" s="1009"/>
      <c r="IK4879" s="1009"/>
      <c r="IL4879" s="1009"/>
      <c r="IM4879" s="1009"/>
    </row>
    <row r="4880" spans="17:247" x14ac:dyDescent="0.25">
      <c r="Q4880" s="1333"/>
      <c r="R4880" s="1333"/>
      <c r="S4880" s="669"/>
      <c r="T4880" s="669"/>
      <c r="U4880" s="669"/>
      <c r="AG4880" s="873"/>
      <c r="AN4880" s="669"/>
      <c r="IG4880" s="1009"/>
      <c r="IH4880" s="1009"/>
      <c r="II4880" s="1009"/>
      <c r="IJ4880" s="1009"/>
      <c r="IK4880" s="1009"/>
      <c r="IL4880" s="1009"/>
      <c r="IM4880" s="1009"/>
    </row>
    <row r="4881" spans="17:247" x14ac:dyDescent="0.25">
      <c r="Q4881" s="1333"/>
      <c r="R4881" s="1333"/>
      <c r="S4881" s="669"/>
      <c r="T4881" s="669"/>
      <c r="U4881" s="669"/>
      <c r="AG4881" s="873"/>
      <c r="AN4881" s="669"/>
      <c r="IG4881" s="1009"/>
      <c r="IH4881" s="1009"/>
      <c r="II4881" s="1009"/>
      <c r="IJ4881" s="1009"/>
      <c r="IK4881" s="1009"/>
      <c r="IL4881" s="1009"/>
      <c r="IM4881" s="1009"/>
    </row>
    <row r="4882" spans="17:247" x14ac:dyDescent="0.25">
      <c r="Q4882" s="1333"/>
      <c r="R4882" s="1333"/>
      <c r="S4882" s="669"/>
      <c r="T4882" s="669"/>
      <c r="U4882" s="669"/>
      <c r="AG4882" s="873"/>
      <c r="AN4882" s="669"/>
      <c r="IG4882" s="1009"/>
      <c r="IH4882" s="1009"/>
      <c r="II4882" s="1009"/>
      <c r="IJ4882" s="1009"/>
      <c r="IK4882" s="1009"/>
      <c r="IL4882" s="1009"/>
      <c r="IM4882" s="1009"/>
    </row>
    <row r="4883" spans="17:247" x14ac:dyDescent="0.25">
      <c r="Q4883" s="1333"/>
      <c r="R4883" s="1333"/>
      <c r="S4883" s="669"/>
      <c r="T4883" s="669"/>
      <c r="U4883" s="669"/>
      <c r="AG4883" s="873"/>
      <c r="AN4883" s="669"/>
      <c r="IG4883" s="1009"/>
      <c r="IH4883" s="1009"/>
      <c r="II4883" s="1009"/>
      <c r="IJ4883" s="1009"/>
      <c r="IK4883" s="1009"/>
      <c r="IL4883" s="1009"/>
      <c r="IM4883" s="1009"/>
    </row>
    <row r="4884" spans="17:247" x14ac:dyDescent="0.25">
      <c r="Q4884" s="1333"/>
      <c r="R4884" s="1333"/>
      <c r="S4884" s="669"/>
      <c r="T4884" s="669"/>
      <c r="U4884" s="669"/>
      <c r="AG4884" s="873"/>
      <c r="AN4884" s="669"/>
      <c r="IG4884" s="1009"/>
      <c r="IH4884" s="1009"/>
      <c r="II4884" s="1009"/>
      <c r="IJ4884" s="1009"/>
      <c r="IK4884" s="1009"/>
      <c r="IL4884" s="1009"/>
      <c r="IM4884" s="1009"/>
    </row>
    <row r="4885" spans="17:247" x14ac:dyDescent="0.25">
      <c r="Q4885" s="1333"/>
      <c r="R4885" s="1333"/>
      <c r="S4885" s="669"/>
      <c r="T4885" s="669"/>
      <c r="U4885" s="669"/>
      <c r="AG4885" s="873"/>
      <c r="AN4885" s="669"/>
      <c r="IG4885" s="1009"/>
      <c r="IH4885" s="1009"/>
      <c r="II4885" s="1009"/>
      <c r="IJ4885" s="1009"/>
      <c r="IK4885" s="1009"/>
      <c r="IL4885" s="1009"/>
      <c r="IM4885" s="1009"/>
    </row>
    <row r="4886" spans="17:247" x14ac:dyDescent="0.25">
      <c r="Q4886" s="1333"/>
      <c r="R4886" s="1333"/>
      <c r="S4886" s="669"/>
      <c r="T4886" s="669"/>
      <c r="U4886" s="669"/>
      <c r="AG4886" s="873"/>
      <c r="AN4886" s="669"/>
      <c r="IG4886" s="1009"/>
      <c r="IH4886" s="1009"/>
      <c r="II4886" s="1009"/>
      <c r="IJ4886" s="1009"/>
      <c r="IK4886" s="1009"/>
      <c r="IL4886" s="1009"/>
      <c r="IM4886" s="1009"/>
    </row>
    <row r="4887" spans="17:247" x14ac:dyDescent="0.25">
      <c r="Q4887" s="1333"/>
      <c r="R4887" s="1333"/>
      <c r="S4887" s="669"/>
      <c r="T4887" s="669"/>
      <c r="U4887" s="669"/>
      <c r="AG4887" s="873"/>
      <c r="AN4887" s="669"/>
      <c r="IG4887" s="1009"/>
      <c r="IH4887" s="1009"/>
      <c r="II4887" s="1009"/>
      <c r="IJ4887" s="1009"/>
      <c r="IK4887" s="1009"/>
      <c r="IL4887" s="1009"/>
      <c r="IM4887" s="1009"/>
    </row>
    <row r="4888" spans="17:247" x14ac:dyDescent="0.25">
      <c r="Q4888" s="1333"/>
      <c r="R4888" s="1333"/>
      <c r="S4888" s="669"/>
      <c r="T4888" s="669"/>
      <c r="U4888" s="669"/>
      <c r="AG4888" s="873"/>
      <c r="AN4888" s="669"/>
      <c r="IG4888" s="1009"/>
      <c r="IH4888" s="1009"/>
      <c r="II4888" s="1009"/>
      <c r="IJ4888" s="1009"/>
      <c r="IK4888" s="1009"/>
      <c r="IL4888" s="1009"/>
      <c r="IM4888" s="1009"/>
    </row>
    <row r="4889" spans="17:247" x14ac:dyDescent="0.25">
      <c r="Q4889" s="1333"/>
      <c r="R4889" s="1333"/>
      <c r="S4889" s="669"/>
      <c r="T4889" s="669"/>
      <c r="U4889" s="669"/>
      <c r="AG4889" s="873"/>
      <c r="AN4889" s="669"/>
      <c r="IG4889" s="1009"/>
      <c r="IH4889" s="1009"/>
      <c r="II4889" s="1009"/>
      <c r="IJ4889" s="1009"/>
      <c r="IK4889" s="1009"/>
      <c r="IL4889" s="1009"/>
      <c r="IM4889" s="1009"/>
    </row>
    <row r="4890" spans="17:247" x14ac:dyDescent="0.25">
      <c r="Q4890" s="1333"/>
      <c r="R4890" s="1333"/>
      <c r="S4890" s="669"/>
      <c r="T4890" s="669"/>
      <c r="U4890" s="669"/>
      <c r="AG4890" s="873"/>
      <c r="AN4890" s="669"/>
      <c r="IG4890" s="1009"/>
      <c r="IH4890" s="1009"/>
      <c r="II4890" s="1009"/>
      <c r="IJ4890" s="1009"/>
      <c r="IK4890" s="1009"/>
      <c r="IL4890" s="1009"/>
      <c r="IM4890" s="1009"/>
    </row>
    <row r="4891" spans="17:247" x14ac:dyDescent="0.25">
      <c r="Q4891" s="1333"/>
      <c r="R4891" s="1333"/>
      <c r="S4891" s="669"/>
      <c r="T4891" s="669"/>
      <c r="U4891" s="669"/>
      <c r="AG4891" s="873"/>
      <c r="AN4891" s="669"/>
      <c r="IG4891" s="1009"/>
      <c r="IH4891" s="1009"/>
      <c r="II4891" s="1009"/>
      <c r="IJ4891" s="1009"/>
      <c r="IK4891" s="1009"/>
      <c r="IL4891" s="1009"/>
      <c r="IM4891" s="1009"/>
    </row>
    <row r="4892" spans="17:247" x14ac:dyDescent="0.25">
      <c r="Q4892" s="1333"/>
      <c r="R4892" s="1333"/>
      <c r="S4892" s="669"/>
      <c r="T4892" s="669"/>
      <c r="U4892" s="669"/>
      <c r="AG4892" s="873"/>
      <c r="AN4892" s="669"/>
      <c r="IG4892" s="1009"/>
      <c r="IH4892" s="1009"/>
      <c r="II4892" s="1009"/>
      <c r="IJ4892" s="1009"/>
      <c r="IK4892" s="1009"/>
      <c r="IL4892" s="1009"/>
      <c r="IM4892" s="1009"/>
    </row>
    <row r="4893" spans="17:247" x14ac:dyDescent="0.25">
      <c r="Q4893" s="1333"/>
      <c r="R4893" s="1333"/>
      <c r="S4893" s="669"/>
      <c r="T4893" s="669"/>
      <c r="U4893" s="669"/>
      <c r="AG4893" s="873"/>
      <c r="AN4893" s="669"/>
      <c r="IG4893" s="1009"/>
      <c r="IH4893" s="1009"/>
      <c r="II4893" s="1009"/>
      <c r="IJ4893" s="1009"/>
      <c r="IK4893" s="1009"/>
      <c r="IL4893" s="1009"/>
      <c r="IM4893" s="1009"/>
    </row>
    <row r="4894" spans="17:247" x14ac:dyDescent="0.25">
      <c r="Q4894" s="1333"/>
      <c r="R4894" s="1333"/>
      <c r="S4894" s="669"/>
      <c r="T4894" s="669"/>
      <c r="U4894" s="669"/>
      <c r="AG4894" s="873"/>
      <c r="AN4894" s="669"/>
      <c r="IG4894" s="1009"/>
      <c r="IH4894" s="1009"/>
      <c r="II4894" s="1009"/>
      <c r="IJ4894" s="1009"/>
      <c r="IK4894" s="1009"/>
      <c r="IL4894" s="1009"/>
      <c r="IM4894" s="1009"/>
    </row>
    <row r="4895" spans="17:247" x14ac:dyDescent="0.25">
      <c r="Q4895" s="1333"/>
      <c r="R4895" s="1333"/>
      <c r="S4895" s="669"/>
      <c r="T4895" s="669"/>
      <c r="U4895" s="669"/>
      <c r="AG4895" s="873"/>
      <c r="AN4895" s="669"/>
      <c r="IG4895" s="1009"/>
      <c r="IH4895" s="1009"/>
      <c r="II4895" s="1009"/>
      <c r="IJ4895" s="1009"/>
      <c r="IK4895" s="1009"/>
      <c r="IL4895" s="1009"/>
      <c r="IM4895" s="1009"/>
    </row>
    <row r="4896" spans="17:247" x14ac:dyDescent="0.25">
      <c r="Q4896" s="1333"/>
      <c r="R4896" s="1333"/>
      <c r="S4896" s="669"/>
      <c r="T4896" s="669"/>
      <c r="U4896" s="669"/>
      <c r="AG4896" s="873"/>
      <c r="AN4896" s="669"/>
      <c r="IG4896" s="1009"/>
      <c r="IH4896" s="1009"/>
      <c r="II4896" s="1009"/>
      <c r="IJ4896" s="1009"/>
      <c r="IK4896" s="1009"/>
      <c r="IL4896" s="1009"/>
      <c r="IM4896" s="1009"/>
    </row>
    <row r="4897" spans="17:247" x14ac:dyDescent="0.25">
      <c r="Q4897" s="1333"/>
      <c r="R4897" s="1333"/>
      <c r="S4897" s="669"/>
      <c r="T4897" s="669"/>
      <c r="U4897" s="669"/>
      <c r="AG4897" s="873"/>
      <c r="AN4897" s="669"/>
      <c r="IG4897" s="1009"/>
      <c r="IH4897" s="1009"/>
      <c r="II4897" s="1009"/>
      <c r="IJ4897" s="1009"/>
      <c r="IK4897" s="1009"/>
      <c r="IL4897" s="1009"/>
      <c r="IM4897" s="1009"/>
    </row>
    <row r="4898" spans="17:247" x14ac:dyDescent="0.25">
      <c r="Q4898" s="1333"/>
      <c r="R4898" s="1333"/>
      <c r="S4898" s="669"/>
      <c r="T4898" s="669"/>
      <c r="U4898" s="669"/>
      <c r="AG4898" s="873"/>
      <c r="AN4898" s="669"/>
      <c r="IG4898" s="1009"/>
      <c r="IH4898" s="1009"/>
      <c r="II4898" s="1009"/>
      <c r="IJ4898" s="1009"/>
      <c r="IK4898" s="1009"/>
      <c r="IL4898" s="1009"/>
      <c r="IM4898" s="1009"/>
    </row>
    <row r="4899" spans="17:247" x14ac:dyDescent="0.25">
      <c r="Q4899" s="1333"/>
      <c r="R4899" s="1333"/>
      <c r="S4899" s="669"/>
      <c r="T4899" s="669"/>
      <c r="U4899" s="669"/>
      <c r="AG4899" s="873"/>
      <c r="AN4899" s="669"/>
      <c r="IG4899" s="1009"/>
      <c r="IH4899" s="1009"/>
      <c r="II4899" s="1009"/>
      <c r="IJ4899" s="1009"/>
      <c r="IK4899" s="1009"/>
      <c r="IL4899" s="1009"/>
      <c r="IM4899" s="1009"/>
    </row>
    <row r="4900" spans="17:247" x14ac:dyDescent="0.25">
      <c r="Q4900" s="1333"/>
      <c r="R4900" s="1333"/>
      <c r="S4900" s="669"/>
      <c r="T4900" s="669"/>
      <c r="U4900" s="669"/>
      <c r="AG4900" s="873"/>
      <c r="AN4900" s="669"/>
      <c r="IG4900" s="1009"/>
      <c r="IH4900" s="1009"/>
      <c r="II4900" s="1009"/>
      <c r="IJ4900" s="1009"/>
      <c r="IK4900" s="1009"/>
      <c r="IL4900" s="1009"/>
      <c r="IM4900" s="1009"/>
    </row>
    <row r="4901" spans="17:247" x14ac:dyDescent="0.25">
      <c r="Q4901" s="1333"/>
      <c r="R4901" s="1333"/>
      <c r="S4901" s="669"/>
      <c r="T4901" s="669"/>
      <c r="U4901" s="669"/>
      <c r="AG4901" s="873"/>
      <c r="AN4901" s="669"/>
      <c r="IG4901" s="1009"/>
      <c r="IH4901" s="1009"/>
      <c r="II4901" s="1009"/>
      <c r="IJ4901" s="1009"/>
      <c r="IK4901" s="1009"/>
      <c r="IL4901" s="1009"/>
      <c r="IM4901" s="1009"/>
    </row>
    <row r="4902" spans="17:247" x14ac:dyDescent="0.25">
      <c r="Q4902" s="1333"/>
      <c r="R4902" s="1333"/>
      <c r="S4902" s="669"/>
      <c r="T4902" s="669"/>
      <c r="U4902" s="669"/>
      <c r="AG4902" s="873"/>
      <c r="AN4902" s="669"/>
      <c r="IG4902" s="1009"/>
      <c r="IH4902" s="1009"/>
      <c r="II4902" s="1009"/>
      <c r="IJ4902" s="1009"/>
      <c r="IK4902" s="1009"/>
      <c r="IL4902" s="1009"/>
      <c r="IM4902" s="1009"/>
    </row>
    <row r="4903" spans="17:247" x14ac:dyDescent="0.25">
      <c r="Q4903" s="1333"/>
      <c r="R4903" s="1333"/>
      <c r="S4903" s="669"/>
      <c r="T4903" s="669"/>
      <c r="U4903" s="669"/>
      <c r="AG4903" s="873"/>
      <c r="AN4903" s="669"/>
      <c r="IG4903" s="1009"/>
      <c r="IH4903" s="1009"/>
      <c r="II4903" s="1009"/>
      <c r="IJ4903" s="1009"/>
      <c r="IK4903" s="1009"/>
      <c r="IL4903" s="1009"/>
      <c r="IM4903" s="1009"/>
    </row>
    <row r="4904" spans="17:247" x14ac:dyDescent="0.25">
      <c r="Q4904" s="1333"/>
      <c r="R4904" s="1333"/>
      <c r="S4904" s="669"/>
      <c r="T4904" s="669"/>
      <c r="U4904" s="669"/>
      <c r="AG4904" s="873"/>
      <c r="AN4904" s="669"/>
      <c r="IG4904" s="1009"/>
      <c r="IH4904" s="1009"/>
      <c r="II4904" s="1009"/>
      <c r="IJ4904" s="1009"/>
      <c r="IK4904" s="1009"/>
      <c r="IL4904" s="1009"/>
      <c r="IM4904" s="1009"/>
    </row>
    <row r="4905" spans="17:247" x14ac:dyDescent="0.25">
      <c r="Q4905" s="1333"/>
      <c r="R4905" s="1333"/>
      <c r="S4905" s="669"/>
      <c r="T4905" s="669"/>
      <c r="U4905" s="669"/>
      <c r="AG4905" s="873"/>
      <c r="AN4905" s="669"/>
      <c r="IG4905" s="1009"/>
      <c r="IH4905" s="1009"/>
      <c r="II4905" s="1009"/>
      <c r="IJ4905" s="1009"/>
      <c r="IK4905" s="1009"/>
      <c r="IL4905" s="1009"/>
      <c r="IM4905" s="1009"/>
    </row>
    <row r="4906" spans="17:247" x14ac:dyDescent="0.25">
      <c r="Q4906" s="1333"/>
      <c r="R4906" s="1333"/>
      <c r="S4906" s="669"/>
      <c r="T4906" s="669"/>
      <c r="U4906" s="669"/>
      <c r="AG4906" s="873"/>
      <c r="AN4906" s="669"/>
      <c r="IG4906" s="1009"/>
      <c r="IH4906" s="1009"/>
      <c r="II4906" s="1009"/>
      <c r="IJ4906" s="1009"/>
      <c r="IK4906" s="1009"/>
      <c r="IL4906" s="1009"/>
      <c r="IM4906" s="1009"/>
    </row>
    <row r="4907" spans="17:247" x14ac:dyDescent="0.25">
      <c r="Q4907" s="1333"/>
      <c r="R4907" s="1333"/>
      <c r="S4907" s="669"/>
      <c r="T4907" s="669"/>
      <c r="U4907" s="669"/>
      <c r="AG4907" s="873"/>
      <c r="AN4907" s="669"/>
      <c r="IG4907" s="1009"/>
      <c r="IH4907" s="1009"/>
      <c r="II4907" s="1009"/>
      <c r="IJ4907" s="1009"/>
      <c r="IK4907" s="1009"/>
      <c r="IL4907" s="1009"/>
      <c r="IM4907" s="1009"/>
    </row>
    <row r="4908" spans="17:247" x14ac:dyDescent="0.25">
      <c r="Q4908" s="1333"/>
      <c r="R4908" s="1333"/>
      <c r="S4908" s="669"/>
      <c r="T4908" s="669"/>
      <c r="U4908" s="669"/>
      <c r="AG4908" s="873"/>
      <c r="AN4908" s="669"/>
      <c r="IG4908" s="1009"/>
      <c r="IH4908" s="1009"/>
      <c r="II4908" s="1009"/>
      <c r="IJ4908" s="1009"/>
      <c r="IK4908" s="1009"/>
      <c r="IL4908" s="1009"/>
      <c r="IM4908" s="1009"/>
    </row>
    <row r="4909" spans="17:247" x14ac:dyDescent="0.25">
      <c r="Q4909" s="1333"/>
      <c r="R4909" s="1333"/>
      <c r="S4909" s="669"/>
      <c r="T4909" s="669"/>
      <c r="U4909" s="669"/>
      <c r="AG4909" s="873"/>
      <c r="AN4909" s="669"/>
      <c r="IG4909" s="1009"/>
      <c r="IH4909" s="1009"/>
      <c r="II4909" s="1009"/>
      <c r="IJ4909" s="1009"/>
      <c r="IK4909" s="1009"/>
      <c r="IL4909" s="1009"/>
      <c r="IM4909" s="1009"/>
    </row>
    <row r="4910" spans="17:247" x14ac:dyDescent="0.25">
      <c r="Q4910" s="1333"/>
      <c r="R4910" s="1333"/>
      <c r="S4910" s="669"/>
      <c r="T4910" s="669"/>
      <c r="U4910" s="669"/>
      <c r="AG4910" s="873"/>
      <c r="AN4910" s="669"/>
      <c r="IG4910" s="1009"/>
      <c r="IH4910" s="1009"/>
      <c r="II4910" s="1009"/>
      <c r="IJ4910" s="1009"/>
      <c r="IK4910" s="1009"/>
      <c r="IL4910" s="1009"/>
      <c r="IM4910" s="1009"/>
    </row>
    <row r="4911" spans="17:247" x14ac:dyDescent="0.25">
      <c r="Q4911" s="1333"/>
      <c r="R4911" s="1333"/>
      <c r="S4911" s="669"/>
      <c r="T4911" s="669"/>
      <c r="U4911" s="669"/>
      <c r="AG4911" s="873"/>
      <c r="AN4911" s="669"/>
      <c r="IG4911" s="1009"/>
      <c r="IH4911" s="1009"/>
      <c r="II4911" s="1009"/>
      <c r="IJ4911" s="1009"/>
      <c r="IK4911" s="1009"/>
      <c r="IL4911" s="1009"/>
      <c r="IM4911" s="1009"/>
    </row>
    <row r="4912" spans="17:247" x14ac:dyDescent="0.25">
      <c r="Q4912" s="1333"/>
      <c r="R4912" s="1333"/>
      <c r="S4912" s="669"/>
      <c r="T4912" s="669"/>
      <c r="U4912" s="669"/>
      <c r="AG4912" s="873"/>
      <c r="AN4912" s="669"/>
      <c r="IG4912" s="1009"/>
      <c r="IH4912" s="1009"/>
      <c r="II4912" s="1009"/>
      <c r="IJ4912" s="1009"/>
      <c r="IK4912" s="1009"/>
      <c r="IL4912" s="1009"/>
      <c r="IM4912" s="1009"/>
    </row>
    <row r="4913" spans="17:247" x14ac:dyDescent="0.25">
      <c r="Q4913" s="1333"/>
      <c r="R4913" s="1333"/>
      <c r="S4913" s="669"/>
      <c r="T4913" s="669"/>
      <c r="U4913" s="669"/>
      <c r="AG4913" s="873"/>
      <c r="AN4913" s="669"/>
      <c r="IG4913" s="1009"/>
      <c r="IH4913" s="1009"/>
      <c r="II4913" s="1009"/>
      <c r="IJ4913" s="1009"/>
      <c r="IK4913" s="1009"/>
      <c r="IL4913" s="1009"/>
      <c r="IM4913" s="1009"/>
    </row>
    <row r="4914" spans="17:247" x14ac:dyDescent="0.25">
      <c r="Q4914" s="1333"/>
      <c r="R4914" s="1333"/>
      <c r="S4914" s="669"/>
      <c r="T4914" s="669"/>
      <c r="U4914" s="669"/>
      <c r="AG4914" s="873"/>
      <c r="AN4914" s="669"/>
      <c r="IG4914" s="1009"/>
      <c r="IH4914" s="1009"/>
      <c r="II4914" s="1009"/>
      <c r="IJ4914" s="1009"/>
      <c r="IK4914" s="1009"/>
      <c r="IL4914" s="1009"/>
      <c r="IM4914" s="1009"/>
    </row>
    <row r="4915" spans="17:247" x14ac:dyDescent="0.25">
      <c r="Q4915" s="1333"/>
      <c r="R4915" s="1333"/>
      <c r="S4915" s="669"/>
      <c r="T4915" s="669"/>
      <c r="U4915" s="669"/>
      <c r="AG4915" s="873"/>
      <c r="AN4915" s="669"/>
      <c r="IG4915" s="1009"/>
      <c r="IH4915" s="1009"/>
      <c r="II4915" s="1009"/>
      <c r="IJ4915" s="1009"/>
      <c r="IK4915" s="1009"/>
      <c r="IL4915" s="1009"/>
      <c r="IM4915" s="1009"/>
    </row>
    <row r="4916" spans="17:247" x14ac:dyDescent="0.25">
      <c r="Q4916" s="1333"/>
      <c r="R4916" s="1333"/>
      <c r="S4916" s="669"/>
      <c r="T4916" s="669"/>
      <c r="U4916" s="669"/>
      <c r="AG4916" s="873"/>
      <c r="AN4916" s="669"/>
      <c r="IG4916" s="1009"/>
      <c r="IH4916" s="1009"/>
      <c r="II4916" s="1009"/>
      <c r="IJ4916" s="1009"/>
      <c r="IK4916" s="1009"/>
      <c r="IL4916" s="1009"/>
      <c r="IM4916" s="1009"/>
    </row>
    <row r="4917" spans="17:247" x14ac:dyDescent="0.25">
      <c r="Q4917" s="1333"/>
      <c r="R4917" s="1333"/>
      <c r="S4917" s="669"/>
      <c r="T4917" s="669"/>
      <c r="U4917" s="669"/>
      <c r="AG4917" s="873"/>
      <c r="AN4917" s="669"/>
      <c r="IG4917" s="1009"/>
      <c r="IH4917" s="1009"/>
      <c r="II4917" s="1009"/>
      <c r="IJ4917" s="1009"/>
      <c r="IK4917" s="1009"/>
      <c r="IL4917" s="1009"/>
      <c r="IM4917" s="1009"/>
    </row>
    <row r="4918" spans="17:247" x14ac:dyDescent="0.25">
      <c r="Q4918" s="1333"/>
      <c r="R4918" s="1333"/>
      <c r="S4918" s="669"/>
      <c r="T4918" s="669"/>
      <c r="U4918" s="669"/>
      <c r="AG4918" s="873"/>
      <c r="AN4918" s="669"/>
      <c r="IG4918" s="1009"/>
      <c r="IH4918" s="1009"/>
      <c r="II4918" s="1009"/>
      <c r="IJ4918" s="1009"/>
      <c r="IK4918" s="1009"/>
      <c r="IL4918" s="1009"/>
      <c r="IM4918" s="1009"/>
    </row>
    <row r="4919" spans="17:247" x14ac:dyDescent="0.25">
      <c r="Q4919" s="1333"/>
      <c r="R4919" s="1333"/>
      <c r="S4919" s="669"/>
      <c r="T4919" s="669"/>
      <c r="U4919" s="669"/>
      <c r="AG4919" s="873"/>
      <c r="AN4919" s="669"/>
      <c r="IG4919" s="1009"/>
      <c r="IH4919" s="1009"/>
      <c r="II4919" s="1009"/>
      <c r="IJ4919" s="1009"/>
      <c r="IK4919" s="1009"/>
      <c r="IL4919" s="1009"/>
      <c r="IM4919" s="1009"/>
    </row>
    <row r="4920" spans="17:247" x14ac:dyDescent="0.25">
      <c r="Q4920" s="1333"/>
      <c r="R4920" s="1333"/>
      <c r="S4920" s="669"/>
      <c r="T4920" s="669"/>
      <c r="U4920" s="669"/>
      <c r="AG4920" s="873"/>
      <c r="AN4920" s="669"/>
      <c r="IG4920" s="1009"/>
      <c r="IH4920" s="1009"/>
      <c r="II4920" s="1009"/>
      <c r="IJ4920" s="1009"/>
      <c r="IK4920" s="1009"/>
      <c r="IL4920" s="1009"/>
      <c r="IM4920" s="1009"/>
    </row>
    <row r="4921" spans="17:247" x14ac:dyDescent="0.25">
      <c r="Q4921" s="1333"/>
      <c r="R4921" s="1333"/>
      <c r="S4921" s="669"/>
      <c r="T4921" s="669"/>
      <c r="U4921" s="669"/>
      <c r="AG4921" s="873"/>
      <c r="AN4921" s="669"/>
      <c r="IG4921" s="1009"/>
      <c r="IH4921" s="1009"/>
      <c r="II4921" s="1009"/>
      <c r="IJ4921" s="1009"/>
      <c r="IK4921" s="1009"/>
      <c r="IL4921" s="1009"/>
      <c r="IM4921" s="1009"/>
    </row>
    <row r="4922" spans="17:247" x14ac:dyDescent="0.25">
      <c r="Q4922" s="1333"/>
      <c r="R4922" s="1333"/>
      <c r="S4922" s="669"/>
      <c r="T4922" s="669"/>
      <c r="U4922" s="669"/>
      <c r="AG4922" s="873"/>
      <c r="AN4922" s="669"/>
      <c r="IG4922" s="1009"/>
      <c r="IH4922" s="1009"/>
      <c r="II4922" s="1009"/>
      <c r="IJ4922" s="1009"/>
      <c r="IK4922" s="1009"/>
      <c r="IL4922" s="1009"/>
      <c r="IM4922" s="1009"/>
    </row>
    <row r="4923" spans="17:247" x14ac:dyDescent="0.25">
      <c r="Q4923" s="1333"/>
      <c r="R4923" s="1333"/>
      <c r="S4923" s="669"/>
      <c r="T4923" s="669"/>
      <c r="U4923" s="669"/>
      <c r="AG4923" s="873"/>
      <c r="AN4923" s="669"/>
      <c r="IG4923" s="1009"/>
      <c r="IH4923" s="1009"/>
      <c r="II4923" s="1009"/>
      <c r="IJ4923" s="1009"/>
      <c r="IK4923" s="1009"/>
      <c r="IL4923" s="1009"/>
      <c r="IM4923" s="1009"/>
    </row>
    <row r="4924" spans="17:247" x14ac:dyDescent="0.25">
      <c r="Q4924" s="1333"/>
      <c r="R4924" s="1333"/>
      <c r="S4924" s="669"/>
      <c r="T4924" s="669"/>
      <c r="U4924" s="669"/>
      <c r="AG4924" s="873"/>
      <c r="AN4924" s="669"/>
      <c r="IG4924" s="1009"/>
      <c r="IH4924" s="1009"/>
      <c r="II4924" s="1009"/>
      <c r="IJ4924" s="1009"/>
      <c r="IK4924" s="1009"/>
      <c r="IL4924" s="1009"/>
      <c r="IM4924" s="1009"/>
    </row>
    <row r="4925" spans="17:247" x14ac:dyDescent="0.25">
      <c r="Q4925" s="1333"/>
      <c r="R4925" s="1333"/>
      <c r="S4925" s="669"/>
      <c r="T4925" s="669"/>
      <c r="U4925" s="669"/>
      <c r="AG4925" s="873"/>
      <c r="AN4925" s="669"/>
      <c r="IG4925" s="1009"/>
      <c r="IH4925" s="1009"/>
      <c r="II4925" s="1009"/>
      <c r="IJ4925" s="1009"/>
      <c r="IK4925" s="1009"/>
      <c r="IL4925" s="1009"/>
      <c r="IM4925" s="1009"/>
    </row>
    <row r="4926" spans="17:247" x14ac:dyDescent="0.25">
      <c r="Q4926" s="1333"/>
      <c r="R4926" s="1333"/>
      <c r="S4926" s="669"/>
      <c r="T4926" s="669"/>
      <c r="U4926" s="669"/>
      <c r="AG4926" s="873"/>
      <c r="AN4926" s="669"/>
      <c r="IG4926" s="1009"/>
      <c r="IH4926" s="1009"/>
      <c r="II4926" s="1009"/>
      <c r="IJ4926" s="1009"/>
      <c r="IK4926" s="1009"/>
      <c r="IL4926" s="1009"/>
      <c r="IM4926" s="1009"/>
    </row>
    <row r="4927" spans="17:247" x14ac:dyDescent="0.25">
      <c r="Q4927" s="1333"/>
      <c r="R4927" s="1333"/>
      <c r="S4927" s="669"/>
      <c r="T4927" s="669"/>
      <c r="U4927" s="669"/>
      <c r="AG4927" s="873"/>
      <c r="AN4927" s="669"/>
      <c r="IG4927" s="1009"/>
      <c r="IH4927" s="1009"/>
      <c r="II4927" s="1009"/>
      <c r="IJ4927" s="1009"/>
      <c r="IK4927" s="1009"/>
      <c r="IL4927" s="1009"/>
      <c r="IM4927" s="1009"/>
    </row>
    <row r="4928" spans="17:247" x14ac:dyDescent="0.25">
      <c r="Q4928" s="1333"/>
      <c r="R4928" s="1333"/>
      <c r="S4928" s="669"/>
      <c r="T4928" s="669"/>
      <c r="U4928" s="669"/>
      <c r="AG4928" s="873"/>
      <c r="AN4928" s="669"/>
      <c r="IG4928" s="1009"/>
      <c r="IH4928" s="1009"/>
      <c r="II4928" s="1009"/>
      <c r="IJ4928" s="1009"/>
      <c r="IK4928" s="1009"/>
      <c r="IL4928" s="1009"/>
      <c r="IM4928" s="1009"/>
    </row>
    <row r="4929" spans="17:247" x14ac:dyDescent="0.25">
      <c r="Q4929" s="1333"/>
      <c r="R4929" s="1333"/>
      <c r="S4929" s="669"/>
      <c r="T4929" s="669"/>
      <c r="U4929" s="669"/>
      <c r="AG4929" s="873"/>
      <c r="AN4929" s="669"/>
      <c r="IG4929" s="1009"/>
      <c r="IH4929" s="1009"/>
      <c r="II4929" s="1009"/>
      <c r="IJ4929" s="1009"/>
      <c r="IK4929" s="1009"/>
      <c r="IL4929" s="1009"/>
      <c r="IM4929" s="1009"/>
    </row>
    <row r="4930" spans="17:247" x14ac:dyDescent="0.25">
      <c r="Q4930" s="1333"/>
      <c r="R4930" s="1333"/>
      <c r="S4930" s="669"/>
      <c r="T4930" s="669"/>
      <c r="U4930" s="669"/>
      <c r="AG4930" s="873"/>
      <c r="AN4930" s="669"/>
      <c r="IG4930" s="1009"/>
      <c r="IH4930" s="1009"/>
      <c r="II4930" s="1009"/>
      <c r="IJ4930" s="1009"/>
      <c r="IK4930" s="1009"/>
      <c r="IL4930" s="1009"/>
      <c r="IM4930" s="1009"/>
    </row>
    <row r="4931" spans="17:247" x14ac:dyDescent="0.25">
      <c r="Q4931" s="1333"/>
      <c r="R4931" s="1333"/>
      <c r="S4931" s="669"/>
      <c r="T4931" s="669"/>
      <c r="U4931" s="669"/>
      <c r="AG4931" s="873"/>
      <c r="AN4931" s="669"/>
      <c r="IG4931" s="1009"/>
      <c r="IH4931" s="1009"/>
      <c r="II4931" s="1009"/>
      <c r="IJ4931" s="1009"/>
      <c r="IK4931" s="1009"/>
      <c r="IL4931" s="1009"/>
      <c r="IM4931" s="1009"/>
    </row>
    <row r="4932" spans="17:247" x14ac:dyDescent="0.25">
      <c r="Q4932" s="1333"/>
      <c r="R4932" s="1333"/>
      <c r="S4932" s="669"/>
      <c r="T4932" s="669"/>
      <c r="U4932" s="669"/>
      <c r="AG4932" s="873"/>
      <c r="AN4932" s="669"/>
      <c r="IG4932" s="1009"/>
      <c r="IH4932" s="1009"/>
      <c r="II4932" s="1009"/>
      <c r="IJ4932" s="1009"/>
      <c r="IK4932" s="1009"/>
      <c r="IL4932" s="1009"/>
      <c r="IM4932" s="1009"/>
    </row>
    <row r="4933" spans="17:247" x14ac:dyDescent="0.25">
      <c r="Q4933" s="1333"/>
      <c r="R4933" s="1333"/>
      <c r="S4933" s="669"/>
      <c r="T4933" s="669"/>
      <c r="U4933" s="669"/>
      <c r="AG4933" s="873"/>
      <c r="AN4933" s="669"/>
      <c r="IG4933" s="1009"/>
      <c r="IH4933" s="1009"/>
      <c r="II4933" s="1009"/>
      <c r="IJ4933" s="1009"/>
      <c r="IK4933" s="1009"/>
      <c r="IL4933" s="1009"/>
      <c r="IM4933" s="1009"/>
    </row>
    <row r="4934" spans="17:247" x14ac:dyDescent="0.25">
      <c r="Q4934" s="1333"/>
      <c r="R4934" s="1333"/>
      <c r="S4934" s="669"/>
      <c r="T4934" s="669"/>
      <c r="U4934" s="669"/>
      <c r="AG4934" s="873"/>
      <c r="AN4934" s="669"/>
      <c r="IG4934" s="1009"/>
      <c r="IH4934" s="1009"/>
      <c r="II4934" s="1009"/>
      <c r="IJ4934" s="1009"/>
      <c r="IK4934" s="1009"/>
      <c r="IL4934" s="1009"/>
      <c r="IM4934" s="1009"/>
    </row>
    <row r="4935" spans="17:247" x14ac:dyDescent="0.25">
      <c r="Q4935" s="1333"/>
      <c r="R4935" s="1333"/>
      <c r="S4935" s="669"/>
      <c r="T4935" s="669"/>
      <c r="U4935" s="669"/>
      <c r="AG4935" s="873"/>
      <c r="AN4935" s="669"/>
      <c r="IG4935" s="1009"/>
      <c r="IH4935" s="1009"/>
      <c r="II4935" s="1009"/>
      <c r="IJ4935" s="1009"/>
      <c r="IK4935" s="1009"/>
      <c r="IL4935" s="1009"/>
      <c r="IM4935" s="1009"/>
    </row>
    <row r="4936" spans="17:247" x14ac:dyDescent="0.25">
      <c r="Q4936" s="1333"/>
      <c r="R4936" s="1333"/>
      <c r="S4936" s="669"/>
      <c r="T4936" s="669"/>
      <c r="U4936" s="669"/>
      <c r="AG4936" s="873"/>
      <c r="AN4936" s="669"/>
      <c r="IG4936" s="1009"/>
      <c r="IH4936" s="1009"/>
      <c r="II4936" s="1009"/>
      <c r="IJ4936" s="1009"/>
      <c r="IK4936" s="1009"/>
      <c r="IL4936" s="1009"/>
      <c r="IM4936" s="1009"/>
    </row>
    <row r="4937" spans="17:247" x14ac:dyDescent="0.25">
      <c r="Q4937" s="1333"/>
      <c r="R4937" s="1333"/>
      <c r="S4937" s="669"/>
      <c r="T4937" s="669"/>
      <c r="U4937" s="669"/>
      <c r="AG4937" s="873"/>
      <c r="AN4937" s="669"/>
      <c r="IG4937" s="1009"/>
      <c r="IH4937" s="1009"/>
      <c r="II4937" s="1009"/>
      <c r="IJ4937" s="1009"/>
      <c r="IK4937" s="1009"/>
      <c r="IL4937" s="1009"/>
      <c r="IM4937" s="1009"/>
    </row>
    <row r="4938" spans="17:247" x14ac:dyDescent="0.25">
      <c r="Q4938" s="1333"/>
      <c r="R4938" s="1333"/>
      <c r="S4938" s="669"/>
      <c r="T4938" s="669"/>
      <c r="U4938" s="669"/>
      <c r="AG4938" s="873"/>
      <c r="AN4938" s="669"/>
      <c r="IG4938" s="1009"/>
      <c r="IH4938" s="1009"/>
      <c r="II4938" s="1009"/>
      <c r="IJ4938" s="1009"/>
      <c r="IK4938" s="1009"/>
      <c r="IL4938" s="1009"/>
      <c r="IM4938" s="1009"/>
    </row>
    <row r="4939" spans="17:247" x14ac:dyDescent="0.25">
      <c r="Q4939" s="1333"/>
      <c r="R4939" s="1333"/>
      <c r="S4939" s="669"/>
      <c r="T4939" s="669"/>
      <c r="U4939" s="669"/>
      <c r="AG4939" s="873"/>
      <c r="AN4939" s="669"/>
      <c r="IG4939" s="1009"/>
      <c r="IH4939" s="1009"/>
      <c r="II4939" s="1009"/>
      <c r="IJ4939" s="1009"/>
      <c r="IK4939" s="1009"/>
      <c r="IL4939" s="1009"/>
      <c r="IM4939" s="1009"/>
    </row>
    <row r="4940" spans="17:247" x14ac:dyDescent="0.25">
      <c r="Q4940" s="1333"/>
      <c r="R4940" s="1333"/>
      <c r="S4940" s="669"/>
      <c r="T4940" s="669"/>
      <c r="U4940" s="669"/>
      <c r="AG4940" s="873"/>
      <c r="AN4940" s="669"/>
      <c r="IG4940" s="1009"/>
      <c r="IH4940" s="1009"/>
      <c r="II4940" s="1009"/>
      <c r="IJ4940" s="1009"/>
      <c r="IK4940" s="1009"/>
      <c r="IL4940" s="1009"/>
      <c r="IM4940" s="1009"/>
    </row>
    <row r="4941" spans="17:247" x14ac:dyDescent="0.25">
      <c r="Q4941" s="1333"/>
      <c r="R4941" s="1333"/>
      <c r="S4941" s="669"/>
      <c r="T4941" s="669"/>
      <c r="U4941" s="669"/>
      <c r="AG4941" s="873"/>
      <c r="AN4941" s="669"/>
      <c r="IG4941" s="1009"/>
      <c r="IH4941" s="1009"/>
      <c r="II4941" s="1009"/>
      <c r="IJ4941" s="1009"/>
      <c r="IK4941" s="1009"/>
      <c r="IL4941" s="1009"/>
      <c r="IM4941" s="1009"/>
    </row>
    <row r="4942" spans="17:247" x14ac:dyDescent="0.25">
      <c r="Q4942" s="1333"/>
      <c r="R4942" s="1333"/>
      <c r="S4942" s="669"/>
      <c r="T4942" s="669"/>
      <c r="U4942" s="669"/>
      <c r="AG4942" s="873"/>
      <c r="AN4942" s="669"/>
      <c r="IG4942" s="1009"/>
      <c r="IH4942" s="1009"/>
      <c r="II4942" s="1009"/>
      <c r="IJ4942" s="1009"/>
      <c r="IK4942" s="1009"/>
      <c r="IL4942" s="1009"/>
      <c r="IM4942" s="1009"/>
    </row>
    <row r="4943" spans="17:247" x14ac:dyDescent="0.25">
      <c r="Q4943" s="1333"/>
      <c r="R4943" s="1333"/>
      <c r="S4943" s="669"/>
      <c r="T4943" s="669"/>
      <c r="U4943" s="669"/>
      <c r="AG4943" s="873"/>
      <c r="AN4943" s="669"/>
      <c r="IG4943" s="1009"/>
      <c r="IH4943" s="1009"/>
      <c r="II4943" s="1009"/>
      <c r="IJ4943" s="1009"/>
      <c r="IK4943" s="1009"/>
      <c r="IL4943" s="1009"/>
      <c r="IM4943" s="1009"/>
    </row>
    <row r="4944" spans="17:247" x14ac:dyDescent="0.25">
      <c r="Q4944" s="1333"/>
      <c r="R4944" s="1333"/>
      <c r="S4944" s="669"/>
      <c r="T4944" s="669"/>
      <c r="U4944" s="669"/>
      <c r="AG4944" s="873"/>
      <c r="AN4944" s="669"/>
      <c r="IG4944" s="1009"/>
      <c r="IH4944" s="1009"/>
      <c r="II4944" s="1009"/>
      <c r="IJ4944" s="1009"/>
      <c r="IK4944" s="1009"/>
      <c r="IL4944" s="1009"/>
      <c r="IM4944" s="1009"/>
    </row>
    <row r="4945" spans="17:247" x14ac:dyDescent="0.25">
      <c r="Q4945" s="1333"/>
      <c r="R4945" s="1333"/>
      <c r="S4945" s="669"/>
      <c r="T4945" s="669"/>
      <c r="U4945" s="669"/>
      <c r="AG4945" s="873"/>
      <c r="AN4945" s="669"/>
      <c r="IG4945" s="1009"/>
      <c r="IH4945" s="1009"/>
      <c r="II4945" s="1009"/>
      <c r="IJ4945" s="1009"/>
      <c r="IK4945" s="1009"/>
      <c r="IL4945" s="1009"/>
      <c r="IM4945" s="1009"/>
    </row>
    <row r="4946" spans="17:247" x14ac:dyDescent="0.25">
      <c r="Q4946" s="1333"/>
      <c r="R4946" s="1333"/>
      <c r="S4946" s="669"/>
      <c r="T4946" s="669"/>
      <c r="U4946" s="669"/>
      <c r="AG4946" s="873"/>
      <c r="AN4946" s="669"/>
      <c r="IG4946" s="1009"/>
      <c r="IH4946" s="1009"/>
      <c r="II4946" s="1009"/>
      <c r="IJ4946" s="1009"/>
      <c r="IK4946" s="1009"/>
      <c r="IL4946" s="1009"/>
      <c r="IM4946" s="1009"/>
    </row>
    <row r="4947" spans="17:247" x14ac:dyDescent="0.25">
      <c r="Q4947" s="1333"/>
      <c r="R4947" s="1333"/>
      <c r="S4947" s="669"/>
      <c r="T4947" s="669"/>
      <c r="U4947" s="669"/>
      <c r="AG4947" s="873"/>
      <c r="AN4947" s="669"/>
      <c r="IG4947" s="1009"/>
      <c r="IH4947" s="1009"/>
      <c r="II4947" s="1009"/>
      <c r="IJ4947" s="1009"/>
      <c r="IK4947" s="1009"/>
      <c r="IL4947" s="1009"/>
      <c r="IM4947" s="1009"/>
    </row>
    <row r="4948" spans="17:247" x14ac:dyDescent="0.25">
      <c r="Q4948" s="1333"/>
      <c r="R4948" s="1333"/>
      <c r="S4948" s="669"/>
      <c r="T4948" s="669"/>
      <c r="U4948" s="669"/>
      <c r="AG4948" s="873"/>
      <c r="AN4948" s="669"/>
      <c r="IG4948" s="1009"/>
      <c r="IH4948" s="1009"/>
      <c r="II4948" s="1009"/>
      <c r="IJ4948" s="1009"/>
      <c r="IK4948" s="1009"/>
      <c r="IL4948" s="1009"/>
      <c r="IM4948" s="1009"/>
    </row>
    <row r="4949" spans="17:247" x14ac:dyDescent="0.25">
      <c r="Q4949" s="1333"/>
      <c r="R4949" s="1333"/>
      <c r="S4949" s="669"/>
      <c r="T4949" s="669"/>
      <c r="U4949" s="669"/>
      <c r="AG4949" s="873"/>
      <c r="AN4949" s="669"/>
      <c r="IG4949" s="1009"/>
      <c r="IH4949" s="1009"/>
      <c r="II4949" s="1009"/>
      <c r="IJ4949" s="1009"/>
      <c r="IK4949" s="1009"/>
      <c r="IL4949" s="1009"/>
      <c r="IM4949" s="1009"/>
    </row>
    <row r="4950" spans="17:247" x14ac:dyDescent="0.25">
      <c r="Q4950" s="1333"/>
      <c r="R4950" s="1333"/>
      <c r="S4950" s="669"/>
      <c r="T4950" s="669"/>
      <c r="U4950" s="669"/>
      <c r="AG4950" s="873"/>
      <c r="AN4950" s="669"/>
      <c r="IG4950" s="1009"/>
      <c r="IH4950" s="1009"/>
      <c r="II4950" s="1009"/>
      <c r="IJ4950" s="1009"/>
      <c r="IK4950" s="1009"/>
      <c r="IL4950" s="1009"/>
      <c r="IM4950" s="1009"/>
    </row>
    <row r="4951" spans="17:247" x14ac:dyDescent="0.25">
      <c r="Q4951" s="1333"/>
      <c r="R4951" s="1333"/>
      <c r="S4951" s="669"/>
      <c r="T4951" s="669"/>
      <c r="U4951" s="669"/>
      <c r="AG4951" s="873"/>
      <c r="AN4951" s="669"/>
      <c r="IG4951" s="1009"/>
      <c r="IH4951" s="1009"/>
      <c r="II4951" s="1009"/>
      <c r="IJ4951" s="1009"/>
      <c r="IK4951" s="1009"/>
      <c r="IL4951" s="1009"/>
      <c r="IM4951" s="1009"/>
    </row>
    <row r="4952" spans="17:247" x14ac:dyDescent="0.25">
      <c r="Q4952" s="1333"/>
      <c r="R4952" s="1333"/>
      <c r="S4952" s="669"/>
      <c r="T4952" s="669"/>
      <c r="U4952" s="669"/>
      <c r="AG4952" s="873"/>
      <c r="AN4952" s="669"/>
      <c r="IG4952" s="1009"/>
      <c r="IH4952" s="1009"/>
      <c r="II4952" s="1009"/>
      <c r="IJ4952" s="1009"/>
      <c r="IK4952" s="1009"/>
      <c r="IL4952" s="1009"/>
      <c r="IM4952" s="1009"/>
    </row>
    <row r="4953" spans="17:247" x14ac:dyDescent="0.25">
      <c r="Q4953" s="1333"/>
      <c r="R4953" s="1333"/>
      <c r="S4953" s="669"/>
      <c r="T4953" s="669"/>
      <c r="U4953" s="669"/>
      <c r="AG4953" s="873"/>
      <c r="AN4953" s="669"/>
      <c r="IG4953" s="1009"/>
      <c r="IH4953" s="1009"/>
      <c r="II4953" s="1009"/>
      <c r="IJ4953" s="1009"/>
      <c r="IK4953" s="1009"/>
      <c r="IL4953" s="1009"/>
      <c r="IM4953" s="1009"/>
    </row>
    <row r="4954" spans="17:247" x14ac:dyDescent="0.25">
      <c r="Q4954" s="1333"/>
      <c r="R4954" s="1333"/>
      <c r="S4954" s="669"/>
      <c r="T4954" s="669"/>
      <c r="U4954" s="669"/>
      <c r="AG4954" s="873"/>
      <c r="AN4954" s="669"/>
      <c r="IG4954" s="1009"/>
      <c r="IH4954" s="1009"/>
      <c r="II4954" s="1009"/>
      <c r="IJ4954" s="1009"/>
      <c r="IK4954" s="1009"/>
      <c r="IL4954" s="1009"/>
      <c r="IM4954" s="1009"/>
    </row>
    <row r="4955" spans="17:247" x14ac:dyDescent="0.25">
      <c r="Q4955" s="1333"/>
      <c r="R4955" s="1333"/>
      <c r="S4955" s="669"/>
      <c r="T4955" s="669"/>
      <c r="U4955" s="669"/>
      <c r="AG4955" s="873"/>
      <c r="AN4955" s="669"/>
      <c r="IG4955" s="1009"/>
      <c r="IH4955" s="1009"/>
      <c r="II4955" s="1009"/>
      <c r="IJ4955" s="1009"/>
      <c r="IK4955" s="1009"/>
      <c r="IL4955" s="1009"/>
      <c r="IM4955" s="1009"/>
    </row>
    <row r="4956" spans="17:247" x14ac:dyDescent="0.25">
      <c r="Q4956" s="1333"/>
      <c r="R4956" s="1333"/>
      <c r="S4956" s="669"/>
      <c r="T4956" s="669"/>
      <c r="U4956" s="669"/>
      <c r="AG4956" s="873"/>
      <c r="AN4956" s="669"/>
      <c r="IG4956" s="1009"/>
      <c r="IH4956" s="1009"/>
      <c r="II4956" s="1009"/>
      <c r="IJ4956" s="1009"/>
      <c r="IK4956" s="1009"/>
      <c r="IL4956" s="1009"/>
      <c r="IM4956" s="1009"/>
    </row>
    <row r="4957" spans="17:247" x14ac:dyDescent="0.25">
      <c r="Q4957" s="1333"/>
      <c r="R4957" s="1333"/>
      <c r="S4957" s="669"/>
      <c r="T4957" s="669"/>
      <c r="U4957" s="669"/>
      <c r="AG4957" s="873"/>
      <c r="AN4957" s="669"/>
      <c r="IG4957" s="1009"/>
      <c r="IH4957" s="1009"/>
      <c r="II4957" s="1009"/>
      <c r="IJ4957" s="1009"/>
      <c r="IK4957" s="1009"/>
      <c r="IL4957" s="1009"/>
      <c r="IM4957" s="1009"/>
    </row>
    <row r="4958" spans="17:247" x14ac:dyDescent="0.25">
      <c r="Q4958" s="1333"/>
      <c r="R4958" s="1333"/>
      <c r="S4958" s="669"/>
      <c r="T4958" s="669"/>
      <c r="U4958" s="669"/>
      <c r="AG4958" s="873"/>
      <c r="AN4958" s="669"/>
      <c r="IG4958" s="1009"/>
      <c r="IH4958" s="1009"/>
      <c r="II4958" s="1009"/>
      <c r="IJ4958" s="1009"/>
      <c r="IK4958" s="1009"/>
      <c r="IL4958" s="1009"/>
      <c r="IM4958" s="1009"/>
    </row>
    <row r="4959" spans="17:247" x14ac:dyDescent="0.25">
      <c r="Q4959" s="1333"/>
      <c r="R4959" s="1333"/>
      <c r="S4959" s="669"/>
      <c r="T4959" s="669"/>
      <c r="U4959" s="669"/>
      <c r="AG4959" s="873"/>
      <c r="AN4959" s="669"/>
      <c r="IG4959" s="1009"/>
      <c r="IH4959" s="1009"/>
      <c r="II4959" s="1009"/>
      <c r="IJ4959" s="1009"/>
      <c r="IK4959" s="1009"/>
      <c r="IL4959" s="1009"/>
      <c r="IM4959" s="1009"/>
    </row>
    <row r="4960" spans="17:247" x14ac:dyDescent="0.25">
      <c r="Q4960" s="1333"/>
      <c r="R4960" s="1333"/>
      <c r="S4960" s="669"/>
      <c r="T4960" s="669"/>
      <c r="U4960" s="669"/>
      <c r="AG4960" s="873"/>
      <c r="AN4960" s="669"/>
      <c r="IG4960" s="1009"/>
      <c r="IH4960" s="1009"/>
      <c r="II4960" s="1009"/>
      <c r="IJ4960" s="1009"/>
      <c r="IK4960" s="1009"/>
      <c r="IL4960" s="1009"/>
      <c r="IM4960" s="1009"/>
    </row>
    <row r="4961" spans="17:247" x14ac:dyDescent="0.25">
      <c r="Q4961" s="1333"/>
      <c r="R4961" s="1333"/>
      <c r="S4961" s="669"/>
      <c r="T4961" s="669"/>
      <c r="U4961" s="669"/>
      <c r="AG4961" s="873"/>
      <c r="AN4961" s="669"/>
      <c r="IG4961" s="1009"/>
      <c r="IH4961" s="1009"/>
      <c r="II4961" s="1009"/>
      <c r="IJ4961" s="1009"/>
      <c r="IK4961" s="1009"/>
      <c r="IL4961" s="1009"/>
      <c r="IM4961" s="1009"/>
    </row>
    <row r="4962" spans="17:247" x14ac:dyDescent="0.25">
      <c r="Q4962" s="1333"/>
      <c r="R4962" s="1333"/>
      <c r="S4962" s="669"/>
      <c r="T4962" s="669"/>
      <c r="U4962" s="669"/>
      <c r="AG4962" s="873"/>
      <c r="AN4962" s="669"/>
      <c r="IG4962" s="1009"/>
      <c r="IH4962" s="1009"/>
      <c r="II4962" s="1009"/>
      <c r="IJ4962" s="1009"/>
      <c r="IK4962" s="1009"/>
      <c r="IL4962" s="1009"/>
      <c r="IM4962" s="1009"/>
    </row>
    <row r="4963" spans="17:247" x14ac:dyDescent="0.25">
      <c r="Q4963" s="1333"/>
      <c r="R4963" s="1333"/>
      <c r="S4963" s="669"/>
      <c r="T4963" s="669"/>
      <c r="U4963" s="669"/>
      <c r="AG4963" s="873"/>
      <c r="AN4963" s="669"/>
      <c r="IG4963" s="1009"/>
      <c r="IH4963" s="1009"/>
      <c r="II4963" s="1009"/>
      <c r="IJ4963" s="1009"/>
      <c r="IK4963" s="1009"/>
      <c r="IL4963" s="1009"/>
      <c r="IM4963" s="1009"/>
    </row>
    <row r="4964" spans="17:247" x14ac:dyDescent="0.25">
      <c r="Q4964" s="1333"/>
      <c r="R4964" s="1333"/>
      <c r="S4964" s="669"/>
      <c r="T4964" s="669"/>
      <c r="U4964" s="669"/>
      <c r="AG4964" s="873"/>
      <c r="AN4964" s="669"/>
      <c r="IG4964" s="1009"/>
      <c r="IH4964" s="1009"/>
      <c r="II4964" s="1009"/>
      <c r="IJ4964" s="1009"/>
      <c r="IK4964" s="1009"/>
      <c r="IL4964" s="1009"/>
      <c r="IM4964" s="1009"/>
    </row>
    <row r="4965" spans="17:247" x14ac:dyDescent="0.25">
      <c r="Q4965" s="1333"/>
      <c r="R4965" s="1333"/>
      <c r="S4965" s="669"/>
      <c r="T4965" s="669"/>
      <c r="U4965" s="669"/>
      <c r="AG4965" s="873"/>
      <c r="AN4965" s="669"/>
      <c r="IG4965" s="1009"/>
      <c r="IH4965" s="1009"/>
      <c r="II4965" s="1009"/>
      <c r="IJ4965" s="1009"/>
      <c r="IK4965" s="1009"/>
      <c r="IL4965" s="1009"/>
      <c r="IM4965" s="1009"/>
    </row>
    <row r="4966" spans="17:247" x14ac:dyDescent="0.25">
      <c r="Q4966" s="1333"/>
      <c r="R4966" s="1333"/>
      <c r="S4966" s="669"/>
      <c r="T4966" s="669"/>
      <c r="U4966" s="669"/>
      <c r="AG4966" s="873"/>
      <c r="AN4966" s="669"/>
      <c r="IG4966" s="1009"/>
      <c r="IH4966" s="1009"/>
      <c r="II4966" s="1009"/>
      <c r="IJ4966" s="1009"/>
      <c r="IK4966" s="1009"/>
      <c r="IL4966" s="1009"/>
      <c r="IM4966" s="1009"/>
    </row>
    <row r="4967" spans="17:247" x14ac:dyDescent="0.25">
      <c r="Q4967" s="1333"/>
      <c r="R4967" s="1333"/>
      <c r="S4967" s="669"/>
      <c r="T4967" s="669"/>
      <c r="U4967" s="669"/>
      <c r="AG4967" s="873"/>
      <c r="AN4967" s="669"/>
      <c r="IG4967" s="1009"/>
      <c r="IH4967" s="1009"/>
      <c r="II4967" s="1009"/>
      <c r="IJ4967" s="1009"/>
      <c r="IK4967" s="1009"/>
      <c r="IL4967" s="1009"/>
      <c r="IM4967" s="1009"/>
    </row>
    <row r="4968" spans="17:247" x14ac:dyDescent="0.25">
      <c r="Q4968" s="1333"/>
      <c r="R4968" s="1333"/>
      <c r="S4968" s="669"/>
      <c r="T4968" s="669"/>
      <c r="U4968" s="669"/>
      <c r="AG4968" s="873"/>
      <c r="AN4968" s="669"/>
      <c r="IG4968" s="1009"/>
      <c r="IH4968" s="1009"/>
      <c r="II4968" s="1009"/>
      <c r="IJ4968" s="1009"/>
      <c r="IK4968" s="1009"/>
      <c r="IL4968" s="1009"/>
      <c r="IM4968" s="1009"/>
    </row>
    <row r="4969" spans="17:247" x14ac:dyDescent="0.25">
      <c r="Q4969" s="1333"/>
      <c r="R4969" s="1333"/>
      <c r="S4969" s="669"/>
      <c r="T4969" s="669"/>
      <c r="U4969" s="669"/>
      <c r="AG4969" s="873"/>
      <c r="AN4969" s="669"/>
      <c r="IG4969" s="1009"/>
      <c r="IH4969" s="1009"/>
      <c r="II4969" s="1009"/>
      <c r="IJ4969" s="1009"/>
      <c r="IK4969" s="1009"/>
      <c r="IL4969" s="1009"/>
      <c r="IM4969" s="1009"/>
    </row>
    <row r="4970" spans="17:247" x14ac:dyDescent="0.25">
      <c r="Q4970" s="1333"/>
      <c r="R4970" s="1333"/>
      <c r="S4970" s="669"/>
      <c r="T4970" s="669"/>
      <c r="U4970" s="669"/>
      <c r="AG4970" s="873"/>
      <c r="AN4970" s="669"/>
      <c r="IG4970" s="1009"/>
      <c r="IH4970" s="1009"/>
      <c r="II4970" s="1009"/>
      <c r="IJ4970" s="1009"/>
      <c r="IK4970" s="1009"/>
      <c r="IL4970" s="1009"/>
      <c r="IM4970" s="1009"/>
    </row>
    <row r="4971" spans="17:247" x14ac:dyDescent="0.25">
      <c r="Q4971" s="1333"/>
      <c r="R4971" s="1333"/>
      <c r="S4971" s="669"/>
      <c r="T4971" s="669"/>
      <c r="U4971" s="669"/>
      <c r="AG4971" s="873"/>
      <c r="AN4971" s="669"/>
      <c r="IG4971" s="1009"/>
      <c r="IH4971" s="1009"/>
      <c r="II4971" s="1009"/>
      <c r="IJ4971" s="1009"/>
      <c r="IK4971" s="1009"/>
      <c r="IL4971" s="1009"/>
      <c r="IM4971" s="1009"/>
    </row>
    <row r="4972" spans="17:247" x14ac:dyDescent="0.25">
      <c r="Q4972" s="1333"/>
      <c r="R4972" s="1333"/>
      <c r="S4972" s="669"/>
      <c r="T4972" s="669"/>
      <c r="U4972" s="669"/>
      <c r="AG4972" s="873"/>
      <c r="AN4972" s="669"/>
      <c r="IG4972" s="1009"/>
      <c r="IH4972" s="1009"/>
      <c r="II4972" s="1009"/>
      <c r="IJ4972" s="1009"/>
      <c r="IK4972" s="1009"/>
      <c r="IL4972" s="1009"/>
      <c r="IM4972" s="1009"/>
    </row>
    <row r="4973" spans="17:247" x14ac:dyDescent="0.25">
      <c r="Q4973" s="1333"/>
      <c r="R4973" s="1333"/>
      <c r="S4973" s="669"/>
      <c r="T4973" s="669"/>
      <c r="U4973" s="669"/>
      <c r="AG4973" s="873"/>
      <c r="AN4973" s="669"/>
      <c r="IG4973" s="1009"/>
      <c r="IH4973" s="1009"/>
      <c r="II4973" s="1009"/>
      <c r="IJ4973" s="1009"/>
      <c r="IK4973" s="1009"/>
      <c r="IL4973" s="1009"/>
      <c r="IM4973" s="1009"/>
    </row>
    <row r="4974" spans="17:247" x14ac:dyDescent="0.25">
      <c r="Q4974" s="1333"/>
      <c r="R4974" s="1333"/>
      <c r="S4974" s="669"/>
      <c r="T4974" s="669"/>
      <c r="U4974" s="669"/>
      <c r="AG4974" s="873"/>
      <c r="AN4974" s="669"/>
      <c r="IG4974" s="1009"/>
      <c r="IH4974" s="1009"/>
      <c r="II4974" s="1009"/>
      <c r="IJ4974" s="1009"/>
      <c r="IK4974" s="1009"/>
      <c r="IL4974" s="1009"/>
      <c r="IM4974" s="1009"/>
    </row>
    <row r="4975" spans="17:247" x14ac:dyDescent="0.25">
      <c r="Q4975" s="1333"/>
      <c r="R4975" s="1333"/>
      <c r="S4975" s="669"/>
      <c r="T4975" s="669"/>
      <c r="U4975" s="669"/>
      <c r="AG4975" s="873"/>
      <c r="AN4975" s="669"/>
      <c r="IG4975" s="1009"/>
      <c r="IH4975" s="1009"/>
      <c r="II4975" s="1009"/>
      <c r="IJ4975" s="1009"/>
      <c r="IK4975" s="1009"/>
      <c r="IL4975" s="1009"/>
      <c r="IM4975" s="1009"/>
    </row>
    <row r="4976" spans="17:247" x14ac:dyDescent="0.25">
      <c r="Q4976" s="1333"/>
      <c r="R4976" s="1333"/>
      <c r="S4976" s="669"/>
      <c r="T4976" s="669"/>
      <c r="U4976" s="669"/>
      <c r="AG4976" s="873"/>
      <c r="AN4976" s="669"/>
      <c r="IG4976" s="1009"/>
      <c r="IH4976" s="1009"/>
      <c r="II4976" s="1009"/>
      <c r="IJ4976" s="1009"/>
      <c r="IK4976" s="1009"/>
      <c r="IL4976" s="1009"/>
      <c r="IM4976" s="1009"/>
    </row>
    <row r="4977" spans="17:247" x14ac:dyDescent="0.25">
      <c r="Q4977" s="1333"/>
      <c r="R4977" s="1333"/>
      <c r="S4977" s="669"/>
      <c r="T4977" s="669"/>
      <c r="U4977" s="669"/>
      <c r="AG4977" s="873"/>
      <c r="AN4977" s="669"/>
      <c r="IG4977" s="1009"/>
      <c r="IH4977" s="1009"/>
      <c r="II4977" s="1009"/>
      <c r="IJ4977" s="1009"/>
      <c r="IK4977" s="1009"/>
      <c r="IL4977" s="1009"/>
      <c r="IM4977" s="1009"/>
    </row>
    <row r="4978" spans="17:247" x14ac:dyDescent="0.25">
      <c r="Q4978" s="1333"/>
      <c r="R4978" s="1333"/>
      <c r="S4978" s="669"/>
      <c r="T4978" s="669"/>
      <c r="U4978" s="669"/>
      <c r="AG4978" s="873"/>
      <c r="AN4978" s="669"/>
      <c r="IG4978" s="1009"/>
      <c r="IH4978" s="1009"/>
      <c r="II4978" s="1009"/>
      <c r="IJ4978" s="1009"/>
      <c r="IK4978" s="1009"/>
      <c r="IL4978" s="1009"/>
      <c r="IM4978" s="1009"/>
    </row>
    <row r="4979" spans="17:247" x14ac:dyDescent="0.25">
      <c r="Q4979" s="1333"/>
      <c r="R4979" s="1333"/>
      <c r="S4979" s="669"/>
      <c r="T4979" s="669"/>
      <c r="U4979" s="669"/>
      <c r="AG4979" s="873"/>
      <c r="AN4979" s="669"/>
      <c r="IG4979" s="1009"/>
      <c r="IH4979" s="1009"/>
      <c r="II4979" s="1009"/>
      <c r="IJ4979" s="1009"/>
      <c r="IK4979" s="1009"/>
      <c r="IL4979" s="1009"/>
      <c r="IM4979" s="1009"/>
    </row>
    <row r="4980" spans="17:247" x14ac:dyDescent="0.25">
      <c r="Q4980" s="1333"/>
      <c r="R4980" s="1333"/>
      <c r="S4980" s="669"/>
      <c r="T4980" s="669"/>
      <c r="U4980" s="669"/>
      <c r="AG4980" s="873"/>
      <c r="AN4980" s="669"/>
      <c r="IG4980" s="1009"/>
      <c r="IH4980" s="1009"/>
      <c r="II4980" s="1009"/>
      <c r="IJ4980" s="1009"/>
      <c r="IK4980" s="1009"/>
      <c r="IL4980" s="1009"/>
      <c r="IM4980" s="1009"/>
    </row>
    <row r="4981" spans="17:247" x14ac:dyDescent="0.25">
      <c r="Q4981" s="1333"/>
      <c r="R4981" s="1333"/>
      <c r="S4981" s="669"/>
      <c r="T4981" s="669"/>
      <c r="U4981" s="669"/>
      <c r="AG4981" s="873"/>
      <c r="AN4981" s="669"/>
      <c r="IG4981" s="1009"/>
      <c r="IH4981" s="1009"/>
      <c r="II4981" s="1009"/>
      <c r="IJ4981" s="1009"/>
      <c r="IK4981" s="1009"/>
      <c r="IL4981" s="1009"/>
      <c r="IM4981" s="1009"/>
    </row>
    <row r="4982" spans="17:247" x14ac:dyDescent="0.25">
      <c r="Q4982" s="1333"/>
      <c r="R4982" s="1333"/>
      <c r="S4982" s="669"/>
      <c r="T4982" s="669"/>
      <c r="U4982" s="669"/>
      <c r="AG4982" s="873"/>
      <c r="AN4982" s="669"/>
      <c r="IG4982" s="1009"/>
      <c r="IH4982" s="1009"/>
      <c r="II4982" s="1009"/>
      <c r="IJ4982" s="1009"/>
      <c r="IK4982" s="1009"/>
      <c r="IL4982" s="1009"/>
      <c r="IM4982" s="1009"/>
    </row>
    <row r="4983" spans="17:247" x14ac:dyDescent="0.25">
      <c r="Q4983" s="1333"/>
      <c r="R4983" s="1333"/>
      <c r="S4983" s="669"/>
      <c r="T4983" s="669"/>
      <c r="U4983" s="669"/>
      <c r="AG4983" s="873"/>
      <c r="AN4983" s="669"/>
      <c r="IG4983" s="1009"/>
      <c r="IH4983" s="1009"/>
      <c r="II4983" s="1009"/>
      <c r="IJ4983" s="1009"/>
      <c r="IK4983" s="1009"/>
      <c r="IL4983" s="1009"/>
      <c r="IM4983" s="1009"/>
    </row>
    <row r="4984" spans="17:247" x14ac:dyDescent="0.25">
      <c r="Q4984" s="1333"/>
      <c r="R4984" s="1333"/>
      <c r="S4984" s="669"/>
      <c r="T4984" s="669"/>
      <c r="U4984" s="669"/>
      <c r="AG4984" s="873"/>
      <c r="AN4984" s="669"/>
      <c r="IG4984" s="1009"/>
      <c r="IH4984" s="1009"/>
      <c r="II4984" s="1009"/>
      <c r="IJ4984" s="1009"/>
      <c r="IK4984" s="1009"/>
      <c r="IL4984" s="1009"/>
      <c r="IM4984" s="1009"/>
    </row>
    <row r="4985" spans="17:247" x14ac:dyDescent="0.25">
      <c r="Q4985" s="1333"/>
      <c r="R4985" s="1333"/>
      <c r="S4985" s="669"/>
      <c r="T4985" s="669"/>
      <c r="U4985" s="669"/>
      <c r="AG4985" s="873"/>
      <c r="AN4985" s="669"/>
      <c r="IG4985" s="1009"/>
      <c r="IH4985" s="1009"/>
      <c r="II4985" s="1009"/>
      <c r="IJ4985" s="1009"/>
      <c r="IK4985" s="1009"/>
      <c r="IL4985" s="1009"/>
      <c r="IM4985" s="1009"/>
    </row>
    <row r="4986" spans="17:247" x14ac:dyDescent="0.25">
      <c r="Q4986" s="1333"/>
      <c r="R4986" s="1333"/>
      <c r="S4986" s="669"/>
      <c r="T4986" s="669"/>
      <c r="U4986" s="669"/>
      <c r="AG4986" s="873"/>
      <c r="AN4986" s="669"/>
      <c r="IG4986" s="1009"/>
      <c r="IH4986" s="1009"/>
      <c r="II4986" s="1009"/>
      <c r="IJ4986" s="1009"/>
      <c r="IK4986" s="1009"/>
      <c r="IL4986" s="1009"/>
      <c r="IM4986" s="1009"/>
    </row>
    <row r="4987" spans="17:247" x14ac:dyDescent="0.25">
      <c r="Q4987" s="1333"/>
      <c r="R4987" s="1333"/>
      <c r="S4987" s="669"/>
      <c r="T4987" s="669"/>
      <c r="U4987" s="669"/>
      <c r="AG4987" s="873"/>
      <c r="AN4987" s="669"/>
      <c r="IG4987" s="1009"/>
      <c r="IH4987" s="1009"/>
      <c r="II4987" s="1009"/>
      <c r="IJ4987" s="1009"/>
      <c r="IK4987" s="1009"/>
      <c r="IL4987" s="1009"/>
      <c r="IM4987" s="1009"/>
    </row>
    <row r="4988" spans="17:247" x14ac:dyDescent="0.25">
      <c r="Q4988" s="1333"/>
      <c r="R4988" s="1333"/>
      <c r="S4988" s="669"/>
      <c r="T4988" s="669"/>
      <c r="U4988" s="669"/>
      <c r="AG4988" s="873"/>
      <c r="AN4988" s="669"/>
      <c r="IG4988" s="1009"/>
      <c r="IH4988" s="1009"/>
      <c r="II4988" s="1009"/>
      <c r="IJ4988" s="1009"/>
      <c r="IK4988" s="1009"/>
      <c r="IL4988" s="1009"/>
      <c r="IM4988" s="1009"/>
    </row>
    <row r="4989" spans="17:247" x14ac:dyDescent="0.25">
      <c r="Q4989" s="1333"/>
      <c r="R4989" s="1333"/>
      <c r="S4989" s="669"/>
      <c r="T4989" s="669"/>
      <c r="U4989" s="669"/>
      <c r="AG4989" s="873"/>
      <c r="AN4989" s="669"/>
      <c r="IG4989" s="1009"/>
      <c r="IH4989" s="1009"/>
      <c r="II4989" s="1009"/>
      <c r="IJ4989" s="1009"/>
      <c r="IK4989" s="1009"/>
      <c r="IL4989" s="1009"/>
      <c r="IM4989" s="1009"/>
    </row>
    <row r="4990" spans="17:247" x14ac:dyDescent="0.25">
      <c r="Q4990" s="1333"/>
      <c r="R4990" s="1333"/>
      <c r="S4990" s="669"/>
      <c r="T4990" s="669"/>
      <c r="U4990" s="669"/>
      <c r="AG4990" s="873"/>
      <c r="AN4990" s="669"/>
      <c r="IG4990" s="1009"/>
      <c r="IH4990" s="1009"/>
      <c r="II4990" s="1009"/>
      <c r="IJ4990" s="1009"/>
      <c r="IK4990" s="1009"/>
      <c r="IL4990" s="1009"/>
      <c r="IM4990" s="1009"/>
    </row>
    <row r="4991" spans="17:247" x14ac:dyDescent="0.25">
      <c r="Q4991" s="1333"/>
      <c r="R4991" s="1333"/>
      <c r="S4991" s="669"/>
      <c r="T4991" s="669"/>
      <c r="U4991" s="669"/>
      <c r="AG4991" s="873"/>
      <c r="AN4991" s="669"/>
      <c r="IG4991" s="1009"/>
      <c r="IH4991" s="1009"/>
      <c r="II4991" s="1009"/>
      <c r="IJ4991" s="1009"/>
      <c r="IK4991" s="1009"/>
      <c r="IL4991" s="1009"/>
      <c r="IM4991" s="1009"/>
    </row>
    <row r="4992" spans="17:247" x14ac:dyDescent="0.25">
      <c r="Q4992" s="1333"/>
      <c r="R4992" s="1333"/>
      <c r="S4992" s="669"/>
      <c r="T4992" s="669"/>
      <c r="U4992" s="669"/>
      <c r="AG4992" s="873"/>
      <c r="AN4992" s="669"/>
      <c r="IG4992" s="1009"/>
      <c r="IH4992" s="1009"/>
      <c r="II4992" s="1009"/>
      <c r="IJ4992" s="1009"/>
      <c r="IK4992" s="1009"/>
      <c r="IL4992" s="1009"/>
      <c r="IM4992" s="1009"/>
    </row>
    <row r="4993" spans="17:247" x14ac:dyDescent="0.25">
      <c r="Q4993" s="1333"/>
      <c r="R4993" s="1333"/>
      <c r="S4993" s="669"/>
      <c r="T4993" s="669"/>
      <c r="U4993" s="669"/>
      <c r="AG4993" s="873"/>
      <c r="AN4993" s="669"/>
      <c r="IG4993" s="1009"/>
      <c r="IH4993" s="1009"/>
      <c r="II4993" s="1009"/>
      <c r="IJ4993" s="1009"/>
      <c r="IK4993" s="1009"/>
      <c r="IL4993" s="1009"/>
      <c r="IM4993" s="1009"/>
    </row>
    <row r="4994" spans="17:247" x14ac:dyDescent="0.25">
      <c r="Q4994" s="1333"/>
      <c r="R4994" s="1333"/>
      <c r="S4994" s="669"/>
      <c r="T4994" s="669"/>
      <c r="U4994" s="669"/>
      <c r="AG4994" s="873"/>
      <c r="AN4994" s="669"/>
      <c r="IG4994" s="1009"/>
      <c r="IH4994" s="1009"/>
      <c r="II4994" s="1009"/>
      <c r="IJ4994" s="1009"/>
      <c r="IK4994" s="1009"/>
      <c r="IL4994" s="1009"/>
      <c r="IM4994" s="1009"/>
    </row>
    <row r="4995" spans="17:247" x14ac:dyDescent="0.25">
      <c r="Q4995" s="1333"/>
      <c r="R4995" s="1333"/>
      <c r="S4995" s="669"/>
      <c r="T4995" s="669"/>
      <c r="U4995" s="669"/>
      <c r="AG4995" s="873"/>
      <c r="AN4995" s="669"/>
      <c r="IG4995" s="1009"/>
      <c r="IH4995" s="1009"/>
      <c r="II4995" s="1009"/>
      <c r="IJ4995" s="1009"/>
      <c r="IK4995" s="1009"/>
      <c r="IL4995" s="1009"/>
      <c r="IM4995" s="1009"/>
    </row>
    <row r="4996" spans="17:247" x14ac:dyDescent="0.25">
      <c r="Q4996" s="1333"/>
      <c r="R4996" s="1333"/>
      <c r="S4996" s="669"/>
      <c r="T4996" s="669"/>
      <c r="U4996" s="669"/>
      <c r="AG4996" s="873"/>
      <c r="AN4996" s="669"/>
      <c r="IG4996" s="1009"/>
      <c r="IH4996" s="1009"/>
      <c r="II4996" s="1009"/>
      <c r="IJ4996" s="1009"/>
      <c r="IK4996" s="1009"/>
      <c r="IL4996" s="1009"/>
      <c r="IM4996" s="1009"/>
    </row>
    <row r="4997" spans="17:247" x14ac:dyDescent="0.25">
      <c r="Q4997" s="1333"/>
      <c r="R4997" s="1333"/>
      <c r="S4997" s="669"/>
      <c r="T4997" s="669"/>
      <c r="U4997" s="669"/>
      <c r="AG4997" s="873"/>
      <c r="AN4997" s="669"/>
      <c r="IG4997" s="1009"/>
      <c r="IH4997" s="1009"/>
      <c r="II4997" s="1009"/>
      <c r="IJ4997" s="1009"/>
      <c r="IK4997" s="1009"/>
      <c r="IL4997" s="1009"/>
      <c r="IM4997" s="1009"/>
    </row>
    <row r="4998" spans="17:247" x14ac:dyDescent="0.25">
      <c r="Q4998" s="1333"/>
      <c r="R4998" s="1333"/>
      <c r="S4998" s="669"/>
      <c r="T4998" s="669"/>
      <c r="U4998" s="669"/>
      <c r="AG4998" s="873"/>
      <c r="AN4998" s="669"/>
      <c r="IG4998" s="1009"/>
      <c r="IH4998" s="1009"/>
      <c r="II4998" s="1009"/>
      <c r="IJ4998" s="1009"/>
      <c r="IK4998" s="1009"/>
      <c r="IL4998" s="1009"/>
      <c r="IM4998" s="1009"/>
    </row>
    <row r="4999" spans="17:247" x14ac:dyDescent="0.25">
      <c r="Q4999" s="1333"/>
      <c r="R4999" s="1333"/>
      <c r="S4999" s="669"/>
      <c r="T4999" s="669"/>
      <c r="U4999" s="669"/>
      <c r="AG4999" s="873"/>
      <c r="AN4999" s="669"/>
      <c r="IG4999" s="1009"/>
      <c r="IH4999" s="1009"/>
      <c r="II4999" s="1009"/>
      <c r="IJ4999" s="1009"/>
      <c r="IK4999" s="1009"/>
      <c r="IL4999" s="1009"/>
      <c r="IM4999" s="1009"/>
    </row>
    <row r="5000" spans="17:247" x14ac:dyDescent="0.25">
      <c r="Q5000" s="1333"/>
      <c r="R5000" s="1333"/>
      <c r="S5000" s="669"/>
      <c r="T5000" s="669"/>
      <c r="U5000" s="669"/>
      <c r="AG5000" s="873"/>
      <c r="AN5000" s="669"/>
      <c r="IG5000" s="1009"/>
      <c r="IH5000" s="1009"/>
      <c r="II5000" s="1009"/>
      <c r="IJ5000" s="1009"/>
      <c r="IK5000" s="1009"/>
      <c r="IL5000" s="1009"/>
      <c r="IM5000" s="1009"/>
    </row>
    <row r="5001" spans="17:247" x14ac:dyDescent="0.25">
      <c r="Q5001" s="1333"/>
      <c r="R5001" s="1333"/>
      <c r="S5001" s="669"/>
      <c r="T5001" s="669"/>
      <c r="U5001" s="669"/>
      <c r="AG5001" s="873"/>
      <c r="AN5001" s="669"/>
      <c r="IG5001" s="1009"/>
      <c r="IH5001" s="1009"/>
      <c r="II5001" s="1009"/>
      <c r="IJ5001" s="1009"/>
      <c r="IK5001" s="1009"/>
      <c r="IL5001" s="1009"/>
      <c r="IM5001" s="1009"/>
    </row>
    <row r="5002" spans="17:247" x14ac:dyDescent="0.25">
      <c r="Q5002" s="1333"/>
      <c r="R5002" s="1333"/>
      <c r="S5002" s="669"/>
      <c r="T5002" s="669"/>
      <c r="U5002" s="669"/>
      <c r="AG5002" s="873"/>
      <c r="AN5002" s="669"/>
      <c r="IG5002" s="1009"/>
      <c r="IH5002" s="1009"/>
      <c r="II5002" s="1009"/>
      <c r="IJ5002" s="1009"/>
      <c r="IK5002" s="1009"/>
      <c r="IL5002" s="1009"/>
      <c r="IM5002" s="1009"/>
    </row>
    <row r="5003" spans="17:247" x14ac:dyDescent="0.25">
      <c r="Q5003" s="1333"/>
      <c r="R5003" s="1333"/>
      <c r="S5003" s="669"/>
      <c r="T5003" s="669"/>
      <c r="U5003" s="669"/>
      <c r="AG5003" s="873"/>
      <c r="AN5003" s="669"/>
      <c r="IG5003" s="1009"/>
      <c r="IH5003" s="1009"/>
      <c r="II5003" s="1009"/>
      <c r="IJ5003" s="1009"/>
      <c r="IK5003" s="1009"/>
      <c r="IL5003" s="1009"/>
      <c r="IM5003" s="1009"/>
    </row>
    <row r="5004" spans="17:247" x14ac:dyDescent="0.25">
      <c r="Q5004" s="1333"/>
      <c r="R5004" s="1333"/>
      <c r="S5004" s="669"/>
      <c r="T5004" s="669"/>
      <c r="U5004" s="669"/>
      <c r="AG5004" s="873"/>
      <c r="AN5004" s="669"/>
      <c r="IG5004" s="1009"/>
      <c r="IH5004" s="1009"/>
      <c r="II5004" s="1009"/>
      <c r="IJ5004" s="1009"/>
      <c r="IK5004" s="1009"/>
      <c r="IL5004" s="1009"/>
      <c r="IM5004" s="1009"/>
    </row>
    <row r="5005" spans="17:247" x14ac:dyDescent="0.25">
      <c r="Q5005" s="1333"/>
      <c r="R5005" s="1333"/>
      <c r="S5005" s="669"/>
      <c r="T5005" s="669"/>
      <c r="U5005" s="669"/>
      <c r="AG5005" s="873"/>
      <c r="AN5005" s="669"/>
      <c r="IG5005" s="1009"/>
      <c r="IH5005" s="1009"/>
      <c r="II5005" s="1009"/>
      <c r="IJ5005" s="1009"/>
      <c r="IK5005" s="1009"/>
      <c r="IL5005" s="1009"/>
      <c r="IM5005" s="1009"/>
    </row>
    <row r="5006" spans="17:247" x14ac:dyDescent="0.25">
      <c r="Q5006" s="1333"/>
      <c r="R5006" s="1333"/>
      <c r="S5006" s="669"/>
      <c r="T5006" s="669"/>
      <c r="U5006" s="669"/>
      <c r="AG5006" s="873"/>
      <c r="AN5006" s="669"/>
      <c r="IG5006" s="1009"/>
      <c r="IH5006" s="1009"/>
      <c r="II5006" s="1009"/>
      <c r="IJ5006" s="1009"/>
      <c r="IK5006" s="1009"/>
      <c r="IL5006" s="1009"/>
      <c r="IM5006" s="1009"/>
    </row>
    <row r="5007" spans="17:247" x14ac:dyDescent="0.25">
      <c r="Q5007" s="1333"/>
      <c r="R5007" s="1333"/>
      <c r="S5007" s="669"/>
      <c r="T5007" s="669"/>
      <c r="U5007" s="669"/>
      <c r="AG5007" s="873"/>
      <c r="AN5007" s="669"/>
      <c r="IG5007" s="1009"/>
      <c r="IH5007" s="1009"/>
      <c r="II5007" s="1009"/>
      <c r="IJ5007" s="1009"/>
      <c r="IK5007" s="1009"/>
      <c r="IL5007" s="1009"/>
      <c r="IM5007" s="1009"/>
    </row>
    <row r="5008" spans="17:247" x14ac:dyDescent="0.25">
      <c r="Q5008" s="1333"/>
      <c r="R5008" s="1333"/>
      <c r="S5008" s="669"/>
      <c r="T5008" s="669"/>
      <c r="U5008" s="669"/>
      <c r="AG5008" s="873"/>
      <c r="AN5008" s="669"/>
      <c r="IG5008" s="1009"/>
      <c r="IH5008" s="1009"/>
      <c r="II5008" s="1009"/>
      <c r="IJ5008" s="1009"/>
      <c r="IK5008" s="1009"/>
      <c r="IL5008" s="1009"/>
      <c r="IM5008" s="1009"/>
    </row>
    <row r="5009" spans="17:247" x14ac:dyDescent="0.25">
      <c r="Q5009" s="1333"/>
      <c r="R5009" s="1333"/>
      <c r="S5009" s="669"/>
      <c r="T5009" s="669"/>
      <c r="U5009" s="669"/>
      <c r="AG5009" s="873"/>
      <c r="AN5009" s="669"/>
      <c r="IG5009" s="1009"/>
      <c r="IH5009" s="1009"/>
      <c r="II5009" s="1009"/>
      <c r="IJ5009" s="1009"/>
      <c r="IK5009" s="1009"/>
      <c r="IL5009" s="1009"/>
      <c r="IM5009" s="1009"/>
    </row>
    <row r="5010" spans="17:247" x14ac:dyDescent="0.25">
      <c r="Q5010" s="1333"/>
      <c r="R5010" s="1333"/>
      <c r="S5010" s="669"/>
      <c r="T5010" s="669"/>
      <c r="U5010" s="669"/>
      <c r="AG5010" s="873"/>
      <c r="AN5010" s="669"/>
      <c r="IG5010" s="1009"/>
      <c r="IH5010" s="1009"/>
      <c r="II5010" s="1009"/>
      <c r="IJ5010" s="1009"/>
      <c r="IK5010" s="1009"/>
      <c r="IL5010" s="1009"/>
      <c r="IM5010" s="1009"/>
    </row>
    <row r="5011" spans="17:247" x14ac:dyDescent="0.25">
      <c r="Q5011" s="1333"/>
      <c r="R5011" s="1333"/>
      <c r="S5011" s="669"/>
      <c r="T5011" s="669"/>
      <c r="U5011" s="669"/>
      <c r="AG5011" s="873"/>
      <c r="AN5011" s="669"/>
      <c r="IG5011" s="1009"/>
      <c r="IH5011" s="1009"/>
      <c r="II5011" s="1009"/>
      <c r="IJ5011" s="1009"/>
      <c r="IK5011" s="1009"/>
      <c r="IL5011" s="1009"/>
      <c r="IM5011" s="1009"/>
    </row>
    <row r="5012" spans="17:247" x14ac:dyDescent="0.25">
      <c r="Q5012" s="1333"/>
      <c r="R5012" s="1333"/>
      <c r="S5012" s="669"/>
      <c r="T5012" s="669"/>
      <c r="U5012" s="669"/>
      <c r="AG5012" s="873"/>
      <c r="AN5012" s="669"/>
      <c r="IG5012" s="1009"/>
      <c r="IH5012" s="1009"/>
      <c r="II5012" s="1009"/>
      <c r="IJ5012" s="1009"/>
      <c r="IK5012" s="1009"/>
      <c r="IL5012" s="1009"/>
      <c r="IM5012" s="1009"/>
    </row>
    <row r="5013" spans="17:247" x14ac:dyDescent="0.25">
      <c r="Q5013" s="1333"/>
      <c r="R5013" s="1333"/>
      <c r="S5013" s="669"/>
      <c r="T5013" s="669"/>
      <c r="U5013" s="669"/>
      <c r="AG5013" s="873"/>
      <c r="AN5013" s="669"/>
      <c r="IG5013" s="1009"/>
      <c r="IH5013" s="1009"/>
      <c r="II5013" s="1009"/>
      <c r="IJ5013" s="1009"/>
      <c r="IK5013" s="1009"/>
      <c r="IL5013" s="1009"/>
      <c r="IM5013" s="1009"/>
    </row>
    <row r="5014" spans="17:247" x14ac:dyDescent="0.25">
      <c r="Q5014" s="1333"/>
      <c r="R5014" s="1333"/>
      <c r="S5014" s="669"/>
      <c r="T5014" s="669"/>
      <c r="U5014" s="669"/>
      <c r="AG5014" s="873"/>
      <c r="AN5014" s="669"/>
      <c r="IG5014" s="1009"/>
      <c r="IH5014" s="1009"/>
      <c r="II5014" s="1009"/>
      <c r="IJ5014" s="1009"/>
      <c r="IK5014" s="1009"/>
      <c r="IL5014" s="1009"/>
      <c r="IM5014" s="1009"/>
    </row>
    <row r="5015" spans="17:247" x14ac:dyDescent="0.25">
      <c r="Q5015" s="1333"/>
      <c r="R5015" s="1333"/>
      <c r="S5015" s="669"/>
      <c r="T5015" s="669"/>
      <c r="U5015" s="669"/>
      <c r="AG5015" s="873"/>
      <c r="AN5015" s="669"/>
      <c r="IG5015" s="1009"/>
      <c r="IH5015" s="1009"/>
      <c r="II5015" s="1009"/>
      <c r="IJ5015" s="1009"/>
      <c r="IK5015" s="1009"/>
      <c r="IL5015" s="1009"/>
      <c r="IM5015" s="1009"/>
    </row>
    <row r="5016" spans="17:247" x14ac:dyDescent="0.25">
      <c r="Q5016" s="1333"/>
      <c r="R5016" s="1333"/>
      <c r="S5016" s="669"/>
      <c r="T5016" s="669"/>
      <c r="U5016" s="669"/>
      <c r="AG5016" s="873"/>
      <c r="AN5016" s="669"/>
      <c r="IG5016" s="1009"/>
      <c r="IH5016" s="1009"/>
      <c r="II5016" s="1009"/>
      <c r="IJ5016" s="1009"/>
      <c r="IK5016" s="1009"/>
      <c r="IL5016" s="1009"/>
      <c r="IM5016" s="1009"/>
    </row>
    <row r="5017" spans="17:247" x14ac:dyDescent="0.25">
      <c r="Q5017" s="1333"/>
      <c r="R5017" s="1333"/>
      <c r="S5017" s="669"/>
      <c r="T5017" s="669"/>
      <c r="U5017" s="669"/>
      <c r="AG5017" s="873"/>
      <c r="AN5017" s="669"/>
      <c r="IG5017" s="1009"/>
      <c r="IH5017" s="1009"/>
      <c r="II5017" s="1009"/>
      <c r="IJ5017" s="1009"/>
      <c r="IK5017" s="1009"/>
      <c r="IL5017" s="1009"/>
      <c r="IM5017" s="1009"/>
    </row>
    <row r="5018" spans="17:247" x14ac:dyDescent="0.25">
      <c r="Q5018" s="1333"/>
      <c r="R5018" s="1333"/>
      <c r="S5018" s="669"/>
      <c r="T5018" s="669"/>
      <c r="U5018" s="669"/>
      <c r="AG5018" s="873"/>
      <c r="AN5018" s="669"/>
      <c r="IG5018" s="1009"/>
      <c r="IH5018" s="1009"/>
      <c r="II5018" s="1009"/>
      <c r="IJ5018" s="1009"/>
      <c r="IK5018" s="1009"/>
      <c r="IL5018" s="1009"/>
      <c r="IM5018" s="1009"/>
    </row>
    <row r="5019" spans="17:247" x14ac:dyDescent="0.25">
      <c r="Q5019" s="1333"/>
      <c r="R5019" s="1333"/>
      <c r="S5019" s="669"/>
      <c r="T5019" s="669"/>
      <c r="U5019" s="669"/>
      <c r="AG5019" s="873"/>
      <c r="AN5019" s="669"/>
      <c r="IG5019" s="1009"/>
      <c r="IH5019" s="1009"/>
      <c r="II5019" s="1009"/>
      <c r="IJ5019" s="1009"/>
      <c r="IK5019" s="1009"/>
      <c r="IL5019" s="1009"/>
      <c r="IM5019" s="1009"/>
    </row>
    <row r="5020" spans="17:247" x14ac:dyDescent="0.25">
      <c r="Q5020" s="1333"/>
      <c r="R5020" s="1333"/>
      <c r="S5020" s="669"/>
      <c r="T5020" s="669"/>
      <c r="U5020" s="669"/>
      <c r="AG5020" s="873"/>
      <c r="AN5020" s="669"/>
      <c r="IG5020" s="1009"/>
      <c r="IH5020" s="1009"/>
      <c r="II5020" s="1009"/>
      <c r="IJ5020" s="1009"/>
      <c r="IK5020" s="1009"/>
      <c r="IL5020" s="1009"/>
      <c r="IM5020" s="1009"/>
    </row>
    <row r="5021" spans="17:247" x14ac:dyDescent="0.25">
      <c r="Q5021" s="1333"/>
      <c r="R5021" s="1333"/>
      <c r="S5021" s="669"/>
      <c r="T5021" s="669"/>
      <c r="U5021" s="669"/>
      <c r="AG5021" s="873"/>
      <c r="AN5021" s="669"/>
      <c r="IG5021" s="1009"/>
      <c r="IH5021" s="1009"/>
      <c r="II5021" s="1009"/>
      <c r="IJ5021" s="1009"/>
      <c r="IK5021" s="1009"/>
      <c r="IL5021" s="1009"/>
      <c r="IM5021" s="1009"/>
    </row>
    <row r="5022" spans="17:247" x14ac:dyDescent="0.25">
      <c r="Q5022" s="1333"/>
      <c r="R5022" s="1333"/>
      <c r="S5022" s="669"/>
      <c r="T5022" s="669"/>
      <c r="U5022" s="669"/>
      <c r="AG5022" s="873"/>
      <c r="AN5022" s="669"/>
      <c r="IG5022" s="1009"/>
      <c r="IH5022" s="1009"/>
      <c r="II5022" s="1009"/>
      <c r="IJ5022" s="1009"/>
      <c r="IK5022" s="1009"/>
      <c r="IL5022" s="1009"/>
      <c r="IM5022" s="1009"/>
    </row>
    <row r="5023" spans="17:247" x14ac:dyDescent="0.25">
      <c r="Q5023" s="1333"/>
      <c r="R5023" s="1333"/>
      <c r="S5023" s="669"/>
      <c r="T5023" s="669"/>
      <c r="U5023" s="669"/>
      <c r="AG5023" s="873"/>
      <c r="AN5023" s="669"/>
      <c r="IG5023" s="1009"/>
      <c r="IH5023" s="1009"/>
      <c r="II5023" s="1009"/>
      <c r="IJ5023" s="1009"/>
      <c r="IK5023" s="1009"/>
      <c r="IL5023" s="1009"/>
      <c r="IM5023" s="1009"/>
    </row>
    <row r="5024" spans="17:247" x14ac:dyDescent="0.25">
      <c r="Q5024" s="1333"/>
      <c r="R5024" s="1333"/>
      <c r="S5024" s="669"/>
      <c r="T5024" s="669"/>
      <c r="U5024" s="669"/>
      <c r="AG5024" s="873"/>
      <c r="AN5024" s="669"/>
      <c r="IG5024" s="1009"/>
      <c r="IH5024" s="1009"/>
      <c r="II5024" s="1009"/>
      <c r="IJ5024" s="1009"/>
      <c r="IK5024" s="1009"/>
      <c r="IL5024" s="1009"/>
      <c r="IM5024" s="1009"/>
    </row>
    <row r="5025" spans="17:247" x14ac:dyDescent="0.25">
      <c r="Q5025" s="1333"/>
      <c r="R5025" s="1333"/>
      <c r="S5025" s="669"/>
      <c r="T5025" s="669"/>
      <c r="U5025" s="669"/>
      <c r="AG5025" s="873"/>
      <c r="AN5025" s="669"/>
      <c r="IG5025" s="1009"/>
      <c r="IH5025" s="1009"/>
      <c r="II5025" s="1009"/>
      <c r="IJ5025" s="1009"/>
      <c r="IK5025" s="1009"/>
      <c r="IL5025" s="1009"/>
      <c r="IM5025" s="1009"/>
    </row>
    <row r="5026" spans="17:247" x14ac:dyDescent="0.25">
      <c r="Q5026" s="1333"/>
      <c r="R5026" s="1333"/>
      <c r="S5026" s="669"/>
      <c r="T5026" s="669"/>
      <c r="U5026" s="669"/>
      <c r="AG5026" s="873"/>
      <c r="AN5026" s="669"/>
      <c r="IG5026" s="1009"/>
      <c r="IH5026" s="1009"/>
      <c r="II5026" s="1009"/>
      <c r="IJ5026" s="1009"/>
      <c r="IK5026" s="1009"/>
      <c r="IL5026" s="1009"/>
      <c r="IM5026" s="1009"/>
    </row>
    <row r="5027" spans="17:247" x14ac:dyDescent="0.25">
      <c r="Q5027" s="1333"/>
      <c r="R5027" s="1333"/>
      <c r="S5027" s="669"/>
      <c r="T5027" s="669"/>
      <c r="U5027" s="669"/>
      <c r="AG5027" s="873"/>
      <c r="AN5027" s="669"/>
      <c r="IG5027" s="1009"/>
      <c r="IH5027" s="1009"/>
      <c r="II5027" s="1009"/>
      <c r="IJ5027" s="1009"/>
      <c r="IK5027" s="1009"/>
      <c r="IL5027" s="1009"/>
      <c r="IM5027" s="1009"/>
    </row>
    <row r="5028" spans="17:247" x14ac:dyDescent="0.25">
      <c r="Q5028" s="1333"/>
      <c r="R5028" s="1333"/>
      <c r="S5028" s="669"/>
      <c r="T5028" s="669"/>
      <c r="U5028" s="669"/>
      <c r="AG5028" s="873"/>
      <c r="AN5028" s="669"/>
      <c r="IG5028" s="1009"/>
      <c r="IH5028" s="1009"/>
      <c r="II5028" s="1009"/>
      <c r="IJ5028" s="1009"/>
      <c r="IK5028" s="1009"/>
      <c r="IL5028" s="1009"/>
      <c r="IM5028" s="1009"/>
    </row>
    <row r="5029" spans="17:247" x14ac:dyDescent="0.25">
      <c r="Q5029" s="1333"/>
      <c r="R5029" s="1333"/>
      <c r="S5029" s="669"/>
      <c r="T5029" s="669"/>
      <c r="U5029" s="669"/>
      <c r="AG5029" s="873"/>
      <c r="AN5029" s="669"/>
      <c r="IG5029" s="1009"/>
      <c r="IH5029" s="1009"/>
      <c r="II5029" s="1009"/>
      <c r="IJ5029" s="1009"/>
      <c r="IK5029" s="1009"/>
      <c r="IL5029" s="1009"/>
      <c r="IM5029" s="1009"/>
    </row>
    <row r="5030" spans="17:247" x14ac:dyDescent="0.25">
      <c r="Q5030" s="1333"/>
      <c r="R5030" s="1333"/>
      <c r="S5030" s="669"/>
      <c r="T5030" s="669"/>
      <c r="U5030" s="669"/>
      <c r="AG5030" s="873"/>
      <c r="AN5030" s="669"/>
      <c r="IG5030" s="1009"/>
      <c r="IH5030" s="1009"/>
      <c r="II5030" s="1009"/>
      <c r="IJ5030" s="1009"/>
      <c r="IK5030" s="1009"/>
      <c r="IL5030" s="1009"/>
      <c r="IM5030" s="1009"/>
    </row>
    <row r="5031" spans="17:247" x14ac:dyDescent="0.25">
      <c r="Q5031" s="1333"/>
      <c r="R5031" s="1333"/>
      <c r="S5031" s="669"/>
      <c r="T5031" s="669"/>
      <c r="U5031" s="669"/>
      <c r="AG5031" s="873"/>
      <c r="AN5031" s="669"/>
      <c r="IG5031" s="1009"/>
      <c r="IH5031" s="1009"/>
      <c r="II5031" s="1009"/>
      <c r="IJ5031" s="1009"/>
      <c r="IK5031" s="1009"/>
      <c r="IL5031" s="1009"/>
      <c r="IM5031" s="1009"/>
    </row>
    <row r="5032" spans="17:247" x14ac:dyDescent="0.25">
      <c r="Q5032" s="1333"/>
      <c r="R5032" s="1333"/>
      <c r="S5032" s="669"/>
      <c r="T5032" s="669"/>
      <c r="U5032" s="669"/>
      <c r="AG5032" s="873"/>
      <c r="AN5032" s="669"/>
      <c r="IG5032" s="1009"/>
      <c r="IH5032" s="1009"/>
      <c r="II5032" s="1009"/>
      <c r="IJ5032" s="1009"/>
      <c r="IK5032" s="1009"/>
      <c r="IL5032" s="1009"/>
      <c r="IM5032" s="1009"/>
    </row>
    <row r="5033" spans="17:247" x14ac:dyDescent="0.25">
      <c r="Q5033" s="1333"/>
      <c r="R5033" s="1333"/>
      <c r="S5033" s="669"/>
      <c r="T5033" s="669"/>
      <c r="U5033" s="669"/>
      <c r="AG5033" s="873"/>
      <c r="AN5033" s="669"/>
      <c r="IG5033" s="1009"/>
      <c r="IH5033" s="1009"/>
      <c r="II5033" s="1009"/>
      <c r="IJ5033" s="1009"/>
      <c r="IK5033" s="1009"/>
      <c r="IL5033" s="1009"/>
      <c r="IM5033" s="1009"/>
    </row>
    <row r="5034" spans="17:247" x14ac:dyDescent="0.25">
      <c r="Q5034" s="1333"/>
      <c r="R5034" s="1333"/>
      <c r="S5034" s="669"/>
      <c r="T5034" s="669"/>
      <c r="U5034" s="669"/>
      <c r="AG5034" s="873"/>
      <c r="AN5034" s="669"/>
      <c r="IG5034" s="1009"/>
      <c r="IH5034" s="1009"/>
      <c r="II5034" s="1009"/>
      <c r="IJ5034" s="1009"/>
      <c r="IK5034" s="1009"/>
      <c r="IL5034" s="1009"/>
      <c r="IM5034" s="1009"/>
    </row>
    <row r="5035" spans="17:247" x14ac:dyDescent="0.25">
      <c r="Q5035" s="1333"/>
      <c r="R5035" s="1333"/>
      <c r="S5035" s="669"/>
      <c r="T5035" s="669"/>
      <c r="U5035" s="669"/>
      <c r="AG5035" s="873"/>
      <c r="AN5035" s="669"/>
      <c r="IG5035" s="1009"/>
      <c r="IH5035" s="1009"/>
      <c r="II5035" s="1009"/>
      <c r="IJ5035" s="1009"/>
      <c r="IK5035" s="1009"/>
      <c r="IL5035" s="1009"/>
      <c r="IM5035" s="1009"/>
    </row>
    <row r="5036" spans="17:247" x14ac:dyDescent="0.25">
      <c r="Q5036" s="1333"/>
      <c r="R5036" s="1333"/>
      <c r="S5036" s="669"/>
      <c r="T5036" s="669"/>
      <c r="U5036" s="669"/>
      <c r="AG5036" s="873"/>
      <c r="AN5036" s="669"/>
      <c r="IG5036" s="1009"/>
      <c r="IH5036" s="1009"/>
      <c r="II5036" s="1009"/>
      <c r="IJ5036" s="1009"/>
      <c r="IK5036" s="1009"/>
      <c r="IL5036" s="1009"/>
      <c r="IM5036" s="1009"/>
    </row>
    <row r="5037" spans="17:247" x14ac:dyDescent="0.25">
      <c r="Q5037" s="1333"/>
      <c r="R5037" s="1333"/>
      <c r="S5037" s="669"/>
      <c r="T5037" s="669"/>
      <c r="U5037" s="669"/>
      <c r="AG5037" s="873"/>
      <c r="AN5037" s="669"/>
      <c r="IG5037" s="1009"/>
      <c r="IH5037" s="1009"/>
      <c r="II5037" s="1009"/>
      <c r="IJ5037" s="1009"/>
      <c r="IK5037" s="1009"/>
      <c r="IL5037" s="1009"/>
      <c r="IM5037" s="1009"/>
    </row>
    <row r="5038" spans="17:247" x14ac:dyDescent="0.25">
      <c r="Q5038" s="1333"/>
      <c r="R5038" s="1333"/>
      <c r="S5038" s="669"/>
      <c r="T5038" s="669"/>
      <c r="U5038" s="669"/>
      <c r="AG5038" s="873"/>
      <c r="AN5038" s="669"/>
      <c r="IG5038" s="1009"/>
      <c r="IH5038" s="1009"/>
      <c r="II5038" s="1009"/>
      <c r="IJ5038" s="1009"/>
      <c r="IK5038" s="1009"/>
      <c r="IL5038" s="1009"/>
      <c r="IM5038" s="1009"/>
    </row>
    <row r="5039" spans="17:247" x14ac:dyDescent="0.25">
      <c r="Q5039" s="1333"/>
      <c r="R5039" s="1333"/>
      <c r="S5039" s="669"/>
      <c r="T5039" s="669"/>
      <c r="U5039" s="669"/>
      <c r="AG5039" s="873"/>
      <c r="AN5039" s="669"/>
      <c r="IG5039" s="1009"/>
      <c r="IH5039" s="1009"/>
      <c r="II5039" s="1009"/>
      <c r="IJ5039" s="1009"/>
      <c r="IK5039" s="1009"/>
      <c r="IL5039" s="1009"/>
      <c r="IM5039" s="1009"/>
    </row>
    <row r="5040" spans="17:247" x14ac:dyDescent="0.25">
      <c r="Q5040" s="1333"/>
      <c r="R5040" s="1333"/>
      <c r="S5040" s="669"/>
      <c r="T5040" s="669"/>
      <c r="U5040" s="669"/>
      <c r="AG5040" s="873"/>
      <c r="AN5040" s="669"/>
      <c r="IG5040" s="1009"/>
      <c r="IH5040" s="1009"/>
      <c r="II5040" s="1009"/>
      <c r="IJ5040" s="1009"/>
      <c r="IK5040" s="1009"/>
      <c r="IL5040" s="1009"/>
      <c r="IM5040" s="1009"/>
    </row>
    <row r="5041" spans="17:247" x14ac:dyDescent="0.25">
      <c r="Q5041" s="1333"/>
      <c r="R5041" s="1333"/>
      <c r="S5041" s="669"/>
      <c r="T5041" s="669"/>
      <c r="U5041" s="669"/>
      <c r="AG5041" s="873"/>
      <c r="AN5041" s="669"/>
      <c r="IG5041" s="1009"/>
      <c r="IH5041" s="1009"/>
      <c r="II5041" s="1009"/>
      <c r="IJ5041" s="1009"/>
      <c r="IK5041" s="1009"/>
      <c r="IL5041" s="1009"/>
      <c r="IM5041" s="1009"/>
    </row>
    <row r="5042" spans="17:247" x14ac:dyDescent="0.25">
      <c r="Q5042" s="1333"/>
      <c r="R5042" s="1333"/>
      <c r="S5042" s="669"/>
      <c r="T5042" s="669"/>
      <c r="U5042" s="669"/>
      <c r="AG5042" s="873"/>
      <c r="AN5042" s="669"/>
      <c r="IG5042" s="1009"/>
      <c r="IH5042" s="1009"/>
      <c r="II5042" s="1009"/>
      <c r="IJ5042" s="1009"/>
      <c r="IK5042" s="1009"/>
      <c r="IL5042" s="1009"/>
      <c r="IM5042" s="1009"/>
    </row>
    <row r="5043" spans="17:247" x14ac:dyDescent="0.25">
      <c r="Q5043" s="1333"/>
      <c r="R5043" s="1333"/>
      <c r="S5043" s="669"/>
      <c r="T5043" s="669"/>
      <c r="U5043" s="669"/>
      <c r="AG5043" s="873"/>
      <c r="AN5043" s="669"/>
      <c r="IG5043" s="1009"/>
      <c r="IH5043" s="1009"/>
      <c r="II5043" s="1009"/>
      <c r="IJ5043" s="1009"/>
      <c r="IK5043" s="1009"/>
      <c r="IL5043" s="1009"/>
      <c r="IM5043" s="1009"/>
    </row>
    <row r="5044" spans="17:247" x14ac:dyDescent="0.25">
      <c r="Q5044" s="1333"/>
      <c r="R5044" s="1333"/>
      <c r="S5044" s="669"/>
      <c r="T5044" s="669"/>
      <c r="U5044" s="669"/>
      <c r="AG5044" s="873"/>
      <c r="AN5044" s="669"/>
      <c r="IG5044" s="1009"/>
      <c r="IH5044" s="1009"/>
      <c r="II5044" s="1009"/>
      <c r="IJ5044" s="1009"/>
      <c r="IK5044" s="1009"/>
      <c r="IL5044" s="1009"/>
      <c r="IM5044" s="1009"/>
    </row>
    <row r="5045" spans="17:247" x14ac:dyDescent="0.25">
      <c r="Q5045" s="1333"/>
      <c r="R5045" s="1333"/>
      <c r="S5045" s="669"/>
      <c r="T5045" s="669"/>
      <c r="U5045" s="669"/>
      <c r="AG5045" s="873"/>
      <c r="AN5045" s="669"/>
      <c r="IG5045" s="1009"/>
      <c r="IH5045" s="1009"/>
      <c r="II5045" s="1009"/>
      <c r="IJ5045" s="1009"/>
      <c r="IK5045" s="1009"/>
      <c r="IL5045" s="1009"/>
      <c r="IM5045" s="1009"/>
    </row>
    <row r="5046" spans="17:247" x14ac:dyDescent="0.25">
      <c r="Q5046" s="1333"/>
      <c r="R5046" s="1333"/>
      <c r="S5046" s="669"/>
      <c r="T5046" s="669"/>
      <c r="U5046" s="669"/>
      <c r="AG5046" s="873"/>
      <c r="AN5046" s="669"/>
      <c r="IG5046" s="1009"/>
      <c r="IH5046" s="1009"/>
      <c r="II5046" s="1009"/>
      <c r="IJ5046" s="1009"/>
      <c r="IK5046" s="1009"/>
      <c r="IL5046" s="1009"/>
      <c r="IM5046" s="1009"/>
    </row>
    <row r="5047" spans="17:247" x14ac:dyDescent="0.25">
      <c r="Q5047" s="1333"/>
      <c r="R5047" s="1333"/>
      <c r="S5047" s="669"/>
      <c r="T5047" s="669"/>
      <c r="U5047" s="669"/>
      <c r="AG5047" s="873"/>
      <c r="AN5047" s="669"/>
      <c r="IG5047" s="1009"/>
      <c r="IH5047" s="1009"/>
      <c r="II5047" s="1009"/>
      <c r="IJ5047" s="1009"/>
      <c r="IK5047" s="1009"/>
      <c r="IL5047" s="1009"/>
      <c r="IM5047" s="1009"/>
    </row>
    <row r="5048" spans="17:247" x14ac:dyDescent="0.25">
      <c r="Q5048" s="1333"/>
      <c r="R5048" s="1333"/>
      <c r="S5048" s="669"/>
      <c r="T5048" s="669"/>
      <c r="U5048" s="669"/>
      <c r="AG5048" s="873"/>
      <c r="AN5048" s="669"/>
      <c r="IG5048" s="1009"/>
      <c r="IH5048" s="1009"/>
      <c r="II5048" s="1009"/>
      <c r="IJ5048" s="1009"/>
      <c r="IK5048" s="1009"/>
      <c r="IL5048" s="1009"/>
      <c r="IM5048" s="1009"/>
    </row>
    <row r="5049" spans="17:247" x14ac:dyDescent="0.25">
      <c r="Q5049" s="1333"/>
      <c r="R5049" s="1333"/>
      <c r="S5049" s="669"/>
      <c r="T5049" s="669"/>
      <c r="U5049" s="669"/>
      <c r="AG5049" s="873"/>
      <c r="AN5049" s="669"/>
      <c r="IG5049" s="1009"/>
      <c r="IH5049" s="1009"/>
      <c r="II5049" s="1009"/>
      <c r="IJ5049" s="1009"/>
      <c r="IK5049" s="1009"/>
      <c r="IL5049" s="1009"/>
      <c r="IM5049" s="1009"/>
    </row>
    <row r="5050" spans="17:247" x14ac:dyDescent="0.25">
      <c r="Q5050" s="1333"/>
      <c r="R5050" s="1333"/>
      <c r="S5050" s="669"/>
      <c r="T5050" s="669"/>
      <c r="U5050" s="669"/>
      <c r="AG5050" s="873"/>
      <c r="AN5050" s="669"/>
      <c r="IG5050" s="1009"/>
      <c r="IH5050" s="1009"/>
      <c r="II5050" s="1009"/>
      <c r="IJ5050" s="1009"/>
      <c r="IK5050" s="1009"/>
      <c r="IL5050" s="1009"/>
      <c r="IM5050" s="1009"/>
    </row>
    <row r="5051" spans="17:247" x14ac:dyDescent="0.25">
      <c r="Q5051" s="1333"/>
      <c r="R5051" s="1333"/>
      <c r="S5051" s="669"/>
      <c r="T5051" s="669"/>
      <c r="U5051" s="669"/>
      <c r="AG5051" s="873"/>
      <c r="AN5051" s="669"/>
      <c r="IG5051" s="1009"/>
      <c r="IH5051" s="1009"/>
      <c r="II5051" s="1009"/>
      <c r="IJ5051" s="1009"/>
      <c r="IK5051" s="1009"/>
      <c r="IL5051" s="1009"/>
      <c r="IM5051" s="1009"/>
    </row>
    <row r="5052" spans="17:247" x14ac:dyDescent="0.25">
      <c r="Q5052" s="1333"/>
      <c r="R5052" s="1333"/>
      <c r="S5052" s="669"/>
      <c r="T5052" s="669"/>
      <c r="U5052" s="669"/>
      <c r="AG5052" s="873"/>
      <c r="AN5052" s="669"/>
      <c r="IG5052" s="1009"/>
      <c r="IH5052" s="1009"/>
      <c r="II5052" s="1009"/>
      <c r="IJ5052" s="1009"/>
      <c r="IK5052" s="1009"/>
      <c r="IL5052" s="1009"/>
      <c r="IM5052" s="1009"/>
    </row>
    <row r="5053" spans="17:247" x14ac:dyDescent="0.25">
      <c r="Q5053" s="1333"/>
      <c r="R5053" s="1333"/>
      <c r="S5053" s="669"/>
      <c r="T5053" s="669"/>
      <c r="U5053" s="669"/>
      <c r="AG5053" s="873"/>
      <c r="AN5053" s="669"/>
      <c r="IG5053" s="1009"/>
      <c r="IH5053" s="1009"/>
      <c r="II5053" s="1009"/>
      <c r="IJ5053" s="1009"/>
      <c r="IK5053" s="1009"/>
      <c r="IL5053" s="1009"/>
      <c r="IM5053" s="1009"/>
    </row>
    <row r="5054" spans="17:247" x14ac:dyDescent="0.25">
      <c r="Q5054" s="1333"/>
      <c r="R5054" s="1333"/>
      <c r="S5054" s="669"/>
      <c r="T5054" s="669"/>
      <c r="U5054" s="669"/>
      <c r="AG5054" s="873"/>
      <c r="AN5054" s="669"/>
      <c r="IG5054" s="1009"/>
      <c r="IH5054" s="1009"/>
      <c r="II5054" s="1009"/>
      <c r="IJ5054" s="1009"/>
      <c r="IK5054" s="1009"/>
      <c r="IL5054" s="1009"/>
      <c r="IM5054" s="1009"/>
    </row>
    <row r="5055" spans="17:247" x14ac:dyDescent="0.25">
      <c r="Q5055" s="1333"/>
      <c r="R5055" s="1333"/>
      <c r="S5055" s="669"/>
      <c r="T5055" s="669"/>
      <c r="U5055" s="669"/>
      <c r="AG5055" s="873"/>
      <c r="AN5055" s="669"/>
      <c r="IG5055" s="1009"/>
      <c r="IH5055" s="1009"/>
      <c r="II5055" s="1009"/>
      <c r="IJ5055" s="1009"/>
      <c r="IK5055" s="1009"/>
      <c r="IL5055" s="1009"/>
      <c r="IM5055" s="1009"/>
    </row>
    <row r="5056" spans="17:247" x14ac:dyDescent="0.25">
      <c r="Q5056" s="1333"/>
      <c r="R5056" s="1333"/>
      <c r="S5056" s="669"/>
      <c r="T5056" s="669"/>
      <c r="U5056" s="669"/>
      <c r="AG5056" s="873"/>
      <c r="AN5056" s="669"/>
      <c r="IG5056" s="1009"/>
      <c r="IH5056" s="1009"/>
      <c r="II5056" s="1009"/>
      <c r="IJ5056" s="1009"/>
      <c r="IK5056" s="1009"/>
      <c r="IL5056" s="1009"/>
      <c r="IM5056" s="1009"/>
    </row>
    <row r="5057" spans="17:247" x14ac:dyDescent="0.25">
      <c r="Q5057" s="1333"/>
      <c r="R5057" s="1333"/>
      <c r="S5057" s="669"/>
      <c r="T5057" s="669"/>
      <c r="U5057" s="669"/>
      <c r="AG5057" s="873"/>
      <c r="AN5057" s="669"/>
      <c r="IG5057" s="1009"/>
      <c r="IH5057" s="1009"/>
      <c r="II5057" s="1009"/>
      <c r="IJ5057" s="1009"/>
      <c r="IK5057" s="1009"/>
      <c r="IL5057" s="1009"/>
      <c r="IM5057" s="1009"/>
    </row>
    <row r="5058" spans="17:247" x14ac:dyDescent="0.25">
      <c r="Q5058" s="1333"/>
      <c r="R5058" s="1333"/>
      <c r="S5058" s="669"/>
      <c r="T5058" s="669"/>
      <c r="U5058" s="669"/>
      <c r="AG5058" s="873"/>
      <c r="AN5058" s="669"/>
      <c r="IG5058" s="1009"/>
      <c r="IH5058" s="1009"/>
      <c r="II5058" s="1009"/>
      <c r="IJ5058" s="1009"/>
      <c r="IK5058" s="1009"/>
      <c r="IL5058" s="1009"/>
      <c r="IM5058" s="1009"/>
    </row>
    <row r="5059" spans="17:247" x14ac:dyDescent="0.25">
      <c r="Q5059" s="1333"/>
      <c r="R5059" s="1333"/>
      <c r="S5059" s="669"/>
      <c r="T5059" s="669"/>
      <c r="U5059" s="669"/>
      <c r="AG5059" s="873"/>
      <c r="AN5059" s="669"/>
      <c r="IG5059" s="1009"/>
      <c r="IH5059" s="1009"/>
      <c r="II5059" s="1009"/>
      <c r="IJ5059" s="1009"/>
      <c r="IK5059" s="1009"/>
      <c r="IL5059" s="1009"/>
      <c r="IM5059" s="1009"/>
    </row>
    <row r="5060" spans="17:247" x14ac:dyDescent="0.25">
      <c r="Q5060" s="1333"/>
      <c r="R5060" s="1333"/>
      <c r="S5060" s="669"/>
      <c r="T5060" s="669"/>
      <c r="U5060" s="669"/>
      <c r="AG5060" s="873"/>
      <c r="AN5060" s="669"/>
      <c r="IG5060" s="1009"/>
      <c r="IH5060" s="1009"/>
      <c r="II5060" s="1009"/>
      <c r="IJ5060" s="1009"/>
      <c r="IK5060" s="1009"/>
      <c r="IL5060" s="1009"/>
      <c r="IM5060" s="1009"/>
    </row>
    <row r="5061" spans="17:247" x14ac:dyDescent="0.25">
      <c r="Q5061" s="1333"/>
      <c r="R5061" s="1333"/>
      <c r="S5061" s="669"/>
      <c r="T5061" s="669"/>
      <c r="U5061" s="669"/>
      <c r="AG5061" s="873"/>
      <c r="AN5061" s="669"/>
      <c r="IG5061" s="1009"/>
      <c r="IH5061" s="1009"/>
      <c r="II5061" s="1009"/>
      <c r="IJ5061" s="1009"/>
      <c r="IK5061" s="1009"/>
      <c r="IL5061" s="1009"/>
      <c r="IM5061" s="1009"/>
    </row>
    <row r="5062" spans="17:247" x14ac:dyDescent="0.25">
      <c r="Q5062" s="1333"/>
      <c r="R5062" s="1333"/>
      <c r="S5062" s="669"/>
      <c r="T5062" s="669"/>
      <c r="U5062" s="669"/>
      <c r="AG5062" s="873"/>
      <c r="AN5062" s="669"/>
      <c r="IG5062" s="1009"/>
      <c r="IH5062" s="1009"/>
      <c r="II5062" s="1009"/>
      <c r="IJ5062" s="1009"/>
      <c r="IK5062" s="1009"/>
      <c r="IL5062" s="1009"/>
      <c r="IM5062" s="1009"/>
    </row>
    <row r="5063" spans="17:247" x14ac:dyDescent="0.25">
      <c r="Q5063" s="1333"/>
      <c r="R5063" s="1333"/>
      <c r="S5063" s="669"/>
      <c r="T5063" s="669"/>
      <c r="U5063" s="669"/>
      <c r="AG5063" s="873"/>
      <c r="AN5063" s="669"/>
      <c r="IG5063" s="1009"/>
      <c r="IH5063" s="1009"/>
      <c r="II5063" s="1009"/>
      <c r="IJ5063" s="1009"/>
      <c r="IK5063" s="1009"/>
      <c r="IL5063" s="1009"/>
      <c r="IM5063" s="1009"/>
    </row>
    <row r="5064" spans="17:247" x14ac:dyDescent="0.25">
      <c r="Q5064" s="1333"/>
      <c r="R5064" s="1333"/>
      <c r="S5064" s="669"/>
      <c r="T5064" s="669"/>
      <c r="U5064" s="669"/>
      <c r="AG5064" s="873"/>
      <c r="AN5064" s="669"/>
      <c r="IG5064" s="1009"/>
      <c r="IH5064" s="1009"/>
      <c r="II5064" s="1009"/>
      <c r="IJ5064" s="1009"/>
      <c r="IK5064" s="1009"/>
      <c r="IL5064" s="1009"/>
      <c r="IM5064" s="1009"/>
    </row>
    <row r="5065" spans="17:247" x14ac:dyDescent="0.25">
      <c r="Q5065" s="1333"/>
      <c r="R5065" s="1333"/>
      <c r="S5065" s="669"/>
      <c r="T5065" s="669"/>
      <c r="U5065" s="669"/>
      <c r="AG5065" s="873"/>
      <c r="AN5065" s="669"/>
      <c r="IG5065" s="1009"/>
      <c r="IH5065" s="1009"/>
      <c r="II5065" s="1009"/>
      <c r="IJ5065" s="1009"/>
      <c r="IK5065" s="1009"/>
      <c r="IL5065" s="1009"/>
      <c r="IM5065" s="1009"/>
    </row>
    <row r="5066" spans="17:247" x14ac:dyDescent="0.25">
      <c r="Q5066" s="1333"/>
      <c r="R5066" s="1333"/>
      <c r="S5066" s="669"/>
      <c r="T5066" s="669"/>
      <c r="U5066" s="669"/>
      <c r="AG5066" s="873"/>
      <c r="AN5066" s="669"/>
      <c r="IG5066" s="1009"/>
      <c r="IH5066" s="1009"/>
      <c r="II5066" s="1009"/>
      <c r="IJ5066" s="1009"/>
      <c r="IK5066" s="1009"/>
      <c r="IL5066" s="1009"/>
      <c r="IM5066" s="1009"/>
    </row>
    <row r="5067" spans="17:247" x14ac:dyDescent="0.25">
      <c r="Q5067" s="1333"/>
      <c r="R5067" s="1333"/>
      <c r="S5067" s="669"/>
      <c r="T5067" s="669"/>
      <c r="U5067" s="669"/>
      <c r="AG5067" s="873"/>
      <c r="AN5067" s="669"/>
      <c r="IG5067" s="1009"/>
      <c r="IH5067" s="1009"/>
      <c r="II5067" s="1009"/>
      <c r="IJ5067" s="1009"/>
      <c r="IK5067" s="1009"/>
      <c r="IL5067" s="1009"/>
      <c r="IM5067" s="1009"/>
    </row>
    <row r="5068" spans="17:247" x14ac:dyDescent="0.25">
      <c r="Q5068" s="1333"/>
      <c r="R5068" s="1333"/>
      <c r="S5068" s="669"/>
      <c r="T5068" s="669"/>
      <c r="U5068" s="669"/>
      <c r="AG5068" s="873"/>
      <c r="AN5068" s="669"/>
      <c r="IG5068" s="1009"/>
      <c r="IH5068" s="1009"/>
      <c r="II5068" s="1009"/>
      <c r="IJ5068" s="1009"/>
      <c r="IK5068" s="1009"/>
      <c r="IL5068" s="1009"/>
      <c r="IM5068" s="1009"/>
    </row>
    <row r="5069" spans="17:247" x14ac:dyDescent="0.25">
      <c r="Q5069" s="1333"/>
      <c r="R5069" s="1333"/>
      <c r="S5069" s="669"/>
      <c r="T5069" s="669"/>
      <c r="U5069" s="669"/>
      <c r="AG5069" s="873"/>
      <c r="AN5069" s="669"/>
      <c r="IG5069" s="1009"/>
      <c r="IH5069" s="1009"/>
      <c r="II5069" s="1009"/>
      <c r="IJ5069" s="1009"/>
      <c r="IK5069" s="1009"/>
      <c r="IL5069" s="1009"/>
      <c r="IM5069" s="1009"/>
    </row>
    <row r="5070" spans="17:247" x14ac:dyDescent="0.25">
      <c r="Q5070" s="1333"/>
      <c r="R5070" s="1333"/>
      <c r="S5070" s="669"/>
      <c r="T5070" s="669"/>
      <c r="U5070" s="669"/>
      <c r="AG5070" s="873"/>
      <c r="AN5070" s="669"/>
      <c r="IG5070" s="1009"/>
      <c r="IH5070" s="1009"/>
      <c r="II5070" s="1009"/>
      <c r="IJ5070" s="1009"/>
      <c r="IK5070" s="1009"/>
      <c r="IL5070" s="1009"/>
      <c r="IM5070" s="1009"/>
    </row>
    <row r="5071" spans="17:247" x14ac:dyDescent="0.25">
      <c r="Q5071" s="1333"/>
      <c r="R5071" s="1333"/>
      <c r="S5071" s="669"/>
      <c r="T5071" s="669"/>
      <c r="U5071" s="669"/>
      <c r="AG5071" s="873"/>
      <c r="AN5071" s="669"/>
      <c r="IG5071" s="1009"/>
      <c r="IH5071" s="1009"/>
      <c r="II5071" s="1009"/>
      <c r="IJ5071" s="1009"/>
      <c r="IK5071" s="1009"/>
      <c r="IL5071" s="1009"/>
      <c r="IM5071" s="1009"/>
    </row>
    <row r="5072" spans="17:247" x14ac:dyDescent="0.25">
      <c r="Q5072" s="1333"/>
      <c r="R5072" s="1333"/>
      <c r="S5072" s="669"/>
      <c r="T5072" s="669"/>
      <c r="U5072" s="669"/>
      <c r="AG5072" s="873"/>
      <c r="AN5072" s="669"/>
      <c r="IG5072" s="1009"/>
      <c r="IH5072" s="1009"/>
      <c r="II5072" s="1009"/>
      <c r="IJ5072" s="1009"/>
      <c r="IK5072" s="1009"/>
      <c r="IL5072" s="1009"/>
      <c r="IM5072" s="1009"/>
    </row>
    <row r="5073" spans="17:247" x14ac:dyDescent="0.25">
      <c r="Q5073" s="1333"/>
      <c r="R5073" s="1333"/>
      <c r="S5073" s="669"/>
      <c r="T5073" s="669"/>
      <c r="U5073" s="669"/>
      <c r="AG5073" s="873"/>
      <c r="AN5073" s="669"/>
      <c r="IG5073" s="1009"/>
      <c r="IH5073" s="1009"/>
      <c r="II5073" s="1009"/>
      <c r="IJ5073" s="1009"/>
      <c r="IK5073" s="1009"/>
      <c r="IL5073" s="1009"/>
      <c r="IM5073" s="1009"/>
    </row>
    <row r="5074" spans="17:247" x14ac:dyDescent="0.25">
      <c r="Q5074" s="1333"/>
      <c r="R5074" s="1333"/>
      <c r="S5074" s="669"/>
      <c r="T5074" s="669"/>
      <c r="U5074" s="669"/>
      <c r="AG5074" s="873"/>
      <c r="AN5074" s="669"/>
      <c r="IG5074" s="1009"/>
      <c r="IH5074" s="1009"/>
      <c r="II5074" s="1009"/>
      <c r="IJ5074" s="1009"/>
      <c r="IK5074" s="1009"/>
      <c r="IL5074" s="1009"/>
      <c r="IM5074" s="1009"/>
    </row>
    <row r="5075" spans="17:247" x14ac:dyDescent="0.25">
      <c r="Q5075" s="1333"/>
      <c r="R5075" s="1333"/>
      <c r="S5075" s="669"/>
      <c r="T5075" s="669"/>
      <c r="U5075" s="669"/>
      <c r="AG5075" s="873"/>
      <c r="AN5075" s="669"/>
      <c r="IG5075" s="1009"/>
      <c r="IH5075" s="1009"/>
      <c r="II5075" s="1009"/>
      <c r="IJ5075" s="1009"/>
      <c r="IK5075" s="1009"/>
      <c r="IL5075" s="1009"/>
      <c r="IM5075" s="1009"/>
    </row>
    <row r="5076" spans="17:247" x14ac:dyDescent="0.25">
      <c r="Q5076" s="1333"/>
      <c r="R5076" s="1333"/>
      <c r="S5076" s="669"/>
      <c r="T5076" s="669"/>
      <c r="U5076" s="669"/>
      <c r="AG5076" s="873"/>
      <c r="AN5076" s="669"/>
      <c r="IG5076" s="1009"/>
      <c r="IH5076" s="1009"/>
      <c r="II5076" s="1009"/>
      <c r="IJ5076" s="1009"/>
      <c r="IK5076" s="1009"/>
      <c r="IL5076" s="1009"/>
      <c r="IM5076" s="1009"/>
    </row>
    <row r="5077" spans="17:247" x14ac:dyDescent="0.25">
      <c r="Q5077" s="1333"/>
      <c r="R5077" s="1333"/>
      <c r="S5077" s="669"/>
      <c r="T5077" s="669"/>
      <c r="U5077" s="669"/>
      <c r="AG5077" s="873"/>
      <c r="AN5077" s="669"/>
      <c r="IG5077" s="1009"/>
      <c r="IH5077" s="1009"/>
      <c r="II5077" s="1009"/>
      <c r="IJ5077" s="1009"/>
      <c r="IK5077" s="1009"/>
      <c r="IL5077" s="1009"/>
      <c r="IM5077" s="1009"/>
    </row>
    <row r="5078" spans="17:247" x14ac:dyDescent="0.25">
      <c r="Q5078" s="1333"/>
      <c r="R5078" s="1333"/>
      <c r="S5078" s="669"/>
      <c r="T5078" s="669"/>
      <c r="U5078" s="669"/>
      <c r="AG5078" s="873"/>
      <c r="AN5078" s="669"/>
      <c r="IG5078" s="1009"/>
      <c r="IH5078" s="1009"/>
      <c r="II5078" s="1009"/>
      <c r="IJ5078" s="1009"/>
      <c r="IK5078" s="1009"/>
      <c r="IL5078" s="1009"/>
      <c r="IM5078" s="1009"/>
    </row>
    <row r="5079" spans="17:247" x14ac:dyDescent="0.25">
      <c r="Q5079" s="1333"/>
      <c r="R5079" s="1333"/>
      <c r="S5079" s="669"/>
      <c r="T5079" s="669"/>
      <c r="U5079" s="669"/>
      <c r="AG5079" s="873"/>
      <c r="AN5079" s="669"/>
      <c r="IG5079" s="1009"/>
      <c r="IH5079" s="1009"/>
      <c r="II5079" s="1009"/>
      <c r="IJ5079" s="1009"/>
      <c r="IK5079" s="1009"/>
      <c r="IL5079" s="1009"/>
      <c r="IM5079" s="1009"/>
    </row>
    <row r="5080" spans="17:247" x14ac:dyDescent="0.25">
      <c r="Q5080" s="1333"/>
      <c r="R5080" s="1333"/>
      <c r="S5080" s="669"/>
      <c r="T5080" s="669"/>
      <c r="U5080" s="669"/>
      <c r="AG5080" s="873"/>
      <c r="AN5080" s="669"/>
      <c r="IG5080" s="1009"/>
      <c r="IH5080" s="1009"/>
      <c r="II5080" s="1009"/>
      <c r="IJ5080" s="1009"/>
      <c r="IK5080" s="1009"/>
      <c r="IL5080" s="1009"/>
      <c r="IM5080" s="1009"/>
    </row>
    <row r="5081" spans="17:247" x14ac:dyDescent="0.25">
      <c r="Q5081" s="1333"/>
      <c r="R5081" s="1333"/>
      <c r="S5081" s="669"/>
      <c r="T5081" s="669"/>
      <c r="U5081" s="669"/>
      <c r="AG5081" s="873"/>
      <c r="AN5081" s="669"/>
      <c r="IG5081" s="1009"/>
      <c r="IH5081" s="1009"/>
      <c r="II5081" s="1009"/>
      <c r="IJ5081" s="1009"/>
      <c r="IK5081" s="1009"/>
      <c r="IL5081" s="1009"/>
      <c r="IM5081" s="1009"/>
    </row>
    <row r="5082" spans="17:247" x14ac:dyDescent="0.25">
      <c r="Q5082" s="1333"/>
      <c r="R5082" s="1333"/>
      <c r="S5082" s="669"/>
      <c r="T5082" s="669"/>
      <c r="U5082" s="669"/>
      <c r="AG5082" s="873"/>
      <c r="AN5082" s="669"/>
      <c r="IG5082" s="1009"/>
      <c r="IH5082" s="1009"/>
      <c r="II5082" s="1009"/>
      <c r="IJ5082" s="1009"/>
      <c r="IK5082" s="1009"/>
      <c r="IL5082" s="1009"/>
      <c r="IM5082" s="1009"/>
    </row>
    <row r="5083" spans="17:247" x14ac:dyDescent="0.25">
      <c r="Q5083" s="1333"/>
      <c r="R5083" s="1333"/>
      <c r="S5083" s="669"/>
      <c r="T5083" s="669"/>
      <c r="U5083" s="669"/>
      <c r="AG5083" s="873"/>
      <c r="AN5083" s="669"/>
      <c r="IG5083" s="1009"/>
      <c r="IH5083" s="1009"/>
      <c r="II5083" s="1009"/>
      <c r="IJ5083" s="1009"/>
      <c r="IK5083" s="1009"/>
      <c r="IL5083" s="1009"/>
      <c r="IM5083" s="1009"/>
    </row>
    <row r="5084" spans="17:247" x14ac:dyDescent="0.25">
      <c r="Q5084" s="1333"/>
      <c r="R5084" s="1333"/>
      <c r="S5084" s="669"/>
      <c r="T5084" s="669"/>
      <c r="U5084" s="669"/>
      <c r="AG5084" s="873"/>
      <c r="AN5084" s="669"/>
      <c r="IG5084" s="1009"/>
      <c r="IH5084" s="1009"/>
      <c r="II5084" s="1009"/>
      <c r="IJ5084" s="1009"/>
      <c r="IK5084" s="1009"/>
      <c r="IL5084" s="1009"/>
      <c r="IM5084" s="1009"/>
    </row>
    <row r="5085" spans="17:247" x14ac:dyDescent="0.25">
      <c r="Q5085" s="1333"/>
      <c r="R5085" s="1333"/>
      <c r="S5085" s="669"/>
      <c r="T5085" s="669"/>
      <c r="U5085" s="669"/>
      <c r="AG5085" s="873"/>
      <c r="AN5085" s="669"/>
      <c r="IG5085" s="1009"/>
      <c r="IH5085" s="1009"/>
      <c r="II5085" s="1009"/>
      <c r="IJ5085" s="1009"/>
      <c r="IK5085" s="1009"/>
      <c r="IL5085" s="1009"/>
      <c r="IM5085" s="1009"/>
    </row>
    <row r="5086" spans="17:247" x14ac:dyDescent="0.25">
      <c r="Q5086" s="1333"/>
      <c r="R5086" s="1333"/>
      <c r="S5086" s="669"/>
      <c r="T5086" s="669"/>
      <c r="U5086" s="669"/>
      <c r="AG5086" s="873"/>
      <c r="AN5086" s="669"/>
      <c r="IG5086" s="1009"/>
      <c r="IH5086" s="1009"/>
      <c r="II5086" s="1009"/>
      <c r="IJ5086" s="1009"/>
      <c r="IK5086" s="1009"/>
      <c r="IL5086" s="1009"/>
      <c r="IM5086" s="1009"/>
    </row>
    <row r="5087" spans="17:247" x14ac:dyDescent="0.25">
      <c r="Q5087" s="1333"/>
      <c r="R5087" s="1333"/>
      <c r="S5087" s="669"/>
      <c r="T5087" s="669"/>
      <c r="U5087" s="669"/>
      <c r="AG5087" s="873"/>
      <c r="AN5087" s="669"/>
      <c r="IG5087" s="1009"/>
      <c r="IH5087" s="1009"/>
      <c r="II5087" s="1009"/>
      <c r="IJ5087" s="1009"/>
      <c r="IK5087" s="1009"/>
      <c r="IL5087" s="1009"/>
      <c r="IM5087" s="1009"/>
    </row>
    <row r="5088" spans="17:247" x14ac:dyDescent="0.25">
      <c r="Q5088" s="1333"/>
      <c r="R5088" s="1333"/>
      <c r="S5088" s="669"/>
      <c r="T5088" s="669"/>
      <c r="U5088" s="669"/>
      <c r="AG5088" s="873"/>
      <c r="AN5088" s="669"/>
      <c r="IG5088" s="1009"/>
      <c r="IH5088" s="1009"/>
      <c r="II5088" s="1009"/>
      <c r="IJ5088" s="1009"/>
      <c r="IK5088" s="1009"/>
      <c r="IL5088" s="1009"/>
      <c r="IM5088" s="1009"/>
    </row>
    <row r="5089" spans="17:247" x14ac:dyDescent="0.25">
      <c r="Q5089" s="1333"/>
      <c r="R5089" s="1333"/>
      <c r="S5089" s="669"/>
      <c r="T5089" s="669"/>
      <c r="U5089" s="669"/>
      <c r="AG5089" s="873"/>
      <c r="AN5089" s="669"/>
      <c r="IG5089" s="1009"/>
      <c r="IH5089" s="1009"/>
      <c r="II5089" s="1009"/>
      <c r="IJ5089" s="1009"/>
      <c r="IK5089" s="1009"/>
      <c r="IL5089" s="1009"/>
      <c r="IM5089" s="1009"/>
    </row>
    <row r="5090" spans="17:247" x14ac:dyDescent="0.25">
      <c r="Q5090" s="1333"/>
      <c r="R5090" s="1333"/>
      <c r="S5090" s="669"/>
      <c r="T5090" s="669"/>
      <c r="U5090" s="669"/>
      <c r="AG5090" s="873"/>
      <c r="AN5090" s="669"/>
      <c r="IG5090" s="1009"/>
      <c r="IH5090" s="1009"/>
      <c r="II5090" s="1009"/>
      <c r="IJ5090" s="1009"/>
      <c r="IK5090" s="1009"/>
      <c r="IL5090" s="1009"/>
      <c r="IM5090" s="1009"/>
    </row>
    <row r="5091" spans="17:247" x14ac:dyDescent="0.25">
      <c r="Q5091" s="1333"/>
      <c r="R5091" s="1333"/>
      <c r="S5091" s="669"/>
      <c r="T5091" s="669"/>
      <c r="U5091" s="669"/>
      <c r="AG5091" s="873"/>
      <c r="AN5091" s="669"/>
      <c r="IG5091" s="1009"/>
      <c r="IH5091" s="1009"/>
      <c r="II5091" s="1009"/>
      <c r="IJ5091" s="1009"/>
      <c r="IK5091" s="1009"/>
      <c r="IL5091" s="1009"/>
      <c r="IM5091" s="1009"/>
    </row>
    <row r="5092" spans="17:247" x14ac:dyDescent="0.25">
      <c r="Q5092" s="1333"/>
      <c r="R5092" s="1333"/>
      <c r="S5092" s="669"/>
      <c r="T5092" s="669"/>
      <c r="U5092" s="669"/>
      <c r="AG5092" s="873"/>
      <c r="AN5092" s="669"/>
      <c r="IG5092" s="1009"/>
      <c r="IH5092" s="1009"/>
      <c r="II5092" s="1009"/>
      <c r="IJ5092" s="1009"/>
      <c r="IK5092" s="1009"/>
      <c r="IL5092" s="1009"/>
      <c r="IM5092" s="1009"/>
    </row>
    <row r="5093" spans="17:247" x14ac:dyDescent="0.25">
      <c r="Q5093" s="1333"/>
      <c r="R5093" s="1333"/>
      <c r="S5093" s="669"/>
      <c r="T5093" s="669"/>
      <c r="U5093" s="669"/>
      <c r="AG5093" s="873"/>
      <c r="AN5093" s="669"/>
      <c r="IG5093" s="1009"/>
      <c r="IH5093" s="1009"/>
      <c r="II5093" s="1009"/>
      <c r="IJ5093" s="1009"/>
      <c r="IK5093" s="1009"/>
      <c r="IL5093" s="1009"/>
      <c r="IM5093" s="1009"/>
    </row>
    <row r="5094" spans="17:247" x14ac:dyDescent="0.25">
      <c r="Q5094" s="1333"/>
      <c r="R5094" s="1333"/>
      <c r="S5094" s="669"/>
      <c r="T5094" s="669"/>
      <c r="U5094" s="669"/>
      <c r="AG5094" s="873"/>
      <c r="AN5094" s="669"/>
      <c r="IG5094" s="1009"/>
      <c r="IH5094" s="1009"/>
      <c r="II5094" s="1009"/>
      <c r="IJ5094" s="1009"/>
      <c r="IK5094" s="1009"/>
      <c r="IL5094" s="1009"/>
      <c r="IM5094" s="1009"/>
    </row>
    <row r="5095" spans="17:247" x14ac:dyDescent="0.25">
      <c r="Q5095" s="1333"/>
      <c r="R5095" s="1333"/>
      <c r="S5095" s="669"/>
      <c r="T5095" s="669"/>
      <c r="U5095" s="669"/>
      <c r="AG5095" s="873"/>
      <c r="AN5095" s="669"/>
      <c r="IG5095" s="1009"/>
      <c r="IH5095" s="1009"/>
      <c r="II5095" s="1009"/>
      <c r="IJ5095" s="1009"/>
      <c r="IK5095" s="1009"/>
      <c r="IL5095" s="1009"/>
      <c r="IM5095" s="1009"/>
    </row>
    <row r="5096" spans="17:247" x14ac:dyDescent="0.25">
      <c r="Q5096" s="1333"/>
      <c r="R5096" s="1333"/>
      <c r="S5096" s="669"/>
      <c r="T5096" s="669"/>
      <c r="U5096" s="669"/>
      <c r="AG5096" s="873"/>
      <c r="AN5096" s="669"/>
      <c r="IG5096" s="1009"/>
      <c r="IH5096" s="1009"/>
      <c r="II5096" s="1009"/>
      <c r="IJ5096" s="1009"/>
      <c r="IK5096" s="1009"/>
      <c r="IL5096" s="1009"/>
      <c r="IM5096" s="1009"/>
    </row>
    <row r="5097" spans="17:247" x14ac:dyDescent="0.25">
      <c r="Q5097" s="1333"/>
      <c r="R5097" s="1333"/>
      <c r="S5097" s="669"/>
      <c r="T5097" s="669"/>
      <c r="U5097" s="669"/>
      <c r="AG5097" s="873"/>
      <c r="AN5097" s="669"/>
      <c r="IG5097" s="1009"/>
      <c r="IH5097" s="1009"/>
      <c r="II5097" s="1009"/>
      <c r="IJ5097" s="1009"/>
      <c r="IK5097" s="1009"/>
      <c r="IL5097" s="1009"/>
      <c r="IM5097" s="1009"/>
    </row>
    <row r="5098" spans="17:247" x14ac:dyDescent="0.25">
      <c r="Q5098" s="1333"/>
      <c r="R5098" s="1333"/>
      <c r="S5098" s="669"/>
      <c r="T5098" s="669"/>
      <c r="U5098" s="669"/>
      <c r="AG5098" s="873"/>
      <c r="AN5098" s="669"/>
      <c r="IG5098" s="1009"/>
      <c r="IH5098" s="1009"/>
      <c r="II5098" s="1009"/>
      <c r="IJ5098" s="1009"/>
      <c r="IK5098" s="1009"/>
      <c r="IL5098" s="1009"/>
      <c r="IM5098" s="1009"/>
    </row>
    <row r="5099" spans="17:247" x14ac:dyDescent="0.25">
      <c r="Q5099" s="1333"/>
      <c r="R5099" s="1333"/>
      <c r="S5099" s="669"/>
      <c r="T5099" s="669"/>
      <c r="U5099" s="669"/>
      <c r="AG5099" s="873"/>
      <c r="AN5099" s="669"/>
      <c r="IG5099" s="1009"/>
      <c r="IH5099" s="1009"/>
      <c r="II5099" s="1009"/>
      <c r="IJ5099" s="1009"/>
      <c r="IK5099" s="1009"/>
      <c r="IL5099" s="1009"/>
      <c r="IM5099" s="1009"/>
    </row>
    <row r="5100" spans="17:247" x14ac:dyDescent="0.25">
      <c r="Q5100" s="1333"/>
      <c r="R5100" s="1333"/>
      <c r="S5100" s="669"/>
      <c r="T5100" s="669"/>
      <c r="U5100" s="669"/>
      <c r="AG5100" s="873"/>
      <c r="AN5100" s="669"/>
      <c r="IG5100" s="1009"/>
      <c r="IH5100" s="1009"/>
      <c r="II5100" s="1009"/>
      <c r="IJ5100" s="1009"/>
      <c r="IK5100" s="1009"/>
      <c r="IL5100" s="1009"/>
      <c r="IM5100" s="1009"/>
    </row>
    <row r="5101" spans="17:247" x14ac:dyDescent="0.25">
      <c r="Q5101" s="1333"/>
      <c r="R5101" s="1333"/>
      <c r="S5101" s="669"/>
      <c r="T5101" s="669"/>
      <c r="U5101" s="669"/>
      <c r="AG5101" s="873"/>
      <c r="AN5101" s="669"/>
      <c r="IG5101" s="1009"/>
      <c r="IH5101" s="1009"/>
      <c r="II5101" s="1009"/>
      <c r="IJ5101" s="1009"/>
      <c r="IK5101" s="1009"/>
      <c r="IL5101" s="1009"/>
      <c r="IM5101" s="1009"/>
    </row>
    <row r="5102" spans="17:247" x14ac:dyDescent="0.25">
      <c r="Q5102" s="1333"/>
      <c r="R5102" s="1333"/>
      <c r="S5102" s="669"/>
      <c r="T5102" s="669"/>
      <c r="U5102" s="669"/>
      <c r="AG5102" s="873"/>
      <c r="AN5102" s="669"/>
      <c r="IG5102" s="1009"/>
      <c r="IH5102" s="1009"/>
      <c r="II5102" s="1009"/>
      <c r="IJ5102" s="1009"/>
      <c r="IK5102" s="1009"/>
      <c r="IL5102" s="1009"/>
      <c r="IM5102" s="1009"/>
    </row>
    <row r="5103" spans="17:247" x14ac:dyDescent="0.25">
      <c r="Q5103" s="1333"/>
      <c r="R5103" s="1333"/>
      <c r="S5103" s="669"/>
      <c r="T5103" s="669"/>
      <c r="U5103" s="669"/>
      <c r="AG5103" s="873"/>
      <c r="AN5103" s="669"/>
      <c r="IG5103" s="1009"/>
      <c r="IH5103" s="1009"/>
      <c r="II5103" s="1009"/>
      <c r="IJ5103" s="1009"/>
      <c r="IK5103" s="1009"/>
      <c r="IL5103" s="1009"/>
      <c r="IM5103" s="1009"/>
    </row>
    <row r="5104" spans="17:247" x14ac:dyDescent="0.25">
      <c r="Q5104" s="1333"/>
      <c r="R5104" s="1333"/>
      <c r="S5104" s="669"/>
      <c r="T5104" s="669"/>
      <c r="U5104" s="669"/>
      <c r="AG5104" s="873"/>
      <c r="AN5104" s="669"/>
      <c r="IG5104" s="1009"/>
      <c r="IH5104" s="1009"/>
      <c r="II5104" s="1009"/>
      <c r="IJ5104" s="1009"/>
      <c r="IK5104" s="1009"/>
      <c r="IL5104" s="1009"/>
      <c r="IM5104" s="1009"/>
    </row>
    <row r="5105" spans="17:247" x14ac:dyDescent="0.25">
      <c r="Q5105" s="1333"/>
      <c r="R5105" s="1333"/>
      <c r="S5105" s="669"/>
      <c r="T5105" s="669"/>
      <c r="U5105" s="669"/>
      <c r="AG5105" s="873"/>
      <c r="AN5105" s="669"/>
      <c r="IG5105" s="1009"/>
      <c r="IH5105" s="1009"/>
      <c r="II5105" s="1009"/>
      <c r="IJ5105" s="1009"/>
      <c r="IK5105" s="1009"/>
      <c r="IL5105" s="1009"/>
      <c r="IM5105" s="1009"/>
    </row>
    <row r="5106" spans="17:247" x14ac:dyDescent="0.25">
      <c r="Q5106" s="1333"/>
      <c r="R5106" s="1333"/>
      <c r="S5106" s="669"/>
      <c r="T5106" s="669"/>
      <c r="U5106" s="669"/>
      <c r="AG5106" s="873"/>
      <c r="AN5106" s="669"/>
      <c r="IG5106" s="1009"/>
      <c r="IH5106" s="1009"/>
      <c r="II5106" s="1009"/>
      <c r="IJ5106" s="1009"/>
      <c r="IK5106" s="1009"/>
      <c r="IL5106" s="1009"/>
      <c r="IM5106" s="1009"/>
    </row>
    <row r="5107" spans="17:247" x14ac:dyDescent="0.25">
      <c r="Q5107" s="1333"/>
      <c r="R5107" s="1333"/>
      <c r="S5107" s="669"/>
      <c r="T5107" s="669"/>
      <c r="U5107" s="669"/>
      <c r="AG5107" s="873"/>
      <c r="AN5107" s="669"/>
      <c r="IG5107" s="1009"/>
      <c r="IH5107" s="1009"/>
      <c r="II5107" s="1009"/>
      <c r="IJ5107" s="1009"/>
      <c r="IK5107" s="1009"/>
      <c r="IL5107" s="1009"/>
      <c r="IM5107" s="1009"/>
    </row>
    <row r="5108" spans="17:247" x14ac:dyDescent="0.25">
      <c r="Q5108" s="1333"/>
      <c r="R5108" s="1333"/>
      <c r="S5108" s="669"/>
      <c r="T5108" s="669"/>
      <c r="U5108" s="669"/>
      <c r="AG5108" s="873"/>
      <c r="AN5108" s="669"/>
      <c r="IG5108" s="1009"/>
      <c r="IH5108" s="1009"/>
      <c r="II5108" s="1009"/>
      <c r="IJ5108" s="1009"/>
      <c r="IK5108" s="1009"/>
      <c r="IL5108" s="1009"/>
      <c r="IM5108" s="1009"/>
    </row>
    <row r="5109" spans="17:247" x14ac:dyDescent="0.25">
      <c r="Q5109" s="1333"/>
      <c r="R5109" s="1333"/>
      <c r="S5109" s="669"/>
      <c r="T5109" s="669"/>
      <c r="U5109" s="669"/>
      <c r="AG5109" s="873"/>
      <c r="AN5109" s="669"/>
      <c r="IG5109" s="1009"/>
      <c r="IH5109" s="1009"/>
      <c r="II5109" s="1009"/>
      <c r="IJ5109" s="1009"/>
      <c r="IK5109" s="1009"/>
      <c r="IL5109" s="1009"/>
      <c r="IM5109" s="1009"/>
    </row>
    <row r="5110" spans="17:247" x14ac:dyDescent="0.25">
      <c r="Q5110" s="1333"/>
      <c r="R5110" s="1333"/>
      <c r="S5110" s="669"/>
      <c r="T5110" s="669"/>
      <c r="U5110" s="669"/>
      <c r="AG5110" s="873"/>
      <c r="AN5110" s="669"/>
      <c r="IG5110" s="1009"/>
      <c r="IH5110" s="1009"/>
      <c r="II5110" s="1009"/>
      <c r="IJ5110" s="1009"/>
      <c r="IK5110" s="1009"/>
      <c r="IL5110" s="1009"/>
      <c r="IM5110" s="1009"/>
    </row>
    <row r="5111" spans="17:247" x14ac:dyDescent="0.25">
      <c r="Q5111" s="1333"/>
      <c r="R5111" s="1333"/>
      <c r="S5111" s="669"/>
      <c r="T5111" s="669"/>
      <c r="U5111" s="669"/>
      <c r="AG5111" s="873"/>
      <c r="AN5111" s="669"/>
      <c r="IG5111" s="1009"/>
      <c r="IH5111" s="1009"/>
      <c r="II5111" s="1009"/>
      <c r="IJ5111" s="1009"/>
      <c r="IK5111" s="1009"/>
      <c r="IL5111" s="1009"/>
      <c r="IM5111" s="1009"/>
    </row>
    <row r="5112" spans="17:247" x14ac:dyDescent="0.25">
      <c r="Q5112" s="1333"/>
      <c r="R5112" s="1333"/>
      <c r="S5112" s="669"/>
      <c r="T5112" s="669"/>
      <c r="U5112" s="669"/>
      <c r="AG5112" s="873"/>
      <c r="AN5112" s="669"/>
      <c r="IG5112" s="1009"/>
      <c r="IH5112" s="1009"/>
      <c r="II5112" s="1009"/>
      <c r="IJ5112" s="1009"/>
      <c r="IK5112" s="1009"/>
      <c r="IL5112" s="1009"/>
      <c r="IM5112" s="1009"/>
    </row>
    <row r="5113" spans="17:247" x14ac:dyDescent="0.25">
      <c r="Q5113" s="1333"/>
      <c r="R5113" s="1333"/>
      <c r="S5113" s="669"/>
      <c r="T5113" s="669"/>
      <c r="U5113" s="669"/>
      <c r="AG5113" s="873"/>
      <c r="AN5113" s="669"/>
      <c r="IG5113" s="1009"/>
      <c r="IH5113" s="1009"/>
      <c r="II5113" s="1009"/>
      <c r="IJ5113" s="1009"/>
      <c r="IK5113" s="1009"/>
      <c r="IL5113" s="1009"/>
      <c r="IM5113" s="1009"/>
    </row>
    <row r="5114" spans="17:247" x14ac:dyDescent="0.25">
      <c r="Q5114" s="1333"/>
      <c r="R5114" s="1333"/>
      <c r="S5114" s="669"/>
      <c r="T5114" s="669"/>
      <c r="U5114" s="669"/>
      <c r="AG5114" s="873"/>
      <c r="AN5114" s="669"/>
      <c r="IG5114" s="1009"/>
      <c r="IH5114" s="1009"/>
      <c r="II5114" s="1009"/>
      <c r="IJ5114" s="1009"/>
      <c r="IK5114" s="1009"/>
      <c r="IL5114" s="1009"/>
      <c r="IM5114" s="1009"/>
    </row>
    <row r="5115" spans="17:247" x14ac:dyDescent="0.25">
      <c r="Q5115" s="1333"/>
      <c r="R5115" s="1333"/>
      <c r="S5115" s="669"/>
      <c r="T5115" s="669"/>
      <c r="U5115" s="669"/>
      <c r="AG5115" s="873"/>
      <c r="AN5115" s="669"/>
      <c r="IG5115" s="1009"/>
      <c r="IH5115" s="1009"/>
      <c r="II5115" s="1009"/>
      <c r="IJ5115" s="1009"/>
      <c r="IK5115" s="1009"/>
      <c r="IL5115" s="1009"/>
      <c r="IM5115" s="1009"/>
    </row>
    <row r="5116" spans="17:247" x14ac:dyDescent="0.25">
      <c r="Q5116" s="1333"/>
      <c r="R5116" s="1333"/>
      <c r="S5116" s="669"/>
      <c r="T5116" s="669"/>
      <c r="U5116" s="669"/>
      <c r="AG5116" s="873"/>
      <c r="AN5116" s="669"/>
      <c r="IG5116" s="1009"/>
      <c r="IH5116" s="1009"/>
      <c r="II5116" s="1009"/>
      <c r="IJ5116" s="1009"/>
      <c r="IK5116" s="1009"/>
      <c r="IL5116" s="1009"/>
      <c r="IM5116" s="1009"/>
    </row>
    <row r="5117" spans="17:247" x14ac:dyDescent="0.25">
      <c r="Q5117" s="1333"/>
      <c r="R5117" s="1333"/>
      <c r="S5117" s="669"/>
      <c r="T5117" s="669"/>
      <c r="U5117" s="669"/>
      <c r="AG5117" s="873"/>
      <c r="AN5117" s="669"/>
      <c r="IG5117" s="1009"/>
      <c r="IH5117" s="1009"/>
      <c r="II5117" s="1009"/>
      <c r="IJ5117" s="1009"/>
      <c r="IK5117" s="1009"/>
      <c r="IL5117" s="1009"/>
      <c r="IM5117" s="1009"/>
    </row>
    <row r="5118" spans="17:247" x14ac:dyDescent="0.25">
      <c r="Q5118" s="1333"/>
      <c r="R5118" s="1333"/>
      <c r="S5118" s="669"/>
      <c r="T5118" s="669"/>
      <c r="U5118" s="669"/>
      <c r="AG5118" s="873"/>
      <c r="AN5118" s="669"/>
      <c r="IG5118" s="1009"/>
      <c r="IH5118" s="1009"/>
      <c r="II5118" s="1009"/>
      <c r="IJ5118" s="1009"/>
      <c r="IK5118" s="1009"/>
      <c r="IL5118" s="1009"/>
      <c r="IM5118" s="1009"/>
    </row>
    <row r="5119" spans="17:247" x14ac:dyDescent="0.25">
      <c r="Q5119" s="1333"/>
      <c r="R5119" s="1333"/>
      <c r="S5119" s="669"/>
      <c r="T5119" s="669"/>
      <c r="U5119" s="669"/>
      <c r="AG5119" s="873"/>
      <c r="AN5119" s="669"/>
      <c r="IG5119" s="1009"/>
      <c r="IH5119" s="1009"/>
      <c r="II5119" s="1009"/>
      <c r="IJ5119" s="1009"/>
      <c r="IK5119" s="1009"/>
      <c r="IL5119" s="1009"/>
      <c r="IM5119" s="1009"/>
    </row>
    <row r="5120" spans="17:247" x14ac:dyDescent="0.25">
      <c r="Q5120" s="1333"/>
      <c r="R5120" s="1333"/>
      <c r="S5120" s="669"/>
      <c r="T5120" s="669"/>
      <c r="U5120" s="669"/>
      <c r="AG5120" s="873"/>
      <c r="AN5120" s="669"/>
      <c r="IG5120" s="1009"/>
      <c r="IH5120" s="1009"/>
      <c r="II5120" s="1009"/>
      <c r="IJ5120" s="1009"/>
      <c r="IK5120" s="1009"/>
      <c r="IL5120" s="1009"/>
      <c r="IM5120" s="1009"/>
    </row>
    <row r="5121" spans="17:247" x14ac:dyDescent="0.25">
      <c r="Q5121" s="1333"/>
      <c r="R5121" s="1333"/>
      <c r="S5121" s="669"/>
      <c r="T5121" s="669"/>
      <c r="U5121" s="669"/>
      <c r="AG5121" s="873"/>
      <c r="AN5121" s="669"/>
      <c r="IG5121" s="1009"/>
      <c r="IH5121" s="1009"/>
      <c r="II5121" s="1009"/>
      <c r="IJ5121" s="1009"/>
      <c r="IK5121" s="1009"/>
      <c r="IL5121" s="1009"/>
      <c r="IM5121" s="1009"/>
    </row>
    <row r="5122" spans="17:247" x14ac:dyDescent="0.25">
      <c r="Q5122" s="1333"/>
      <c r="R5122" s="1333"/>
      <c r="S5122" s="669"/>
      <c r="T5122" s="669"/>
      <c r="U5122" s="669"/>
      <c r="AG5122" s="873"/>
      <c r="AN5122" s="669"/>
      <c r="IG5122" s="1009"/>
      <c r="IH5122" s="1009"/>
      <c r="II5122" s="1009"/>
      <c r="IJ5122" s="1009"/>
      <c r="IK5122" s="1009"/>
      <c r="IL5122" s="1009"/>
      <c r="IM5122" s="1009"/>
    </row>
    <row r="5123" spans="17:247" x14ac:dyDescent="0.25">
      <c r="Q5123" s="1333"/>
      <c r="R5123" s="1333"/>
      <c r="S5123" s="669"/>
      <c r="T5123" s="669"/>
      <c r="U5123" s="669"/>
      <c r="AG5123" s="873"/>
      <c r="AN5123" s="669"/>
      <c r="IG5123" s="1009"/>
      <c r="IH5123" s="1009"/>
      <c r="II5123" s="1009"/>
      <c r="IJ5123" s="1009"/>
      <c r="IK5123" s="1009"/>
      <c r="IL5123" s="1009"/>
      <c r="IM5123" s="1009"/>
    </row>
    <row r="5124" spans="17:247" x14ac:dyDescent="0.25">
      <c r="Q5124" s="1333"/>
      <c r="R5124" s="1333"/>
      <c r="S5124" s="669"/>
      <c r="T5124" s="669"/>
      <c r="U5124" s="669"/>
      <c r="AG5124" s="873"/>
      <c r="AN5124" s="669"/>
      <c r="IG5124" s="1009"/>
      <c r="IH5124" s="1009"/>
      <c r="II5124" s="1009"/>
      <c r="IJ5124" s="1009"/>
      <c r="IK5124" s="1009"/>
      <c r="IL5124" s="1009"/>
      <c r="IM5124" s="1009"/>
    </row>
    <row r="5125" spans="17:247" x14ac:dyDescent="0.25">
      <c r="Q5125" s="1333"/>
      <c r="R5125" s="1333"/>
      <c r="S5125" s="669"/>
      <c r="T5125" s="669"/>
      <c r="U5125" s="669"/>
      <c r="AG5125" s="873"/>
      <c r="AN5125" s="669"/>
      <c r="IG5125" s="1009"/>
      <c r="IH5125" s="1009"/>
      <c r="II5125" s="1009"/>
      <c r="IJ5125" s="1009"/>
      <c r="IK5125" s="1009"/>
      <c r="IL5125" s="1009"/>
      <c r="IM5125" s="1009"/>
    </row>
    <row r="5126" spans="17:247" x14ac:dyDescent="0.25">
      <c r="Q5126" s="1333"/>
      <c r="R5126" s="1333"/>
      <c r="S5126" s="669"/>
      <c r="T5126" s="669"/>
      <c r="U5126" s="669"/>
      <c r="AG5126" s="873"/>
      <c r="AN5126" s="669"/>
      <c r="IG5126" s="1009"/>
      <c r="IH5126" s="1009"/>
      <c r="II5126" s="1009"/>
      <c r="IJ5126" s="1009"/>
      <c r="IK5126" s="1009"/>
      <c r="IL5126" s="1009"/>
      <c r="IM5126" s="1009"/>
    </row>
    <row r="5127" spans="17:247" x14ac:dyDescent="0.25">
      <c r="Q5127" s="1333"/>
      <c r="R5127" s="1333"/>
      <c r="S5127" s="669"/>
      <c r="T5127" s="669"/>
      <c r="U5127" s="669"/>
      <c r="AG5127" s="873"/>
      <c r="AN5127" s="669"/>
      <c r="IG5127" s="1009"/>
      <c r="IH5127" s="1009"/>
      <c r="II5127" s="1009"/>
      <c r="IJ5127" s="1009"/>
      <c r="IK5127" s="1009"/>
      <c r="IL5127" s="1009"/>
      <c r="IM5127" s="1009"/>
    </row>
    <row r="5128" spans="17:247" x14ac:dyDescent="0.25">
      <c r="Q5128" s="1333"/>
      <c r="R5128" s="1333"/>
      <c r="S5128" s="669"/>
      <c r="T5128" s="669"/>
      <c r="U5128" s="669"/>
      <c r="AG5128" s="873"/>
      <c r="AN5128" s="669"/>
      <c r="IG5128" s="1009"/>
      <c r="IH5128" s="1009"/>
      <c r="II5128" s="1009"/>
      <c r="IJ5128" s="1009"/>
      <c r="IK5128" s="1009"/>
      <c r="IL5128" s="1009"/>
      <c r="IM5128" s="1009"/>
    </row>
    <row r="5129" spans="17:247" x14ac:dyDescent="0.25">
      <c r="Q5129" s="1333"/>
      <c r="R5129" s="1333"/>
      <c r="S5129" s="669"/>
      <c r="T5129" s="669"/>
      <c r="U5129" s="669"/>
      <c r="AG5129" s="873"/>
      <c r="AN5129" s="669"/>
      <c r="IG5129" s="1009"/>
      <c r="IH5129" s="1009"/>
      <c r="II5129" s="1009"/>
      <c r="IJ5129" s="1009"/>
      <c r="IK5129" s="1009"/>
      <c r="IL5129" s="1009"/>
      <c r="IM5129" s="1009"/>
    </row>
    <row r="5130" spans="17:247" x14ac:dyDescent="0.25">
      <c r="Q5130" s="1333"/>
      <c r="R5130" s="1333"/>
      <c r="S5130" s="669"/>
      <c r="T5130" s="669"/>
      <c r="U5130" s="669"/>
      <c r="AG5130" s="873"/>
      <c r="AN5130" s="669"/>
      <c r="IG5130" s="1009"/>
      <c r="IH5130" s="1009"/>
      <c r="II5130" s="1009"/>
      <c r="IJ5130" s="1009"/>
      <c r="IK5130" s="1009"/>
      <c r="IL5130" s="1009"/>
      <c r="IM5130" s="1009"/>
    </row>
    <row r="5131" spans="17:247" x14ac:dyDescent="0.25">
      <c r="Q5131" s="1333"/>
      <c r="R5131" s="1333"/>
      <c r="S5131" s="669"/>
      <c r="T5131" s="669"/>
      <c r="U5131" s="669"/>
      <c r="AG5131" s="873"/>
      <c r="AN5131" s="669"/>
      <c r="IG5131" s="1009"/>
      <c r="IH5131" s="1009"/>
      <c r="II5131" s="1009"/>
      <c r="IJ5131" s="1009"/>
      <c r="IK5131" s="1009"/>
      <c r="IL5131" s="1009"/>
      <c r="IM5131" s="1009"/>
    </row>
    <row r="5132" spans="17:247" x14ac:dyDescent="0.25">
      <c r="Q5132" s="1333"/>
      <c r="R5132" s="1333"/>
      <c r="S5132" s="669"/>
      <c r="T5132" s="669"/>
      <c r="U5132" s="669"/>
      <c r="AG5132" s="873"/>
      <c r="AN5132" s="669"/>
      <c r="IG5132" s="1009"/>
      <c r="IH5132" s="1009"/>
      <c r="II5132" s="1009"/>
      <c r="IJ5132" s="1009"/>
      <c r="IK5132" s="1009"/>
      <c r="IL5132" s="1009"/>
      <c r="IM5132" s="1009"/>
    </row>
    <row r="5133" spans="17:247" x14ac:dyDescent="0.25">
      <c r="Q5133" s="1333"/>
      <c r="R5133" s="1333"/>
      <c r="S5133" s="669"/>
      <c r="T5133" s="669"/>
      <c r="U5133" s="669"/>
      <c r="AG5133" s="873"/>
      <c r="AN5133" s="669"/>
      <c r="IG5133" s="1009"/>
      <c r="IH5133" s="1009"/>
      <c r="II5133" s="1009"/>
      <c r="IJ5133" s="1009"/>
      <c r="IK5133" s="1009"/>
      <c r="IL5133" s="1009"/>
      <c r="IM5133" s="1009"/>
    </row>
    <row r="5134" spans="17:247" x14ac:dyDescent="0.25">
      <c r="Q5134" s="1333"/>
      <c r="R5134" s="1333"/>
      <c r="S5134" s="669"/>
      <c r="T5134" s="669"/>
      <c r="U5134" s="669"/>
      <c r="AG5134" s="873"/>
      <c r="AN5134" s="669"/>
      <c r="IG5134" s="1009"/>
      <c r="IH5134" s="1009"/>
      <c r="II5134" s="1009"/>
      <c r="IJ5134" s="1009"/>
      <c r="IK5134" s="1009"/>
      <c r="IL5134" s="1009"/>
      <c r="IM5134" s="1009"/>
    </row>
    <row r="5135" spans="17:247" x14ac:dyDescent="0.25">
      <c r="Q5135" s="1333"/>
      <c r="R5135" s="1333"/>
      <c r="S5135" s="669"/>
      <c r="T5135" s="669"/>
      <c r="U5135" s="669"/>
      <c r="AG5135" s="873"/>
      <c r="AN5135" s="669"/>
      <c r="IG5135" s="1009"/>
      <c r="IH5135" s="1009"/>
      <c r="II5135" s="1009"/>
      <c r="IJ5135" s="1009"/>
      <c r="IK5135" s="1009"/>
      <c r="IL5135" s="1009"/>
      <c r="IM5135" s="1009"/>
    </row>
    <row r="5136" spans="17:247" x14ac:dyDescent="0.25">
      <c r="Q5136" s="1333"/>
      <c r="R5136" s="1333"/>
      <c r="S5136" s="669"/>
      <c r="T5136" s="669"/>
      <c r="U5136" s="669"/>
      <c r="AG5136" s="873"/>
      <c r="AN5136" s="669"/>
      <c r="IG5136" s="1009"/>
      <c r="IH5136" s="1009"/>
      <c r="II5136" s="1009"/>
      <c r="IJ5136" s="1009"/>
      <c r="IK5136" s="1009"/>
      <c r="IL5136" s="1009"/>
      <c r="IM5136" s="1009"/>
    </row>
    <row r="5137" spans="17:247" x14ac:dyDescent="0.25">
      <c r="Q5137" s="1333"/>
      <c r="R5137" s="1333"/>
      <c r="S5137" s="669"/>
      <c r="T5137" s="669"/>
      <c r="U5137" s="669"/>
      <c r="AG5137" s="873"/>
      <c r="AN5137" s="669"/>
      <c r="IG5137" s="1009"/>
      <c r="IH5137" s="1009"/>
      <c r="II5137" s="1009"/>
      <c r="IJ5137" s="1009"/>
      <c r="IK5137" s="1009"/>
      <c r="IL5137" s="1009"/>
      <c r="IM5137" s="1009"/>
    </row>
    <row r="5138" spans="17:247" x14ac:dyDescent="0.25">
      <c r="Q5138" s="1333"/>
      <c r="R5138" s="1333"/>
      <c r="S5138" s="669"/>
      <c r="T5138" s="669"/>
      <c r="U5138" s="669"/>
      <c r="AG5138" s="873"/>
      <c r="AN5138" s="669"/>
      <c r="IG5138" s="1009"/>
      <c r="IH5138" s="1009"/>
      <c r="II5138" s="1009"/>
      <c r="IJ5138" s="1009"/>
      <c r="IK5138" s="1009"/>
      <c r="IL5138" s="1009"/>
      <c r="IM5138" s="1009"/>
    </row>
    <row r="5139" spans="17:247" x14ac:dyDescent="0.25">
      <c r="Q5139" s="1333"/>
      <c r="R5139" s="1333"/>
      <c r="S5139" s="669"/>
      <c r="T5139" s="669"/>
      <c r="U5139" s="669"/>
      <c r="AG5139" s="873"/>
      <c r="AN5139" s="669"/>
      <c r="IG5139" s="1009"/>
      <c r="IH5139" s="1009"/>
      <c r="II5139" s="1009"/>
      <c r="IJ5139" s="1009"/>
      <c r="IK5139" s="1009"/>
      <c r="IL5139" s="1009"/>
      <c r="IM5139" s="1009"/>
    </row>
    <row r="5140" spans="17:247" x14ac:dyDescent="0.25">
      <c r="Q5140" s="1333"/>
      <c r="R5140" s="1333"/>
      <c r="S5140" s="669"/>
      <c r="T5140" s="669"/>
      <c r="U5140" s="669"/>
      <c r="AG5140" s="873"/>
      <c r="AN5140" s="669"/>
      <c r="IG5140" s="1009"/>
      <c r="IH5140" s="1009"/>
      <c r="II5140" s="1009"/>
      <c r="IJ5140" s="1009"/>
      <c r="IK5140" s="1009"/>
      <c r="IL5140" s="1009"/>
      <c r="IM5140" s="1009"/>
    </row>
    <row r="5141" spans="17:247" x14ac:dyDescent="0.25">
      <c r="Q5141" s="1333"/>
      <c r="R5141" s="1333"/>
      <c r="S5141" s="669"/>
      <c r="T5141" s="669"/>
      <c r="U5141" s="669"/>
      <c r="AG5141" s="873"/>
      <c r="AN5141" s="669"/>
      <c r="IG5141" s="1009"/>
      <c r="IH5141" s="1009"/>
      <c r="II5141" s="1009"/>
      <c r="IJ5141" s="1009"/>
      <c r="IK5141" s="1009"/>
      <c r="IL5141" s="1009"/>
      <c r="IM5141" s="1009"/>
    </row>
    <row r="5142" spans="17:247" x14ac:dyDescent="0.25">
      <c r="Q5142" s="1333"/>
      <c r="R5142" s="1333"/>
      <c r="S5142" s="669"/>
      <c r="T5142" s="669"/>
      <c r="U5142" s="669"/>
      <c r="AG5142" s="873"/>
      <c r="AN5142" s="669"/>
      <c r="IG5142" s="1009"/>
      <c r="IH5142" s="1009"/>
      <c r="II5142" s="1009"/>
      <c r="IJ5142" s="1009"/>
      <c r="IK5142" s="1009"/>
      <c r="IL5142" s="1009"/>
      <c r="IM5142" s="1009"/>
    </row>
    <row r="5143" spans="17:247" x14ac:dyDescent="0.25">
      <c r="Q5143" s="1333"/>
      <c r="R5143" s="1333"/>
      <c r="S5143" s="669"/>
      <c r="T5143" s="669"/>
      <c r="U5143" s="669"/>
      <c r="AG5143" s="873"/>
      <c r="AN5143" s="669"/>
      <c r="IG5143" s="1009"/>
      <c r="IH5143" s="1009"/>
      <c r="II5143" s="1009"/>
      <c r="IJ5143" s="1009"/>
      <c r="IK5143" s="1009"/>
      <c r="IL5143" s="1009"/>
      <c r="IM5143" s="1009"/>
    </row>
    <row r="5144" spans="17:247" x14ac:dyDescent="0.25">
      <c r="Q5144" s="1333"/>
      <c r="R5144" s="1333"/>
      <c r="S5144" s="669"/>
      <c r="T5144" s="669"/>
      <c r="U5144" s="669"/>
      <c r="AG5144" s="873"/>
      <c r="AN5144" s="669"/>
      <c r="IG5144" s="1009"/>
      <c r="IH5144" s="1009"/>
      <c r="II5144" s="1009"/>
      <c r="IJ5144" s="1009"/>
      <c r="IK5144" s="1009"/>
      <c r="IL5144" s="1009"/>
      <c r="IM5144" s="1009"/>
    </row>
    <row r="5145" spans="17:247" x14ac:dyDescent="0.25">
      <c r="Q5145" s="1333"/>
      <c r="R5145" s="1333"/>
      <c r="S5145" s="669"/>
      <c r="T5145" s="669"/>
      <c r="U5145" s="669"/>
      <c r="AG5145" s="873"/>
      <c r="AN5145" s="669"/>
      <c r="IG5145" s="1009"/>
      <c r="IH5145" s="1009"/>
      <c r="II5145" s="1009"/>
      <c r="IJ5145" s="1009"/>
      <c r="IK5145" s="1009"/>
      <c r="IL5145" s="1009"/>
      <c r="IM5145" s="1009"/>
    </row>
    <row r="5146" spans="17:247" x14ac:dyDescent="0.25">
      <c r="Q5146" s="1333"/>
      <c r="R5146" s="1333"/>
      <c r="S5146" s="669"/>
      <c r="T5146" s="669"/>
      <c r="U5146" s="669"/>
      <c r="AG5146" s="873"/>
      <c r="AN5146" s="669"/>
      <c r="IG5146" s="1009"/>
      <c r="IH5146" s="1009"/>
      <c r="II5146" s="1009"/>
      <c r="IJ5146" s="1009"/>
      <c r="IK5146" s="1009"/>
      <c r="IL5146" s="1009"/>
      <c r="IM5146" s="1009"/>
    </row>
    <row r="5147" spans="17:247" x14ac:dyDescent="0.25">
      <c r="Q5147" s="1333"/>
      <c r="R5147" s="1333"/>
      <c r="S5147" s="669"/>
      <c r="T5147" s="669"/>
      <c r="U5147" s="669"/>
      <c r="AG5147" s="873"/>
      <c r="AN5147" s="669"/>
      <c r="IG5147" s="1009"/>
      <c r="IH5147" s="1009"/>
      <c r="II5147" s="1009"/>
      <c r="IJ5147" s="1009"/>
      <c r="IK5147" s="1009"/>
      <c r="IL5147" s="1009"/>
      <c r="IM5147" s="1009"/>
    </row>
    <row r="5148" spans="17:247" x14ac:dyDescent="0.25">
      <c r="Q5148" s="1333"/>
      <c r="R5148" s="1333"/>
      <c r="S5148" s="669"/>
      <c r="T5148" s="669"/>
      <c r="U5148" s="669"/>
      <c r="AG5148" s="873"/>
      <c r="AN5148" s="669"/>
      <c r="IG5148" s="1009"/>
      <c r="IH5148" s="1009"/>
      <c r="II5148" s="1009"/>
      <c r="IJ5148" s="1009"/>
      <c r="IK5148" s="1009"/>
      <c r="IL5148" s="1009"/>
      <c r="IM5148" s="1009"/>
    </row>
    <row r="5149" spans="17:247" x14ac:dyDescent="0.25">
      <c r="Q5149" s="1333"/>
      <c r="R5149" s="1333"/>
      <c r="S5149" s="669"/>
      <c r="T5149" s="669"/>
      <c r="U5149" s="669"/>
      <c r="AG5149" s="873"/>
      <c r="AN5149" s="669"/>
      <c r="IG5149" s="1009"/>
      <c r="IH5149" s="1009"/>
      <c r="II5149" s="1009"/>
      <c r="IJ5149" s="1009"/>
      <c r="IK5149" s="1009"/>
      <c r="IL5149" s="1009"/>
      <c r="IM5149" s="1009"/>
    </row>
    <row r="5150" spans="17:247" x14ac:dyDescent="0.25">
      <c r="Q5150" s="1333"/>
      <c r="R5150" s="1333"/>
      <c r="S5150" s="669"/>
      <c r="T5150" s="669"/>
      <c r="U5150" s="669"/>
      <c r="AG5150" s="873"/>
      <c r="AN5150" s="669"/>
      <c r="IG5150" s="1009"/>
      <c r="IH5150" s="1009"/>
      <c r="II5150" s="1009"/>
      <c r="IJ5150" s="1009"/>
      <c r="IK5150" s="1009"/>
      <c r="IL5150" s="1009"/>
      <c r="IM5150" s="1009"/>
    </row>
    <row r="5151" spans="17:247" x14ac:dyDescent="0.25">
      <c r="Q5151" s="1333"/>
      <c r="R5151" s="1333"/>
      <c r="S5151" s="669"/>
      <c r="T5151" s="669"/>
      <c r="U5151" s="669"/>
      <c r="AG5151" s="873"/>
      <c r="AN5151" s="669"/>
      <c r="IG5151" s="1009"/>
      <c r="IH5151" s="1009"/>
      <c r="II5151" s="1009"/>
      <c r="IJ5151" s="1009"/>
      <c r="IK5151" s="1009"/>
      <c r="IL5151" s="1009"/>
      <c r="IM5151" s="1009"/>
    </row>
    <row r="5152" spans="17:247" x14ac:dyDescent="0.25">
      <c r="Q5152" s="1333"/>
      <c r="R5152" s="1333"/>
      <c r="S5152" s="669"/>
      <c r="T5152" s="669"/>
      <c r="U5152" s="669"/>
      <c r="AG5152" s="873"/>
      <c r="AN5152" s="669"/>
      <c r="IG5152" s="1009"/>
      <c r="IH5152" s="1009"/>
      <c r="II5152" s="1009"/>
      <c r="IJ5152" s="1009"/>
      <c r="IK5152" s="1009"/>
      <c r="IL5152" s="1009"/>
      <c r="IM5152" s="1009"/>
    </row>
    <row r="5153" spans="17:247" x14ac:dyDescent="0.25">
      <c r="Q5153" s="1333"/>
      <c r="R5153" s="1333"/>
      <c r="S5153" s="669"/>
      <c r="T5153" s="669"/>
      <c r="U5153" s="669"/>
      <c r="AG5153" s="873"/>
      <c r="AN5153" s="669"/>
      <c r="IG5153" s="1009"/>
      <c r="IH5153" s="1009"/>
      <c r="II5153" s="1009"/>
      <c r="IJ5153" s="1009"/>
      <c r="IK5153" s="1009"/>
      <c r="IL5153" s="1009"/>
      <c r="IM5153" s="1009"/>
    </row>
    <row r="5154" spans="17:247" x14ac:dyDescent="0.25">
      <c r="Q5154" s="1333"/>
      <c r="R5154" s="1333"/>
      <c r="S5154" s="669"/>
      <c r="T5154" s="669"/>
      <c r="U5154" s="669"/>
      <c r="AG5154" s="873"/>
      <c r="AN5154" s="669"/>
      <c r="IG5154" s="1009"/>
      <c r="IH5154" s="1009"/>
      <c r="II5154" s="1009"/>
      <c r="IJ5154" s="1009"/>
      <c r="IK5154" s="1009"/>
      <c r="IL5154" s="1009"/>
      <c r="IM5154" s="1009"/>
    </row>
    <row r="5155" spans="17:247" x14ac:dyDescent="0.25">
      <c r="Q5155" s="1333"/>
      <c r="R5155" s="1333"/>
      <c r="S5155" s="669"/>
      <c r="T5155" s="669"/>
      <c r="U5155" s="669"/>
      <c r="AG5155" s="873"/>
      <c r="AN5155" s="669"/>
      <c r="IG5155" s="1009"/>
      <c r="IH5155" s="1009"/>
      <c r="II5155" s="1009"/>
      <c r="IJ5155" s="1009"/>
      <c r="IK5155" s="1009"/>
      <c r="IL5155" s="1009"/>
      <c r="IM5155" s="1009"/>
    </row>
    <row r="5156" spans="17:247" x14ac:dyDescent="0.25">
      <c r="Q5156" s="1333"/>
      <c r="R5156" s="1333"/>
      <c r="S5156" s="669"/>
      <c r="T5156" s="669"/>
      <c r="U5156" s="669"/>
      <c r="AG5156" s="873"/>
      <c r="AN5156" s="669"/>
      <c r="IG5156" s="1009"/>
      <c r="IH5156" s="1009"/>
      <c r="II5156" s="1009"/>
      <c r="IJ5156" s="1009"/>
      <c r="IK5156" s="1009"/>
      <c r="IL5156" s="1009"/>
      <c r="IM5156" s="1009"/>
    </row>
    <row r="5157" spans="17:247" x14ac:dyDescent="0.25">
      <c r="Q5157" s="1333"/>
      <c r="R5157" s="1333"/>
      <c r="S5157" s="669"/>
      <c r="T5157" s="669"/>
      <c r="U5157" s="669"/>
      <c r="AG5157" s="873"/>
      <c r="AN5157" s="669"/>
      <c r="IG5157" s="1009"/>
      <c r="IH5157" s="1009"/>
      <c r="II5157" s="1009"/>
      <c r="IJ5157" s="1009"/>
      <c r="IK5157" s="1009"/>
      <c r="IL5157" s="1009"/>
      <c r="IM5157" s="1009"/>
    </row>
    <row r="5158" spans="17:247" x14ac:dyDescent="0.25">
      <c r="Q5158" s="1333"/>
      <c r="R5158" s="1333"/>
      <c r="S5158" s="669"/>
      <c r="T5158" s="669"/>
      <c r="U5158" s="669"/>
      <c r="AG5158" s="873"/>
      <c r="AN5158" s="669"/>
      <c r="IG5158" s="1009"/>
      <c r="IH5158" s="1009"/>
      <c r="II5158" s="1009"/>
      <c r="IJ5158" s="1009"/>
      <c r="IK5158" s="1009"/>
      <c r="IL5158" s="1009"/>
      <c r="IM5158" s="1009"/>
    </row>
    <row r="5159" spans="17:247" x14ac:dyDescent="0.25">
      <c r="Q5159" s="1333"/>
      <c r="R5159" s="1333"/>
      <c r="S5159" s="669"/>
      <c r="T5159" s="669"/>
      <c r="U5159" s="669"/>
      <c r="AG5159" s="873"/>
      <c r="AN5159" s="669"/>
      <c r="IG5159" s="1009"/>
      <c r="IH5159" s="1009"/>
      <c r="II5159" s="1009"/>
      <c r="IJ5159" s="1009"/>
      <c r="IK5159" s="1009"/>
      <c r="IL5159" s="1009"/>
      <c r="IM5159" s="1009"/>
    </row>
    <row r="5160" spans="17:247" x14ac:dyDescent="0.25">
      <c r="Q5160" s="1333"/>
      <c r="R5160" s="1333"/>
      <c r="S5160" s="669"/>
      <c r="T5160" s="669"/>
      <c r="U5160" s="669"/>
      <c r="AG5160" s="873"/>
      <c r="AN5160" s="669"/>
      <c r="IG5160" s="1009"/>
      <c r="IH5160" s="1009"/>
      <c r="II5160" s="1009"/>
      <c r="IJ5160" s="1009"/>
      <c r="IK5160" s="1009"/>
      <c r="IL5160" s="1009"/>
      <c r="IM5160" s="1009"/>
    </row>
    <row r="5161" spans="17:247" x14ac:dyDescent="0.25">
      <c r="Q5161" s="1333"/>
      <c r="R5161" s="1333"/>
      <c r="S5161" s="669"/>
      <c r="T5161" s="669"/>
      <c r="U5161" s="669"/>
      <c r="AG5161" s="873"/>
      <c r="AN5161" s="669"/>
      <c r="IG5161" s="1009"/>
      <c r="IH5161" s="1009"/>
      <c r="II5161" s="1009"/>
      <c r="IJ5161" s="1009"/>
      <c r="IK5161" s="1009"/>
      <c r="IL5161" s="1009"/>
      <c r="IM5161" s="1009"/>
    </row>
    <row r="5162" spans="17:247" x14ac:dyDescent="0.25">
      <c r="Q5162" s="1333"/>
      <c r="R5162" s="1333"/>
      <c r="S5162" s="669"/>
      <c r="T5162" s="669"/>
      <c r="U5162" s="669"/>
      <c r="AG5162" s="873"/>
      <c r="AN5162" s="669"/>
      <c r="IG5162" s="1009"/>
      <c r="IH5162" s="1009"/>
      <c r="II5162" s="1009"/>
      <c r="IJ5162" s="1009"/>
      <c r="IK5162" s="1009"/>
      <c r="IL5162" s="1009"/>
      <c r="IM5162" s="1009"/>
    </row>
    <row r="5163" spans="17:247" x14ac:dyDescent="0.25">
      <c r="Q5163" s="1333"/>
      <c r="R5163" s="1333"/>
      <c r="S5163" s="669"/>
      <c r="T5163" s="669"/>
      <c r="U5163" s="669"/>
      <c r="AG5163" s="873"/>
      <c r="AN5163" s="669"/>
      <c r="IG5163" s="1009"/>
      <c r="IH5163" s="1009"/>
      <c r="II5163" s="1009"/>
      <c r="IJ5163" s="1009"/>
      <c r="IK5163" s="1009"/>
      <c r="IL5163" s="1009"/>
      <c r="IM5163" s="1009"/>
    </row>
    <row r="5164" spans="17:247" x14ac:dyDescent="0.25">
      <c r="Q5164" s="1333"/>
      <c r="R5164" s="1333"/>
      <c r="S5164" s="669"/>
      <c r="T5164" s="669"/>
      <c r="U5164" s="669"/>
      <c r="AG5164" s="873"/>
      <c r="AN5164" s="669"/>
      <c r="IG5164" s="1009"/>
      <c r="IH5164" s="1009"/>
      <c r="II5164" s="1009"/>
      <c r="IJ5164" s="1009"/>
      <c r="IK5164" s="1009"/>
      <c r="IL5164" s="1009"/>
      <c r="IM5164" s="1009"/>
    </row>
    <row r="5165" spans="17:247" x14ac:dyDescent="0.25">
      <c r="Q5165" s="1333"/>
      <c r="R5165" s="1333"/>
      <c r="S5165" s="669"/>
      <c r="T5165" s="669"/>
      <c r="U5165" s="669"/>
      <c r="AG5165" s="873"/>
      <c r="AN5165" s="669"/>
      <c r="IG5165" s="1009"/>
      <c r="IH5165" s="1009"/>
      <c r="II5165" s="1009"/>
      <c r="IJ5165" s="1009"/>
      <c r="IK5165" s="1009"/>
      <c r="IL5165" s="1009"/>
      <c r="IM5165" s="1009"/>
    </row>
    <row r="5166" spans="17:247" x14ac:dyDescent="0.25">
      <c r="Q5166" s="1333"/>
      <c r="R5166" s="1333"/>
      <c r="S5166" s="669"/>
      <c r="T5166" s="669"/>
      <c r="U5166" s="669"/>
      <c r="AG5166" s="873"/>
      <c r="AN5166" s="669"/>
      <c r="IG5166" s="1009"/>
      <c r="IH5166" s="1009"/>
      <c r="II5166" s="1009"/>
      <c r="IJ5166" s="1009"/>
      <c r="IK5166" s="1009"/>
      <c r="IL5166" s="1009"/>
      <c r="IM5166" s="1009"/>
    </row>
    <row r="5167" spans="17:247" x14ac:dyDescent="0.25">
      <c r="Q5167" s="1333"/>
      <c r="R5167" s="1333"/>
      <c r="S5167" s="669"/>
      <c r="T5167" s="669"/>
      <c r="U5167" s="669"/>
      <c r="AG5167" s="873"/>
      <c r="AN5167" s="669"/>
      <c r="IG5167" s="1009"/>
      <c r="IH5167" s="1009"/>
      <c r="II5167" s="1009"/>
      <c r="IJ5167" s="1009"/>
      <c r="IK5167" s="1009"/>
      <c r="IL5167" s="1009"/>
      <c r="IM5167" s="1009"/>
    </row>
    <row r="5168" spans="17:247" x14ac:dyDescent="0.25">
      <c r="Q5168" s="1333"/>
      <c r="R5168" s="1333"/>
      <c r="S5168" s="669"/>
      <c r="T5168" s="669"/>
      <c r="U5168" s="669"/>
      <c r="AG5168" s="873"/>
      <c r="AN5168" s="669"/>
      <c r="IG5168" s="1009"/>
      <c r="IH5168" s="1009"/>
      <c r="II5168" s="1009"/>
      <c r="IJ5168" s="1009"/>
      <c r="IK5168" s="1009"/>
      <c r="IL5168" s="1009"/>
      <c r="IM5168" s="1009"/>
    </row>
    <row r="5169" spans="17:247" x14ac:dyDescent="0.25">
      <c r="Q5169" s="1333"/>
      <c r="R5169" s="1333"/>
      <c r="S5169" s="669"/>
      <c r="T5169" s="669"/>
      <c r="U5169" s="669"/>
      <c r="AG5169" s="873"/>
      <c r="AN5169" s="669"/>
      <c r="IG5169" s="1009"/>
      <c r="IH5169" s="1009"/>
      <c r="II5169" s="1009"/>
      <c r="IJ5169" s="1009"/>
      <c r="IK5169" s="1009"/>
      <c r="IL5169" s="1009"/>
      <c r="IM5169" s="1009"/>
    </row>
    <row r="5170" spans="17:247" x14ac:dyDescent="0.25">
      <c r="Q5170" s="1333"/>
      <c r="R5170" s="1333"/>
      <c r="S5170" s="669"/>
      <c r="T5170" s="669"/>
      <c r="U5170" s="669"/>
      <c r="AG5170" s="873"/>
      <c r="AN5170" s="669"/>
      <c r="IG5170" s="1009"/>
      <c r="IH5170" s="1009"/>
      <c r="II5170" s="1009"/>
      <c r="IJ5170" s="1009"/>
      <c r="IK5170" s="1009"/>
      <c r="IL5170" s="1009"/>
      <c r="IM5170" s="1009"/>
    </row>
    <row r="5171" spans="17:247" x14ac:dyDescent="0.25">
      <c r="Q5171" s="1333"/>
      <c r="R5171" s="1333"/>
      <c r="S5171" s="669"/>
      <c r="T5171" s="669"/>
      <c r="U5171" s="669"/>
      <c r="AG5171" s="873"/>
      <c r="AN5171" s="669"/>
      <c r="IG5171" s="1009"/>
      <c r="IH5171" s="1009"/>
      <c r="II5171" s="1009"/>
      <c r="IJ5171" s="1009"/>
      <c r="IK5171" s="1009"/>
      <c r="IL5171" s="1009"/>
      <c r="IM5171" s="1009"/>
    </row>
    <row r="5172" spans="17:247" x14ac:dyDescent="0.25">
      <c r="Q5172" s="1333"/>
      <c r="R5172" s="1333"/>
      <c r="S5172" s="669"/>
      <c r="T5172" s="669"/>
      <c r="U5172" s="669"/>
      <c r="AG5172" s="873"/>
      <c r="AN5172" s="669"/>
      <c r="IG5172" s="1009"/>
      <c r="IH5172" s="1009"/>
      <c r="II5172" s="1009"/>
      <c r="IJ5172" s="1009"/>
      <c r="IK5172" s="1009"/>
      <c r="IL5172" s="1009"/>
      <c r="IM5172" s="1009"/>
    </row>
    <row r="5173" spans="17:247" x14ac:dyDescent="0.25">
      <c r="Q5173" s="1333"/>
      <c r="R5173" s="1333"/>
      <c r="S5173" s="669"/>
      <c r="T5173" s="669"/>
      <c r="U5173" s="669"/>
      <c r="AG5173" s="873"/>
      <c r="AN5173" s="669"/>
      <c r="IG5173" s="1009"/>
      <c r="IH5173" s="1009"/>
      <c r="II5173" s="1009"/>
      <c r="IJ5173" s="1009"/>
      <c r="IK5173" s="1009"/>
      <c r="IL5173" s="1009"/>
      <c r="IM5173" s="1009"/>
    </row>
    <row r="5174" spans="17:247" x14ac:dyDescent="0.25">
      <c r="Q5174" s="1333"/>
      <c r="R5174" s="1333"/>
      <c r="S5174" s="669"/>
      <c r="T5174" s="669"/>
      <c r="U5174" s="669"/>
      <c r="AG5174" s="873"/>
      <c r="AN5174" s="669"/>
      <c r="IG5174" s="1009"/>
      <c r="IH5174" s="1009"/>
      <c r="II5174" s="1009"/>
      <c r="IJ5174" s="1009"/>
      <c r="IK5174" s="1009"/>
      <c r="IL5174" s="1009"/>
      <c r="IM5174" s="1009"/>
    </row>
    <row r="5175" spans="17:247" x14ac:dyDescent="0.25">
      <c r="Q5175" s="1333"/>
      <c r="R5175" s="1333"/>
      <c r="S5175" s="669"/>
      <c r="T5175" s="669"/>
      <c r="U5175" s="669"/>
      <c r="AG5175" s="873"/>
      <c r="AN5175" s="669"/>
      <c r="IG5175" s="1009"/>
      <c r="IH5175" s="1009"/>
      <c r="II5175" s="1009"/>
      <c r="IJ5175" s="1009"/>
      <c r="IK5175" s="1009"/>
      <c r="IL5175" s="1009"/>
      <c r="IM5175" s="1009"/>
    </row>
    <row r="5176" spans="17:247" x14ac:dyDescent="0.25">
      <c r="Q5176" s="1333"/>
      <c r="R5176" s="1333"/>
      <c r="S5176" s="669"/>
      <c r="T5176" s="669"/>
      <c r="U5176" s="669"/>
      <c r="AG5176" s="873"/>
      <c r="AN5176" s="669"/>
      <c r="IG5176" s="1009"/>
      <c r="IH5176" s="1009"/>
      <c r="II5176" s="1009"/>
      <c r="IJ5176" s="1009"/>
      <c r="IK5176" s="1009"/>
      <c r="IL5176" s="1009"/>
      <c r="IM5176" s="1009"/>
    </row>
    <row r="5177" spans="17:247" x14ac:dyDescent="0.25">
      <c r="Q5177" s="1333"/>
      <c r="R5177" s="1333"/>
      <c r="S5177" s="669"/>
      <c r="T5177" s="669"/>
      <c r="U5177" s="669"/>
      <c r="AG5177" s="873"/>
      <c r="AN5177" s="669"/>
      <c r="IG5177" s="1009"/>
      <c r="IH5177" s="1009"/>
      <c r="II5177" s="1009"/>
      <c r="IJ5177" s="1009"/>
      <c r="IK5177" s="1009"/>
      <c r="IL5177" s="1009"/>
      <c r="IM5177" s="1009"/>
    </row>
    <row r="5178" spans="17:247" x14ac:dyDescent="0.25">
      <c r="Q5178" s="1333"/>
      <c r="R5178" s="1333"/>
      <c r="S5178" s="669"/>
      <c r="T5178" s="669"/>
      <c r="U5178" s="669"/>
      <c r="AG5178" s="873"/>
      <c r="AN5178" s="669"/>
      <c r="IG5178" s="1009"/>
      <c r="IH5178" s="1009"/>
      <c r="II5178" s="1009"/>
      <c r="IJ5178" s="1009"/>
      <c r="IK5178" s="1009"/>
      <c r="IL5178" s="1009"/>
      <c r="IM5178" s="1009"/>
    </row>
    <row r="5179" spans="17:247" x14ac:dyDescent="0.25">
      <c r="Q5179" s="1333"/>
      <c r="R5179" s="1333"/>
      <c r="S5179" s="669"/>
      <c r="T5179" s="669"/>
      <c r="U5179" s="669"/>
      <c r="AG5179" s="873"/>
      <c r="AN5179" s="669"/>
      <c r="IG5179" s="1009"/>
      <c r="IH5179" s="1009"/>
      <c r="II5179" s="1009"/>
      <c r="IJ5179" s="1009"/>
      <c r="IK5179" s="1009"/>
      <c r="IL5179" s="1009"/>
      <c r="IM5179" s="1009"/>
    </row>
    <row r="5180" spans="17:247" x14ac:dyDescent="0.25">
      <c r="Q5180" s="1333"/>
      <c r="R5180" s="1333"/>
      <c r="S5180" s="669"/>
      <c r="T5180" s="669"/>
      <c r="U5180" s="669"/>
      <c r="AG5180" s="873"/>
      <c r="AN5180" s="669"/>
      <c r="IG5180" s="1009"/>
      <c r="IH5180" s="1009"/>
      <c r="II5180" s="1009"/>
      <c r="IJ5180" s="1009"/>
      <c r="IK5180" s="1009"/>
      <c r="IL5180" s="1009"/>
      <c r="IM5180" s="1009"/>
    </row>
    <row r="5181" spans="17:247" x14ac:dyDescent="0.25">
      <c r="Q5181" s="1333"/>
      <c r="R5181" s="1333"/>
      <c r="S5181" s="669"/>
      <c r="T5181" s="669"/>
      <c r="U5181" s="669"/>
      <c r="AG5181" s="873"/>
      <c r="AN5181" s="669"/>
      <c r="IG5181" s="1009"/>
      <c r="IH5181" s="1009"/>
      <c r="II5181" s="1009"/>
      <c r="IJ5181" s="1009"/>
      <c r="IK5181" s="1009"/>
      <c r="IL5181" s="1009"/>
      <c r="IM5181" s="1009"/>
    </row>
    <row r="5182" spans="17:247" x14ac:dyDescent="0.25">
      <c r="Q5182" s="1333"/>
      <c r="R5182" s="1333"/>
      <c r="S5182" s="669"/>
      <c r="T5182" s="669"/>
      <c r="U5182" s="669"/>
      <c r="AG5182" s="873"/>
      <c r="AN5182" s="669"/>
      <c r="IG5182" s="1009"/>
      <c r="IH5182" s="1009"/>
      <c r="II5182" s="1009"/>
      <c r="IJ5182" s="1009"/>
      <c r="IK5182" s="1009"/>
      <c r="IL5182" s="1009"/>
      <c r="IM5182" s="1009"/>
    </row>
    <row r="5183" spans="17:247" x14ac:dyDescent="0.25">
      <c r="Q5183" s="1333"/>
      <c r="R5183" s="1333"/>
      <c r="S5183" s="669"/>
      <c r="T5183" s="669"/>
      <c r="U5183" s="669"/>
      <c r="AG5183" s="873"/>
      <c r="AN5183" s="669"/>
      <c r="IG5183" s="1009"/>
      <c r="IH5183" s="1009"/>
      <c r="II5183" s="1009"/>
      <c r="IJ5183" s="1009"/>
      <c r="IK5183" s="1009"/>
      <c r="IL5183" s="1009"/>
      <c r="IM5183" s="1009"/>
    </row>
    <row r="5184" spans="17:247" x14ac:dyDescent="0.25">
      <c r="Q5184" s="1333"/>
      <c r="R5184" s="1333"/>
      <c r="S5184" s="669"/>
      <c r="T5184" s="669"/>
      <c r="U5184" s="669"/>
      <c r="AG5184" s="873"/>
      <c r="AN5184" s="669"/>
      <c r="IG5184" s="1009"/>
      <c r="IH5184" s="1009"/>
      <c r="II5184" s="1009"/>
      <c r="IJ5184" s="1009"/>
      <c r="IK5184" s="1009"/>
      <c r="IL5184" s="1009"/>
      <c r="IM5184" s="1009"/>
    </row>
    <row r="5185" spans="17:247" x14ac:dyDescent="0.25">
      <c r="Q5185" s="1333"/>
      <c r="R5185" s="1333"/>
      <c r="S5185" s="669"/>
      <c r="T5185" s="669"/>
      <c r="U5185" s="669"/>
      <c r="AG5185" s="873"/>
      <c r="AN5185" s="669"/>
      <c r="IG5185" s="1009"/>
      <c r="IH5185" s="1009"/>
      <c r="II5185" s="1009"/>
      <c r="IJ5185" s="1009"/>
      <c r="IK5185" s="1009"/>
      <c r="IL5185" s="1009"/>
      <c r="IM5185" s="1009"/>
    </row>
    <row r="5186" spans="17:247" x14ac:dyDescent="0.25">
      <c r="Q5186" s="1333"/>
      <c r="R5186" s="1333"/>
      <c r="S5186" s="669"/>
      <c r="T5186" s="669"/>
      <c r="U5186" s="669"/>
      <c r="AG5186" s="873"/>
      <c r="AN5186" s="669"/>
      <c r="IG5186" s="1009"/>
      <c r="IH5186" s="1009"/>
      <c r="II5186" s="1009"/>
      <c r="IJ5186" s="1009"/>
      <c r="IK5186" s="1009"/>
      <c r="IL5186" s="1009"/>
      <c r="IM5186" s="1009"/>
    </row>
    <row r="5187" spans="17:247" x14ac:dyDescent="0.25">
      <c r="Q5187" s="1333"/>
      <c r="R5187" s="1333"/>
      <c r="S5187" s="669"/>
      <c r="T5187" s="669"/>
      <c r="U5187" s="669"/>
      <c r="AG5187" s="873"/>
      <c r="AN5187" s="669"/>
      <c r="IG5187" s="1009"/>
      <c r="IH5187" s="1009"/>
      <c r="II5187" s="1009"/>
      <c r="IJ5187" s="1009"/>
      <c r="IK5187" s="1009"/>
      <c r="IL5187" s="1009"/>
      <c r="IM5187" s="1009"/>
    </row>
    <row r="5188" spans="17:247" x14ac:dyDescent="0.25">
      <c r="Q5188" s="1333"/>
      <c r="R5188" s="1333"/>
      <c r="S5188" s="669"/>
      <c r="T5188" s="669"/>
      <c r="U5188" s="669"/>
      <c r="AG5188" s="873"/>
      <c r="AN5188" s="669"/>
      <c r="IG5188" s="1009"/>
      <c r="IH5188" s="1009"/>
      <c r="II5188" s="1009"/>
      <c r="IJ5188" s="1009"/>
      <c r="IK5188" s="1009"/>
      <c r="IL5188" s="1009"/>
      <c r="IM5188" s="1009"/>
    </row>
    <row r="5189" spans="17:247" x14ac:dyDescent="0.25">
      <c r="Q5189" s="1333"/>
      <c r="R5189" s="1333"/>
      <c r="S5189" s="669"/>
      <c r="T5189" s="669"/>
      <c r="U5189" s="669"/>
      <c r="AG5189" s="873"/>
      <c r="AN5189" s="669"/>
      <c r="IG5189" s="1009"/>
      <c r="IH5189" s="1009"/>
      <c r="II5189" s="1009"/>
      <c r="IJ5189" s="1009"/>
      <c r="IK5189" s="1009"/>
      <c r="IL5189" s="1009"/>
      <c r="IM5189" s="1009"/>
    </row>
    <row r="5190" spans="17:247" x14ac:dyDescent="0.25">
      <c r="Q5190" s="1333"/>
      <c r="R5190" s="1333"/>
      <c r="S5190" s="669"/>
      <c r="T5190" s="669"/>
      <c r="U5190" s="669"/>
      <c r="AG5190" s="873"/>
      <c r="AN5190" s="669"/>
      <c r="IG5190" s="1009"/>
      <c r="IH5190" s="1009"/>
      <c r="II5190" s="1009"/>
      <c r="IJ5190" s="1009"/>
      <c r="IK5190" s="1009"/>
      <c r="IL5190" s="1009"/>
      <c r="IM5190" s="1009"/>
    </row>
    <row r="5191" spans="17:247" x14ac:dyDescent="0.25">
      <c r="Q5191" s="1333"/>
      <c r="R5191" s="1333"/>
      <c r="S5191" s="669"/>
      <c r="T5191" s="669"/>
      <c r="U5191" s="669"/>
      <c r="AG5191" s="873"/>
      <c r="AN5191" s="669"/>
      <c r="IG5191" s="1009"/>
      <c r="IH5191" s="1009"/>
      <c r="II5191" s="1009"/>
      <c r="IJ5191" s="1009"/>
      <c r="IK5191" s="1009"/>
      <c r="IL5191" s="1009"/>
      <c r="IM5191" s="1009"/>
    </row>
    <row r="5192" spans="17:247" x14ac:dyDescent="0.25">
      <c r="Q5192" s="1333"/>
      <c r="R5192" s="1333"/>
      <c r="S5192" s="669"/>
      <c r="T5192" s="669"/>
      <c r="U5192" s="669"/>
      <c r="AG5192" s="873"/>
      <c r="AN5192" s="669"/>
      <c r="IG5192" s="1009"/>
      <c r="IH5192" s="1009"/>
      <c r="II5192" s="1009"/>
      <c r="IJ5192" s="1009"/>
      <c r="IK5192" s="1009"/>
      <c r="IL5192" s="1009"/>
      <c r="IM5192" s="1009"/>
    </row>
    <row r="5193" spans="17:247" x14ac:dyDescent="0.25">
      <c r="Q5193" s="1333"/>
      <c r="R5193" s="1333"/>
      <c r="S5193" s="669"/>
      <c r="T5193" s="669"/>
      <c r="U5193" s="669"/>
      <c r="AG5193" s="873"/>
      <c r="AN5193" s="669"/>
      <c r="IG5193" s="1009"/>
      <c r="IH5193" s="1009"/>
      <c r="II5193" s="1009"/>
      <c r="IJ5193" s="1009"/>
      <c r="IK5193" s="1009"/>
      <c r="IL5193" s="1009"/>
      <c r="IM5193" s="1009"/>
    </row>
    <row r="5194" spans="17:247" x14ac:dyDescent="0.25">
      <c r="Q5194" s="1333"/>
      <c r="R5194" s="1333"/>
      <c r="S5194" s="669"/>
      <c r="T5194" s="669"/>
      <c r="U5194" s="669"/>
      <c r="AG5194" s="873"/>
      <c r="AN5194" s="669"/>
      <c r="IG5194" s="1009"/>
      <c r="IH5194" s="1009"/>
      <c r="II5194" s="1009"/>
      <c r="IJ5194" s="1009"/>
      <c r="IK5194" s="1009"/>
      <c r="IL5194" s="1009"/>
      <c r="IM5194" s="1009"/>
    </row>
    <row r="5195" spans="17:247" x14ac:dyDescent="0.25">
      <c r="Q5195" s="1333"/>
      <c r="R5195" s="1333"/>
      <c r="S5195" s="669"/>
      <c r="T5195" s="669"/>
      <c r="U5195" s="669"/>
      <c r="AG5195" s="873"/>
      <c r="AN5195" s="669"/>
      <c r="IG5195" s="1009"/>
      <c r="IH5195" s="1009"/>
      <c r="II5195" s="1009"/>
      <c r="IJ5195" s="1009"/>
      <c r="IK5195" s="1009"/>
      <c r="IL5195" s="1009"/>
      <c r="IM5195" s="1009"/>
    </row>
    <row r="5196" spans="17:247" x14ac:dyDescent="0.25">
      <c r="Q5196" s="1333"/>
      <c r="R5196" s="1333"/>
      <c r="S5196" s="669"/>
      <c r="T5196" s="669"/>
      <c r="U5196" s="669"/>
      <c r="AG5196" s="873"/>
      <c r="AN5196" s="669"/>
      <c r="IG5196" s="1009"/>
      <c r="IH5196" s="1009"/>
      <c r="II5196" s="1009"/>
      <c r="IJ5196" s="1009"/>
      <c r="IK5196" s="1009"/>
      <c r="IL5196" s="1009"/>
      <c r="IM5196" s="1009"/>
    </row>
    <row r="5197" spans="17:247" x14ac:dyDescent="0.25">
      <c r="Q5197" s="1333"/>
      <c r="R5197" s="1333"/>
      <c r="S5197" s="669"/>
      <c r="T5197" s="669"/>
      <c r="U5197" s="669"/>
      <c r="AG5197" s="873"/>
      <c r="AN5197" s="669"/>
      <c r="IG5197" s="1009"/>
      <c r="IH5197" s="1009"/>
      <c r="II5197" s="1009"/>
      <c r="IJ5197" s="1009"/>
      <c r="IK5197" s="1009"/>
      <c r="IL5197" s="1009"/>
      <c r="IM5197" s="1009"/>
    </row>
    <row r="5198" spans="17:247" x14ac:dyDescent="0.25">
      <c r="Q5198" s="1333"/>
      <c r="R5198" s="1333"/>
      <c r="S5198" s="669"/>
      <c r="T5198" s="669"/>
      <c r="U5198" s="669"/>
      <c r="AG5198" s="873"/>
      <c r="AN5198" s="669"/>
      <c r="IG5198" s="1009"/>
      <c r="IH5198" s="1009"/>
      <c r="II5198" s="1009"/>
      <c r="IJ5198" s="1009"/>
      <c r="IK5198" s="1009"/>
      <c r="IL5198" s="1009"/>
      <c r="IM5198" s="1009"/>
    </row>
    <row r="5199" spans="17:247" x14ac:dyDescent="0.25">
      <c r="Q5199" s="1333"/>
      <c r="R5199" s="1333"/>
      <c r="S5199" s="669"/>
      <c r="T5199" s="669"/>
      <c r="U5199" s="669"/>
      <c r="AG5199" s="873"/>
      <c r="AN5199" s="669"/>
      <c r="IG5199" s="1009"/>
      <c r="IH5199" s="1009"/>
      <c r="II5199" s="1009"/>
      <c r="IJ5199" s="1009"/>
      <c r="IK5199" s="1009"/>
      <c r="IL5199" s="1009"/>
      <c r="IM5199" s="1009"/>
    </row>
    <row r="5200" spans="17:247" x14ac:dyDescent="0.25">
      <c r="Q5200" s="1333"/>
      <c r="R5200" s="1333"/>
      <c r="S5200" s="669"/>
      <c r="T5200" s="669"/>
      <c r="U5200" s="669"/>
      <c r="AG5200" s="873"/>
      <c r="AN5200" s="669"/>
      <c r="IG5200" s="1009"/>
      <c r="IH5200" s="1009"/>
      <c r="II5200" s="1009"/>
      <c r="IJ5200" s="1009"/>
      <c r="IK5200" s="1009"/>
      <c r="IL5200" s="1009"/>
      <c r="IM5200" s="1009"/>
    </row>
    <row r="5201" spans="17:247" x14ac:dyDescent="0.25">
      <c r="Q5201" s="1333"/>
      <c r="R5201" s="1333"/>
      <c r="S5201" s="669"/>
      <c r="T5201" s="669"/>
      <c r="U5201" s="669"/>
      <c r="AG5201" s="873"/>
      <c r="AN5201" s="669"/>
      <c r="IG5201" s="1009"/>
      <c r="IH5201" s="1009"/>
      <c r="II5201" s="1009"/>
      <c r="IJ5201" s="1009"/>
      <c r="IK5201" s="1009"/>
      <c r="IL5201" s="1009"/>
      <c r="IM5201" s="1009"/>
    </row>
    <row r="5202" spans="17:247" x14ac:dyDescent="0.25">
      <c r="Q5202" s="1333"/>
      <c r="R5202" s="1333"/>
      <c r="S5202" s="669"/>
      <c r="T5202" s="669"/>
      <c r="U5202" s="669"/>
      <c r="AG5202" s="873"/>
      <c r="AN5202" s="669"/>
      <c r="IG5202" s="1009"/>
      <c r="IH5202" s="1009"/>
      <c r="II5202" s="1009"/>
      <c r="IJ5202" s="1009"/>
      <c r="IK5202" s="1009"/>
      <c r="IL5202" s="1009"/>
      <c r="IM5202" s="1009"/>
    </row>
    <row r="5203" spans="17:247" x14ac:dyDescent="0.25">
      <c r="Q5203" s="1333"/>
      <c r="R5203" s="1333"/>
      <c r="S5203" s="669"/>
      <c r="T5203" s="669"/>
      <c r="U5203" s="669"/>
      <c r="AG5203" s="873"/>
      <c r="AN5203" s="669"/>
      <c r="IG5203" s="1009"/>
      <c r="IH5203" s="1009"/>
      <c r="II5203" s="1009"/>
      <c r="IJ5203" s="1009"/>
      <c r="IK5203" s="1009"/>
      <c r="IL5203" s="1009"/>
      <c r="IM5203" s="1009"/>
    </row>
    <row r="5204" spans="17:247" x14ac:dyDescent="0.25">
      <c r="Q5204" s="1333"/>
      <c r="R5204" s="1333"/>
      <c r="S5204" s="669"/>
      <c r="T5204" s="669"/>
      <c r="U5204" s="669"/>
      <c r="AG5204" s="873"/>
      <c r="AN5204" s="669"/>
      <c r="IG5204" s="1009"/>
      <c r="IH5204" s="1009"/>
      <c r="II5204" s="1009"/>
      <c r="IJ5204" s="1009"/>
      <c r="IK5204" s="1009"/>
      <c r="IL5204" s="1009"/>
      <c r="IM5204" s="1009"/>
    </row>
    <row r="5205" spans="17:247" x14ac:dyDescent="0.25">
      <c r="Q5205" s="1333"/>
      <c r="R5205" s="1333"/>
      <c r="S5205" s="669"/>
      <c r="T5205" s="669"/>
      <c r="U5205" s="669"/>
      <c r="AG5205" s="873"/>
      <c r="AN5205" s="669"/>
      <c r="IG5205" s="1009"/>
      <c r="IH5205" s="1009"/>
      <c r="II5205" s="1009"/>
      <c r="IJ5205" s="1009"/>
      <c r="IK5205" s="1009"/>
      <c r="IL5205" s="1009"/>
      <c r="IM5205" s="1009"/>
    </row>
    <row r="5206" spans="17:247" x14ac:dyDescent="0.25">
      <c r="Q5206" s="1333"/>
      <c r="R5206" s="1333"/>
      <c r="S5206" s="669"/>
      <c r="T5206" s="669"/>
      <c r="U5206" s="669"/>
      <c r="AG5206" s="873"/>
      <c r="AN5206" s="669"/>
      <c r="IG5206" s="1009"/>
      <c r="IH5206" s="1009"/>
      <c r="II5206" s="1009"/>
      <c r="IJ5206" s="1009"/>
      <c r="IK5206" s="1009"/>
      <c r="IL5206" s="1009"/>
      <c r="IM5206" s="1009"/>
    </row>
    <row r="5207" spans="17:247" x14ac:dyDescent="0.25">
      <c r="Q5207" s="1333"/>
      <c r="R5207" s="1333"/>
      <c r="S5207" s="669"/>
      <c r="T5207" s="669"/>
      <c r="U5207" s="669"/>
      <c r="AG5207" s="873"/>
      <c r="AN5207" s="669"/>
      <c r="IG5207" s="1009"/>
      <c r="IH5207" s="1009"/>
      <c r="II5207" s="1009"/>
      <c r="IJ5207" s="1009"/>
      <c r="IK5207" s="1009"/>
      <c r="IL5207" s="1009"/>
      <c r="IM5207" s="1009"/>
    </row>
    <row r="5208" spans="17:247" x14ac:dyDescent="0.25">
      <c r="Q5208" s="1333"/>
      <c r="R5208" s="1333"/>
      <c r="S5208" s="669"/>
      <c r="T5208" s="669"/>
      <c r="U5208" s="669"/>
      <c r="AG5208" s="873"/>
      <c r="AN5208" s="669"/>
      <c r="IG5208" s="1009"/>
      <c r="IH5208" s="1009"/>
      <c r="II5208" s="1009"/>
      <c r="IJ5208" s="1009"/>
      <c r="IK5208" s="1009"/>
      <c r="IL5208" s="1009"/>
      <c r="IM5208" s="1009"/>
    </row>
    <row r="5209" spans="17:247" x14ac:dyDescent="0.25">
      <c r="Q5209" s="1333"/>
      <c r="R5209" s="1333"/>
      <c r="S5209" s="669"/>
      <c r="T5209" s="669"/>
      <c r="U5209" s="669"/>
      <c r="AG5209" s="873"/>
      <c r="AN5209" s="669"/>
      <c r="IG5209" s="1009"/>
      <c r="IH5209" s="1009"/>
      <c r="II5209" s="1009"/>
      <c r="IJ5209" s="1009"/>
      <c r="IK5209" s="1009"/>
      <c r="IL5209" s="1009"/>
      <c r="IM5209" s="1009"/>
    </row>
    <row r="5210" spans="17:247" x14ac:dyDescent="0.25">
      <c r="Q5210" s="1333"/>
      <c r="R5210" s="1333"/>
      <c r="S5210" s="669"/>
      <c r="T5210" s="669"/>
      <c r="U5210" s="669"/>
      <c r="AG5210" s="873"/>
      <c r="AN5210" s="669"/>
      <c r="IG5210" s="1009"/>
      <c r="IH5210" s="1009"/>
      <c r="II5210" s="1009"/>
      <c r="IJ5210" s="1009"/>
      <c r="IK5210" s="1009"/>
      <c r="IL5210" s="1009"/>
      <c r="IM5210" s="1009"/>
    </row>
    <row r="5211" spans="17:247" x14ac:dyDescent="0.25">
      <c r="Q5211" s="1333"/>
      <c r="R5211" s="1333"/>
      <c r="S5211" s="669"/>
      <c r="T5211" s="669"/>
      <c r="U5211" s="669"/>
      <c r="AG5211" s="873"/>
      <c r="AN5211" s="669"/>
      <c r="IG5211" s="1009"/>
      <c r="IH5211" s="1009"/>
      <c r="II5211" s="1009"/>
      <c r="IJ5211" s="1009"/>
      <c r="IK5211" s="1009"/>
      <c r="IL5211" s="1009"/>
      <c r="IM5211" s="1009"/>
    </row>
    <row r="5212" spans="17:247" x14ac:dyDescent="0.25">
      <c r="Q5212" s="1333"/>
      <c r="R5212" s="1333"/>
      <c r="S5212" s="669"/>
      <c r="T5212" s="669"/>
      <c r="U5212" s="669"/>
      <c r="AG5212" s="873"/>
      <c r="AN5212" s="669"/>
      <c r="IG5212" s="1009"/>
      <c r="IH5212" s="1009"/>
      <c r="II5212" s="1009"/>
      <c r="IJ5212" s="1009"/>
      <c r="IK5212" s="1009"/>
      <c r="IL5212" s="1009"/>
      <c r="IM5212" s="1009"/>
    </row>
    <row r="5213" spans="17:247" x14ac:dyDescent="0.25">
      <c r="Q5213" s="1333"/>
      <c r="R5213" s="1333"/>
      <c r="S5213" s="669"/>
      <c r="T5213" s="669"/>
      <c r="U5213" s="669"/>
      <c r="AG5213" s="873"/>
      <c r="AN5213" s="669"/>
      <c r="IG5213" s="1009"/>
      <c r="IH5213" s="1009"/>
      <c r="II5213" s="1009"/>
      <c r="IJ5213" s="1009"/>
      <c r="IK5213" s="1009"/>
      <c r="IL5213" s="1009"/>
      <c r="IM5213" s="1009"/>
    </row>
    <row r="5214" spans="17:247" x14ac:dyDescent="0.25">
      <c r="Q5214" s="1333"/>
      <c r="R5214" s="1333"/>
      <c r="S5214" s="669"/>
      <c r="T5214" s="669"/>
      <c r="U5214" s="669"/>
      <c r="AG5214" s="873"/>
      <c r="AN5214" s="669"/>
      <c r="IG5214" s="1009"/>
      <c r="IH5214" s="1009"/>
      <c r="II5214" s="1009"/>
      <c r="IJ5214" s="1009"/>
      <c r="IK5214" s="1009"/>
      <c r="IL5214" s="1009"/>
      <c r="IM5214" s="1009"/>
    </row>
    <row r="5215" spans="17:247" x14ac:dyDescent="0.25">
      <c r="Q5215" s="1333"/>
      <c r="R5215" s="1333"/>
      <c r="S5215" s="669"/>
      <c r="T5215" s="669"/>
      <c r="U5215" s="669"/>
      <c r="AG5215" s="873"/>
      <c r="AN5215" s="669"/>
      <c r="IG5215" s="1009"/>
      <c r="IH5215" s="1009"/>
      <c r="II5215" s="1009"/>
      <c r="IJ5215" s="1009"/>
      <c r="IK5215" s="1009"/>
      <c r="IL5215" s="1009"/>
      <c r="IM5215" s="1009"/>
    </row>
    <row r="5216" spans="17:247" x14ac:dyDescent="0.25">
      <c r="Q5216" s="1333"/>
      <c r="R5216" s="1333"/>
      <c r="S5216" s="669"/>
      <c r="T5216" s="669"/>
      <c r="U5216" s="669"/>
      <c r="AG5216" s="873"/>
      <c r="AN5216" s="669"/>
      <c r="IG5216" s="1009"/>
      <c r="IH5216" s="1009"/>
      <c r="II5216" s="1009"/>
      <c r="IJ5216" s="1009"/>
      <c r="IK5216" s="1009"/>
      <c r="IL5216" s="1009"/>
      <c r="IM5216" s="1009"/>
    </row>
    <row r="5217" spans="17:247" x14ac:dyDescent="0.25">
      <c r="Q5217" s="1333"/>
      <c r="R5217" s="1333"/>
      <c r="S5217" s="669"/>
      <c r="T5217" s="669"/>
      <c r="U5217" s="669"/>
      <c r="AG5217" s="873"/>
      <c r="AN5217" s="669"/>
      <c r="IG5217" s="1009"/>
      <c r="IH5217" s="1009"/>
      <c r="II5217" s="1009"/>
      <c r="IJ5217" s="1009"/>
      <c r="IK5217" s="1009"/>
      <c r="IL5217" s="1009"/>
      <c r="IM5217" s="1009"/>
    </row>
    <row r="5218" spans="17:247" x14ac:dyDescent="0.25">
      <c r="Q5218" s="1333"/>
      <c r="R5218" s="1333"/>
      <c r="S5218" s="669"/>
      <c r="T5218" s="669"/>
      <c r="U5218" s="669"/>
      <c r="AG5218" s="873"/>
      <c r="AN5218" s="669"/>
      <c r="IG5218" s="1009"/>
      <c r="IH5218" s="1009"/>
      <c r="II5218" s="1009"/>
      <c r="IJ5218" s="1009"/>
      <c r="IK5218" s="1009"/>
      <c r="IL5218" s="1009"/>
      <c r="IM5218" s="1009"/>
    </row>
    <row r="5219" spans="17:247" x14ac:dyDescent="0.25">
      <c r="Q5219" s="1333"/>
      <c r="R5219" s="1333"/>
      <c r="S5219" s="669"/>
      <c r="T5219" s="669"/>
      <c r="U5219" s="669"/>
      <c r="AG5219" s="873"/>
      <c r="AN5219" s="669"/>
      <c r="IG5219" s="1009"/>
      <c r="IH5219" s="1009"/>
      <c r="II5219" s="1009"/>
      <c r="IJ5219" s="1009"/>
      <c r="IK5219" s="1009"/>
      <c r="IL5219" s="1009"/>
      <c r="IM5219" s="1009"/>
    </row>
    <row r="5220" spans="17:247" x14ac:dyDescent="0.25">
      <c r="Q5220" s="1333"/>
      <c r="R5220" s="1333"/>
      <c r="S5220" s="669"/>
      <c r="T5220" s="669"/>
      <c r="U5220" s="669"/>
      <c r="AG5220" s="873"/>
      <c r="AN5220" s="669"/>
      <c r="IG5220" s="1009"/>
      <c r="IH5220" s="1009"/>
      <c r="II5220" s="1009"/>
      <c r="IJ5220" s="1009"/>
      <c r="IK5220" s="1009"/>
      <c r="IL5220" s="1009"/>
      <c r="IM5220" s="1009"/>
    </row>
    <row r="5221" spans="17:247" x14ac:dyDescent="0.25">
      <c r="Q5221" s="1333"/>
      <c r="R5221" s="1333"/>
      <c r="S5221" s="669"/>
      <c r="T5221" s="669"/>
      <c r="U5221" s="669"/>
      <c r="AG5221" s="873"/>
      <c r="AN5221" s="669"/>
      <c r="IG5221" s="1009"/>
      <c r="IH5221" s="1009"/>
      <c r="II5221" s="1009"/>
      <c r="IJ5221" s="1009"/>
      <c r="IK5221" s="1009"/>
      <c r="IL5221" s="1009"/>
      <c r="IM5221" s="1009"/>
    </row>
    <row r="5222" spans="17:247" x14ac:dyDescent="0.25">
      <c r="Q5222" s="1333"/>
      <c r="R5222" s="1333"/>
      <c r="S5222" s="669"/>
      <c r="T5222" s="669"/>
      <c r="U5222" s="669"/>
      <c r="AG5222" s="873"/>
      <c r="AN5222" s="669"/>
      <c r="IG5222" s="1009"/>
      <c r="IH5222" s="1009"/>
      <c r="II5222" s="1009"/>
      <c r="IJ5222" s="1009"/>
      <c r="IK5222" s="1009"/>
      <c r="IL5222" s="1009"/>
      <c r="IM5222" s="1009"/>
    </row>
    <row r="5223" spans="17:247" x14ac:dyDescent="0.25">
      <c r="Q5223" s="1333"/>
      <c r="R5223" s="1333"/>
      <c r="S5223" s="669"/>
      <c r="T5223" s="669"/>
      <c r="U5223" s="669"/>
      <c r="AG5223" s="873"/>
      <c r="AN5223" s="669"/>
      <c r="IG5223" s="1009"/>
      <c r="IH5223" s="1009"/>
      <c r="II5223" s="1009"/>
      <c r="IJ5223" s="1009"/>
      <c r="IK5223" s="1009"/>
      <c r="IL5223" s="1009"/>
      <c r="IM5223" s="1009"/>
    </row>
    <row r="5224" spans="17:247" x14ac:dyDescent="0.25">
      <c r="Q5224" s="1333"/>
      <c r="R5224" s="1333"/>
      <c r="S5224" s="669"/>
      <c r="T5224" s="669"/>
      <c r="U5224" s="669"/>
      <c r="AG5224" s="873"/>
      <c r="AN5224" s="669"/>
      <c r="IG5224" s="1009"/>
      <c r="IH5224" s="1009"/>
      <c r="II5224" s="1009"/>
      <c r="IJ5224" s="1009"/>
      <c r="IK5224" s="1009"/>
      <c r="IL5224" s="1009"/>
      <c r="IM5224" s="1009"/>
    </row>
    <row r="5225" spans="17:247" x14ac:dyDescent="0.25">
      <c r="Q5225" s="1333"/>
      <c r="R5225" s="1333"/>
      <c r="S5225" s="669"/>
      <c r="T5225" s="669"/>
      <c r="U5225" s="669"/>
      <c r="AG5225" s="873"/>
      <c r="AN5225" s="669"/>
      <c r="IG5225" s="1009"/>
      <c r="IH5225" s="1009"/>
      <c r="II5225" s="1009"/>
      <c r="IJ5225" s="1009"/>
      <c r="IK5225" s="1009"/>
      <c r="IL5225" s="1009"/>
      <c r="IM5225" s="1009"/>
    </row>
    <row r="5226" spans="17:247" x14ac:dyDescent="0.25">
      <c r="Q5226" s="1333"/>
      <c r="R5226" s="1333"/>
      <c r="S5226" s="669"/>
      <c r="T5226" s="669"/>
      <c r="U5226" s="669"/>
      <c r="AG5226" s="873"/>
      <c r="AN5226" s="669"/>
      <c r="IG5226" s="1009"/>
      <c r="IH5226" s="1009"/>
      <c r="II5226" s="1009"/>
      <c r="IJ5226" s="1009"/>
      <c r="IK5226" s="1009"/>
      <c r="IL5226" s="1009"/>
      <c r="IM5226" s="1009"/>
    </row>
    <row r="5227" spans="17:247" x14ac:dyDescent="0.25">
      <c r="Q5227" s="1333"/>
      <c r="R5227" s="1333"/>
      <c r="S5227" s="669"/>
      <c r="T5227" s="669"/>
      <c r="U5227" s="669"/>
      <c r="AG5227" s="873"/>
      <c r="AN5227" s="669"/>
      <c r="IG5227" s="1009"/>
      <c r="IH5227" s="1009"/>
      <c r="II5227" s="1009"/>
      <c r="IJ5227" s="1009"/>
      <c r="IK5227" s="1009"/>
      <c r="IL5227" s="1009"/>
      <c r="IM5227" s="1009"/>
    </row>
    <row r="5228" spans="17:247" x14ac:dyDescent="0.25">
      <c r="Q5228" s="1333"/>
      <c r="R5228" s="1333"/>
      <c r="S5228" s="669"/>
      <c r="T5228" s="669"/>
      <c r="U5228" s="669"/>
      <c r="AG5228" s="873"/>
      <c r="AN5228" s="669"/>
      <c r="IG5228" s="1009"/>
      <c r="IH5228" s="1009"/>
      <c r="II5228" s="1009"/>
      <c r="IJ5228" s="1009"/>
      <c r="IK5228" s="1009"/>
      <c r="IL5228" s="1009"/>
      <c r="IM5228" s="1009"/>
    </row>
    <row r="5229" spans="17:247" x14ac:dyDescent="0.25">
      <c r="Q5229" s="1333"/>
      <c r="R5229" s="1333"/>
      <c r="S5229" s="669"/>
      <c r="T5229" s="669"/>
      <c r="U5229" s="669"/>
      <c r="AG5229" s="873"/>
      <c r="AN5229" s="669"/>
      <c r="IG5229" s="1009"/>
      <c r="IH5229" s="1009"/>
      <c r="II5229" s="1009"/>
      <c r="IJ5229" s="1009"/>
      <c r="IK5229" s="1009"/>
      <c r="IL5229" s="1009"/>
      <c r="IM5229" s="1009"/>
    </row>
    <row r="5230" spans="17:247" x14ac:dyDescent="0.25">
      <c r="Q5230" s="1333"/>
      <c r="R5230" s="1333"/>
      <c r="S5230" s="669"/>
      <c r="T5230" s="669"/>
      <c r="U5230" s="669"/>
      <c r="AG5230" s="873"/>
      <c r="AN5230" s="669"/>
      <c r="IG5230" s="1009"/>
      <c r="IH5230" s="1009"/>
      <c r="II5230" s="1009"/>
      <c r="IJ5230" s="1009"/>
      <c r="IK5230" s="1009"/>
      <c r="IL5230" s="1009"/>
      <c r="IM5230" s="1009"/>
    </row>
    <row r="5231" spans="17:247" x14ac:dyDescent="0.25">
      <c r="Q5231" s="1333"/>
      <c r="R5231" s="1333"/>
      <c r="S5231" s="669"/>
      <c r="T5231" s="669"/>
      <c r="U5231" s="669"/>
      <c r="AG5231" s="873"/>
      <c r="AN5231" s="669"/>
      <c r="IG5231" s="1009"/>
      <c r="IH5231" s="1009"/>
      <c r="II5231" s="1009"/>
      <c r="IJ5231" s="1009"/>
      <c r="IK5231" s="1009"/>
      <c r="IL5231" s="1009"/>
      <c r="IM5231" s="1009"/>
    </row>
    <row r="5232" spans="17:247" x14ac:dyDescent="0.25">
      <c r="Q5232" s="1333"/>
      <c r="R5232" s="1333"/>
      <c r="S5232" s="669"/>
      <c r="T5232" s="669"/>
      <c r="U5232" s="669"/>
      <c r="AG5232" s="873"/>
      <c r="AN5232" s="669"/>
      <c r="IG5232" s="1009"/>
      <c r="IH5232" s="1009"/>
      <c r="II5232" s="1009"/>
      <c r="IJ5232" s="1009"/>
      <c r="IK5232" s="1009"/>
      <c r="IL5232" s="1009"/>
      <c r="IM5232" s="1009"/>
    </row>
    <row r="5233" spans="17:247" x14ac:dyDescent="0.25">
      <c r="Q5233" s="1333"/>
      <c r="R5233" s="1333"/>
      <c r="S5233" s="669"/>
      <c r="T5233" s="669"/>
      <c r="U5233" s="669"/>
      <c r="AG5233" s="873"/>
      <c r="AN5233" s="669"/>
      <c r="IG5233" s="1009"/>
      <c r="IH5233" s="1009"/>
      <c r="II5233" s="1009"/>
      <c r="IJ5233" s="1009"/>
      <c r="IK5233" s="1009"/>
      <c r="IL5233" s="1009"/>
      <c r="IM5233" s="1009"/>
    </row>
    <row r="5234" spans="17:247" x14ac:dyDescent="0.25">
      <c r="Q5234" s="1333"/>
      <c r="R5234" s="1333"/>
      <c r="S5234" s="669"/>
      <c r="T5234" s="669"/>
      <c r="U5234" s="669"/>
      <c r="AG5234" s="873"/>
      <c r="AN5234" s="669"/>
      <c r="IG5234" s="1009"/>
      <c r="IH5234" s="1009"/>
      <c r="II5234" s="1009"/>
      <c r="IJ5234" s="1009"/>
      <c r="IK5234" s="1009"/>
      <c r="IL5234" s="1009"/>
      <c r="IM5234" s="1009"/>
    </row>
    <row r="5235" spans="17:247" x14ac:dyDescent="0.25">
      <c r="Q5235" s="1333"/>
      <c r="R5235" s="1333"/>
      <c r="S5235" s="669"/>
      <c r="T5235" s="669"/>
      <c r="U5235" s="669"/>
      <c r="AG5235" s="873"/>
      <c r="AN5235" s="669"/>
      <c r="IG5235" s="1009"/>
      <c r="IH5235" s="1009"/>
      <c r="II5235" s="1009"/>
      <c r="IJ5235" s="1009"/>
      <c r="IK5235" s="1009"/>
      <c r="IL5235" s="1009"/>
      <c r="IM5235" s="1009"/>
    </row>
    <row r="5236" spans="17:247" x14ac:dyDescent="0.25">
      <c r="Q5236" s="1333"/>
      <c r="R5236" s="1333"/>
      <c r="S5236" s="669"/>
      <c r="T5236" s="669"/>
      <c r="U5236" s="669"/>
      <c r="AG5236" s="873"/>
      <c r="AN5236" s="669"/>
      <c r="IG5236" s="1009"/>
      <c r="IH5236" s="1009"/>
      <c r="II5236" s="1009"/>
      <c r="IJ5236" s="1009"/>
      <c r="IK5236" s="1009"/>
      <c r="IL5236" s="1009"/>
      <c r="IM5236" s="1009"/>
    </row>
    <row r="5237" spans="17:247" x14ac:dyDescent="0.25">
      <c r="Q5237" s="1333"/>
      <c r="R5237" s="1333"/>
      <c r="S5237" s="669"/>
      <c r="T5237" s="669"/>
      <c r="U5237" s="669"/>
      <c r="AG5237" s="873"/>
      <c r="AN5237" s="669"/>
      <c r="IG5237" s="1009"/>
      <c r="IH5237" s="1009"/>
      <c r="II5237" s="1009"/>
      <c r="IJ5237" s="1009"/>
      <c r="IK5237" s="1009"/>
      <c r="IL5237" s="1009"/>
      <c r="IM5237" s="1009"/>
    </row>
    <row r="5238" spans="17:247" x14ac:dyDescent="0.25">
      <c r="Q5238" s="1333"/>
      <c r="R5238" s="1333"/>
      <c r="S5238" s="669"/>
      <c r="T5238" s="669"/>
      <c r="U5238" s="669"/>
      <c r="AG5238" s="873"/>
      <c r="AN5238" s="669"/>
      <c r="IG5238" s="1009"/>
      <c r="IH5238" s="1009"/>
      <c r="II5238" s="1009"/>
      <c r="IJ5238" s="1009"/>
      <c r="IK5238" s="1009"/>
      <c r="IL5238" s="1009"/>
      <c r="IM5238" s="1009"/>
    </row>
    <row r="5239" spans="17:247" x14ac:dyDescent="0.25">
      <c r="Q5239" s="1333"/>
      <c r="R5239" s="1333"/>
      <c r="S5239" s="669"/>
      <c r="T5239" s="669"/>
      <c r="U5239" s="669"/>
      <c r="AG5239" s="873"/>
      <c r="AN5239" s="669"/>
      <c r="IG5239" s="1009"/>
      <c r="IH5239" s="1009"/>
      <c r="II5239" s="1009"/>
      <c r="IJ5239" s="1009"/>
      <c r="IK5239" s="1009"/>
      <c r="IL5239" s="1009"/>
      <c r="IM5239" s="1009"/>
    </row>
    <row r="5240" spans="17:247" x14ac:dyDescent="0.25">
      <c r="Q5240" s="1333"/>
      <c r="R5240" s="1333"/>
      <c r="S5240" s="669"/>
      <c r="T5240" s="669"/>
      <c r="U5240" s="669"/>
      <c r="AG5240" s="873"/>
      <c r="AN5240" s="669"/>
      <c r="IG5240" s="1009"/>
      <c r="IH5240" s="1009"/>
      <c r="II5240" s="1009"/>
      <c r="IJ5240" s="1009"/>
      <c r="IK5240" s="1009"/>
      <c r="IL5240" s="1009"/>
      <c r="IM5240" s="1009"/>
    </row>
    <row r="5241" spans="17:247" x14ac:dyDescent="0.25">
      <c r="Q5241" s="1333"/>
      <c r="R5241" s="1333"/>
      <c r="S5241" s="669"/>
      <c r="T5241" s="669"/>
      <c r="U5241" s="669"/>
      <c r="AG5241" s="873"/>
      <c r="AN5241" s="669"/>
      <c r="IG5241" s="1009"/>
      <c r="IH5241" s="1009"/>
      <c r="II5241" s="1009"/>
      <c r="IJ5241" s="1009"/>
      <c r="IK5241" s="1009"/>
      <c r="IL5241" s="1009"/>
      <c r="IM5241" s="1009"/>
    </row>
    <row r="5242" spans="17:247" x14ac:dyDescent="0.25">
      <c r="Q5242" s="1333"/>
      <c r="R5242" s="1333"/>
      <c r="S5242" s="669"/>
      <c r="T5242" s="669"/>
      <c r="U5242" s="669"/>
      <c r="AG5242" s="873"/>
      <c r="AN5242" s="669"/>
      <c r="IG5242" s="1009"/>
      <c r="IH5242" s="1009"/>
      <c r="II5242" s="1009"/>
      <c r="IJ5242" s="1009"/>
      <c r="IK5242" s="1009"/>
      <c r="IL5242" s="1009"/>
      <c r="IM5242" s="1009"/>
    </row>
    <row r="5243" spans="17:247" x14ac:dyDescent="0.25">
      <c r="Q5243" s="1333"/>
      <c r="R5243" s="1333"/>
      <c r="S5243" s="669"/>
      <c r="T5243" s="669"/>
      <c r="U5243" s="669"/>
      <c r="AG5243" s="873"/>
      <c r="AN5243" s="669"/>
      <c r="IG5243" s="1009"/>
      <c r="IH5243" s="1009"/>
      <c r="II5243" s="1009"/>
      <c r="IJ5243" s="1009"/>
      <c r="IK5243" s="1009"/>
      <c r="IL5243" s="1009"/>
      <c r="IM5243" s="1009"/>
    </row>
    <row r="5244" spans="17:247" x14ac:dyDescent="0.25">
      <c r="Q5244" s="1333"/>
      <c r="R5244" s="1333"/>
      <c r="S5244" s="669"/>
      <c r="T5244" s="669"/>
      <c r="U5244" s="669"/>
      <c r="AG5244" s="873"/>
      <c r="AN5244" s="669"/>
      <c r="IG5244" s="1009"/>
      <c r="IH5244" s="1009"/>
      <c r="II5244" s="1009"/>
      <c r="IJ5244" s="1009"/>
      <c r="IK5244" s="1009"/>
      <c r="IL5244" s="1009"/>
      <c r="IM5244" s="1009"/>
    </row>
    <row r="5245" spans="17:247" x14ac:dyDescent="0.25">
      <c r="Q5245" s="1333"/>
      <c r="R5245" s="1333"/>
      <c r="S5245" s="669"/>
      <c r="T5245" s="669"/>
      <c r="U5245" s="669"/>
      <c r="AG5245" s="873"/>
      <c r="AN5245" s="669"/>
      <c r="IG5245" s="1009"/>
      <c r="IH5245" s="1009"/>
      <c r="II5245" s="1009"/>
      <c r="IJ5245" s="1009"/>
      <c r="IK5245" s="1009"/>
      <c r="IL5245" s="1009"/>
      <c r="IM5245" s="1009"/>
    </row>
    <row r="5246" spans="17:247" x14ac:dyDescent="0.25">
      <c r="Q5246" s="1333"/>
      <c r="R5246" s="1333"/>
      <c r="S5246" s="669"/>
      <c r="T5246" s="669"/>
      <c r="U5246" s="669"/>
      <c r="AG5246" s="873"/>
      <c r="AN5246" s="669"/>
      <c r="IG5246" s="1009"/>
      <c r="IH5246" s="1009"/>
      <c r="II5246" s="1009"/>
      <c r="IJ5246" s="1009"/>
      <c r="IK5246" s="1009"/>
      <c r="IL5246" s="1009"/>
      <c r="IM5246" s="1009"/>
    </row>
    <row r="5247" spans="17:247" x14ac:dyDescent="0.25">
      <c r="Q5247" s="1333"/>
      <c r="R5247" s="1333"/>
      <c r="S5247" s="669"/>
      <c r="T5247" s="669"/>
      <c r="U5247" s="669"/>
      <c r="AG5247" s="873"/>
      <c r="AN5247" s="669"/>
      <c r="IG5247" s="1009"/>
      <c r="IH5247" s="1009"/>
      <c r="II5247" s="1009"/>
      <c r="IJ5247" s="1009"/>
      <c r="IK5247" s="1009"/>
      <c r="IL5247" s="1009"/>
      <c r="IM5247" s="1009"/>
    </row>
    <row r="5248" spans="17:247" x14ac:dyDescent="0.25">
      <c r="Q5248" s="1333"/>
      <c r="R5248" s="1333"/>
      <c r="S5248" s="669"/>
      <c r="T5248" s="669"/>
      <c r="U5248" s="669"/>
      <c r="AG5248" s="873"/>
      <c r="AN5248" s="669"/>
      <c r="IG5248" s="1009"/>
      <c r="IH5248" s="1009"/>
      <c r="II5248" s="1009"/>
      <c r="IJ5248" s="1009"/>
      <c r="IK5248" s="1009"/>
      <c r="IL5248" s="1009"/>
      <c r="IM5248" s="1009"/>
    </row>
    <row r="5249" spans="17:247" x14ac:dyDescent="0.25">
      <c r="Q5249" s="1333"/>
      <c r="R5249" s="1333"/>
      <c r="S5249" s="669"/>
      <c r="T5249" s="669"/>
      <c r="U5249" s="669"/>
      <c r="AG5249" s="873"/>
      <c r="AN5249" s="669"/>
      <c r="IG5249" s="1009"/>
      <c r="IH5249" s="1009"/>
      <c r="II5249" s="1009"/>
      <c r="IJ5249" s="1009"/>
      <c r="IK5249" s="1009"/>
      <c r="IL5249" s="1009"/>
      <c r="IM5249" s="1009"/>
    </row>
    <row r="5250" spans="17:247" x14ac:dyDescent="0.25">
      <c r="Q5250" s="1333"/>
      <c r="R5250" s="1333"/>
      <c r="S5250" s="669"/>
      <c r="T5250" s="669"/>
      <c r="U5250" s="669"/>
      <c r="AG5250" s="873"/>
      <c r="AN5250" s="669"/>
      <c r="IG5250" s="1009"/>
      <c r="IH5250" s="1009"/>
      <c r="II5250" s="1009"/>
      <c r="IJ5250" s="1009"/>
      <c r="IK5250" s="1009"/>
      <c r="IL5250" s="1009"/>
      <c r="IM5250" s="1009"/>
    </row>
    <row r="5251" spans="17:247" x14ac:dyDescent="0.25">
      <c r="Q5251" s="1333"/>
      <c r="R5251" s="1333"/>
      <c r="S5251" s="669"/>
      <c r="T5251" s="669"/>
      <c r="U5251" s="669"/>
      <c r="AG5251" s="873"/>
      <c r="AN5251" s="669"/>
      <c r="IG5251" s="1009"/>
      <c r="IH5251" s="1009"/>
      <c r="II5251" s="1009"/>
      <c r="IJ5251" s="1009"/>
      <c r="IK5251" s="1009"/>
      <c r="IL5251" s="1009"/>
      <c r="IM5251" s="1009"/>
    </row>
    <row r="5252" spans="17:247" x14ac:dyDescent="0.25">
      <c r="Q5252" s="1333"/>
      <c r="R5252" s="1333"/>
      <c r="S5252" s="669"/>
      <c r="T5252" s="669"/>
      <c r="U5252" s="669"/>
      <c r="AG5252" s="873"/>
      <c r="AN5252" s="669"/>
      <c r="IG5252" s="1009"/>
      <c r="IH5252" s="1009"/>
      <c r="II5252" s="1009"/>
      <c r="IJ5252" s="1009"/>
      <c r="IK5252" s="1009"/>
      <c r="IL5252" s="1009"/>
      <c r="IM5252" s="1009"/>
    </row>
    <row r="5253" spans="17:247" x14ac:dyDescent="0.25">
      <c r="Q5253" s="1333"/>
      <c r="R5253" s="1333"/>
      <c r="S5253" s="669"/>
      <c r="T5253" s="669"/>
      <c r="U5253" s="669"/>
      <c r="AG5253" s="873"/>
      <c r="AN5253" s="669"/>
      <c r="IG5253" s="1009"/>
      <c r="IH5253" s="1009"/>
      <c r="II5253" s="1009"/>
      <c r="IJ5253" s="1009"/>
      <c r="IK5253" s="1009"/>
      <c r="IL5253" s="1009"/>
      <c r="IM5253" s="1009"/>
    </row>
    <row r="5254" spans="17:247" x14ac:dyDescent="0.25">
      <c r="Q5254" s="1333"/>
      <c r="R5254" s="1333"/>
      <c r="S5254" s="669"/>
      <c r="T5254" s="669"/>
      <c r="U5254" s="669"/>
      <c r="AG5254" s="873"/>
      <c r="AN5254" s="669"/>
      <c r="IG5254" s="1009"/>
      <c r="IH5254" s="1009"/>
      <c r="II5254" s="1009"/>
      <c r="IJ5254" s="1009"/>
      <c r="IK5254" s="1009"/>
      <c r="IL5254" s="1009"/>
      <c r="IM5254" s="1009"/>
    </row>
    <row r="5255" spans="17:247" x14ac:dyDescent="0.25">
      <c r="Q5255" s="1333"/>
      <c r="R5255" s="1333"/>
      <c r="S5255" s="669"/>
      <c r="T5255" s="669"/>
      <c r="U5255" s="669"/>
      <c r="AG5255" s="873"/>
      <c r="AN5255" s="669"/>
      <c r="IG5255" s="1009"/>
      <c r="IH5255" s="1009"/>
      <c r="II5255" s="1009"/>
      <c r="IJ5255" s="1009"/>
      <c r="IK5255" s="1009"/>
      <c r="IL5255" s="1009"/>
      <c r="IM5255" s="1009"/>
    </row>
    <row r="5256" spans="17:247" x14ac:dyDescent="0.25">
      <c r="Q5256" s="1333"/>
      <c r="R5256" s="1333"/>
      <c r="S5256" s="669"/>
      <c r="T5256" s="669"/>
      <c r="U5256" s="669"/>
      <c r="AG5256" s="873"/>
      <c r="AN5256" s="669"/>
      <c r="IG5256" s="1009"/>
      <c r="IH5256" s="1009"/>
      <c r="II5256" s="1009"/>
      <c r="IJ5256" s="1009"/>
      <c r="IK5256" s="1009"/>
      <c r="IL5256" s="1009"/>
      <c r="IM5256" s="1009"/>
    </row>
    <row r="5257" spans="17:247" x14ac:dyDescent="0.25">
      <c r="Q5257" s="1333"/>
      <c r="R5257" s="1333"/>
      <c r="S5257" s="669"/>
      <c r="T5257" s="669"/>
      <c r="U5257" s="669"/>
      <c r="AG5257" s="873"/>
      <c r="AN5257" s="669"/>
      <c r="IG5257" s="1009"/>
      <c r="IH5257" s="1009"/>
      <c r="II5257" s="1009"/>
      <c r="IJ5257" s="1009"/>
      <c r="IK5257" s="1009"/>
      <c r="IL5257" s="1009"/>
      <c r="IM5257" s="1009"/>
    </row>
    <row r="5258" spans="17:247" x14ac:dyDescent="0.25">
      <c r="Q5258" s="1333"/>
      <c r="R5258" s="1333"/>
      <c r="S5258" s="669"/>
      <c r="T5258" s="669"/>
      <c r="U5258" s="669"/>
      <c r="AG5258" s="873"/>
      <c r="AN5258" s="669"/>
      <c r="IG5258" s="1009"/>
      <c r="IH5258" s="1009"/>
      <c r="II5258" s="1009"/>
      <c r="IJ5258" s="1009"/>
      <c r="IK5258" s="1009"/>
      <c r="IL5258" s="1009"/>
      <c r="IM5258" s="1009"/>
    </row>
    <row r="5259" spans="17:247" x14ac:dyDescent="0.25">
      <c r="Q5259" s="1333"/>
      <c r="R5259" s="1333"/>
      <c r="S5259" s="669"/>
      <c r="T5259" s="669"/>
      <c r="U5259" s="669"/>
      <c r="AG5259" s="873"/>
      <c r="AN5259" s="669"/>
      <c r="IG5259" s="1009"/>
      <c r="IH5259" s="1009"/>
      <c r="II5259" s="1009"/>
      <c r="IJ5259" s="1009"/>
      <c r="IK5259" s="1009"/>
      <c r="IL5259" s="1009"/>
      <c r="IM5259" s="1009"/>
    </row>
    <row r="5260" spans="17:247" x14ac:dyDescent="0.25">
      <c r="Q5260" s="1333"/>
      <c r="R5260" s="1333"/>
      <c r="S5260" s="669"/>
      <c r="T5260" s="669"/>
      <c r="U5260" s="669"/>
      <c r="AG5260" s="873"/>
      <c r="AN5260" s="669"/>
      <c r="IG5260" s="1009"/>
      <c r="IH5260" s="1009"/>
      <c r="II5260" s="1009"/>
      <c r="IJ5260" s="1009"/>
      <c r="IK5260" s="1009"/>
      <c r="IL5260" s="1009"/>
      <c r="IM5260" s="1009"/>
    </row>
    <row r="5261" spans="17:247" x14ac:dyDescent="0.25">
      <c r="Q5261" s="1333"/>
      <c r="R5261" s="1333"/>
      <c r="S5261" s="669"/>
      <c r="T5261" s="669"/>
      <c r="U5261" s="669"/>
      <c r="AG5261" s="873"/>
      <c r="AN5261" s="669"/>
      <c r="IG5261" s="1009"/>
      <c r="IH5261" s="1009"/>
      <c r="II5261" s="1009"/>
      <c r="IJ5261" s="1009"/>
      <c r="IK5261" s="1009"/>
      <c r="IL5261" s="1009"/>
      <c r="IM5261" s="1009"/>
    </row>
    <row r="5262" spans="17:247" x14ac:dyDescent="0.25">
      <c r="Q5262" s="1333"/>
      <c r="R5262" s="1333"/>
      <c r="S5262" s="669"/>
      <c r="T5262" s="669"/>
      <c r="U5262" s="669"/>
      <c r="AG5262" s="873"/>
      <c r="AN5262" s="669"/>
      <c r="IG5262" s="1009"/>
      <c r="IH5262" s="1009"/>
      <c r="II5262" s="1009"/>
      <c r="IJ5262" s="1009"/>
      <c r="IK5262" s="1009"/>
      <c r="IL5262" s="1009"/>
      <c r="IM5262" s="1009"/>
    </row>
    <row r="5263" spans="17:247" x14ac:dyDescent="0.25">
      <c r="Q5263" s="1333"/>
      <c r="R5263" s="1333"/>
      <c r="S5263" s="669"/>
      <c r="T5263" s="669"/>
      <c r="U5263" s="669"/>
      <c r="AG5263" s="873"/>
      <c r="AN5263" s="669"/>
      <c r="IG5263" s="1009"/>
      <c r="IH5263" s="1009"/>
      <c r="II5263" s="1009"/>
      <c r="IJ5263" s="1009"/>
      <c r="IK5263" s="1009"/>
      <c r="IL5263" s="1009"/>
      <c r="IM5263" s="1009"/>
    </row>
    <row r="5264" spans="17:247" x14ac:dyDescent="0.25">
      <c r="Q5264" s="1333"/>
      <c r="R5264" s="1333"/>
      <c r="S5264" s="669"/>
      <c r="T5264" s="669"/>
      <c r="U5264" s="669"/>
      <c r="AG5264" s="873"/>
      <c r="AN5264" s="669"/>
      <c r="IG5264" s="1009"/>
      <c r="IH5264" s="1009"/>
      <c r="II5264" s="1009"/>
      <c r="IJ5264" s="1009"/>
      <c r="IK5264" s="1009"/>
      <c r="IL5264" s="1009"/>
      <c r="IM5264" s="1009"/>
    </row>
    <row r="5265" spans="17:247" x14ac:dyDescent="0.25">
      <c r="Q5265" s="1333"/>
      <c r="R5265" s="1333"/>
      <c r="S5265" s="669"/>
      <c r="T5265" s="669"/>
      <c r="U5265" s="669"/>
      <c r="AG5265" s="873"/>
      <c r="AN5265" s="669"/>
      <c r="IG5265" s="1009"/>
      <c r="IH5265" s="1009"/>
      <c r="II5265" s="1009"/>
      <c r="IJ5265" s="1009"/>
      <c r="IK5265" s="1009"/>
      <c r="IL5265" s="1009"/>
      <c r="IM5265" s="1009"/>
    </row>
    <row r="5266" spans="17:247" x14ac:dyDescent="0.25">
      <c r="Q5266" s="1333"/>
      <c r="R5266" s="1333"/>
      <c r="S5266" s="669"/>
      <c r="T5266" s="669"/>
      <c r="U5266" s="669"/>
      <c r="AG5266" s="873"/>
      <c r="AN5266" s="669"/>
      <c r="IG5266" s="1009"/>
      <c r="IH5266" s="1009"/>
      <c r="II5266" s="1009"/>
      <c r="IJ5266" s="1009"/>
      <c r="IK5266" s="1009"/>
      <c r="IL5266" s="1009"/>
      <c r="IM5266" s="1009"/>
    </row>
    <row r="5267" spans="17:247" x14ac:dyDescent="0.25">
      <c r="Q5267" s="1333"/>
      <c r="R5267" s="1333"/>
      <c r="S5267" s="669"/>
      <c r="T5267" s="669"/>
      <c r="U5267" s="669"/>
      <c r="AG5267" s="873"/>
      <c r="AN5267" s="669"/>
      <c r="IG5267" s="1009"/>
      <c r="IH5267" s="1009"/>
      <c r="II5267" s="1009"/>
      <c r="IJ5267" s="1009"/>
      <c r="IK5267" s="1009"/>
      <c r="IL5267" s="1009"/>
      <c r="IM5267" s="1009"/>
    </row>
    <row r="5268" spans="17:247" x14ac:dyDescent="0.25">
      <c r="Q5268" s="1333"/>
      <c r="R5268" s="1333"/>
      <c r="S5268" s="669"/>
      <c r="T5268" s="669"/>
      <c r="U5268" s="669"/>
      <c r="AG5268" s="873"/>
      <c r="AN5268" s="669"/>
      <c r="IG5268" s="1009"/>
      <c r="IH5268" s="1009"/>
      <c r="II5268" s="1009"/>
      <c r="IJ5268" s="1009"/>
      <c r="IK5268" s="1009"/>
      <c r="IL5268" s="1009"/>
      <c r="IM5268" s="1009"/>
    </row>
    <row r="5269" spans="17:247" x14ac:dyDescent="0.25">
      <c r="Q5269" s="1333"/>
      <c r="R5269" s="1333"/>
      <c r="S5269" s="669"/>
      <c r="T5269" s="669"/>
      <c r="U5269" s="669"/>
      <c r="AG5269" s="873"/>
      <c r="AN5269" s="669"/>
      <c r="IG5269" s="1009"/>
      <c r="IH5269" s="1009"/>
      <c r="II5269" s="1009"/>
      <c r="IJ5269" s="1009"/>
      <c r="IK5269" s="1009"/>
      <c r="IL5269" s="1009"/>
      <c r="IM5269" s="1009"/>
    </row>
    <row r="5270" spans="17:247" x14ac:dyDescent="0.25">
      <c r="Q5270" s="1333"/>
      <c r="R5270" s="1333"/>
      <c r="S5270" s="669"/>
      <c r="T5270" s="669"/>
      <c r="U5270" s="669"/>
      <c r="AG5270" s="873"/>
      <c r="AN5270" s="669"/>
      <c r="IG5270" s="1009"/>
      <c r="IH5270" s="1009"/>
      <c r="II5270" s="1009"/>
      <c r="IJ5270" s="1009"/>
      <c r="IK5270" s="1009"/>
      <c r="IL5270" s="1009"/>
      <c r="IM5270" s="1009"/>
    </row>
    <row r="5271" spans="17:247" x14ac:dyDescent="0.25">
      <c r="Q5271" s="1333"/>
      <c r="R5271" s="1333"/>
      <c r="S5271" s="669"/>
      <c r="T5271" s="669"/>
      <c r="U5271" s="669"/>
      <c r="AG5271" s="873"/>
      <c r="AN5271" s="669"/>
      <c r="IG5271" s="1009"/>
      <c r="IH5271" s="1009"/>
      <c r="II5271" s="1009"/>
      <c r="IJ5271" s="1009"/>
      <c r="IK5271" s="1009"/>
      <c r="IL5271" s="1009"/>
      <c r="IM5271" s="1009"/>
    </row>
    <row r="5272" spans="17:247" x14ac:dyDescent="0.25">
      <c r="Q5272" s="1333"/>
      <c r="R5272" s="1333"/>
      <c r="S5272" s="669"/>
      <c r="T5272" s="669"/>
      <c r="U5272" s="669"/>
      <c r="AG5272" s="873"/>
      <c r="AN5272" s="669"/>
      <c r="IG5272" s="1009"/>
      <c r="IH5272" s="1009"/>
      <c r="II5272" s="1009"/>
      <c r="IJ5272" s="1009"/>
      <c r="IK5272" s="1009"/>
      <c r="IL5272" s="1009"/>
      <c r="IM5272" s="1009"/>
    </row>
    <row r="5273" spans="17:247" x14ac:dyDescent="0.25">
      <c r="Q5273" s="1333"/>
      <c r="R5273" s="1333"/>
      <c r="S5273" s="669"/>
      <c r="T5273" s="669"/>
      <c r="U5273" s="669"/>
      <c r="AG5273" s="873"/>
      <c r="AN5273" s="669"/>
      <c r="IG5273" s="1009"/>
      <c r="IH5273" s="1009"/>
      <c r="II5273" s="1009"/>
      <c r="IJ5273" s="1009"/>
      <c r="IK5273" s="1009"/>
      <c r="IL5273" s="1009"/>
      <c r="IM5273" s="1009"/>
    </row>
    <row r="5274" spans="17:247" x14ac:dyDescent="0.25">
      <c r="Q5274" s="1333"/>
      <c r="R5274" s="1333"/>
      <c r="S5274" s="669"/>
      <c r="T5274" s="669"/>
      <c r="U5274" s="669"/>
      <c r="AG5274" s="873"/>
      <c r="AN5274" s="669"/>
      <c r="IG5274" s="1009"/>
      <c r="IH5274" s="1009"/>
      <c r="II5274" s="1009"/>
      <c r="IJ5274" s="1009"/>
      <c r="IK5274" s="1009"/>
      <c r="IL5274" s="1009"/>
      <c r="IM5274" s="1009"/>
    </row>
    <row r="5275" spans="17:247" x14ac:dyDescent="0.25">
      <c r="Q5275" s="1333"/>
      <c r="R5275" s="1333"/>
      <c r="S5275" s="669"/>
      <c r="T5275" s="669"/>
      <c r="U5275" s="669"/>
      <c r="AG5275" s="873"/>
      <c r="AN5275" s="669"/>
      <c r="IG5275" s="1009"/>
      <c r="IH5275" s="1009"/>
      <c r="II5275" s="1009"/>
      <c r="IJ5275" s="1009"/>
      <c r="IK5275" s="1009"/>
      <c r="IL5275" s="1009"/>
      <c r="IM5275" s="1009"/>
    </row>
    <row r="5276" spans="17:247" x14ac:dyDescent="0.25">
      <c r="Q5276" s="1333"/>
      <c r="R5276" s="1333"/>
      <c r="S5276" s="669"/>
      <c r="T5276" s="669"/>
      <c r="U5276" s="669"/>
      <c r="AG5276" s="873"/>
      <c r="AN5276" s="669"/>
      <c r="IG5276" s="1009"/>
      <c r="IH5276" s="1009"/>
      <c r="II5276" s="1009"/>
      <c r="IJ5276" s="1009"/>
      <c r="IK5276" s="1009"/>
      <c r="IL5276" s="1009"/>
      <c r="IM5276" s="1009"/>
    </row>
    <row r="5277" spans="17:247" x14ac:dyDescent="0.25">
      <c r="Q5277" s="1333"/>
      <c r="R5277" s="1333"/>
      <c r="S5277" s="669"/>
      <c r="T5277" s="669"/>
      <c r="U5277" s="669"/>
      <c r="AG5277" s="873"/>
      <c r="AN5277" s="669"/>
      <c r="IG5277" s="1009"/>
      <c r="IH5277" s="1009"/>
      <c r="II5277" s="1009"/>
      <c r="IJ5277" s="1009"/>
      <c r="IK5277" s="1009"/>
      <c r="IL5277" s="1009"/>
      <c r="IM5277" s="1009"/>
    </row>
    <row r="5278" spans="17:247" x14ac:dyDescent="0.25">
      <c r="Q5278" s="1333"/>
      <c r="R5278" s="1333"/>
      <c r="S5278" s="669"/>
      <c r="T5278" s="669"/>
      <c r="U5278" s="669"/>
      <c r="AG5278" s="873"/>
      <c r="AN5278" s="669"/>
      <c r="IG5278" s="1009"/>
      <c r="IH5278" s="1009"/>
      <c r="II5278" s="1009"/>
      <c r="IJ5278" s="1009"/>
      <c r="IK5278" s="1009"/>
      <c r="IL5278" s="1009"/>
      <c r="IM5278" s="1009"/>
    </row>
    <row r="5279" spans="17:247" x14ac:dyDescent="0.25">
      <c r="Q5279" s="1333"/>
      <c r="R5279" s="1333"/>
      <c r="S5279" s="669"/>
      <c r="T5279" s="669"/>
      <c r="U5279" s="669"/>
      <c r="AG5279" s="873"/>
      <c r="AN5279" s="669"/>
      <c r="IG5279" s="1009"/>
      <c r="IH5279" s="1009"/>
      <c r="II5279" s="1009"/>
      <c r="IJ5279" s="1009"/>
      <c r="IK5279" s="1009"/>
      <c r="IL5279" s="1009"/>
      <c r="IM5279" s="1009"/>
    </row>
    <row r="5280" spans="17:247" x14ac:dyDescent="0.25">
      <c r="Q5280" s="1333"/>
      <c r="R5280" s="1333"/>
      <c r="S5280" s="669"/>
      <c r="T5280" s="669"/>
      <c r="U5280" s="669"/>
      <c r="AG5280" s="873"/>
      <c r="AN5280" s="669"/>
      <c r="IG5280" s="1009"/>
      <c r="IH5280" s="1009"/>
      <c r="II5280" s="1009"/>
      <c r="IJ5280" s="1009"/>
      <c r="IK5280" s="1009"/>
      <c r="IL5280" s="1009"/>
      <c r="IM5280" s="1009"/>
    </row>
    <row r="5281" spans="17:247" x14ac:dyDescent="0.25">
      <c r="Q5281" s="1333"/>
      <c r="R5281" s="1333"/>
      <c r="S5281" s="669"/>
      <c r="T5281" s="669"/>
      <c r="U5281" s="669"/>
      <c r="AG5281" s="873"/>
      <c r="AN5281" s="669"/>
      <c r="IG5281" s="1009"/>
      <c r="IH5281" s="1009"/>
      <c r="II5281" s="1009"/>
      <c r="IJ5281" s="1009"/>
      <c r="IK5281" s="1009"/>
      <c r="IL5281" s="1009"/>
      <c r="IM5281" s="1009"/>
    </row>
    <row r="5282" spans="17:247" x14ac:dyDescent="0.25">
      <c r="Q5282" s="1333"/>
      <c r="R5282" s="1333"/>
      <c r="S5282" s="669"/>
      <c r="T5282" s="669"/>
      <c r="U5282" s="669"/>
      <c r="AG5282" s="873"/>
      <c r="AN5282" s="669"/>
      <c r="IG5282" s="1009"/>
      <c r="IH5282" s="1009"/>
      <c r="II5282" s="1009"/>
      <c r="IJ5282" s="1009"/>
      <c r="IK5282" s="1009"/>
      <c r="IL5282" s="1009"/>
      <c r="IM5282" s="1009"/>
    </row>
    <row r="5283" spans="17:247" x14ac:dyDescent="0.25">
      <c r="Q5283" s="1333"/>
      <c r="R5283" s="1333"/>
      <c r="S5283" s="669"/>
      <c r="T5283" s="669"/>
      <c r="U5283" s="669"/>
      <c r="AG5283" s="873"/>
      <c r="AN5283" s="669"/>
      <c r="IG5283" s="1009"/>
      <c r="IH5283" s="1009"/>
      <c r="II5283" s="1009"/>
      <c r="IJ5283" s="1009"/>
      <c r="IK5283" s="1009"/>
      <c r="IL5283" s="1009"/>
      <c r="IM5283" s="1009"/>
    </row>
    <row r="5284" spans="17:247" x14ac:dyDescent="0.25">
      <c r="Q5284" s="1333"/>
      <c r="R5284" s="1333"/>
      <c r="S5284" s="669"/>
      <c r="T5284" s="669"/>
      <c r="U5284" s="669"/>
      <c r="AG5284" s="873"/>
      <c r="AN5284" s="669"/>
      <c r="IG5284" s="1009"/>
      <c r="IH5284" s="1009"/>
      <c r="II5284" s="1009"/>
      <c r="IJ5284" s="1009"/>
      <c r="IK5284" s="1009"/>
      <c r="IL5284" s="1009"/>
      <c r="IM5284" s="1009"/>
    </row>
    <row r="5285" spans="17:247" x14ac:dyDescent="0.25">
      <c r="Q5285" s="1333"/>
      <c r="R5285" s="1333"/>
      <c r="S5285" s="669"/>
      <c r="T5285" s="669"/>
      <c r="U5285" s="669"/>
      <c r="AG5285" s="873"/>
      <c r="AN5285" s="669"/>
      <c r="IG5285" s="1009"/>
      <c r="IH5285" s="1009"/>
      <c r="II5285" s="1009"/>
      <c r="IJ5285" s="1009"/>
      <c r="IK5285" s="1009"/>
      <c r="IL5285" s="1009"/>
      <c r="IM5285" s="1009"/>
    </row>
    <row r="5286" spans="17:247" x14ac:dyDescent="0.25">
      <c r="Q5286" s="1333"/>
      <c r="R5286" s="1333"/>
      <c r="S5286" s="669"/>
      <c r="T5286" s="669"/>
      <c r="U5286" s="669"/>
      <c r="AG5286" s="873"/>
      <c r="AN5286" s="669"/>
      <c r="IG5286" s="1009"/>
      <c r="IH5286" s="1009"/>
      <c r="II5286" s="1009"/>
      <c r="IJ5286" s="1009"/>
      <c r="IK5286" s="1009"/>
      <c r="IL5286" s="1009"/>
      <c r="IM5286" s="1009"/>
    </row>
    <row r="5287" spans="17:247" x14ac:dyDescent="0.25">
      <c r="Q5287" s="1333"/>
      <c r="R5287" s="1333"/>
      <c r="S5287" s="669"/>
      <c r="T5287" s="669"/>
      <c r="U5287" s="669"/>
      <c r="AG5287" s="873"/>
      <c r="AN5287" s="669"/>
      <c r="IG5287" s="1009"/>
      <c r="IH5287" s="1009"/>
      <c r="II5287" s="1009"/>
      <c r="IJ5287" s="1009"/>
      <c r="IK5287" s="1009"/>
      <c r="IL5287" s="1009"/>
      <c r="IM5287" s="1009"/>
    </row>
    <row r="5288" spans="17:247" x14ac:dyDescent="0.25">
      <c r="Q5288" s="1333"/>
      <c r="R5288" s="1333"/>
      <c r="S5288" s="669"/>
      <c r="T5288" s="669"/>
      <c r="U5288" s="669"/>
      <c r="AG5288" s="873"/>
      <c r="AN5288" s="669"/>
      <c r="IG5288" s="1009"/>
      <c r="IH5288" s="1009"/>
      <c r="II5288" s="1009"/>
      <c r="IJ5288" s="1009"/>
      <c r="IK5288" s="1009"/>
      <c r="IL5288" s="1009"/>
      <c r="IM5288" s="1009"/>
    </row>
    <row r="5289" spans="17:247" x14ac:dyDescent="0.25">
      <c r="Q5289" s="1333"/>
      <c r="R5289" s="1333"/>
      <c r="S5289" s="669"/>
      <c r="T5289" s="669"/>
      <c r="U5289" s="669"/>
      <c r="AG5289" s="873"/>
      <c r="AN5289" s="669"/>
      <c r="IG5289" s="1009"/>
      <c r="IH5289" s="1009"/>
      <c r="II5289" s="1009"/>
      <c r="IJ5289" s="1009"/>
      <c r="IK5289" s="1009"/>
      <c r="IL5289" s="1009"/>
      <c r="IM5289" s="1009"/>
    </row>
    <row r="5290" spans="17:247" x14ac:dyDescent="0.25">
      <c r="Q5290" s="1333"/>
      <c r="R5290" s="1333"/>
      <c r="S5290" s="669"/>
      <c r="T5290" s="669"/>
      <c r="U5290" s="669"/>
      <c r="AG5290" s="873"/>
      <c r="AN5290" s="669"/>
      <c r="IG5290" s="1009"/>
      <c r="IH5290" s="1009"/>
      <c r="II5290" s="1009"/>
      <c r="IJ5290" s="1009"/>
      <c r="IK5290" s="1009"/>
      <c r="IL5290" s="1009"/>
      <c r="IM5290" s="1009"/>
    </row>
    <row r="5291" spans="17:247" x14ac:dyDescent="0.25">
      <c r="Q5291" s="1333"/>
      <c r="R5291" s="1333"/>
      <c r="S5291" s="669"/>
      <c r="T5291" s="669"/>
      <c r="U5291" s="669"/>
      <c r="AG5291" s="873"/>
      <c r="AN5291" s="669"/>
      <c r="IG5291" s="1009"/>
      <c r="IH5291" s="1009"/>
      <c r="II5291" s="1009"/>
      <c r="IJ5291" s="1009"/>
      <c r="IK5291" s="1009"/>
      <c r="IL5291" s="1009"/>
      <c r="IM5291" s="1009"/>
    </row>
    <row r="5292" spans="17:247" x14ac:dyDescent="0.25">
      <c r="Q5292" s="1333"/>
      <c r="R5292" s="1333"/>
      <c r="S5292" s="669"/>
      <c r="T5292" s="669"/>
      <c r="U5292" s="669"/>
      <c r="AG5292" s="873"/>
      <c r="AN5292" s="669"/>
      <c r="IG5292" s="1009"/>
      <c r="IH5292" s="1009"/>
      <c r="II5292" s="1009"/>
      <c r="IJ5292" s="1009"/>
      <c r="IK5292" s="1009"/>
      <c r="IL5292" s="1009"/>
      <c r="IM5292" s="1009"/>
    </row>
    <row r="5293" spans="17:247" x14ac:dyDescent="0.25">
      <c r="Q5293" s="1333"/>
      <c r="R5293" s="1333"/>
      <c r="S5293" s="669"/>
      <c r="T5293" s="669"/>
      <c r="U5293" s="669"/>
      <c r="AG5293" s="873"/>
      <c r="AN5293" s="669"/>
      <c r="IG5293" s="1009"/>
      <c r="IH5293" s="1009"/>
      <c r="II5293" s="1009"/>
      <c r="IJ5293" s="1009"/>
      <c r="IK5293" s="1009"/>
      <c r="IL5293" s="1009"/>
      <c r="IM5293" s="1009"/>
    </row>
    <row r="5294" spans="17:247" x14ac:dyDescent="0.25">
      <c r="Q5294" s="1333"/>
      <c r="R5294" s="1333"/>
      <c r="S5294" s="669"/>
      <c r="T5294" s="669"/>
      <c r="U5294" s="669"/>
      <c r="AG5294" s="873"/>
      <c r="AN5294" s="669"/>
      <c r="IG5294" s="1009"/>
      <c r="IH5294" s="1009"/>
      <c r="II5294" s="1009"/>
      <c r="IJ5294" s="1009"/>
      <c r="IK5294" s="1009"/>
      <c r="IL5294" s="1009"/>
      <c r="IM5294" s="1009"/>
    </row>
    <row r="5295" spans="17:247" x14ac:dyDescent="0.25">
      <c r="Q5295" s="1333"/>
      <c r="R5295" s="1333"/>
      <c r="S5295" s="669"/>
      <c r="T5295" s="669"/>
      <c r="U5295" s="669"/>
      <c r="AG5295" s="873"/>
      <c r="AN5295" s="669"/>
      <c r="IG5295" s="1009"/>
      <c r="IH5295" s="1009"/>
      <c r="II5295" s="1009"/>
      <c r="IJ5295" s="1009"/>
      <c r="IK5295" s="1009"/>
      <c r="IL5295" s="1009"/>
      <c r="IM5295" s="1009"/>
    </row>
    <row r="5296" spans="17:247" x14ac:dyDescent="0.25">
      <c r="Q5296" s="1333"/>
      <c r="R5296" s="1333"/>
      <c r="S5296" s="669"/>
      <c r="T5296" s="669"/>
      <c r="U5296" s="669"/>
      <c r="AG5296" s="873"/>
      <c r="AN5296" s="669"/>
      <c r="IG5296" s="1009"/>
      <c r="IH5296" s="1009"/>
      <c r="II5296" s="1009"/>
      <c r="IJ5296" s="1009"/>
      <c r="IK5296" s="1009"/>
      <c r="IL5296" s="1009"/>
      <c r="IM5296" s="1009"/>
    </row>
    <row r="5297" spans="17:247" x14ac:dyDescent="0.25">
      <c r="Q5297" s="1333"/>
      <c r="R5297" s="1333"/>
      <c r="S5297" s="669"/>
      <c r="T5297" s="669"/>
      <c r="U5297" s="669"/>
      <c r="AG5297" s="873"/>
      <c r="AN5297" s="669"/>
      <c r="IG5297" s="1009"/>
      <c r="IH5297" s="1009"/>
      <c r="II5297" s="1009"/>
      <c r="IJ5297" s="1009"/>
      <c r="IK5297" s="1009"/>
      <c r="IL5297" s="1009"/>
      <c r="IM5297" s="1009"/>
    </row>
    <row r="5298" spans="17:247" x14ac:dyDescent="0.25">
      <c r="Q5298" s="1333"/>
      <c r="R5298" s="1333"/>
      <c r="S5298" s="669"/>
      <c r="T5298" s="669"/>
      <c r="U5298" s="669"/>
      <c r="AG5298" s="873"/>
      <c r="AN5298" s="669"/>
      <c r="IG5298" s="1009"/>
      <c r="IH5298" s="1009"/>
      <c r="II5298" s="1009"/>
      <c r="IJ5298" s="1009"/>
      <c r="IK5298" s="1009"/>
      <c r="IL5298" s="1009"/>
      <c r="IM5298" s="1009"/>
    </row>
    <row r="5299" spans="17:247" x14ac:dyDescent="0.25">
      <c r="Q5299" s="1333"/>
      <c r="R5299" s="1333"/>
      <c r="S5299" s="669"/>
      <c r="T5299" s="669"/>
      <c r="U5299" s="669"/>
      <c r="AG5299" s="873"/>
      <c r="AN5299" s="669"/>
      <c r="IG5299" s="1009"/>
      <c r="IH5299" s="1009"/>
      <c r="II5299" s="1009"/>
      <c r="IJ5299" s="1009"/>
      <c r="IK5299" s="1009"/>
      <c r="IL5299" s="1009"/>
      <c r="IM5299" s="1009"/>
    </row>
    <row r="5300" spans="17:247" x14ac:dyDescent="0.25">
      <c r="Q5300" s="1333"/>
      <c r="R5300" s="1333"/>
      <c r="S5300" s="669"/>
      <c r="T5300" s="669"/>
      <c r="U5300" s="669"/>
      <c r="AG5300" s="873"/>
      <c r="AN5300" s="669"/>
      <c r="IG5300" s="1009"/>
      <c r="IH5300" s="1009"/>
      <c r="II5300" s="1009"/>
      <c r="IJ5300" s="1009"/>
      <c r="IK5300" s="1009"/>
      <c r="IL5300" s="1009"/>
      <c r="IM5300" s="1009"/>
    </row>
    <row r="5301" spans="17:247" x14ac:dyDescent="0.25">
      <c r="Q5301" s="1333"/>
      <c r="R5301" s="1333"/>
      <c r="S5301" s="669"/>
      <c r="T5301" s="669"/>
      <c r="U5301" s="669"/>
      <c r="AG5301" s="873"/>
      <c r="AN5301" s="669"/>
      <c r="IG5301" s="1009"/>
      <c r="IH5301" s="1009"/>
      <c r="II5301" s="1009"/>
      <c r="IJ5301" s="1009"/>
      <c r="IK5301" s="1009"/>
      <c r="IL5301" s="1009"/>
      <c r="IM5301" s="1009"/>
    </row>
    <row r="5302" spans="17:247" x14ac:dyDescent="0.25">
      <c r="Q5302" s="1333"/>
      <c r="R5302" s="1333"/>
      <c r="S5302" s="669"/>
      <c r="T5302" s="669"/>
      <c r="U5302" s="669"/>
      <c r="AG5302" s="873"/>
      <c r="AN5302" s="669"/>
      <c r="IG5302" s="1009"/>
      <c r="IH5302" s="1009"/>
      <c r="II5302" s="1009"/>
      <c r="IJ5302" s="1009"/>
      <c r="IK5302" s="1009"/>
      <c r="IL5302" s="1009"/>
      <c r="IM5302" s="1009"/>
    </row>
    <row r="5303" spans="17:247" x14ac:dyDescent="0.25">
      <c r="Q5303" s="1333"/>
      <c r="R5303" s="1333"/>
      <c r="S5303" s="669"/>
      <c r="T5303" s="669"/>
      <c r="U5303" s="669"/>
      <c r="AG5303" s="873"/>
      <c r="AN5303" s="669"/>
      <c r="IG5303" s="1009"/>
      <c r="IH5303" s="1009"/>
      <c r="II5303" s="1009"/>
      <c r="IJ5303" s="1009"/>
      <c r="IK5303" s="1009"/>
      <c r="IL5303" s="1009"/>
      <c r="IM5303" s="1009"/>
    </row>
    <row r="5304" spans="17:247" x14ac:dyDescent="0.25">
      <c r="Q5304" s="1333"/>
      <c r="R5304" s="1333"/>
      <c r="S5304" s="669"/>
      <c r="T5304" s="669"/>
      <c r="U5304" s="669"/>
      <c r="AG5304" s="873"/>
      <c r="AN5304" s="669"/>
      <c r="IG5304" s="1009"/>
      <c r="IH5304" s="1009"/>
      <c r="II5304" s="1009"/>
      <c r="IJ5304" s="1009"/>
      <c r="IK5304" s="1009"/>
      <c r="IL5304" s="1009"/>
      <c r="IM5304" s="1009"/>
    </row>
    <row r="5305" spans="17:247" x14ac:dyDescent="0.25">
      <c r="Q5305" s="1333"/>
      <c r="R5305" s="1333"/>
      <c r="S5305" s="669"/>
      <c r="T5305" s="669"/>
      <c r="U5305" s="669"/>
      <c r="AG5305" s="873"/>
      <c r="AN5305" s="669"/>
      <c r="IG5305" s="1009"/>
      <c r="IH5305" s="1009"/>
      <c r="II5305" s="1009"/>
      <c r="IJ5305" s="1009"/>
      <c r="IK5305" s="1009"/>
      <c r="IL5305" s="1009"/>
      <c r="IM5305" s="1009"/>
    </row>
    <row r="5306" spans="17:247" x14ac:dyDescent="0.25">
      <c r="Q5306" s="1333"/>
      <c r="R5306" s="1333"/>
      <c r="S5306" s="669"/>
      <c r="T5306" s="669"/>
      <c r="U5306" s="669"/>
      <c r="AG5306" s="873"/>
      <c r="AN5306" s="669"/>
      <c r="IG5306" s="1009"/>
      <c r="IH5306" s="1009"/>
      <c r="II5306" s="1009"/>
      <c r="IJ5306" s="1009"/>
      <c r="IK5306" s="1009"/>
      <c r="IL5306" s="1009"/>
      <c r="IM5306" s="1009"/>
    </row>
    <row r="5307" spans="17:247" x14ac:dyDescent="0.25">
      <c r="Q5307" s="1333"/>
      <c r="R5307" s="1333"/>
      <c r="S5307" s="669"/>
      <c r="T5307" s="669"/>
      <c r="U5307" s="669"/>
      <c r="AG5307" s="873"/>
      <c r="AN5307" s="669"/>
      <c r="IG5307" s="1009"/>
      <c r="IH5307" s="1009"/>
      <c r="II5307" s="1009"/>
      <c r="IJ5307" s="1009"/>
      <c r="IK5307" s="1009"/>
      <c r="IL5307" s="1009"/>
      <c r="IM5307" s="1009"/>
    </row>
    <row r="5308" spans="17:247" x14ac:dyDescent="0.25">
      <c r="Q5308" s="1333"/>
      <c r="R5308" s="1333"/>
      <c r="S5308" s="669"/>
      <c r="T5308" s="669"/>
      <c r="U5308" s="669"/>
      <c r="AG5308" s="873"/>
      <c r="AN5308" s="669"/>
      <c r="IG5308" s="1009"/>
      <c r="IH5308" s="1009"/>
      <c r="II5308" s="1009"/>
      <c r="IJ5308" s="1009"/>
      <c r="IK5308" s="1009"/>
      <c r="IL5308" s="1009"/>
      <c r="IM5308" s="1009"/>
    </row>
    <row r="5309" spans="17:247" x14ac:dyDescent="0.25">
      <c r="Q5309" s="1333"/>
      <c r="R5309" s="1333"/>
      <c r="S5309" s="669"/>
      <c r="T5309" s="669"/>
      <c r="U5309" s="669"/>
      <c r="AG5309" s="873"/>
      <c r="AN5309" s="669"/>
      <c r="IG5309" s="1009"/>
      <c r="IH5309" s="1009"/>
      <c r="II5309" s="1009"/>
      <c r="IJ5309" s="1009"/>
      <c r="IK5309" s="1009"/>
      <c r="IL5309" s="1009"/>
      <c r="IM5309" s="1009"/>
    </row>
    <row r="5310" spans="17:247" x14ac:dyDescent="0.25">
      <c r="Q5310" s="1333"/>
      <c r="R5310" s="1333"/>
      <c r="S5310" s="669"/>
      <c r="T5310" s="669"/>
      <c r="U5310" s="669"/>
      <c r="AG5310" s="873"/>
      <c r="AN5310" s="669"/>
      <c r="IG5310" s="1009"/>
      <c r="IH5310" s="1009"/>
      <c r="II5310" s="1009"/>
      <c r="IJ5310" s="1009"/>
      <c r="IK5310" s="1009"/>
      <c r="IL5310" s="1009"/>
      <c r="IM5310" s="1009"/>
    </row>
    <row r="5311" spans="17:247" x14ac:dyDescent="0.25">
      <c r="Q5311" s="1333"/>
      <c r="R5311" s="1333"/>
      <c r="S5311" s="669"/>
      <c r="T5311" s="669"/>
      <c r="U5311" s="669"/>
      <c r="AG5311" s="873"/>
      <c r="AN5311" s="669"/>
      <c r="IG5311" s="1009"/>
      <c r="IH5311" s="1009"/>
      <c r="II5311" s="1009"/>
      <c r="IJ5311" s="1009"/>
      <c r="IK5311" s="1009"/>
      <c r="IL5311" s="1009"/>
      <c r="IM5311" s="1009"/>
    </row>
    <row r="5312" spans="17:247" x14ac:dyDescent="0.25">
      <c r="Q5312" s="1333"/>
      <c r="R5312" s="1333"/>
      <c r="S5312" s="669"/>
      <c r="T5312" s="669"/>
      <c r="U5312" s="669"/>
      <c r="AG5312" s="873"/>
      <c r="AN5312" s="669"/>
      <c r="IG5312" s="1009"/>
      <c r="IH5312" s="1009"/>
      <c r="II5312" s="1009"/>
      <c r="IJ5312" s="1009"/>
      <c r="IK5312" s="1009"/>
      <c r="IL5312" s="1009"/>
      <c r="IM5312" s="1009"/>
    </row>
    <row r="5313" spans="17:247" x14ac:dyDescent="0.25">
      <c r="Q5313" s="1333"/>
      <c r="R5313" s="1333"/>
      <c r="S5313" s="669"/>
      <c r="T5313" s="669"/>
      <c r="U5313" s="669"/>
      <c r="AG5313" s="873"/>
      <c r="AN5313" s="669"/>
      <c r="IG5313" s="1009"/>
      <c r="IH5313" s="1009"/>
      <c r="II5313" s="1009"/>
      <c r="IJ5313" s="1009"/>
      <c r="IK5313" s="1009"/>
      <c r="IL5313" s="1009"/>
      <c r="IM5313" s="1009"/>
    </row>
    <row r="5314" spans="17:247" x14ac:dyDescent="0.25">
      <c r="Q5314" s="1333"/>
      <c r="R5314" s="1333"/>
      <c r="S5314" s="669"/>
      <c r="T5314" s="669"/>
      <c r="U5314" s="669"/>
      <c r="AG5314" s="873"/>
      <c r="AN5314" s="669"/>
      <c r="IG5314" s="1009"/>
      <c r="IH5314" s="1009"/>
      <c r="II5314" s="1009"/>
      <c r="IJ5314" s="1009"/>
      <c r="IK5314" s="1009"/>
      <c r="IL5314" s="1009"/>
      <c r="IM5314" s="1009"/>
    </row>
    <row r="5315" spans="17:247" x14ac:dyDescent="0.25">
      <c r="Q5315" s="1333"/>
      <c r="R5315" s="1333"/>
      <c r="S5315" s="669"/>
      <c r="T5315" s="669"/>
      <c r="U5315" s="669"/>
      <c r="AG5315" s="873"/>
      <c r="AN5315" s="669"/>
      <c r="IG5315" s="1009"/>
      <c r="IH5315" s="1009"/>
      <c r="II5315" s="1009"/>
      <c r="IJ5315" s="1009"/>
      <c r="IK5315" s="1009"/>
      <c r="IL5315" s="1009"/>
      <c r="IM5315" s="1009"/>
    </row>
    <row r="5316" spans="17:247" x14ac:dyDescent="0.25">
      <c r="Q5316" s="1333"/>
      <c r="R5316" s="1333"/>
      <c r="S5316" s="669"/>
      <c r="T5316" s="669"/>
      <c r="U5316" s="669"/>
      <c r="AG5316" s="873"/>
      <c r="AN5316" s="669"/>
      <c r="IG5316" s="1009"/>
      <c r="IH5316" s="1009"/>
      <c r="II5316" s="1009"/>
      <c r="IJ5316" s="1009"/>
      <c r="IK5316" s="1009"/>
      <c r="IL5316" s="1009"/>
      <c r="IM5316" s="1009"/>
    </row>
    <row r="5317" spans="17:247" x14ac:dyDescent="0.25">
      <c r="Q5317" s="1333"/>
      <c r="R5317" s="1333"/>
      <c r="S5317" s="669"/>
      <c r="T5317" s="669"/>
      <c r="U5317" s="669"/>
      <c r="AG5317" s="873"/>
      <c r="AN5317" s="669"/>
      <c r="IG5317" s="1009"/>
      <c r="IH5317" s="1009"/>
      <c r="II5317" s="1009"/>
      <c r="IJ5317" s="1009"/>
      <c r="IK5317" s="1009"/>
      <c r="IL5317" s="1009"/>
      <c r="IM5317" s="1009"/>
    </row>
    <row r="5318" spans="17:247" x14ac:dyDescent="0.25">
      <c r="Q5318" s="1333"/>
      <c r="R5318" s="1333"/>
      <c r="S5318" s="669"/>
      <c r="T5318" s="669"/>
      <c r="U5318" s="669"/>
      <c r="AG5318" s="873"/>
      <c r="AN5318" s="669"/>
      <c r="IG5318" s="1009"/>
      <c r="IH5318" s="1009"/>
      <c r="II5318" s="1009"/>
      <c r="IJ5318" s="1009"/>
      <c r="IK5318" s="1009"/>
      <c r="IL5318" s="1009"/>
      <c r="IM5318" s="1009"/>
    </row>
    <row r="5319" spans="17:247" x14ac:dyDescent="0.25">
      <c r="Q5319" s="1333"/>
      <c r="R5319" s="1333"/>
      <c r="S5319" s="669"/>
      <c r="T5319" s="669"/>
      <c r="U5319" s="669"/>
      <c r="AG5319" s="873"/>
      <c r="AN5319" s="669"/>
      <c r="IG5319" s="1009"/>
      <c r="IH5319" s="1009"/>
      <c r="II5319" s="1009"/>
      <c r="IJ5319" s="1009"/>
      <c r="IK5319" s="1009"/>
      <c r="IL5319" s="1009"/>
      <c r="IM5319" s="1009"/>
    </row>
    <row r="5320" spans="17:247" x14ac:dyDescent="0.25">
      <c r="Q5320" s="1333"/>
      <c r="R5320" s="1333"/>
      <c r="S5320" s="669"/>
      <c r="T5320" s="669"/>
      <c r="U5320" s="669"/>
      <c r="AG5320" s="873"/>
      <c r="AN5320" s="669"/>
      <c r="IG5320" s="1009"/>
      <c r="IH5320" s="1009"/>
      <c r="II5320" s="1009"/>
      <c r="IJ5320" s="1009"/>
      <c r="IK5320" s="1009"/>
      <c r="IL5320" s="1009"/>
      <c r="IM5320" s="1009"/>
    </row>
    <row r="5321" spans="17:247" x14ac:dyDescent="0.25">
      <c r="Q5321" s="1333"/>
      <c r="R5321" s="1333"/>
      <c r="S5321" s="669"/>
      <c r="T5321" s="669"/>
      <c r="U5321" s="669"/>
      <c r="AG5321" s="873"/>
      <c r="AN5321" s="669"/>
      <c r="IG5321" s="1009"/>
      <c r="IH5321" s="1009"/>
      <c r="II5321" s="1009"/>
      <c r="IJ5321" s="1009"/>
      <c r="IK5321" s="1009"/>
      <c r="IL5321" s="1009"/>
      <c r="IM5321" s="1009"/>
    </row>
    <row r="5322" spans="17:247" x14ac:dyDescent="0.25">
      <c r="Q5322" s="1333"/>
      <c r="R5322" s="1333"/>
      <c r="S5322" s="669"/>
      <c r="T5322" s="669"/>
      <c r="U5322" s="669"/>
      <c r="AG5322" s="873"/>
      <c r="AN5322" s="669"/>
      <c r="IG5322" s="1009"/>
      <c r="IH5322" s="1009"/>
      <c r="II5322" s="1009"/>
      <c r="IJ5322" s="1009"/>
      <c r="IK5322" s="1009"/>
      <c r="IL5322" s="1009"/>
      <c r="IM5322" s="1009"/>
    </row>
    <row r="5323" spans="17:247" x14ac:dyDescent="0.25">
      <c r="Q5323" s="1333"/>
      <c r="R5323" s="1333"/>
      <c r="S5323" s="669"/>
      <c r="T5323" s="669"/>
      <c r="U5323" s="669"/>
      <c r="AG5323" s="873"/>
      <c r="AN5323" s="669"/>
      <c r="IG5323" s="1009"/>
      <c r="IH5323" s="1009"/>
      <c r="II5323" s="1009"/>
      <c r="IJ5323" s="1009"/>
      <c r="IK5323" s="1009"/>
      <c r="IL5323" s="1009"/>
      <c r="IM5323" s="1009"/>
    </row>
    <row r="5324" spans="17:247" x14ac:dyDescent="0.25">
      <c r="Q5324" s="1333"/>
      <c r="R5324" s="1333"/>
      <c r="S5324" s="669"/>
      <c r="T5324" s="669"/>
      <c r="U5324" s="669"/>
      <c r="AG5324" s="873"/>
      <c r="AN5324" s="669"/>
      <c r="IG5324" s="1009"/>
      <c r="IH5324" s="1009"/>
      <c r="II5324" s="1009"/>
      <c r="IJ5324" s="1009"/>
      <c r="IK5324" s="1009"/>
      <c r="IL5324" s="1009"/>
      <c r="IM5324" s="1009"/>
    </row>
    <row r="5325" spans="17:247" x14ac:dyDescent="0.25">
      <c r="Q5325" s="1333"/>
      <c r="R5325" s="1333"/>
      <c r="S5325" s="669"/>
      <c r="T5325" s="669"/>
      <c r="U5325" s="669"/>
      <c r="AG5325" s="873"/>
      <c r="AN5325" s="669"/>
      <c r="IG5325" s="1009"/>
      <c r="IH5325" s="1009"/>
      <c r="II5325" s="1009"/>
      <c r="IJ5325" s="1009"/>
      <c r="IK5325" s="1009"/>
      <c r="IL5325" s="1009"/>
      <c r="IM5325" s="1009"/>
    </row>
    <row r="5326" spans="17:247" x14ac:dyDescent="0.25">
      <c r="Q5326" s="1333"/>
      <c r="R5326" s="1333"/>
      <c r="S5326" s="669"/>
      <c r="T5326" s="669"/>
      <c r="U5326" s="669"/>
      <c r="AG5326" s="873"/>
      <c r="AN5326" s="669"/>
      <c r="IG5326" s="1009"/>
      <c r="IH5326" s="1009"/>
      <c r="II5326" s="1009"/>
      <c r="IJ5326" s="1009"/>
      <c r="IK5326" s="1009"/>
      <c r="IL5326" s="1009"/>
      <c r="IM5326" s="1009"/>
    </row>
    <row r="5327" spans="17:247" x14ac:dyDescent="0.25">
      <c r="Q5327" s="1333"/>
      <c r="R5327" s="1333"/>
      <c r="S5327" s="669"/>
      <c r="T5327" s="669"/>
      <c r="U5327" s="669"/>
      <c r="AG5327" s="873"/>
      <c r="AN5327" s="669"/>
      <c r="IG5327" s="1009"/>
      <c r="IH5327" s="1009"/>
      <c r="II5327" s="1009"/>
      <c r="IJ5327" s="1009"/>
      <c r="IK5327" s="1009"/>
      <c r="IL5327" s="1009"/>
      <c r="IM5327" s="1009"/>
    </row>
    <row r="5328" spans="17:247" x14ac:dyDescent="0.25">
      <c r="Q5328" s="1333"/>
      <c r="R5328" s="1333"/>
      <c r="S5328" s="669"/>
      <c r="T5328" s="669"/>
      <c r="U5328" s="669"/>
      <c r="AG5328" s="873"/>
      <c r="AN5328" s="669"/>
      <c r="IG5328" s="1009"/>
      <c r="IH5328" s="1009"/>
      <c r="II5328" s="1009"/>
      <c r="IJ5328" s="1009"/>
      <c r="IK5328" s="1009"/>
      <c r="IL5328" s="1009"/>
      <c r="IM5328" s="1009"/>
    </row>
    <row r="5329" spans="17:247" x14ac:dyDescent="0.25">
      <c r="Q5329" s="1333"/>
      <c r="R5329" s="1333"/>
      <c r="S5329" s="669"/>
      <c r="T5329" s="669"/>
      <c r="U5329" s="669"/>
      <c r="AG5329" s="873"/>
      <c r="AN5329" s="669"/>
      <c r="IG5329" s="1009"/>
      <c r="IH5329" s="1009"/>
      <c r="II5329" s="1009"/>
      <c r="IJ5329" s="1009"/>
      <c r="IK5329" s="1009"/>
      <c r="IL5329" s="1009"/>
      <c r="IM5329" s="1009"/>
    </row>
    <row r="5330" spans="17:247" x14ac:dyDescent="0.25">
      <c r="Q5330" s="1333"/>
      <c r="R5330" s="1333"/>
      <c r="S5330" s="669"/>
      <c r="T5330" s="669"/>
      <c r="U5330" s="669"/>
      <c r="AG5330" s="873"/>
      <c r="AN5330" s="669"/>
      <c r="IG5330" s="1009"/>
      <c r="IH5330" s="1009"/>
      <c r="II5330" s="1009"/>
      <c r="IJ5330" s="1009"/>
      <c r="IK5330" s="1009"/>
      <c r="IL5330" s="1009"/>
      <c r="IM5330" s="1009"/>
    </row>
    <row r="5331" spans="17:247" x14ac:dyDescent="0.25">
      <c r="Q5331" s="1333"/>
      <c r="R5331" s="1333"/>
      <c r="S5331" s="669"/>
      <c r="T5331" s="669"/>
      <c r="U5331" s="669"/>
      <c r="AG5331" s="873"/>
      <c r="AN5331" s="669"/>
      <c r="IG5331" s="1009"/>
      <c r="IH5331" s="1009"/>
      <c r="II5331" s="1009"/>
      <c r="IJ5331" s="1009"/>
      <c r="IK5331" s="1009"/>
      <c r="IL5331" s="1009"/>
      <c r="IM5331" s="1009"/>
    </row>
    <row r="5332" spans="17:247" x14ac:dyDescent="0.25">
      <c r="Q5332" s="1333"/>
      <c r="R5332" s="1333"/>
      <c r="S5332" s="669"/>
      <c r="T5332" s="669"/>
      <c r="U5332" s="669"/>
      <c r="AG5332" s="873"/>
      <c r="AN5332" s="669"/>
      <c r="IG5332" s="1009"/>
      <c r="IH5332" s="1009"/>
      <c r="II5332" s="1009"/>
      <c r="IJ5332" s="1009"/>
      <c r="IK5332" s="1009"/>
      <c r="IL5332" s="1009"/>
      <c r="IM5332" s="1009"/>
    </row>
    <row r="5333" spans="17:247" x14ac:dyDescent="0.25">
      <c r="Q5333" s="1333"/>
      <c r="R5333" s="1333"/>
      <c r="S5333" s="669"/>
      <c r="T5333" s="669"/>
      <c r="U5333" s="669"/>
      <c r="AG5333" s="873"/>
      <c r="AN5333" s="669"/>
      <c r="IG5333" s="1009"/>
      <c r="IH5333" s="1009"/>
      <c r="II5333" s="1009"/>
      <c r="IJ5333" s="1009"/>
      <c r="IK5333" s="1009"/>
      <c r="IL5333" s="1009"/>
      <c r="IM5333" s="1009"/>
    </row>
    <row r="5334" spans="17:247" x14ac:dyDescent="0.25">
      <c r="Q5334" s="1333"/>
      <c r="R5334" s="1333"/>
      <c r="S5334" s="669"/>
      <c r="T5334" s="669"/>
      <c r="U5334" s="669"/>
      <c r="AG5334" s="873"/>
      <c r="AN5334" s="669"/>
      <c r="IG5334" s="1009"/>
      <c r="IH5334" s="1009"/>
      <c r="II5334" s="1009"/>
      <c r="IJ5334" s="1009"/>
      <c r="IK5334" s="1009"/>
      <c r="IL5334" s="1009"/>
      <c r="IM5334" s="1009"/>
    </row>
    <row r="5335" spans="17:247" x14ac:dyDescent="0.25">
      <c r="Q5335" s="1333"/>
      <c r="R5335" s="1333"/>
      <c r="S5335" s="669"/>
      <c r="T5335" s="669"/>
      <c r="U5335" s="669"/>
      <c r="AG5335" s="873"/>
      <c r="AN5335" s="669"/>
      <c r="IG5335" s="1009"/>
      <c r="IH5335" s="1009"/>
      <c r="II5335" s="1009"/>
      <c r="IJ5335" s="1009"/>
      <c r="IK5335" s="1009"/>
      <c r="IL5335" s="1009"/>
      <c r="IM5335" s="1009"/>
    </row>
    <row r="5336" spans="17:247" x14ac:dyDescent="0.25">
      <c r="Q5336" s="1333"/>
      <c r="R5336" s="1333"/>
      <c r="S5336" s="669"/>
      <c r="T5336" s="669"/>
      <c r="U5336" s="669"/>
      <c r="AG5336" s="873"/>
      <c r="AN5336" s="669"/>
      <c r="IG5336" s="1009"/>
      <c r="IH5336" s="1009"/>
      <c r="II5336" s="1009"/>
      <c r="IJ5336" s="1009"/>
      <c r="IK5336" s="1009"/>
      <c r="IL5336" s="1009"/>
      <c r="IM5336" s="1009"/>
    </row>
    <row r="5337" spans="17:247" x14ac:dyDescent="0.25">
      <c r="Q5337" s="1333"/>
      <c r="R5337" s="1333"/>
      <c r="S5337" s="669"/>
      <c r="T5337" s="669"/>
      <c r="U5337" s="669"/>
      <c r="AG5337" s="873"/>
      <c r="AN5337" s="669"/>
      <c r="IG5337" s="1009"/>
      <c r="IH5337" s="1009"/>
      <c r="II5337" s="1009"/>
      <c r="IJ5337" s="1009"/>
      <c r="IK5337" s="1009"/>
      <c r="IL5337" s="1009"/>
      <c r="IM5337" s="1009"/>
    </row>
    <row r="5338" spans="17:247" x14ac:dyDescent="0.25">
      <c r="Q5338" s="1333"/>
      <c r="R5338" s="1333"/>
      <c r="S5338" s="669"/>
      <c r="T5338" s="669"/>
      <c r="U5338" s="669"/>
      <c r="AG5338" s="873"/>
      <c r="AN5338" s="669"/>
      <c r="IG5338" s="1009"/>
      <c r="IH5338" s="1009"/>
      <c r="II5338" s="1009"/>
      <c r="IJ5338" s="1009"/>
      <c r="IK5338" s="1009"/>
      <c r="IL5338" s="1009"/>
      <c r="IM5338" s="1009"/>
    </row>
    <row r="5339" spans="17:247" x14ac:dyDescent="0.25">
      <c r="Q5339" s="1333"/>
      <c r="R5339" s="1333"/>
      <c r="S5339" s="669"/>
      <c r="T5339" s="669"/>
      <c r="U5339" s="669"/>
      <c r="AG5339" s="873"/>
      <c r="AN5339" s="669"/>
      <c r="IG5339" s="1009"/>
      <c r="IH5339" s="1009"/>
      <c r="II5339" s="1009"/>
      <c r="IJ5339" s="1009"/>
      <c r="IK5339" s="1009"/>
      <c r="IL5339" s="1009"/>
      <c r="IM5339" s="1009"/>
    </row>
    <row r="5340" spans="17:247" x14ac:dyDescent="0.25">
      <c r="Q5340" s="1333"/>
      <c r="R5340" s="1333"/>
      <c r="S5340" s="669"/>
      <c r="T5340" s="669"/>
      <c r="U5340" s="669"/>
      <c r="AG5340" s="873"/>
      <c r="AN5340" s="669"/>
      <c r="IG5340" s="1009"/>
      <c r="IH5340" s="1009"/>
      <c r="II5340" s="1009"/>
      <c r="IJ5340" s="1009"/>
      <c r="IK5340" s="1009"/>
      <c r="IL5340" s="1009"/>
      <c r="IM5340" s="1009"/>
    </row>
    <row r="5341" spans="17:247" x14ac:dyDescent="0.25">
      <c r="Q5341" s="1333"/>
      <c r="R5341" s="1333"/>
      <c r="S5341" s="669"/>
      <c r="T5341" s="669"/>
      <c r="U5341" s="669"/>
      <c r="AG5341" s="873"/>
      <c r="AN5341" s="669"/>
      <c r="IG5341" s="1009"/>
      <c r="IH5341" s="1009"/>
      <c r="II5341" s="1009"/>
      <c r="IJ5341" s="1009"/>
      <c r="IK5341" s="1009"/>
      <c r="IL5341" s="1009"/>
      <c r="IM5341" s="1009"/>
    </row>
    <row r="5342" spans="17:247" x14ac:dyDescent="0.25">
      <c r="Q5342" s="1333"/>
      <c r="R5342" s="1333"/>
      <c r="S5342" s="669"/>
      <c r="T5342" s="669"/>
      <c r="U5342" s="669"/>
      <c r="AG5342" s="873"/>
      <c r="AN5342" s="669"/>
      <c r="IG5342" s="1009"/>
      <c r="IH5342" s="1009"/>
      <c r="II5342" s="1009"/>
      <c r="IJ5342" s="1009"/>
      <c r="IK5342" s="1009"/>
      <c r="IL5342" s="1009"/>
      <c r="IM5342" s="1009"/>
    </row>
    <row r="5343" spans="17:247" x14ac:dyDescent="0.25">
      <c r="Q5343" s="1333"/>
      <c r="R5343" s="1333"/>
      <c r="S5343" s="669"/>
      <c r="T5343" s="669"/>
      <c r="U5343" s="669"/>
      <c r="AG5343" s="873"/>
      <c r="AN5343" s="669"/>
      <c r="IG5343" s="1009"/>
      <c r="IH5343" s="1009"/>
      <c r="II5343" s="1009"/>
      <c r="IJ5343" s="1009"/>
      <c r="IK5343" s="1009"/>
      <c r="IL5343" s="1009"/>
      <c r="IM5343" s="1009"/>
    </row>
    <row r="5344" spans="17:247" x14ac:dyDescent="0.25">
      <c r="Q5344" s="1333"/>
      <c r="R5344" s="1333"/>
      <c r="S5344" s="669"/>
      <c r="T5344" s="669"/>
      <c r="U5344" s="669"/>
      <c r="AG5344" s="873"/>
      <c r="AN5344" s="669"/>
      <c r="IG5344" s="1009"/>
      <c r="IH5344" s="1009"/>
      <c r="II5344" s="1009"/>
      <c r="IJ5344" s="1009"/>
      <c r="IK5344" s="1009"/>
      <c r="IL5344" s="1009"/>
      <c r="IM5344" s="1009"/>
    </row>
    <row r="5345" spans="17:247" x14ac:dyDescent="0.25">
      <c r="Q5345" s="1333"/>
      <c r="R5345" s="1333"/>
      <c r="S5345" s="669"/>
      <c r="T5345" s="669"/>
      <c r="U5345" s="669"/>
      <c r="AG5345" s="873"/>
      <c r="AN5345" s="669"/>
      <c r="IG5345" s="1009"/>
      <c r="IH5345" s="1009"/>
      <c r="II5345" s="1009"/>
      <c r="IJ5345" s="1009"/>
      <c r="IK5345" s="1009"/>
      <c r="IL5345" s="1009"/>
      <c r="IM5345" s="1009"/>
    </row>
    <row r="5346" spans="17:247" x14ac:dyDescent="0.25">
      <c r="Q5346" s="1333"/>
      <c r="R5346" s="1333"/>
      <c r="S5346" s="669"/>
      <c r="T5346" s="669"/>
      <c r="U5346" s="669"/>
      <c r="AG5346" s="873"/>
      <c r="AN5346" s="669"/>
      <c r="IG5346" s="1009"/>
      <c r="IH5346" s="1009"/>
      <c r="II5346" s="1009"/>
      <c r="IJ5346" s="1009"/>
      <c r="IK5346" s="1009"/>
      <c r="IL5346" s="1009"/>
      <c r="IM5346" s="1009"/>
    </row>
    <row r="5347" spans="17:247" x14ac:dyDescent="0.25">
      <c r="Q5347" s="1333"/>
      <c r="R5347" s="1333"/>
      <c r="S5347" s="669"/>
      <c r="T5347" s="669"/>
      <c r="U5347" s="669"/>
      <c r="AG5347" s="873"/>
      <c r="AN5347" s="669"/>
      <c r="IG5347" s="1009"/>
      <c r="IH5347" s="1009"/>
      <c r="II5347" s="1009"/>
      <c r="IJ5347" s="1009"/>
      <c r="IK5347" s="1009"/>
      <c r="IL5347" s="1009"/>
      <c r="IM5347" s="1009"/>
    </row>
    <row r="5348" spans="17:247" x14ac:dyDescent="0.25">
      <c r="Q5348" s="1333"/>
      <c r="R5348" s="1333"/>
      <c r="S5348" s="669"/>
      <c r="T5348" s="669"/>
      <c r="U5348" s="669"/>
      <c r="AG5348" s="873"/>
      <c r="AN5348" s="669"/>
      <c r="IG5348" s="1009"/>
      <c r="IH5348" s="1009"/>
      <c r="II5348" s="1009"/>
      <c r="IJ5348" s="1009"/>
      <c r="IK5348" s="1009"/>
      <c r="IL5348" s="1009"/>
      <c r="IM5348" s="1009"/>
    </row>
    <row r="5349" spans="17:247" x14ac:dyDescent="0.25">
      <c r="Q5349" s="1333"/>
      <c r="R5349" s="1333"/>
      <c r="S5349" s="669"/>
      <c r="T5349" s="669"/>
      <c r="U5349" s="669"/>
      <c r="AG5349" s="873"/>
      <c r="AN5349" s="669"/>
      <c r="IG5349" s="1009"/>
      <c r="IH5349" s="1009"/>
      <c r="II5349" s="1009"/>
      <c r="IJ5349" s="1009"/>
      <c r="IK5349" s="1009"/>
      <c r="IL5349" s="1009"/>
      <c r="IM5349" s="1009"/>
    </row>
    <row r="5350" spans="17:247" x14ac:dyDescent="0.25">
      <c r="Q5350" s="1333"/>
      <c r="R5350" s="1333"/>
      <c r="S5350" s="669"/>
      <c r="T5350" s="669"/>
      <c r="U5350" s="669"/>
      <c r="AG5350" s="873"/>
      <c r="AN5350" s="669"/>
      <c r="IG5350" s="1009"/>
      <c r="IH5350" s="1009"/>
      <c r="II5350" s="1009"/>
      <c r="IJ5350" s="1009"/>
      <c r="IK5350" s="1009"/>
      <c r="IL5350" s="1009"/>
      <c r="IM5350" s="1009"/>
    </row>
    <row r="5351" spans="17:247" x14ac:dyDescent="0.25">
      <c r="Q5351" s="1333"/>
      <c r="R5351" s="1333"/>
      <c r="S5351" s="669"/>
      <c r="T5351" s="669"/>
      <c r="U5351" s="669"/>
      <c r="AG5351" s="873"/>
      <c r="AN5351" s="669"/>
      <c r="IG5351" s="1009"/>
      <c r="IH5351" s="1009"/>
      <c r="II5351" s="1009"/>
      <c r="IJ5351" s="1009"/>
      <c r="IK5351" s="1009"/>
      <c r="IL5351" s="1009"/>
      <c r="IM5351" s="1009"/>
    </row>
    <row r="5352" spans="17:247" x14ac:dyDescent="0.25">
      <c r="Q5352" s="1333"/>
      <c r="R5352" s="1333"/>
      <c r="S5352" s="669"/>
      <c r="T5352" s="669"/>
      <c r="U5352" s="669"/>
      <c r="AG5352" s="873"/>
      <c r="AN5352" s="669"/>
      <c r="IG5352" s="1009"/>
      <c r="IH5352" s="1009"/>
      <c r="II5352" s="1009"/>
      <c r="IJ5352" s="1009"/>
      <c r="IK5352" s="1009"/>
      <c r="IL5352" s="1009"/>
      <c r="IM5352" s="1009"/>
    </row>
    <row r="5353" spans="17:247" x14ac:dyDescent="0.25">
      <c r="Q5353" s="1333"/>
      <c r="R5353" s="1333"/>
      <c r="S5353" s="669"/>
      <c r="T5353" s="669"/>
      <c r="U5353" s="669"/>
      <c r="AG5353" s="873"/>
      <c r="AN5353" s="669"/>
      <c r="IG5353" s="1009"/>
      <c r="IH5353" s="1009"/>
      <c r="II5353" s="1009"/>
      <c r="IJ5353" s="1009"/>
      <c r="IK5353" s="1009"/>
      <c r="IL5353" s="1009"/>
      <c r="IM5353" s="1009"/>
    </row>
    <row r="5354" spans="17:247" x14ac:dyDescent="0.25">
      <c r="Q5354" s="1333"/>
      <c r="R5354" s="1333"/>
      <c r="S5354" s="669"/>
      <c r="T5354" s="669"/>
      <c r="U5354" s="669"/>
      <c r="AG5354" s="873"/>
      <c r="AN5354" s="669"/>
      <c r="IG5354" s="1009"/>
      <c r="IH5354" s="1009"/>
      <c r="II5354" s="1009"/>
      <c r="IJ5354" s="1009"/>
      <c r="IK5354" s="1009"/>
      <c r="IL5354" s="1009"/>
      <c r="IM5354" s="1009"/>
    </row>
    <row r="5355" spans="17:247" x14ac:dyDescent="0.25">
      <c r="Q5355" s="1333"/>
      <c r="R5355" s="1333"/>
      <c r="S5355" s="669"/>
      <c r="T5355" s="669"/>
      <c r="U5355" s="669"/>
      <c r="AG5355" s="873"/>
      <c r="AN5355" s="669"/>
      <c r="IG5355" s="1009"/>
      <c r="IH5355" s="1009"/>
      <c r="II5355" s="1009"/>
      <c r="IJ5355" s="1009"/>
      <c r="IK5355" s="1009"/>
      <c r="IL5355" s="1009"/>
      <c r="IM5355" s="1009"/>
    </row>
    <row r="5356" spans="17:247" x14ac:dyDescent="0.25">
      <c r="Q5356" s="1333"/>
      <c r="R5356" s="1333"/>
      <c r="S5356" s="669"/>
      <c r="T5356" s="669"/>
      <c r="U5356" s="669"/>
      <c r="AG5356" s="873"/>
      <c r="AN5356" s="669"/>
      <c r="IG5356" s="1009"/>
      <c r="IH5356" s="1009"/>
      <c r="II5356" s="1009"/>
      <c r="IJ5356" s="1009"/>
      <c r="IK5356" s="1009"/>
      <c r="IL5356" s="1009"/>
      <c r="IM5356" s="1009"/>
    </row>
    <row r="5357" spans="17:247" x14ac:dyDescent="0.25">
      <c r="Q5357" s="1333"/>
      <c r="R5357" s="1333"/>
      <c r="S5357" s="669"/>
      <c r="T5357" s="669"/>
      <c r="U5357" s="669"/>
      <c r="AG5357" s="873"/>
      <c r="AN5357" s="669"/>
      <c r="IG5357" s="1009"/>
      <c r="IH5357" s="1009"/>
      <c r="II5357" s="1009"/>
      <c r="IJ5357" s="1009"/>
      <c r="IK5357" s="1009"/>
      <c r="IL5357" s="1009"/>
      <c r="IM5357" s="1009"/>
    </row>
    <row r="5358" spans="17:247" x14ac:dyDescent="0.25">
      <c r="Q5358" s="1333"/>
      <c r="R5358" s="1333"/>
      <c r="S5358" s="669"/>
      <c r="T5358" s="669"/>
      <c r="U5358" s="669"/>
      <c r="AG5358" s="873"/>
      <c r="AN5358" s="669"/>
      <c r="IG5358" s="1009"/>
      <c r="IH5358" s="1009"/>
      <c r="II5358" s="1009"/>
      <c r="IJ5358" s="1009"/>
      <c r="IK5358" s="1009"/>
      <c r="IL5358" s="1009"/>
      <c r="IM5358" s="1009"/>
    </row>
    <row r="5359" spans="17:247" x14ac:dyDescent="0.25">
      <c r="Q5359" s="1333"/>
      <c r="R5359" s="1333"/>
      <c r="S5359" s="669"/>
      <c r="T5359" s="669"/>
      <c r="U5359" s="669"/>
      <c r="AG5359" s="873"/>
      <c r="AN5359" s="669"/>
      <c r="IG5359" s="1009"/>
      <c r="IH5359" s="1009"/>
      <c r="II5359" s="1009"/>
      <c r="IJ5359" s="1009"/>
      <c r="IK5359" s="1009"/>
      <c r="IL5359" s="1009"/>
      <c r="IM5359" s="1009"/>
    </row>
    <row r="5360" spans="17:247" x14ac:dyDescent="0.25">
      <c r="Q5360" s="1333"/>
      <c r="R5360" s="1333"/>
      <c r="S5360" s="669"/>
      <c r="T5360" s="669"/>
      <c r="U5360" s="669"/>
      <c r="AG5360" s="873"/>
      <c r="AN5360" s="669"/>
      <c r="IG5360" s="1009"/>
      <c r="IH5360" s="1009"/>
      <c r="II5360" s="1009"/>
      <c r="IJ5360" s="1009"/>
      <c r="IK5360" s="1009"/>
      <c r="IL5360" s="1009"/>
      <c r="IM5360" s="1009"/>
    </row>
    <row r="5361" spans="17:247" x14ac:dyDescent="0.25">
      <c r="Q5361" s="1333"/>
      <c r="R5361" s="1333"/>
      <c r="S5361" s="669"/>
      <c r="T5361" s="669"/>
      <c r="U5361" s="669"/>
      <c r="AG5361" s="873"/>
      <c r="AN5361" s="669"/>
      <c r="IG5361" s="1009"/>
      <c r="IH5361" s="1009"/>
      <c r="II5361" s="1009"/>
      <c r="IJ5361" s="1009"/>
      <c r="IK5361" s="1009"/>
      <c r="IL5361" s="1009"/>
      <c r="IM5361" s="1009"/>
    </row>
    <row r="5362" spans="17:247" x14ac:dyDescent="0.25">
      <c r="Q5362" s="1333"/>
      <c r="R5362" s="1333"/>
      <c r="S5362" s="669"/>
      <c r="T5362" s="669"/>
      <c r="U5362" s="669"/>
      <c r="AG5362" s="873"/>
      <c r="AN5362" s="669"/>
      <c r="IG5362" s="1009"/>
      <c r="IH5362" s="1009"/>
      <c r="II5362" s="1009"/>
      <c r="IJ5362" s="1009"/>
      <c r="IK5362" s="1009"/>
      <c r="IL5362" s="1009"/>
      <c r="IM5362" s="1009"/>
    </row>
    <row r="5363" spans="17:247" x14ac:dyDescent="0.25">
      <c r="Q5363" s="1333"/>
      <c r="R5363" s="1333"/>
      <c r="S5363" s="669"/>
      <c r="T5363" s="669"/>
      <c r="U5363" s="669"/>
      <c r="AG5363" s="873"/>
      <c r="AN5363" s="669"/>
      <c r="IG5363" s="1009"/>
      <c r="IH5363" s="1009"/>
      <c r="II5363" s="1009"/>
      <c r="IJ5363" s="1009"/>
      <c r="IK5363" s="1009"/>
      <c r="IL5363" s="1009"/>
      <c r="IM5363" s="1009"/>
    </row>
    <row r="5364" spans="17:247" x14ac:dyDescent="0.25">
      <c r="Q5364" s="1333"/>
      <c r="R5364" s="1333"/>
      <c r="S5364" s="669"/>
      <c r="T5364" s="669"/>
      <c r="U5364" s="669"/>
      <c r="AG5364" s="873"/>
      <c r="AN5364" s="669"/>
      <c r="IG5364" s="1009"/>
      <c r="IH5364" s="1009"/>
      <c r="II5364" s="1009"/>
      <c r="IJ5364" s="1009"/>
      <c r="IK5364" s="1009"/>
      <c r="IL5364" s="1009"/>
      <c r="IM5364" s="1009"/>
    </row>
    <row r="5365" spans="17:247" x14ac:dyDescent="0.25">
      <c r="Q5365" s="1333"/>
      <c r="R5365" s="1333"/>
      <c r="S5365" s="669"/>
      <c r="T5365" s="669"/>
      <c r="U5365" s="669"/>
      <c r="AG5365" s="873"/>
      <c r="AN5365" s="669"/>
      <c r="IG5365" s="1009"/>
      <c r="IH5365" s="1009"/>
      <c r="II5365" s="1009"/>
      <c r="IJ5365" s="1009"/>
      <c r="IK5365" s="1009"/>
      <c r="IL5365" s="1009"/>
      <c r="IM5365" s="1009"/>
    </row>
    <row r="5366" spans="17:247" x14ac:dyDescent="0.25">
      <c r="Q5366" s="1333"/>
      <c r="R5366" s="1333"/>
      <c r="S5366" s="669"/>
      <c r="T5366" s="669"/>
      <c r="U5366" s="669"/>
      <c r="AG5366" s="873"/>
      <c r="AN5366" s="669"/>
      <c r="IG5366" s="1009"/>
      <c r="IH5366" s="1009"/>
      <c r="II5366" s="1009"/>
      <c r="IJ5366" s="1009"/>
      <c r="IK5366" s="1009"/>
      <c r="IL5366" s="1009"/>
      <c r="IM5366" s="1009"/>
    </row>
    <row r="5367" spans="17:247" x14ac:dyDescent="0.25">
      <c r="Q5367" s="1333"/>
      <c r="R5367" s="1333"/>
      <c r="S5367" s="669"/>
      <c r="T5367" s="669"/>
      <c r="U5367" s="669"/>
      <c r="AG5367" s="873"/>
      <c r="AN5367" s="669"/>
      <c r="IG5367" s="1009"/>
      <c r="IH5367" s="1009"/>
      <c r="II5367" s="1009"/>
      <c r="IJ5367" s="1009"/>
      <c r="IK5367" s="1009"/>
      <c r="IL5367" s="1009"/>
      <c r="IM5367" s="1009"/>
    </row>
    <row r="5368" spans="17:247" x14ac:dyDescent="0.25">
      <c r="Q5368" s="1333"/>
      <c r="R5368" s="1333"/>
      <c r="S5368" s="669"/>
      <c r="T5368" s="669"/>
      <c r="U5368" s="669"/>
      <c r="AG5368" s="873"/>
      <c r="AN5368" s="669"/>
      <c r="IG5368" s="1009"/>
      <c r="IH5368" s="1009"/>
      <c r="II5368" s="1009"/>
      <c r="IJ5368" s="1009"/>
      <c r="IK5368" s="1009"/>
      <c r="IL5368" s="1009"/>
      <c r="IM5368" s="1009"/>
    </row>
    <row r="5369" spans="17:247" x14ac:dyDescent="0.25">
      <c r="Q5369" s="1333"/>
      <c r="R5369" s="1333"/>
      <c r="S5369" s="669"/>
      <c r="T5369" s="669"/>
      <c r="U5369" s="669"/>
      <c r="AG5369" s="873"/>
      <c r="AN5369" s="669"/>
      <c r="IG5369" s="1009"/>
      <c r="IH5369" s="1009"/>
      <c r="II5369" s="1009"/>
      <c r="IJ5369" s="1009"/>
      <c r="IK5369" s="1009"/>
      <c r="IL5369" s="1009"/>
      <c r="IM5369" s="1009"/>
    </row>
    <row r="5370" spans="17:247" x14ac:dyDescent="0.25">
      <c r="Q5370" s="1333"/>
      <c r="R5370" s="1333"/>
      <c r="S5370" s="669"/>
      <c r="T5370" s="669"/>
      <c r="U5370" s="669"/>
      <c r="AG5370" s="873"/>
      <c r="AN5370" s="669"/>
      <c r="IG5370" s="1009"/>
      <c r="IH5370" s="1009"/>
      <c r="II5370" s="1009"/>
      <c r="IJ5370" s="1009"/>
      <c r="IK5370" s="1009"/>
      <c r="IL5370" s="1009"/>
      <c r="IM5370" s="1009"/>
    </row>
    <row r="5371" spans="17:247" x14ac:dyDescent="0.25">
      <c r="Q5371" s="1333"/>
      <c r="R5371" s="1333"/>
      <c r="S5371" s="669"/>
      <c r="T5371" s="669"/>
      <c r="U5371" s="669"/>
      <c r="AG5371" s="873"/>
      <c r="AN5371" s="669"/>
      <c r="IG5371" s="1009"/>
      <c r="IH5371" s="1009"/>
      <c r="II5371" s="1009"/>
      <c r="IJ5371" s="1009"/>
      <c r="IK5371" s="1009"/>
      <c r="IL5371" s="1009"/>
      <c r="IM5371" s="1009"/>
    </row>
    <row r="5372" spans="17:247" x14ac:dyDescent="0.25">
      <c r="Q5372" s="1333"/>
      <c r="R5372" s="1333"/>
      <c r="S5372" s="669"/>
      <c r="T5372" s="669"/>
      <c r="U5372" s="669"/>
      <c r="AG5372" s="873"/>
      <c r="AN5372" s="669"/>
      <c r="IG5372" s="1009"/>
      <c r="IH5372" s="1009"/>
      <c r="II5372" s="1009"/>
      <c r="IJ5372" s="1009"/>
      <c r="IK5372" s="1009"/>
      <c r="IL5372" s="1009"/>
      <c r="IM5372" s="1009"/>
    </row>
    <row r="5373" spans="17:247" x14ac:dyDescent="0.25">
      <c r="Q5373" s="1333"/>
      <c r="R5373" s="1333"/>
      <c r="S5373" s="669"/>
      <c r="T5373" s="669"/>
      <c r="U5373" s="669"/>
      <c r="AG5373" s="873"/>
      <c r="AN5373" s="669"/>
      <c r="IG5373" s="1009"/>
      <c r="IH5373" s="1009"/>
      <c r="II5373" s="1009"/>
      <c r="IJ5373" s="1009"/>
      <c r="IK5373" s="1009"/>
      <c r="IL5373" s="1009"/>
      <c r="IM5373" s="1009"/>
    </row>
    <row r="5374" spans="17:247" x14ac:dyDescent="0.25">
      <c r="Q5374" s="1333"/>
      <c r="R5374" s="1333"/>
      <c r="S5374" s="669"/>
      <c r="T5374" s="669"/>
      <c r="U5374" s="669"/>
      <c r="AG5374" s="873"/>
      <c r="AN5374" s="669"/>
      <c r="IG5374" s="1009"/>
      <c r="IH5374" s="1009"/>
      <c r="II5374" s="1009"/>
      <c r="IJ5374" s="1009"/>
      <c r="IK5374" s="1009"/>
      <c r="IL5374" s="1009"/>
      <c r="IM5374" s="1009"/>
    </row>
    <row r="5375" spans="17:247" x14ac:dyDescent="0.25">
      <c r="Q5375" s="1333"/>
      <c r="R5375" s="1333"/>
      <c r="S5375" s="669"/>
      <c r="T5375" s="669"/>
      <c r="U5375" s="669"/>
      <c r="AG5375" s="873"/>
      <c r="AN5375" s="669"/>
      <c r="IG5375" s="1009"/>
      <c r="IH5375" s="1009"/>
      <c r="II5375" s="1009"/>
      <c r="IJ5375" s="1009"/>
      <c r="IK5375" s="1009"/>
      <c r="IL5375" s="1009"/>
      <c r="IM5375" s="1009"/>
    </row>
    <row r="5376" spans="17:247" x14ac:dyDescent="0.25">
      <c r="Q5376" s="1333"/>
      <c r="R5376" s="1333"/>
      <c r="S5376" s="669"/>
      <c r="T5376" s="669"/>
      <c r="U5376" s="669"/>
      <c r="AG5376" s="873"/>
      <c r="AN5376" s="669"/>
      <c r="IG5376" s="1009"/>
      <c r="IH5376" s="1009"/>
      <c r="II5376" s="1009"/>
      <c r="IJ5376" s="1009"/>
      <c r="IK5376" s="1009"/>
      <c r="IL5376" s="1009"/>
      <c r="IM5376" s="1009"/>
    </row>
    <row r="5377" spans="17:247" x14ac:dyDescent="0.25">
      <c r="Q5377" s="1333"/>
      <c r="R5377" s="1333"/>
      <c r="S5377" s="669"/>
      <c r="T5377" s="669"/>
      <c r="U5377" s="669"/>
      <c r="AG5377" s="873"/>
      <c r="AN5377" s="669"/>
      <c r="IG5377" s="1009"/>
      <c r="IH5377" s="1009"/>
      <c r="II5377" s="1009"/>
      <c r="IJ5377" s="1009"/>
      <c r="IK5377" s="1009"/>
      <c r="IL5377" s="1009"/>
      <c r="IM5377" s="1009"/>
    </row>
    <row r="5378" spans="17:247" x14ac:dyDescent="0.25">
      <c r="Q5378" s="1333"/>
      <c r="R5378" s="1333"/>
      <c r="S5378" s="669"/>
      <c r="T5378" s="669"/>
      <c r="U5378" s="669"/>
      <c r="AG5378" s="873"/>
      <c r="AN5378" s="669"/>
      <c r="IG5378" s="1009"/>
      <c r="IH5378" s="1009"/>
      <c r="II5378" s="1009"/>
      <c r="IJ5378" s="1009"/>
      <c r="IK5378" s="1009"/>
      <c r="IL5378" s="1009"/>
      <c r="IM5378" s="1009"/>
    </row>
    <row r="5379" spans="17:247" x14ac:dyDescent="0.25">
      <c r="Q5379" s="1333"/>
      <c r="R5379" s="1333"/>
      <c r="S5379" s="669"/>
      <c r="T5379" s="669"/>
      <c r="U5379" s="669"/>
      <c r="AG5379" s="873"/>
      <c r="AN5379" s="669"/>
      <c r="IG5379" s="1009"/>
      <c r="IH5379" s="1009"/>
      <c r="II5379" s="1009"/>
      <c r="IJ5379" s="1009"/>
      <c r="IK5379" s="1009"/>
      <c r="IL5379" s="1009"/>
      <c r="IM5379" s="1009"/>
    </row>
    <row r="5380" spans="17:247" x14ac:dyDescent="0.25">
      <c r="Q5380" s="1333"/>
      <c r="R5380" s="1333"/>
      <c r="S5380" s="669"/>
      <c r="T5380" s="669"/>
      <c r="U5380" s="669"/>
      <c r="AG5380" s="873"/>
      <c r="AN5380" s="669"/>
      <c r="IG5380" s="1009"/>
      <c r="IH5380" s="1009"/>
      <c r="II5380" s="1009"/>
      <c r="IJ5380" s="1009"/>
      <c r="IK5380" s="1009"/>
      <c r="IL5380" s="1009"/>
      <c r="IM5380" s="1009"/>
    </row>
    <row r="5381" spans="17:247" x14ac:dyDescent="0.25">
      <c r="Q5381" s="1333"/>
      <c r="R5381" s="1333"/>
      <c r="S5381" s="669"/>
      <c r="T5381" s="669"/>
      <c r="U5381" s="669"/>
      <c r="AG5381" s="873"/>
      <c r="AN5381" s="669"/>
      <c r="IG5381" s="1009"/>
      <c r="IH5381" s="1009"/>
      <c r="II5381" s="1009"/>
      <c r="IJ5381" s="1009"/>
      <c r="IK5381" s="1009"/>
      <c r="IL5381" s="1009"/>
      <c r="IM5381" s="1009"/>
    </row>
    <row r="5382" spans="17:247" x14ac:dyDescent="0.25">
      <c r="Q5382" s="1333"/>
      <c r="R5382" s="1333"/>
      <c r="S5382" s="669"/>
      <c r="T5382" s="669"/>
      <c r="U5382" s="669"/>
      <c r="AG5382" s="873"/>
      <c r="AN5382" s="669"/>
      <c r="IG5382" s="1009"/>
      <c r="IH5382" s="1009"/>
      <c r="II5382" s="1009"/>
      <c r="IJ5382" s="1009"/>
      <c r="IK5382" s="1009"/>
      <c r="IL5382" s="1009"/>
      <c r="IM5382" s="1009"/>
    </row>
    <row r="5383" spans="17:247" x14ac:dyDescent="0.25">
      <c r="Q5383" s="1333"/>
      <c r="R5383" s="1333"/>
      <c r="S5383" s="669"/>
      <c r="T5383" s="669"/>
      <c r="U5383" s="669"/>
      <c r="AG5383" s="873"/>
      <c r="AN5383" s="669"/>
      <c r="IG5383" s="1009"/>
      <c r="IH5383" s="1009"/>
      <c r="II5383" s="1009"/>
      <c r="IJ5383" s="1009"/>
      <c r="IK5383" s="1009"/>
      <c r="IL5383" s="1009"/>
      <c r="IM5383" s="1009"/>
    </row>
    <row r="5384" spans="17:247" x14ac:dyDescent="0.25">
      <c r="Q5384" s="1333"/>
      <c r="R5384" s="1333"/>
      <c r="S5384" s="669"/>
      <c r="T5384" s="669"/>
      <c r="U5384" s="669"/>
      <c r="AG5384" s="873"/>
      <c r="AN5384" s="669"/>
      <c r="IG5384" s="1009"/>
      <c r="IH5384" s="1009"/>
      <c r="II5384" s="1009"/>
      <c r="IJ5384" s="1009"/>
      <c r="IK5384" s="1009"/>
      <c r="IL5384" s="1009"/>
      <c r="IM5384" s="1009"/>
    </row>
    <row r="5385" spans="17:247" x14ac:dyDescent="0.25">
      <c r="Q5385" s="1333"/>
      <c r="R5385" s="1333"/>
      <c r="S5385" s="669"/>
      <c r="T5385" s="669"/>
      <c r="U5385" s="669"/>
      <c r="AG5385" s="873"/>
      <c r="AN5385" s="669"/>
      <c r="IG5385" s="1009"/>
      <c r="IH5385" s="1009"/>
      <c r="II5385" s="1009"/>
      <c r="IJ5385" s="1009"/>
      <c r="IK5385" s="1009"/>
      <c r="IL5385" s="1009"/>
      <c r="IM5385" s="1009"/>
    </row>
    <row r="5386" spans="17:247" x14ac:dyDescent="0.25">
      <c r="Q5386" s="1333"/>
      <c r="R5386" s="1333"/>
      <c r="S5386" s="669"/>
      <c r="T5386" s="669"/>
      <c r="U5386" s="669"/>
      <c r="AG5386" s="873"/>
      <c r="AN5386" s="669"/>
      <c r="IG5386" s="1009"/>
      <c r="IH5386" s="1009"/>
      <c r="II5386" s="1009"/>
      <c r="IJ5386" s="1009"/>
      <c r="IK5386" s="1009"/>
      <c r="IL5386" s="1009"/>
      <c r="IM5386" s="1009"/>
    </row>
    <row r="5387" spans="17:247" x14ac:dyDescent="0.25">
      <c r="Q5387" s="1333"/>
      <c r="R5387" s="1333"/>
      <c r="S5387" s="669"/>
      <c r="T5387" s="669"/>
      <c r="U5387" s="669"/>
      <c r="AG5387" s="873"/>
      <c r="AN5387" s="669"/>
      <c r="IG5387" s="1009"/>
      <c r="IH5387" s="1009"/>
      <c r="II5387" s="1009"/>
      <c r="IJ5387" s="1009"/>
      <c r="IK5387" s="1009"/>
      <c r="IL5387" s="1009"/>
      <c r="IM5387" s="1009"/>
    </row>
    <row r="5388" spans="17:247" x14ac:dyDescent="0.25">
      <c r="Q5388" s="1333"/>
      <c r="R5388" s="1333"/>
      <c r="S5388" s="669"/>
      <c r="T5388" s="669"/>
      <c r="U5388" s="669"/>
      <c r="AG5388" s="873"/>
      <c r="AN5388" s="669"/>
      <c r="IG5388" s="1009"/>
      <c r="IH5388" s="1009"/>
      <c r="II5388" s="1009"/>
      <c r="IJ5388" s="1009"/>
      <c r="IK5388" s="1009"/>
      <c r="IL5388" s="1009"/>
      <c r="IM5388" s="1009"/>
    </row>
    <row r="5389" spans="17:247" x14ac:dyDescent="0.25">
      <c r="Q5389" s="1333"/>
      <c r="R5389" s="1333"/>
      <c r="S5389" s="669"/>
      <c r="T5389" s="669"/>
      <c r="U5389" s="669"/>
      <c r="AG5389" s="873"/>
      <c r="AN5389" s="669"/>
      <c r="IG5389" s="1009"/>
      <c r="IH5389" s="1009"/>
      <c r="II5389" s="1009"/>
      <c r="IJ5389" s="1009"/>
      <c r="IK5389" s="1009"/>
      <c r="IL5389" s="1009"/>
      <c r="IM5389" s="1009"/>
    </row>
    <row r="5390" spans="17:247" x14ac:dyDescent="0.25">
      <c r="Q5390" s="1333"/>
      <c r="R5390" s="1333"/>
      <c r="S5390" s="669"/>
      <c r="T5390" s="669"/>
      <c r="U5390" s="669"/>
      <c r="AG5390" s="873"/>
      <c r="AN5390" s="669"/>
      <c r="IG5390" s="1009"/>
      <c r="IH5390" s="1009"/>
      <c r="II5390" s="1009"/>
      <c r="IJ5390" s="1009"/>
      <c r="IK5390" s="1009"/>
      <c r="IL5390" s="1009"/>
      <c r="IM5390" s="1009"/>
    </row>
    <row r="5391" spans="17:247" x14ac:dyDescent="0.25">
      <c r="Q5391" s="1333"/>
      <c r="R5391" s="1333"/>
      <c r="S5391" s="669"/>
      <c r="T5391" s="669"/>
      <c r="U5391" s="669"/>
      <c r="AG5391" s="873"/>
      <c r="AN5391" s="669"/>
      <c r="IG5391" s="1009"/>
      <c r="IH5391" s="1009"/>
      <c r="II5391" s="1009"/>
      <c r="IJ5391" s="1009"/>
      <c r="IK5391" s="1009"/>
      <c r="IL5391" s="1009"/>
      <c r="IM5391" s="1009"/>
    </row>
    <row r="5392" spans="17:247" x14ac:dyDescent="0.25">
      <c r="Q5392" s="1333"/>
      <c r="R5392" s="1333"/>
      <c r="S5392" s="669"/>
      <c r="T5392" s="669"/>
      <c r="U5392" s="669"/>
      <c r="AG5392" s="873"/>
      <c r="AN5392" s="669"/>
      <c r="IG5392" s="1009"/>
      <c r="IH5392" s="1009"/>
      <c r="II5392" s="1009"/>
      <c r="IJ5392" s="1009"/>
      <c r="IK5392" s="1009"/>
      <c r="IL5392" s="1009"/>
      <c r="IM5392" s="1009"/>
    </row>
    <row r="5393" spans="17:247" x14ac:dyDescent="0.25">
      <c r="Q5393" s="1333"/>
      <c r="R5393" s="1333"/>
      <c r="S5393" s="669"/>
      <c r="T5393" s="669"/>
      <c r="U5393" s="669"/>
      <c r="AG5393" s="873"/>
      <c r="AN5393" s="669"/>
      <c r="IG5393" s="1009"/>
      <c r="IH5393" s="1009"/>
      <c r="II5393" s="1009"/>
      <c r="IJ5393" s="1009"/>
      <c r="IK5393" s="1009"/>
      <c r="IL5393" s="1009"/>
      <c r="IM5393" s="1009"/>
    </row>
    <row r="5394" spans="17:247" x14ac:dyDescent="0.25">
      <c r="Q5394" s="1333"/>
      <c r="R5394" s="1333"/>
      <c r="S5394" s="669"/>
      <c r="T5394" s="669"/>
      <c r="U5394" s="669"/>
      <c r="AG5394" s="873"/>
      <c r="AN5394" s="669"/>
      <c r="IG5394" s="1009"/>
      <c r="IH5394" s="1009"/>
      <c r="II5394" s="1009"/>
      <c r="IJ5394" s="1009"/>
      <c r="IK5394" s="1009"/>
      <c r="IL5394" s="1009"/>
      <c r="IM5394" s="1009"/>
    </row>
    <row r="5395" spans="17:247" x14ac:dyDescent="0.25">
      <c r="Q5395" s="1333"/>
      <c r="R5395" s="1333"/>
      <c r="S5395" s="669"/>
      <c r="T5395" s="669"/>
      <c r="U5395" s="669"/>
      <c r="AG5395" s="873"/>
      <c r="AN5395" s="669"/>
      <c r="IG5395" s="1009"/>
      <c r="IH5395" s="1009"/>
      <c r="II5395" s="1009"/>
      <c r="IJ5395" s="1009"/>
      <c r="IK5395" s="1009"/>
      <c r="IL5395" s="1009"/>
      <c r="IM5395" s="1009"/>
    </row>
    <row r="5396" spans="17:247" x14ac:dyDescent="0.25">
      <c r="Q5396" s="1333"/>
      <c r="R5396" s="1333"/>
      <c r="S5396" s="669"/>
      <c r="T5396" s="669"/>
      <c r="U5396" s="669"/>
      <c r="AG5396" s="873"/>
      <c r="AN5396" s="669"/>
      <c r="IG5396" s="1009"/>
      <c r="IH5396" s="1009"/>
      <c r="II5396" s="1009"/>
      <c r="IJ5396" s="1009"/>
      <c r="IK5396" s="1009"/>
      <c r="IL5396" s="1009"/>
      <c r="IM5396" s="1009"/>
    </row>
    <row r="5397" spans="17:247" x14ac:dyDescent="0.25">
      <c r="Q5397" s="1333"/>
      <c r="R5397" s="1333"/>
      <c r="S5397" s="669"/>
      <c r="T5397" s="669"/>
      <c r="U5397" s="669"/>
      <c r="AG5397" s="873"/>
      <c r="AN5397" s="669"/>
      <c r="IG5397" s="1009"/>
      <c r="IH5397" s="1009"/>
      <c r="II5397" s="1009"/>
      <c r="IJ5397" s="1009"/>
      <c r="IK5397" s="1009"/>
      <c r="IL5397" s="1009"/>
      <c r="IM5397" s="1009"/>
    </row>
    <row r="5398" spans="17:247" x14ac:dyDescent="0.25">
      <c r="Q5398" s="1333"/>
      <c r="R5398" s="1333"/>
      <c r="S5398" s="669"/>
      <c r="T5398" s="669"/>
      <c r="U5398" s="669"/>
      <c r="AG5398" s="873"/>
      <c r="AN5398" s="669"/>
      <c r="IG5398" s="1009"/>
      <c r="IH5398" s="1009"/>
      <c r="II5398" s="1009"/>
      <c r="IJ5398" s="1009"/>
      <c r="IK5398" s="1009"/>
      <c r="IL5398" s="1009"/>
      <c r="IM5398" s="1009"/>
    </row>
    <row r="5399" spans="17:247" x14ac:dyDescent="0.25">
      <c r="Q5399" s="1333"/>
      <c r="R5399" s="1333"/>
      <c r="S5399" s="669"/>
      <c r="T5399" s="669"/>
      <c r="U5399" s="669"/>
      <c r="AG5399" s="873"/>
      <c r="AN5399" s="669"/>
      <c r="IG5399" s="1009"/>
      <c r="IH5399" s="1009"/>
      <c r="II5399" s="1009"/>
      <c r="IJ5399" s="1009"/>
      <c r="IK5399" s="1009"/>
      <c r="IL5399" s="1009"/>
      <c r="IM5399" s="1009"/>
    </row>
    <row r="5400" spans="17:247" x14ac:dyDescent="0.25">
      <c r="Q5400" s="1333"/>
      <c r="R5400" s="1333"/>
      <c r="S5400" s="669"/>
      <c r="T5400" s="669"/>
      <c r="U5400" s="669"/>
      <c r="AG5400" s="873"/>
      <c r="AN5400" s="669"/>
      <c r="IG5400" s="1009"/>
      <c r="IH5400" s="1009"/>
      <c r="II5400" s="1009"/>
      <c r="IJ5400" s="1009"/>
      <c r="IK5400" s="1009"/>
      <c r="IL5400" s="1009"/>
      <c r="IM5400" s="1009"/>
    </row>
    <row r="5401" spans="17:247" x14ac:dyDescent="0.25">
      <c r="Q5401" s="1333"/>
      <c r="R5401" s="1333"/>
      <c r="S5401" s="669"/>
      <c r="T5401" s="669"/>
      <c r="U5401" s="669"/>
      <c r="AG5401" s="873"/>
      <c r="AN5401" s="669"/>
      <c r="IG5401" s="1009"/>
      <c r="IH5401" s="1009"/>
      <c r="II5401" s="1009"/>
      <c r="IJ5401" s="1009"/>
      <c r="IK5401" s="1009"/>
      <c r="IL5401" s="1009"/>
      <c r="IM5401" s="1009"/>
    </row>
    <row r="5402" spans="17:247" x14ac:dyDescent="0.25">
      <c r="Q5402" s="1333"/>
      <c r="R5402" s="1333"/>
      <c r="S5402" s="669"/>
      <c r="T5402" s="669"/>
      <c r="U5402" s="669"/>
      <c r="AG5402" s="873"/>
      <c r="AN5402" s="669"/>
      <c r="IG5402" s="1009"/>
      <c r="IH5402" s="1009"/>
      <c r="II5402" s="1009"/>
      <c r="IJ5402" s="1009"/>
      <c r="IK5402" s="1009"/>
      <c r="IL5402" s="1009"/>
      <c r="IM5402" s="1009"/>
    </row>
    <row r="5403" spans="17:247" x14ac:dyDescent="0.25">
      <c r="Q5403" s="1333"/>
      <c r="R5403" s="1333"/>
      <c r="S5403" s="669"/>
      <c r="T5403" s="669"/>
      <c r="U5403" s="669"/>
      <c r="AG5403" s="873"/>
      <c r="AN5403" s="669"/>
      <c r="IG5403" s="1009"/>
      <c r="IH5403" s="1009"/>
      <c r="II5403" s="1009"/>
      <c r="IJ5403" s="1009"/>
      <c r="IK5403" s="1009"/>
      <c r="IL5403" s="1009"/>
      <c r="IM5403" s="1009"/>
    </row>
    <row r="5404" spans="17:247" x14ac:dyDescent="0.25">
      <c r="Q5404" s="1333"/>
      <c r="R5404" s="1333"/>
      <c r="S5404" s="669"/>
      <c r="T5404" s="669"/>
      <c r="U5404" s="669"/>
      <c r="AG5404" s="873"/>
      <c r="AN5404" s="669"/>
      <c r="IG5404" s="1009"/>
      <c r="IH5404" s="1009"/>
      <c r="II5404" s="1009"/>
      <c r="IJ5404" s="1009"/>
      <c r="IK5404" s="1009"/>
      <c r="IL5404" s="1009"/>
      <c r="IM5404" s="1009"/>
    </row>
    <row r="5405" spans="17:247" x14ac:dyDescent="0.25">
      <c r="Q5405" s="1333"/>
      <c r="R5405" s="1333"/>
      <c r="S5405" s="669"/>
      <c r="T5405" s="669"/>
      <c r="U5405" s="669"/>
      <c r="AG5405" s="873"/>
      <c r="AN5405" s="669"/>
      <c r="IG5405" s="1009"/>
      <c r="IH5405" s="1009"/>
      <c r="II5405" s="1009"/>
      <c r="IJ5405" s="1009"/>
      <c r="IK5405" s="1009"/>
      <c r="IL5405" s="1009"/>
      <c r="IM5405" s="1009"/>
    </row>
    <row r="5406" spans="17:247" x14ac:dyDescent="0.25">
      <c r="Q5406" s="1333"/>
      <c r="R5406" s="1333"/>
      <c r="S5406" s="669"/>
      <c r="T5406" s="669"/>
      <c r="U5406" s="669"/>
      <c r="AG5406" s="873"/>
      <c r="AN5406" s="669"/>
      <c r="IG5406" s="1009"/>
      <c r="IH5406" s="1009"/>
      <c r="II5406" s="1009"/>
      <c r="IJ5406" s="1009"/>
      <c r="IK5406" s="1009"/>
      <c r="IL5406" s="1009"/>
      <c r="IM5406" s="1009"/>
    </row>
    <row r="5407" spans="17:247" x14ac:dyDescent="0.25">
      <c r="Q5407" s="1333"/>
      <c r="R5407" s="1333"/>
      <c r="S5407" s="669"/>
      <c r="T5407" s="669"/>
      <c r="U5407" s="669"/>
      <c r="AG5407" s="873"/>
      <c r="AN5407" s="669"/>
      <c r="IG5407" s="1009"/>
      <c r="IH5407" s="1009"/>
      <c r="II5407" s="1009"/>
      <c r="IJ5407" s="1009"/>
      <c r="IK5407" s="1009"/>
      <c r="IL5407" s="1009"/>
      <c r="IM5407" s="1009"/>
    </row>
    <row r="5408" spans="17:247" x14ac:dyDescent="0.25">
      <c r="Q5408" s="1333"/>
      <c r="R5408" s="1333"/>
      <c r="S5408" s="669"/>
      <c r="T5408" s="669"/>
      <c r="U5408" s="669"/>
      <c r="AG5408" s="873"/>
      <c r="AN5408" s="669"/>
      <c r="IG5408" s="1009"/>
      <c r="IH5408" s="1009"/>
      <c r="II5408" s="1009"/>
      <c r="IJ5408" s="1009"/>
      <c r="IK5408" s="1009"/>
      <c r="IL5408" s="1009"/>
      <c r="IM5408" s="1009"/>
    </row>
    <row r="5409" spans="17:247" x14ac:dyDescent="0.25">
      <c r="Q5409" s="1333"/>
      <c r="R5409" s="1333"/>
      <c r="S5409" s="669"/>
      <c r="T5409" s="669"/>
      <c r="U5409" s="669"/>
      <c r="AG5409" s="873"/>
      <c r="AN5409" s="669"/>
      <c r="IG5409" s="1009"/>
      <c r="IH5409" s="1009"/>
      <c r="II5409" s="1009"/>
      <c r="IJ5409" s="1009"/>
      <c r="IK5409" s="1009"/>
      <c r="IL5409" s="1009"/>
      <c r="IM5409" s="1009"/>
    </row>
    <row r="5410" spans="17:247" x14ac:dyDescent="0.25">
      <c r="Q5410" s="1333"/>
      <c r="R5410" s="1333"/>
      <c r="S5410" s="669"/>
      <c r="T5410" s="669"/>
      <c r="U5410" s="669"/>
      <c r="AG5410" s="873"/>
      <c r="AN5410" s="669"/>
      <c r="IG5410" s="1009"/>
      <c r="IH5410" s="1009"/>
      <c r="II5410" s="1009"/>
      <c r="IJ5410" s="1009"/>
      <c r="IK5410" s="1009"/>
      <c r="IL5410" s="1009"/>
      <c r="IM5410" s="1009"/>
    </row>
    <row r="5411" spans="17:247" x14ac:dyDescent="0.25">
      <c r="Q5411" s="1333"/>
      <c r="R5411" s="1333"/>
      <c r="S5411" s="669"/>
      <c r="T5411" s="669"/>
      <c r="U5411" s="669"/>
      <c r="AG5411" s="873"/>
      <c r="AN5411" s="669"/>
      <c r="IG5411" s="1009"/>
      <c r="IH5411" s="1009"/>
      <c r="II5411" s="1009"/>
      <c r="IJ5411" s="1009"/>
      <c r="IK5411" s="1009"/>
      <c r="IL5411" s="1009"/>
      <c r="IM5411" s="1009"/>
    </row>
    <row r="5412" spans="17:247" x14ac:dyDescent="0.25">
      <c r="Q5412" s="1333"/>
      <c r="R5412" s="1333"/>
      <c r="S5412" s="669"/>
      <c r="T5412" s="669"/>
      <c r="U5412" s="669"/>
      <c r="AG5412" s="873"/>
      <c r="AN5412" s="669"/>
      <c r="IG5412" s="1009"/>
      <c r="IH5412" s="1009"/>
      <c r="II5412" s="1009"/>
      <c r="IJ5412" s="1009"/>
      <c r="IK5412" s="1009"/>
      <c r="IL5412" s="1009"/>
      <c r="IM5412" s="1009"/>
    </row>
    <row r="5413" spans="17:247" x14ac:dyDescent="0.25">
      <c r="Q5413" s="1333"/>
      <c r="R5413" s="1333"/>
      <c r="S5413" s="669"/>
      <c r="T5413" s="669"/>
      <c r="U5413" s="669"/>
      <c r="AG5413" s="873"/>
      <c r="AN5413" s="669"/>
      <c r="IG5413" s="1009"/>
      <c r="IH5413" s="1009"/>
      <c r="II5413" s="1009"/>
      <c r="IJ5413" s="1009"/>
      <c r="IK5413" s="1009"/>
      <c r="IL5413" s="1009"/>
      <c r="IM5413" s="1009"/>
    </row>
    <row r="5414" spans="17:247" x14ac:dyDescent="0.25">
      <c r="Q5414" s="1333"/>
      <c r="R5414" s="1333"/>
      <c r="S5414" s="669"/>
      <c r="T5414" s="669"/>
      <c r="U5414" s="669"/>
      <c r="AG5414" s="873"/>
      <c r="AN5414" s="669"/>
      <c r="IG5414" s="1009"/>
      <c r="IH5414" s="1009"/>
      <c r="II5414" s="1009"/>
      <c r="IJ5414" s="1009"/>
      <c r="IK5414" s="1009"/>
      <c r="IL5414" s="1009"/>
      <c r="IM5414" s="1009"/>
    </row>
    <row r="5415" spans="17:247" x14ac:dyDescent="0.25">
      <c r="Q5415" s="1333"/>
      <c r="R5415" s="1333"/>
      <c r="S5415" s="669"/>
      <c r="T5415" s="669"/>
      <c r="U5415" s="669"/>
      <c r="AG5415" s="873"/>
      <c r="AN5415" s="669"/>
      <c r="IG5415" s="1009"/>
      <c r="IH5415" s="1009"/>
      <c r="II5415" s="1009"/>
      <c r="IJ5415" s="1009"/>
      <c r="IK5415" s="1009"/>
      <c r="IL5415" s="1009"/>
      <c r="IM5415" s="1009"/>
    </row>
    <row r="5416" spans="17:247" x14ac:dyDescent="0.25">
      <c r="Q5416" s="1333"/>
      <c r="R5416" s="1333"/>
      <c r="S5416" s="669"/>
      <c r="T5416" s="669"/>
      <c r="U5416" s="669"/>
      <c r="AG5416" s="873"/>
      <c r="AN5416" s="669"/>
      <c r="IG5416" s="1009"/>
      <c r="IH5416" s="1009"/>
      <c r="II5416" s="1009"/>
      <c r="IJ5416" s="1009"/>
      <c r="IK5416" s="1009"/>
      <c r="IL5416" s="1009"/>
      <c r="IM5416" s="1009"/>
    </row>
    <row r="5417" spans="17:247" x14ac:dyDescent="0.25">
      <c r="Q5417" s="1333"/>
      <c r="R5417" s="1333"/>
      <c r="S5417" s="669"/>
      <c r="T5417" s="669"/>
      <c r="U5417" s="669"/>
      <c r="AG5417" s="873"/>
      <c r="AN5417" s="669"/>
      <c r="IG5417" s="1009"/>
      <c r="IH5417" s="1009"/>
      <c r="II5417" s="1009"/>
      <c r="IJ5417" s="1009"/>
      <c r="IK5417" s="1009"/>
      <c r="IL5417" s="1009"/>
      <c r="IM5417" s="1009"/>
    </row>
    <row r="5418" spans="17:247" x14ac:dyDescent="0.25">
      <c r="Q5418" s="1333"/>
      <c r="R5418" s="1333"/>
      <c r="S5418" s="669"/>
      <c r="T5418" s="669"/>
      <c r="U5418" s="669"/>
      <c r="AG5418" s="873"/>
      <c r="AN5418" s="669"/>
      <c r="IG5418" s="1009"/>
      <c r="IH5418" s="1009"/>
      <c r="II5418" s="1009"/>
      <c r="IJ5418" s="1009"/>
      <c r="IK5418" s="1009"/>
      <c r="IL5418" s="1009"/>
      <c r="IM5418" s="1009"/>
    </row>
    <row r="5419" spans="17:247" x14ac:dyDescent="0.25">
      <c r="Q5419" s="1333"/>
      <c r="R5419" s="1333"/>
      <c r="S5419" s="669"/>
      <c r="T5419" s="669"/>
      <c r="U5419" s="669"/>
      <c r="AG5419" s="873"/>
      <c r="AN5419" s="669"/>
      <c r="IG5419" s="1009"/>
      <c r="IH5419" s="1009"/>
      <c r="II5419" s="1009"/>
      <c r="IJ5419" s="1009"/>
      <c r="IK5419" s="1009"/>
      <c r="IL5419" s="1009"/>
      <c r="IM5419" s="1009"/>
    </row>
    <row r="5420" spans="17:247" x14ac:dyDescent="0.25">
      <c r="Q5420" s="1333"/>
      <c r="R5420" s="1333"/>
      <c r="S5420" s="669"/>
      <c r="T5420" s="669"/>
      <c r="U5420" s="669"/>
      <c r="AG5420" s="873"/>
      <c r="AN5420" s="669"/>
      <c r="IG5420" s="1009"/>
      <c r="IH5420" s="1009"/>
      <c r="II5420" s="1009"/>
      <c r="IJ5420" s="1009"/>
      <c r="IK5420" s="1009"/>
      <c r="IL5420" s="1009"/>
      <c r="IM5420" s="1009"/>
    </row>
    <row r="5421" spans="17:247" x14ac:dyDescent="0.25">
      <c r="Q5421" s="1333"/>
      <c r="R5421" s="1333"/>
      <c r="S5421" s="669"/>
      <c r="T5421" s="669"/>
      <c r="U5421" s="669"/>
      <c r="AG5421" s="873"/>
      <c r="AN5421" s="669"/>
      <c r="IG5421" s="1009"/>
      <c r="IH5421" s="1009"/>
      <c r="II5421" s="1009"/>
      <c r="IJ5421" s="1009"/>
      <c r="IK5421" s="1009"/>
      <c r="IL5421" s="1009"/>
      <c r="IM5421" s="1009"/>
    </row>
    <row r="5422" spans="17:247" x14ac:dyDescent="0.25">
      <c r="Q5422" s="1333"/>
      <c r="R5422" s="1333"/>
      <c r="S5422" s="669"/>
      <c r="T5422" s="669"/>
      <c r="U5422" s="669"/>
      <c r="AG5422" s="873"/>
      <c r="AN5422" s="669"/>
      <c r="IG5422" s="1009"/>
      <c r="IH5422" s="1009"/>
      <c r="II5422" s="1009"/>
      <c r="IJ5422" s="1009"/>
      <c r="IK5422" s="1009"/>
      <c r="IL5422" s="1009"/>
      <c r="IM5422" s="1009"/>
    </row>
    <row r="5423" spans="17:247" x14ac:dyDescent="0.25">
      <c r="Q5423" s="1333"/>
      <c r="R5423" s="1333"/>
      <c r="S5423" s="669"/>
      <c r="T5423" s="669"/>
      <c r="U5423" s="669"/>
      <c r="AG5423" s="873"/>
      <c r="AN5423" s="669"/>
      <c r="IG5423" s="1009"/>
      <c r="IH5423" s="1009"/>
      <c r="II5423" s="1009"/>
      <c r="IJ5423" s="1009"/>
      <c r="IK5423" s="1009"/>
      <c r="IL5423" s="1009"/>
      <c r="IM5423" s="1009"/>
    </row>
    <row r="5424" spans="17:247" x14ac:dyDescent="0.25">
      <c r="Q5424" s="1333"/>
      <c r="R5424" s="1333"/>
      <c r="S5424" s="669"/>
      <c r="T5424" s="669"/>
      <c r="U5424" s="669"/>
      <c r="AG5424" s="873"/>
      <c r="AN5424" s="669"/>
      <c r="IG5424" s="1009"/>
      <c r="IH5424" s="1009"/>
      <c r="II5424" s="1009"/>
      <c r="IJ5424" s="1009"/>
      <c r="IK5424" s="1009"/>
      <c r="IL5424" s="1009"/>
      <c r="IM5424" s="1009"/>
    </row>
    <row r="5425" spans="17:247" x14ac:dyDescent="0.25">
      <c r="Q5425" s="1333"/>
      <c r="R5425" s="1333"/>
      <c r="S5425" s="669"/>
      <c r="T5425" s="669"/>
      <c r="U5425" s="669"/>
      <c r="AG5425" s="873"/>
      <c r="AN5425" s="669"/>
      <c r="IG5425" s="1009"/>
      <c r="IH5425" s="1009"/>
      <c r="II5425" s="1009"/>
      <c r="IJ5425" s="1009"/>
      <c r="IK5425" s="1009"/>
      <c r="IL5425" s="1009"/>
      <c r="IM5425" s="1009"/>
    </row>
    <row r="5426" spans="17:247" x14ac:dyDescent="0.25">
      <c r="Q5426" s="1333"/>
      <c r="R5426" s="1333"/>
      <c r="S5426" s="669"/>
      <c r="T5426" s="669"/>
      <c r="U5426" s="669"/>
      <c r="AG5426" s="873"/>
      <c r="AN5426" s="669"/>
      <c r="IG5426" s="1009"/>
      <c r="IH5426" s="1009"/>
      <c r="II5426" s="1009"/>
      <c r="IJ5426" s="1009"/>
      <c r="IK5426" s="1009"/>
      <c r="IL5426" s="1009"/>
      <c r="IM5426" s="1009"/>
    </row>
    <row r="5427" spans="17:247" x14ac:dyDescent="0.25">
      <c r="Q5427" s="1333"/>
      <c r="R5427" s="1333"/>
      <c r="S5427" s="669"/>
      <c r="T5427" s="669"/>
      <c r="U5427" s="669"/>
      <c r="AG5427" s="873"/>
      <c r="AN5427" s="669"/>
      <c r="IG5427" s="1009"/>
      <c r="IH5427" s="1009"/>
      <c r="II5427" s="1009"/>
      <c r="IJ5427" s="1009"/>
      <c r="IK5427" s="1009"/>
      <c r="IL5427" s="1009"/>
      <c r="IM5427" s="1009"/>
    </row>
    <row r="5428" spans="17:247" x14ac:dyDescent="0.25">
      <c r="Q5428" s="1333"/>
      <c r="R5428" s="1333"/>
      <c r="S5428" s="669"/>
      <c r="T5428" s="669"/>
      <c r="U5428" s="669"/>
      <c r="AG5428" s="873"/>
      <c r="AN5428" s="669"/>
      <c r="IG5428" s="1009"/>
      <c r="IH5428" s="1009"/>
      <c r="II5428" s="1009"/>
      <c r="IJ5428" s="1009"/>
      <c r="IK5428" s="1009"/>
      <c r="IL5428" s="1009"/>
      <c r="IM5428" s="1009"/>
    </row>
    <row r="5429" spans="17:247" x14ac:dyDescent="0.25">
      <c r="Q5429" s="1333"/>
      <c r="R5429" s="1333"/>
      <c r="S5429" s="669"/>
      <c r="T5429" s="669"/>
      <c r="U5429" s="669"/>
      <c r="AG5429" s="873"/>
      <c r="AN5429" s="669"/>
      <c r="IG5429" s="1009"/>
      <c r="IH5429" s="1009"/>
      <c r="II5429" s="1009"/>
      <c r="IJ5429" s="1009"/>
      <c r="IK5429" s="1009"/>
      <c r="IL5429" s="1009"/>
      <c r="IM5429" s="1009"/>
    </row>
    <row r="5430" spans="17:247" x14ac:dyDescent="0.25">
      <c r="Q5430" s="1333"/>
      <c r="R5430" s="1333"/>
      <c r="S5430" s="669"/>
      <c r="T5430" s="669"/>
      <c r="U5430" s="669"/>
      <c r="AG5430" s="873"/>
      <c r="AN5430" s="669"/>
      <c r="IG5430" s="1009"/>
      <c r="IH5430" s="1009"/>
      <c r="II5430" s="1009"/>
      <c r="IJ5430" s="1009"/>
      <c r="IK5430" s="1009"/>
      <c r="IL5430" s="1009"/>
      <c r="IM5430" s="1009"/>
    </row>
    <row r="5431" spans="17:247" x14ac:dyDescent="0.25">
      <c r="Q5431" s="1333"/>
      <c r="R5431" s="1333"/>
      <c r="S5431" s="669"/>
      <c r="T5431" s="669"/>
      <c r="U5431" s="669"/>
      <c r="AG5431" s="873"/>
      <c r="AN5431" s="669"/>
      <c r="IG5431" s="1009"/>
      <c r="IH5431" s="1009"/>
      <c r="II5431" s="1009"/>
      <c r="IJ5431" s="1009"/>
      <c r="IK5431" s="1009"/>
      <c r="IL5431" s="1009"/>
      <c r="IM5431" s="1009"/>
    </row>
    <row r="5432" spans="17:247" x14ac:dyDescent="0.25">
      <c r="Q5432" s="1333"/>
      <c r="R5432" s="1333"/>
      <c r="S5432" s="669"/>
      <c r="T5432" s="669"/>
      <c r="U5432" s="669"/>
      <c r="AG5432" s="873"/>
      <c r="AN5432" s="669"/>
      <c r="IG5432" s="1009"/>
      <c r="IH5432" s="1009"/>
      <c r="II5432" s="1009"/>
      <c r="IJ5432" s="1009"/>
      <c r="IK5432" s="1009"/>
      <c r="IL5432" s="1009"/>
      <c r="IM5432" s="1009"/>
    </row>
    <row r="5433" spans="17:247" x14ac:dyDescent="0.25">
      <c r="Q5433" s="1333"/>
      <c r="R5433" s="1333"/>
      <c r="S5433" s="669"/>
      <c r="T5433" s="669"/>
      <c r="U5433" s="669"/>
      <c r="AG5433" s="873"/>
      <c r="AN5433" s="669"/>
      <c r="IG5433" s="1009"/>
      <c r="IH5433" s="1009"/>
      <c r="II5433" s="1009"/>
      <c r="IJ5433" s="1009"/>
      <c r="IK5433" s="1009"/>
      <c r="IL5433" s="1009"/>
      <c r="IM5433" s="1009"/>
    </row>
    <row r="5434" spans="17:247" x14ac:dyDescent="0.25">
      <c r="Q5434" s="1333"/>
      <c r="R5434" s="1333"/>
      <c r="S5434" s="669"/>
      <c r="T5434" s="669"/>
      <c r="U5434" s="669"/>
      <c r="AG5434" s="873"/>
      <c r="AN5434" s="669"/>
      <c r="IG5434" s="1009"/>
      <c r="IH5434" s="1009"/>
      <c r="II5434" s="1009"/>
      <c r="IJ5434" s="1009"/>
      <c r="IK5434" s="1009"/>
      <c r="IL5434" s="1009"/>
      <c r="IM5434" s="1009"/>
    </row>
    <row r="5435" spans="17:247" x14ac:dyDescent="0.25">
      <c r="Q5435" s="1333"/>
      <c r="R5435" s="1333"/>
      <c r="S5435" s="669"/>
      <c r="T5435" s="669"/>
      <c r="U5435" s="669"/>
      <c r="AG5435" s="873"/>
      <c r="AN5435" s="669"/>
      <c r="IG5435" s="1009"/>
      <c r="IH5435" s="1009"/>
      <c r="II5435" s="1009"/>
      <c r="IJ5435" s="1009"/>
      <c r="IK5435" s="1009"/>
      <c r="IL5435" s="1009"/>
      <c r="IM5435" s="1009"/>
    </row>
    <row r="5436" spans="17:247" x14ac:dyDescent="0.25">
      <c r="Q5436" s="1333"/>
      <c r="R5436" s="1333"/>
      <c r="S5436" s="669"/>
      <c r="T5436" s="669"/>
      <c r="U5436" s="669"/>
      <c r="AG5436" s="873"/>
      <c r="AN5436" s="669"/>
      <c r="IG5436" s="1009"/>
      <c r="IH5436" s="1009"/>
      <c r="II5436" s="1009"/>
      <c r="IJ5436" s="1009"/>
      <c r="IK5436" s="1009"/>
      <c r="IL5436" s="1009"/>
      <c r="IM5436" s="1009"/>
    </row>
    <row r="5437" spans="17:247" x14ac:dyDescent="0.25">
      <c r="Q5437" s="1333"/>
      <c r="R5437" s="1333"/>
      <c r="S5437" s="669"/>
      <c r="T5437" s="669"/>
      <c r="U5437" s="669"/>
      <c r="AG5437" s="873"/>
      <c r="AN5437" s="669"/>
      <c r="IG5437" s="1009"/>
      <c r="IH5437" s="1009"/>
      <c r="II5437" s="1009"/>
      <c r="IJ5437" s="1009"/>
      <c r="IK5437" s="1009"/>
      <c r="IL5437" s="1009"/>
      <c r="IM5437" s="1009"/>
    </row>
    <row r="5438" spans="17:247" x14ac:dyDescent="0.25">
      <c r="Q5438" s="1333"/>
      <c r="R5438" s="1333"/>
      <c r="S5438" s="669"/>
      <c r="T5438" s="669"/>
      <c r="U5438" s="669"/>
      <c r="AG5438" s="873"/>
      <c r="AN5438" s="669"/>
      <c r="IG5438" s="1009"/>
      <c r="IH5438" s="1009"/>
      <c r="II5438" s="1009"/>
      <c r="IJ5438" s="1009"/>
      <c r="IK5438" s="1009"/>
      <c r="IL5438" s="1009"/>
      <c r="IM5438" s="1009"/>
    </row>
    <row r="5439" spans="17:247" x14ac:dyDescent="0.25">
      <c r="Q5439" s="1333"/>
      <c r="R5439" s="1333"/>
      <c r="S5439" s="669"/>
      <c r="T5439" s="669"/>
      <c r="U5439" s="669"/>
      <c r="AG5439" s="873"/>
      <c r="AN5439" s="669"/>
      <c r="IG5439" s="1009"/>
      <c r="IH5439" s="1009"/>
      <c r="II5439" s="1009"/>
      <c r="IJ5439" s="1009"/>
      <c r="IK5439" s="1009"/>
      <c r="IL5439" s="1009"/>
      <c r="IM5439" s="1009"/>
    </row>
    <row r="5440" spans="17:247" x14ac:dyDescent="0.25">
      <c r="Q5440" s="1333"/>
      <c r="R5440" s="1333"/>
      <c r="S5440" s="669"/>
      <c r="T5440" s="669"/>
      <c r="U5440" s="669"/>
      <c r="AG5440" s="873"/>
      <c r="AN5440" s="669"/>
      <c r="IG5440" s="1009"/>
      <c r="IH5440" s="1009"/>
      <c r="II5440" s="1009"/>
      <c r="IJ5440" s="1009"/>
      <c r="IK5440" s="1009"/>
      <c r="IL5440" s="1009"/>
      <c r="IM5440" s="1009"/>
    </row>
    <row r="5441" spans="17:247" x14ac:dyDescent="0.25">
      <c r="Q5441" s="1333"/>
      <c r="R5441" s="1333"/>
      <c r="S5441" s="669"/>
      <c r="T5441" s="669"/>
      <c r="U5441" s="669"/>
      <c r="AG5441" s="873"/>
      <c r="AN5441" s="669"/>
      <c r="IG5441" s="1009"/>
      <c r="IH5441" s="1009"/>
      <c r="II5441" s="1009"/>
      <c r="IJ5441" s="1009"/>
      <c r="IK5441" s="1009"/>
      <c r="IL5441" s="1009"/>
      <c r="IM5441" s="1009"/>
    </row>
    <row r="5442" spans="17:247" x14ac:dyDescent="0.25">
      <c r="Q5442" s="1333"/>
      <c r="R5442" s="1333"/>
      <c r="S5442" s="669"/>
      <c r="T5442" s="669"/>
      <c r="U5442" s="669"/>
      <c r="AG5442" s="873"/>
      <c r="AN5442" s="669"/>
      <c r="IG5442" s="1009"/>
      <c r="IH5442" s="1009"/>
      <c r="II5442" s="1009"/>
      <c r="IJ5442" s="1009"/>
      <c r="IK5442" s="1009"/>
      <c r="IL5442" s="1009"/>
      <c r="IM5442" s="1009"/>
    </row>
    <row r="5443" spans="17:247" x14ac:dyDescent="0.25">
      <c r="Q5443" s="1333"/>
      <c r="R5443" s="1333"/>
      <c r="S5443" s="669"/>
      <c r="T5443" s="669"/>
      <c r="U5443" s="669"/>
      <c r="AG5443" s="873"/>
      <c r="AN5443" s="669"/>
      <c r="IG5443" s="1009"/>
      <c r="IH5443" s="1009"/>
      <c r="II5443" s="1009"/>
      <c r="IJ5443" s="1009"/>
      <c r="IK5443" s="1009"/>
      <c r="IL5443" s="1009"/>
      <c r="IM5443" s="1009"/>
    </row>
    <row r="5444" spans="17:247" x14ac:dyDescent="0.25">
      <c r="Q5444" s="1333"/>
      <c r="R5444" s="1333"/>
      <c r="S5444" s="669"/>
      <c r="T5444" s="669"/>
      <c r="U5444" s="669"/>
      <c r="AG5444" s="873"/>
      <c r="AN5444" s="669"/>
      <c r="IG5444" s="1009"/>
      <c r="IH5444" s="1009"/>
      <c r="II5444" s="1009"/>
      <c r="IJ5444" s="1009"/>
      <c r="IK5444" s="1009"/>
      <c r="IL5444" s="1009"/>
      <c r="IM5444" s="1009"/>
    </row>
    <row r="5445" spans="17:247" x14ac:dyDescent="0.25">
      <c r="Q5445" s="1333"/>
      <c r="R5445" s="1333"/>
      <c r="S5445" s="669"/>
      <c r="T5445" s="669"/>
      <c r="U5445" s="669"/>
      <c r="AG5445" s="873"/>
      <c r="AN5445" s="669"/>
      <c r="IG5445" s="1009"/>
      <c r="IH5445" s="1009"/>
      <c r="II5445" s="1009"/>
      <c r="IJ5445" s="1009"/>
      <c r="IK5445" s="1009"/>
      <c r="IL5445" s="1009"/>
      <c r="IM5445" s="1009"/>
    </row>
    <row r="5446" spans="17:247" x14ac:dyDescent="0.25">
      <c r="Q5446" s="1333"/>
      <c r="R5446" s="1333"/>
      <c r="S5446" s="669"/>
      <c r="T5446" s="669"/>
      <c r="U5446" s="669"/>
      <c r="AG5446" s="873"/>
      <c r="AN5446" s="669"/>
      <c r="IG5446" s="1009"/>
      <c r="IH5446" s="1009"/>
      <c r="II5446" s="1009"/>
      <c r="IJ5446" s="1009"/>
      <c r="IK5446" s="1009"/>
      <c r="IL5446" s="1009"/>
      <c r="IM5446" s="1009"/>
    </row>
    <row r="5447" spans="17:247" x14ac:dyDescent="0.25">
      <c r="Q5447" s="1333"/>
      <c r="R5447" s="1333"/>
      <c r="S5447" s="669"/>
      <c r="T5447" s="669"/>
      <c r="U5447" s="669"/>
      <c r="AG5447" s="873"/>
      <c r="AN5447" s="669"/>
      <c r="IG5447" s="1009"/>
      <c r="IH5447" s="1009"/>
      <c r="II5447" s="1009"/>
      <c r="IJ5447" s="1009"/>
      <c r="IK5447" s="1009"/>
      <c r="IL5447" s="1009"/>
      <c r="IM5447" s="1009"/>
    </row>
    <row r="5448" spans="17:247" x14ac:dyDescent="0.25">
      <c r="Q5448" s="1333"/>
      <c r="R5448" s="1333"/>
      <c r="S5448" s="669"/>
      <c r="T5448" s="669"/>
      <c r="U5448" s="669"/>
      <c r="AG5448" s="873"/>
      <c r="AN5448" s="669"/>
      <c r="IG5448" s="1009"/>
      <c r="IH5448" s="1009"/>
      <c r="II5448" s="1009"/>
      <c r="IJ5448" s="1009"/>
      <c r="IK5448" s="1009"/>
      <c r="IL5448" s="1009"/>
      <c r="IM5448" s="1009"/>
    </row>
    <row r="5449" spans="17:247" x14ac:dyDescent="0.25">
      <c r="Q5449" s="1333"/>
      <c r="R5449" s="1333"/>
      <c r="S5449" s="669"/>
      <c r="T5449" s="669"/>
      <c r="U5449" s="669"/>
      <c r="AG5449" s="873"/>
      <c r="AN5449" s="669"/>
      <c r="IG5449" s="1009"/>
      <c r="IH5449" s="1009"/>
      <c r="II5449" s="1009"/>
      <c r="IJ5449" s="1009"/>
      <c r="IK5449" s="1009"/>
      <c r="IL5449" s="1009"/>
      <c r="IM5449" s="1009"/>
    </row>
    <row r="5450" spans="17:247" x14ac:dyDescent="0.25">
      <c r="Q5450" s="1333"/>
      <c r="R5450" s="1333"/>
      <c r="S5450" s="669"/>
      <c r="T5450" s="669"/>
      <c r="U5450" s="669"/>
      <c r="AG5450" s="873"/>
      <c r="AN5450" s="669"/>
      <c r="IG5450" s="1009"/>
      <c r="IH5450" s="1009"/>
      <c r="II5450" s="1009"/>
      <c r="IJ5450" s="1009"/>
      <c r="IK5450" s="1009"/>
      <c r="IL5450" s="1009"/>
      <c r="IM5450" s="1009"/>
    </row>
    <row r="5451" spans="17:247" x14ac:dyDescent="0.25">
      <c r="Q5451" s="1333"/>
      <c r="R5451" s="1333"/>
      <c r="S5451" s="669"/>
      <c r="T5451" s="669"/>
      <c r="U5451" s="669"/>
      <c r="AG5451" s="873"/>
      <c r="AN5451" s="669"/>
      <c r="IG5451" s="1009"/>
      <c r="IH5451" s="1009"/>
      <c r="II5451" s="1009"/>
      <c r="IJ5451" s="1009"/>
      <c r="IK5451" s="1009"/>
      <c r="IL5451" s="1009"/>
      <c r="IM5451" s="1009"/>
    </row>
    <row r="5452" spans="17:247" x14ac:dyDescent="0.25">
      <c r="Q5452" s="1333"/>
      <c r="R5452" s="1333"/>
      <c r="S5452" s="669"/>
      <c r="T5452" s="669"/>
      <c r="U5452" s="669"/>
      <c r="AG5452" s="873"/>
      <c r="AN5452" s="669"/>
      <c r="IG5452" s="1009"/>
      <c r="IH5452" s="1009"/>
      <c r="II5452" s="1009"/>
      <c r="IJ5452" s="1009"/>
      <c r="IK5452" s="1009"/>
      <c r="IL5452" s="1009"/>
      <c r="IM5452" s="1009"/>
    </row>
    <row r="5453" spans="17:247" x14ac:dyDescent="0.25">
      <c r="Q5453" s="1333"/>
      <c r="R5453" s="1333"/>
      <c r="S5453" s="669"/>
      <c r="T5453" s="669"/>
      <c r="U5453" s="669"/>
      <c r="AG5453" s="873"/>
      <c r="AN5453" s="669"/>
      <c r="IG5453" s="1009"/>
      <c r="IH5453" s="1009"/>
      <c r="II5453" s="1009"/>
      <c r="IJ5453" s="1009"/>
      <c r="IK5453" s="1009"/>
      <c r="IL5453" s="1009"/>
      <c r="IM5453" s="1009"/>
    </row>
    <row r="5454" spans="17:247" x14ac:dyDescent="0.25">
      <c r="Q5454" s="1333"/>
      <c r="R5454" s="1333"/>
      <c r="S5454" s="669"/>
      <c r="T5454" s="669"/>
      <c r="U5454" s="669"/>
      <c r="AG5454" s="873"/>
      <c r="AN5454" s="669"/>
      <c r="IG5454" s="1009"/>
      <c r="IH5454" s="1009"/>
      <c r="II5454" s="1009"/>
      <c r="IJ5454" s="1009"/>
      <c r="IK5454" s="1009"/>
      <c r="IL5454" s="1009"/>
      <c r="IM5454" s="1009"/>
    </row>
    <row r="5455" spans="17:247" x14ac:dyDescent="0.25">
      <c r="Q5455" s="1333"/>
      <c r="R5455" s="1333"/>
      <c r="S5455" s="669"/>
      <c r="T5455" s="669"/>
      <c r="U5455" s="669"/>
      <c r="AG5455" s="873"/>
      <c r="AN5455" s="669"/>
      <c r="IG5455" s="1009"/>
      <c r="IH5455" s="1009"/>
      <c r="II5455" s="1009"/>
      <c r="IJ5455" s="1009"/>
      <c r="IK5455" s="1009"/>
      <c r="IL5455" s="1009"/>
      <c r="IM5455" s="1009"/>
    </row>
    <row r="5456" spans="17:247" x14ac:dyDescent="0.25">
      <c r="Q5456" s="1333"/>
      <c r="R5456" s="1333"/>
      <c r="S5456" s="669"/>
      <c r="T5456" s="669"/>
      <c r="U5456" s="669"/>
      <c r="AG5456" s="873"/>
      <c r="AN5456" s="669"/>
      <c r="IG5456" s="1009"/>
      <c r="IH5456" s="1009"/>
      <c r="II5456" s="1009"/>
      <c r="IJ5456" s="1009"/>
      <c r="IK5456" s="1009"/>
      <c r="IL5456" s="1009"/>
      <c r="IM5456" s="1009"/>
    </row>
    <row r="5457" spans="17:247" x14ac:dyDescent="0.25">
      <c r="Q5457" s="1333"/>
      <c r="R5457" s="1333"/>
      <c r="S5457" s="669"/>
      <c r="T5457" s="669"/>
      <c r="U5457" s="669"/>
      <c r="AG5457" s="873"/>
      <c r="AN5457" s="669"/>
      <c r="IG5457" s="1009"/>
      <c r="IH5457" s="1009"/>
      <c r="II5457" s="1009"/>
      <c r="IJ5457" s="1009"/>
      <c r="IK5457" s="1009"/>
      <c r="IL5457" s="1009"/>
      <c r="IM5457" s="1009"/>
    </row>
    <row r="5458" spans="17:247" x14ac:dyDescent="0.25">
      <c r="Q5458" s="1333"/>
      <c r="R5458" s="1333"/>
      <c r="S5458" s="669"/>
      <c r="T5458" s="669"/>
      <c r="U5458" s="669"/>
      <c r="AG5458" s="873"/>
      <c r="AN5458" s="669"/>
      <c r="IG5458" s="1009"/>
      <c r="IH5458" s="1009"/>
      <c r="II5458" s="1009"/>
      <c r="IJ5458" s="1009"/>
      <c r="IK5458" s="1009"/>
      <c r="IL5458" s="1009"/>
      <c r="IM5458" s="1009"/>
    </row>
    <row r="5459" spans="17:247" x14ac:dyDescent="0.25">
      <c r="Q5459" s="1333"/>
      <c r="R5459" s="1333"/>
      <c r="S5459" s="669"/>
      <c r="T5459" s="669"/>
      <c r="U5459" s="669"/>
      <c r="AG5459" s="873"/>
      <c r="AN5459" s="669"/>
      <c r="IG5459" s="1009"/>
      <c r="IH5459" s="1009"/>
      <c r="II5459" s="1009"/>
      <c r="IJ5459" s="1009"/>
      <c r="IK5459" s="1009"/>
      <c r="IL5459" s="1009"/>
      <c r="IM5459" s="1009"/>
    </row>
    <row r="5460" spans="17:247" x14ac:dyDescent="0.25">
      <c r="Q5460" s="1333"/>
      <c r="R5460" s="1333"/>
      <c r="S5460" s="669"/>
      <c r="T5460" s="669"/>
      <c r="U5460" s="669"/>
      <c r="AG5460" s="873"/>
      <c r="AN5460" s="669"/>
      <c r="IG5460" s="1009"/>
      <c r="IH5460" s="1009"/>
      <c r="II5460" s="1009"/>
      <c r="IJ5460" s="1009"/>
      <c r="IK5460" s="1009"/>
      <c r="IL5460" s="1009"/>
      <c r="IM5460" s="1009"/>
    </row>
    <row r="5461" spans="17:247" x14ac:dyDescent="0.25">
      <c r="Q5461" s="1333"/>
      <c r="R5461" s="1333"/>
      <c r="S5461" s="669"/>
      <c r="T5461" s="669"/>
      <c r="U5461" s="669"/>
      <c r="AG5461" s="873"/>
      <c r="AN5461" s="669"/>
      <c r="IG5461" s="1009"/>
      <c r="IH5461" s="1009"/>
      <c r="II5461" s="1009"/>
      <c r="IJ5461" s="1009"/>
      <c r="IK5461" s="1009"/>
      <c r="IL5461" s="1009"/>
      <c r="IM5461" s="1009"/>
    </row>
    <row r="5462" spans="17:247" x14ac:dyDescent="0.25">
      <c r="Q5462" s="1333"/>
      <c r="R5462" s="1333"/>
      <c r="S5462" s="669"/>
      <c r="T5462" s="669"/>
      <c r="U5462" s="669"/>
      <c r="AG5462" s="873"/>
      <c r="AN5462" s="669"/>
      <c r="IG5462" s="1009"/>
      <c r="IH5462" s="1009"/>
      <c r="II5462" s="1009"/>
      <c r="IJ5462" s="1009"/>
      <c r="IK5462" s="1009"/>
      <c r="IL5462" s="1009"/>
      <c r="IM5462" s="1009"/>
    </row>
    <row r="5463" spans="17:247" x14ac:dyDescent="0.25">
      <c r="Q5463" s="1333"/>
      <c r="R5463" s="1333"/>
      <c r="S5463" s="669"/>
      <c r="T5463" s="669"/>
      <c r="U5463" s="669"/>
      <c r="AG5463" s="873"/>
      <c r="AN5463" s="669"/>
      <c r="IG5463" s="1009"/>
      <c r="IH5463" s="1009"/>
      <c r="II5463" s="1009"/>
      <c r="IJ5463" s="1009"/>
      <c r="IK5463" s="1009"/>
      <c r="IL5463" s="1009"/>
      <c r="IM5463" s="1009"/>
    </row>
    <row r="5464" spans="17:247" x14ac:dyDescent="0.25">
      <c r="Q5464" s="1333"/>
      <c r="R5464" s="1333"/>
      <c r="S5464" s="669"/>
      <c r="T5464" s="669"/>
      <c r="U5464" s="669"/>
      <c r="AG5464" s="873"/>
      <c r="AN5464" s="669"/>
      <c r="IG5464" s="1009"/>
      <c r="IH5464" s="1009"/>
      <c r="II5464" s="1009"/>
      <c r="IJ5464" s="1009"/>
      <c r="IK5464" s="1009"/>
      <c r="IL5464" s="1009"/>
      <c r="IM5464" s="1009"/>
    </row>
    <row r="5465" spans="17:247" x14ac:dyDescent="0.25">
      <c r="Q5465" s="1333"/>
      <c r="R5465" s="1333"/>
      <c r="S5465" s="669"/>
      <c r="T5465" s="669"/>
      <c r="U5465" s="669"/>
      <c r="AG5465" s="873"/>
      <c r="AN5465" s="669"/>
      <c r="IG5465" s="1009"/>
      <c r="IH5465" s="1009"/>
      <c r="II5465" s="1009"/>
      <c r="IJ5465" s="1009"/>
      <c r="IK5465" s="1009"/>
      <c r="IL5465" s="1009"/>
      <c r="IM5465" s="1009"/>
    </row>
    <row r="5466" spans="17:247" x14ac:dyDescent="0.25">
      <c r="Q5466" s="1333"/>
      <c r="R5466" s="1333"/>
      <c r="S5466" s="669"/>
      <c r="T5466" s="669"/>
      <c r="U5466" s="669"/>
      <c r="AG5466" s="873"/>
      <c r="AN5466" s="669"/>
      <c r="IG5466" s="1009"/>
      <c r="IH5466" s="1009"/>
      <c r="II5466" s="1009"/>
      <c r="IJ5466" s="1009"/>
      <c r="IK5466" s="1009"/>
      <c r="IL5466" s="1009"/>
      <c r="IM5466" s="1009"/>
    </row>
    <row r="5467" spans="17:247" x14ac:dyDescent="0.25">
      <c r="Q5467" s="1333"/>
      <c r="R5467" s="1333"/>
      <c r="S5467" s="669"/>
      <c r="T5467" s="669"/>
      <c r="U5467" s="669"/>
      <c r="AG5467" s="873"/>
      <c r="AN5467" s="669"/>
      <c r="IG5467" s="1009"/>
      <c r="IH5467" s="1009"/>
      <c r="II5467" s="1009"/>
      <c r="IJ5467" s="1009"/>
      <c r="IK5467" s="1009"/>
      <c r="IL5467" s="1009"/>
      <c r="IM5467" s="1009"/>
    </row>
    <row r="5468" spans="17:247" x14ac:dyDescent="0.25">
      <c r="Q5468" s="1333"/>
      <c r="R5468" s="1333"/>
      <c r="S5468" s="669"/>
      <c r="T5468" s="669"/>
      <c r="U5468" s="669"/>
      <c r="AG5468" s="873"/>
      <c r="AN5468" s="669"/>
      <c r="IG5468" s="1009"/>
      <c r="IH5468" s="1009"/>
      <c r="II5468" s="1009"/>
      <c r="IJ5468" s="1009"/>
      <c r="IK5468" s="1009"/>
      <c r="IL5468" s="1009"/>
      <c r="IM5468" s="1009"/>
    </row>
    <row r="5469" spans="17:247" x14ac:dyDescent="0.25">
      <c r="Q5469" s="1333"/>
      <c r="R5469" s="1333"/>
      <c r="S5469" s="669"/>
      <c r="T5469" s="669"/>
      <c r="U5469" s="669"/>
      <c r="AG5469" s="873"/>
      <c r="AN5469" s="669"/>
      <c r="IG5469" s="1009"/>
      <c r="IH5469" s="1009"/>
      <c r="II5469" s="1009"/>
      <c r="IJ5469" s="1009"/>
      <c r="IK5469" s="1009"/>
      <c r="IL5469" s="1009"/>
      <c r="IM5469" s="1009"/>
    </row>
    <row r="5470" spans="17:247" x14ac:dyDescent="0.25">
      <c r="Q5470" s="1333"/>
      <c r="R5470" s="1333"/>
      <c r="S5470" s="669"/>
      <c r="T5470" s="669"/>
      <c r="U5470" s="669"/>
      <c r="AG5470" s="873"/>
      <c r="AN5470" s="669"/>
      <c r="IG5470" s="1009"/>
      <c r="IH5470" s="1009"/>
      <c r="II5470" s="1009"/>
      <c r="IJ5470" s="1009"/>
      <c r="IK5470" s="1009"/>
      <c r="IL5470" s="1009"/>
      <c r="IM5470" s="1009"/>
    </row>
    <row r="5471" spans="17:247" x14ac:dyDescent="0.25">
      <c r="Q5471" s="1333"/>
      <c r="R5471" s="1333"/>
      <c r="S5471" s="669"/>
      <c r="T5471" s="669"/>
      <c r="U5471" s="669"/>
      <c r="AG5471" s="873"/>
      <c r="AN5471" s="669"/>
      <c r="IG5471" s="1009"/>
      <c r="IH5471" s="1009"/>
      <c r="II5471" s="1009"/>
      <c r="IJ5471" s="1009"/>
      <c r="IK5471" s="1009"/>
      <c r="IL5471" s="1009"/>
      <c r="IM5471" s="1009"/>
    </row>
    <row r="5472" spans="17:247" x14ac:dyDescent="0.25">
      <c r="Q5472" s="1333"/>
      <c r="R5472" s="1333"/>
      <c r="S5472" s="669"/>
      <c r="T5472" s="669"/>
      <c r="U5472" s="669"/>
      <c r="AG5472" s="873"/>
      <c r="AN5472" s="669"/>
      <c r="IG5472" s="1009"/>
      <c r="IH5472" s="1009"/>
      <c r="II5472" s="1009"/>
      <c r="IJ5472" s="1009"/>
      <c r="IK5472" s="1009"/>
      <c r="IL5472" s="1009"/>
      <c r="IM5472" s="1009"/>
    </row>
    <row r="5473" spans="17:247" x14ac:dyDescent="0.25">
      <c r="Q5473" s="1333"/>
      <c r="R5473" s="1333"/>
      <c r="S5473" s="669"/>
      <c r="T5473" s="669"/>
      <c r="U5473" s="669"/>
      <c r="AG5473" s="873"/>
      <c r="AN5473" s="669"/>
      <c r="IG5473" s="1009"/>
      <c r="IH5473" s="1009"/>
      <c r="II5473" s="1009"/>
      <c r="IJ5473" s="1009"/>
      <c r="IK5473" s="1009"/>
      <c r="IL5473" s="1009"/>
      <c r="IM5473" s="1009"/>
    </row>
    <row r="5474" spans="17:247" x14ac:dyDescent="0.25">
      <c r="Q5474" s="1333"/>
      <c r="R5474" s="1333"/>
      <c r="S5474" s="669"/>
      <c r="T5474" s="669"/>
      <c r="U5474" s="669"/>
      <c r="AG5474" s="873"/>
      <c r="AN5474" s="669"/>
      <c r="IG5474" s="1009"/>
      <c r="IH5474" s="1009"/>
      <c r="II5474" s="1009"/>
      <c r="IJ5474" s="1009"/>
      <c r="IK5474" s="1009"/>
      <c r="IL5474" s="1009"/>
      <c r="IM5474" s="1009"/>
    </row>
    <row r="5475" spans="17:247" x14ac:dyDescent="0.25">
      <c r="Q5475" s="1333"/>
      <c r="R5475" s="1333"/>
      <c r="S5475" s="669"/>
      <c r="T5475" s="669"/>
      <c r="U5475" s="669"/>
      <c r="AG5475" s="873"/>
      <c r="AN5475" s="669"/>
      <c r="IG5475" s="1009"/>
      <c r="IH5475" s="1009"/>
      <c r="II5475" s="1009"/>
      <c r="IJ5475" s="1009"/>
      <c r="IK5475" s="1009"/>
      <c r="IL5475" s="1009"/>
      <c r="IM5475" s="1009"/>
    </row>
    <row r="5476" spans="17:247" x14ac:dyDescent="0.25">
      <c r="Q5476" s="1333"/>
      <c r="R5476" s="1333"/>
      <c r="S5476" s="669"/>
      <c r="T5476" s="669"/>
      <c r="U5476" s="669"/>
      <c r="AG5476" s="873"/>
      <c r="AN5476" s="669"/>
      <c r="IG5476" s="1009"/>
      <c r="IH5476" s="1009"/>
      <c r="II5476" s="1009"/>
      <c r="IJ5476" s="1009"/>
      <c r="IK5476" s="1009"/>
      <c r="IL5476" s="1009"/>
      <c r="IM5476" s="1009"/>
    </row>
    <row r="5477" spans="17:247" x14ac:dyDescent="0.25">
      <c r="Q5477" s="1333"/>
      <c r="R5477" s="1333"/>
      <c r="S5477" s="669"/>
      <c r="T5477" s="669"/>
      <c r="U5477" s="669"/>
      <c r="AG5477" s="873"/>
      <c r="AN5477" s="669"/>
      <c r="IG5477" s="1009"/>
      <c r="IH5477" s="1009"/>
      <c r="II5477" s="1009"/>
      <c r="IJ5477" s="1009"/>
      <c r="IK5477" s="1009"/>
      <c r="IL5477" s="1009"/>
      <c r="IM5477" s="1009"/>
    </row>
    <row r="5478" spans="17:247" x14ac:dyDescent="0.25">
      <c r="Q5478" s="1333"/>
      <c r="R5478" s="1333"/>
      <c r="S5478" s="669"/>
      <c r="T5478" s="669"/>
      <c r="U5478" s="669"/>
      <c r="AG5478" s="873"/>
      <c r="AN5478" s="669"/>
      <c r="IG5478" s="1009"/>
      <c r="IH5478" s="1009"/>
      <c r="II5478" s="1009"/>
      <c r="IJ5478" s="1009"/>
      <c r="IK5478" s="1009"/>
      <c r="IL5478" s="1009"/>
      <c r="IM5478" s="1009"/>
    </row>
    <row r="5479" spans="17:247" x14ac:dyDescent="0.25">
      <c r="Q5479" s="1333"/>
      <c r="R5479" s="1333"/>
      <c r="S5479" s="669"/>
      <c r="T5479" s="669"/>
      <c r="U5479" s="669"/>
      <c r="AG5479" s="873"/>
      <c r="AN5479" s="669"/>
      <c r="IG5479" s="1009"/>
      <c r="IH5479" s="1009"/>
      <c r="II5479" s="1009"/>
      <c r="IJ5479" s="1009"/>
      <c r="IK5479" s="1009"/>
      <c r="IL5479" s="1009"/>
      <c r="IM5479" s="1009"/>
    </row>
    <row r="5480" spans="17:247" x14ac:dyDescent="0.25">
      <c r="Q5480" s="1333"/>
      <c r="R5480" s="1333"/>
      <c r="S5480" s="669"/>
      <c r="T5480" s="669"/>
      <c r="U5480" s="669"/>
      <c r="AG5480" s="873"/>
      <c r="AN5480" s="669"/>
      <c r="IG5480" s="1009"/>
      <c r="IH5480" s="1009"/>
      <c r="II5480" s="1009"/>
      <c r="IJ5480" s="1009"/>
      <c r="IK5480" s="1009"/>
      <c r="IL5480" s="1009"/>
      <c r="IM5480" s="1009"/>
    </row>
    <row r="5481" spans="17:247" x14ac:dyDescent="0.25">
      <c r="Q5481" s="1333"/>
      <c r="R5481" s="1333"/>
      <c r="S5481" s="669"/>
      <c r="T5481" s="669"/>
      <c r="U5481" s="669"/>
      <c r="AG5481" s="873"/>
      <c r="AN5481" s="669"/>
      <c r="IG5481" s="1009"/>
      <c r="IH5481" s="1009"/>
      <c r="II5481" s="1009"/>
      <c r="IJ5481" s="1009"/>
      <c r="IK5481" s="1009"/>
      <c r="IL5481" s="1009"/>
      <c r="IM5481" s="1009"/>
    </row>
    <row r="5482" spans="17:247" x14ac:dyDescent="0.25">
      <c r="Q5482" s="1333"/>
      <c r="R5482" s="1333"/>
      <c r="S5482" s="669"/>
      <c r="T5482" s="669"/>
      <c r="U5482" s="669"/>
      <c r="AG5482" s="873"/>
      <c r="AN5482" s="669"/>
      <c r="IG5482" s="1009"/>
      <c r="IH5482" s="1009"/>
      <c r="II5482" s="1009"/>
      <c r="IJ5482" s="1009"/>
      <c r="IK5482" s="1009"/>
      <c r="IL5482" s="1009"/>
      <c r="IM5482" s="1009"/>
    </row>
    <row r="5483" spans="17:247" x14ac:dyDescent="0.25">
      <c r="Q5483" s="1333"/>
      <c r="R5483" s="1333"/>
      <c r="S5483" s="669"/>
      <c r="T5483" s="669"/>
      <c r="U5483" s="669"/>
      <c r="AG5483" s="873"/>
      <c r="AN5483" s="669"/>
      <c r="IG5483" s="1009"/>
      <c r="IH5483" s="1009"/>
      <c r="II5483" s="1009"/>
      <c r="IJ5483" s="1009"/>
      <c r="IK5483" s="1009"/>
      <c r="IL5483" s="1009"/>
      <c r="IM5483" s="1009"/>
    </row>
    <row r="5484" spans="17:247" x14ac:dyDescent="0.25">
      <c r="Q5484" s="1333"/>
      <c r="R5484" s="1333"/>
      <c r="S5484" s="669"/>
      <c r="T5484" s="669"/>
      <c r="U5484" s="669"/>
      <c r="AG5484" s="873"/>
      <c r="AN5484" s="669"/>
      <c r="IG5484" s="1009"/>
      <c r="IH5484" s="1009"/>
      <c r="II5484" s="1009"/>
      <c r="IJ5484" s="1009"/>
      <c r="IK5484" s="1009"/>
      <c r="IL5484" s="1009"/>
      <c r="IM5484" s="1009"/>
    </row>
    <row r="5485" spans="17:247" x14ac:dyDescent="0.25">
      <c r="Q5485" s="1333"/>
      <c r="R5485" s="1333"/>
      <c r="S5485" s="669"/>
      <c r="T5485" s="669"/>
      <c r="U5485" s="669"/>
      <c r="AG5485" s="873"/>
      <c r="AN5485" s="669"/>
      <c r="IG5485" s="1009"/>
      <c r="IH5485" s="1009"/>
      <c r="II5485" s="1009"/>
      <c r="IJ5485" s="1009"/>
      <c r="IK5485" s="1009"/>
      <c r="IL5485" s="1009"/>
      <c r="IM5485" s="1009"/>
    </row>
    <row r="5486" spans="17:247" x14ac:dyDescent="0.25">
      <c r="Q5486" s="1333"/>
      <c r="R5486" s="1333"/>
      <c r="S5486" s="669"/>
      <c r="T5486" s="669"/>
      <c r="U5486" s="669"/>
      <c r="AG5486" s="873"/>
      <c r="AN5486" s="669"/>
      <c r="IG5486" s="1009"/>
      <c r="IH5486" s="1009"/>
      <c r="II5486" s="1009"/>
      <c r="IJ5486" s="1009"/>
      <c r="IK5486" s="1009"/>
      <c r="IL5486" s="1009"/>
      <c r="IM5486" s="1009"/>
    </row>
    <row r="5487" spans="17:247" x14ac:dyDescent="0.25">
      <c r="Q5487" s="1333"/>
      <c r="R5487" s="1333"/>
      <c r="S5487" s="669"/>
      <c r="T5487" s="669"/>
      <c r="U5487" s="669"/>
      <c r="AG5487" s="873"/>
      <c r="AN5487" s="669"/>
      <c r="IG5487" s="1009"/>
      <c r="IH5487" s="1009"/>
      <c r="II5487" s="1009"/>
      <c r="IJ5487" s="1009"/>
      <c r="IK5487" s="1009"/>
      <c r="IL5487" s="1009"/>
      <c r="IM5487" s="1009"/>
    </row>
    <row r="5488" spans="17:247" x14ac:dyDescent="0.25">
      <c r="Q5488" s="1333"/>
      <c r="R5488" s="1333"/>
      <c r="S5488" s="669"/>
      <c r="T5488" s="669"/>
      <c r="U5488" s="669"/>
      <c r="AG5488" s="873"/>
      <c r="AN5488" s="669"/>
      <c r="IG5488" s="1009"/>
      <c r="IH5488" s="1009"/>
      <c r="II5488" s="1009"/>
      <c r="IJ5488" s="1009"/>
      <c r="IK5488" s="1009"/>
      <c r="IL5488" s="1009"/>
      <c r="IM5488" s="1009"/>
    </row>
    <row r="5489" spans="17:247" x14ac:dyDescent="0.25">
      <c r="Q5489" s="1333"/>
      <c r="R5489" s="1333"/>
      <c r="S5489" s="669"/>
      <c r="T5489" s="669"/>
      <c r="U5489" s="669"/>
      <c r="AG5489" s="873"/>
      <c r="AN5489" s="669"/>
      <c r="IG5489" s="1009"/>
      <c r="IH5489" s="1009"/>
      <c r="II5489" s="1009"/>
      <c r="IJ5489" s="1009"/>
      <c r="IK5489" s="1009"/>
      <c r="IL5489" s="1009"/>
      <c r="IM5489" s="1009"/>
    </row>
    <row r="5490" spans="17:247" x14ac:dyDescent="0.25">
      <c r="Q5490" s="1333"/>
      <c r="R5490" s="1333"/>
      <c r="S5490" s="669"/>
      <c r="T5490" s="669"/>
      <c r="U5490" s="669"/>
      <c r="AG5490" s="873"/>
      <c r="AN5490" s="669"/>
      <c r="IG5490" s="1009"/>
      <c r="IH5490" s="1009"/>
      <c r="II5490" s="1009"/>
      <c r="IJ5490" s="1009"/>
      <c r="IK5490" s="1009"/>
      <c r="IL5490" s="1009"/>
      <c r="IM5490" s="1009"/>
    </row>
    <row r="5491" spans="17:247" x14ac:dyDescent="0.25">
      <c r="Q5491" s="1333"/>
      <c r="R5491" s="1333"/>
      <c r="S5491" s="669"/>
      <c r="T5491" s="669"/>
      <c r="U5491" s="669"/>
      <c r="AG5491" s="873"/>
      <c r="AN5491" s="669"/>
      <c r="IG5491" s="1009"/>
      <c r="IH5491" s="1009"/>
      <c r="II5491" s="1009"/>
      <c r="IJ5491" s="1009"/>
      <c r="IK5491" s="1009"/>
      <c r="IL5491" s="1009"/>
      <c r="IM5491" s="1009"/>
    </row>
    <row r="5492" spans="17:247" x14ac:dyDescent="0.25">
      <c r="Q5492" s="1333"/>
      <c r="R5492" s="1333"/>
      <c r="S5492" s="669"/>
      <c r="T5492" s="669"/>
      <c r="U5492" s="669"/>
      <c r="AG5492" s="873"/>
      <c r="AN5492" s="669"/>
      <c r="IG5492" s="1009"/>
      <c r="IH5492" s="1009"/>
      <c r="II5492" s="1009"/>
      <c r="IJ5492" s="1009"/>
      <c r="IK5492" s="1009"/>
      <c r="IL5492" s="1009"/>
      <c r="IM5492" s="1009"/>
    </row>
    <row r="5493" spans="17:247" x14ac:dyDescent="0.25">
      <c r="Q5493" s="1333"/>
      <c r="R5493" s="1333"/>
      <c r="S5493" s="669"/>
      <c r="T5493" s="669"/>
      <c r="U5493" s="669"/>
      <c r="AG5493" s="873"/>
      <c r="AN5493" s="669"/>
      <c r="IG5493" s="1009"/>
      <c r="IH5493" s="1009"/>
      <c r="II5493" s="1009"/>
      <c r="IJ5493" s="1009"/>
      <c r="IK5493" s="1009"/>
      <c r="IL5493" s="1009"/>
      <c r="IM5493" s="1009"/>
    </row>
    <row r="5494" spans="17:247" x14ac:dyDescent="0.25">
      <c r="Q5494" s="1333"/>
      <c r="R5494" s="1333"/>
      <c r="S5494" s="669"/>
      <c r="T5494" s="669"/>
      <c r="U5494" s="669"/>
      <c r="AG5494" s="873"/>
      <c r="AN5494" s="669"/>
      <c r="IG5494" s="1009"/>
      <c r="IH5494" s="1009"/>
      <c r="II5494" s="1009"/>
      <c r="IJ5494" s="1009"/>
      <c r="IK5494" s="1009"/>
      <c r="IL5494" s="1009"/>
      <c r="IM5494" s="1009"/>
    </row>
    <row r="5495" spans="17:247" x14ac:dyDescent="0.25">
      <c r="Q5495" s="1333"/>
      <c r="R5495" s="1333"/>
      <c r="S5495" s="669"/>
      <c r="T5495" s="669"/>
      <c r="U5495" s="669"/>
      <c r="AG5495" s="873"/>
      <c r="AN5495" s="669"/>
      <c r="IG5495" s="1009"/>
      <c r="IH5495" s="1009"/>
      <c r="II5495" s="1009"/>
      <c r="IJ5495" s="1009"/>
      <c r="IK5495" s="1009"/>
      <c r="IL5495" s="1009"/>
      <c r="IM5495" s="1009"/>
    </row>
    <row r="5496" spans="17:247" x14ac:dyDescent="0.25">
      <c r="Q5496" s="1333"/>
      <c r="R5496" s="1333"/>
      <c r="S5496" s="669"/>
      <c r="T5496" s="669"/>
      <c r="U5496" s="669"/>
      <c r="AG5496" s="873"/>
      <c r="AN5496" s="669"/>
      <c r="IG5496" s="1009"/>
      <c r="IH5496" s="1009"/>
      <c r="II5496" s="1009"/>
      <c r="IJ5496" s="1009"/>
      <c r="IK5496" s="1009"/>
      <c r="IL5496" s="1009"/>
      <c r="IM5496" s="1009"/>
    </row>
    <row r="5497" spans="17:247" x14ac:dyDescent="0.25">
      <c r="Q5497" s="1333"/>
      <c r="R5497" s="1333"/>
      <c r="S5497" s="669"/>
      <c r="T5497" s="669"/>
      <c r="U5497" s="669"/>
      <c r="AG5497" s="873"/>
      <c r="AN5497" s="669"/>
      <c r="IG5497" s="1009"/>
      <c r="IH5497" s="1009"/>
      <c r="II5497" s="1009"/>
      <c r="IJ5497" s="1009"/>
      <c r="IK5497" s="1009"/>
      <c r="IL5497" s="1009"/>
      <c r="IM5497" s="1009"/>
    </row>
    <row r="5498" spans="17:247" x14ac:dyDescent="0.25">
      <c r="Q5498" s="1333"/>
      <c r="R5498" s="1333"/>
      <c r="S5498" s="669"/>
      <c r="T5498" s="669"/>
      <c r="U5498" s="669"/>
      <c r="AG5498" s="873"/>
      <c r="AN5498" s="669"/>
      <c r="IG5498" s="1009"/>
      <c r="IH5498" s="1009"/>
      <c r="II5498" s="1009"/>
      <c r="IJ5498" s="1009"/>
      <c r="IK5498" s="1009"/>
      <c r="IL5498" s="1009"/>
      <c r="IM5498" s="1009"/>
    </row>
    <row r="5499" spans="17:247" x14ac:dyDescent="0.25">
      <c r="Q5499" s="1333"/>
      <c r="R5499" s="1333"/>
      <c r="S5499" s="669"/>
      <c r="T5499" s="669"/>
      <c r="U5499" s="669"/>
      <c r="AG5499" s="873"/>
      <c r="AN5499" s="669"/>
      <c r="IG5499" s="1009"/>
      <c r="IH5499" s="1009"/>
      <c r="II5499" s="1009"/>
      <c r="IJ5499" s="1009"/>
      <c r="IK5499" s="1009"/>
      <c r="IL5499" s="1009"/>
      <c r="IM5499" s="1009"/>
    </row>
    <row r="5500" spans="17:247" x14ac:dyDescent="0.25">
      <c r="Q5500" s="1333"/>
      <c r="R5500" s="1333"/>
      <c r="S5500" s="669"/>
      <c r="T5500" s="669"/>
      <c r="U5500" s="669"/>
      <c r="AG5500" s="873"/>
      <c r="AN5500" s="669"/>
      <c r="IG5500" s="1009"/>
      <c r="IH5500" s="1009"/>
      <c r="II5500" s="1009"/>
      <c r="IJ5500" s="1009"/>
      <c r="IK5500" s="1009"/>
      <c r="IL5500" s="1009"/>
      <c r="IM5500" s="1009"/>
    </row>
    <row r="5501" spans="17:247" x14ac:dyDescent="0.25">
      <c r="Q5501" s="1333"/>
      <c r="R5501" s="1333"/>
      <c r="S5501" s="669"/>
      <c r="T5501" s="669"/>
      <c r="U5501" s="669"/>
      <c r="AG5501" s="873"/>
      <c r="AN5501" s="669"/>
      <c r="IG5501" s="1009"/>
      <c r="IH5501" s="1009"/>
      <c r="II5501" s="1009"/>
      <c r="IJ5501" s="1009"/>
      <c r="IK5501" s="1009"/>
      <c r="IL5501" s="1009"/>
      <c r="IM5501" s="1009"/>
    </row>
    <row r="5502" spans="17:247" x14ac:dyDescent="0.25">
      <c r="Q5502" s="1333"/>
      <c r="R5502" s="1333"/>
      <c r="S5502" s="669"/>
      <c r="T5502" s="669"/>
      <c r="U5502" s="669"/>
      <c r="AG5502" s="873"/>
      <c r="AN5502" s="669"/>
      <c r="IG5502" s="1009"/>
      <c r="IH5502" s="1009"/>
      <c r="II5502" s="1009"/>
      <c r="IJ5502" s="1009"/>
      <c r="IK5502" s="1009"/>
      <c r="IL5502" s="1009"/>
      <c r="IM5502" s="1009"/>
    </row>
    <row r="5503" spans="17:247" x14ac:dyDescent="0.25">
      <c r="Q5503" s="1333"/>
      <c r="R5503" s="1333"/>
      <c r="S5503" s="669"/>
      <c r="T5503" s="669"/>
      <c r="U5503" s="669"/>
      <c r="AG5503" s="873"/>
      <c r="AN5503" s="669"/>
      <c r="IG5503" s="1009"/>
      <c r="IH5503" s="1009"/>
      <c r="II5503" s="1009"/>
      <c r="IJ5503" s="1009"/>
      <c r="IK5503" s="1009"/>
      <c r="IL5503" s="1009"/>
      <c r="IM5503" s="1009"/>
    </row>
    <row r="5504" spans="17:247" x14ac:dyDescent="0.25">
      <c r="Q5504" s="1333"/>
      <c r="R5504" s="1333"/>
      <c r="S5504" s="669"/>
      <c r="T5504" s="669"/>
      <c r="U5504" s="669"/>
      <c r="AG5504" s="873"/>
      <c r="AN5504" s="669"/>
      <c r="IG5504" s="1009"/>
      <c r="IH5504" s="1009"/>
      <c r="II5504" s="1009"/>
      <c r="IJ5504" s="1009"/>
      <c r="IK5504" s="1009"/>
      <c r="IL5504" s="1009"/>
      <c r="IM5504" s="1009"/>
    </row>
    <row r="5505" spans="17:247" x14ac:dyDescent="0.25">
      <c r="Q5505" s="1333"/>
      <c r="R5505" s="1333"/>
      <c r="S5505" s="669"/>
      <c r="T5505" s="669"/>
      <c r="U5505" s="669"/>
      <c r="AG5505" s="873"/>
      <c r="AN5505" s="669"/>
      <c r="IG5505" s="1009"/>
      <c r="IH5505" s="1009"/>
      <c r="II5505" s="1009"/>
      <c r="IJ5505" s="1009"/>
      <c r="IK5505" s="1009"/>
      <c r="IL5505" s="1009"/>
      <c r="IM5505" s="1009"/>
    </row>
    <row r="5506" spans="17:247" x14ac:dyDescent="0.25">
      <c r="Q5506" s="1333"/>
      <c r="R5506" s="1333"/>
      <c r="S5506" s="669"/>
      <c r="T5506" s="669"/>
      <c r="U5506" s="669"/>
      <c r="AG5506" s="873"/>
      <c r="AN5506" s="669"/>
      <c r="IG5506" s="1009"/>
      <c r="IH5506" s="1009"/>
      <c r="II5506" s="1009"/>
      <c r="IJ5506" s="1009"/>
      <c r="IK5506" s="1009"/>
      <c r="IL5506" s="1009"/>
      <c r="IM5506" s="1009"/>
    </row>
    <row r="5507" spans="17:247" x14ac:dyDescent="0.25">
      <c r="Q5507" s="1333"/>
      <c r="R5507" s="1333"/>
      <c r="S5507" s="669"/>
      <c r="T5507" s="669"/>
      <c r="U5507" s="669"/>
      <c r="AG5507" s="873"/>
      <c r="AN5507" s="669"/>
      <c r="IG5507" s="1009"/>
      <c r="IH5507" s="1009"/>
      <c r="II5507" s="1009"/>
      <c r="IJ5507" s="1009"/>
      <c r="IK5507" s="1009"/>
      <c r="IL5507" s="1009"/>
      <c r="IM5507" s="1009"/>
    </row>
    <row r="5508" spans="17:247" x14ac:dyDescent="0.25">
      <c r="Q5508" s="1333"/>
      <c r="R5508" s="1333"/>
      <c r="S5508" s="669"/>
      <c r="T5508" s="669"/>
      <c r="U5508" s="669"/>
      <c r="AG5508" s="873"/>
      <c r="AN5508" s="669"/>
      <c r="IG5508" s="1009"/>
      <c r="IH5508" s="1009"/>
      <c r="II5508" s="1009"/>
      <c r="IJ5508" s="1009"/>
      <c r="IK5508" s="1009"/>
      <c r="IL5508" s="1009"/>
      <c r="IM5508" s="1009"/>
    </row>
    <row r="5509" spans="17:247" x14ac:dyDescent="0.25">
      <c r="Q5509" s="1333"/>
      <c r="R5509" s="1333"/>
      <c r="S5509" s="669"/>
      <c r="T5509" s="669"/>
      <c r="U5509" s="669"/>
      <c r="AG5509" s="873"/>
      <c r="AN5509" s="669"/>
      <c r="IG5509" s="1009"/>
      <c r="IH5509" s="1009"/>
      <c r="II5509" s="1009"/>
      <c r="IJ5509" s="1009"/>
      <c r="IK5509" s="1009"/>
      <c r="IL5509" s="1009"/>
      <c r="IM5509" s="1009"/>
    </row>
    <row r="5510" spans="17:247" x14ac:dyDescent="0.25">
      <c r="Q5510" s="1333"/>
      <c r="R5510" s="1333"/>
      <c r="S5510" s="669"/>
      <c r="T5510" s="669"/>
      <c r="U5510" s="669"/>
      <c r="AG5510" s="873"/>
      <c r="AN5510" s="669"/>
      <c r="IG5510" s="1009"/>
      <c r="IH5510" s="1009"/>
      <c r="II5510" s="1009"/>
      <c r="IJ5510" s="1009"/>
      <c r="IK5510" s="1009"/>
      <c r="IL5510" s="1009"/>
      <c r="IM5510" s="1009"/>
    </row>
    <row r="5511" spans="17:247" x14ac:dyDescent="0.25">
      <c r="Q5511" s="1333"/>
      <c r="R5511" s="1333"/>
      <c r="S5511" s="669"/>
      <c r="T5511" s="669"/>
      <c r="U5511" s="669"/>
      <c r="AG5511" s="873"/>
      <c r="AN5511" s="669"/>
      <c r="IG5511" s="1009"/>
      <c r="IH5511" s="1009"/>
      <c r="II5511" s="1009"/>
      <c r="IJ5511" s="1009"/>
      <c r="IK5511" s="1009"/>
      <c r="IL5511" s="1009"/>
      <c r="IM5511" s="1009"/>
    </row>
    <row r="5512" spans="17:247" x14ac:dyDescent="0.25">
      <c r="Q5512" s="1333"/>
      <c r="R5512" s="1333"/>
      <c r="S5512" s="669"/>
      <c r="T5512" s="669"/>
      <c r="U5512" s="669"/>
      <c r="AG5512" s="873"/>
      <c r="AN5512" s="669"/>
      <c r="IG5512" s="1009"/>
      <c r="IH5512" s="1009"/>
      <c r="II5512" s="1009"/>
      <c r="IJ5512" s="1009"/>
      <c r="IK5512" s="1009"/>
      <c r="IL5512" s="1009"/>
      <c r="IM5512" s="1009"/>
    </row>
    <row r="5513" spans="17:247" x14ac:dyDescent="0.25">
      <c r="Q5513" s="1333"/>
      <c r="R5513" s="1333"/>
      <c r="S5513" s="669"/>
      <c r="T5513" s="669"/>
      <c r="U5513" s="669"/>
      <c r="AG5513" s="873"/>
      <c r="AN5513" s="669"/>
      <c r="IG5513" s="1009"/>
      <c r="IH5513" s="1009"/>
      <c r="II5513" s="1009"/>
      <c r="IJ5513" s="1009"/>
      <c r="IK5513" s="1009"/>
      <c r="IL5513" s="1009"/>
      <c r="IM5513" s="1009"/>
    </row>
    <row r="5514" spans="17:247" x14ac:dyDescent="0.25">
      <c r="Q5514" s="1333"/>
      <c r="R5514" s="1333"/>
      <c r="S5514" s="669"/>
      <c r="T5514" s="669"/>
      <c r="U5514" s="669"/>
      <c r="AG5514" s="873"/>
      <c r="AN5514" s="669"/>
      <c r="IG5514" s="1009"/>
      <c r="IH5514" s="1009"/>
      <c r="II5514" s="1009"/>
      <c r="IJ5514" s="1009"/>
      <c r="IK5514" s="1009"/>
      <c r="IL5514" s="1009"/>
      <c r="IM5514" s="1009"/>
    </row>
    <row r="5515" spans="17:247" x14ac:dyDescent="0.25">
      <c r="Q5515" s="1333"/>
      <c r="R5515" s="1333"/>
      <c r="S5515" s="669"/>
      <c r="T5515" s="669"/>
      <c r="U5515" s="669"/>
      <c r="AG5515" s="873"/>
      <c r="AN5515" s="669"/>
      <c r="IG5515" s="1009"/>
      <c r="IH5515" s="1009"/>
      <c r="II5515" s="1009"/>
      <c r="IJ5515" s="1009"/>
      <c r="IK5515" s="1009"/>
      <c r="IL5515" s="1009"/>
      <c r="IM5515" s="1009"/>
    </row>
    <row r="5516" spans="17:247" x14ac:dyDescent="0.25">
      <c r="Q5516" s="1333"/>
      <c r="R5516" s="1333"/>
      <c r="S5516" s="669"/>
      <c r="T5516" s="669"/>
      <c r="U5516" s="669"/>
      <c r="AG5516" s="873"/>
      <c r="AN5516" s="669"/>
      <c r="IG5516" s="1009"/>
      <c r="IH5516" s="1009"/>
      <c r="II5516" s="1009"/>
      <c r="IJ5516" s="1009"/>
      <c r="IK5516" s="1009"/>
      <c r="IL5516" s="1009"/>
      <c r="IM5516" s="1009"/>
    </row>
    <row r="5517" spans="17:247" x14ac:dyDescent="0.25">
      <c r="Q5517" s="1333"/>
      <c r="R5517" s="1333"/>
      <c r="S5517" s="669"/>
      <c r="T5517" s="669"/>
      <c r="U5517" s="669"/>
      <c r="AG5517" s="873"/>
      <c r="AN5517" s="669"/>
      <c r="IG5517" s="1009"/>
      <c r="IH5517" s="1009"/>
      <c r="II5517" s="1009"/>
      <c r="IJ5517" s="1009"/>
      <c r="IK5517" s="1009"/>
      <c r="IL5517" s="1009"/>
      <c r="IM5517" s="1009"/>
    </row>
    <row r="5518" spans="17:247" x14ac:dyDescent="0.25">
      <c r="Q5518" s="1333"/>
      <c r="R5518" s="1333"/>
      <c r="S5518" s="669"/>
      <c r="T5518" s="669"/>
      <c r="U5518" s="669"/>
      <c r="AG5518" s="873"/>
      <c r="AN5518" s="669"/>
      <c r="IG5518" s="1009"/>
      <c r="IH5518" s="1009"/>
      <c r="II5518" s="1009"/>
      <c r="IJ5518" s="1009"/>
      <c r="IK5518" s="1009"/>
      <c r="IL5518" s="1009"/>
      <c r="IM5518" s="1009"/>
    </row>
    <row r="5519" spans="17:247" x14ac:dyDescent="0.25">
      <c r="Q5519" s="1333"/>
      <c r="R5519" s="1333"/>
      <c r="S5519" s="669"/>
      <c r="T5519" s="669"/>
      <c r="U5519" s="669"/>
      <c r="AG5519" s="873"/>
      <c r="AN5519" s="669"/>
      <c r="IG5519" s="1009"/>
      <c r="IH5519" s="1009"/>
      <c r="II5519" s="1009"/>
      <c r="IJ5519" s="1009"/>
      <c r="IK5519" s="1009"/>
      <c r="IL5519" s="1009"/>
      <c r="IM5519" s="1009"/>
    </row>
    <row r="5520" spans="17:247" x14ac:dyDescent="0.25">
      <c r="Q5520" s="1333"/>
      <c r="R5520" s="1333"/>
      <c r="S5520" s="669"/>
      <c r="T5520" s="669"/>
      <c r="U5520" s="669"/>
      <c r="AG5520" s="873"/>
      <c r="AN5520" s="669"/>
      <c r="IG5520" s="1009"/>
      <c r="IH5520" s="1009"/>
      <c r="II5520" s="1009"/>
      <c r="IJ5520" s="1009"/>
      <c r="IK5520" s="1009"/>
      <c r="IL5520" s="1009"/>
      <c r="IM5520" s="1009"/>
    </row>
    <row r="5521" spans="17:247" x14ac:dyDescent="0.25">
      <c r="Q5521" s="1333"/>
      <c r="R5521" s="1333"/>
      <c r="S5521" s="669"/>
      <c r="T5521" s="669"/>
      <c r="U5521" s="669"/>
      <c r="AG5521" s="873"/>
      <c r="AN5521" s="669"/>
      <c r="IG5521" s="1009"/>
      <c r="IH5521" s="1009"/>
      <c r="II5521" s="1009"/>
      <c r="IJ5521" s="1009"/>
      <c r="IK5521" s="1009"/>
      <c r="IL5521" s="1009"/>
      <c r="IM5521" s="1009"/>
    </row>
    <row r="5522" spans="17:247" x14ac:dyDescent="0.25">
      <c r="Q5522" s="1333"/>
      <c r="R5522" s="1333"/>
      <c r="S5522" s="669"/>
      <c r="T5522" s="669"/>
      <c r="U5522" s="669"/>
      <c r="AG5522" s="873"/>
      <c r="AN5522" s="669"/>
      <c r="IG5522" s="1009"/>
      <c r="IH5522" s="1009"/>
      <c r="II5522" s="1009"/>
      <c r="IJ5522" s="1009"/>
      <c r="IK5522" s="1009"/>
      <c r="IL5522" s="1009"/>
      <c r="IM5522" s="1009"/>
    </row>
    <row r="5523" spans="17:247" x14ac:dyDescent="0.25">
      <c r="Q5523" s="1333"/>
      <c r="R5523" s="1333"/>
      <c r="S5523" s="669"/>
      <c r="T5523" s="669"/>
      <c r="U5523" s="669"/>
      <c r="AG5523" s="873"/>
      <c r="AN5523" s="669"/>
      <c r="IG5523" s="1009"/>
      <c r="IH5523" s="1009"/>
      <c r="II5523" s="1009"/>
      <c r="IJ5523" s="1009"/>
      <c r="IK5523" s="1009"/>
      <c r="IL5523" s="1009"/>
      <c r="IM5523" s="1009"/>
    </row>
    <row r="5524" spans="17:247" x14ac:dyDescent="0.25">
      <c r="Q5524" s="1333"/>
      <c r="R5524" s="1333"/>
      <c r="S5524" s="669"/>
      <c r="T5524" s="669"/>
      <c r="U5524" s="669"/>
      <c r="AG5524" s="873"/>
      <c r="AN5524" s="669"/>
      <c r="IG5524" s="1009"/>
      <c r="IH5524" s="1009"/>
      <c r="II5524" s="1009"/>
      <c r="IJ5524" s="1009"/>
      <c r="IK5524" s="1009"/>
      <c r="IL5524" s="1009"/>
      <c r="IM5524" s="1009"/>
    </row>
    <row r="5525" spans="17:247" x14ac:dyDescent="0.25">
      <c r="Q5525" s="1333"/>
      <c r="R5525" s="1333"/>
      <c r="S5525" s="669"/>
      <c r="T5525" s="669"/>
      <c r="U5525" s="669"/>
      <c r="AG5525" s="873"/>
      <c r="AN5525" s="669"/>
      <c r="IG5525" s="1009"/>
      <c r="IH5525" s="1009"/>
      <c r="II5525" s="1009"/>
      <c r="IJ5525" s="1009"/>
      <c r="IK5525" s="1009"/>
      <c r="IL5525" s="1009"/>
      <c r="IM5525" s="1009"/>
    </row>
    <row r="5526" spans="17:247" x14ac:dyDescent="0.25">
      <c r="Q5526" s="1333"/>
      <c r="R5526" s="1333"/>
      <c r="S5526" s="669"/>
      <c r="T5526" s="669"/>
      <c r="U5526" s="669"/>
      <c r="AG5526" s="873"/>
      <c r="AN5526" s="669"/>
      <c r="IG5526" s="1009"/>
      <c r="IH5526" s="1009"/>
      <c r="II5526" s="1009"/>
      <c r="IJ5526" s="1009"/>
      <c r="IK5526" s="1009"/>
      <c r="IL5526" s="1009"/>
      <c r="IM5526" s="1009"/>
    </row>
    <row r="5527" spans="17:247" x14ac:dyDescent="0.25">
      <c r="Q5527" s="1333"/>
      <c r="R5527" s="1333"/>
      <c r="S5527" s="669"/>
      <c r="T5527" s="669"/>
      <c r="U5527" s="669"/>
      <c r="AG5527" s="873"/>
      <c r="AN5527" s="669"/>
      <c r="IG5527" s="1009"/>
      <c r="IH5527" s="1009"/>
      <c r="II5527" s="1009"/>
      <c r="IJ5527" s="1009"/>
      <c r="IK5527" s="1009"/>
      <c r="IL5527" s="1009"/>
      <c r="IM5527" s="1009"/>
    </row>
    <row r="5528" spans="17:247" x14ac:dyDescent="0.25">
      <c r="Q5528" s="1333"/>
      <c r="R5528" s="1333"/>
      <c r="S5528" s="669"/>
      <c r="T5528" s="669"/>
      <c r="U5528" s="669"/>
      <c r="AG5528" s="873"/>
      <c r="AN5528" s="669"/>
      <c r="IG5528" s="1009"/>
      <c r="IH5528" s="1009"/>
      <c r="II5528" s="1009"/>
      <c r="IJ5528" s="1009"/>
      <c r="IK5528" s="1009"/>
      <c r="IL5528" s="1009"/>
      <c r="IM5528" s="1009"/>
    </row>
    <row r="5529" spans="17:247" x14ac:dyDescent="0.25">
      <c r="Q5529" s="1333"/>
      <c r="R5529" s="1333"/>
      <c r="S5529" s="669"/>
      <c r="T5529" s="669"/>
      <c r="U5529" s="669"/>
      <c r="AG5529" s="873"/>
      <c r="AN5529" s="669"/>
      <c r="IG5529" s="1009"/>
      <c r="IH5529" s="1009"/>
      <c r="II5529" s="1009"/>
      <c r="IJ5529" s="1009"/>
      <c r="IK5529" s="1009"/>
      <c r="IL5529" s="1009"/>
      <c r="IM5529" s="1009"/>
    </row>
    <row r="5530" spans="17:247" x14ac:dyDescent="0.25">
      <c r="Q5530" s="1333"/>
      <c r="R5530" s="1333"/>
      <c r="S5530" s="669"/>
      <c r="T5530" s="669"/>
      <c r="U5530" s="669"/>
      <c r="AG5530" s="873"/>
      <c r="AN5530" s="669"/>
      <c r="IG5530" s="1009"/>
      <c r="IH5530" s="1009"/>
      <c r="II5530" s="1009"/>
      <c r="IJ5530" s="1009"/>
      <c r="IK5530" s="1009"/>
      <c r="IL5530" s="1009"/>
      <c r="IM5530" s="1009"/>
    </row>
    <row r="5531" spans="17:247" x14ac:dyDescent="0.25">
      <c r="Q5531" s="1333"/>
      <c r="R5531" s="1333"/>
      <c r="S5531" s="669"/>
      <c r="T5531" s="669"/>
      <c r="U5531" s="669"/>
      <c r="AG5531" s="873"/>
      <c r="AN5531" s="669"/>
      <c r="IG5531" s="1009"/>
      <c r="IH5531" s="1009"/>
      <c r="II5531" s="1009"/>
      <c r="IJ5531" s="1009"/>
      <c r="IK5531" s="1009"/>
      <c r="IL5531" s="1009"/>
      <c r="IM5531" s="1009"/>
    </row>
    <row r="5532" spans="17:247" x14ac:dyDescent="0.25">
      <c r="Q5532" s="1333"/>
      <c r="R5532" s="1333"/>
      <c r="S5532" s="669"/>
      <c r="T5532" s="669"/>
      <c r="U5532" s="669"/>
      <c r="AG5532" s="873"/>
      <c r="AN5532" s="669"/>
      <c r="IG5532" s="1009"/>
      <c r="IH5532" s="1009"/>
      <c r="II5532" s="1009"/>
      <c r="IJ5532" s="1009"/>
      <c r="IK5532" s="1009"/>
      <c r="IL5532" s="1009"/>
      <c r="IM5532" s="1009"/>
    </row>
    <row r="5533" spans="17:247" x14ac:dyDescent="0.25">
      <c r="Q5533" s="1333"/>
      <c r="R5533" s="1333"/>
      <c r="S5533" s="669"/>
      <c r="T5533" s="669"/>
      <c r="U5533" s="669"/>
      <c r="AG5533" s="873"/>
      <c r="AN5533" s="669"/>
      <c r="IG5533" s="1009"/>
      <c r="IH5533" s="1009"/>
      <c r="II5533" s="1009"/>
      <c r="IJ5533" s="1009"/>
      <c r="IK5533" s="1009"/>
      <c r="IL5533" s="1009"/>
      <c r="IM5533" s="1009"/>
    </row>
    <row r="5534" spans="17:247" x14ac:dyDescent="0.25">
      <c r="Q5534" s="1333"/>
      <c r="R5534" s="1333"/>
      <c r="S5534" s="669"/>
      <c r="T5534" s="669"/>
      <c r="U5534" s="669"/>
      <c r="AG5534" s="873"/>
      <c r="AN5534" s="669"/>
      <c r="IG5534" s="1009"/>
      <c r="IH5534" s="1009"/>
      <c r="II5534" s="1009"/>
      <c r="IJ5534" s="1009"/>
      <c r="IK5534" s="1009"/>
      <c r="IL5534" s="1009"/>
      <c r="IM5534" s="1009"/>
    </row>
    <row r="5535" spans="17:247" x14ac:dyDescent="0.25">
      <c r="Q5535" s="1333"/>
      <c r="R5535" s="1333"/>
      <c r="S5535" s="669"/>
      <c r="T5535" s="669"/>
      <c r="U5535" s="669"/>
      <c r="AG5535" s="873"/>
      <c r="AN5535" s="669"/>
      <c r="IG5535" s="1009"/>
      <c r="IH5535" s="1009"/>
      <c r="II5535" s="1009"/>
      <c r="IJ5535" s="1009"/>
      <c r="IK5535" s="1009"/>
      <c r="IL5535" s="1009"/>
      <c r="IM5535" s="1009"/>
    </row>
    <row r="5536" spans="17:247" x14ac:dyDescent="0.25">
      <c r="Q5536" s="1333"/>
      <c r="R5536" s="1333"/>
      <c r="S5536" s="669"/>
      <c r="T5536" s="669"/>
      <c r="U5536" s="669"/>
      <c r="AG5536" s="873"/>
      <c r="AN5536" s="669"/>
      <c r="IG5536" s="1009"/>
      <c r="IH5536" s="1009"/>
      <c r="II5536" s="1009"/>
      <c r="IJ5536" s="1009"/>
      <c r="IK5536" s="1009"/>
      <c r="IL5536" s="1009"/>
      <c r="IM5536" s="1009"/>
    </row>
    <row r="5537" spans="17:247" x14ac:dyDescent="0.25">
      <c r="Q5537" s="1333"/>
      <c r="R5537" s="1333"/>
      <c r="S5537" s="669"/>
      <c r="T5537" s="669"/>
      <c r="U5537" s="669"/>
      <c r="AG5537" s="873"/>
      <c r="AN5537" s="669"/>
      <c r="IG5537" s="1009"/>
      <c r="IH5537" s="1009"/>
      <c r="II5537" s="1009"/>
      <c r="IJ5537" s="1009"/>
      <c r="IK5537" s="1009"/>
      <c r="IL5537" s="1009"/>
      <c r="IM5537" s="1009"/>
    </row>
    <row r="5538" spans="17:247" x14ac:dyDescent="0.25">
      <c r="Q5538" s="1333"/>
      <c r="R5538" s="1333"/>
      <c r="S5538" s="669"/>
      <c r="T5538" s="669"/>
      <c r="U5538" s="669"/>
      <c r="AG5538" s="873"/>
      <c r="AN5538" s="669"/>
      <c r="IG5538" s="1009"/>
      <c r="IH5538" s="1009"/>
      <c r="II5538" s="1009"/>
      <c r="IJ5538" s="1009"/>
      <c r="IK5538" s="1009"/>
      <c r="IL5538" s="1009"/>
      <c r="IM5538" s="1009"/>
    </row>
    <row r="5539" spans="17:247" x14ac:dyDescent="0.25">
      <c r="Q5539" s="1333"/>
      <c r="R5539" s="1333"/>
      <c r="S5539" s="669"/>
      <c r="T5539" s="669"/>
      <c r="U5539" s="669"/>
      <c r="AG5539" s="873"/>
      <c r="AN5539" s="669"/>
      <c r="IG5539" s="1009"/>
      <c r="IH5539" s="1009"/>
      <c r="II5539" s="1009"/>
      <c r="IJ5539" s="1009"/>
      <c r="IK5539" s="1009"/>
      <c r="IL5539" s="1009"/>
      <c r="IM5539" s="1009"/>
    </row>
    <row r="5540" spans="17:247" x14ac:dyDescent="0.25">
      <c r="Q5540" s="1333"/>
      <c r="R5540" s="1333"/>
      <c r="S5540" s="669"/>
      <c r="T5540" s="669"/>
      <c r="U5540" s="669"/>
      <c r="AG5540" s="873"/>
      <c r="AN5540" s="669"/>
      <c r="IG5540" s="1009"/>
      <c r="IH5540" s="1009"/>
      <c r="II5540" s="1009"/>
      <c r="IJ5540" s="1009"/>
      <c r="IK5540" s="1009"/>
      <c r="IL5540" s="1009"/>
      <c r="IM5540" s="1009"/>
    </row>
    <row r="5541" spans="17:247" x14ac:dyDescent="0.25">
      <c r="Q5541" s="1333"/>
      <c r="R5541" s="1333"/>
      <c r="S5541" s="669"/>
      <c r="T5541" s="669"/>
      <c r="U5541" s="669"/>
      <c r="AG5541" s="873"/>
      <c r="AN5541" s="669"/>
      <c r="IG5541" s="1009"/>
      <c r="IH5541" s="1009"/>
      <c r="II5541" s="1009"/>
      <c r="IJ5541" s="1009"/>
      <c r="IK5541" s="1009"/>
      <c r="IL5541" s="1009"/>
      <c r="IM5541" s="1009"/>
    </row>
    <row r="5542" spans="17:247" x14ac:dyDescent="0.25">
      <c r="Q5542" s="1333"/>
      <c r="R5542" s="1333"/>
      <c r="S5542" s="669"/>
      <c r="T5542" s="669"/>
      <c r="U5542" s="669"/>
      <c r="AG5542" s="873"/>
      <c r="AN5542" s="669"/>
      <c r="IG5542" s="1009"/>
      <c r="IH5542" s="1009"/>
      <c r="II5542" s="1009"/>
      <c r="IJ5542" s="1009"/>
      <c r="IK5542" s="1009"/>
      <c r="IL5542" s="1009"/>
      <c r="IM5542" s="1009"/>
    </row>
    <row r="5543" spans="17:247" x14ac:dyDescent="0.25">
      <c r="Q5543" s="1333"/>
      <c r="R5543" s="1333"/>
      <c r="S5543" s="669"/>
      <c r="T5543" s="669"/>
      <c r="U5543" s="669"/>
      <c r="AG5543" s="873"/>
      <c r="AN5543" s="669"/>
      <c r="IG5543" s="1009"/>
      <c r="IH5543" s="1009"/>
      <c r="II5543" s="1009"/>
      <c r="IJ5543" s="1009"/>
      <c r="IK5543" s="1009"/>
      <c r="IL5543" s="1009"/>
      <c r="IM5543" s="1009"/>
    </row>
    <row r="5544" spans="17:247" x14ac:dyDescent="0.25">
      <c r="Q5544" s="1333"/>
      <c r="R5544" s="1333"/>
      <c r="S5544" s="669"/>
      <c r="T5544" s="669"/>
      <c r="U5544" s="669"/>
      <c r="AG5544" s="873"/>
      <c r="AN5544" s="669"/>
      <c r="IG5544" s="1009"/>
      <c r="IH5544" s="1009"/>
      <c r="II5544" s="1009"/>
      <c r="IJ5544" s="1009"/>
      <c r="IK5544" s="1009"/>
      <c r="IL5544" s="1009"/>
      <c r="IM5544" s="1009"/>
    </row>
    <row r="5545" spans="17:247" x14ac:dyDescent="0.25">
      <c r="Q5545" s="1333"/>
      <c r="R5545" s="1333"/>
      <c r="S5545" s="669"/>
      <c r="T5545" s="669"/>
      <c r="U5545" s="669"/>
      <c r="AG5545" s="873"/>
      <c r="AN5545" s="669"/>
      <c r="IG5545" s="1009"/>
      <c r="IH5545" s="1009"/>
      <c r="II5545" s="1009"/>
      <c r="IJ5545" s="1009"/>
      <c r="IK5545" s="1009"/>
      <c r="IL5545" s="1009"/>
      <c r="IM5545" s="1009"/>
    </row>
    <row r="5546" spans="17:247" x14ac:dyDescent="0.25">
      <c r="Q5546" s="1333"/>
      <c r="R5546" s="1333"/>
      <c r="S5546" s="669"/>
      <c r="T5546" s="669"/>
      <c r="U5546" s="669"/>
      <c r="AG5546" s="873"/>
      <c r="AN5546" s="669"/>
      <c r="IG5546" s="1009"/>
      <c r="IH5546" s="1009"/>
      <c r="II5546" s="1009"/>
      <c r="IJ5546" s="1009"/>
      <c r="IK5546" s="1009"/>
      <c r="IL5546" s="1009"/>
      <c r="IM5546" s="1009"/>
    </row>
    <row r="5547" spans="17:247" x14ac:dyDescent="0.25">
      <c r="Q5547" s="1333"/>
      <c r="R5547" s="1333"/>
      <c r="S5547" s="669"/>
      <c r="T5547" s="669"/>
      <c r="U5547" s="669"/>
      <c r="AG5547" s="873"/>
      <c r="AN5547" s="669"/>
      <c r="IG5547" s="1009"/>
      <c r="IH5547" s="1009"/>
      <c r="II5547" s="1009"/>
      <c r="IJ5547" s="1009"/>
      <c r="IK5547" s="1009"/>
      <c r="IL5547" s="1009"/>
      <c r="IM5547" s="1009"/>
    </row>
    <row r="5548" spans="17:247" x14ac:dyDescent="0.25">
      <c r="Q5548" s="1333"/>
      <c r="R5548" s="1333"/>
      <c r="S5548" s="669"/>
      <c r="T5548" s="669"/>
      <c r="U5548" s="669"/>
      <c r="AG5548" s="873"/>
      <c r="AN5548" s="669"/>
      <c r="IG5548" s="1009"/>
      <c r="IH5548" s="1009"/>
      <c r="II5548" s="1009"/>
      <c r="IJ5548" s="1009"/>
      <c r="IK5548" s="1009"/>
      <c r="IL5548" s="1009"/>
      <c r="IM5548" s="1009"/>
    </row>
    <row r="5549" spans="17:247" x14ac:dyDescent="0.25">
      <c r="Q5549" s="1333"/>
      <c r="R5549" s="1333"/>
      <c r="S5549" s="669"/>
      <c r="T5549" s="669"/>
      <c r="U5549" s="669"/>
      <c r="AG5549" s="873"/>
      <c r="AN5549" s="669"/>
      <c r="IG5549" s="1009"/>
      <c r="IH5549" s="1009"/>
      <c r="II5549" s="1009"/>
      <c r="IJ5549" s="1009"/>
      <c r="IK5549" s="1009"/>
      <c r="IL5549" s="1009"/>
      <c r="IM5549" s="1009"/>
    </row>
    <row r="5550" spans="17:247" x14ac:dyDescent="0.25">
      <c r="Q5550" s="1333"/>
      <c r="R5550" s="1333"/>
      <c r="S5550" s="669"/>
      <c r="T5550" s="669"/>
      <c r="U5550" s="669"/>
      <c r="AG5550" s="873"/>
      <c r="AN5550" s="669"/>
      <c r="IG5550" s="1009"/>
      <c r="IH5550" s="1009"/>
      <c r="II5550" s="1009"/>
      <c r="IJ5550" s="1009"/>
      <c r="IK5550" s="1009"/>
      <c r="IL5550" s="1009"/>
      <c r="IM5550" s="1009"/>
    </row>
    <row r="5551" spans="17:247" x14ac:dyDescent="0.25">
      <c r="Q5551" s="1333"/>
      <c r="R5551" s="1333"/>
      <c r="S5551" s="669"/>
      <c r="T5551" s="669"/>
      <c r="U5551" s="669"/>
      <c r="AG5551" s="873"/>
      <c r="AN5551" s="669"/>
      <c r="IG5551" s="1009"/>
      <c r="IH5551" s="1009"/>
      <c r="II5551" s="1009"/>
      <c r="IJ5551" s="1009"/>
      <c r="IK5551" s="1009"/>
      <c r="IL5551" s="1009"/>
      <c r="IM5551" s="1009"/>
    </row>
    <row r="5552" spans="17:247" x14ac:dyDescent="0.25">
      <c r="Q5552" s="1333"/>
      <c r="R5552" s="1333"/>
      <c r="S5552" s="669"/>
      <c r="T5552" s="669"/>
      <c r="U5552" s="669"/>
      <c r="AG5552" s="873"/>
      <c r="AN5552" s="669"/>
      <c r="IG5552" s="1009"/>
      <c r="IH5552" s="1009"/>
      <c r="II5552" s="1009"/>
      <c r="IJ5552" s="1009"/>
      <c r="IK5552" s="1009"/>
      <c r="IL5552" s="1009"/>
      <c r="IM5552" s="1009"/>
    </row>
    <row r="5553" spans="17:247" x14ac:dyDescent="0.25">
      <c r="Q5553" s="1333"/>
      <c r="R5553" s="1333"/>
      <c r="S5553" s="669"/>
      <c r="T5553" s="669"/>
      <c r="U5553" s="669"/>
      <c r="AG5553" s="873"/>
      <c r="AN5553" s="669"/>
      <c r="IG5553" s="1009"/>
      <c r="IH5553" s="1009"/>
      <c r="II5553" s="1009"/>
      <c r="IJ5553" s="1009"/>
      <c r="IK5553" s="1009"/>
      <c r="IL5553" s="1009"/>
      <c r="IM5553" s="1009"/>
    </row>
    <row r="5554" spans="17:247" x14ac:dyDescent="0.25">
      <c r="Q5554" s="1333"/>
      <c r="R5554" s="1333"/>
      <c r="S5554" s="669"/>
      <c r="T5554" s="669"/>
      <c r="U5554" s="669"/>
      <c r="AG5554" s="873"/>
      <c r="AN5554" s="669"/>
      <c r="IG5554" s="1009"/>
      <c r="IH5554" s="1009"/>
      <c r="II5554" s="1009"/>
      <c r="IJ5554" s="1009"/>
      <c r="IK5554" s="1009"/>
      <c r="IL5554" s="1009"/>
      <c r="IM5554" s="1009"/>
    </row>
    <row r="5555" spans="17:247" x14ac:dyDescent="0.25">
      <c r="Q5555" s="1333"/>
      <c r="R5555" s="1333"/>
      <c r="S5555" s="669"/>
      <c r="T5555" s="669"/>
      <c r="U5555" s="669"/>
      <c r="AG5555" s="873"/>
      <c r="AN5555" s="669"/>
      <c r="IG5555" s="1009"/>
      <c r="IH5555" s="1009"/>
      <c r="II5555" s="1009"/>
      <c r="IJ5555" s="1009"/>
      <c r="IK5555" s="1009"/>
      <c r="IL5555" s="1009"/>
      <c r="IM5555" s="1009"/>
    </row>
    <row r="5556" spans="17:247" x14ac:dyDescent="0.25">
      <c r="Q5556" s="1333"/>
      <c r="R5556" s="1333"/>
      <c r="S5556" s="669"/>
      <c r="T5556" s="669"/>
      <c r="U5556" s="669"/>
      <c r="AG5556" s="873"/>
      <c r="AN5556" s="669"/>
      <c r="IG5556" s="1009"/>
      <c r="IH5556" s="1009"/>
      <c r="II5556" s="1009"/>
      <c r="IJ5556" s="1009"/>
      <c r="IK5556" s="1009"/>
      <c r="IL5556" s="1009"/>
      <c r="IM5556" s="1009"/>
    </row>
    <row r="5557" spans="17:247" x14ac:dyDescent="0.25">
      <c r="Q5557" s="1333"/>
      <c r="R5557" s="1333"/>
      <c r="S5557" s="669"/>
      <c r="T5557" s="669"/>
      <c r="U5557" s="669"/>
      <c r="AG5557" s="873"/>
      <c r="AN5557" s="669"/>
      <c r="IG5557" s="1009"/>
      <c r="IH5557" s="1009"/>
      <c r="II5557" s="1009"/>
      <c r="IJ5557" s="1009"/>
      <c r="IK5557" s="1009"/>
      <c r="IL5557" s="1009"/>
      <c r="IM5557" s="1009"/>
    </row>
    <row r="5558" spans="17:247" x14ac:dyDescent="0.25">
      <c r="Q5558" s="1333"/>
      <c r="R5558" s="1333"/>
      <c r="S5558" s="669"/>
      <c r="T5558" s="669"/>
      <c r="U5558" s="669"/>
      <c r="AG5558" s="873"/>
      <c r="AN5558" s="669"/>
      <c r="IG5558" s="1009"/>
      <c r="IH5558" s="1009"/>
      <c r="II5558" s="1009"/>
      <c r="IJ5558" s="1009"/>
      <c r="IK5558" s="1009"/>
      <c r="IL5558" s="1009"/>
      <c r="IM5558" s="1009"/>
    </row>
    <row r="5559" spans="17:247" x14ac:dyDescent="0.25">
      <c r="Q5559" s="1333"/>
      <c r="R5559" s="1333"/>
      <c r="S5559" s="669"/>
      <c r="T5559" s="669"/>
      <c r="U5559" s="669"/>
      <c r="AG5559" s="873"/>
      <c r="AN5559" s="669"/>
      <c r="IG5559" s="1009"/>
      <c r="IH5559" s="1009"/>
      <c r="II5559" s="1009"/>
      <c r="IJ5559" s="1009"/>
      <c r="IK5559" s="1009"/>
      <c r="IL5559" s="1009"/>
      <c r="IM5559" s="1009"/>
    </row>
    <row r="5560" spans="17:247" x14ac:dyDescent="0.25">
      <c r="Q5560" s="1333"/>
      <c r="R5560" s="1333"/>
      <c r="S5560" s="669"/>
      <c r="T5560" s="669"/>
      <c r="U5560" s="669"/>
      <c r="AG5560" s="873"/>
      <c r="AN5560" s="669"/>
      <c r="IG5560" s="1009"/>
      <c r="IH5560" s="1009"/>
      <c r="II5560" s="1009"/>
      <c r="IJ5560" s="1009"/>
      <c r="IK5560" s="1009"/>
      <c r="IL5560" s="1009"/>
      <c r="IM5560" s="1009"/>
    </row>
    <row r="5561" spans="17:247" x14ac:dyDescent="0.25">
      <c r="Q5561" s="1333"/>
      <c r="R5561" s="1333"/>
      <c r="S5561" s="669"/>
      <c r="T5561" s="669"/>
      <c r="U5561" s="669"/>
      <c r="AG5561" s="873"/>
      <c r="AN5561" s="669"/>
      <c r="IG5561" s="1009"/>
      <c r="IH5561" s="1009"/>
      <c r="II5561" s="1009"/>
      <c r="IJ5561" s="1009"/>
      <c r="IK5561" s="1009"/>
      <c r="IL5561" s="1009"/>
      <c r="IM5561" s="1009"/>
    </row>
    <row r="5562" spans="17:247" x14ac:dyDescent="0.25">
      <c r="Q5562" s="1333"/>
      <c r="R5562" s="1333"/>
      <c r="S5562" s="669"/>
      <c r="T5562" s="669"/>
      <c r="U5562" s="669"/>
      <c r="AG5562" s="873"/>
      <c r="AN5562" s="669"/>
      <c r="IG5562" s="1009"/>
      <c r="IH5562" s="1009"/>
      <c r="II5562" s="1009"/>
      <c r="IJ5562" s="1009"/>
      <c r="IK5562" s="1009"/>
      <c r="IL5562" s="1009"/>
      <c r="IM5562" s="1009"/>
    </row>
    <row r="5563" spans="17:247" x14ac:dyDescent="0.25">
      <c r="Q5563" s="1333"/>
      <c r="R5563" s="1333"/>
      <c r="S5563" s="669"/>
      <c r="T5563" s="669"/>
      <c r="U5563" s="669"/>
      <c r="AG5563" s="873"/>
      <c r="AN5563" s="669"/>
      <c r="IG5563" s="1009"/>
      <c r="IH5563" s="1009"/>
      <c r="II5563" s="1009"/>
      <c r="IJ5563" s="1009"/>
      <c r="IK5563" s="1009"/>
      <c r="IL5563" s="1009"/>
      <c r="IM5563" s="1009"/>
    </row>
    <row r="5564" spans="17:247" x14ac:dyDescent="0.25">
      <c r="Q5564" s="1333"/>
      <c r="R5564" s="1333"/>
      <c r="S5564" s="669"/>
      <c r="T5564" s="669"/>
      <c r="U5564" s="669"/>
      <c r="AG5564" s="873"/>
      <c r="AN5564" s="669"/>
      <c r="IG5564" s="1009"/>
      <c r="IH5564" s="1009"/>
      <c r="II5564" s="1009"/>
      <c r="IJ5564" s="1009"/>
      <c r="IK5564" s="1009"/>
      <c r="IL5564" s="1009"/>
      <c r="IM5564" s="1009"/>
    </row>
    <row r="5565" spans="17:247" x14ac:dyDescent="0.25">
      <c r="Q5565" s="1333"/>
      <c r="R5565" s="1333"/>
      <c r="S5565" s="669"/>
      <c r="T5565" s="669"/>
      <c r="U5565" s="669"/>
      <c r="AG5565" s="873"/>
      <c r="AN5565" s="669"/>
      <c r="IG5565" s="1009"/>
      <c r="IH5565" s="1009"/>
      <c r="II5565" s="1009"/>
      <c r="IJ5565" s="1009"/>
      <c r="IK5565" s="1009"/>
      <c r="IL5565" s="1009"/>
      <c r="IM5565" s="1009"/>
    </row>
    <row r="5566" spans="17:247" x14ac:dyDescent="0.25">
      <c r="Q5566" s="1333"/>
      <c r="R5566" s="1333"/>
      <c r="S5566" s="669"/>
      <c r="T5566" s="669"/>
      <c r="U5566" s="669"/>
      <c r="AG5566" s="873"/>
      <c r="AN5566" s="669"/>
      <c r="IG5566" s="1009"/>
      <c r="IH5566" s="1009"/>
      <c r="II5566" s="1009"/>
      <c r="IJ5566" s="1009"/>
      <c r="IK5566" s="1009"/>
      <c r="IL5566" s="1009"/>
      <c r="IM5566" s="1009"/>
    </row>
    <row r="5567" spans="17:247" x14ac:dyDescent="0.25">
      <c r="Q5567" s="1333"/>
      <c r="R5567" s="1333"/>
      <c r="S5567" s="669"/>
      <c r="T5567" s="669"/>
      <c r="U5567" s="669"/>
      <c r="AG5567" s="873"/>
      <c r="AN5567" s="669"/>
      <c r="IG5567" s="1009"/>
      <c r="IH5567" s="1009"/>
      <c r="II5567" s="1009"/>
      <c r="IJ5567" s="1009"/>
      <c r="IK5567" s="1009"/>
      <c r="IL5567" s="1009"/>
      <c r="IM5567" s="1009"/>
    </row>
    <row r="5568" spans="17:247" x14ac:dyDescent="0.25">
      <c r="Q5568" s="1333"/>
      <c r="R5568" s="1333"/>
      <c r="S5568" s="669"/>
      <c r="T5568" s="669"/>
      <c r="U5568" s="669"/>
      <c r="AG5568" s="873"/>
      <c r="AN5568" s="669"/>
      <c r="IG5568" s="1009"/>
      <c r="IH5568" s="1009"/>
      <c r="II5568" s="1009"/>
      <c r="IJ5568" s="1009"/>
      <c r="IK5568" s="1009"/>
      <c r="IL5568" s="1009"/>
      <c r="IM5568" s="1009"/>
    </row>
    <row r="5569" spans="17:247" x14ac:dyDescent="0.25">
      <c r="Q5569" s="1333"/>
      <c r="R5569" s="1333"/>
      <c r="S5569" s="669"/>
      <c r="T5569" s="669"/>
      <c r="U5569" s="669"/>
      <c r="AG5569" s="873"/>
      <c r="AN5569" s="669"/>
      <c r="IG5569" s="1009"/>
      <c r="IH5569" s="1009"/>
      <c r="II5569" s="1009"/>
      <c r="IJ5569" s="1009"/>
      <c r="IK5569" s="1009"/>
      <c r="IL5569" s="1009"/>
      <c r="IM5569" s="1009"/>
    </row>
    <row r="5570" spans="17:247" x14ac:dyDescent="0.25">
      <c r="Q5570" s="1333"/>
      <c r="R5570" s="1333"/>
      <c r="S5570" s="669"/>
      <c r="T5570" s="669"/>
      <c r="U5570" s="669"/>
      <c r="AG5570" s="873"/>
      <c r="AN5570" s="669"/>
      <c r="IG5570" s="1009"/>
      <c r="IH5570" s="1009"/>
      <c r="II5570" s="1009"/>
      <c r="IJ5570" s="1009"/>
      <c r="IK5570" s="1009"/>
      <c r="IL5570" s="1009"/>
      <c r="IM5570" s="1009"/>
    </row>
    <row r="5571" spans="17:247" x14ac:dyDescent="0.25">
      <c r="Q5571" s="1333"/>
      <c r="R5571" s="1333"/>
      <c r="S5571" s="669"/>
      <c r="T5571" s="669"/>
      <c r="U5571" s="669"/>
      <c r="AG5571" s="873"/>
      <c r="AN5571" s="669"/>
      <c r="IG5571" s="1009"/>
      <c r="IH5571" s="1009"/>
      <c r="II5571" s="1009"/>
      <c r="IJ5571" s="1009"/>
      <c r="IK5571" s="1009"/>
      <c r="IL5571" s="1009"/>
      <c r="IM5571" s="1009"/>
    </row>
    <row r="5572" spans="17:247" x14ac:dyDescent="0.25">
      <c r="Q5572" s="1333"/>
      <c r="R5572" s="1333"/>
      <c r="S5572" s="669"/>
      <c r="T5572" s="669"/>
      <c r="U5572" s="669"/>
      <c r="AG5572" s="873"/>
      <c r="AN5572" s="669"/>
      <c r="IG5572" s="1009"/>
      <c r="IH5572" s="1009"/>
      <c r="II5572" s="1009"/>
      <c r="IJ5572" s="1009"/>
      <c r="IK5572" s="1009"/>
      <c r="IL5572" s="1009"/>
      <c r="IM5572" s="1009"/>
    </row>
    <row r="5573" spans="17:247" x14ac:dyDescent="0.25">
      <c r="Q5573" s="1333"/>
      <c r="R5573" s="1333"/>
      <c r="S5573" s="669"/>
      <c r="T5573" s="669"/>
      <c r="U5573" s="669"/>
      <c r="AG5573" s="873"/>
      <c r="AN5573" s="669"/>
      <c r="IG5573" s="1009"/>
      <c r="IH5573" s="1009"/>
      <c r="II5573" s="1009"/>
      <c r="IJ5573" s="1009"/>
      <c r="IK5573" s="1009"/>
      <c r="IL5573" s="1009"/>
      <c r="IM5573" s="1009"/>
    </row>
    <row r="5574" spans="17:247" x14ac:dyDescent="0.25">
      <c r="Q5574" s="1333"/>
      <c r="R5574" s="1333"/>
      <c r="S5574" s="669"/>
      <c r="T5574" s="669"/>
      <c r="U5574" s="669"/>
      <c r="AG5574" s="873"/>
      <c r="AN5574" s="669"/>
      <c r="IG5574" s="1009"/>
      <c r="IH5574" s="1009"/>
      <c r="II5574" s="1009"/>
      <c r="IJ5574" s="1009"/>
      <c r="IK5574" s="1009"/>
      <c r="IL5574" s="1009"/>
      <c r="IM5574" s="1009"/>
    </row>
    <row r="5575" spans="17:247" x14ac:dyDescent="0.25">
      <c r="Q5575" s="1333"/>
      <c r="R5575" s="1333"/>
      <c r="S5575" s="669"/>
      <c r="T5575" s="669"/>
      <c r="U5575" s="669"/>
      <c r="AG5575" s="873"/>
      <c r="AN5575" s="669"/>
      <c r="IG5575" s="1009"/>
      <c r="IH5575" s="1009"/>
      <c r="II5575" s="1009"/>
      <c r="IJ5575" s="1009"/>
      <c r="IK5575" s="1009"/>
      <c r="IL5575" s="1009"/>
      <c r="IM5575" s="1009"/>
    </row>
    <row r="5576" spans="17:247" x14ac:dyDescent="0.25">
      <c r="Q5576" s="1333"/>
      <c r="R5576" s="1333"/>
      <c r="S5576" s="669"/>
      <c r="T5576" s="669"/>
      <c r="U5576" s="669"/>
      <c r="AG5576" s="873"/>
      <c r="AN5576" s="669"/>
      <c r="IG5576" s="1009"/>
      <c r="IH5576" s="1009"/>
      <c r="II5576" s="1009"/>
      <c r="IJ5576" s="1009"/>
      <c r="IK5576" s="1009"/>
      <c r="IL5576" s="1009"/>
      <c r="IM5576" s="1009"/>
    </row>
    <row r="5577" spans="17:247" x14ac:dyDescent="0.25">
      <c r="Q5577" s="1333"/>
      <c r="R5577" s="1333"/>
      <c r="S5577" s="669"/>
      <c r="T5577" s="669"/>
      <c r="U5577" s="669"/>
      <c r="AG5577" s="873"/>
      <c r="AN5577" s="669"/>
      <c r="IG5577" s="1009"/>
      <c r="IH5577" s="1009"/>
      <c r="II5577" s="1009"/>
      <c r="IJ5577" s="1009"/>
      <c r="IK5577" s="1009"/>
      <c r="IL5577" s="1009"/>
      <c r="IM5577" s="1009"/>
    </row>
    <row r="5578" spans="17:247" x14ac:dyDescent="0.25">
      <c r="Q5578" s="1333"/>
      <c r="R5578" s="1333"/>
      <c r="S5578" s="669"/>
      <c r="T5578" s="669"/>
      <c r="U5578" s="669"/>
      <c r="AG5578" s="873"/>
      <c r="AN5578" s="669"/>
      <c r="IG5578" s="1009"/>
      <c r="IH5578" s="1009"/>
      <c r="II5578" s="1009"/>
      <c r="IJ5578" s="1009"/>
      <c r="IK5578" s="1009"/>
      <c r="IL5578" s="1009"/>
      <c r="IM5578" s="1009"/>
    </row>
    <row r="5579" spans="17:247" x14ac:dyDescent="0.25">
      <c r="Q5579" s="1333"/>
      <c r="R5579" s="1333"/>
      <c r="S5579" s="669"/>
      <c r="T5579" s="669"/>
      <c r="U5579" s="669"/>
      <c r="AG5579" s="873"/>
      <c r="AN5579" s="669"/>
      <c r="IG5579" s="1009"/>
      <c r="IH5579" s="1009"/>
      <c r="II5579" s="1009"/>
      <c r="IJ5579" s="1009"/>
      <c r="IK5579" s="1009"/>
      <c r="IL5579" s="1009"/>
      <c r="IM5579" s="1009"/>
    </row>
    <row r="5580" spans="17:247" x14ac:dyDescent="0.25">
      <c r="Q5580" s="1333"/>
      <c r="R5580" s="1333"/>
      <c r="S5580" s="669"/>
      <c r="T5580" s="669"/>
      <c r="U5580" s="669"/>
      <c r="AG5580" s="873"/>
      <c r="AN5580" s="669"/>
      <c r="IG5580" s="1009"/>
      <c r="IH5580" s="1009"/>
      <c r="II5580" s="1009"/>
      <c r="IJ5580" s="1009"/>
      <c r="IK5580" s="1009"/>
      <c r="IL5580" s="1009"/>
      <c r="IM5580" s="1009"/>
    </row>
    <row r="5581" spans="17:247" x14ac:dyDescent="0.25">
      <c r="Q5581" s="1333"/>
      <c r="R5581" s="1333"/>
      <c r="S5581" s="669"/>
      <c r="T5581" s="669"/>
      <c r="U5581" s="669"/>
      <c r="AG5581" s="873"/>
      <c r="AN5581" s="669"/>
      <c r="IG5581" s="1009"/>
      <c r="IH5581" s="1009"/>
      <c r="II5581" s="1009"/>
      <c r="IJ5581" s="1009"/>
      <c r="IK5581" s="1009"/>
      <c r="IL5581" s="1009"/>
      <c r="IM5581" s="1009"/>
    </row>
    <row r="5582" spans="17:247" x14ac:dyDescent="0.25">
      <c r="Q5582" s="1333"/>
      <c r="R5582" s="1333"/>
      <c r="S5582" s="669"/>
      <c r="T5582" s="669"/>
      <c r="U5582" s="669"/>
      <c r="AG5582" s="873"/>
      <c r="AN5582" s="669"/>
      <c r="IG5582" s="1009"/>
      <c r="IH5582" s="1009"/>
      <c r="II5582" s="1009"/>
      <c r="IJ5582" s="1009"/>
      <c r="IK5582" s="1009"/>
      <c r="IL5582" s="1009"/>
      <c r="IM5582" s="1009"/>
    </row>
    <row r="5583" spans="17:247" x14ac:dyDescent="0.25">
      <c r="Q5583" s="1333"/>
      <c r="R5583" s="1333"/>
      <c r="S5583" s="669"/>
      <c r="T5583" s="669"/>
      <c r="U5583" s="669"/>
      <c r="AG5583" s="873"/>
      <c r="AN5583" s="669"/>
      <c r="IG5583" s="1009"/>
      <c r="IH5583" s="1009"/>
      <c r="II5583" s="1009"/>
      <c r="IJ5583" s="1009"/>
      <c r="IK5583" s="1009"/>
      <c r="IL5583" s="1009"/>
      <c r="IM5583" s="1009"/>
    </row>
    <row r="5584" spans="17:247" x14ac:dyDescent="0.25">
      <c r="Q5584" s="1333"/>
      <c r="R5584" s="1333"/>
      <c r="S5584" s="669"/>
      <c r="T5584" s="669"/>
      <c r="U5584" s="669"/>
      <c r="AG5584" s="873"/>
      <c r="AN5584" s="669"/>
      <c r="IG5584" s="1009"/>
      <c r="IH5584" s="1009"/>
      <c r="II5584" s="1009"/>
      <c r="IJ5584" s="1009"/>
      <c r="IK5584" s="1009"/>
      <c r="IL5584" s="1009"/>
      <c r="IM5584" s="1009"/>
    </row>
    <row r="5585" spans="17:247" x14ac:dyDescent="0.25">
      <c r="Q5585" s="1333"/>
      <c r="R5585" s="1333"/>
      <c r="S5585" s="669"/>
      <c r="T5585" s="669"/>
      <c r="U5585" s="669"/>
      <c r="AG5585" s="873"/>
      <c r="AN5585" s="669"/>
      <c r="IG5585" s="1009"/>
      <c r="IH5585" s="1009"/>
      <c r="II5585" s="1009"/>
      <c r="IJ5585" s="1009"/>
      <c r="IK5585" s="1009"/>
      <c r="IL5585" s="1009"/>
      <c r="IM5585" s="1009"/>
    </row>
    <row r="5586" spans="17:247" x14ac:dyDescent="0.25">
      <c r="Q5586" s="1333"/>
      <c r="R5586" s="1333"/>
      <c r="S5586" s="669"/>
      <c r="T5586" s="669"/>
      <c r="U5586" s="669"/>
      <c r="AG5586" s="873"/>
      <c r="AN5586" s="669"/>
      <c r="IG5586" s="1009"/>
      <c r="IH5586" s="1009"/>
      <c r="II5586" s="1009"/>
      <c r="IJ5586" s="1009"/>
      <c r="IK5586" s="1009"/>
      <c r="IL5586" s="1009"/>
      <c r="IM5586" s="1009"/>
    </row>
    <row r="5587" spans="17:247" x14ac:dyDescent="0.25">
      <c r="Q5587" s="1333"/>
      <c r="R5587" s="1333"/>
      <c r="S5587" s="669"/>
      <c r="T5587" s="669"/>
      <c r="U5587" s="669"/>
      <c r="AG5587" s="873"/>
      <c r="AN5587" s="669"/>
      <c r="IG5587" s="1009"/>
      <c r="IH5587" s="1009"/>
      <c r="II5587" s="1009"/>
      <c r="IJ5587" s="1009"/>
      <c r="IK5587" s="1009"/>
      <c r="IL5587" s="1009"/>
      <c r="IM5587" s="1009"/>
    </row>
    <row r="5588" spans="17:247" x14ac:dyDescent="0.25">
      <c r="Q5588" s="1333"/>
      <c r="R5588" s="1333"/>
      <c r="S5588" s="669"/>
      <c r="T5588" s="669"/>
      <c r="U5588" s="669"/>
      <c r="AG5588" s="873"/>
      <c r="AN5588" s="669"/>
      <c r="IG5588" s="1009"/>
      <c r="IH5588" s="1009"/>
      <c r="II5588" s="1009"/>
      <c r="IJ5588" s="1009"/>
      <c r="IK5588" s="1009"/>
      <c r="IL5588" s="1009"/>
      <c r="IM5588" s="1009"/>
    </row>
    <row r="5589" spans="17:247" x14ac:dyDescent="0.25">
      <c r="Q5589" s="1333"/>
      <c r="R5589" s="1333"/>
      <c r="S5589" s="669"/>
      <c r="T5589" s="669"/>
      <c r="U5589" s="669"/>
      <c r="AG5589" s="873"/>
      <c r="AN5589" s="669"/>
      <c r="IG5589" s="1009"/>
      <c r="IH5589" s="1009"/>
      <c r="II5589" s="1009"/>
      <c r="IJ5589" s="1009"/>
      <c r="IK5589" s="1009"/>
      <c r="IL5589" s="1009"/>
      <c r="IM5589" s="1009"/>
    </row>
    <row r="5590" spans="17:247" x14ac:dyDescent="0.25">
      <c r="Q5590" s="1333"/>
      <c r="R5590" s="1333"/>
      <c r="S5590" s="669"/>
      <c r="T5590" s="669"/>
      <c r="U5590" s="669"/>
      <c r="AG5590" s="873"/>
      <c r="AN5590" s="669"/>
      <c r="IG5590" s="1009"/>
      <c r="IH5590" s="1009"/>
      <c r="II5590" s="1009"/>
      <c r="IJ5590" s="1009"/>
      <c r="IK5590" s="1009"/>
      <c r="IL5590" s="1009"/>
      <c r="IM5590" s="1009"/>
    </row>
    <row r="5591" spans="17:247" x14ac:dyDescent="0.25">
      <c r="Q5591" s="1333"/>
      <c r="R5591" s="1333"/>
      <c r="S5591" s="669"/>
      <c r="T5591" s="669"/>
      <c r="U5591" s="669"/>
      <c r="AG5591" s="873"/>
      <c r="AN5591" s="669"/>
      <c r="IG5591" s="1009"/>
      <c r="IH5591" s="1009"/>
      <c r="II5591" s="1009"/>
      <c r="IJ5591" s="1009"/>
      <c r="IK5591" s="1009"/>
      <c r="IL5591" s="1009"/>
      <c r="IM5591" s="1009"/>
    </row>
    <row r="5592" spans="17:247" x14ac:dyDescent="0.25">
      <c r="Q5592" s="1333"/>
      <c r="R5592" s="1333"/>
      <c r="S5592" s="669"/>
      <c r="T5592" s="669"/>
      <c r="U5592" s="669"/>
      <c r="AG5592" s="873"/>
      <c r="AN5592" s="669"/>
      <c r="IG5592" s="1009"/>
      <c r="IH5592" s="1009"/>
      <c r="II5592" s="1009"/>
      <c r="IJ5592" s="1009"/>
      <c r="IK5592" s="1009"/>
      <c r="IL5592" s="1009"/>
      <c r="IM5592" s="1009"/>
    </row>
    <row r="5593" spans="17:247" x14ac:dyDescent="0.25">
      <c r="Q5593" s="1333"/>
      <c r="R5593" s="1333"/>
      <c r="S5593" s="669"/>
      <c r="T5593" s="669"/>
      <c r="U5593" s="669"/>
      <c r="AG5593" s="873"/>
      <c r="AN5593" s="669"/>
      <c r="IG5593" s="1009"/>
      <c r="IH5593" s="1009"/>
      <c r="II5593" s="1009"/>
      <c r="IJ5593" s="1009"/>
      <c r="IK5593" s="1009"/>
      <c r="IL5593" s="1009"/>
      <c r="IM5593" s="1009"/>
    </row>
    <row r="5594" spans="17:247" x14ac:dyDescent="0.25">
      <c r="Q5594" s="1333"/>
      <c r="R5594" s="1333"/>
      <c r="S5594" s="669"/>
      <c r="T5594" s="669"/>
      <c r="U5594" s="669"/>
      <c r="AG5594" s="873"/>
      <c r="AN5594" s="669"/>
      <c r="IG5594" s="1009"/>
      <c r="IH5594" s="1009"/>
      <c r="II5594" s="1009"/>
      <c r="IJ5594" s="1009"/>
      <c r="IK5594" s="1009"/>
      <c r="IL5594" s="1009"/>
      <c r="IM5594" s="1009"/>
    </row>
    <row r="5595" spans="17:247" x14ac:dyDescent="0.25">
      <c r="Q5595" s="1333"/>
      <c r="R5595" s="1333"/>
      <c r="S5595" s="669"/>
      <c r="T5595" s="669"/>
      <c r="U5595" s="669"/>
      <c r="AG5595" s="873"/>
      <c r="AN5595" s="669"/>
      <c r="IG5595" s="1009"/>
      <c r="IH5595" s="1009"/>
      <c r="II5595" s="1009"/>
      <c r="IJ5595" s="1009"/>
      <c r="IK5595" s="1009"/>
      <c r="IL5595" s="1009"/>
      <c r="IM5595" s="1009"/>
    </row>
    <row r="5596" spans="17:247" x14ac:dyDescent="0.25">
      <c r="Q5596" s="1333"/>
      <c r="R5596" s="1333"/>
      <c r="S5596" s="669"/>
      <c r="T5596" s="669"/>
      <c r="U5596" s="669"/>
      <c r="AG5596" s="873"/>
      <c r="AN5596" s="669"/>
      <c r="IG5596" s="1009"/>
      <c r="IH5596" s="1009"/>
      <c r="II5596" s="1009"/>
      <c r="IJ5596" s="1009"/>
      <c r="IK5596" s="1009"/>
      <c r="IL5596" s="1009"/>
      <c r="IM5596" s="1009"/>
    </row>
    <row r="5597" spans="17:247" x14ac:dyDescent="0.25">
      <c r="Q5597" s="1333"/>
      <c r="R5597" s="1333"/>
      <c r="S5597" s="669"/>
      <c r="T5597" s="669"/>
      <c r="U5597" s="669"/>
      <c r="AG5597" s="873"/>
      <c r="AN5597" s="669"/>
      <c r="IG5597" s="1009"/>
      <c r="IH5597" s="1009"/>
      <c r="II5597" s="1009"/>
      <c r="IJ5597" s="1009"/>
      <c r="IK5597" s="1009"/>
      <c r="IL5597" s="1009"/>
      <c r="IM5597" s="1009"/>
    </row>
    <row r="5598" spans="17:247" x14ac:dyDescent="0.25">
      <c r="Q5598" s="1333"/>
      <c r="R5598" s="1333"/>
      <c r="S5598" s="669"/>
      <c r="T5598" s="669"/>
      <c r="U5598" s="669"/>
      <c r="AG5598" s="873"/>
      <c r="AN5598" s="669"/>
      <c r="IG5598" s="1009"/>
      <c r="IH5598" s="1009"/>
      <c r="II5598" s="1009"/>
      <c r="IJ5598" s="1009"/>
      <c r="IK5598" s="1009"/>
      <c r="IL5598" s="1009"/>
      <c r="IM5598" s="1009"/>
    </row>
    <row r="5599" spans="17:247" x14ac:dyDescent="0.25">
      <c r="Q5599" s="1333"/>
      <c r="R5599" s="1333"/>
      <c r="S5599" s="669"/>
      <c r="T5599" s="669"/>
      <c r="U5599" s="669"/>
      <c r="AG5599" s="873"/>
      <c r="AN5599" s="669"/>
      <c r="IG5599" s="1009"/>
      <c r="IH5599" s="1009"/>
      <c r="II5599" s="1009"/>
      <c r="IJ5599" s="1009"/>
      <c r="IK5599" s="1009"/>
      <c r="IL5599" s="1009"/>
      <c r="IM5599" s="1009"/>
    </row>
    <row r="5600" spans="17:247" x14ac:dyDescent="0.25">
      <c r="Q5600" s="1333"/>
      <c r="R5600" s="1333"/>
      <c r="S5600" s="669"/>
      <c r="T5600" s="669"/>
      <c r="U5600" s="669"/>
      <c r="AG5600" s="873"/>
      <c r="AN5600" s="669"/>
      <c r="IG5600" s="1009"/>
      <c r="IH5600" s="1009"/>
      <c r="II5600" s="1009"/>
      <c r="IJ5600" s="1009"/>
      <c r="IK5600" s="1009"/>
      <c r="IL5600" s="1009"/>
      <c r="IM5600" s="1009"/>
    </row>
    <row r="5601" spans="17:247" x14ac:dyDescent="0.25">
      <c r="Q5601" s="1333"/>
      <c r="R5601" s="1333"/>
      <c r="S5601" s="669"/>
      <c r="T5601" s="669"/>
      <c r="U5601" s="669"/>
      <c r="AG5601" s="873"/>
      <c r="AN5601" s="669"/>
      <c r="IG5601" s="1009"/>
      <c r="IH5601" s="1009"/>
      <c r="II5601" s="1009"/>
      <c r="IJ5601" s="1009"/>
      <c r="IK5601" s="1009"/>
      <c r="IL5601" s="1009"/>
      <c r="IM5601" s="1009"/>
    </row>
    <row r="5602" spans="17:247" x14ac:dyDescent="0.25">
      <c r="Q5602" s="1333"/>
      <c r="R5602" s="1333"/>
      <c r="S5602" s="669"/>
      <c r="T5602" s="669"/>
      <c r="U5602" s="669"/>
      <c r="AG5602" s="873"/>
      <c r="AN5602" s="669"/>
      <c r="IG5602" s="1009"/>
      <c r="IH5602" s="1009"/>
      <c r="II5602" s="1009"/>
      <c r="IJ5602" s="1009"/>
      <c r="IK5602" s="1009"/>
      <c r="IL5602" s="1009"/>
      <c r="IM5602" s="1009"/>
    </row>
    <row r="5603" spans="17:247" x14ac:dyDescent="0.25">
      <c r="Q5603" s="1333"/>
      <c r="R5603" s="1333"/>
      <c r="S5603" s="669"/>
      <c r="T5603" s="669"/>
      <c r="U5603" s="669"/>
      <c r="AG5603" s="873"/>
      <c r="AN5603" s="669"/>
      <c r="IG5603" s="1009"/>
      <c r="IH5603" s="1009"/>
      <c r="II5603" s="1009"/>
      <c r="IJ5603" s="1009"/>
      <c r="IK5603" s="1009"/>
      <c r="IL5603" s="1009"/>
      <c r="IM5603" s="1009"/>
    </row>
    <row r="5604" spans="17:247" x14ac:dyDescent="0.25">
      <c r="Q5604" s="1333"/>
      <c r="R5604" s="1333"/>
      <c r="S5604" s="669"/>
      <c r="T5604" s="669"/>
      <c r="U5604" s="669"/>
      <c r="AG5604" s="873"/>
      <c r="AN5604" s="669"/>
      <c r="IG5604" s="1009"/>
      <c r="IH5604" s="1009"/>
      <c r="II5604" s="1009"/>
      <c r="IJ5604" s="1009"/>
      <c r="IK5604" s="1009"/>
      <c r="IL5604" s="1009"/>
      <c r="IM5604" s="1009"/>
    </row>
    <row r="5605" spans="17:247" x14ac:dyDescent="0.25">
      <c r="Q5605" s="1333"/>
      <c r="R5605" s="1333"/>
      <c r="S5605" s="669"/>
      <c r="T5605" s="669"/>
      <c r="U5605" s="669"/>
      <c r="AG5605" s="873"/>
      <c r="AN5605" s="669"/>
      <c r="IG5605" s="1009"/>
      <c r="IH5605" s="1009"/>
      <c r="II5605" s="1009"/>
      <c r="IJ5605" s="1009"/>
      <c r="IK5605" s="1009"/>
      <c r="IL5605" s="1009"/>
      <c r="IM5605" s="1009"/>
    </row>
    <row r="5606" spans="17:247" x14ac:dyDescent="0.25">
      <c r="Q5606" s="1333"/>
      <c r="R5606" s="1333"/>
      <c r="S5606" s="669"/>
      <c r="T5606" s="669"/>
      <c r="U5606" s="669"/>
      <c r="AG5606" s="873"/>
      <c r="AN5606" s="669"/>
      <c r="IG5606" s="1009"/>
      <c r="IH5606" s="1009"/>
      <c r="II5606" s="1009"/>
      <c r="IJ5606" s="1009"/>
      <c r="IK5606" s="1009"/>
      <c r="IL5606" s="1009"/>
      <c r="IM5606" s="1009"/>
    </row>
    <row r="5607" spans="17:247" x14ac:dyDescent="0.25">
      <c r="Q5607" s="1333"/>
      <c r="R5607" s="1333"/>
      <c r="S5607" s="669"/>
      <c r="T5607" s="669"/>
      <c r="U5607" s="669"/>
      <c r="AG5607" s="873"/>
      <c r="AN5607" s="669"/>
      <c r="IG5607" s="1009"/>
      <c r="IH5607" s="1009"/>
      <c r="II5607" s="1009"/>
      <c r="IJ5607" s="1009"/>
      <c r="IK5607" s="1009"/>
      <c r="IL5607" s="1009"/>
      <c r="IM5607" s="1009"/>
    </row>
    <row r="5608" spans="17:247" x14ac:dyDescent="0.25">
      <c r="Q5608" s="1333"/>
      <c r="R5608" s="1333"/>
      <c r="S5608" s="669"/>
      <c r="T5608" s="669"/>
      <c r="U5608" s="669"/>
      <c r="AG5608" s="873"/>
      <c r="AN5608" s="669"/>
      <c r="IG5608" s="1009"/>
      <c r="IH5608" s="1009"/>
      <c r="II5608" s="1009"/>
      <c r="IJ5608" s="1009"/>
      <c r="IK5608" s="1009"/>
      <c r="IL5608" s="1009"/>
      <c r="IM5608" s="1009"/>
    </row>
    <row r="5609" spans="17:247" x14ac:dyDescent="0.25">
      <c r="Q5609" s="1333"/>
      <c r="R5609" s="1333"/>
      <c r="S5609" s="669"/>
      <c r="T5609" s="669"/>
      <c r="U5609" s="669"/>
      <c r="AG5609" s="873"/>
      <c r="AN5609" s="669"/>
      <c r="IG5609" s="1009"/>
      <c r="IH5609" s="1009"/>
      <c r="II5609" s="1009"/>
      <c r="IJ5609" s="1009"/>
      <c r="IK5609" s="1009"/>
      <c r="IL5609" s="1009"/>
      <c r="IM5609" s="1009"/>
    </row>
    <row r="5610" spans="17:247" x14ac:dyDescent="0.25">
      <c r="Q5610" s="1333"/>
      <c r="R5610" s="1333"/>
      <c r="S5610" s="669"/>
      <c r="T5610" s="669"/>
      <c r="U5610" s="669"/>
      <c r="AG5610" s="873"/>
      <c r="AN5610" s="669"/>
      <c r="IG5610" s="1009"/>
      <c r="IH5610" s="1009"/>
      <c r="II5610" s="1009"/>
      <c r="IJ5610" s="1009"/>
      <c r="IK5610" s="1009"/>
      <c r="IL5610" s="1009"/>
      <c r="IM5610" s="1009"/>
    </row>
    <row r="5611" spans="17:247" x14ac:dyDescent="0.25">
      <c r="Q5611" s="1333"/>
      <c r="R5611" s="1333"/>
      <c r="S5611" s="669"/>
      <c r="T5611" s="669"/>
      <c r="U5611" s="669"/>
      <c r="AG5611" s="873"/>
      <c r="AN5611" s="669"/>
      <c r="IG5611" s="1009"/>
      <c r="IH5611" s="1009"/>
      <c r="II5611" s="1009"/>
      <c r="IJ5611" s="1009"/>
      <c r="IK5611" s="1009"/>
      <c r="IL5611" s="1009"/>
      <c r="IM5611" s="1009"/>
    </row>
    <row r="5612" spans="17:247" x14ac:dyDescent="0.25">
      <c r="Q5612" s="1333"/>
      <c r="R5612" s="1333"/>
      <c r="S5612" s="669"/>
      <c r="T5612" s="669"/>
      <c r="U5612" s="669"/>
      <c r="AG5612" s="873"/>
      <c r="AN5612" s="669"/>
      <c r="IG5612" s="1009"/>
      <c r="IH5612" s="1009"/>
      <c r="II5612" s="1009"/>
      <c r="IJ5612" s="1009"/>
      <c r="IK5612" s="1009"/>
      <c r="IL5612" s="1009"/>
      <c r="IM5612" s="1009"/>
    </row>
    <row r="5613" spans="17:247" x14ac:dyDescent="0.25">
      <c r="Q5613" s="1333"/>
      <c r="R5613" s="1333"/>
      <c r="S5613" s="669"/>
      <c r="T5613" s="669"/>
      <c r="U5613" s="669"/>
      <c r="AG5613" s="873"/>
      <c r="AN5613" s="669"/>
      <c r="IG5613" s="1009"/>
      <c r="IH5613" s="1009"/>
      <c r="II5613" s="1009"/>
      <c r="IJ5613" s="1009"/>
      <c r="IK5613" s="1009"/>
      <c r="IL5613" s="1009"/>
      <c r="IM5613" s="1009"/>
    </row>
    <row r="5614" spans="17:247" x14ac:dyDescent="0.25">
      <c r="Q5614" s="1333"/>
      <c r="R5614" s="1333"/>
      <c r="S5614" s="669"/>
      <c r="T5614" s="669"/>
      <c r="U5614" s="669"/>
      <c r="AG5614" s="873"/>
      <c r="AN5614" s="669"/>
      <c r="IG5614" s="1009"/>
      <c r="IH5614" s="1009"/>
      <c r="II5614" s="1009"/>
      <c r="IJ5614" s="1009"/>
      <c r="IK5614" s="1009"/>
      <c r="IL5614" s="1009"/>
      <c r="IM5614" s="1009"/>
    </row>
    <row r="5615" spans="17:247" x14ac:dyDescent="0.25">
      <c r="Q5615" s="1333"/>
      <c r="R5615" s="1333"/>
      <c r="S5615" s="669"/>
      <c r="T5615" s="669"/>
      <c r="U5615" s="669"/>
      <c r="AG5615" s="873"/>
      <c r="AN5615" s="669"/>
      <c r="IG5615" s="1009"/>
      <c r="IH5615" s="1009"/>
      <c r="II5615" s="1009"/>
      <c r="IJ5615" s="1009"/>
      <c r="IK5615" s="1009"/>
      <c r="IL5615" s="1009"/>
      <c r="IM5615" s="1009"/>
    </row>
    <row r="5616" spans="17:247" x14ac:dyDescent="0.25">
      <c r="Q5616" s="1333"/>
      <c r="R5616" s="1333"/>
      <c r="S5616" s="669"/>
      <c r="T5616" s="669"/>
      <c r="U5616" s="669"/>
      <c r="AG5616" s="873"/>
      <c r="AN5616" s="669"/>
      <c r="IG5616" s="1009"/>
      <c r="IH5616" s="1009"/>
      <c r="II5616" s="1009"/>
      <c r="IJ5616" s="1009"/>
      <c r="IK5616" s="1009"/>
      <c r="IL5616" s="1009"/>
      <c r="IM5616" s="1009"/>
    </row>
    <row r="5617" spans="17:247" x14ac:dyDescent="0.25">
      <c r="Q5617" s="1333"/>
      <c r="R5617" s="1333"/>
      <c r="S5617" s="669"/>
      <c r="T5617" s="669"/>
      <c r="U5617" s="669"/>
      <c r="AG5617" s="873"/>
      <c r="AN5617" s="669"/>
      <c r="IG5617" s="1009"/>
      <c r="IH5617" s="1009"/>
      <c r="II5617" s="1009"/>
      <c r="IJ5617" s="1009"/>
      <c r="IK5617" s="1009"/>
      <c r="IL5617" s="1009"/>
      <c r="IM5617" s="1009"/>
    </row>
    <row r="5618" spans="17:247" x14ac:dyDescent="0.25">
      <c r="Q5618" s="1333"/>
      <c r="R5618" s="1333"/>
      <c r="S5618" s="669"/>
      <c r="T5618" s="669"/>
      <c r="U5618" s="669"/>
      <c r="AG5618" s="873"/>
      <c r="AN5618" s="669"/>
      <c r="IG5618" s="1009"/>
      <c r="IH5618" s="1009"/>
      <c r="II5618" s="1009"/>
      <c r="IJ5618" s="1009"/>
      <c r="IK5618" s="1009"/>
      <c r="IL5618" s="1009"/>
      <c r="IM5618" s="1009"/>
    </row>
    <row r="5619" spans="17:247" x14ac:dyDescent="0.25">
      <c r="Q5619" s="1333"/>
      <c r="R5619" s="1333"/>
      <c r="S5619" s="669"/>
      <c r="T5619" s="669"/>
      <c r="U5619" s="669"/>
      <c r="AG5619" s="873"/>
      <c r="AN5619" s="669"/>
      <c r="IG5619" s="1009"/>
      <c r="IH5619" s="1009"/>
      <c r="II5619" s="1009"/>
      <c r="IJ5619" s="1009"/>
      <c r="IK5619" s="1009"/>
      <c r="IL5619" s="1009"/>
      <c r="IM5619" s="1009"/>
    </row>
    <row r="5620" spans="17:247" x14ac:dyDescent="0.25">
      <c r="Q5620" s="1333"/>
      <c r="R5620" s="1333"/>
      <c r="S5620" s="669"/>
      <c r="T5620" s="669"/>
      <c r="U5620" s="669"/>
      <c r="AG5620" s="873"/>
      <c r="AN5620" s="669"/>
      <c r="IG5620" s="1009"/>
      <c r="IH5620" s="1009"/>
      <c r="II5620" s="1009"/>
      <c r="IJ5620" s="1009"/>
      <c r="IK5620" s="1009"/>
      <c r="IL5620" s="1009"/>
      <c r="IM5620" s="1009"/>
    </row>
    <row r="5621" spans="17:247" x14ac:dyDescent="0.25">
      <c r="Q5621" s="1333"/>
      <c r="R5621" s="1333"/>
      <c r="S5621" s="669"/>
      <c r="T5621" s="669"/>
      <c r="U5621" s="669"/>
      <c r="AG5621" s="873"/>
      <c r="AN5621" s="669"/>
      <c r="IG5621" s="1009"/>
      <c r="IH5621" s="1009"/>
      <c r="II5621" s="1009"/>
      <c r="IJ5621" s="1009"/>
      <c r="IK5621" s="1009"/>
      <c r="IL5621" s="1009"/>
      <c r="IM5621" s="1009"/>
    </row>
    <row r="5622" spans="17:247" x14ac:dyDescent="0.25">
      <c r="Q5622" s="1333"/>
      <c r="R5622" s="1333"/>
      <c r="S5622" s="669"/>
      <c r="T5622" s="669"/>
      <c r="U5622" s="669"/>
      <c r="AG5622" s="873"/>
      <c r="AN5622" s="669"/>
      <c r="IG5622" s="1009"/>
      <c r="IH5622" s="1009"/>
      <c r="II5622" s="1009"/>
      <c r="IJ5622" s="1009"/>
      <c r="IK5622" s="1009"/>
      <c r="IL5622" s="1009"/>
      <c r="IM5622" s="1009"/>
    </row>
    <row r="5623" spans="17:247" x14ac:dyDescent="0.25">
      <c r="Q5623" s="1333"/>
      <c r="R5623" s="1333"/>
      <c r="S5623" s="669"/>
      <c r="T5623" s="669"/>
      <c r="U5623" s="669"/>
      <c r="AG5623" s="873"/>
      <c r="AN5623" s="669"/>
      <c r="IG5623" s="1009"/>
      <c r="IH5623" s="1009"/>
      <c r="II5623" s="1009"/>
      <c r="IJ5623" s="1009"/>
      <c r="IK5623" s="1009"/>
      <c r="IL5623" s="1009"/>
      <c r="IM5623" s="1009"/>
    </row>
    <row r="5624" spans="17:247" x14ac:dyDescent="0.25">
      <c r="Q5624" s="1333"/>
      <c r="R5624" s="1333"/>
      <c r="S5624" s="669"/>
      <c r="T5624" s="669"/>
      <c r="U5624" s="669"/>
      <c r="AG5624" s="873"/>
      <c r="AN5624" s="669"/>
      <c r="IG5624" s="1009"/>
      <c r="IH5624" s="1009"/>
      <c r="II5624" s="1009"/>
      <c r="IJ5624" s="1009"/>
      <c r="IK5624" s="1009"/>
      <c r="IL5624" s="1009"/>
      <c r="IM5624" s="1009"/>
    </row>
    <row r="5625" spans="17:247" x14ac:dyDescent="0.25">
      <c r="Q5625" s="1333"/>
      <c r="R5625" s="1333"/>
      <c r="S5625" s="669"/>
      <c r="T5625" s="669"/>
      <c r="U5625" s="669"/>
      <c r="AG5625" s="873"/>
      <c r="AN5625" s="669"/>
      <c r="IG5625" s="1009"/>
      <c r="IH5625" s="1009"/>
      <c r="II5625" s="1009"/>
      <c r="IJ5625" s="1009"/>
      <c r="IK5625" s="1009"/>
      <c r="IL5625" s="1009"/>
      <c r="IM5625" s="1009"/>
    </row>
    <row r="5626" spans="17:247" x14ac:dyDescent="0.25">
      <c r="Q5626" s="1333"/>
      <c r="R5626" s="1333"/>
      <c r="S5626" s="669"/>
      <c r="T5626" s="669"/>
      <c r="U5626" s="669"/>
      <c r="AG5626" s="873"/>
      <c r="AN5626" s="669"/>
      <c r="IG5626" s="1009"/>
      <c r="IH5626" s="1009"/>
      <c r="II5626" s="1009"/>
      <c r="IJ5626" s="1009"/>
      <c r="IK5626" s="1009"/>
      <c r="IL5626" s="1009"/>
      <c r="IM5626" s="1009"/>
    </row>
    <row r="5627" spans="17:247" x14ac:dyDescent="0.25">
      <c r="Q5627" s="1333"/>
      <c r="R5627" s="1333"/>
      <c r="S5627" s="669"/>
      <c r="T5627" s="669"/>
      <c r="U5627" s="669"/>
      <c r="AG5627" s="873"/>
      <c r="AN5627" s="669"/>
      <c r="IG5627" s="1009"/>
      <c r="IH5627" s="1009"/>
      <c r="II5627" s="1009"/>
      <c r="IJ5627" s="1009"/>
      <c r="IK5627" s="1009"/>
      <c r="IL5627" s="1009"/>
      <c r="IM5627" s="1009"/>
    </row>
    <row r="5628" spans="17:247" x14ac:dyDescent="0.25">
      <c r="Q5628" s="1333"/>
      <c r="R5628" s="1333"/>
      <c r="S5628" s="669"/>
      <c r="T5628" s="669"/>
      <c r="U5628" s="669"/>
      <c r="AG5628" s="873"/>
      <c r="AN5628" s="669"/>
      <c r="IG5628" s="1009"/>
      <c r="IH5628" s="1009"/>
      <c r="II5628" s="1009"/>
      <c r="IJ5628" s="1009"/>
      <c r="IK5628" s="1009"/>
      <c r="IL5628" s="1009"/>
      <c r="IM5628" s="1009"/>
    </row>
    <row r="5629" spans="17:247" x14ac:dyDescent="0.25">
      <c r="Q5629" s="1333"/>
      <c r="R5629" s="1333"/>
      <c r="S5629" s="669"/>
      <c r="T5629" s="669"/>
      <c r="U5629" s="669"/>
      <c r="AG5629" s="873"/>
      <c r="AN5629" s="669"/>
      <c r="IG5629" s="1009"/>
      <c r="IH5629" s="1009"/>
      <c r="II5629" s="1009"/>
      <c r="IJ5629" s="1009"/>
      <c r="IK5629" s="1009"/>
      <c r="IL5629" s="1009"/>
      <c r="IM5629" s="1009"/>
    </row>
    <row r="5630" spans="17:247" x14ac:dyDescent="0.25">
      <c r="Q5630" s="1333"/>
      <c r="R5630" s="1333"/>
      <c r="S5630" s="669"/>
      <c r="T5630" s="669"/>
      <c r="U5630" s="669"/>
      <c r="AG5630" s="873"/>
      <c r="AN5630" s="669"/>
      <c r="IG5630" s="1009"/>
      <c r="IH5630" s="1009"/>
      <c r="II5630" s="1009"/>
      <c r="IJ5630" s="1009"/>
      <c r="IK5630" s="1009"/>
      <c r="IL5630" s="1009"/>
      <c r="IM5630" s="1009"/>
    </row>
    <row r="5631" spans="17:247" x14ac:dyDescent="0.25">
      <c r="Q5631" s="1333"/>
      <c r="R5631" s="1333"/>
      <c r="S5631" s="669"/>
      <c r="T5631" s="669"/>
      <c r="U5631" s="669"/>
      <c r="AG5631" s="873"/>
      <c r="AN5631" s="669"/>
      <c r="IG5631" s="1009"/>
      <c r="IH5631" s="1009"/>
      <c r="II5631" s="1009"/>
      <c r="IJ5631" s="1009"/>
      <c r="IK5631" s="1009"/>
      <c r="IL5631" s="1009"/>
      <c r="IM5631" s="1009"/>
    </row>
    <row r="5632" spans="17:247" x14ac:dyDescent="0.25">
      <c r="Q5632" s="1333"/>
      <c r="R5632" s="1333"/>
      <c r="S5632" s="669"/>
      <c r="T5632" s="669"/>
      <c r="U5632" s="669"/>
      <c r="AG5632" s="873"/>
      <c r="AN5632" s="669"/>
      <c r="IG5632" s="1009"/>
      <c r="IH5632" s="1009"/>
      <c r="II5632" s="1009"/>
      <c r="IJ5632" s="1009"/>
      <c r="IK5632" s="1009"/>
      <c r="IL5632" s="1009"/>
      <c r="IM5632" s="1009"/>
    </row>
    <row r="5633" spans="17:247" x14ac:dyDescent="0.25">
      <c r="Q5633" s="1333"/>
      <c r="R5633" s="1333"/>
      <c r="S5633" s="669"/>
      <c r="T5633" s="669"/>
      <c r="U5633" s="669"/>
      <c r="AG5633" s="873"/>
      <c r="AN5633" s="669"/>
      <c r="IG5633" s="1009"/>
      <c r="IH5633" s="1009"/>
      <c r="II5633" s="1009"/>
      <c r="IJ5633" s="1009"/>
      <c r="IK5633" s="1009"/>
      <c r="IL5633" s="1009"/>
      <c r="IM5633" s="1009"/>
    </row>
    <row r="5634" spans="17:247" x14ac:dyDescent="0.25">
      <c r="Q5634" s="1333"/>
      <c r="R5634" s="1333"/>
      <c r="S5634" s="669"/>
      <c r="T5634" s="669"/>
      <c r="U5634" s="669"/>
      <c r="AG5634" s="873"/>
      <c r="AN5634" s="669"/>
      <c r="IG5634" s="1009"/>
      <c r="IH5634" s="1009"/>
      <c r="II5634" s="1009"/>
      <c r="IJ5634" s="1009"/>
      <c r="IK5634" s="1009"/>
      <c r="IL5634" s="1009"/>
      <c r="IM5634" s="1009"/>
    </row>
    <row r="5635" spans="17:247" x14ac:dyDescent="0.25">
      <c r="Q5635" s="1333"/>
      <c r="R5635" s="1333"/>
      <c r="S5635" s="669"/>
      <c r="T5635" s="669"/>
      <c r="U5635" s="669"/>
      <c r="AG5635" s="873"/>
      <c r="AN5635" s="669"/>
      <c r="IG5635" s="1009"/>
      <c r="IH5635" s="1009"/>
      <c r="II5635" s="1009"/>
      <c r="IJ5635" s="1009"/>
      <c r="IK5635" s="1009"/>
      <c r="IL5635" s="1009"/>
      <c r="IM5635" s="1009"/>
    </row>
    <row r="5636" spans="17:247" x14ac:dyDescent="0.25">
      <c r="Q5636" s="1333"/>
      <c r="R5636" s="1333"/>
      <c r="S5636" s="669"/>
      <c r="T5636" s="669"/>
      <c r="U5636" s="669"/>
      <c r="AG5636" s="873"/>
      <c r="AN5636" s="669"/>
      <c r="IG5636" s="1009"/>
      <c r="IH5636" s="1009"/>
      <c r="II5636" s="1009"/>
      <c r="IJ5636" s="1009"/>
      <c r="IK5636" s="1009"/>
      <c r="IL5636" s="1009"/>
      <c r="IM5636" s="1009"/>
    </row>
    <row r="5637" spans="17:247" x14ac:dyDescent="0.25">
      <c r="Q5637" s="1333"/>
      <c r="R5637" s="1333"/>
      <c r="S5637" s="669"/>
      <c r="T5637" s="669"/>
      <c r="U5637" s="669"/>
      <c r="AG5637" s="873"/>
      <c r="AN5637" s="669"/>
      <c r="IG5637" s="1009"/>
      <c r="IH5637" s="1009"/>
      <c r="II5637" s="1009"/>
      <c r="IJ5637" s="1009"/>
      <c r="IK5637" s="1009"/>
      <c r="IL5637" s="1009"/>
      <c r="IM5637" s="1009"/>
    </row>
    <row r="5638" spans="17:247" x14ac:dyDescent="0.25">
      <c r="Q5638" s="1333"/>
      <c r="R5638" s="1333"/>
      <c r="S5638" s="669"/>
      <c r="T5638" s="669"/>
      <c r="U5638" s="669"/>
      <c r="AG5638" s="873"/>
      <c r="AN5638" s="669"/>
      <c r="IG5638" s="1009"/>
      <c r="IH5638" s="1009"/>
      <c r="II5638" s="1009"/>
      <c r="IJ5638" s="1009"/>
      <c r="IK5638" s="1009"/>
      <c r="IL5638" s="1009"/>
      <c r="IM5638" s="1009"/>
    </row>
    <row r="5639" spans="17:247" x14ac:dyDescent="0.25">
      <c r="Q5639" s="1333"/>
      <c r="R5639" s="1333"/>
      <c r="S5639" s="669"/>
      <c r="T5639" s="669"/>
      <c r="U5639" s="669"/>
      <c r="AG5639" s="873"/>
      <c r="AN5639" s="669"/>
      <c r="IG5639" s="1009"/>
      <c r="IH5639" s="1009"/>
      <c r="II5639" s="1009"/>
      <c r="IJ5639" s="1009"/>
      <c r="IK5639" s="1009"/>
      <c r="IL5639" s="1009"/>
      <c r="IM5639" s="1009"/>
    </row>
    <row r="5640" spans="17:247" x14ac:dyDescent="0.25">
      <c r="Q5640" s="1333"/>
      <c r="R5640" s="1333"/>
      <c r="S5640" s="669"/>
      <c r="T5640" s="669"/>
      <c r="U5640" s="669"/>
      <c r="AG5640" s="873"/>
      <c r="AN5640" s="669"/>
      <c r="IG5640" s="1009"/>
      <c r="IH5640" s="1009"/>
      <c r="II5640" s="1009"/>
      <c r="IJ5640" s="1009"/>
      <c r="IK5640" s="1009"/>
      <c r="IL5640" s="1009"/>
      <c r="IM5640" s="1009"/>
    </row>
    <row r="5641" spans="17:247" x14ac:dyDescent="0.25">
      <c r="Q5641" s="1333"/>
      <c r="R5641" s="1333"/>
      <c r="S5641" s="669"/>
      <c r="T5641" s="669"/>
      <c r="U5641" s="669"/>
      <c r="AG5641" s="873"/>
      <c r="AN5641" s="669"/>
      <c r="IG5641" s="1009"/>
      <c r="IH5641" s="1009"/>
      <c r="II5641" s="1009"/>
      <c r="IJ5641" s="1009"/>
      <c r="IK5641" s="1009"/>
      <c r="IL5641" s="1009"/>
      <c r="IM5641" s="1009"/>
    </row>
    <row r="5642" spans="17:247" x14ac:dyDescent="0.25">
      <c r="Q5642" s="1333"/>
      <c r="R5642" s="1333"/>
      <c r="S5642" s="669"/>
      <c r="T5642" s="669"/>
      <c r="U5642" s="669"/>
      <c r="AG5642" s="873"/>
      <c r="AN5642" s="669"/>
      <c r="IG5642" s="1009"/>
      <c r="IH5642" s="1009"/>
      <c r="II5642" s="1009"/>
      <c r="IJ5642" s="1009"/>
      <c r="IK5642" s="1009"/>
      <c r="IL5642" s="1009"/>
      <c r="IM5642" s="1009"/>
    </row>
    <row r="5643" spans="17:247" x14ac:dyDescent="0.25">
      <c r="Q5643" s="1333"/>
      <c r="R5643" s="1333"/>
      <c r="S5643" s="669"/>
      <c r="T5643" s="669"/>
      <c r="U5643" s="669"/>
      <c r="AG5643" s="873"/>
      <c r="AN5643" s="669"/>
      <c r="IG5643" s="1009"/>
      <c r="IH5643" s="1009"/>
      <c r="II5643" s="1009"/>
      <c r="IJ5643" s="1009"/>
      <c r="IK5643" s="1009"/>
      <c r="IL5643" s="1009"/>
      <c r="IM5643" s="1009"/>
    </row>
    <row r="5644" spans="17:247" x14ac:dyDescent="0.25">
      <c r="Q5644" s="1333"/>
      <c r="R5644" s="1333"/>
      <c r="S5644" s="669"/>
      <c r="T5644" s="669"/>
      <c r="U5644" s="669"/>
      <c r="AG5644" s="873"/>
      <c r="AN5644" s="669"/>
      <c r="IG5644" s="1009"/>
      <c r="IH5644" s="1009"/>
      <c r="II5644" s="1009"/>
      <c r="IJ5644" s="1009"/>
      <c r="IK5644" s="1009"/>
      <c r="IL5644" s="1009"/>
      <c r="IM5644" s="1009"/>
    </row>
    <row r="5645" spans="17:247" x14ac:dyDescent="0.25">
      <c r="Q5645" s="1333"/>
      <c r="R5645" s="1333"/>
      <c r="S5645" s="669"/>
      <c r="T5645" s="669"/>
      <c r="U5645" s="669"/>
      <c r="AG5645" s="873"/>
      <c r="AN5645" s="669"/>
      <c r="IG5645" s="1009"/>
      <c r="IH5645" s="1009"/>
      <c r="II5645" s="1009"/>
      <c r="IJ5645" s="1009"/>
      <c r="IK5645" s="1009"/>
      <c r="IL5645" s="1009"/>
      <c r="IM5645" s="1009"/>
    </row>
    <row r="5646" spans="17:247" x14ac:dyDescent="0.25">
      <c r="Q5646" s="1333"/>
      <c r="R5646" s="1333"/>
      <c r="S5646" s="669"/>
      <c r="T5646" s="669"/>
      <c r="U5646" s="669"/>
      <c r="AG5646" s="873"/>
      <c r="AN5646" s="669"/>
      <c r="IG5646" s="1009"/>
      <c r="IH5646" s="1009"/>
      <c r="II5646" s="1009"/>
      <c r="IJ5646" s="1009"/>
      <c r="IK5646" s="1009"/>
      <c r="IL5646" s="1009"/>
      <c r="IM5646" s="1009"/>
    </row>
    <row r="5647" spans="17:247" x14ac:dyDescent="0.25">
      <c r="Q5647" s="1333"/>
      <c r="R5647" s="1333"/>
      <c r="S5647" s="669"/>
      <c r="T5647" s="669"/>
      <c r="U5647" s="669"/>
      <c r="AG5647" s="873"/>
      <c r="AN5647" s="669"/>
      <c r="IG5647" s="1009"/>
      <c r="IH5647" s="1009"/>
      <c r="II5647" s="1009"/>
      <c r="IJ5647" s="1009"/>
      <c r="IK5647" s="1009"/>
      <c r="IL5647" s="1009"/>
      <c r="IM5647" s="1009"/>
    </row>
    <row r="5648" spans="17:247" x14ac:dyDescent="0.25">
      <c r="Q5648" s="1333"/>
      <c r="R5648" s="1333"/>
      <c r="S5648" s="669"/>
      <c r="T5648" s="669"/>
      <c r="U5648" s="669"/>
      <c r="AG5648" s="873"/>
      <c r="AN5648" s="669"/>
      <c r="IG5648" s="1009"/>
      <c r="IH5648" s="1009"/>
      <c r="II5648" s="1009"/>
      <c r="IJ5648" s="1009"/>
      <c r="IK5648" s="1009"/>
      <c r="IL5648" s="1009"/>
      <c r="IM5648" s="1009"/>
    </row>
    <row r="5649" spans="17:247" x14ac:dyDescent="0.25">
      <c r="Q5649" s="1333"/>
      <c r="R5649" s="1333"/>
      <c r="S5649" s="669"/>
      <c r="T5649" s="669"/>
      <c r="U5649" s="669"/>
      <c r="AG5649" s="873"/>
      <c r="AN5649" s="669"/>
      <c r="IG5649" s="1009"/>
      <c r="IH5649" s="1009"/>
      <c r="II5649" s="1009"/>
      <c r="IJ5649" s="1009"/>
      <c r="IK5649" s="1009"/>
      <c r="IL5649" s="1009"/>
      <c r="IM5649" s="1009"/>
    </row>
    <row r="5650" spans="17:247" x14ac:dyDescent="0.25">
      <c r="Q5650" s="1333"/>
      <c r="R5650" s="1333"/>
      <c r="S5650" s="669"/>
      <c r="T5650" s="669"/>
      <c r="U5650" s="669"/>
      <c r="AG5650" s="873"/>
      <c r="AN5650" s="669"/>
      <c r="IG5650" s="1009"/>
      <c r="IH5650" s="1009"/>
      <c r="II5650" s="1009"/>
      <c r="IJ5650" s="1009"/>
      <c r="IK5650" s="1009"/>
      <c r="IL5650" s="1009"/>
      <c r="IM5650" s="1009"/>
    </row>
    <row r="5651" spans="17:247" x14ac:dyDescent="0.25">
      <c r="Q5651" s="1333"/>
      <c r="R5651" s="1333"/>
      <c r="S5651" s="669"/>
      <c r="T5651" s="669"/>
      <c r="U5651" s="669"/>
      <c r="AG5651" s="873"/>
      <c r="AN5651" s="669"/>
      <c r="IG5651" s="1009"/>
      <c r="IH5651" s="1009"/>
      <c r="II5651" s="1009"/>
      <c r="IJ5651" s="1009"/>
      <c r="IK5651" s="1009"/>
      <c r="IL5651" s="1009"/>
      <c r="IM5651" s="1009"/>
    </row>
    <row r="5652" spans="17:247" x14ac:dyDescent="0.25">
      <c r="Q5652" s="1333"/>
      <c r="R5652" s="1333"/>
      <c r="S5652" s="669"/>
      <c r="T5652" s="669"/>
      <c r="U5652" s="669"/>
      <c r="AG5652" s="873"/>
      <c r="AN5652" s="669"/>
      <c r="IG5652" s="1009"/>
      <c r="IH5652" s="1009"/>
      <c r="II5652" s="1009"/>
      <c r="IJ5652" s="1009"/>
      <c r="IK5652" s="1009"/>
      <c r="IL5652" s="1009"/>
      <c r="IM5652" s="1009"/>
    </row>
    <row r="5653" spans="17:247" x14ac:dyDescent="0.25">
      <c r="Q5653" s="1333"/>
      <c r="R5653" s="1333"/>
      <c r="S5653" s="669"/>
      <c r="T5653" s="669"/>
      <c r="U5653" s="669"/>
      <c r="AG5653" s="873"/>
      <c r="AN5653" s="669"/>
      <c r="IG5653" s="1009"/>
      <c r="IH5653" s="1009"/>
      <c r="II5653" s="1009"/>
      <c r="IJ5653" s="1009"/>
      <c r="IK5653" s="1009"/>
      <c r="IL5653" s="1009"/>
      <c r="IM5653" s="1009"/>
    </row>
    <row r="5654" spans="17:247" x14ac:dyDescent="0.25">
      <c r="Q5654" s="1333"/>
      <c r="R5654" s="1333"/>
      <c r="S5654" s="669"/>
      <c r="T5654" s="669"/>
      <c r="U5654" s="669"/>
      <c r="AG5654" s="873"/>
      <c r="AN5654" s="669"/>
      <c r="IG5654" s="1009"/>
      <c r="IH5654" s="1009"/>
      <c r="II5654" s="1009"/>
      <c r="IJ5654" s="1009"/>
      <c r="IK5654" s="1009"/>
      <c r="IL5654" s="1009"/>
      <c r="IM5654" s="1009"/>
    </row>
    <row r="5655" spans="17:247" x14ac:dyDescent="0.25">
      <c r="Q5655" s="1333"/>
      <c r="R5655" s="1333"/>
      <c r="S5655" s="669"/>
      <c r="T5655" s="669"/>
      <c r="U5655" s="669"/>
      <c r="AG5655" s="873"/>
      <c r="AN5655" s="669"/>
      <c r="IG5655" s="1009"/>
      <c r="IH5655" s="1009"/>
      <c r="II5655" s="1009"/>
      <c r="IJ5655" s="1009"/>
      <c r="IK5655" s="1009"/>
      <c r="IL5655" s="1009"/>
      <c r="IM5655" s="1009"/>
    </row>
    <row r="5656" spans="17:247" x14ac:dyDescent="0.25">
      <c r="Q5656" s="1333"/>
      <c r="R5656" s="1333"/>
      <c r="S5656" s="669"/>
      <c r="T5656" s="669"/>
      <c r="U5656" s="669"/>
      <c r="AG5656" s="873"/>
      <c r="AN5656" s="669"/>
      <c r="IG5656" s="1009"/>
      <c r="IH5656" s="1009"/>
      <c r="II5656" s="1009"/>
      <c r="IJ5656" s="1009"/>
      <c r="IK5656" s="1009"/>
      <c r="IL5656" s="1009"/>
      <c r="IM5656" s="1009"/>
    </row>
    <row r="5657" spans="17:247" x14ac:dyDescent="0.25">
      <c r="Q5657" s="1333"/>
      <c r="R5657" s="1333"/>
      <c r="S5657" s="669"/>
      <c r="T5657" s="669"/>
      <c r="U5657" s="669"/>
      <c r="AG5657" s="873"/>
      <c r="AN5657" s="669"/>
      <c r="IG5657" s="1009"/>
      <c r="IH5657" s="1009"/>
      <c r="II5657" s="1009"/>
      <c r="IJ5657" s="1009"/>
      <c r="IK5657" s="1009"/>
      <c r="IL5657" s="1009"/>
      <c r="IM5657" s="1009"/>
    </row>
    <row r="5658" spans="17:247" x14ac:dyDescent="0.25">
      <c r="Q5658" s="1333"/>
      <c r="R5658" s="1333"/>
      <c r="S5658" s="669"/>
      <c r="T5658" s="669"/>
      <c r="U5658" s="669"/>
      <c r="AG5658" s="873"/>
      <c r="AN5658" s="669"/>
      <c r="IG5658" s="1009"/>
      <c r="IH5658" s="1009"/>
      <c r="II5658" s="1009"/>
      <c r="IJ5658" s="1009"/>
      <c r="IK5658" s="1009"/>
      <c r="IL5658" s="1009"/>
      <c r="IM5658" s="1009"/>
    </row>
    <row r="5659" spans="17:247" x14ac:dyDescent="0.25">
      <c r="Q5659" s="1333"/>
      <c r="R5659" s="1333"/>
      <c r="S5659" s="669"/>
      <c r="T5659" s="669"/>
      <c r="U5659" s="669"/>
      <c r="AG5659" s="873"/>
      <c r="AN5659" s="669"/>
      <c r="IG5659" s="1009"/>
      <c r="IH5659" s="1009"/>
      <c r="II5659" s="1009"/>
      <c r="IJ5659" s="1009"/>
      <c r="IK5659" s="1009"/>
      <c r="IL5659" s="1009"/>
      <c r="IM5659" s="1009"/>
    </row>
    <row r="5660" spans="17:247" x14ac:dyDescent="0.25">
      <c r="Q5660" s="1333"/>
      <c r="R5660" s="1333"/>
      <c r="S5660" s="669"/>
      <c r="T5660" s="669"/>
      <c r="U5660" s="669"/>
      <c r="AG5660" s="873"/>
      <c r="AN5660" s="669"/>
      <c r="IG5660" s="1009"/>
      <c r="IH5660" s="1009"/>
      <c r="II5660" s="1009"/>
      <c r="IJ5660" s="1009"/>
      <c r="IK5660" s="1009"/>
      <c r="IL5660" s="1009"/>
      <c r="IM5660" s="1009"/>
    </row>
    <row r="5661" spans="17:247" x14ac:dyDescent="0.25">
      <c r="Q5661" s="1333"/>
      <c r="R5661" s="1333"/>
      <c r="S5661" s="669"/>
      <c r="T5661" s="669"/>
      <c r="U5661" s="669"/>
      <c r="AG5661" s="873"/>
      <c r="AN5661" s="669"/>
      <c r="IG5661" s="1009"/>
      <c r="IH5661" s="1009"/>
      <c r="II5661" s="1009"/>
      <c r="IJ5661" s="1009"/>
      <c r="IK5661" s="1009"/>
      <c r="IL5661" s="1009"/>
      <c r="IM5661" s="1009"/>
    </row>
    <row r="5662" spans="17:247" x14ac:dyDescent="0.25">
      <c r="Q5662" s="1333"/>
      <c r="R5662" s="1333"/>
      <c r="S5662" s="669"/>
      <c r="T5662" s="669"/>
      <c r="U5662" s="669"/>
      <c r="AG5662" s="873"/>
      <c r="AN5662" s="669"/>
      <c r="IG5662" s="1009"/>
      <c r="IH5662" s="1009"/>
      <c r="II5662" s="1009"/>
      <c r="IJ5662" s="1009"/>
      <c r="IK5662" s="1009"/>
      <c r="IL5662" s="1009"/>
      <c r="IM5662" s="1009"/>
    </row>
    <row r="5663" spans="17:247" x14ac:dyDescent="0.25">
      <c r="Q5663" s="1333"/>
      <c r="R5663" s="1333"/>
      <c r="S5663" s="669"/>
      <c r="T5663" s="669"/>
      <c r="U5663" s="669"/>
      <c r="AG5663" s="873"/>
      <c r="AN5663" s="669"/>
      <c r="IG5663" s="1009"/>
      <c r="IH5663" s="1009"/>
      <c r="II5663" s="1009"/>
      <c r="IJ5663" s="1009"/>
      <c r="IK5663" s="1009"/>
      <c r="IL5663" s="1009"/>
      <c r="IM5663" s="1009"/>
    </row>
    <row r="5664" spans="17:247" x14ac:dyDescent="0.25">
      <c r="Q5664" s="1333"/>
      <c r="R5664" s="1333"/>
      <c r="S5664" s="669"/>
      <c r="T5664" s="669"/>
      <c r="U5664" s="669"/>
      <c r="AG5664" s="873"/>
      <c r="AN5664" s="669"/>
      <c r="IG5664" s="1009"/>
      <c r="IH5664" s="1009"/>
      <c r="II5664" s="1009"/>
      <c r="IJ5664" s="1009"/>
      <c r="IK5664" s="1009"/>
      <c r="IL5664" s="1009"/>
      <c r="IM5664" s="1009"/>
    </row>
    <row r="5665" spans="17:247" x14ac:dyDescent="0.25">
      <c r="Q5665" s="1333"/>
      <c r="R5665" s="1333"/>
      <c r="S5665" s="669"/>
      <c r="T5665" s="669"/>
      <c r="U5665" s="669"/>
      <c r="AG5665" s="873"/>
      <c r="AN5665" s="669"/>
      <c r="IG5665" s="1009"/>
      <c r="IH5665" s="1009"/>
      <c r="II5665" s="1009"/>
      <c r="IJ5665" s="1009"/>
      <c r="IK5665" s="1009"/>
      <c r="IL5665" s="1009"/>
      <c r="IM5665" s="1009"/>
    </row>
    <row r="5666" spans="17:247" x14ac:dyDescent="0.25">
      <c r="Q5666" s="1333"/>
      <c r="R5666" s="1333"/>
      <c r="S5666" s="669"/>
      <c r="T5666" s="669"/>
      <c r="U5666" s="669"/>
      <c r="AG5666" s="873"/>
      <c r="AN5666" s="669"/>
      <c r="IG5666" s="1009"/>
      <c r="IH5666" s="1009"/>
      <c r="II5666" s="1009"/>
      <c r="IJ5666" s="1009"/>
      <c r="IK5666" s="1009"/>
      <c r="IL5666" s="1009"/>
      <c r="IM5666" s="1009"/>
    </row>
    <row r="5667" spans="17:247" x14ac:dyDescent="0.25">
      <c r="Q5667" s="1333"/>
      <c r="R5667" s="1333"/>
      <c r="S5667" s="669"/>
      <c r="T5667" s="669"/>
      <c r="U5667" s="669"/>
      <c r="AG5667" s="873"/>
      <c r="AN5667" s="669"/>
      <c r="IG5667" s="1009"/>
      <c r="IH5667" s="1009"/>
      <c r="II5667" s="1009"/>
      <c r="IJ5667" s="1009"/>
      <c r="IK5667" s="1009"/>
      <c r="IL5667" s="1009"/>
      <c r="IM5667" s="1009"/>
    </row>
    <row r="5668" spans="17:247" x14ac:dyDescent="0.25">
      <c r="Q5668" s="1333"/>
      <c r="R5668" s="1333"/>
      <c r="S5668" s="669"/>
      <c r="T5668" s="669"/>
      <c r="U5668" s="669"/>
      <c r="AG5668" s="873"/>
      <c r="AN5668" s="669"/>
      <c r="IG5668" s="1009"/>
      <c r="IH5668" s="1009"/>
      <c r="II5668" s="1009"/>
      <c r="IJ5668" s="1009"/>
      <c r="IK5668" s="1009"/>
      <c r="IL5668" s="1009"/>
      <c r="IM5668" s="1009"/>
    </row>
    <row r="5669" spans="17:247" x14ac:dyDescent="0.25">
      <c r="Q5669" s="1333"/>
      <c r="R5669" s="1333"/>
      <c r="S5669" s="669"/>
      <c r="T5669" s="669"/>
      <c r="U5669" s="669"/>
      <c r="AG5669" s="873"/>
      <c r="AN5669" s="669"/>
      <c r="IG5669" s="1009"/>
      <c r="IH5669" s="1009"/>
      <c r="II5669" s="1009"/>
      <c r="IJ5669" s="1009"/>
      <c r="IK5669" s="1009"/>
      <c r="IL5669" s="1009"/>
      <c r="IM5669" s="1009"/>
    </row>
    <row r="5670" spans="17:247" x14ac:dyDescent="0.25">
      <c r="Q5670" s="1333"/>
      <c r="R5670" s="1333"/>
      <c r="S5670" s="669"/>
      <c r="T5670" s="669"/>
      <c r="U5670" s="669"/>
      <c r="AG5670" s="873"/>
      <c r="AN5670" s="669"/>
      <c r="IG5670" s="1009"/>
      <c r="IH5670" s="1009"/>
      <c r="II5670" s="1009"/>
      <c r="IJ5670" s="1009"/>
      <c r="IK5670" s="1009"/>
      <c r="IL5670" s="1009"/>
      <c r="IM5670" s="1009"/>
    </row>
    <row r="5671" spans="17:247" x14ac:dyDescent="0.25">
      <c r="Q5671" s="1333"/>
      <c r="R5671" s="1333"/>
      <c r="S5671" s="669"/>
      <c r="T5671" s="669"/>
      <c r="U5671" s="669"/>
      <c r="AG5671" s="873"/>
      <c r="AN5671" s="669"/>
      <c r="IG5671" s="1009"/>
      <c r="IH5671" s="1009"/>
      <c r="II5671" s="1009"/>
      <c r="IJ5671" s="1009"/>
      <c r="IK5671" s="1009"/>
      <c r="IL5671" s="1009"/>
      <c r="IM5671" s="1009"/>
    </row>
    <row r="5672" spans="17:247" x14ac:dyDescent="0.25">
      <c r="Q5672" s="1333"/>
      <c r="R5672" s="1333"/>
      <c r="S5672" s="669"/>
      <c r="T5672" s="669"/>
      <c r="U5672" s="669"/>
      <c r="AG5672" s="873"/>
      <c r="AN5672" s="669"/>
      <c r="IG5672" s="1009"/>
      <c r="IH5672" s="1009"/>
      <c r="II5672" s="1009"/>
      <c r="IJ5672" s="1009"/>
      <c r="IK5672" s="1009"/>
      <c r="IL5672" s="1009"/>
      <c r="IM5672" s="1009"/>
    </row>
    <row r="5673" spans="17:247" x14ac:dyDescent="0.25">
      <c r="Q5673" s="1333"/>
      <c r="R5673" s="1333"/>
      <c r="S5673" s="669"/>
      <c r="T5673" s="669"/>
      <c r="U5673" s="669"/>
      <c r="AG5673" s="873"/>
      <c r="AN5673" s="669"/>
      <c r="IG5673" s="1009"/>
      <c r="IH5673" s="1009"/>
      <c r="II5673" s="1009"/>
      <c r="IJ5673" s="1009"/>
      <c r="IK5673" s="1009"/>
      <c r="IL5673" s="1009"/>
      <c r="IM5673" s="1009"/>
    </row>
    <row r="5674" spans="17:247" x14ac:dyDescent="0.25">
      <c r="Q5674" s="1333"/>
      <c r="R5674" s="1333"/>
      <c r="S5674" s="669"/>
      <c r="T5674" s="669"/>
      <c r="U5674" s="669"/>
      <c r="AG5674" s="873"/>
      <c r="AN5674" s="669"/>
      <c r="IG5674" s="1009"/>
      <c r="IH5674" s="1009"/>
      <c r="II5674" s="1009"/>
      <c r="IJ5674" s="1009"/>
      <c r="IK5674" s="1009"/>
      <c r="IL5674" s="1009"/>
      <c r="IM5674" s="1009"/>
    </row>
    <row r="5675" spans="17:247" x14ac:dyDescent="0.25">
      <c r="Q5675" s="1333"/>
      <c r="R5675" s="1333"/>
      <c r="S5675" s="669"/>
      <c r="T5675" s="669"/>
      <c r="U5675" s="669"/>
      <c r="AG5675" s="873"/>
      <c r="AN5675" s="669"/>
      <c r="IG5675" s="1009"/>
      <c r="IH5675" s="1009"/>
      <c r="II5675" s="1009"/>
      <c r="IJ5675" s="1009"/>
      <c r="IK5675" s="1009"/>
      <c r="IL5675" s="1009"/>
      <c r="IM5675" s="1009"/>
    </row>
    <row r="5676" spans="17:247" x14ac:dyDescent="0.25">
      <c r="Q5676" s="1333"/>
      <c r="R5676" s="1333"/>
      <c r="S5676" s="669"/>
      <c r="T5676" s="669"/>
      <c r="U5676" s="669"/>
      <c r="AG5676" s="873"/>
      <c r="AN5676" s="669"/>
      <c r="IG5676" s="1009"/>
      <c r="IH5676" s="1009"/>
      <c r="II5676" s="1009"/>
      <c r="IJ5676" s="1009"/>
      <c r="IK5676" s="1009"/>
      <c r="IL5676" s="1009"/>
      <c r="IM5676" s="1009"/>
    </row>
    <row r="5677" spans="17:247" x14ac:dyDescent="0.25">
      <c r="Q5677" s="1333"/>
      <c r="R5677" s="1333"/>
      <c r="S5677" s="669"/>
      <c r="T5677" s="669"/>
      <c r="U5677" s="669"/>
      <c r="AG5677" s="873"/>
      <c r="AN5677" s="669"/>
      <c r="IG5677" s="1009"/>
      <c r="IH5677" s="1009"/>
      <c r="II5677" s="1009"/>
      <c r="IJ5677" s="1009"/>
      <c r="IK5677" s="1009"/>
      <c r="IL5677" s="1009"/>
      <c r="IM5677" s="1009"/>
    </row>
    <row r="5678" spans="17:247" x14ac:dyDescent="0.25">
      <c r="Q5678" s="1333"/>
      <c r="R5678" s="1333"/>
      <c r="S5678" s="669"/>
      <c r="T5678" s="669"/>
      <c r="U5678" s="669"/>
      <c r="AG5678" s="873"/>
      <c r="AN5678" s="669"/>
      <c r="IG5678" s="1009"/>
      <c r="IH5678" s="1009"/>
      <c r="II5678" s="1009"/>
      <c r="IJ5678" s="1009"/>
      <c r="IK5678" s="1009"/>
      <c r="IL5678" s="1009"/>
      <c r="IM5678" s="1009"/>
    </row>
    <row r="5679" spans="17:247" x14ac:dyDescent="0.25">
      <c r="Q5679" s="1333"/>
      <c r="R5679" s="1333"/>
      <c r="S5679" s="669"/>
      <c r="T5679" s="669"/>
      <c r="U5679" s="669"/>
      <c r="AG5679" s="873"/>
      <c r="AN5679" s="669"/>
      <c r="IG5679" s="1009"/>
      <c r="IH5679" s="1009"/>
      <c r="II5679" s="1009"/>
      <c r="IJ5679" s="1009"/>
      <c r="IK5679" s="1009"/>
      <c r="IL5679" s="1009"/>
      <c r="IM5679" s="1009"/>
    </row>
    <row r="5680" spans="17:247" x14ac:dyDescent="0.25">
      <c r="Q5680" s="1333"/>
      <c r="R5680" s="1333"/>
      <c r="S5680" s="669"/>
      <c r="T5680" s="669"/>
      <c r="U5680" s="669"/>
      <c r="AG5680" s="873"/>
      <c r="AN5680" s="669"/>
      <c r="IG5680" s="1009"/>
      <c r="IH5680" s="1009"/>
      <c r="II5680" s="1009"/>
      <c r="IJ5680" s="1009"/>
      <c r="IK5680" s="1009"/>
      <c r="IL5680" s="1009"/>
      <c r="IM5680" s="1009"/>
    </row>
    <row r="5681" spans="17:247" x14ac:dyDescent="0.25">
      <c r="Q5681" s="1333"/>
      <c r="R5681" s="1333"/>
      <c r="S5681" s="669"/>
      <c r="T5681" s="669"/>
      <c r="U5681" s="669"/>
      <c r="AG5681" s="873"/>
      <c r="AN5681" s="669"/>
      <c r="IG5681" s="1009"/>
      <c r="IH5681" s="1009"/>
      <c r="II5681" s="1009"/>
      <c r="IJ5681" s="1009"/>
      <c r="IK5681" s="1009"/>
      <c r="IL5681" s="1009"/>
      <c r="IM5681" s="1009"/>
    </row>
    <row r="5682" spans="17:247" x14ac:dyDescent="0.25">
      <c r="Q5682" s="1333"/>
      <c r="R5682" s="1333"/>
      <c r="S5682" s="669"/>
      <c r="T5682" s="669"/>
      <c r="U5682" s="669"/>
      <c r="AG5682" s="873"/>
      <c r="AN5682" s="669"/>
      <c r="IG5682" s="1009"/>
      <c r="IH5682" s="1009"/>
      <c r="II5682" s="1009"/>
      <c r="IJ5682" s="1009"/>
      <c r="IK5682" s="1009"/>
      <c r="IL5682" s="1009"/>
      <c r="IM5682" s="1009"/>
    </row>
    <row r="5683" spans="17:247" x14ac:dyDescent="0.25">
      <c r="Q5683" s="1333"/>
      <c r="R5683" s="1333"/>
      <c r="S5683" s="669"/>
      <c r="T5683" s="669"/>
      <c r="U5683" s="669"/>
      <c r="AG5683" s="873"/>
      <c r="AN5683" s="669"/>
      <c r="IG5683" s="1009"/>
      <c r="IH5683" s="1009"/>
      <c r="II5683" s="1009"/>
      <c r="IJ5683" s="1009"/>
      <c r="IK5683" s="1009"/>
      <c r="IL5683" s="1009"/>
      <c r="IM5683" s="1009"/>
    </row>
    <row r="5684" spans="17:247" x14ac:dyDescent="0.25">
      <c r="Q5684" s="1333"/>
      <c r="R5684" s="1333"/>
      <c r="S5684" s="669"/>
      <c r="T5684" s="669"/>
      <c r="U5684" s="669"/>
      <c r="AG5684" s="873"/>
      <c r="AN5684" s="669"/>
      <c r="IG5684" s="1009"/>
      <c r="IH5684" s="1009"/>
      <c r="II5684" s="1009"/>
      <c r="IJ5684" s="1009"/>
      <c r="IK5684" s="1009"/>
      <c r="IL5684" s="1009"/>
      <c r="IM5684" s="1009"/>
    </row>
    <row r="5685" spans="17:247" x14ac:dyDescent="0.25">
      <c r="Q5685" s="1333"/>
      <c r="R5685" s="1333"/>
      <c r="S5685" s="669"/>
      <c r="T5685" s="669"/>
      <c r="U5685" s="669"/>
      <c r="AG5685" s="873"/>
      <c r="AN5685" s="669"/>
      <c r="IG5685" s="1009"/>
      <c r="IH5685" s="1009"/>
      <c r="II5685" s="1009"/>
      <c r="IJ5685" s="1009"/>
      <c r="IK5685" s="1009"/>
      <c r="IL5685" s="1009"/>
      <c r="IM5685" s="1009"/>
    </row>
    <row r="5686" spans="17:247" x14ac:dyDescent="0.25">
      <c r="Q5686" s="1333"/>
      <c r="R5686" s="1333"/>
      <c r="S5686" s="669"/>
      <c r="T5686" s="669"/>
      <c r="U5686" s="669"/>
      <c r="AG5686" s="873"/>
      <c r="AN5686" s="669"/>
      <c r="IG5686" s="1009"/>
      <c r="IH5686" s="1009"/>
      <c r="II5686" s="1009"/>
      <c r="IJ5686" s="1009"/>
      <c r="IK5686" s="1009"/>
      <c r="IL5686" s="1009"/>
      <c r="IM5686" s="1009"/>
    </row>
    <row r="5687" spans="17:247" x14ac:dyDescent="0.25">
      <c r="Q5687" s="1333"/>
      <c r="R5687" s="1333"/>
      <c r="S5687" s="669"/>
      <c r="T5687" s="669"/>
      <c r="U5687" s="669"/>
      <c r="AG5687" s="873"/>
      <c r="AN5687" s="669"/>
      <c r="IG5687" s="1009"/>
      <c r="IH5687" s="1009"/>
      <c r="II5687" s="1009"/>
      <c r="IJ5687" s="1009"/>
      <c r="IK5687" s="1009"/>
      <c r="IL5687" s="1009"/>
      <c r="IM5687" s="1009"/>
    </row>
    <row r="5688" spans="17:247" x14ac:dyDescent="0.25">
      <c r="Q5688" s="1333"/>
      <c r="R5688" s="1333"/>
      <c r="S5688" s="669"/>
      <c r="T5688" s="669"/>
      <c r="U5688" s="669"/>
      <c r="AG5688" s="873"/>
      <c r="AN5688" s="669"/>
      <c r="IG5688" s="1009"/>
      <c r="IH5688" s="1009"/>
      <c r="II5688" s="1009"/>
      <c r="IJ5688" s="1009"/>
      <c r="IK5688" s="1009"/>
      <c r="IL5688" s="1009"/>
      <c r="IM5688" s="1009"/>
    </row>
    <row r="5689" spans="17:247" x14ac:dyDescent="0.25">
      <c r="Q5689" s="1333"/>
      <c r="R5689" s="1333"/>
      <c r="S5689" s="669"/>
      <c r="T5689" s="669"/>
      <c r="U5689" s="669"/>
      <c r="AG5689" s="873"/>
      <c r="AN5689" s="669"/>
      <c r="IG5689" s="1009"/>
      <c r="IH5689" s="1009"/>
      <c r="II5689" s="1009"/>
      <c r="IJ5689" s="1009"/>
      <c r="IK5689" s="1009"/>
      <c r="IL5689" s="1009"/>
      <c r="IM5689" s="1009"/>
    </row>
    <row r="5690" spans="17:247" x14ac:dyDescent="0.25">
      <c r="Q5690" s="1333"/>
      <c r="R5690" s="1333"/>
      <c r="S5690" s="669"/>
      <c r="T5690" s="669"/>
      <c r="U5690" s="669"/>
      <c r="AG5690" s="873"/>
      <c r="AN5690" s="669"/>
      <c r="IG5690" s="1009"/>
      <c r="IH5690" s="1009"/>
      <c r="II5690" s="1009"/>
      <c r="IJ5690" s="1009"/>
      <c r="IK5690" s="1009"/>
      <c r="IL5690" s="1009"/>
      <c r="IM5690" s="1009"/>
    </row>
    <row r="5691" spans="17:247" x14ac:dyDescent="0.25">
      <c r="Q5691" s="1333"/>
      <c r="R5691" s="1333"/>
      <c r="S5691" s="669"/>
      <c r="T5691" s="669"/>
      <c r="U5691" s="669"/>
      <c r="AG5691" s="873"/>
      <c r="AN5691" s="669"/>
      <c r="IG5691" s="1009"/>
      <c r="IH5691" s="1009"/>
      <c r="II5691" s="1009"/>
      <c r="IJ5691" s="1009"/>
      <c r="IK5691" s="1009"/>
      <c r="IL5691" s="1009"/>
      <c r="IM5691" s="1009"/>
    </row>
    <row r="5692" spans="17:247" x14ac:dyDescent="0.25">
      <c r="Q5692" s="1333"/>
      <c r="R5692" s="1333"/>
      <c r="S5692" s="669"/>
      <c r="T5692" s="669"/>
      <c r="U5692" s="669"/>
      <c r="AG5692" s="873"/>
      <c r="AN5692" s="669"/>
      <c r="IG5692" s="1009"/>
      <c r="IH5692" s="1009"/>
      <c r="II5692" s="1009"/>
      <c r="IJ5692" s="1009"/>
      <c r="IK5692" s="1009"/>
      <c r="IL5692" s="1009"/>
      <c r="IM5692" s="1009"/>
    </row>
    <row r="5693" spans="17:247" x14ac:dyDescent="0.25">
      <c r="Q5693" s="1333"/>
      <c r="R5693" s="1333"/>
      <c r="S5693" s="669"/>
      <c r="T5693" s="669"/>
      <c r="U5693" s="669"/>
      <c r="AG5693" s="873"/>
      <c r="AN5693" s="669"/>
      <c r="IG5693" s="1009"/>
      <c r="IH5693" s="1009"/>
      <c r="II5693" s="1009"/>
      <c r="IJ5693" s="1009"/>
      <c r="IK5693" s="1009"/>
      <c r="IL5693" s="1009"/>
      <c r="IM5693" s="1009"/>
    </row>
    <row r="5694" spans="17:247" x14ac:dyDescent="0.25">
      <c r="Q5694" s="1333"/>
      <c r="R5694" s="1333"/>
      <c r="S5694" s="669"/>
      <c r="T5694" s="669"/>
      <c r="U5694" s="669"/>
      <c r="AG5694" s="873"/>
      <c r="AN5694" s="669"/>
      <c r="IG5694" s="1009"/>
      <c r="IH5694" s="1009"/>
      <c r="II5694" s="1009"/>
      <c r="IJ5694" s="1009"/>
      <c r="IK5694" s="1009"/>
      <c r="IL5694" s="1009"/>
      <c r="IM5694" s="1009"/>
    </row>
    <row r="5695" spans="17:247" x14ac:dyDescent="0.25">
      <c r="Q5695" s="1333"/>
      <c r="R5695" s="1333"/>
      <c r="S5695" s="669"/>
      <c r="T5695" s="669"/>
      <c r="U5695" s="669"/>
      <c r="AG5695" s="873"/>
      <c r="AN5695" s="669"/>
      <c r="IG5695" s="1009"/>
      <c r="IH5695" s="1009"/>
      <c r="II5695" s="1009"/>
      <c r="IJ5695" s="1009"/>
      <c r="IK5695" s="1009"/>
      <c r="IL5695" s="1009"/>
      <c r="IM5695" s="1009"/>
    </row>
    <row r="5696" spans="17:247" x14ac:dyDescent="0.25">
      <c r="Q5696" s="1333"/>
      <c r="R5696" s="1333"/>
      <c r="S5696" s="669"/>
      <c r="T5696" s="669"/>
      <c r="U5696" s="669"/>
      <c r="AG5696" s="873"/>
      <c r="AN5696" s="669"/>
      <c r="IG5696" s="1009"/>
      <c r="IH5696" s="1009"/>
      <c r="II5696" s="1009"/>
      <c r="IJ5696" s="1009"/>
      <c r="IK5696" s="1009"/>
      <c r="IL5696" s="1009"/>
      <c r="IM5696" s="1009"/>
    </row>
    <row r="5697" spans="17:247" x14ac:dyDescent="0.25">
      <c r="Q5697" s="1333"/>
      <c r="R5697" s="1333"/>
      <c r="S5697" s="669"/>
      <c r="T5697" s="669"/>
      <c r="U5697" s="669"/>
      <c r="AG5697" s="873"/>
      <c r="AN5697" s="669"/>
      <c r="IG5697" s="1009"/>
      <c r="IH5697" s="1009"/>
      <c r="II5697" s="1009"/>
      <c r="IJ5697" s="1009"/>
      <c r="IK5697" s="1009"/>
      <c r="IL5697" s="1009"/>
      <c r="IM5697" s="1009"/>
    </row>
    <row r="5698" spans="17:247" x14ac:dyDescent="0.25">
      <c r="Q5698" s="1333"/>
      <c r="R5698" s="1333"/>
      <c r="S5698" s="669"/>
      <c r="T5698" s="669"/>
      <c r="U5698" s="669"/>
      <c r="AG5698" s="873"/>
      <c r="AN5698" s="669"/>
      <c r="IG5698" s="1009"/>
      <c r="IH5698" s="1009"/>
      <c r="II5698" s="1009"/>
      <c r="IJ5698" s="1009"/>
      <c r="IK5698" s="1009"/>
      <c r="IL5698" s="1009"/>
      <c r="IM5698" s="1009"/>
    </row>
    <row r="5699" spans="17:247" x14ac:dyDescent="0.25">
      <c r="Q5699" s="1333"/>
      <c r="R5699" s="1333"/>
      <c r="S5699" s="669"/>
      <c r="T5699" s="669"/>
      <c r="U5699" s="669"/>
      <c r="AG5699" s="873"/>
      <c r="AN5699" s="669"/>
      <c r="IG5699" s="1009"/>
      <c r="IH5699" s="1009"/>
      <c r="II5699" s="1009"/>
      <c r="IJ5699" s="1009"/>
      <c r="IK5699" s="1009"/>
      <c r="IL5699" s="1009"/>
      <c r="IM5699" s="1009"/>
    </row>
    <row r="5700" spans="17:247" x14ac:dyDescent="0.25">
      <c r="Q5700" s="1333"/>
      <c r="R5700" s="1333"/>
      <c r="S5700" s="669"/>
      <c r="T5700" s="669"/>
      <c r="U5700" s="669"/>
      <c r="AG5700" s="873"/>
      <c r="AN5700" s="669"/>
      <c r="IG5700" s="1009"/>
      <c r="IH5700" s="1009"/>
      <c r="II5700" s="1009"/>
      <c r="IJ5700" s="1009"/>
      <c r="IK5700" s="1009"/>
      <c r="IL5700" s="1009"/>
      <c r="IM5700" s="1009"/>
    </row>
    <row r="5701" spans="17:247" x14ac:dyDescent="0.25">
      <c r="Q5701" s="1333"/>
      <c r="R5701" s="1333"/>
      <c r="S5701" s="669"/>
      <c r="T5701" s="669"/>
      <c r="U5701" s="669"/>
      <c r="AG5701" s="873"/>
      <c r="AN5701" s="669"/>
      <c r="IG5701" s="1009"/>
      <c r="IH5701" s="1009"/>
      <c r="II5701" s="1009"/>
      <c r="IJ5701" s="1009"/>
      <c r="IK5701" s="1009"/>
      <c r="IL5701" s="1009"/>
      <c r="IM5701" s="1009"/>
    </row>
    <row r="5702" spans="17:247" x14ac:dyDescent="0.25">
      <c r="Q5702" s="1333"/>
      <c r="R5702" s="1333"/>
      <c r="S5702" s="669"/>
      <c r="T5702" s="669"/>
      <c r="U5702" s="669"/>
      <c r="AG5702" s="873"/>
      <c r="AN5702" s="669"/>
      <c r="IG5702" s="1009"/>
      <c r="IH5702" s="1009"/>
      <c r="II5702" s="1009"/>
      <c r="IJ5702" s="1009"/>
      <c r="IK5702" s="1009"/>
      <c r="IL5702" s="1009"/>
      <c r="IM5702" s="1009"/>
    </row>
    <row r="5703" spans="17:247" x14ac:dyDescent="0.25">
      <c r="Q5703" s="1333"/>
      <c r="R5703" s="1333"/>
      <c r="S5703" s="669"/>
      <c r="T5703" s="669"/>
      <c r="U5703" s="669"/>
      <c r="AG5703" s="873"/>
      <c r="AN5703" s="669"/>
      <c r="IG5703" s="1009"/>
      <c r="IH5703" s="1009"/>
      <c r="II5703" s="1009"/>
      <c r="IJ5703" s="1009"/>
      <c r="IK5703" s="1009"/>
      <c r="IL5703" s="1009"/>
      <c r="IM5703" s="1009"/>
    </row>
    <row r="5704" spans="17:247" x14ac:dyDescent="0.25">
      <c r="Q5704" s="1333"/>
      <c r="R5704" s="1333"/>
      <c r="S5704" s="669"/>
      <c r="T5704" s="669"/>
      <c r="U5704" s="669"/>
      <c r="AG5704" s="873"/>
      <c r="AN5704" s="669"/>
      <c r="IG5704" s="1009"/>
      <c r="IH5704" s="1009"/>
      <c r="II5704" s="1009"/>
      <c r="IJ5704" s="1009"/>
      <c r="IK5704" s="1009"/>
      <c r="IL5704" s="1009"/>
      <c r="IM5704" s="1009"/>
    </row>
    <row r="5705" spans="17:247" x14ac:dyDescent="0.25">
      <c r="Q5705" s="1333"/>
      <c r="R5705" s="1333"/>
      <c r="S5705" s="669"/>
      <c r="T5705" s="669"/>
      <c r="U5705" s="669"/>
      <c r="AG5705" s="873"/>
      <c r="AN5705" s="669"/>
      <c r="IG5705" s="1009"/>
      <c r="IH5705" s="1009"/>
      <c r="II5705" s="1009"/>
      <c r="IJ5705" s="1009"/>
      <c r="IK5705" s="1009"/>
      <c r="IL5705" s="1009"/>
      <c r="IM5705" s="1009"/>
    </row>
    <row r="5706" spans="17:247" x14ac:dyDescent="0.25">
      <c r="Q5706" s="1333"/>
      <c r="R5706" s="1333"/>
      <c r="S5706" s="669"/>
      <c r="T5706" s="669"/>
      <c r="U5706" s="669"/>
      <c r="AG5706" s="873"/>
      <c r="AN5706" s="669"/>
      <c r="IG5706" s="1009"/>
      <c r="IH5706" s="1009"/>
      <c r="II5706" s="1009"/>
      <c r="IJ5706" s="1009"/>
      <c r="IK5706" s="1009"/>
      <c r="IL5706" s="1009"/>
      <c r="IM5706" s="1009"/>
    </row>
    <row r="5707" spans="17:247" x14ac:dyDescent="0.25">
      <c r="Q5707" s="1333"/>
      <c r="R5707" s="1333"/>
      <c r="S5707" s="669"/>
      <c r="T5707" s="669"/>
      <c r="U5707" s="669"/>
      <c r="AG5707" s="873"/>
      <c r="AN5707" s="669"/>
      <c r="IG5707" s="1009"/>
      <c r="IH5707" s="1009"/>
      <c r="II5707" s="1009"/>
      <c r="IJ5707" s="1009"/>
      <c r="IK5707" s="1009"/>
      <c r="IL5707" s="1009"/>
      <c r="IM5707" s="1009"/>
    </row>
    <row r="5708" spans="17:247" x14ac:dyDescent="0.25">
      <c r="Q5708" s="1333"/>
      <c r="R5708" s="1333"/>
      <c r="S5708" s="669"/>
      <c r="T5708" s="669"/>
      <c r="U5708" s="669"/>
      <c r="AG5708" s="873"/>
      <c r="AN5708" s="669"/>
      <c r="IG5708" s="1009"/>
      <c r="IH5708" s="1009"/>
      <c r="II5708" s="1009"/>
      <c r="IJ5708" s="1009"/>
      <c r="IK5708" s="1009"/>
      <c r="IL5708" s="1009"/>
      <c r="IM5708" s="1009"/>
    </row>
    <row r="5709" spans="17:247" x14ac:dyDescent="0.25">
      <c r="Q5709" s="1333"/>
      <c r="R5709" s="1333"/>
      <c r="S5709" s="669"/>
      <c r="T5709" s="669"/>
      <c r="U5709" s="669"/>
      <c r="AG5709" s="873"/>
      <c r="AN5709" s="669"/>
      <c r="IG5709" s="1009"/>
      <c r="IH5709" s="1009"/>
      <c r="II5709" s="1009"/>
      <c r="IJ5709" s="1009"/>
      <c r="IK5709" s="1009"/>
      <c r="IL5709" s="1009"/>
      <c r="IM5709" s="1009"/>
    </row>
    <row r="5710" spans="17:247" x14ac:dyDescent="0.25">
      <c r="Q5710" s="1333"/>
      <c r="R5710" s="1333"/>
      <c r="S5710" s="669"/>
      <c r="T5710" s="669"/>
      <c r="U5710" s="669"/>
      <c r="AG5710" s="873"/>
      <c r="AN5710" s="669"/>
      <c r="IG5710" s="1009"/>
      <c r="IH5710" s="1009"/>
      <c r="II5710" s="1009"/>
      <c r="IJ5710" s="1009"/>
      <c r="IK5710" s="1009"/>
      <c r="IL5710" s="1009"/>
      <c r="IM5710" s="1009"/>
    </row>
    <row r="5711" spans="17:247" x14ac:dyDescent="0.25">
      <c r="Q5711" s="1333"/>
      <c r="R5711" s="1333"/>
      <c r="S5711" s="669"/>
      <c r="T5711" s="669"/>
      <c r="U5711" s="669"/>
      <c r="AG5711" s="873"/>
      <c r="AN5711" s="669"/>
      <c r="IG5711" s="1009"/>
      <c r="IH5711" s="1009"/>
      <c r="II5711" s="1009"/>
      <c r="IJ5711" s="1009"/>
      <c r="IK5711" s="1009"/>
      <c r="IL5711" s="1009"/>
      <c r="IM5711" s="1009"/>
    </row>
    <row r="5712" spans="17:247" x14ac:dyDescent="0.25">
      <c r="Q5712" s="1333"/>
      <c r="R5712" s="1333"/>
      <c r="S5712" s="669"/>
      <c r="T5712" s="669"/>
      <c r="U5712" s="669"/>
      <c r="AG5712" s="873"/>
      <c r="AN5712" s="669"/>
      <c r="IG5712" s="1009"/>
      <c r="IH5712" s="1009"/>
      <c r="II5712" s="1009"/>
      <c r="IJ5712" s="1009"/>
      <c r="IK5712" s="1009"/>
      <c r="IL5712" s="1009"/>
      <c r="IM5712" s="1009"/>
    </row>
    <row r="5713" spans="17:247" x14ac:dyDescent="0.25">
      <c r="Q5713" s="1333"/>
      <c r="R5713" s="1333"/>
      <c r="S5713" s="669"/>
      <c r="T5713" s="669"/>
      <c r="U5713" s="669"/>
      <c r="AG5713" s="873"/>
      <c r="AN5713" s="669"/>
      <c r="IG5713" s="1009"/>
      <c r="IH5713" s="1009"/>
      <c r="II5713" s="1009"/>
      <c r="IJ5713" s="1009"/>
      <c r="IK5713" s="1009"/>
      <c r="IL5713" s="1009"/>
      <c r="IM5713" s="1009"/>
    </row>
    <row r="5714" spans="17:247" x14ac:dyDescent="0.25">
      <c r="Q5714" s="1333"/>
      <c r="R5714" s="1333"/>
      <c r="S5714" s="669"/>
      <c r="T5714" s="669"/>
      <c r="U5714" s="669"/>
      <c r="AG5714" s="873"/>
      <c r="AN5714" s="669"/>
      <c r="IG5714" s="1009"/>
      <c r="IH5714" s="1009"/>
      <c r="II5714" s="1009"/>
      <c r="IJ5714" s="1009"/>
      <c r="IK5714" s="1009"/>
      <c r="IL5714" s="1009"/>
      <c r="IM5714" s="1009"/>
    </row>
    <row r="5715" spans="17:247" x14ac:dyDescent="0.25">
      <c r="Q5715" s="1333"/>
      <c r="R5715" s="1333"/>
      <c r="S5715" s="669"/>
      <c r="T5715" s="669"/>
      <c r="U5715" s="669"/>
      <c r="AG5715" s="873"/>
      <c r="AN5715" s="669"/>
      <c r="IG5715" s="1009"/>
      <c r="IH5715" s="1009"/>
      <c r="II5715" s="1009"/>
      <c r="IJ5715" s="1009"/>
      <c r="IK5715" s="1009"/>
      <c r="IL5715" s="1009"/>
      <c r="IM5715" s="1009"/>
    </row>
    <row r="5716" spans="17:247" x14ac:dyDescent="0.25">
      <c r="Q5716" s="1333"/>
      <c r="R5716" s="1333"/>
      <c r="S5716" s="669"/>
      <c r="T5716" s="669"/>
      <c r="U5716" s="669"/>
      <c r="AG5716" s="873"/>
      <c r="AN5716" s="669"/>
      <c r="IG5716" s="1009"/>
      <c r="IH5716" s="1009"/>
      <c r="II5716" s="1009"/>
      <c r="IJ5716" s="1009"/>
      <c r="IK5716" s="1009"/>
      <c r="IL5716" s="1009"/>
      <c r="IM5716" s="1009"/>
    </row>
    <row r="5717" spans="17:247" x14ac:dyDescent="0.25">
      <c r="Q5717" s="1333"/>
      <c r="R5717" s="1333"/>
      <c r="S5717" s="669"/>
      <c r="T5717" s="669"/>
      <c r="U5717" s="669"/>
      <c r="AG5717" s="873"/>
      <c r="AN5717" s="669"/>
      <c r="IG5717" s="1009"/>
      <c r="IH5717" s="1009"/>
      <c r="II5717" s="1009"/>
      <c r="IJ5717" s="1009"/>
      <c r="IK5717" s="1009"/>
      <c r="IL5717" s="1009"/>
      <c r="IM5717" s="1009"/>
    </row>
    <row r="5718" spans="17:247" x14ac:dyDescent="0.25">
      <c r="Q5718" s="1333"/>
      <c r="R5718" s="1333"/>
      <c r="S5718" s="669"/>
      <c r="T5718" s="669"/>
      <c r="U5718" s="669"/>
      <c r="AG5718" s="873"/>
      <c r="AN5718" s="669"/>
      <c r="IG5718" s="1009"/>
      <c r="IH5718" s="1009"/>
      <c r="II5718" s="1009"/>
      <c r="IJ5718" s="1009"/>
      <c r="IK5718" s="1009"/>
      <c r="IL5718" s="1009"/>
      <c r="IM5718" s="1009"/>
    </row>
    <row r="5719" spans="17:247" x14ac:dyDescent="0.25">
      <c r="Q5719" s="1333"/>
      <c r="R5719" s="1333"/>
      <c r="S5719" s="669"/>
      <c r="T5719" s="669"/>
      <c r="U5719" s="669"/>
      <c r="AG5719" s="873"/>
      <c r="AN5719" s="669"/>
      <c r="IG5719" s="1009"/>
      <c r="IH5719" s="1009"/>
      <c r="II5719" s="1009"/>
      <c r="IJ5719" s="1009"/>
      <c r="IK5719" s="1009"/>
      <c r="IL5719" s="1009"/>
      <c r="IM5719" s="1009"/>
    </row>
    <row r="5720" spans="17:247" x14ac:dyDescent="0.25">
      <c r="Q5720" s="1333"/>
      <c r="R5720" s="1333"/>
      <c r="S5720" s="669"/>
      <c r="T5720" s="669"/>
      <c r="U5720" s="669"/>
      <c r="AG5720" s="873"/>
      <c r="AN5720" s="669"/>
      <c r="IG5720" s="1009"/>
      <c r="IH5720" s="1009"/>
      <c r="II5720" s="1009"/>
      <c r="IJ5720" s="1009"/>
      <c r="IK5720" s="1009"/>
      <c r="IL5720" s="1009"/>
      <c r="IM5720" s="1009"/>
    </row>
    <row r="5721" spans="17:247" x14ac:dyDescent="0.25">
      <c r="Q5721" s="1333"/>
      <c r="R5721" s="1333"/>
      <c r="S5721" s="669"/>
      <c r="T5721" s="669"/>
      <c r="U5721" s="669"/>
      <c r="AG5721" s="873"/>
      <c r="AN5721" s="669"/>
      <c r="IG5721" s="1009"/>
      <c r="IH5721" s="1009"/>
      <c r="II5721" s="1009"/>
      <c r="IJ5721" s="1009"/>
      <c r="IK5721" s="1009"/>
      <c r="IL5721" s="1009"/>
      <c r="IM5721" s="1009"/>
    </row>
    <row r="5722" spans="17:247" x14ac:dyDescent="0.25">
      <c r="Q5722" s="1333"/>
      <c r="R5722" s="1333"/>
      <c r="S5722" s="669"/>
      <c r="T5722" s="669"/>
      <c r="U5722" s="669"/>
      <c r="AG5722" s="873"/>
      <c r="AN5722" s="669"/>
      <c r="IG5722" s="1009"/>
      <c r="IH5722" s="1009"/>
      <c r="II5722" s="1009"/>
      <c r="IJ5722" s="1009"/>
      <c r="IK5722" s="1009"/>
      <c r="IL5722" s="1009"/>
      <c r="IM5722" s="1009"/>
    </row>
    <row r="5723" spans="17:247" x14ac:dyDescent="0.25">
      <c r="Q5723" s="1333"/>
      <c r="R5723" s="1333"/>
      <c r="S5723" s="669"/>
      <c r="T5723" s="669"/>
      <c r="U5723" s="669"/>
      <c r="AG5723" s="873"/>
      <c r="AN5723" s="669"/>
      <c r="IG5723" s="1009"/>
      <c r="IH5723" s="1009"/>
      <c r="II5723" s="1009"/>
      <c r="IJ5723" s="1009"/>
      <c r="IK5723" s="1009"/>
      <c r="IL5723" s="1009"/>
      <c r="IM5723" s="1009"/>
    </row>
    <row r="5724" spans="17:247" x14ac:dyDescent="0.25">
      <c r="Q5724" s="1333"/>
      <c r="R5724" s="1333"/>
      <c r="S5724" s="669"/>
      <c r="T5724" s="669"/>
      <c r="U5724" s="669"/>
      <c r="AG5724" s="873"/>
      <c r="AN5724" s="669"/>
      <c r="IG5724" s="1009"/>
      <c r="IH5724" s="1009"/>
      <c r="II5724" s="1009"/>
      <c r="IJ5724" s="1009"/>
      <c r="IK5724" s="1009"/>
      <c r="IL5724" s="1009"/>
      <c r="IM5724" s="1009"/>
    </row>
    <row r="5725" spans="17:247" x14ac:dyDescent="0.25">
      <c r="Q5725" s="1333"/>
      <c r="R5725" s="1333"/>
      <c r="S5725" s="669"/>
      <c r="T5725" s="669"/>
      <c r="U5725" s="669"/>
      <c r="AG5725" s="873"/>
      <c r="AN5725" s="669"/>
      <c r="IG5725" s="1009"/>
      <c r="IH5725" s="1009"/>
      <c r="II5725" s="1009"/>
      <c r="IJ5725" s="1009"/>
      <c r="IK5725" s="1009"/>
      <c r="IL5725" s="1009"/>
      <c r="IM5725" s="1009"/>
    </row>
    <row r="5726" spans="17:247" x14ac:dyDescent="0.25">
      <c r="Q5726" s="1333"/>
      <c r="R5726" s="1333"/>
      <c r="S5726" s="669"/>
      <c r="T5726" s="669"/>
      <c r="U5726" s="669"/>
      <c r="AG5726" s="873"/>
      <c r="AN5726" s="669"/>
      <c r="IG5726" s="1009"/>
      <c r="IH5726" s="1009"/>
      <c r="II5726" s="1009"/>
      <c r="IJ5726" s="1009"/>
      <c r="IK5726" s="1009"/>
      <c r="IL5726" s="1009"/>
      <c r="IM5726" s="1009"/>
    </row>
    <row r="5727" spans="17:247" x14ac:dyDescent="0.25">
      <c r="Q5727" s="1333"/>
      <c r="R5727" s="1333"/>
      <c r="S5727" s="669"/>
      <c r="T5727" s="669"/>
      <c r="U5727" s="669"/>
      <c r="AG5727" s="873"/>
      <c r="AN5727" s="669"/>
      <c r="IG5727" s="1009"/>
      <c r="IH5727" s="1009"/>
      <c r="II5727" s="1009"/>
      <c r="IJ5727" s="1009"/>
      <c r="IK5727" s="1009"/>
      <c r="IL5727" s="1009"/>
      <c r="IM5727" s="1009"/>
    </row>
    <row r="5728" spans="17:247" x14ac:dyDescent="0.25">
      <c r="Q5728" s="1333"/>
      <c r="R5728" s="1333"/>
      <c r="S5728" s="669"/>
      <c r="T5728" s="669"/>
      <c r="U5728" s="669"/>
      <c r="AG5728" s="873"/>
      <c r="AN5728" s="669"/>
      <c r="IG5728" s="1009"/>
      <c r="IH5728" s="1009"/>
      <c r="II5728" s="1009"/>
      <c r="IJ5728" s="1009"/>
      <c r="IK5728" s="1009"/>
      <c r="IL5728" s="1009"/>
      <c r="IM5728" s="1009"/>
    </row>
    <row r="5729" spans="17:247" x14ac:dyDescent="0.25">
      <c r="Q5729" s="1333"/>
      <c r="R5729" s="1333"/>
      <c r="S5729" s="669"/>
      <c r="T5729" s="669"/>
      <c r="U5729" s="669"/>
      <c r="AG5729" s="873"/>
      <c r="AN5729" s="669"/>
      <c r="IG5729" s="1009"/>
      <c r="IH5729" s="1009"/>
      <c r="II5729" s="1009"/>
      <c r="IJ5729" s="1009"/>
      <c r="IK5729" s="1009"/>
      <c r="IL5729" s="1009"/>
      <c r="IM5729" s="1009"/>
    </row>
    <row r="5730" spans="17:247" x14ac:dyDescent="0.25">
      <c r="Q5730" s="1333"/>
      <c r="R5730" s="1333"/>
      <c r="S5730" s="669"/>
      <c r="T5730" s="669"/>
      <c r="U5730" s="669"/>
      <c r="AG5730" s="873"/>
      <c r="AN5730" s="669"/>
      <c r="IG5730" s="1009"/>
      <c r="IH5730" s="1009"/>
      <c r="II5730" s="1009"/>
      <c r="IJ5730" s="1009"/>
      <c r="IK5730" s="1009"/>
      <c r="IL5730" s="1009"/>
      <c r="IM5730" s="1009"/>
    </row>
    <row r="5731" spans="17:247" x14ac:dyDescent="0.25">
      <c r="Q5731" s="1333"/>
      <c r="R5731" s="1333"/>
      <c r="S5731" s="669"/>
      <c r="T5731" s="669"/>
      <c r="U5731" s="669"/>
      <c r="AG5731" s="873"/>
      <c r="AN5731" s="669"/>
      <c r="IG5731" s="1009"/>
      <c r="IH5731" s="1009"/>
      <c r="II5731" s="1009"/>
      <c r="IJ5731" s="1009"/>
      <c r="IK5731" s="1009"/>
      <c r="IL5731" s="1009"/>
      <c r="IM5731" s="1009"/>
    </row>
    <row r="5732" spans="17:247" x14ac:dyDescent="0.25">
      <c r="Q5732" s="1333"/>
      <c r="R5732" s="1333"/>
      <c r="S5732" s="669"/>
      <c r="T5732" s="669"/>
      <c r="U5732" s="669"/>
      <c r="AG5732" s="873"/>
      <c r="AN5732" s="669"/>
      <c r="IG5732" s="1009"/>
      <c r="IH5732" s="1009"/>
      <c r="II5732" s="1009"/>
      <c r="IJ5732" s="1009"/>
      <c r="IK5732" s="1009"/>
      <c r="IL5732" s="1009"/>
      <c r="IM5732" s="1009"/>
    </row>
    <row r="5733" spans="17:247" x14ac:dyDescent="0.25">
      <c r="Q5733" s="1333"/>
      <c r="R5733" s="1333"/>
      <c r="S5733" s="669"/>
      <c r="T5733" s="669"/>
      <c r="U5733" s="669"/>
      <c r="AG5733" s="873"/>
      <c r="AN5733" s="669"/>
      <c r="IG5733" s="1009"/>
      <c r="IH5733" s="1009"/>
      <c r="II5733" s="1009"/>
      <c r="IJ5733" s="1009"/>
      <c r="IK5733" s="1009"/>
      <c r="IL5733" s="1009"/>
      <c r="IM5733" s="1009"/>
    </row>
    <row r="5734" spans="17:247" x14ac:dyDescent="0.25">
      <c r="Q5734" s="1333"/>
      <c r="R5734" s="1333"/>
      <c r="S5734" s="669"/>
      <c r="T5734" s="669"/>
      <c r="U5734" s="669"/>
      <c r="AG5734" s="873"/>
      <c r="AN5734" s="669"/>
      <c r="IG5734" s="1009"/>
      <c r="IH5734" s="1009"/>
      <c r="II5734" s="1009"/>
      <c r="IJ5734" s="1009"/>
      <c r="IK5734" s="1009"/>
      <c r="IL5734" s="1009"/>
      <c r="IM5734" s="1009"/>
    </row>
    <row r="5735" spans="17:247" x14ac:dyDescent="0.25">
      <c r="Q5735" s="1333"/>
      <c r="R5735" s="1333"/>
      <c r="S5735" s="669"/>
      <c r="T5735" s="669"/>
      <c r="U5735" s="669"/>
      <c r="AG5735" s="873"/>
      <c r="AN5735" s="669"/>
      <c r="IG5735" s="1009"/>
      <c r="IH5735" s="1009"/>
      <c r="II5735" s="1009"/>
      <c r="IJ5735" s="1009"/>
      <c r="IK5735" s="1009"/>
      <c r="IL5735" s="1009"/>
      <c r="IM5735" s="1009"/>
    </row>
    <row r="5736" spans="17:247" x14ac:dyDescent="0.25">
      <c r="Q5736" s="1333"/>
      <c r="R5736" s="1333"/>
      <c r="S5736" s="669"/>
      <c r="T5736" s="669"/>
      <c r="U5736" s="669"/>
      <c r="AG5736" s="873"/>
      <c r="AN5736" s="669"/>
      <c r="IG5736" s="1009"/>
      <c r="IH5736" s="1009"/>
      <c r="II5736" s="1009"/>
      <c r="IJ5736" s="1009"/>
      <c r="IK5736" s="1009"/>
      <c r="IL5736" s="1009"/>
      <c r="IM5736" s="1009"/>
    </row>
    <row r="5737" spans="17:247" x14ac:dyDescent="0.25">
      <c r="Q5737" s="1333"/>
      <c r="R5737" s="1333"/>
      <c r="S5737" s="669"/>
      <c r="T5737" s="669"/>
      <c r="U5737" s="669"/>
      <c r="AG5737" s="873"/>
      <c r="AN5737" s="669"/>
      <c r="IG5737" s="1009"/>
      <c r="IH5737" s="1009"/>
      <c r="II5737" s="1009"/>
      <c r="IJ5737" s="1009"/>
      <c r="IK5737" s="1009"/>
      <c r="IL5737" s="1009"/>
      <c r="IM5737" s="1009"/>
    </row>
    <row r="5738" spans="17:247" x14ac:dyDescent="0.25">
      <c r="Q5738" s="1333"/>
      <c r="R5738" s="1333"/>
      <c r="S5738" s="669"/>
      <c r="T5738" s="669"/>
      <c r="U5738" s="669"/>
      <c r="AG5738" s="873"/>
      <c r="AN5738" s="669"/>
      <c r="IG5738" s="1009"/>
      <c r="IH5738" s="1009"/>
      <c r="II5738" s="1009"/>
      <c r="IJ5738" s="1009"/>
      <c r="IK5738" s="1009"/>
      <c r="IL5738" s="1009"/>
      <c r="IM5738" s="1009"/>
    </row>
    <row r="5739" spans="17:247" x14ac:dyDescent="0.25">
      <c r="Q5739" s="1333"/>
      <c r="R5739" s="1333"/>
      <c r="S5739" s="669"/>
      <c r="T5739" s="669"/>
      <c r="U5739" s="669"/>
      <c r="AG5739" s="873"/>
      <c r="AN5739" s="669"/>
      <c r="IG5739" s="1009"/>
      <c r="IH5739" s="1009"/>
      <c r="II5739" s="1009"/>
      <c r="IJ5739" s="1009"/>
      <c r="IK5739" s="1009"/>
      <c r="IL5739" s="1009"/>
      <c r="IM5739" s="1009"/>
    </row>
    <row r="5740" spans="17:247" x14ac:dyDescent="0.25">
      <c r="Q5740" s="1333"/>
      <c r="R5740" s="1333"/>
      <c r="S5740" s="669"/>
      <c r="T5740" s="669"/>
      <c r="U5740" s="669"/>
      <c r="AG5740" s="873"/>
      <c r="AN5740" s="669"/>
      <c r="IG5740" s="1009"/>
      <c r="IH5740" s="1009"/>
      <c r="II5740" s="1009"/>
      <c r="IJ5740" s="1009"/>
      <c r="IK5740" s="1009"/>
      <c r="IL5740" s="1009"/>
      <c r="IM5740" s="1009"/>
    </row>
    <row r="5741" spans="17:247" x14ac:dyDescent="0.25">
      <c r="Q5741" s="1333"/>
      <c r="R5741" s="1333"/>
      <c r="S5741" s="669"/>
      <c r="T5741" s="669"/>
      <c r="U5741" s="669"/>
      <c r="AG5741" s="873"/>
      <c r="AN5741" s="669"/>
      <c r="IG5741" s="1009"/>
      <c r="IH5741" s="1009"/>
      <c r="II5741" s="1009"/>
      <c r="IJ5741" s="1009"/>
      <c r="IK5741" s="1009"/>
      <c r="IL5741" s="1009"/>
      <c r="IM5741" s="1009"/>
    </row>
    <row r="5742" spans="17:247" x14ac:dyDescent="0.25">
      <c r="Q5742" s="1333"/>
      <c r="R5742" s="1333"/>
      <c r="S5742" s="669"/>
      <c r="T5742" s="669"/>
      <c r="U5742" s="669"/>
      <c r="AG5742" s="873"/>
      <c r="AN5742" s="669"/>
      <c r="IG5742" s="1009"/>
      <c r="IH5742" s="1009"/>
      <c r="II5742" s="1009"/>
      <c r="IJ5742" s="1009"/>
      <c r="IK5742" s="1009"/>
      <c r="IL5742" s="1009"/>
      <c r="IM5742" s="1009"/>
    </row>
    <row r="5743" spans="17:247" x14ac:dyDescent="0.25">
      <c r="Q5743" s="1333"/>
      <c r="R5743" s="1333"/>
      <c r="S5743" s="669"/>
      <c r="T5743" s="669"/>
      <c r="U5743" s="669"/>
      <c r="AG5743" s="873"/>
      <c r="AN5743" s="669"/>
      <c r="IG5743" s="1009"/>
      <c r="IH5743" s="1009"/>
      <c r="II5743" s="1009"/>
      <c r="IJ5743" s="1009"/>
      <c r="IK5743" s="1009"/>
      <c r="IL5743" s="1009"/>
      <c r="IM5743" s="1009"/>
    </row>
    <row r="5744" spans="17:247" x14ac:dyDescent="0.25">
      <c r="Q5744" s="1333"/>
      <c r="R5744" s="1333"/>
      <c r="S5744" s="669"/>
      <c r="T5744" s="669"/>
      <c r="U5744" s="669"/>
      <c r="AG5744" s="873"/>
      <c r="AN5744" s="669"/>
      <c r="IG5744" s="1009"/>
      <c r="IH5744" s="1009"/>
      <c r="II5744" s="1009"/>
      <c r="IJ5744" s="1009"/>
      <c r="IK5744" s="1009"/>
      <c r="IL5744" s="1009"/>
      <c r="IM5744" s="1009"/>
    </row>
    <row r="5745" spans="17:247" x14ac:dyDescent="0.25">
      <c r="Q5745" s="1333"/>
      <c r="R5745" s="1333"/>
      <c r="S5745" s="669"/>
      <c r="T5745" s="669"/>
      <c r="U5745" s="669"/>
      <c r="AG5745" s="873"/>
      <c r="AN5745" s="669"/>
      <c r="IG5745" s="1009"/>
      <c r="IH5745" s="1009"/>
      <c r="II5745" s="1009"/>
      <c r="IJ5745" s="1009"/>
      <c r="IK5745" s="1009"/>
      <c r="IL5745" s="1009"/>
      <c r="IM5745" s="1009"/>
    </row>
    <row r="5746" spans="17:247" x14ac:dyDescent="0.25">
      <c r="Q5746" s="1333"/>
      <c r="R5746" s="1333"/>
      <c r="S5746" s="669"/>
      <c r="T5746" s="669"/>
      <c r="U5746" s="669"/>
      <c r="AG5746" s="873"/>
      <c r="AN5746" s="669"/>
      <c r="IG5746" s="1009"/>
      <c r="IH5746" s="1009"/>
      <c r="II5746" s="1009"/>
      <c r="IJ5746" s="1009"/>
      <c r="IK5746" s="1009"/>
      <c r="IL5746" s="1009"/>
      <c r="IM5746" s="1009"/>
    </row>
    <row r="5747" spans="17:247" x14ac:dyDescent="0.25">
      <c r="Q5747" s="1333"/>
      <c r="R5747" s="1333"/>
      <c r="S5747" s="669"/>
      <c r="T5747" s="669"/>
      <c r="U5747" s="669"/>
      <c r="AG5747" s="873"/>
      <c r="AN5747" s="669"/>
      <c r="IG5747" s="1009"/>
      <c r="IH5747" s="1009"/>
      <c r="II5747" s="1009"/>
      <c r="IJ5747" s="1009"/>
      <c r="IK5747" s="1009"/>
      <c r="IL5747" s="1009"/>
      <c r="IM5747" s="1009"/>
    </row>
    <row r="5748" spans="17:247" x14ac:dyDescent="0.25">
      <c r="Q5748" s="1333"/>
      <c r="R5748" s="1333"/>
      <c r="S5748" s="669"/>
      <c r="T5748" s="669"/>
      <c r="U5748" s="669"/>
      <c r="AG5748" s="873"/>
      <c r="AN5748" s="669"/>
      <c r="IG5748" s="1009"/>
      <c r="IH5748" s="1009"/>
      <c r="II5748" s="1009"/>
      <c r="IJ5748" s="1009"/>
      <c r="IK5748" s="1009"/>
      <c r="IL5748" s="1009"/>
      <c r="IM5748" s="1009"/>
    </row>
    <row r="5749" spans="17:247" x14ac:dyDescent="0.25">
      <c r="Q5749" s="1333"/>
      <c r="R5749" s="1333"/>
      <c r="S5749" s="669"/>
      <c r="T5749" s="669"/>
      <c r="U5749" s="669"/>
      <c r="AG5749" s="873"/>
      <c r="AN5749" s="669"/>
      <c r="IG5749" s="1009"/>
      <c r="IH5749" s="1009"/>
      <c r="II5749" s="1009"/>
      <c r="IJ5749" s="1009"/>
      <c r="IK5749" s="1009"/>
      <c r="IL5749" s="1009"/>
      <c r="IM5749" s="1009"/>
    </row>
    <row r="5750" spans="17:247" x14ac:dyDescent="0.25">
      <c r="Q5750" s="1333"/>
      <c r="R5750" s="1333"/>
      <c r="S5750" s="669"/>
      <c r="T5750" s="669"/>
      <c r="U5750" s="669"/>
      <c r="AG5750" s="873"/>
      <c r="AN5750" s="669"/>
      <c r="IG5750" s="1009"/>
      <c r="IH5750" s="1009"/>
      <c r="II5750" s="1009"/>
      <c r="IJ5750" s="1009"/>
      <c r="IK5750" s="1009"/>
      <c r="IL5750" s="1009"/>
      <c r="IM5750" s="1009"/>
    </row>
    <row r="5751" spans="17:247" x14ac:dyDescent="0.25">
      <c r="Q5751" s="1333"/>
      <c r="R5751" s="1333"/>
      <c r="S5751" s="669"/>
      <c r="T5751" s="669"/>
      <c r="U5751" s="669"/>
      <c r="AG5751" s="873"/>
      <c r="AN5751" s="669"/>
      <c r="IG5751" s="1009"/>
      <c r="IH5751" s="1009"/>
      <c r="II5751" s="1009"/>
      <c r="IJ5751" s="1009"/>
      <c r="IK5751" s="1009"/>
      <c r="IL5751" s="1009"/>
      <c r="IM5751" s="1009"/>
    </row>
    <row r="5752" spans="17:247" x14ac:dyDescent="0.25">
      <c r="Q5752" s="1333"/>
      <c r="R5752" s="1333"/>
      <c r="S5752" s="669"/>
      <c r="T5752" s="669"/>
      <c r="U5752" s="669"/>
      <c r="AG5752" s="873"/>
      <c r="AN5752" s="669"/>
      <c r="IG5752" s="1009"/>
      <c r="IH5752" s="1009"/>
      <c r="II5752" s="1009"/>
      <c r="IJ5752" s="1009"/>
      <c r="IK5752" s="1009"/>
      <c r="IL5752" s="1009"/>
      <c r="IM5752" s="1009"/>
    </row>
    <row r="5753" spans="17:247" x14ac:dyDescent="0.25">
      <c r="Q5753" s="1333"/>
      <c r="R5753" s="1333"/>
      <c r="S5753" s="669"/>
      <c r="T5753" s="669"/>
      <c r="U5753" s="669"/>
      <c r="AG5753" s="873"/>
      <c r="AN5753" s="669"/>
      <c r="IG5753" s="1009"/>
      <c r="IH5753" s="1009"/>
      <c r="II5753" s="1009"/>
      <c r="IJ5753" s="1009"/>
      <c r="IK5753" s="1009"/>
      <c r="IL5753" s="1009"/>
      <c r="IM5753" s="1009"/>
    </row>
    <row r="5754" spans="17:247" x14ac:dyDescent="0.25">
      <c r="Q5754" s="1333"/>
      <c r="R5754" s="1333"/>
      <c r="S5754" s="669"/>
      <c r="T5754" s="669"/>
      <c r="U5754" s="669"/>
      <c r="AG5754" s="873"/>
      <c r="AN5754" s="669"/>
      <c r="IG5754" s="1009"/>
      <c r="IH5754" s="1009"/>
      <c r="II5754" s="1009"/>
      <c r="IJ5754" s="1009"/>
      <c r="IK5754" s="1009"/>
      <c r="IL5754" s="1009"/>
      <c r="IM5754" s="1009"/>
    </row>
    <row r="5755" spans="17:247" x14ac:dyDescent="0.25">
      <c r="Q5755" s="1333"/>
      <c r="R5755" s="1333"/>
      <c r="S5755" s="669"/>
      <c r="T5755" s="669"/>
      <c r="U5755" s="669"/>
      <c r="AG5755" s="873"/>
      <c r="AN5755" s="669"/>
      <c r="IG5755" s="1009"/>
      <c r="IH5755" s="1009"/>
      <c r="II5755" s="1009"/>
      <c r="IJ5755" s="1009"/>
      <c r="IK5755" s="1009"/>
      <c r="IL5755" s="1009"/>
      <c r="IM5755" s="1009"/>
    </row>
    <row r="5756" spans="17:247" x14ac:dyDescent="0.25">
      <c r="Q5756" s="1333"/>
      <c r="R5756" s="1333"/>
      <c r="S5756" s="669"/>
      <c r="T5756" s="669"/>
      <c r="U5756" s="669"/>
      <c r="AG5756" s="873"/>
      <c r="AN5756" s="669"/>
      <c r="IG5756" s="1009"/>
      <c r="IH5756" s="1009"/>
      <c r="II5756" s="1009"/>
      <c r="IJ5756" s="1009"/>
      <c r="IK5756" s="1009"/>
      <c r="IL5756" s="1009"/>
      <c r="IM5756" s="1009"/>
    </row>
    <row r="5757" spans="17:247" x14ac:dyDescent="0.25">
      <c r="Q5757" s="1333"/>
      <c r="R5757" s="1333"/>
      <c r="S5757" s="669"/>
      <c r="T5757" s="669"/>
      <c r="U5757" s="669"/>
      <c r="AG5757" s="873"/>
      <c r="AN5757" s="669"/>
      <c r="IG5757" s="1009"/>
      <c r="IH5757" s="1009"/>
      <c r="II5757" s="1009"/>
      <c r="IJ5757" s="1009"/>
      <c r="IK5757" s="1009"/>
      <c r="IL5757" s="1009"/>
      <c r="IM5757" s="1009"/>
    </row>
    <row r="5758" spans="17:247" x14ac:dyDescent="0.25">
      <c r="Q5758" s="1333"/>
      <c r="R5758" s="1333"/>
      <c r="S5758" s="669"/>
      <c r="T5758" s="669"/>
      <c r="U5758" s="669"/>
      <c r="AG5758" s="873"/>
      <c r="AN5758" s="669"/>
      <c r="IG5758" s="1009"/>
      <c r="IH5758" s="1009"/>
      <c r="II5758" s="1009"/>
      <c r="IJ5758" s="1009"/>
      <c r="IK5758" s="1009"/>
      <c r="IL5758" s="1009"/>
      <c r="IM5758" s="1009"/>
    </row>
    <row r="5759" spans="17:247" x14ac:dyDescent="0.25">
      <c r="Q5759" s="1333"/>
      <c r="R5759" s="1333"/>
      <c r="S5759" s="669"/>
      <c r="T5759" s="669"/>
      <c r="U5759" s="669"/>
      <c r="AG5759" s="873"/>
      <c r="AN5759" s="669"/>
      <c r="IG5759" s="1009"/>
      <c r="IH5759" s="1009"/>
      <c r="II5759" s="1009"/>
      <c r="IJ5759" s="1009"/>
      <c r="IK5759" s="1009"/>
      <c r="IL5759" s="1009"/>
      <c r="IM5759" s="1009"/>
    </row>
    <row r="5760" spans="17:247" x14ac:dyDescent="0.25">
      <c r="Q5760" s="1333"/>
      <c r="R5760" s="1333"/>
      <c r="S5760" s="669"/>
      <c r="T5760" s="669"/>
      <c r="U5760" s="669"/>
      <c r="AG5760" s="873"/>
      <c r="AN5760" s="669"/>
      <c r="IG5760" s="1009"/>
      <c r="IH5760" s="1009"/>
      <c r="II5760" s="1009"/>
      <c r="IJ5760" s="1009"/>
      <c r="IK5760" s="1009"/>
      <c r="IL5760" s="1009"/>
      <c r="IM5760" s="1009"/>
    </row>
    <row r="5761" spans="17:247" x14ac:dyDescent="0.25">
      <c r="Q5761" s="1333"/>
      <c r="R5761" s="1333"/>
      <c r="S5761" s="669"/>
      <c r="T5761" s="669"/>
      <c r="U5761" s="669"/>
      <c r="AG5761" s="873"/>
      <c r="AN5761" s="669"/>
      <c r="IG5761" s="1009"/>
      <c r="IH5761" s="1009"/>
      <c r="II5761" s="1009"/>
      <c r="IJ5761" s="1009"/>
      <c r="IK5761" s="1009"/>
      <c r="IL5761" s="1009"/>
      <c r="IM5761" s="1009"/>
    </row>
    <row r="5762" spans="17:247" x14ac:dyDescent="0.25">
      <c r="Q5762" s="1333"/>
      <c r="R5762" s="1333"/>
      <c r="S5762" s="669"/>
      <c r="T5762" s="669"/>
      <c r="U5762" s="669"/>
      <c r="AG5762" s="873"/>
      <c r="AN5762" s="669"/>
      <c r="IG5762" s="1009"/>
      <c r="IH5762" s="1009"/>
      <c r="II5762" s="1009"/>
      <c r="IJ5762" s="1009"/>
      <c r="IK5762" s="1009"/>
      <c r="IL5762" s="1009"/>
      <c r="IM5762" s="1009"/>
    </row>
    <row r="5763" spans="17:247" x14ac:dyDescent="0.25">
      <c r="Q5763" s="1333"/>
      <c r="R5763" s="1333"/>
      <c r="S5763" s="669"/>
      <c r="T5763" s="669"/>
      <c r="U5763" s="669"/>
      <c r="AG5763" s="873"/>
      <c r="AN5763" s="669"/>
      <c r="IG5763" s="1009"/>
      <c r="IH5763" s="1009"/>
      <c r="II5763" s="1009"/>
      <c r="IJ5763" s="1009"/>
      <c r="IK5763" s="1009"/>
      <c r="IL5763" s="1009"/>
      <c r="IM5763" s="1009"/>
    </row>
    <row r="5764" spans="17:247" x14ac:dyDescent="0.25">
      <c r="Q5764" s="1333"/>
      <c r="R5764" s="1333"/>
      <c r="S5764" s="669"/>
      <c r="T5764" s="669"/>
      <c r="U5764" s="669"/>
      <c r="AG5764" s="873"/>
      <c r="AN5764" s="669"/>
      <c r="IG5764" s="1009"/>
      <c r="IH5764" s="1009"/>
      <c r="II5764" s="1009"/>
      <c r="IJ5764" s="1009"/>
      <c r="IK5764" s="1009"/>
      <c r="IL5764" s="1009"/>
      <c r="IM5764" s="1009"/>
    </row>
    <row r="5765" spans="17:247" x14ac:dyDescent="0.25">
      <c r="Q5765" s="1333"/>
      <c r="R5765" s="1333"/>
      <c r="S5765" s="669"/>
      <c r="T5765" s="669"/>
      <c r="U5765" s="669"/>
      <c r="AG5765" s="873"/>
      <c r="AN5765" s="669"/>
      <c r="IG5765" s="1009"/>
      <c r="IH5765" s="1009"/>
      <c r="II5765" s="1009"/>
      <c r="IJ5765" s="1009"/>
      <c r="IK5765" s="1009"/>
      <c r="IL5765" s="1009"/>
      <c r="IM5765" s="1009"/>
    </row>
    <row r="5766" spans="17:247" x14ac:dyDescent="0.25">
      <c r="Q5766" s="1333"/>
      <c r="R5766" s="1333"/>
      <c r="S5766" s="669"/>
      <c r="T5766" s="669"/>
      <c r="U5766" s="669"/>
      <c r="AG5766" s="873"/>
      <c r="AN5766" s="669"/>
      <c r="IG5766" s="1009"/>
      <c r="IH5766" s="1009"/>
      <c r="II5766" s="1009"/>
      <c r="IJ5766" s="1009"/>
      <c r="IK5766" s="1009"/>
      <c r="IL5766" s="1009"/>
      <c r="IM5766" s="1009"/>
    </row>
    <row r="5767" spans="17:247" x14ac:dyDescent="0.25">
      <c r="Q5767" s="1333"/>
      <c r="R5767" s="1333"/>
      <c r="S5767" s="669"/>
      <c r="T5767" s="669"/>
      <c r="U5767" s="669"/>
      <c r="AG5767" s="873"/>
      <c r="AN5767" s="669"/>
      <c r="IG5767" s="1009"/>
      <c r="IH5767" s="1009"/>
      <c r="II5767" s="1009"/>
      <c r="IJ5767" s="1009"/>
      <c r="IK5767" s="1009"/>
      <c r="IL5767" s="1009"/>
      <c r="IM5767" s="1009"/>
    </row>
    <row r="5768" spans="17:247" x14ac:dyDescent="0.25">
      <c r="Q5768" s="1333"/>
      <c r="R5768" s="1333"/>
      <c r="S5768" s="669"/>
      <c r="T5768" s="669"/>
      <c r="U5768" s="669"/>
      <c r="AG5768" s="873"/>
      <c r="AN5768" s="669"/>
      <c r="IG5768" s="1009"/>
      <c r="IH5768" s="1009"/>
      <c r="II5768" s="1009"/>
      <c r="IJ5768" s="1009"/>
      <c r="IK5768" s="1009"/>
      <c r="IL5768" s="1009"/>
      <c r="IM5768" s="1009"/>
    </row>
    <row r="5769" spans="17:247" x14ac:dyDescent="0.25">
      <c r="Q5769" s="1333"/>
      <c r="R5769" s="1333"/>
      <c r="S5769" s="669"/>
      <c r="T5769" s="669"/>
      <c r="U5769" s="669"/>
      <c r="AG5769" s="873"/>
      <c r="AN5769" s="669"/>
      <c r="IG5769" s="1009"/>
      <c r="IH5769" s="1009"/>
      <c r="II5769" s="1009"/>
      <c r="IJ5769" s="1009"/>
      <c r="IK5769" s="1009"/>
      <c r="IL5769" s="1009"/>
      <c r="IM5769" s="1009"/>
    </row>
    <row r="5770" spans="17:247" x14ac:dyDescent="0.25">
      <c r="Q5770" s="1333"/>
      <c r="R5770" s="1333"/>
      <c r="S5770" s="669"/>
      <c r="T5770" s="669"/>
      <c r="U5770" s="669"/>
      <c r="AG5770" s="873"/>
      <c r="AN5770" s="669"/>
      <c r="IG5770" s="1009"/>
      <c r="IH5770" s="1009"/>
      <c r="II5770" s="1009"/>
      <c r="IJ5770" s="1009"/>
      <c r="IK5770" s="1009"/>
      <c r="IL5770" s="1009"/>
      <c r="IM5770" s="1009"/>
    </row>
    <row r="5771" spans="17:247" x14ac:dyDescent="0.25">
      <c r="Q5771" s="1333"/>
      <c r="R5771" s="1333"/>
      <c r="S5771" s="669"/>
      <c r="T5771" s="669"/>
      <c r="U5771" s="669"/>
      <c r="AG5771" s="873"/>
      <c r="AN5771" s="669"/>
      <c r="IG5771" s="1009"/>
      <c r="IH5771" s="1009"/>
      <c r="II5771" s="1009"/>
      <c r="IJ5771" s="1009"/>
      <c r="IK5771" s="1009"/>
      <c r="IL5771" s="1009"/>
      <c r="IM5771" s="1009"/>
    </row>
    <row r="5772" spans="17:247" x14ac:dyDescent="0.25">
      <c r="Q5772" s="1333"/>
      <c r="R5772" s="1333"/>
      <c r="S5772" s="669"/>
      <c r="T5772" s="669"/>
      <c r="U5772" s="669"/>
      <c r="AG5772" s="873"/>
      <c r="AN5772" s="669"/>
      <c r="IG5772" s="1009"/>
      <c r="IH5772" s="1009"/>
      <c r="II5772" s="1009"/>
      <c r="IJ5772" s="1009"/>
      <c r="IK5772" s="1009"/>
      <c r="IL5772" s="1009"/>
      <c r="IM5772" s="1009"/>
    </row>
    <row r="5773" spans="17:247" x14ac:dyDescent="0.25">
      <c r="Q5773" s="1333"/>
      <c r="R5773" s="1333"/>
      <c r="S5773" s="669"/>
      <c r="T5773" s="669"/>
      <c r="U5773" s="669"/>
      <c r="AG5773" s="873"/>
      <c r="AN5773" s="669"/>
      <c r="IG5773" s="1009"/>
      <c r="IH5773" s="1009"/>
      <c r="II5773" s="1009"/>
      <c r="IJ5773" s="1009"/>
      <c r="IK5773" s="1009"/>
      <c r="IL5773" s="1009"/>
      <c r="IM5773" s="1009"/>
    </row>
    <row r="5774" spans="17:247" x14ac:dyDescent="0.25">
      <c r="Q5774" s="1333"/>
      <c r="R5774" s="1333"/>
      <c r="S5774" s="669"/>
      <c r="T5774" s="669"/>
      <c r="U5774" s="669"/>
      <c r="AG5774" s="873"/>
      <c r="AN5774" s="669"/>
      <c r="IG5774" s="1009"/>
      <c r="IH5774" s="1009"/>
      <c r="II5774" s="1009"/>
      <c r="IJ5774" s="1009"/>
      <c r="IK5774" s="1009"/>
      <c r="IL5774" s="1009"/>
      <c r="IM5774" s="1009"/>
    </row>
    <row r="5775" spans="17:247" x14ac:dyDescent="0.25">
      <c r="Q5775" s="1333"/>
      <c r="R5775" s="1333"/>
      <c r="S5775" s="669"/>
      <c r="T5775" s="669"/>
      <c r="U5775" s="669"/>
      <c r="AG5775" s="873"/>
      <c r="AN5775" s="669"/>
      <c r="IG5775" s="1009"/>
      <c r="IH5775" s="1009"/>
      <c r="II5775" s="1009"/>
      <c r="IJ5775" s="1009"/>
      <c r="IK5775" s="1009"/>
      <c r="IL5775" s="1009"/>
      <c r="IM5775" s="1009"/>
    </row>
    <row r="5776" spans="17:247" x14ac:dyDescent="0.25">
      <c r="Q5776" s="1333"/>
      <c r="R5776" s="1333"/>
      <c r="S5776" s="669"/>
      <c r="T5776" s="669"/>
      <c r="U5776" s="669"/>
      <c r="AG5776" s="873"/>
      <c r="AN5776" s="669"/>
      <c r="IG5776" s="1009"/>
      <c r="IH5776" s="1009"/>
      <c r="II5776" s="1009"/>
      <c r="IJ5776" s="1009"/>
      <c r="IK5776" s="1009"/>
      <c r="IL5776" s="1009"/>
      <c r="IM5776" s="1009"/>
    </row>
    <row r="5777" spans="17:247" x14ac:dyDescent="0.25">
      <c r="Q5777" s="1333"/>
      <c r="R5777" s="1333"/>
      <c r="S5777" s="669"/>
      <c r="T5777" s="669"/>
      <c r="U5777" s="669"/>
      <c r="AG5777" s="873"/>
      <c r="AN5777" s="669"/>
      <c r="IG5777" s="1009"/>
      <c r="IH5777" s="1009"/>
      <c r="II5777" s="1009"/>
      <c r="IJ5777" s="1009"/>
      <c r="IK5777" s="1009"/>
      <c r="IL5777" s="1009"/>
      <c r="IM5777" s="1009"/>
    </row>
    <row r="5778" spans="17:247" x14ac:dyDescent="0.25">
      <c r="Q5778" s="1333"/>
      <c r="R5778" s="1333"/>
      <c r="S5778" s="669"/>
      <c r="T5778" s="669"/>
      <c r="U5778" s="669"/>
      <c r="AG5778" s="873"/>
      <c r="AN5778" s="669"/>
      <c r="IG5778" s="1009"/>
      <c r="IH5778" s="1009"/>
      <c r="II5778" s="1009"/>
      <c r="IJ5778" s="1009"/>
      <c r="IK5778" s="1009"/>
      <c r="IL5778" s="1009"/>
      <c r="IM5778" s="1009"/>
    </row>
    <row r="5779" spans="17:247" x14ac:dyDescent="0.25">
      <c r="Q5779" s="1333"/>
      <c r="R5779" s="1333"/>
      <c r="S5779" s="669"/>
      <c r="T5779" s="669"/>
      <c r="U5779" s="669"/>
      <c r="AG5779" s="873"/>
      <c r="AN5779" s="669"/>
      <c r="IG5779" s="1009"/>
      <c r="IH5779" s="1009"/>
      <c r="II5779" s="1009"/>
      <c r="IJ5779" s="1009"/>
      <c r="IK5779" s="1009"/>
      <c r="IL5779" s="1009"/>
      <c r="IM5779" s="1009"/>
    </row>
    <row r="5780" spans="17:247" x14ac:dyDescent="0.25">
      <c r="Q5780" s="1333"/>
      <c r="R5780" s="1333"/>
      <c r="S5780" s="669"/>
      <c r="T5780" s="669"/>
      <c r="U5780" s="669"/>
      <c r="AG5780" s="873"/>
      <c r="AN5780" s="669"/>
      <c r="IG5780" s="1009"/>
      <c r="IH5780" s="1009"/>
      <c r="II5780" s="1009"/>
      <c r="IJ5780" s="1009"/>
      <c r="IK5780" s="1009"/>
      <c r="IL5780" s="1009"/>
      <c r="IM5780" s="1009"/>
    </row>
    <row r="5781" spans="17:247" x14ac:dyDescent="0.25">
      <c r="Q5781" s="1333"/>
      <c r="R5781" s="1333"/>
      <c r="S5781" s="669"/>
      <c r="T5781" s="669"/>
      <c r="U5781" s="669"/>
      <c r="AG5781" s="873"/>
      <c r="AN5781" s="669"/>
      <c r="IG5781" s="1009"/>
      <c r="IH5781" s="1009"/>
      <c r="II5781" s="1009"/>
      <c r="IJ5781" s="1009"/>
      <c r="IK5781" s="1009"/>
      <c r="IL5781" s="1009"/>
      <c r="IM5781" s="1009"/>
    </row>
    <row r="5782" spans="17:247" x14ac:dyDescent="0.25">
      <c r="Q5782" s="1333"/>
      <c r="R5782" s="1333"/>
      <c r="S5782" s="669"/>
      <c r="T5782" s="669"/>
      <c r="U5782" s="669"/>
      <c r="AG5782" s="873"/>
      <c r="AN5782" s="669"/>
      <c r="IG5782" s="1009"/>
      <c r="IH5782" s="1009"/>
      <c r="II5782" s="1009"/>
      <c r="IJ5782" s="1009"/>
      <c r="IK5782" s="1009"/>
      <c r="IL5782" s="1009"/>
      <c r="IM5782" s="1009"/>
    </row>
    <row r="5783" spans="17:247" x14ac:dyDescent="0.25">
      <c r="Q5783" s="1333"/>
      <c r="R5783" s="1333"/>
      <c r="S5783" s="669"/>
      <c r="T5783" s="669"/>
      <c r="U5783" s="669"/>
      <c r="AG5783" s="873"/>
      <c r="AN5783" s="669"/>
      <c r="IG5783" s="1009"/>
      <c r="IH5783" s="1009"/>
      <c r="II5783" s="1009"/>
      <c r="IJ5783" s="1009"/>
      <c r="IK5783" s="1009"/>
      <c r="IL5783" s="1009"/>
      <c r="IM5783" s="1009"/>
    </row>
    <row r="5784" spans="17:247" x14ac:dyDescent="0.25">
      <c r="Q5784" s="1333"/>
      <c r="R5784" s="1333"/>
      <c r="S5784" s="669"/>
      <c r="T5784" s="669"/>
      <c r="U5784" s="669"/>
      <c r="AG5784" s="873"/>
      <c r="AN5784" s="669"/>
      <c r="IG5784" s="1009"/>
      <c r="IH5784" s="1009"/>
      <c r="II5784" s="1009"/>
      <c r="IJ5784" s="1009"/>
      <c r="IK5784" s="1009"/>
      <c r="IL5784" s="1009"/>
      <c r="IM5784" s="1009"/>
    </row>
    <row r="5785" spans="17:247" x14ac:dyDescent="0.25">
      <c r="Q5785" s="1333"/>
      <c r="R5785" s="1333"/>
      <c r="S5785" s="669"/>
      <c r="T5785" s="669"/>
      <c r="U5785" s="669"/>
      <c r="AG5785" s="873"/>
      <c r="AN5785" s="669"/>
      <c r="IG5785" s="1009"/>
      <c r="IH5785" s="1009"/>
      <c r="II5785" s="1009"/>
      <c r="IJ5785" s="1009"/>
      <c r="IK5785" s="1009"/>
      <c r="IL5785" s="1009"/>
      <c r="IM5785" s="1009"/>
    </row>
    <row r="5786" spans="17:247" x14ac:dyDescent="0.25">
      <c r="Q5786" s="1333"/>
      <c r="R5786" s="1333"/>
      <c r="S5786" s="669"/>
      <c r="T5786" s="669"/>
      <c r="U5786" s="669"/>
      <c r="AG5786" s="873"/>
      <c r="AN5786" s="669"/>
      <c r="IG5786" s="1009"/>
      <c r="IH5786" s="1009"/>
      <c r="II5786" s="1009"/>
      <c r="IJ5786" s="1009"/>
      <c r="IK5786" s="1009"/>
      <c r="IL5786" s="1009"/>
      <c r="IM5786" s="1009"/>
    </row>
    <row r="5787" spans="17:247" x14ac:dyDescent="0.25">
      <c r="Q5787" s="1333"/>
      <c r="R5787" s="1333"/>
      <c r="S5787" s="669"/>
      <c r="T5787" s="669"/>
      <c r="U5787" s="669"/>
      <c r="AG5787" s="873"/>
      <c r="AN5787" s="669"/>
      <c r="IG5787" s="1009"/>
      <c r="IH5787" s="1009"/>
      <c r="II5787" s="1009"/>
      <c r="IJ5787" s="1009"/>
      <c r="IK5787" s="1009"/>
      <c r="IL5787" s="1009"/>
      <c r="IM5787" s="1009"/>
    </row>
    <row r="5788" spans="17:247" x14ac:dyDescent="0.25">
      <c r="Q5788" s="1333"/>
      <c r="R5788" s="1333"/>
      <c r="S5788" s="669"/>
      <c r="T5788" s="669"/>
      <c r="U5788" s="669"/>
      <c r="AG5788" s="873"/>
      <c r="AN5788" s="669"/>
      <c r="IG5788" s="1009"/>
      <c r="IH5788" s="1009"/>
      <c r="II5788" s="1009"/>
      <c r="IJ5788" s="1009"/>
      <c r="IK5788" s="1009"/>
      <c r="IL5788" s="1009"/>
      <c r="IM5788" s="1009"/>
    </row>
    <row r="5789" spans="17:247" x14ac:dyDescent="0.25">
      <c r="Q5789" s="1333"/>
      <c r="R5789" s="1333"/>
      <c r="S5789" s="669"/>
      <c r="T5789" s="669"/>
      <c r="U5789" s="669"/>
      <c r="AG5789" s="873"/>
      <c r="AN5789" s="669"/>
      <c r="IG5789" s="1009"/>
      <c r="IH5789" s="1009"/>
      <c r="II5789" s="1009"/>
      <c r="IJ5789" s="1009"/>
      <c r="IK5789" s="1009"/>
      <c r="IL5789" s="1009"/>
      <c r="IM5789" s="1009"/>
    </row>
    <row r="5790" spans="17:247" x14ac:dyDescent="0.25">
      <c r="Q5790" s="1333"/>
      <c r="R5790" s="1333"/>
      <c r="S5790" s="669"/>
      <c r="T5790" s="669"/>
      <c r="U5790" s="669"/>
      <c r="AG5790" s="873"/>
      <c r="AN5790" s="669"/>
      <c r="IG5790" s="1009"/>
      <c r="IH5790" s="1009"/>
      <c r="II5790" s="1009"/>
      <c r="IJ5790" s="1009"/>
      <c r="IK5790" s="1009"/>
      <c r="IL5790" s="1009"/>
      <c r="IM5790" s="1009"/>
    </row>
    <row r="5791" spans="17:247" x14ac:dyDescent="0.25">
      <c r="Q5791" s="1333"/>
      <c r="R5791" s="1333"/>
      <c r="S5791" s="669"/>
      <c r="T5791" s="669"/>
      <c r="U5791" s="669"/>
      <c r="AG5791" s="873"/>
      <c r="AN5791" s="669"/>
      <c r="IG5791" s="1009"/>
      <c r="IH5791" s="1009"/>
      <c r="II5791" s="1009"/>
      <c r="IJ5791" s="1009"/>
      <c r="IK5791" s="1009"/>
      <c r="IL5791" s="1009"/>
      <c r="IM5791" s="1009"/>
    </row>
    <row r="5792" spans="17:247" x14ac:dyDescent="0.25">
      <c r="Q5792" s="1333"/>
      <c r="R5792" s="1333"/>
      <c r="S5792" s="669"/>
      <c r="T5792" s="669"/>
      <c r="U5792" s="669"/>
      <c r="AG5792" s="873"/>
      <c r="AN5792" s="669"/>
      <c r="IG5792" s="1009"/>
      <c r="IH5792" s="1009"/>
      <c r="II5792" s="1009"/>
      <c r="IJ5792" s="1009"/>
      <c r="IK5792" s="1009"/>
      <c r="IL5792" s="1009"/>
      <c r="IM5792" s="1009"/>
    </row>
    <row r="5793" spans="17:247" x14ac:dyDescent="0.25">
      <c r="Q5793" s="1333"/>
      <c r="R5793" s="1333"/>
      <c r="S5793" s="669"/>
      <c r="T5793" s="669"/>
      <c r="U5793" s="669"/>
      <c r="AG5793" s="873"/>
      <c r="AN5793" s="669"/>
      <c r="IG5793" s="1009"/>
      <c r="IH5793" s="1009"/>
      <c r="II5793" s="1009"/>
      <c r="IJ5793" s="1009"/>
      <c r="IK5793" s="1009"/>
      <c r="IL5793" s="1009"/>
      <c r="IM5793" s="1009"/>
    </row>
    <row r="5794" spans="17:247" x14ac:dyDescent="0.25">
      <c r="Q5794" s="1333"/>
      <c r="R5794" s="1333"/>
      <c r="S5794" s="669"/>
      <c r="T5794" s="669"/>
      <c r="U5794" s="669"/>
      <c r="AG5794" s="873"/>
      <c r="AN5794" s="669"/>
      <c r="IG5794" s="1009"/>
      <c r="IH5794" s="1009"/>
      <c r="II5794" s="1009"/>
      <c r="IJ5794" s="1009"/>
      <c r="IK5794" s="1009"/>
      <c r="IL5794" s="1009"/>
      <c r="IM5794" s="1009"/>
    </row>
    <row r="5795" spans="17:247" x14ac:dyDescent="0.25">
      <c r="Q5795" s="1333"/>
      <c r="R5795" s="1333"/>
      <c r="S5795" s="669"/>
      <c r="T5795" s="669"/>
      <c r="U5795" s="669"/>
      <c r="AG5795" s="873"/>
      <c r="AN5795" s="669"/>
      <c r="IG5795" s="1009"/>
      <c r="IH5795" s="1009"/>
      <c r="II5795" s="1009"/>
      <c r="IJ5795" s="1009"/>
      <c r="IK5795" s="1009"/>
      <c r="IL5795" s="1009"/>
      <c r="IM5795" s="1009"/>
    </row>
    <row r="5796" spans="17:247" x14ac:dyDescent="0.25">
      <c r="Q5796" s="1333"/>
      <c r="R5796" s="1333"/>
      <c r="S5796" s="669"/>
      <c r="T5796" s="669"/>
      <c r="U5796" s="669"/>
      <c r="AG5796" s="873"/>
      <c r="AN5796" s="669"/>
      <c r="IG5796" s="1009"/>
      <c r="IH5796" s="1009"/>
      <c r="II5796" s="1009"/>
      <c r="IJ5796" s="1009"/>
      <c r="IK5796" s="1009"/>
      <c r="IL5796" s="1009"/>
      <c r="IM5796" s="1009"/>
    </row>
    <row r="5797" spans="17:247" x14ac:dyDescent="0.25">
      <c r="Q5797" s="1333"/>
      <c r="R5797" s="1333"/>
      <c r="S5797" s="669"/>
      <c r="T5797" s="669"/>
      <c r="U5797" s="669"/>
      <c r="AG5797" s="873"/>
      <c r="AN5797" s="669"/>
      <c r="IG5797" s="1009"/>
      <c r="IH5797" s="1009"/>
      <c r="II5797" s="1009"/>
      <c r="IJ5797" s="1009"/>
      <c r="IK5797" s="1009"/>
      <c r="IL5797" s="1009"/>
      <c r="IM5797" s="1009"/>
    </row>
    <row r="5798" spans="17:247" x14ac:dyDescent="0.25">
      <c r="Q5798" s="1333"/>
      <c r="R5798" s="1333"/>
      <c r="S5798" s="669"/>
      <c r="T5798" s="669"/>
      <c r="U5798" s="669"/>
      <c r="AG5798" s="873"/>
      <c r="AN5798" s="669"/>
      <c r="IG5798" s="1009"/>
      <c r="IH5798" s="1009"/>
      <c r="II5798" s="1009"/>
      <c r="IJ5798" s="1009"/>
      <c r="IK5798" s="1009"/>
      <c r="IL5798" s="1009"/>
      <c r="IM5798" s="1009"/>
    </row>
    <row r="5799" spans="17:247" x14ac:dyDescent="0.25">
      <c r="Q5799" s="1333"/>
      <c r="R5799" s="1333"/>
      <c r="S5799" s="669"/>
      <c r="T5799" s="669"/>
      <c r="U5799" s="669"/>
      <c r="AG5799" s="873"/>
      <c r="AN5799" s="669"/>
      <c r="IG5799" s="1009"/>
      <c r="IH5799" s="1009"/>
      <c r="II5799" s="1009"/>
      <c r="IJ5799" s="1009"/>
      <c r="IK5799" s="1009"/>
      <c r="IL5799" s="1009"/>
      <c r="IM5799" s="1009"/>
    </row>
    <row r="5800" spans="17:247" x14ac:dyDescent="0.25">
      <c r="Q5800" s="1333"/>
      <c r="R5800" s="1333"/>
      <c r="S5800" s="669"/>
      <c r="T5800" s="669"/>
      <c r="U5800" s="669"/>
      <c r="AG5800" s="873"/>
      <c r="AN5800" s="669"/>
      <c r="IG5800" s="1009"/>
      <c r="IH5800" s="1009"/>
      <c r="II5800" s="1009"/>
      <c r="IJ5800" s="1009"/>
      <c r="IK5800" s="1009"/>
      <c r="IL5800" s="1009"/>
      <c r="IM5800" s="1009"/>
    </row>
    <row r="5801" spans="17:247" x14ac:dyDescent="0.25">
      <c r="Q5801" s="1333"/>
      <c r="R5801" s="1333"/>
      <c r="S5801" s="669"/>
      <c r="T5801" s="669"/>
      <c r="U5801" s="669"/>
      <c r="AG5801" s="873"/>
      <c r="AN5801" s="669"/>
      <c r="IG5801" s="1009"/>
      <c r="IH5801" s="1009"/>
      <c r="II5801" s="1009"/>
      <c r="IJ5801" s="1009"/>
      <c r="IK5801" s="1009"/>
      <c r="IL5801" s="1009"/>
      <c r="IM5801" s="1009"/>
    </row>
    <row r="5802" spans="17:247" x14ac:dyDescent="0.25">
      <c r="Q5802" s="1333"/>
      <c r="R5802" s="1333"/>
      <c r="S5802" s="669"/>
      <c r="T5802" s="669"/>
      <c r="U5802" s="669"/>
      <c r="AG5802" s="873"/>
      <c r="AN5802" s="669"/>
      <c r="IG5802" s="1009"/>
      <c r="IH5802" s="1009"/>
      <c r="II5802" s="1009"/>
      <c r="IJ5802" s="1009"/>
      <c r="IK5802" s="1009"/>
      <c r="IL5802" s="1009"/>
      <c r="IM5802" s="1009"/>
    </row>
    <row r="5803" spans="17:247" x14ac:dyDescent="0.25">
      <c r="Q5803" s="1333"/>
      <c r="R5803" s="1333"/>
      <c r="S5803" s="669"/>
      <c r="T5803" s="669"/>
      <c r="U5803" s="669"/>
      <c r="AG5803" s="873"/>
      <c r="AN5803" s="669"/>
      <c r="IG5803" s="1009"/>
      <c r="IH5803" s="1009"/>
      <c r="II5803" s="1009"/>
      <c r="IJ5803" s="1009"/>
      <c r="IK5803" s="1009"/>
      <c r="IL5803" s="1009"/>
      <c r="IM5803" s="1009"/>
    </row>
    <row r="5804" spans="17:247" x14ac:dyDescent="0.25">
      <c r="Q5804" s="1333"/>
      <c r="R5804" s="1333"/>
      <c r="S5804" s="669"/>
      <c r="T5804" s="669"/>
      <c r="U5804" s="669"/>
      <c r="AG5804" s="873"/>
      <c r="AN5804" s="669"/>
      <c r="IG5804" s="1009"/>
      <c r="IH5804" s="1009"/>
      <c r="II5804" s="1009"/>
      <c r="IJ5804" s="1009"/>
      <c r="IK5804" s="1009"/>
      <c r="IL5804" s="1009"/>
      <c r="IM5804" s="1009"/>
    </row>
    <row r="5805" spans="17:247" x14ac:dyDescent="0.25">
      <c r="Q5805" s="1333"/>
      <c r="R5805" s="1333"/>
      <c r="S5805" s="669"/>
      <c r="T5805" s="669"/>
      <c r="U5805" s="669"/>
      <c r="AG5805" s="873"/>
      <c r="AN5805" s="669"/>
      <c r="IG5805" s="1009"/>
      <c r="IH5805" s="1009"/>
      <c r="II5805" s="1009"/>
      <c r="IJ5805" s="1009"/>
      <c r="IK5805" s="1009"/>
      <c r="IL5805" s="1009"/>
      <c r="IM5805" s="1009"/>
    </row>
    <row r="5806" spans="17:247" x14ac:dyDescent="0.25">
      <c r="Q5806" s="1333"/>
      <c r="R5806" s="1333"/>
      <c r="S5806" s="669"/>
      <c r="T5806" s="669"/>
      <c r="U5806" s="669"/>
      <c r="AG5806" s="873"/>
      <c r="AN5806" s="669"/>
      <c r="IG5806" s="1009"/>
      <c r="IH5806" s="1009"/>
      <c r="II5806" s="1009"/>
      <c r="IJ5806" s="1009"/>
      <c r="IK5806" s="1009"/>
      <c r="IL5806" s="1009"/>
      <c r="IM5806" s="1009"/>
    </row>
    <row r="5807" spans="17:247" x14ac:dyDescent="0.25">
      <c r="Q5807" s="1333"/>
      <c r="R5807" s="1333"/>
      <c r="S5807" s="669"/>
      <c r="T5807" s="669"/>
      <c r="U5807" s="669"/>
      <c r="AG5807" s="873"/>
      <c r="AN5807" s="669"/>
      <c r="IG5807" s="1009"/>
      <c r="IH5807" s="1009"/>
      <c r="II5807" s="1009"/>
      <c r="IJ5807" s="1009"/>
      <c r="IK5807" s="1009"/>
      <c r="IL5807" s="1009"/>
      <c r="IM5807" s="1009"/>
    </row>
    <row r="5808" spans="17:247" x14ac:dyDescent="0.25">
      <c r="Q5808" s="1333"/>
      <c r="R5808" s="1333"/>
      <c r="S5808" s="669"/>
      <c r="T5808" s="669"/>
      <c r="U5808" s="669"/>
      <c r="AG5808" s="873"/>
      <c r="AN5808" s="669"/>
      <c r="IG5808" s="1009"/>
      <c r="IH5808" s="1009"/>
      <c r="II5808" s="1009"/>
      <c r="IJ5808" s="1009"/>
      <c r="IK5808" s="1009"/>
      <c r="IL5808" s="1009"/>
      <c r="IM5808" s="1009"/>
    </row>
    <row r="5809" spans="17:247" x14ac:dyDescent="0.25">
      <c r="Q5809" s="1333"/>
      <c r="R5809" s="1333"/>
      <c r="S5809" s="669"/>
      <c r="T5809" s="669"/>
      <c r="U5809" s="669"/>
      <c r="AG5809" s="873"/>
      <c r="AN5809" s="669"/>
      <c r="IG5809" s="1009"/>
      <c r="IH5809" s="1009"/>
      <c r="II5809" s="1009"/>
      <c r="IJ5809" s="1009"/>
      <c r="IK5809" s="1009"/>
      <c r="IL5809" s="1009"/>
      <c r="IM5809" s="1009"/>
    </row>
    <row r="5810" spans="17:247" x14ac:dyDescent="0.25">
      <c r="Q5810" s="1333"/>
      <c r="R5810" s="1333"/>
      <c r="S5810" s="669"/>
      <c r="T5810" s="669"/>
      <c r="U5810" s="669"/>
      <c r="AG5810" s="873"/>
      <c r="AN5810" s="669"/>
      <c r="IG5810" s="1009"/>
      <c r="IH5810" s="1009"/>
      <c r="II5810" s="1009"/>
      <c r="IJ5810" s="1009"/>
      <c r="IK5810" s="1009"/>
      <c r="IL5810" s="1009"/>
      <c r="IM5810" s="1009"/>
    </row>
    <row r="5811" spans="17:247" x14ac:dyDescent="0.25">
      <c r="Q5811" s="1333"/>
      <c r="R5811" s="1333"/>
      <c r="S5811" s="669"/>
      <c r="T5811" s="669"/>
      <c r="U5811" s="669"/>
      <c r="AG5811" s="873"/>
      <c r="AN5811" s="669"/>
      <c r="IG5811" s="1009"/>
      <c r="IH5811" s="1009"/>
      <c r="II5811" s="1009"/>
      <c r="IJ5811" s="1009"/>
      <c r="IK5811" s="1009"/>
      <c r="IL5811" s="1009"/>
      <c r="IM5811" s="1009"/>
    </row>
    <row r="5812" spans="17:247" x14ac:dyDescent="0.25">
      <c r="Q5812" s="1333"/>
      <c r="R5812" s="1333"/>
      <c r="S5812" s="669"/>
      <c r="T5812" s="669"/>
      <c r="U5812" s="669"/>
      <c r="AG5812" s="873"/>
      <c r="AN5812" s="669"/>
      <c r="IG5812" s="1009"/>
      <c r="IH5812" s="1009"/>
      <c r="II5812" s="1009"/>
      <c r="IJ5812" s="1009"/>
      <c r="IK5812" s="1009"/>
      <c r="IL5812" s="1009"/>
      <c r="IM5812" s="1009"/>
    </row>
    <row r="5813" spans="17:247" x14ac:dyDescent="0.25">
      <c r="Q5813" s="1333"/>
      <c r="R5813" s="1333"/>
      <c r="S5813" s="669"/>
      <c r="T5813" s="669"/>
      <c r="U5813" s="669"/>
      <c r="AG5813" s="873"/>
      <c r="AN5813" s="669"/>
      <c r="IG5813" s="1009"/>
      <c r="IH5813" s="1009"/>
      <c r="II5813" s="1009"/>
      <c r="IJ5813" s="1009"/>
      <c r="IK5813" s="1009"/>
      <c r="IL5813" s="1009"/>
      <c r="IM5813" s="1009"/>
    </row>
    <row r="5814" spans="17:247" x14ac:dyDescent="0.25">
      <c r="Q5814" s="1333"/>
      <c r="R5814" s="1333"/>
      <c r="S5814" s="669"/>
      <c r="T5814" s="669"/>
      <c r="U5814" s="669"/>
      <c r="AG5814" s="873"/>
      <c r="AN5814" s="669"/>
      <c r="IG5814" s="1009"/>
      <c r="IH5814" s="1009"/>
      <c r="II5814" s="1009"/>
      <c r="IJ5814" s="1009"/>
      <c r="IK5814" s="1009"/>
      <c r="IL5814" s="1009"/>
      <c r="IM5814" s="1009"/>
    </row>
    <row r="5815" spans="17:247" x14ac:dyDescent="0.25">
      <c r="Q5815" s="1333"/>
      <c r="R5815" s="1333"/>
      <c r="S5815" s="669"/>
      <c r="T5815" s="669"/>
      <c r="U5815" s="669"/>
      <c r="AG5815" s="873"/>
      <c r="AN5815" s="669"/>
      <c r="IG5815" s="1009"/>
      <c r="IH5815" s="1009"/>
      <c r="II5815" s="1009"/>
      <c r="IJ5815" s="1009"/>
      <c r="IK5815" s="1009"/>
      <c r="IL5815" s="1009"/>
      <c r="IM5815" s="1009"/>
    </row>
    <row r="5816" spans="17:247" x14ac:dyDescent="0.25">
      <c r="Q5816" s="1333"/>
      <c r="R5816" s="1333"/>
      <c r="S5816" s="669"/>
      <c r="T5816" s="669"/>
      <c r="U5816" s="669"/>
      <c r="AG5816" s="873"/>
      <c r="AN5816" s="669"/>
      <c r="IG5816" s="1009"/>
      <c r="IH5816" s="1009"/>
      <c r="II5816" s="1009"/>
      <c r="IJ5816" s="1009"/>
      <c r="IK5816" s="1009"/>
      <c r="IL5816" s="1009"/>
      <c r="IM5816" s="1009"/>
    </row>
    <row r="5817" spans="17:247" x14ac:dyDescent="0.25">
      <c r="Q5817" s="1333"/>
      <c r="R5817" s="1333"/>
      <c r="S5817" s="669"/>
      <c r="T5817" s="669"/>
      <c r="U5817" s="669"/>
      <c r="AG5817" s="873"/>
      <c r="AN5817" s="669"/>
      <c r="IG5817" s="1009"/>
      <c r="IH5817" s="1009"/>
      <c r="II5817" s="1009"/>
      <c r="IJ5817" s="1009"/>
      <c r="IK5817" s="1009"/>
      <c r="IL5817" s="1009"/>
      <c r="IM5817" s="1009"/>
    </row>
    <row r="5818" spans="17:247" x14ac:dyDescent="0.25">
      <c r="Q5818" s="1333"/>
      <c r="R5818" s="1333"/>
      <c r="S5818" s="669"/>
      <c r="T5818" s="669"/>
      <c r="U5818" s="669"/>
      <c r="AG5818" s="873"/>
      <c r="AN5818" s="669"/>
      <c r="IG5818" s="1009"/>
      <c r="IH5818" s="1009"/>
      <c r="II5818" s="1009"/>
      <c r="IJ5818" s="1009"/>
      <c r="IK5818" s="1009"/>
      <c r="IL5818" s="1009"/>
      <c r="IM5818" s="1009"/>
    </row>
    <row r="5819" spans="17:247" x14ac:dyDescent="0.25">
      <c r="Q5819" s="1333"/>
      <c r="R5819" s="1333"/>
      <c r="S5819" s="669"/>
      <c r="T5819" s="669"/>
      <c r="U5819" s="669"/>
      <c r="AG5819" s="873"/>
      <c r="AN5819" s="669"/>
      <c r="IG5819" s="1009"/>
      <c r="IH5819" s="1009"/>
      <c r="II5819" s="1009"/>
      <c r="IJ5819" s="1009"/>
      <c r="IK5819" s="1009"/>
      <c r="IL5819" s="1009"/>
      <c r="IM5819" s="1009"/>
    </row>
    <row r="5820" spans="17:247" x14ac:dyDescent="0.25">
      <c r="Q5820" s="1333"/>
      <c r="R5820" s="1333"/>
      <c r="S5820" s="669"/>
      <c r="T5820" s="669"/>
      <c r="U5820" s="669"/>
      <c r="AG5820" s="873"/>
      <c r="AN5820" s="669"/>
      <c r="IG5820" s="1009"/>
      <c r="IH5820" s="1009"/>
      <c r="II5820" s="1009"/>
      <c r="IJ5820" s="1009"/>
      <c r="IK5820" s="1009"/>
      <c r="IL5820" s="1009"/>
      <c r="IM5820" s="1009"/>
    </row>
    <row r="5821" spans="17:247" x14ac:dyDescent="0.25">
      <c r="Q5821" s="1333"/>
      <c r="R5821" s="1333"/>
      <c r="S5821" s="669"/>
      <c r="T5821" s="669"/>
      <c r="U5821" s="669"/>
      <c r="AG5821" s="873"/>
      <c r="AN5821" s="669"/>
      <c r="IG5821" s="1009"/>
      <c r="IH5821" s="1009"/>
      <c r="II5821" s="1009"/>
      <c r="IJ5821" s="1009"/>
      <c r="IK5821" s="1009"/>
      <c r="IL5821" s="1009"/>
      <c r="IM5821" s="1009"/>
    </row>
    <row r="5822" spans="17:247" x14ac:dyDescent="0.25">
      <c r="Q5822" s="1333"/>
      <c r="R5822" s="1333"/>
      <c r="S5822" s="669"/>
      <c r="T5822" s="669"/>
      <c r="U5822" s="669"/>
      <c r="AG5822" s="873"/>
      <c r="AN5822" s="669"/>
      <c r="IG5822" s="1009"/>
      <c r="IH5822" s="1009"/>
      <c r="II5822" s="1009"/>
      <c r="IJ5822" s="1009"/>
      <c r="IK5822" s="1009"/>
      <c r="IL5822" s="1009"/>
      <c r="IM5822" s="1009"/>
    </row>
    <row r="5823" spans="17:247" x14ac:dyDescent="0.25">
      <c r="Q5823" s="1333"/>
      <c r="R5823" s="1333"/>
      <c r="S5823" s="669"/>
      <c r="T5823" s="669"/>
      <c r="U5823" s="669"/>
      <c r="AG5823" s="873"/>
      <c r="AN5823" s="669"/>
      <c r="IG5823" s="1009"/>
      <c r="IH5823" s="1009"/>
      <c r="II5823" s="1009"/>
      <c r="IJ5823" s="1009"/>
      <c r="IK5823" s="1009"/>
      <c r="IL5823" s="1009"/>
      <c r="IM5823" s="1009"/>
    </row>
    <row r="5824" spans="17:247" x14ac:dyDescent="0.25">
      <c r="Q5824" s="1333"/>
      <c r="R5824" s="1333"/>
      <c r="S5824" s="669"/>
      <c r="T5824" s="669"/>
      <c r="U5824" s="669"/>
      <c r="AG5824" s="873"/>
      <c r="AN5824" s="669"/>
      <c r="IG5824" s="1009"/>
      <c r="IH5824" s="1009"/>
      <c r="II5824" s="1009"/>
      <c r="IJ5824" s="1009"/>
      <c r="IK5824" s="1009"/>
      <c r="IL5824" s="1009"/>
      <c r="IM5824" s="1009"/>
    </row>
    <row r="5825" spans="17:247" x14ac:dyDescent="0.25">
      <c r="Q5825" s="1333"/>
      <c r="R5825" s="1333"/>
      <c r="S5825" s="669"/>
      <c r="T5825" s="669"/>
      <c r="U5825" s="669"/>
      <c r="AG5825" s="873"/>
      <c r="AN5825" s="669"/>
      <c r="IG5825" s="1009"/>
      <c r="IH5825" s="1009"/>
      <c r="II5825" s="1009"/>
      <c r="IJ5825" s="1009"/>
      <c r="IK5825" s="1009"/>
      <c r="IL5825" s="1009"/>
      <c r="IM5825" s="1009"/>
    </row>
    <row r="5826" spans="17:247" x14ac:dyDescent="0.25">
      <c r="Q5826" s="1333"/>
      <c r="R5826" s="1333"/>
      <c r="S5826" s="669"/>
      <c r="T5826" s="669"/>
      <c r="U5826" s="669"/>
      <c r="AG5826" s="873"/>
      <c r="AN5826" s="669"/>
      <c r="IG5826" s="1009"/>
      <c r="IH5826" s="1009"/>
      <c r="II5826" s="1009"/>
      <c r="IJ5826" s="1009"/>
      <c r="IK5826" s="1009"/>
      <c r="IL5826" s="1009"/>
      <c r="IM5826" s="1009"/>
    </row>
    <row r="5827" spans="17:247" x14ac:dyDescent="0.25">
      <c r="Q5827" s="1333"/>
      <c r="R5827" s="1333"/>
      <c r="S5827" s="669"/>
      <c r="T5827" s="669"/>
      <c r="U5827" s="669"/>
      <c r="AG5827" s="873"/>
      <c r="AN5827" s="669"/>
      <c r="IG5827" s="1009"/>
      <c r="IH5827" s="1009"/>
      <c r="II5827" s="1009"/>
      <c r="IJ5827" s="1009"/>
      <c r="IK5827" s="1009"/>
      <c r="IL5827" s="1009"/>
      <c r="IM5827" s="1009"/>
    </row>
    <row r="5828" spans="17:247" x14ac:dyDescent="0.25">
      <c r="Q5828" s="1333"/>
      <c r="R5828" s="1333"/>
      <c r="S5828" s="669"/>
      <c r="T5828" s="669"/>
      <c r="U5828" s="669"/>
      <c r="AG5828" s="873"/>
      <c r="AN5828" s="669"/>
      <c r="IG5828" s="1009"/>
      <c r="IH5828" s="1009"/>
      <c r="II5828" s="1009"/>
      <c r="IJ5828" s="1009"/>
      <c r="IK5828" s="1009"/>
      <c r="IL5828" s="1009"/>
      <c r="IM5828" s="1009"/>
    </row>
    <row r="5829" spans="17:247" x14ac:dyDescent="0.25">
      <c r="Q5829" s="1333"/>
      <c r="R5829" s="1333"/>
      <c r="S5829" s="669"/>
      <c r="T5829" s="669"/>
      <c r="U5829" s="669"/>
      <c r="AG5829" s="873"/>
      <c r="AN5829" s="669"/>
      <c r="IG5829" s="1009"/>
      <c r="IH5829" s="1009"/>
      <c r="II5829" s="1009"/>
      <c r="IJ5829" s="1009"/>
      <c r="IK5829" s="1009"/>
      <c r="IL5829" s="1009"/>
      <c r="IM5829" s="1009"/>
    </row>
    <row r="5830" spans="17:247" x14ac:dyDescent="0.25">
      <c r="Q5830" s="1333"/>
      <c r="R5830" s="1333"/>
      <c r="S5830" s="669"/>
      <c r="T5830" s="669"/>
      <c r="U5830" s="669"/>
      <c r="AG5830" s="873"/>
      <c r="AN5830" s="669"/>
      <c r="IG5830" s="1009"/>
      <c r="IH5830" s="1009"/>
      <c r="II5830" s="1009"/>
      <c r="IJ5830" s="1009"/>
      <c r="IK5830" s="1009"/>
      <c r="IL5830" s="1009"/>
      <c r="IM5830" s="1009"/>
    </row>
    <row r="5831" spans="17:247" x14ac:dyDescent="0.25">
      <c r="Q5831" s="1333"/>
      <c r="R5831" s="1333"/>
      <c r="S5831" s="669"/>
      <c r="T5831" s="669"/>
      <c r="U5831" s="669"/>
      <c r="AG5831" s="873"/>
      <c r="AN5831" s="669"/>
      <c r="IG5831" s="1009"/>
      <c r="IH5831" s="1009"/>
      <c r="II5831" s="1009"/>
      <c r="IJ5831" s="1009"/>
      <c r="IK5831" s="1009"/>
      <c r="IL5831" s="1009"/>
      <c r="IM5831" s="1009"/>
    </row>
    <row r="5832" spans="17:247" x14ac:dyDescent="0.25">
      <c r="Q5832" s="1333"/>
      <c r="R5832" s="1333"/>
      <c r="S5832" s="669"/>
      <c r="T5832" s="669"/>
      <c r="U5832" s="669"/>
      <c r="AG5832" s="873"/>
      <c r="AN5832" s="669"/>
      <c r="IG5832" s="1009"/>
      <c r="IH5832" s="1009"/>
      <c r="II5832" s="1009"/>
      <c r="IJ5832" s="1009"/>
      <c r="IK5832" s="1009"/>
      <c r="IL5832" s="1009"/>
      <c r="IM5832" s="1009"/>
    </row>
    <row r="5833" spans="17:247" x14ac:dyDescent="0.25">
      <c r="Q5833" s="1333"/>
      <c r="R5833" s="1333"/>
      <c r="S5833" s="669"/>
      <c r="T5833" s="669"/>
      <c r="U5833" s="669"/>
      <c r="AG5833" s="873"/>
      <c r="AN5833" s="669"/>
      <c r="IG5833" s="1009"/>
      <c r="IH5833" s="1009"/>
      <c r="II5833" s="1009"/>
      <c r="IJ5833" s="1009"/>
      <c r="IK5833" s="1009"/>
      <c r="IL5833" s="1009"/>
      <c r="IM5833" s="1009"/>
    </row>
    <row r="5834" spans="17:247" x14ac:dyDescent="0.25">
      <c r="Q5834" s="1333"/>
      <c r="R5834" s="1333"/>
      <c r="S5834" s="669"/>
      <c r="T5834" s="669"/>
      <c r="U5834" s="669"/>
      <c r="AG5834" s="873"/>
      <c r="AN5834" s="669"/>
      <c r="IG5834" s="1009"/>
      <c r="IH5834" s="1009"/>
      <c r="II5834" s="1009"/>
      <c r="IJ5834" s="1009"/>
      <c r="IK5834" s="1009"/>
      <c r="IL5834" s="1009"/>
      <c r="IM5834" s="1009"/>
    </row>
    <row r="5835" spans="17:247" x14ac:dyDescent="0.25">
      <c r="Q5835" s="1333"/>
      <c r="R5835" s="1333"/>
      <c r="S5835" s="669"/>
      <c r="T5835" s="669"/>
      <c r="U5835" s="669"/>
      <c r="AG5835" s="873"/>
      <c r="AN5835" s="669"/>
      <c r="IG5835" s="1009"/>
      <c r="IH5835" s="1009"/>
      <c r="II5835" s="1009"/>
      <c r="IJ5835" s="1009"/>
      <c r="IK5835" s="1009"/>
      <c r="IL5835" s="1009"/>
      <c r="IM5835" s="1009"/>
    </row>
    <row r="5836" spans="17:247" x14ac:dyDescent="0.25">
      <c r="Q5836" s="1333"/>
      <c r="R5836" s="1333"/>
      <c r="S5836" s="669"/>
      <c r="T5836" s="669"/>
      <c r="U5836" s="669"/>
      <c r="AG5836" s="873"/>
      <c r="AN5836" s="669"/>
      <c r="IG5836" s="1009"/>
      <c r="IH5836" s="1009"/>
      <c r="II5836" s="1009"/>
      <c r="IJ5836" s="1009"/>
      <c r="IK5836" s="1009"/>
      <c r="IL5836" s="1009"/>
      <c r="IM5836" s="1009"/>
    </row>
    <row r="5837" spans="17:247" x14ac:dyDescent="0.25">
      <c r="Q5837" s="1333"/>
      <c r="R5837" s="1333"/>
      <c r="S5837" s="669"/>
      <c r="T5837" s="669"/>
      <c r="U5837" s="669"/>
      <c r="AG5837" s="873"/>
      <c r="AN5837" s="669"/>
      <c r="IG5837" s="1009"/>
      <c r="IH5837" s="1009"/>
      <c r="II5837" s="1009"/>
      <c r="IJ5837" s="1009"/>
      <c r="IK5837" s="1009"/>
      <c r="IL5837" s="1009"/>
      <c r="IM5837" s="1009"/>
    </row>
    <row r="5838" spans="17:247" x14ac:dyDescent="0.25">
      <c r="Q5838" s="1333"/>
      <c r="R5838" s="1333"/>
      <c r="S5838" s="669"/>
      <c r="T5838" s="669"/>
      <c r="U5838" s="669"/>
      <c r="AG5838" s="873"/>
      <c r="AN5838" s="669"/>
      <c r="IG5838" s="1009"/>
      <c r="IH5838" s="1009"/>
      <c r="II5838" s="1009"/>
      <c r="IJ5838" s="1009"/>
      <c r="IK5838" s="1009"/>
      <c r="IL5838" s="1009"/>
      <c r="IM5838" s="1009"/>
    </row>
    <row r="5839" spans="17:247" x14ac:dyDescent="0.25">
      <c r="Q5839" s="1333"/>
      <c r="R5839" s="1333"/>
      <c r="S5839" s="669"/>
      <c r="T5839" s="669"/>
      <c r="U5839" s="669"/>
      <c r="AG5839" s="873"/>
      <c r="AN5839" s="669"/>
      <c r="IG5839" s="1009"/>
      <c r="IH5839" s="1009"/>
      <c r="II5839" s="1009"/>
      <c r="IJ5839" s="1009"/>
      <c r="IK5839" s="1009"/>
      <c r="IL5839" s="1009"/>
      <c r="IM5839" s="1009"/>
    </row>
    <row r="5840" spans="17:247" x14ac:dyDescent="0.25">
      <c r="Q5840" s="1333"/>
      <c r="R5840" s="1333"/>
      <c r="S5840" s="669"/>
      <c r="T5840" s="669"/>
      <c r="U5840" s="669"/>
      <c r="AG5840" s="873"/>
      <c r="AN5840" s="669"/>
      <c r="IG5840" s="1009"/>
      <c r="IH5840" s="1009"/>
      <c r="II5840" s="1009"/>
      <c r="IJ5840" s="1009"/>
      <c r="IK5840" s="1009"/>
      <c r="IL5840" s="1009"/>
      <c r="IM5840" s="1009"/>
    </row>
    <row r="5841" spans="17:247" x14ac:dyDescent="0.25">
      <c r="Q5841" s="1333"/>
      <c r="R5841" s="1333"/>
      <c r="S5841" s="669"/>
      <c r="T5841" s="669"/>
      <c r="U5841" s="669"/>
      <c r="AG5841" s="873"/>
      <c r="AN5841" s="669"/>
      <c r="IG5841" s="1009"/>
      <c r="IH5841" s="1009"/>
      <c r="II5841" s="1009"/>
      <c r="IJ5841" s="1009"/>
      <c r="IK5841" s="1009"/>
      <c r="IL5841" s="1009"/>
      <c r="IM5841" s="1009"/>
    </row>
    <row r="5842" spans="17:247" x14ac:dyDescent="0.25">
      <c r="Q5842" s="1333"/>
      <c r="R5842" s="1333"/>
      <c r="S5842" s="669"/>
      <c r="T5842" s="669"/>
      <c r="U5842" s="669"/>
      <c r="AG5842" s="873"/>
      <c r="AN5842" s="669"/>
      <c r="IG5842" s="1009"/>
      <c r="IH5842" s="1009"/>
      <c r="II5842" s="1009"/>
      <c r="IJ5842" s="1009"/>
      <c r="IK5842" s="1009"/>
      <c r="IL5842" s="1009"/>
      <c r="IM5842" s="1009"/>
    </row>
    <row r="5843" spans="17:247" x14ac:dyDescent="0.25">
      <c r="Q5843" s="1333"/>
      <c r="R5843" s="1333"/>
      <c r="S5843" s="669"/>
      <c r="T5843" s="669"/>
      <c r="U5843" s="669"/>
      <c r="AG5843" s="873"/>
      <c r="AN5843" s="669"/>
      <c r="IG5843" s="1009"/>
      <c r="IH5843" s="1009"/>
      <c r="II5843" s="1009"/>
      <c r="IJ5843" s="1009"/>
      <c r="IK5843" s="1009"/>
      <c r="IL5843" s="1009"/>
      <c r="IM5843" s="1009"/>
    </row>
    <row r="5844" spans="17:247" x14ac:dyDescent="0.25">
      <c r="Q5844" s="1333"/>
      <c r="R5844" s="1333"/>
      <c r="S5844" s="669"/>
      <c r="T5844" s="669"/>
      <c r="U5844" s="669"/>
      <c r="AG5844" s="873"/>
      <c r="AN5844" s="669"/>
      <c r="IG5844" s="1009"/>
      <c r="IH5844" s="1009"/>
      <c r="II5844" s="1009"/>
      <c r="IJ5844" s="1009"/>
      <c r="IK5844" s="1009"/>
      <c r="IL5844" s="1009"/>
      <c r="IM5844" s="1009"/>
    </row>
    <row r="5845" spans="17:247" x14ac:dyDescent="0.25">
      <c r="Q5845" s="1333"/>
      <c r="R5845" s="1333"/>
      <c r="S5845" s="669"/>
      <c r="T5845" s="669"/>
      <c r="U5845" s="669"/>
      <c r="AG5845" s="873"/>
      <c r="AN5845" s="669"/>
      <c r="IG5845" s="1009"/>
      <c r="IH5845" s="1009"/>
      <c r="II5845" s="1009"/>
      <c r="IJ5845" s="1009"/>
      <c r="IK5845" s="1009"/>
      <c r="IL5845" s="1009"/>
      <c r="IM5845" s="1009"/>
    </row>
    <row r="5846" spans="17:247" x14ac:dyDescent="0.25">
      <c r="Q5846" s="1333"/>
      <c r="R5846" s="1333"/>
      <c r="S5846" s="669"/>
      <c r="T5846" s="669"/>
      <c r="U5846" s="669"/>
      <c r="AG5846" s="873"/>
      <c r="AN5846" s="669"/>
      <c r="IG5846" s="1009"/>
      <c r="IH5846" s="1009"/>
      <c r="II5846" s="1009"/>
      <c r="IJ5846" s="1009"/>
      <c r="IK5846" s="1009"/>
      <c r="IL5846" s="1009"/>
      <c r="IM5846" s="1009"/>
    </row>
    <row r="5847" spans="17:247" x14ac:dyDescent="0.25">
      <c r="Q5847" s="1333"/>
      <c r="R5847" s="1333"/>
      <c r="S5847" s="669"/>
      <c r="T5847" s="669"/>
      <c r="U5847" s="669"/>
      <c r="AG5847" s="873"/>
      <c r="AN5847" s="669"/>
      <c r="IG5847" s="1009"/>
      <c r="IH5847" s="1009"/>
      <c r="II5847" s="1009"/>
      <c r="IJ5847" s="1009"/>
      <c r="IK5847" s="1009"/>
      <c r="IL5847" s="1009"/>
      <c r="IM5847" s="1009"/>
    </row>
    <row r="5848" spans="17:247" x14ac:dyDescent="0.25">
      <c r="Q5848" s="1333"/>
      <c r="R5848" s="1333"/>
      <c r="S5848" s="669"/>
      <c r="T5848" s="669"/>
      <c r="U5848" s="669"/>
      <c r="AG5848" s="873"/>
      <c r="AN5848" s="669"/>
      <c r="IG5848" s="1009"/>
      <c r="IH5848" s="1009"/>
      <c r="II5848" s="1009"/>
      <c r="IJ5848" s="1009"/>
      <c r="IK5848" s="1009"/>
      <c r="IL5848" s="1009"/>
      <c r="IM5848" s="1009"/>
    </row>
    <row r="5849" spans="17:247" x14ac:dyDescent="0.25">
      <c r="Q5849" s="1333"/>
      <c r="R5849" s="1333"/>
      <c r="S5849" s="669"/>
      <c r="T5849" s="669"/>
      <c r="U5849" s="669"/>
      <c r="AG5849" s="873"/>
      <c r="AN5849" s="669"/>
      <c r="IG5849" s="1009"/>
      <c r="IH5849" s="1009"/>
      <c r="II5849" s="1009"/>
      <c r="IJ5849" s="1009"/>
      <c r="IK5849" s="1009"/>
      <c r="IL5849" s="1009"/>
      <c r="IM5849" s="1009"/>
    </row>
    <row r="5850" spans="17:247" x14ac:dyDescent="0.25">
      <c r="Q5850" s="1333"/>
      <c r="R5850" s="1333"/>
      <c r="S5850" s="669"/>
      <c r="T5850" s="669"/>
      <c r="U5850" s="669"/>
      <c r="AG5850" s="873"/>
      <c r="AN5850" s="669"/>
      <c r="IG5850" s="1009"/>
      <c r="IH5850" s="1009"/>
      <c r="II5850" s="1009"/>
      <c r="IJ5850" s="1009"/>
      <c r="IK5850" s="1009"/>
      <c r="IL5850" s="1009"/>
      <c r="IM5850" s="1009"/>
    </row>
    <row r="5851" spans="17:247" x14ac:dyDescent="0.25">
      <c r="Q5851" s="1333"/>
      <c r="R5851" s="1333"/>
      <c r="S5851" s="669"/>
      <c r="T5851" s="669"/>
      <c r="U5851" s="669"/>
      <c r="AG5851" s="873"/>
      <c r="AN5851" s="669"/>
      <c r="IG5851" s="1009"/>
      <c r="IH5851" s="1009"/>
      <c r="II5851" s="1009"/>
      <c r="IJ5851" s="1009"/>
      <c r="IK5851" s="1009"/>
      <c r="IL5851" s="1009"/>
      <c r="IM5851" s="1009"/>
    </row>
    <row r="5852" spans="17:247" x14ac:dyDescent="0.25">
      <c r="Q5852" s="1333"/>
      <c r="R5852" s="1333"/>
      <c r="S5852" s="669"/>
      <c r="T5852" s="669"/>
      <c r="U5852" s="669"/>
      <c r="AG5852" s="873"/>
      <c r="AN5852" s="669"/>
      <c r="IG5852" s="1009"/>
      <c r="IH5852" s="1009"/>
      <c r="II5852" s="1009"/>
      <c r="IJ5852" s="1009"/>
      <c r="IK5852" s="1009"/>
      <c r="IL5852" s="1009"/>
      <c r="IM5852" s="1009"/>
    </row>
    <row r="5853" spans="17:247" x14ac:dyDescent="0.25">
      <c r="Q5853" s="1333"/>
      <c r="R5853" s="1333"/>
      <c r="S5853" s="669"/>
      <c r="T5853" s="669"/>
      <c r="U5853" s="669"/>
      <c r="AG5853" s="873"/>
      <c r="AN5853" s="669"/>
      <c r="IG5853" s="1009"/>
      <c r="IH5853" s="1009"/>
      <c r="II5853" s="1009"/>
      <c r="IJ5853" s="1009"/>
      <c r="IK5853" s="1009"/>
      <c r="IL5853" s="1009"/>
      <c r="IM5853" s="1009"/>
    </row>
    <row r="5854" spans="17:247" x14ac:dyDescent="0.25">
      <c r="Q5854" s="1333"/>
      <c r="R5854" s="1333"/>
      <c r="S5854" s="669"/>
      <c r="T5854" s="669"/>
      <c r="U5854" s="669"/>
      <c r="AG5854" s="873"/>
      <c r="AN5854" s="669"/>
      <c r="IG5854" s="1009"/>
      <c r="IH5854" s="1009"/>
      <c r="II5854" s="1009"/>
      <c r="IJ5854" s="1009"/>
      <c r="IK5854" s="1009"/>
      <c r="IL5854" s="1009"/>
      <c r="IM5854" s="1009"/>
    </row>
    <row r="5855" spans="17:247" x14ac:dyDescent="0.25">
      <c r="Q5855" s="1333"/>
      <c r="R5855" s="1333"/>
      <c r="S5855" s="669"/>
      <c r="T5855" s="669"/>
      <c r="U5855" s="669"/>
      <c r="AG5855" s="873"/>
      <c r="AN5855" s="669"/>
      <c r="IG5855" s="1009"/>
      <c r="IH5855" s="1009"/>
      <c r="II5855" s="1009"/>
      <c r="IJ5855" s="1009"/>
      <c r="IK5855" s="1009"/>
      <c r="IL5855" s="1009"/>
      <c r="IM5855" s="1009"/>
    </row>
    <row r="5856" spans="17:247" x14ac:dyDescent="0.25">
      <c r="Q5856" s="1333"/>
      <c r="R5856" s="1333"/>
      <c r="S5856" s="669"/>
      <c r="T5856" s="669"/>
      <c r="U5856" s="669"/>
      <c r="AG5856" s="873"/>
      <c r="AN5856" s="669"/>
      <c r="IG5856" s="1009"/>
      <c r="IH5856" s="1009"/>
      <c r="II5856" s="1009"/>
      <c r="IJ5856" s="1009"/>
      <c r="IK5856" s="1009"/>
      <c r="IL5856" s="1009"/>
      <c r="IM5856" s="1009"/>
    </row>
    <row r="5857" spans="17:247" x14ac:dyDescent="0.25">
      <c r="Q5857" s="1333"/>
      <c r="R5857" s="1333"/>
      <c r="S5857" s="669"/>
      <c r="T5857" s="669"/>
      <c r="U5857" s="669"/>
      <c r="AG5857" s="873"/>
      <c r="AN5857" s="669"/>
      <c r="IG5857" s="1009"/>
      <c r="IH5857" s="1009"/>
      <c r="II5857" s="1009"/>
      <c r="IJ5857" s="1009"/>
      <c r="IK5857" s="1009"/>
      <c r="IL5857" s="1009"/>
      <c r="IM5857" s="1009"/>
    </row>
    <row r="5858" spans="17:247" x14ac:dyDescent="0.25">
      <c r="Q5858" s="1333"/>
      <c r="R5858" s="1333"/>
      <c r="S5858" s="669"/>
      <c r="T5858" s="669"/>
      <c r="U5858" s="669"/>
      <c r="AG5858" s="873"/>
      <c r="AN5858" s="669"/>
      <c r="IG5858" s="1009"/>
      <c r="IH5858" s="1009"/>
      <c r="II5858" s="1009"/>
      <c r="IJ5858" s="1009"/>
      <c r="IK5858" s="1009"/>
      <c r="IL5858" s="1009"/>
      <c r="IM5858" s="1009"/>
    </row>
    <row r="5859" spans="17:247" x14ac:dyDescent="0.25">
      <c r="Q5859" s="1333"/>
      <c r="R5859" s="1333"/>
      <c r="S5859" s="669"/>
      <c r="T5859" s="669"/>
      <c r="U5859" s="669"/>
      <c r="AG5859" s="873"/>
      <c r="AN5859" s="669"/>
      <c r="IG5859" s="1009"/>
      <c r="IH5859" s="1009"/>
      <c r="II5859" s="1009"/>
      <c r="IJ5859" s="1009"/>
      <c r="IK5859" s="1009"/>
      <c r="IL5859" s="1009"/>
      <c r="IM5859" s="1009"/>
    </row>
    <row r="5860" spans="17:247" x14ac:dyDescent="0.25">
      <c r="Q5860" s="1333"/>
      <c r="R5860" s="1333"/>
      <c r="S5860" s="669"/>
      <c r="T5860" s="669"/>
      <c r="U5860" s="669"/>
      <c r="AG5860" s="873"/>
      <c r="AN5860" s="669"/>
      <c r="IG5860" s="1009"/>
      <c r="IH5860" s="1009"/>
      <c r="II5860" s="1009"/>
      <c r="IJ5860" s="1009"/>
      <c r="IK5860" s="1009"/>
      <c r="IL5860" s="1009"/>
      <c r="IM5860" s="1009"/>
    </row>
    <row r="5861" spans="17:247" x14ac:dyDescent="0.25">
      <c r="Q5861" s="1333"/>
      <c r="R5861" s="1333"/>
      <c r="S5861" s="669"/>
      <c r="T5861" s="669"/>
      <c r="U5861" s="669"/>
      <c r="AG5861" s="873"/>
      <c r="AN5861" s="669"/>
      <c r="IG5861" s="1009"/>
      <c r="IH5861" s="1009"/>
      <c r="II5861" s="1009"/>
      <c r="IJ5861" s="1009"/>
      <c r="IK5861" s="1009"/>
      <c r="IL5861" s="1009"/>
      <c r="IM5861" s="1009"/>
    </row>
    <row r="5862" spans="17:247" x14ac:dyDescent="0.25">
      <c r="Q5862" s="1333"/>
      <c r="R5862" s="1333"/>
      <c r="S5862" s="669"/>
      <c r="T5862" s="669"/>
      <c r="U5862" s="669"/>
      <c r="AG5862" s="873"/>
      <c r="AN5862" s="669"/>
      <c r="IG5862" s="1009"/>
      <c r="IH5862" s="1009"/>
      <c r="II5862" s="1009"/>
      <c r="IJ5862" s="1009"/>
      <c r="IK5862" s="1009"/>
      <c r="IL5862" s="1009"/>
      <c r="IM5862" s="1009"/>
    </row>
    <row r="5863" spans="17:247" x14ac:dyDescent="0.25">
      <c r="Q5863" s="1333"/>
      <c r="R5863" s="1333"/>
      <c r="S5863" s="669"/>
      <c r="T5863" s="669"/>
      <c r="U5863" s="669"/>
      <c r="AG5863" s="873"/>
      <c r="AN5863" s="669"/>
      <c r="IG5863" s="1009"/>
      <c r="IH5863" s="1009"/>
      <c r="II5863" s="1009"/>
      <c r="IJ5863" s="1009"/>
      <c r="IK5863" s="1009"/>
      <c r="IL5863" s="1009"/>
      <c r="IM5863" s="1009"/>
    </row>
    <row r="5864" spans="17:247" x14ac:dyDescent="0.25">
      <c r="Q5864" s="1333"/>
      <c r="R5864" s="1333"/>
      <c r="S5864" s="669"/>
      <c r="T5864" s="669"/>
      <c r="U5864" s="669"/>
      <c r="AG5864" s="873"/>
      <c r="AN5864" s="669"/>
      <c r="IG5864" s="1009"/>
      <c r="IH5864" s="1009"/>
      <c r="II5864" s="1009"/>
      <c r="IJ5864" s="1009"/>
      <c r="IK5864" s="1009"/>
      <c r="IL5864" s="1009"/>
      <c r="IM5864" s="1009"/>
    </row>
    <row r="5865" spans="17:247" x14ac:dyDescent="0.25">
      <c r="Q5865" s="1333"/>
      <c r="R5865" s="1333"/>
      <c r="S5865" s="669"/>
      <c r="T5865" s="669"/>
      <c r="U5865" s="669"/>
      <c r="AG5865" s="873"/>
      <c r="AN5865" s="669"/>
      <c r="IG5865" s="1009"/>
      <c r="IH5865" s="1009"/>
      <c r="II5865" s="1009"/>
      <c r="IJ5865" s="1009"/>
      <c r="IK5865" s="1009"/>
      <c r="IL5865" s="1009"/>
      <c r="IM5865" s="1009"/>
    </row>
    <row r="5866" spans="17:247" x14ac:dyDescent="0.25">
      <c r="Q5866" s="1333"/>
      <c r="R5866" s="1333"/>
      <c r="S5866" s="669"/>
      <c r="T5866" s="669"/>
      <c r="U5866" s="669"/>
      <c r="AG5866" s="873"/>
      <c r="AN5866" s="669"/>
      <c r="IG5866" s="1009"/>
      <c r="IH5866" s="1009"/>
      <c r="II5866" s="1009"/>
      <c r="IJ5866" s="1009"/>
      <c r="IK5866" s="1009"/>
      <c r="IL5866" s="1009"/>
      <c r="IM5866" s="1009"/>
    </row>
    <row r="5867" spans="17:247" x14ac:dyDescent="0.25">
      <c r="Q5867" s="1333"/>
      <c r="R5867" s="1333"/>
      <c r="S5867" s="669"/>
      <c r="T5867" s="669"/>
      <c r="U5867" s="669"/>
      <c r="AG5867" s="873"/>
      <c r="AN5867" s="669"/>
      <c r="IG5867" s="1009"/>
      <c r="IH5867" s="1009"/>
      <c r="II5867" s="1009"/>
      <c r="IJ5867" s="1009"/>
      <c r="IK5867" s="1009"/>
      <c r="IL5867" s="1009"/>
      <c r="IM5867" s="1009"/>
    </row>
    <row r="5868" spans="17:247" x14ac:dyDescent="0.25">
      <c r="Q5868" s="1333"/>
      <c r="R5868" s="1333"/>
      <c r="S5868" s="669"/>
      <c r="T5868" s="669"/>
      <c r="U5868" s="669"/>
      <c r="AG5868" s="873"/>
      <c r="AN5868" s="669"/>
      <c r="IG5868" s="1009"/>
      <c r="IH5868" s="1009"/>
      <c r="II5868" s="1009"/>
      <c r="IJ5868" s="1009"/>
      <c r="IK5868" s="1009"/>
      <c r="IL5868" s="1009"/>
      <c r="IM5868" s="1009"/>
    </row>
    <row r="5869" spans="17:247" x14ac:dyDescent="0.25">
      <c r="Q5869" s="1333"/>
      <c r="R5869" s="1333"/>
      <c r="S5869" s="669"/>
      <c r="T5869" s="669"/>
      <c r="U5869" s="669"/>
      <c r="AG5869" s="873"/>
      <c r="AN5869" s="669"/>
      <c r="IG5869" s="1009"/>
      <c r="IH5869" s="1009"/>
      <c r="II5869" s="1009"/>
      <c r="IJ5869" s="1009"/>
      <c r="IK5869" s="1009"/>
      <c r="IL5869" s="1009"/>
      <c r="IM5869" s="1009"/>
    </row>
    <row r="5870" spans="17:247" x14ac:dyDescent="0.25">
      <c r="Q5870" s="1333"/>
      <c r="R5870" s="1333"/>
      <c r="S5870" s="669"/>
      <c r="T5870" s="669"/>
      <c r="U5870" s="669"/>
      <c r="AG5870" s="873"/>
      <c r="AN5870" s="669"/>
      <c r="IG5870" s="1009"/>
      <c r="IH5870" s="1009"/>
      <c r="II5870" s="1009"/>
      <c r="IJ5870" s="1009"/>
      <c r="IK5870" s="1009"/>
      <c r="IL5870" s="1009"/>
      <c r="IM5870" s="1009"/>
    </row>
    <row r="5871" spans="17:247" x14ac:dyDescent="0.25">
      <c r="Q5871" s="1333"/>
      <c r="R5871" s="1333"/>
      <c r="S5871" s="669"/>
      <c r="T5871" s="669"/>
      <c r="U5871" s="669"/>
      <c r="AG5871" s="873"/>
      <c r="AN5871" s="669"/>
      <c r="IG5871" s="1009"/>
      <c r="IH5871" s="1009"/>
      <c r="II5871" s="1009"/>
      <c r="IJ5871" s="1009"/>
      <c r="IK5871" s="1009"/>
      <c r="IL5871" s="1009"/>
      <c r="IM5871" s="1009"/>
    </row>
    <row r="5872" spans="17:247" x14ac:dyDescent="0.25">
      <c r="Q5872" s="1333"/>
      <c r="R5872" s="1333"/>
      <c r="S5872" s="669"/>
      <c r="T5872" s="669"/>
      <c r="U5872" s="669"/>
      <c r="AG5872" s="873"/>
      <c r="AN5872" s="669"/>
      <c r="IG5872" s="1009"/>
      <c r="IH5872" s="1009"/>
      <c r="II5872" s="1009"/>
      <c r="IJ5872" s="1009"/>
      <c r="IK5872" s="1009"/>
      <c r="IL5872" s="1009"/>
      <c r="IM5872" s="1009"/>
    </row>
    <row r="5873" spans="17:247" x14ac:dyDescent="0.25">
      <c r="Q5873" s="1333"/>
      <c r="R5873" s="1333"/>
      <c r="S5873" s="669"/>
      <c r="T5873" s="669"/>
      <c r="U5873" s="669"/>
      <c r="AG5873" s="873"/>
      <c r="AN5873" s="669"/>
      <c r="IG5873" s="1009"/>
      <c r="IH5873" s="1009"/>
      <c r="II5873" s="1009"/>
      <c r="IJ5873" s="1009"/>
      <c r="IK5873" s="1009"/>
      <c r="IL5873" s="1009"/>
      <c r="IM5873" s="1009"/>
    </row>
    <row r="5874" spans="17:247" x14ac:dyDescent="0.25">
      <c r="Q5874" s="1333"/>
      <c r="R5874" s="1333"/>
      <c r="S5874" s="669"/>
      <c r="T5874" s="669"/>
      <c r="U5874" s="669"/>
      <c r="AG5874" s="873"/>
      <c r="AN5874" s="669"/>
      <c r="IG5874" s="1009"/>
      <c r="IH5874" s="1009"/>
      <c r="II5874" s="1009"/>
      <c r="IJ5874" s="1009"/>
      <c r="IK5874" s="1009"/>
      <c r="IL5874" s="1009"/>
      <c r="IM5874" s="1009"/>
    </row>
    <row r="5875" spans="17:247" x14ac:dyDescent="0.25">
      <c r="Q5875" s="1333"/>
      <c r="R5875" s="1333"/>
      <c r="S5875" s="669"/>
      <c r="T5875" s="669"/>
      <c r="U5875" s="669"/>
      <c r="AG5875" s="873"/>
      <c r="AN5875" s="669"/>
      <c r="IG5875" s="1009"/>
      <c r="IH5875" s="1009"/>
      <c r="II5875" s="1009"/>
      <c r="IJ5875" s="1009"/>
      <c r="IK5875" s="1009"/>
      <c r="IL5875" s="1009"/>
      <c r="IM5875" s="1009"/>
    </row>
    <row r="5876" spans="17:247" x14ac:dyDescent="0.25">
      <c r="Q5876" s="1333"/>
      <c r="R5876" s="1333"/>
      <c r="S5876" s="669"/>
      <c r="T5876" s="669"/>
      <c r="U5876" s="669"/>
      <c r="AG5876" s="873"/>
      <c r="AN5876" s="669"/>
      <c r="IG5876" s="1009"/>
      <c r="IH5876" s="1009"/>
      <c r="II5876" s="1009"/>
      <c r="IJ5876" s="1009"/>
      <c r="IK5876" s="1009"/>
      <c r="IL5876" s="1009"/>
      <c r="IM5876" s="1009"/>
    </row>
    <row r="5877" spans="17:247" x14ac:dyDescent="0.25">
      <c r="Q5877" s="1333"/>
      <c r="R5877" s="1333"/>
      <c r="S5877" s="669"/>
      <c r="T5877" s="669"/>
      <c r="U5877" s="669"/>
      <c r="AG5877" s="873"/>
      <c r="AN5877" s="669"/>
      <c r="IG5877" s="1009"/>
      <c r="IH5877" s="1009"/>
      <c r="II5877" s="1009"/>
      <c r="IJ5877" s="1009"/>
      <c r="IK5877" s="1009"/>
      <c r="IL5877" s="1009"/>
      <c r="IM5877" s="1009"/>
    </row>
    <row r="5878" spans="17:247" x14ac:dyDescent="0.25">
      <c r="Q5878" s="1333"/>
      <c r="R5878" s="1333"/>
      <c r="S5878" s="669"/>
      <c r="T5878" s="669"/>
      <c r="U5878" s="669"/>
      <c r="AG5878" s="873"/>
      <c r="AN5878" s="669"/>
      <c r="IG5878" s="1009"/>
      <c r="IH5878" s="1009"/>
      <c r="II5878" s="1009"/>
      <c r="IJ5878" s="1009"/>
      <c r="IK5878" s="1009"/>
      <c r="IL5878" s="1009"/>
      <c r="IM5878" s="1009"/>
    </row>
    <row r="5879" spans="17:247" x14ac:dyDescent="0.25">
      <c r="Q5879" s="1333"/>
      <c r="R5879" s="1333"/>
      <c r="S5879" s="669"/>
      <c r="T5879" s="669"/>
      <c r="U5879" s="669"/>
      <c r="AG5879" s="873"/>
      <c r="AN5879" s="669"/>
      <c r="IG5879" s="1009"/>
      <c r="IH5879" s="1009"/>
      <c r="II5879" s="1009"/>
      <c r="IJ5879" s="1009"/>
      <c r="IK5879" s="1009"/>
      <c r="IL5879" s="1009"/>
      <c r="IM5879" s="1009"/>
    </row>
    <row r="5880" spans="17:247" x14ac:dyDescent="0.25">
      <c r="Q5880" s="1333"/>
      <c r="R5880" s="1333"/>
      <c r="S5880" s="669"/>
      <c r="T5880" s="669"/>
      <c r="U5880" s="669"/>
      <c r="AG5880" s="873"/>
      <c r="AN5880" s="669"/>
      <c r="IG5880" s="1009"/>
      <c r="IH5880" s="1009"/>
      <c r="II5880" s="1009"/>
      <c r="IJ5880" s="1009"/>
      <c r="IK5880" s="1009"/>
      <c r="IL5880" s="1009"/>
      <c r="IM5880" s="1009"/>
    </row>
    <row r="5881" spans="17:247" x14ac:dyDescent="0.25">
      <c r="Q5881" s="1333"/>
      <c r="R5881" s="1333"/>
      <c r="S5881" s="669"/>
      <c r="T5881" s="669"/>
      <c r="U5881" s="669"/>
      <c r="AG5881" s="873"/>
      <c r="AN5881" s="669"/>
      <c r="IG5881" s="1009"/>
      <c r="IH5881" s="1009"/>
      <c r="II5881" s="1009"/>
      <c r="IJ5881" s="1009"/>
      <c r="IK5881" s="1009"/>
      <c r="IL5881" s="1009"/>
      <c r="IM5881" s="1009"/>
    </row>
    <row r="5882" spans="17:247" x14ac:dyDescent="0.25">
      <c r="Q5882" s="1333"/>
      <c r="R5882" s="1333"/>
      <c r="S5882" s="669"/>
      <c r="T5882" s="669"/>
      <c r="U5882" s="669"/>
      <c r="AG5882" s="873"/>
      <c r="AN5882" s="669"/>
      <c r="IG5882" s="1009"/>
      <c r="IH5882" s="1009"/>
      <c r="II5882" s="1009"/>
      <c r="IJ5882" s="1009"/>
      <c r="IK5882" s="1009"/>
      <c r="IL5882" s="1009"/>
      <c r="IM5882" s="1009"/>
    </row>
    <row r="5883" spans="17:247" x14ac:dyDescent="0.25">
      <c r="Q5883" s="1333"/>
      <c r="R5883" s="1333"/>
      <c r="S5883" s="669"/>
      <c r="T5883" s="669"/>
      <c r="U5883" s="669"/>
      <c r="AG5883" s="873"/>
      <c r="AN5883" s="669"/>
      <c r="IG5883" s="1009"/>
      <c r="IH5883" s="1009"/>
      <c r="II5883" s="1009"/>
      <c r="IJ5883" s="1009"/>
      <c r="IK5883" s="1009"/>
      <c r="IL5883" s="1009"/>
      <c r="IM5883" s="1009"/>
    </row>
    <row r="5884" spans="17:247" x14ac:dyDescent="0.25">
      <c r="Q5884" s="1333"/>
      <c r="R5884" s="1333"/>
      <c r="S5884" s="669"/>
      <c r="T5884" s="669"/>
      <c r="U5884" s="669"/>
      <c r="AG5884" s="873"/>
      <c r="AN5884" s="669"/>
      <c r="IG5884" s="1009"/>
      <c r="IH5884" s="1009"/>
      <c r="II5884" s="1009"/>
      <c r="IJ5884" s="1009"/>
      <c r="IK5884" s="1009"/>
      <c r="IL5884" s="1009"/>
      <c r="IM5884" s="1009"/>
    </row>
    <row r="5885" spans="17:247" x14ac:dyDescent="0.25">
      <c r="Q5885" s="1333"/>
      <c r="R5885" s="1333"/>
      <c r="S5885" s="669"/>
      <c r="T5885" s="669"/>
      <c r="U5885" s="669"/>
      <c r="AG5885" s="873"/>
      <c r="AN5885" s="669"/>
      <c r="IG5885" s="1009"/>
      <c r="IH5885" s="1009"/>
      <c r="II5885" s="1009"/>
      <c r="IJ5885" s="1009"/>
      <c r="IK5885" s="1009"/>
      <c r="IL5885" s="1009"/>
      <c r="IM5885" s="1009"/>
    </row>
    <row r="5886" spans="17:247" x14ac:dyDescent="0.25">
      <c r="Q5886" s="1333"/>
      <c r="R5886" s="1333"/>
      <c r="S5886" s="669"/>
      <c r="T5886" s="669"/>
      <c r="U5886" s="669"/>
      <c r="AG5886" s="873"/>
      <c r="AN5886" s="669"/>
      <c r="IG5886" s="1009"/>
      <c r="IH5886" s="1009"/>
      <c r="II5886" s="1009"/>
      <c r="IJ5886" s="1009"/>
      <c r="IK5886" s="1009"/>
      <c r="IL5886" s="1009"/>
      <c r="IM5886" s="1009"/>
    </row>
    <row r="5887" spans="17:247" x14ac:dyDescent="0.25">
      <c r="Q5887" s="1333"/>
      <c r="R5887" s="1333"/>
      <c r="S5887" s="669"/>
      <c r="T5887" s="669"/>
      <c r="U5887" s="669"/>
      <c r="AG5887" s="873"/>
      <c r="AN5887" s="669"/>
      <c r="IG5887" s="1009"/>
      <c r="IH5887" s="1009"/>
      <c r="II5887" s="1009"/>
      <c r="IJ5887" s="1009"/>
      <c r="IK5887" s="1009"/>
      <c r="IL5887" s="1009"/>
      <c r="IM5887" s="1009"/>
    </row>
    <row r="5888" spans="17:247" x14ac:dyDescent="0.25">
      <c r="Q5888" s="1333"/>
      <c r="R5888" s="1333"/>
      <c r="S5888" s="669"/>
      <c r="T5888" s="669"/>
      <c r="U5888" s="669"/>
      <c r="AG5888" s="873"/>
      <c r="AN5888" s="669"/>
      <c r="IG5888" s="1009"/>
      <c r="IH5888" s="1009"/>
      <c r="II5888" s="1009"/>
      <c r="IJ5888" s="1009"/>
      <c r="IK5888" s="1009"/>
      <c r="IL5888" s="1009"/>
      <c r="IM5888" s="1009"/>
    </row>
    <row r="5889" spans="17:247" x14ac:dyDescent="0.25">
      <c r="Q5889" s="1333"/>
      <c r="R5889" s="1333"/>
      <c r="S5889" s="669"/>
      <c r="T5889" s="669"/>
      <c r="U5889" s="669"/>
      <c r="AG5889" s="873"/>
      <c r="AN5889" s="669"/>
      <c r="IG5889" s="1009"/>
      <c r="IH5889" s="1009"/>
      <c r="II5889" s="1009"/>
      <c r="IJ5889" s="1009"/>
      <c r="IK5889" s="1009"/>
      <c r="IL5889" s="1009"/>
      <c r="IM5889" s="1009"/>
    </row>
    <row r="5890" spans="17:247" x14ac:dyDescent="0.25">
      <c r="Q5890" s="1333"/>
      <c r="R5890" s="1333"/>
      <c r="S5890" s="669"/>
      <c r="T5890" s="669"/>
      <c r="U5890" s="669"/>
      <c r="AG5890" s="873"/>
      <c r="AN5890" s="669"/>
      <c r="IG5890" s="1009"/>
      <c r="IH5890" s="1009"/>
      <c r="II5890" s="1009"/>
      <c r="IJ5890" s="1009"/>
      <c r="IK5890" s="1009"/>
      <c r="IL5890" s="1009"/>
      <c r="IM5890" s="1009"/>
    </row>
    <row r="5891" spans="17:247" x14ac:dyDescent="0.25">
      <c r="Q5891" s="1333"/>
      <c r="R5891" s="1333"/>
      <c r="S5891" s="669"/>
      <c r="T5891" s="669"/>
      <c r="U5891" s="669"/>
      <c r="AG5891" s="873"/>
      <c r="AN5891" s="669"/>
      <c r="IG5891" s="1009"/>
      <c r="IH5891" s="1009"/>
      <c r="II5891" s="1009"/>
      <c r="IJ5891" s="1009"/>
      <c r="IK5891" s="1009"/>
      <c r="IL5891" s="1009"/>
      <c r="IM5891" s="1009"/>
    </row>
    <row r="5892" spans="17:247" x14ac:dyDescent="0.25">
      <c r="Q5892" s="1333"/>
      <c r="R5892" s="1333"/>
      <c r="S5892" s="669"/>
      <c r="T5892" s="669"/>
      <c r="U5892" s="669"/>
      <c r="AG5892" s="873"/>
      <c r="AN5892" s="669"/>
      <c r="IG5892" s="1009"/>
      <c r="IH5892" s="1009"/>
      <c r="II5892" s="1009"/>
      <c r="IJ5892" s="1009"/>
      <c r="IK5892" s="1009"/>
      <c r="IL5892" s="1009"/>
      <c r="IM5892" s="1009"/>
    </row>
    <row r="5893" spans="17:247" x14ac:dyDescent="0.25">
      <c r="Q5893" s="1333"/>
      <c r="R5893" s="1333"/>
      <c r="S5893" s="669"/>
      <c r="T5893" s="669"/>
      <c r="U5893" s="669"/>
      <c r="AG5893" s="873"/>
      <c r="AN5893" s="669"/>
      <c r="IG5893" s="1009"/>
      <c r="IH5893" s="1009"/>
      <c r="II5893" s="1009"/>
      <c r="IJ5893" s="1009"/>
      <c r="IK5893" s="1009"/>
      <c r="IL5893" s="1009"/>
      <c r="IM5893" s="1009"/>
    </row>
    <row r="5894" spans="17:247" x14ac:dyDescent="0.25">
      <c r="Q5894" s="1333"/>
      <c r="R5894" s="1333"/>
      <c r="S5894" s="669"/>
      <c r="T5894" s="669"/>
      <c r="U5894" s="669"/>
      <c r="AG5894" s="873"/>
      <c r="AN5894" s="669"/>
      <c r="IG5894" s="1009"/>
      <c r="IH5894" s="1009"/>
      <c r="II5894" s="1009"/>
      <c r="IJ5894" s="1009"/>
      <c r="IK5894" s="1009"/>
      <c r="IL5894" s="1009"/>
      <c r="IM5894" s="1009"/>
    </row>
    <row r="5895" spans="17:247" x14ac:dyDescent="0.25">
      <c r="Q5895" s="1333"/>
      <c r="R5895" s="1333"/>
      <c r="S5895" s="669"/>
      <c r="T5895" s="669"/>
      <c r="U5895" s="669"/>
      <c r="AG5895" s="873"/>
      <c r="AN5895" s="669"/>
      <c r="IG5895" s="1009"/>
      <c r="IH5895" s="1009"/>
      <c r="II5895" s="1009"/>
      <c r="IJ5895" s="1009"/>
      <c r="IK5895" s="1009"/>
      <c r="IL5895" s="1009"/>
      <c r="IM5895" s="1009"/>
    </row>
    <row r="5896" spans="17:247" x14ac:dyDescent="0.25">
      <c r="Q5896" s="1333"/>
      <c r="R5896" s="1333"/>
      <c r="S5896" s="669"/>
      <c r="T5896" s="669"/>
      <c r="U5896" s="669"/>
      <c r="AG5896" s="873"/>
      <c r="AN5896" s="669"/>
      <c r="IG5896" s="1009"/>
      <c r="IH5896" s="1009"/>
      <c r="II5896" s="1009"/>
      <c r="IJ5896" s="1009"/>
      <c r="IK5896" s="1009"/>
      <c r="IL5896" s="1009"/>
      <c r="IM5896" s="1009"/>
    </row>
    <row r="5897" spans="17:247" x14ac:dyDescent="0.25">
      <c r="Q5897" s="1333"/>
      <c r="R5897" s="1333"/>
      <c r="S5897" s="669"/>
      <c r="T5897" s="669"/>
      <c r="U5897" s="669"/>
      <c r="AG5897" s="873"/>
      <c r="AN5897" s="669"/>
      <c r="IG5897" s="1009"/>
      <c r="IH5897" s="1009"/>
      <c r="II5897" s="1009"/>
      <c r="IJ5897" s="1009"/>
      <c r="IK5897" s="1009"/>
      <c r="IL5897" s="1009"/>
      <c r="IM5897" s="1009"/>
    </row>
    <row r="5898" spans="17:247" x14ac:dyDescent="0.25">
      <c r="Q5898" s="1333"/>
      <c r="R5898" s="1333"/>
      <c r="S5898" s="669"/>
      <c r="T5898" s="669"/>
      <c r="U5898" s="669"/>
      <c r="AG5898" s="873"/>
      <c r="AN5898" s="669"/>
      <c r="IG5898" s="1009"/>
      <c r="IH5898" s="1009"/>
      <c r="II5898" s="1009"/>
      <c r="IJ5898" s="1009"/>
      <c r="IK5898" s="1009"/>
      <c r="IL5898" s="1009"/>
      <c r="IM5898" s="1009"/>
    </row>
    <row r="5899" spans="17:247" x14ac:dyDescent="0.25">
      <c r="Q5899" s="1333"/>
      <c r="R5899" s="1333"/>
      <c r="S5899" s="669"/>
      <c r="T5899" s="669"/>
      <c r="U5899" s="669"/>
      <c r="AG5899" s="873"/>
      <c r="AN5899" s="669"/>
      <c r="IG5899" s="1009"/>
      <c r="IH5899" s="1009"/>
      <c r="II5899" s="1009"/>
      <c r="IJ5899" s="1009"/>
      <c r="IK5899" s="1009"/>
      <c r="IL5899" s="1009"/>
      <c r="IM5899" s="1009"/>
    </row>
    <row r="5900" spans="17:247" x14ac:dyDescent="0.25">
      <c r="Q5900" s="1333"/>
      <c r="R5900" s="1333"/>
      <c r="S5900" s="669"/>
      <c r="T5900" s="669"/>
      <c r="U5900" s="669"/>
      <c r="AG5900" s="873"/>
      <c r="AN5900" s="669"/>
      <c r="IG5900" s="1009"/>
      <c r="IH5900" s="1009"/>
      <c r="II5900" s="1009"/>
      <c r="IJ5900" s="1009"/>
      <c r="IK5900" s="1009"/>
      <c r="IL5900" s="1009"/>
      <c r="IM5900" s="1009"/>
    </row>
    <row r="5901" spans="17:247" x14ac:dyDescent="0.25">
      <c r="Q5901" s="1333"/>
      <c r="R5901" s="1333"/>
      <c r="S5901" s="669"/>
      <c r="T5901" s="669"/>
      <c r="U5901" s="669"/>
      <c r="AG5901" s="873"/>
      <c r="AN5901" s="669"/>
      <c r="IG5901" s="1009"/>
      <c r="IH5901" s="1009"/>
      <c r="II5901" s="1009"/>
      <c r="IJ5901" s="1009"/>
      <c r="IK5901" s="1009"/>
      <c r="IL5901" s="1009"/>
      <c r="IM5901" s="1009"/>
    </row>
    <row r="5902" spans="17:247" x14ac:dyDescent="0.25">
      <c r="Q5902" s="1333"/>
      <c r="R5902" s="1333"/>
      <c r="S5902" s="669"/>
      <c r="T5902" s="669"/>
      <c r="U5902" s="669"/>
      <c r="AG5902" s="873"/>
      <c r="AN5902" s="669"/>
      <c r="IG5902" s="1009"/>
      <c r="IH5902" s="1009"/>
      <c r="II5902" s="1009"/>
      <c r="IJ5902" s="1009"/>
      <c r="IK5902" s="1009"/>
      <c r="IL5902" s="1009"/>
      <c r="IM5902" s="1009"/>
    </row>
    <row r="5903" spans="17:247" x14ac:dyDescent="0.25">
      <c r="Q5903" s="1333"/>
      <c r="R5903" s="1333"/>
      <c r="S5903" s="669"/>
      <c r="T5903" s="669"/>
      <c r="U5903" s="669"/>
      <c r="AG5903" s="873"/>
      <c r="AN5903" s="669"/>
      <c r="IG5903" s="1009"/>
      <c r="IH5903" s="1009"/>
      <c r="II5903" s="1009"/>
      <c r="IJ5903" s="1009"/>
      <c r="IK5903" s="1009"/>
      <c r="IL5903" s="1009"/>
      <c r="IM5903" s="1009"/>
    </row>
    <row r="5904" spans="17:247" x14ac:dyDescent="0.25">
      <c r="Q5904" s="1333"/>
      <c r="R5904" s="1333"/>
      <c r="S5904" s="669"/>
      <c r="T5904" s="669"/>
      <c r="U5904" s="669"/>
      <c r="AG5904" s="873"/>
      <c r="AN5904" s="669"/>
      <c r="IG5904" s="1009"/>
      <c r="IH5904" s="1009"/>
      <c r="II5904" s="1009"/>
      <c r="IJ5904" s="1009"/>
      <c r="IK5904" s="1009"/>
      <c r="IL5904" s="1009"/>
      <c r="IM5904" s="1009"/>
    </row>
    <row r="5905" spans="17:247" x14ac:dyDescent="0.25">
      <c r="Q5905" s="1333"/>
      <c r="R5905" s="1333"/>
      <c r="S5905" s="669"/>
      <c r="T5905" s="669"/>
      <c r="U5905" s="669"/>
      <c r="AG5905" s="873"/>
      <c r="AN5905" s="669"/>
      <c r="IG5905" s="1009"/>
      <c r="IH5905" s="1009"/>
      <c r="II5905" s="1009"/>
      <c r="IJ5905" s="1009"/>
      <c r="IK5905" s="1009"/>
      <c r="IL5905" s="1009"/>
      <c r="IM5905" s="1009"/>
    </row>
    <row r="5906" spans="17:247" x14ac:dyDescent="0.25">
      <c r="Q5906" s="1333"/>
      <c r="R5906" s="1333"/>
      <c r="S5906" s="669"/>
      <c r="T5906" s="669"/>
      <c r="U5906" s="669"/>
      <c r="AG5906" s="873"/>
      <c r="AN5906" s="669"/>
      <c r="IG5906" s="1009"/>
      <c r="IH5906" s="1009"/>
      <c r="II5906" s="1009"/>
      <c r="IJ5906" s="1009"/>
      <c r="IK5906" s="1009"/>
      <c r="IL5906" s="1009"/>
      <c r="IM5906" s="1009"/>
    </row>
    <row r="5907" spans="17:247" x14ac:dyDescent="0.25">
      <c r="Q5907" s="1333"/>
      <c r="R5907" s="1333"/>
      <c r="S5907" s="669"/>
      <c r="T5907" s="669"/>
      <c r="U5907" s="669"/>
      <c r="AG5907" s="873"/>
      <c r="AN5907" s="669"/>
      <c r="IG5907" s="1009"/>
      <c r="IH5907" s="1009"/>
      <c r="II5907" s="1009"/>
      <c r="IJ5907" s="1009"/>
      <c r="IK5907" s="1009"/>
      <c r="IL5907" s="1009"/>
      <c r="IM5907" s="1009"/>
    </row>
    <row r="5908" spans="17:247" x14ac:dyDescent="0.25">
      <c r="Q5908" s="1333"/>
      <c r="R5908" s="1333"/>
      <c r="S5908" s="669"/>
      <c r="T5908" s="669"/>
      <c r="U5908" s="669"/>
      <c r="AG5908" s="873"/>
      <c r="AN5908" s="669"/>
      <c r="IG5908" s="1009"/>
      <c r="IH5908" s="1009"/>
      <c r="II5908" s="1009"/>
      <c r="IJ5908" s="1009"/>
      <c r="IK5908" s="1009"/>
      <c r="IL5908" s="1009"/>
      <c r="IM5908" s="1009"/>
    </row>
    <row r="5909" spans="17:247" x14ac:dyDescent="0.25">
      <c r="Q5909" s="1333"/>
      <c r="R5909" s="1333"/>
      <c r="S5909" s="669"/>
      <c r="T5909" s="669"/>
      <c r="U5909" s="669"/>
      <c r="AG5909" s="873"/>
      <c r="AN5909" s="669"/>
      <c r="IG5909" s="1009"/>
      <c r="IH5909" s="1009"/>
      <c r="II5909" s="1009"/>
      <c r="IJ5909" s="1009"/>
      <c r="IK5909" s="1009"/>
      <c r="IL5909" s="1009"/>
      <c r="IM5909" s="1009"/>
    </row>
    <row r="5910" spans="17:247" x14ac:dyDescent="0.25">
      <c r="Q5910" s="1333"/>
      <c r="R5910" s="1333"/>
      <c r="S5910" s="669"/>
      <c r="T5910" s="669"/>
      <c r="U5910" s="669"/>
      <c r="AG5910" s="873"/>
      <c r="AN5910" s="669"/>
      <c r="IG5910" s="1009"/>
      <c r="IH5910" s="1009"/>
      <c r="II5910" s="1009"/>
      <c r="IJ5910" s="1009"/>
      <c r="IK5910" s="1009"/>
      <c r="IL5910" s="1009"/>
      <c r="IM5910" s="1009"/>
    </row>
    <row r="5911" spans="17:247" x14ac:dyDescent="0.25">
      <c r="Q5911" s="1333"/>
      <c r="R5911" s="1333"/>
      <c r="S5911" s="669"/>
      <c r="T5911" s="669"/>
      <c r="U5911" s="669"/>
      <c r="AG5911" s="873"/>
      <c r="AN5911" s="669"/>
      <c r="IG5911" s="1009"/>
      <c r="IH5911" s="1009"/>
      <c r="II5911" s="1009"/>
      <c r="IJ5911" s="1009"/>
      <c r="IK5911" s="1009"/>
      <c r="IL5911" s="1009"/>
      <c r="IM5911" s="1009"/>
    </row>
    <row r="5912" spans="17:247" x14ac:dyDescent="0.25">
      <c r="Q5912" s="1333"/>
      <c r="R5912" s="1333"/>
      <c r="S5912" s="669"/>
      <c r="T5912" s="669"/>
      <c r="U5912" s="669"/>
      <c r="AG5912" s="873"/>
      <c r="AN5912" s="669"/>
      <c r="IG5912" s="1009"/>
      <c r="IH5912" s="1009"/>
      <c r="II5912" s="1009"/>
      <c r="IJ5912" s="1009"/>
      <c r="IK5912" s="1009"/>
      <c r="IL5912" s="1009"/>
      <c r="IM5912" s="1009"/>
    </row>
    <row r="5913" spans="17:247" x14ac:dyDescent="0.25">
      <c r="Q5913" s="1333"/>
      <c r="R5913" s="1333"/>
      <c r="S5913" s="669"/>
      <c r="T5913" s="669"/>
      <c r="U5913" s="669"/>
      <c r="AG5913" s="873"/>
      <c r="AN5913" s="669"/>
      <c r="IG5913" s="1009"/>
      <c r="IH5913" s="1009"/>
      <c r="II5913" s="1009"/>
      <c r="IJ5913" s="1009"/>
      <c r="IK5913" s="1009"/>
      <c r="IL5913" s="1009"/>
      <c r="IM5913" s="1009"/>
    </row>
    <row r="5914" spans="17:247" x14ac:dyDescent="0.25">
      <c r="Q5914" s="1333"/>
      <c r="R5914" s="1333"/>
      <c r="S5914" s="669"/>
      <c r="T5914" s="669"/>
      <c r="U5914" s="669"/>
      <c r="AG5914" s="873"/>
      <c r="AN5914" s="669"/>
      <c r="IG5914" s="1009"/>
      <c r="IH5914" s="1009"/>
      <c r="II5914" s="1009"/>
      <c r="IJ5914" s="1009"/>
      <c r="IK5914" s="1009"/>
      <c r="IL5914" s="1009"/>
      <c r="IM5914" s="1009"/>
    </row>
    <row r="5915" spans="17:247" x14ac:dyDescent="0.25">
      <c r="Q5915" s="1333"/>
      <c r="R5915" s="1333"/>
      <c r="S5915" s="669"/>
      <c r="T5915" s="669"/>
      <c r="U5915" s="669"/>
      <c r="AG5915" s="873"/>
      <c r="AN5915" s="669"/>
      <c r="IG5915" s="1009"/>
      <c r="IH5915" s="1009"/>
      <c r="II5915" s="1009"/>
      <c r="IJ5915" s="1009"/>
      <c r="IK5915" s="1009"/>
      <c r="IL5915" s="1009"/>
      <c r="IM5915" s="1009"/>
    </row>
    <row r="5916" spans="17:247" x14ac:dyDescent="0.25">
      <c r="Q5916" s="1333"/>
      <c r="R5916" s="1333"/>
      <c r="S5916" s="669"/>
      <c r="T5916" s="669"/>
      <c r="U5916" s="669"/>
      <c r="AG5916" s="873"/>
      <c r="AN5916" s="669"/>
      <c r="IG5916" s="1009"/>
      <c r="IH5916" s="1009"/>
      <c r="II5916" s="1009"/>
      <c r="IJ5916" s="1009"/>
      <c r="IK5916" s="1009"/>
      <c r="IL5916" s="1009"/>
      <c r="IM5916" s="1009"/>
    </row>
    <row r="5917" spans="17:247" x14ac:dyDescent="0.25">
      <c r="Q5917" s="1333"/>
      <c r="R5917" s="1333"/>
      <c r="S5917" s="669"/>
      <c r="T5917" s="669"/>
      <c r="U5917" s="669"/>
      <c r="AG5917" s="873"/>
      <c r="AN5917" s="669"/>
      <c r="IG5917" s="1009"/>
      <c r="IH5917" s="1009"/>
      <c r="II5917" s="1009"/>
      <c r="IJ5917" s="1009"/>
      <c r="IK5917" s="1009"/>
      <c r="IL5917" s="1009"/>
      <c r="IM5917" s="1009"/>
    </row>
    <row r="5918" spans="17:247" x14ac:dyDescent="0.25">
      <c r="Q5918" s="1333"/>
      <c r="R5918" s="1333"/>
      <c r="S5918" s="669"/>
      <c r="T5918" s="669"/>
      <c r="U5918" s="669"/>
      <c r="AG5918" s="873"/>
      <c r="AN5918" s="669"/>
      <c r="IG5918" s="1009"/>
      <c r="IH5918" s="1009"/>
      <c r="II5918" s="1009"/>
      <c r="IJ5918" s="1009"/>
      <c r="IK5918" s="1009"/>
      <c r="IL5918" s="1009"/>
      <c r="IM5918" s="1009"/>
    </row>
    <row r="5919" spans="17:247" x14ac:dyDescent="0.25">
      <c r="Q5919" s="1333"/>
      <c r="R5919" s="1333"/>
      <c r="S5919" s="669"/>
      <c r="T5919" s="669"/>
      <c r="U5919" s="669"/>
      <c r="AG5919" s="873"/>
      <c r="AN5919" s="669"/>
      <c r="IG5919" s="1009"/>
      <c r="IH5919" s="1009"/>
      <c r="II5919" s="1009"/>
      <c r="IJ5919" s="1009"/>
      <c r="IK5919" s="1009"/>
      <c r="IL5919" s="1009"/>
      <c r="IM5919" s="1009"/>
    </row>
    <row r="5920" spans="17:247" x14ac:dyDescent="0.25">
      <c r="Q5920" s="1333"/>
      <c r="R5920" s="1333"/>
      <c r="S5920" s="669"/>
      <c r="T5920" s="669"/>
      <c r="U5920" s="669"/>
      <c r="AG5920" s="873"/>
      <c r="AN5920" s="669"/>
      <c r="IG5920" s="1009"/>
      <c r="IH5920" s="1009"/>
      <c r="II5920" s="1009"/>
      <c r="IJ5920" s="1009"/>
      <c r="IK5920" s="1009"/>
      <c r="IL5920" s="1009"/>
      <c r="IM5920" s="1009"/>
    </row>
    <row r="5921" spans="17:247" x14ac:dyDescent="0.25">
      <c r="Q5921" s="1333"/>
      <c r="R5921" s="1333"/>
      <c r="S5921" s="669"/>
      <c r="T5921" s="669"/>
      <c r="U5921" s="669"/>
      <c r="AG5921" s="873"/>
      <c r="AN5921" s="669"/>
      <c r="IG5921" s="1009"/>
      <c r="IH5921" s="1009"/>
      <c r="II5921" s="1009"/>
      <c r="IJ5921" s="1009"/>
      <c r="IK5921" s="1009"/>
      <c r="IL5921" s="1009"/>
      <c r="IM5921" s="1009"/>
    </row>
    <row r="5922" spans="17:247" x14ac:dyDescent="0.25">
      <c r="Q5922" s="1333"/>
      <c r="R5922" s="1333"/>
      <c r="S5922" s="669"/>
      <c r="T5922" s="669"/>
      <c r="U5922" s="669"/>
      <c r="AG5922" s="873"/>
      <c r="AN5922" s="669"/>
      <c r="IG5922" s="1009"/>
      <c r="IH5922" s="1009"/>
      <c r="II5922" s="1009"/>
      <c r="IJ5922" s="1009"/>
      <c r="IK5922" s="1009"/>
      <c r="IL5922" s="1009"/>
      <c r="IM5922" s="1009"/>
    </row>
    <row r="5923" spans="17:247" x14ac:dyDescent="0.25">
      <c r="Q5923" s="1333"/>
      <c r="R5923" s="1333"/>
      <c r="S5923" s="669"/>
      <c r="T5923" s="669"/>
      <c r="U5923" s="669"/>
      <c r="AG5923" s="873"/>
      <c r="AN5923" s="669"/>
      <c r="IG5923" s="1009"/>
      <c r="IH5923" s="1009"/>
      <c r="II5923" s="1009"/>
      <c r="IJ5923" s="1009"/>
      <c r="IK5923" s="1009"/>
      <c r="IL5923" s="1009"/>
      <c r="IM5923" s="1009"/>
    </row>
    <row r="5924" spans="17:247" x14ac:dyDescent="0.25">
      <c r="Q5924" s="1333"/>
      <c r="R5924" s="1333"/>
      <c r="S5924" s="669"/>
      <c r="T5924" s="669"/>
      <c r="U5924" s="669"/>
      <c r="AG5924" s="873"/>
      <c r="AN5924" s="669"/>
      <c r="IG5924" s="1009"/>
      <c r="IH5924" s="1009"/>
      <c r="II5924" s="1009"/>
      <c r="IJ5924" s="1009"/>
      <c r="IK5924" s="1009"/>
      <c r="IL5924" s="1009"/>
      <c r="IM5924" s="1009"/>
    </row>
    <row r="5925" spans="17:247" x14ac:dyDescent="0.25">
      <c r="Q5925" s="1333"/>
      <c r="R5925" s="1333"/>
      <c r="S5925" s="669"/>
      <c r="T5925" s="669"/>
      <c r="U5925" s="669"/>
      <c r="AG5925" s="873"/>
      <c r="AN5925" s="669"/>
      <c r="IG5925" s="1009"/>
      <c r="IH5925" s="1009"/>
      <c r="II5925" s="1009"/>
      <c r="IJ5925" s="1009"/>
      <c r="IK5925" s="1009"/>
      <c r="IL5925" s="1009"/>
      <c r="IM5925" s="1009"/>
    </row>
    <row r="5926" spans="17:247" x14ac:dyDescent="0.25">
      <c r="Q5926" s="1333"/>
      <c r="R5926" s="1333"/>
      <c r="S5926" s="669"/>
      <c r="T5926" s="669"/>
      <c r="U5926" s="669"/>
      <c r="AG5926" s="873"/>
      <c r="AN5926" s="669"/>
      <c r="IG5926" s="1009"/>
      <c r="IH5926" s="1009"/>
      <c r="II5926" s="1009"/>
      <c r="IJ5926" s="1009"/>
      <c r="IK5926" s="1009"/>
      <c r="IL5926" s="1009"/>
      <c r="IM5926" s="1009"/>
    </row>
    <row r="5927" spans="17:247" x14ac:dyDescent="0.25">
      <c r="Q5927" s="1333"/>
      <c r="R5927" s="1333"/>
      <c r="S5927" s="669"/>
      <c r="T5927" s="669"/>
      <c r="U5927" s="669"/>
      <c r="AG5927" s="873"/>
      <c r="AN5927" s="669"/>
      <c r="IG5927" s="1009"/>
      <c r="IH5927" s="1009"/>
      <c r="II5927" s="1009"/>
      <c r="IJ5927" s="1009"/>
      <c r="IK5927" s="1009"/>
      <c r="IL5927" s="1009"/>
      <c r="IM5927" s="1009"/>
    </row>
    <row r="5928" spans="17:247" x14ac:dyDescent="0.25">
      <c r="Q5928" s="1333"/>
      <c r="R5928" s="1333"/>
      <c r="S5928" s="669"/>
      <c r="T5928" s="669"/>
      <c r="U5928" s="669"/>
      <c r="AG5928" s="873"/>
      <c r="AN5928" s="669"/>
      <c r="IG5928" s="1009"/>
      <c r="IH5928" s="1009"/>
      <c r="II5928" s="1009"/>
      <c r="IJ5928" s="1009"/>
      <c r="IK5928" s="1009"/>
      <c r="IL5928" s="1009"/>
      <c r="IM5928" s="1009"/>
    </row>
    <row r="5929" spans="17:247" x14ac:dyDescent="0.25">
      <c r="Q5929" s="1333"/>
      <c r="R5929" s="1333"/>
      <c r="S5929" s="669"/>
      <c r="T5929" s="669"/>
      <c r="U5929" s="669"/>
      <c r="AG5929" s="873"/>
      <c r="AN5929" s="669"/>
      <c r="IG5929" s="1009"/>
      <c r="IH5929" s="1009"/>
      <c r="II5929" s="1009"/>
      <c r="IJ5929" s="1009"/>
      <c r="IK5929" s="1009"/>
      <c r="IL5929" s="1009"/>
      <c r="IM5929" s="1009"/>
    </row>
    <row r="5930" spans="17:247" x14ac:dyDescent="0.25">
      <c r="Q5930" s="1333"/>
      <c r="R5930" s="1333"/>
      <c r="S5930" s="669"/>
      <c r="T5930" s="669"/>
      <c r="U5930" s="669"/>
      <c r="AG5930" s="873"/>
      <c r="AN5930" s="669"/>
      <c r="IG5930" s="1009"/>
      <c r="IH5930" s="1009"/>
      <c r="II5930" s="1009"/>
      <c r="IJ5930" s="1009"/>
      <c r="IK5930" s="1009"/>
      <c r="IL5930" s="1009"/>
      <c r="IM5930" s="1009"/>
    </row>
    <row r="5931" spans="17:247" x14ac:dyDescent="0.25">
      <c r="Q5931" s="1333"/>
      <c r="R5931" s="1333"/>
      <c r="S5931" s="669"/>
      <c r="T5931" s="669"/>
      <c r="U5931" s="669"/>
      <c r="AG5931" s="873"/>
      <c r="AN5931" s="669"/>
      <c r="IG5931" s="1009"/>
      <c r="IH5931" s="1009"/>
      <c r="II5931" s="1009"/>
      <c r="IJ5931" s="1009"/>
      <c r="IK5931" s="1009"/>
      <c r="IL5931" s="1009"/>
      <c r="IM5931" s="1009"/>
    </row>
    <row r="5932" spans="17:247" x14ac:dyDescent="0.25">
      <c r="Q5932" s="1333"/>
      <c r="R5932" s="1333"/>
      <c r="S5932" s="669"/>
      <c r="T5932" s="669"/>
      <c r="U5932" s="669"/>
      <c r="AG5932" s="873"/>
      <c r="AN5932" s="669"/>
      <c r="IG5932" s="1009"/>
      <c r="IH5932" s="1009"/>
      <c r="II5932" s="1009"/>
      <c r="IJ5932" s="1009"/>
      <c r="IK5932" s="1009"/>
      <c r="IL5932" s="1009"/>
      <c r="IM5932" s="1009"/>
    </row>
    <row r="5933" spans="17:247" x14ac:dyDescent="0.25">
      <c r="Q5933" s="1333"/>
      <c r="R5933" s="1333"/>
      <c r="S5933" s="669"/>
      <c r="T5933" s="669"/>
      <c r="U5933" s="669"/>
      <c r="AG5933" s="873"/>
      <c r="AN5933" s="669"/>
      <c r="IG5933" s="1009"/>
      <c r="IH5933" s="1009"/>
      <c r="II5933" s="1009"/>
      <c r="IJ5933" s="1009"/>
      <c r="IK5933" s="1009"/>
      <c r="IL5933" s="1009"/>
      <c r="IM5933" s="1009"/>
    </row>
    <row r="5934" spans="17:247" x14ac:dyDescent="0.25">
      <c r="Q5934" s="1333"/>
      <c r="R5934" s="1333"/>
      <c r="S5934" s="669"/>
      <c r="T5934" s="669"/>
      <c r="U5934" s="669"/>
      <c r="AG5934" s="873"/>
      <c r="AN5934" s="669"/>
      <c r="IG5934" s="1009"/>
      <c r="IH5934" s="1009"/>
      <c r="II5934" s="1009"/>
      <c r="IJ5934" s="1009"/>
      <c r="IK5934" s="1009"/>
      <c r="IL5934" s="1009"/>
      <c r="IM5934" s="1009"/>
    </row>
    <row r="5935" spans="17:247" x14ac:dyDescent="0.25">
      <c r="Q5935" s="1333"/>
      <c r="R5935" s="1333"/>
      <c r="S5935" s="669"/>
      <c r="T5935" s="669"/>
      <c r="U5935" s="669"/>
      <c r="AG5935" s="873"/>
      <c r="AN5935" s="669"/>
      <c r="IG5935" s="1009"/>
      <c r="IH5935" s="1009"/>
      <c r="II5935" s="1009"/>
      <c r="IJ5935" s="1009"/>
      <c r="IK5935" s="1009"/>
      <c r="IL5935" s="1009"/>
      <c r="IM5935" s="1009"/>
    </row>
    <row r="5936" spans="17:247" x14ac:dyDescent="0.25">
      <c r="Q5936" s="1333"/>
      <c r="R5936" s="1333"/>
      <c r="S5936" s="669"/>
      <c r="T5936" s="669"/>
      <c r="U5936" s="669"/>
      <c r="AG5936" s="873"/>
      <c r="AN5936" s="669"/>
      <c r="IG5936" s="1009"/>
      <c r="IH5936" s="1009"/>
      <c r="II5936" s="1009"/>
      <c r="IJ5936" s="1009"/>
      <c r="IK5936" s="1009"/>
      <c r="IL5936" s="1009"/>
      <c r="IM5936" s="1009"/>
    </row>
    <row r="5937" spans="17:247" x14ac:dyDescent="0.25">
      <c r="Q5937" s="1333"/>
      <c r="R5937" s="1333"/>
      <c r="S5937" s="669"/>
      <c r="T5937" s="669"/>
      <c r="U5937" s="669"/>
      <c r="AG5937" s="873"/>
      <c r="AN5937" s="669"/>
      <c r="IG5937" s="1009"/>
      <c r="IH5937" s="1009"/>
      <c r="II5937" s="1009"/>
      <c r="IJ5937" s="1009"/>
      <c r="IK5937" s="1009"/>
      <c r="IL5937" s="1009"/>
      <c r="IM5937" s="1009"/>
    </row>
    <row r="5938" spans="17:247" x14ac:dyDescent="0.25">
      <c r="Q5938" s="1333"/>
      <c r="R5938" s="1333"/>
      <c r="S5938" s="669"/>
      <c r="T5938" s="669"/>
      <c r="U5938" s="669"/>
      <c r="AG5938" s="873"/>
      <c r="AN5938" s="669"/>
      <c r="IG5938" s="1009"/>
      <c r="IH5938" s="1009"/>
      <c r="II5938" s="1009"/>
      <c r="IJ5938" s="1009"/>
      <c r="IK5938" s="1009"/>
      <c r="IL5938" s="1009"/>
      <c r="IM5938" s="1009"/>
    </row>
    <row r="5939" spans="17:247" x14ac:dyDescent="0.25">
      <c r="Q5939" s="1333"/>
      <c r="R5939" s="1333"/>
      <c r="S5939" s="669"/>
      <c r="T5939" s="669"/>
      <c r="U5939" s="669"/>
      <c r="AG5939" s="873"/>
      <c r="AN5939" s="669"/>
      <c r="IG5939" s="1009"/>
      <c r="IH5939" s="1009"/>
      <c r="II5939" s="1009"/>
      <c r="IJ5939" s="1009"/>
      <c r="IK5939" s="1009"/>
      <c r="IL5939" s="1009"/>
      <c r="IM5939" s="1009"/>
    </row>
    <row r="5940" spans="17:247" x14ac:dyDescent="0.25">
      <c r="Q5940" s="1333"/>
      <c r="R5940" s="1333"/>
      <c r="S5940" s="669"/>
      <c r="T5940" s="669"/>
      <c r="U5940" s="669"/>
      <c r="AG5940" s="873"/>
      <c r="AN5940" s="669"/>
      <c r="IG5940" s="1009"/>
      <c r="IH5940" s="1009"/>
      <c r="II5940" s="1009"/>
      <c r="IJ5940" s="1009"/>
      <c r="IK5940" s="1009"/>
      <c r="IL5940" s="1009"/>
      <c r="IM5940" s="1009"/>
    </row>
    <row r="5941" spans="17:247" x14ac:dyDescent="0.25">
      <c r="Q5941" s="1333"/>
      <c r="R5941" s="1333"/>
      <c r="S5941" s="669"/>
      <c r="T5941" s="669"/>
      <c r="U5941" s="669"/>
      <c r="AG5941" s="873"/>
      <c r="AN5941" s="669"/>
      <c r="IG5941" s="1009"/>
      <c r="IH5941" s="1009"/>
      <c r="II5941" s="1009"/>
      <c r="IJ5941" s="1009"/>
      <c r="IK5941" s="1009"/>
      <c r="IL5941" s="1009"/>
      <c r="IM5941" s="1009"/>
    </row>
    <row r="5942" spans="17:247" x14ac:dyDescent="0.25">
      <c r="Q5942" s="1333"/>
      <c r="R5942" s="1333"/>
      <c r="S5942" s="669"/>
      <c r="T5942" s="669"/>
      <c r="U5942" s="669"/>
      <c r="AG5942" s="873"/>
      <c r="AN5942" s="669"/>
      <c r="IG5942" s="1009"/>
      <c r="IH5942" s="1009"/>
      <c r="II5942" s="1009"/>
      <c r="IJ5942" s="1009"/>
      <c r="IK5942" s="1009"/>
      <c r="IL5942" s="1009"/>
      <c r="IM5942" s="1009"/>
    </row>
    <row r="5943" spans="17:247" x14ac:dyDescent="0.25">
      <c r="Q5943" s="1333"/>
      <c r="R5943" s="1333"/>
      <c r="S5943" s="669"/>
      <c r="T5943" s="669"/>
      <c r="U5943" s="669"/>
      <c r="AG5943" s="873"/>
      <c r="AN5943" s="669"/>
      <c r="IG5943" s="1009"/>
      <c r="IH5943" s="1009"/>
      <c r="II5943" s="1009"/>
      <c r="IJ5943" s="1009"/>
      <c r="IK5943" s="1009"/>
      <c r="IL5943" s="1009"/>
      <c r="IM5943" s="1009"/>
    </row>
    <row r="5944" spans="17:247" x14ac:dyDescent="0.25">
      <c r="Q5944" s="1333"/>
      <c r="R5944" s="1333"/>
      <c r="S5944" s="669"/>
      <c r="T5944" s="669"/>
      <c r="U5944" s="669"/>
      <c r="AG5944" s="873"/>
      <c r="AN5944" s="669"/>
      <c r="IG5944" s="1009"/>
      <c r="IH5944" s="1009"/>
      <c r="II5944" s="1009"/>
      <c r="IJ5944" s="1009"/>
      <c r="IK5944" s="1009"/>
      <c r="IL5944" s="1009"/>
      <c r="IM5944" s="1009"/>
    </row>
    <row r="5945" spans="17:247" x14ac:dyDescent="0.25">
      <c r="Q5945" s="1333"/>
      <c r="R5945" s="1333"/>
      <c r="S5945" s="669"/>
      <c r="T5945" s="669"/>
      <c r="U5945" s="669"/>
      <c r="AG5945" s="873"/>
      <c r="AN5945" s="669"/>
      <c r="IG5945" s="1009"/>
      <c r="IH5945" s="1009"/>
      <c r="II5945" s="1009"/>
      <c r="IJ5945" s="1009"/>
      <c r="IK5945" s="1009"/>
      <c r="IL5945" s="1009"/>
      <c r="IM5945" s="1009"/>
    </row>
    <row r="5946" spans="17:247" x14ac:dyDescent="0.25">
      <c r="Q5946" s="1333"/>
      <c r="R5946" s="1333"/>
      <c r="S5946" s="669"/>
      <c r="T5946" s="669"/>
      <c r="U5946" s="669"/>
      <c r="AG5946" s="873"/>
      <c r="AN5946" s="669"/>
      <c r="IG5946" s="1009"/>
      <c r="IH5946" s="1009"/>
      <c r="II5946" s="1009"/>
      <c r="IJ5946" s="1009"/>
      <c r="IK5946" s="1009"/>
      <c r="IL5946" s="1009"/>
      <c r="IM5946" s="1009"/>
    </row>
    <row r="5947" spans="17:247" x14ac:dyDescent="0.25">
      <c r="Q5947" s="1333"/>
      <c r="R5947" s="1333"/>
      <c r="S5947" s="669"/>
      <c r="T5947" s="669"/>
      <c r="U5947" s="669"/>
      <c r="AG5947" s="873"/>
      <c r="AN5947" s="669"/>
      <c r="IG5947" s="1009"/>
      <c r="IH5947" s="1009"/>
      <c r="II5947" s="1009"/>
      <c r="IJ5947" s="1009"/>
      <c r="IK5947" s="1009"/>
      <c r="IL5947" s="1009"/>
      <c r="IM5947" s="1009"/>
    </row>
    <row r="5948" spans="17:247" x14ac:dyDescent="0.25">
      <c r="Q5948" s="1333"/>
      <c r="R5948" s="1333"/>
      <c r="S5948" s="669"/>
      <c r="T5948" s="669"/>
      <c r="U5948" s="669"/>
      <c r="AG5948" s="873"/>
      <c r="AN5948" s="669"/>
      <c r="IG5948" s="1009"/>
      <c r="IH5948" s="1009"/>
      <c r="II5948" s="1009"/>
      <c r="IJ5948" s="1009"/>
      <c r="IK5948" s="1009"/>
      <c r="IL5948" s="1009"/>
      <c r="IM5948" s="1009"/>
    </row>
    <row r="5949" spans="17:247" x14ac:dyDescent="0.25">
      <c r="Q5949" s="1333"/>
      <c r="R5949" s="1333"/>
      <c r="S5949" s="669"/>
      <c r="T5949" s="669"/>
      <c r="U5949" s="669"/>
      <c r="AG5949" s="873"/>
      <c r="AN5949" s="669"/>
      <c r="IG5949" s="1009"/>
      <c r="IH5949" s="1009"/>
      <c r="II5949" s="1009"/>
      <c r="IJ5949" s="1009"/>
      <c r="IK5949" s="1009"/>
      <c r="IL5949" s="1009"/>
      <c r="IM5949" s="1009"/>
    </row>
    <row r="5950" spans="17:247" x14ac:dyDescent="0.25">
      <c r="Q5950" s="1333"/>
      <c r="R5950" s="1333"/>
      <c r="S5950" s="669"/>
      <c r="T5950" s="669"/>
      <c r="U5950" s="669"/>
      <c r="AG5950" s="873"/>
      <c r="AN5950" s="669"/>
      <c r="IG5950" s="1009"/>
      <c r="IH5950" s="1009"/>
      <c r="II5950" s="1009"/>
      <c r="IJ5950" s="1009"/>
      <c r="IK5950" s="1009"/>
      <c r="IL5950" s="1009"/>
      <c r="IM5950" s="1009"/>
    </row>
    <row r="5951" spans="17:247" x14ac:dyDescent="0.25">
      <c r="Q5951" s="1333"/>
      <c r="R5951" s="1333"/>
      <c r="S5951" s="669"/>
      <c r="T5951" s="669"/>
      <c r="U5951" s="669"/>
      <c r="AG5951" s="873"/>
      <c r="AN5951" s="669"/>
      <c r="IG5951" s="1009"/>
      <c r="IH5951" s="1009"/>
      <c r="II5951" s="1009"/>
      <c r="IJ5951" s="1009"/>
      <c r="IK5951" s="1009"/>
      <c r="IL5951" s="1009"/>
      <c r="IM5951" s="1009"/>
    </row>
    <row r="5952" spans="17:247" x14ac:dyDescent="0.25">
      <c r="Q5952" s="1333"/>
      <c r="R5952" s="1333"/>
      <c r="S5952" s="669"/>
      <c r="T5952" s="669"/>
      <c r="U5952" s="669"/>
      <c r="AG5952" s="873"/>
      <c r="AN5952" s="669"/>
      <c r="IG5952" s="1009"/>
      <c r="IH5952" s="1009"/>
      <c r="II5952" s="1009"/>
      <c r="IJ5952" s="1009"/>
      <c r="IK5952" s="1009"/>
      <c r="IL5952" s="1009"/>
      <c r="IM5952" s="1009"/>
    </row>
    <row r="5953" spans="17:247" x14ac:dyDescent="0.25">
      <c r="Q5953" s="1333"/>
      <c r="R5953" s="1333"/>
      <c r="S5953" s="669"/>
      <c r="T5953" s="669"/>
      <c r="U5953" s="669"/>
      <c r="AG5953" s="873"/>
      <c r="AN5953" s="669"/>
      <c r="IG5953" s="1009"/>
      <c r="IH5953" s="1009"/>
      <c r="II5953" s="1009"/>
      <c r="IJ5953" s="1009"/>
      <c r="IK5953" s="1009"/>
      <c r="IL5953" s="1009"/>
      <c r="IM5953" s="1009"/>
    </row>
    <row r="5954" spans="17:247" x14ac:dyDescent="0.25">
      <c r="Q5954" s="1333"/>
      <c r="R5954" s="1333"/>
      <c r="S5954" s="669"/>
      <c r="T5954" s="669"/>
      <c r="U5954" s="669"/>
      <c r="AG5954" s="873"/>
      <c r="AN5954" s="669"/>
      <c r="IG5954" s="1009"/>
      <c r="IH5954" s="1009"/>
      <c r="II5954" s="1009"/>
      <c r="IJ5954" s="1009"/>
      <c r="IK5954" s="1009"/>
      <c r="IL5954" s="1009"/>
      <c r="IM5954" s="1009"/>
    </row>
    <row r="5955" spans="17:247" x14ac:dyDescent="0.25">
      <c r="Q5955" s="1333"/>
      <c r="R5955" s="1333"/>
      <c r="S5955" s="669"/>
      <c r="T5955" s="669"/>
      <c r="U5955" s="669"/>
      <c r="AG5955" s="873"/>
      <c r="AN5955" s="669"/>
      <c r="IG5955" s="1009"/>
      <c r="IH5955" s="1009"/>
      <c r="II5955" s="1009"/>
      <c r="IJ5955" s="1009"/>
      <c r="IK5955" s="1009"/>
      <c r="IL5955" s="1009"/>
      <c r="IM5955" s="1009"/>
    </row>
    <row r="5956" spans="17:247" x14ac:dyDescent="0.25">
      <c r="Q5956" s="1333"/>
      <c r="R5956" s="1333"/>
      <c r="S5956" s="669"/>
      <c r="T5956" s="669"/>
      <c r="U5956" s="669"/>
      <c r="AG5956" s="873"/>
      <c r="AN5956" s="669"/>
      <c r="IG5956" s="1009"/>
      <c r="IH5956" s="1009"/>
      <c r="II5956" s="1009"/>
      <c r="IJ5956" s="1009"/>
      <c r="IK5956" s="1009"/>
      <c r="IL5956" s="1009"/>
      <c r="IM5956" s="1009"/>
    </row>
    <row r="5957" spans="17:247" x14ac:dyDescent="0.25">
      <c r="Q5957" s="1333"/>
      <c r="R5957" s="1333"/>
      <c r="S5957" s="669"/>
      <c r="T5957" s="669"/>
      <c r="U5957" s="669"/>
      <c r="AG5957" s="873"/>
      <c r="AN5957" s="669"/>
      <c r="IG5957" s="1009"/>
      <c r="IH5957" s="1009"/>
      <c r="II5957" s="1009"/>
      <c r="IJ5957" s="1009"/>
      <c r="IK5957" s="1009"/>
      <c r="IL5957" s="1009"/>
      <c r="IM5957" s="1009"/>
    </row>
    <row r="5958" spans="17:247" x14ac:dyDescent="0.25">
      <c r="Q5958" s="1333"/>
      <c r="R5958" s="1333"/>
      <c r="S5958" s="669"/>
      <c r="T5958" s="669"/>
      <c r="U5958" s="669"/>
      <c r="AG5958" s="873"/>
      <c r="AN5958" s="669"/>
      <c r="IG5958" s="1009"/>
      <c r="IH5958" s="1009"/>
      <c r="II5958" s="1009"/>
      <c r="IJ5958" s="1009"/>
      <c r="IK5958" s="1009"/>
      <c r="IL5958" s="1009"/>
      <c r="IM5958" s="1009"/>
    </row>
    <row r="5959" spans="17:247" x14ac:dyDescent="0.25">
      <c r="Q5959" s="1333"/>
      <c r="R5959" s="1333"/>
      <c r="S5959" s="669"/>
      <c r="T5959" s="669"/>
      <c r="U5959" s="669"/>
      <c r="AG5959" s="873"/>
      <c r="AN5959" s="669"/>
      <c r="IG5959" s="1009"/>
      <c r="IH5959" s="1009"/>
      <c r="II5959" s="1009"/>
      <c r="IJ5959" s="1009"/>
      <c r="IK5959" s="1009"/>
      <c r="IL5959" s="1009"/>
      <c r="IM5959" s="1009"/>
    </row>
    <row r="5960" spans="17:247" x14ac:dyDescent="0.25">
      <c r="Q5960" s="1333"/>
      <c r="R5960" s="1333"/>
      <c r="S5960" s="669"/>
      <c r="T5960" s="669"/>
      <c r="U5960" s="669"/>
      <c r="AG5960" s="873"/>
      <c r="AN5960" s="669"/>
      <c r="IG5960" s="1009"/>
      <c r="IH5960" s="1009"/>
      <c r="II5960" s="1009"/>
      <c r="IJ5960" s="1009"/>
      <c r="IK5960" s="1009"/>
      <c r="IL5960" s="1009"/>
      <c r="IM5960" s="1009"/>
    </row>
    <row r="5961" spans="17:247" x14ac:dyDescent="0.25">
      <c r="Q5961" s="1333"/>
      <c r="R5961" s="1333"/>
      <c r="S5961" s="669"/>
      <c r="T5961" s="669"/>
      <c r="U5961" s="669"/>
      <c r="AG5961" s="873"/>
      <c r="AN5961" s="669"/>
      <c r="IG5961" s="1009"/>
      <c r="IH5961" s="1009"/>
      <c r="II5961" s="1009"/>
      <c r="IJ5961" s="1009"/>
      <c r="IK5961" s="1009"/>
      <c r="IL5961" s="1009"/>
      <c r="IM5961" s="1009"/>
    </row>
    <row r="5962" spans="17:247" x14ac:dyDescent="0.25">
      <c r="Q5962" s="1333"/>
      <c r="R5962" s="1333"/>
      <c r="S5962" s="669"/>
      <c r="T5962" s="669"/>
      <c r="U5962" s="669"/>
      <c r="AG5962" s="873"/>
      <c r="AN5962" s="669"/>
      <c r="IG5962" s="1009"/>
      <c r="IH5962" s="1009"/>
      <c r="II5962" s="1009"/>
      <c r="IJ5962" s="1009"/>
      <c r="IK5962" s="1009"/>
      <c r="IL5962" s="1009"/>
      <c r="IM5962" s="1009"/>
    </row>
    <row r="5963" spans="17:247" x14ac:dyDescent="0.25">
      <c r="Q5963" s="1333"/>
      <c r="R5963" s="1333"/>
      <c r="S5963" s="669"/>
      <c r="T5963" s="669"/>
      <c r="U5963" s="669"/>
      <c r="AG5963" s="873"/>
      <c r="AN5963" s="669"/>
      <c r="IG5963" s="1009"/>
      <c r="IH5963" s="1009"/>
      <c r="II5963" s="1009"/>
      <c r="IJ5963" s="1009"/>
      <c r="IK5963" s="1009"/>
      <c r="IL5963" s="1009"/>
      <c r="IM5963" s="1009"/>
    </row>
    <row r="5964" spans="17:247" x14ac:dyDescent="0.25">
      <c r="Q5964" s="1333"/>
      <c r="R5964" s="1333"/>
      <c r="S5964" s="669"/>
      <c r="T5964" s="669"/>
      <c r="U5964" s="669"/>
      <c r="AG5964" s="873"/>
      <c r="AN5964" s="669"/>
      <c r="IG5964" s="1009"/>
      <c r="IH5964" s="1009"/>
      <c r="II5964" s="1009"/>
      <c r="IJ5964" s="1009"/>
      <c r="IK5964" s="1009"/>
      <c r="IL5964" s="1009"/>
      <c r="IM5964" s="1009"/>
    </row>
    <row r="5965" spans="17:247" x14ac:dyDescent="0.25">
      <c r="Q5965" s="1333"/>
      <c r="R5965" s="1333"/>
      <c r="S5965" s="669"/>
      <c r="T5965" s="669"/>
      <c r="U5965" s="669"/>
      <c r="AG5965" s="873"/>
      <c r="AN5965" s="669"/>
      <c r="IG5965" s="1009"/>
      <c r="IH5965" s="1009"/>
      <c r="II5965" s="1009"/>
      <c r="IJ5965" s="1009"/>
      <c r="IK5965" s="1009"/>
      <c r="IL5965" s="1009"/>
      <c r="IM5965" s="1009"/>
    </row>
    <row r="5966" spans="17:247" x14ac:dyDescent="0.25">
      <c r="Q5966" s="1333"/>
      <c r="R5966" s="1333"/>
      <c r="S5966" s="669"/>
      <c r="T5966" s="669"/>
      <c r="U5966" s="669"/>
      <c r="AG5966" s="873"/>
      <c r="AN5966" s="669"/>
      <c r="IG5966" s="1009"/>
      <c r="IH5966" s="1009"/>
      <c r="II5966" s="1009"/>
      <c r="IJ5966" s="1009"/>
      <c r="IK5966" s="1009"/>
      <c r="IL5966" s="1009"/>
      <c r="IM5966" s="1009"/>
    </row>
    <row r="5967" spans="17:247" x14ac:dyDescent="0.25">
      <c r="Q5967" s="1333"/>
      <c r="R5967" s="1333"/>
      <c r="S5967" s="669"/>
      <c r="T5967" s="669"/>
      <c r="U5967" s="669"/>
      <c r="AG5967" s="873"/>
      <c r="AN5967" s="669"/>
      <c r="IG5967" s="1009"/>
      <c r="IH5967" s="1009"/>
      <c r="II5967" s="1009"/>
      <c r="IJ5967" s="1009"/>
      <c r="IK5967" s="1009"/>
      <c r="IL5967" s="1009"/>
      <c r="IM5967" s="1009"/>
    </row>
    <row r="5968" spans="17:247" x14ac:dyDescent="0.25">
      <c r="Q5968" s="1333"/>
      <c r="R5968" s="1333"/>
      <c r="S5968" s="669"/>
      <c r="T5968" s="669"/>
      <c r="U5968" s="669"/>
      <c r="AG5968" s="873"/>
      <c r="AN5968" s="669"/>
      <c r="IG5968" s="1009"/>
      <c r="IH5968" s="1009"/>
      <c r="II5968" s="1009"/>
      <c r="IJ5968" s="1009"/>
      <c r="IK5968" s="1009"/>
      <c r="IL5968" s="1009"/>
      <c r="IM5968" s="1009"/>
    </row>
    <row r="5969" spans="17:247" x14ac:dyDescent="0.25">
      <c r="Q5969" s="1333"/>
      <c r="R5969" s="1333"/>
      <c r="S5969" s="669"/>
      <c r="T5969" s="669"/>
      <c r="U5969" s="669"/>
      <c r="AG5969" s="873"/>
      <c r="AN5969" s="669"/>
      <c r="IG5969" s="1009"/>
      <c r="IH5969" s="1009"/>
      <c r="II5969" s="1009"/>
      <c r="IJ5969" s="1009"/>
      <c r="IK5969" s="1009"/>
      <c r="IL5969" s="1009"/>
      <c r="IM5969" s="1009"/>
    </row>
    <row r="5970" spans="17:247" x14ac:dyDescent="0.25">
      <c r="Q5970" s="1333"/>
      <c r="R5970" s="1333"/>
      <c r="S5970" s="669"/>
      <c r="T5970" s="669"/>
      <c r="U5970" s="669"/>
      <c r="AG5970" s="873"/>
      <c r="AN5970" s="669"/>
      <c r="IG5970" s="1009"/>
      <c r="IH5970" s="1009"/>
      <c r="II5970" s="1009"/>
      <c r="IJ5970" s="1009"/>
      <c r="IK5970" s="1009"/>
      <c r="IL5970" s="1009"/>
      <c r="IM5970" s="1009"/>
    </row>
    <row r="5971" spans="17:247" x14ac:dyDescent="0.25">
      <c r="Q5971" s="1333"/>
      <c r="R5971" s="1333"/>
      <c r="S5971" s="669"/>
      <c r="T5971" s="669"/>
      <c r="U5971" s="669"/>
      <c r="AG5971" s="873"/>
      <c r="AN5971" s="669"/>
      <c r="IG5971" s="1009"/>
      <c r="IH5971" s="1009"/>
      <c r="II5971" s="1009"/>
      <c r="IJ5971" s="1009"/>
      <c r="IK5971" s="1009"/>
      <c r="IL5971" s="1009"/>
      <c r="IM5971" s="1009"/>
    </row>
    <row r="5972" spans="17:247" x14ac:dyDescent="0.25">
      <c r="Q5972" s="1333"/>
      <c r="R5972" s="1333"/>
      <c r="S5972" s="669"/>
      <c r="T5972" s="669"/>
      <c r="U5972" s="669"/>
      <c r="AG5972" s="873"/>
      <c r="AN5972" s="669"/>
      <c r="IG5972" s="1009"/>
      <c r="IH5972" s="1009"/>
      <c r="II5972" s="1009"/>
      <c r="IJ5972" s="1009"/>
      <c r="IK5972" s="1009"/>
      <c r="IL5972" s="1009"/>
      <c r="IM5972" s="1009"/>
    </row>
    <row r="5973" spans="17:247" x14ac:dyDescent="0.25">
      <c r="Q5973" s="1333"/>
      <c r="R5973" s="1333"/>
      <c r="S5973" s="669"/>
      <c r="T5973" s="669"/>
      <c r="U5973" s="669"/>
      <c r="AG5973" s="873"/>
      <c r="AN5973" s="669"/>
      <c r="IG5973" s="1009"/>
      <c r="IH5973" s="1009"/>
      <c r="II5973" s="1009"/>
      <c r="IJ5973" s="1009"/>
      <c r="IK5973" s="1009"/>
      <c r="IL5973" s="1009"/>
      <c r="IM5973" s="1009"/>
    </row>
    <row r="5974" spans="17:247" x14ac:dyDescent="0.25">
      <c r="Q5974" s="1333"/>
      <c r="R5974" s="1333"/>
      <c r="S5974" s="669"/>
      <c r="T5974" s="669"/>
      <c r="U5974" s="669"/>
      <c r="AG5974" s="873"/>
      <c r="AN5974" s="669"/>
      <c r="IG5974" s="1009"/>
      <c r="IH5974" s="1009"/>
      <c r="II5974" s="1009"/>
      <c r="IJ5974" s="1009"/>
      <c r="IK5974" s="1009"/>
      <c r="IL5974" s="1009"/>
      <c r="IM5974" s="1009"/>
    </row>
    <row r="5975" spans="17:247" x14ac:dyDescent="0.25">
      <c r="Q5975" s="1333"/>
      <c r="R5975" s="1333"/>
      <c r="S5975" s="669"/>
      <c r="T5975" s="669"/>
      <c r="U5975" s="669"/>
      <c r="AG5975" s="873"/>
      <c r="AN5975" s="669"/>
      <c r="IG5975" s="1009"/>
      <c r="IH5975" s="1009"/>
      <c r="II5975" s="1009"/>
      <c r="IJ5975" s="1009"/>
      <c r="IK5975" s="1009"/>
      <c r="IL5975" s="1009"/>
      <c r="IM5975" s="1009"/>
    </row>
    <row r="5976" spans="17:247" x14ac:dyDescent="0.25">
      <c r="Q5976" s="1333"/>
      <c r="R5976" s="1333"/>
      <c r="S5976" s="669"/>
      <c r="T5976" s="669"/>
      <c r="U5976" s="669"/>
      <c r="AG5976" s="873"/>
      <c r="AN5976" s="669"/>
      <c r="IG5976" s="1009"/>
      <c r="IH5976" s="1009"/>
      <c r="II5976" s="1009"/>
      <c r="IJ5976" s="1009"/>
      <c r="IK5976" s="1009"/>
      <c r="IL5976" s="1009"/>
      <c r="IM5976" s="1009"/>
    </row>
    <row r="5977" spans="17:247" x14ac:dyDescent="0.25">
      <c r="Q5977" s="1333"/>
      <c r="R5977" s="1333"/>
      <c r="S5977" s="669"/>
      <c r="T5977" s="669"/>
      <c r="U5977" s="669"/>
      <c r="AG5977" s="873"/>
      <c r="AN5977" s="669"/>
      <c r="IG5977" s="1009"/>
      <c r="IH5977" s="1009"/>
      <c r="II5977" s="1009"/>
      <c r="IJ5977" s="1009"/>
      <c r="IK5977" s="1009"/>
      <c r="IL5977" s="1009"/>
      <c r="IM5977" s="1009"/>
    </row>
    <row r="5978" spans="17:247" x14ac:dyDescent="0.25">
      <c r="Q5978" s="1333"/>
      <c r="R5978" s="1333"/>
      <c r="S5978" s="669"/>
      <c r="T5978" s="669"/>
      <c r="U5978" s="669"/>
      <c r="AG5978" s="873"/>
      <c r="AN5978" s="669"/>
      <c r="IG5978" s="1009"/>
      <c r="IH5978" s="1009"/>
      <c r="II5978" s="1009"/>
      <c r="IJ5978" s="1009"/>
      <c r="IK5978" s="1009"/>
      <c r="IL5978" s="1009"/>
      <c r="IM5978" s="1009"/>
    </row>
    <row r="5979" spans="17:247" x14ac:dyDescent="0.25">
      <c r="Q5979" s="1333"/>
      <c r="R5979" s="1333"/>
      <c r="S5979" s="669"/>
      <c r="T5979" s="669"/>
      <c r="U5979" s="669"/>
      <c r="AG5979" s="873"/>
      <c r="AN5979" s="669"/>
      <c r="IG5979" s="1009"/>
      <c r="IH5979" s="1009"/>
      <c r="II5979" s="1009"/>
      <c r="IJ5979" s="1009"/>
      <c r="IK5979" s="1009"/>
      <c r="IL5979" s="1009"/>
      <c r="IM5979" s="1009"/>
    </row>
    <row r="5980" spans="17:247" x14ac:dyDescent="0.25">
      <c r="Q5980" s="1333"/>
      <c r="R5980" s="1333"/>
      <c r="S5980" s="669"/>
      <c r="T5980" s="669"/>
      <c r="U5980" s="669"/>
      <c r="AG5980" s="873"/>
      <c r="AN5980" s="669"/>
      <c r="IG5980" s="1009"/>
      <c r="IH5980" s="1009"/>
      <c r="II5980" s="1009"/>
      <c r="IJ5980" s="1009"/>
      <c r="IK5980" s="1009"/>
      <c r="IL5980" s="1009"/>
      <c r="IM5980" s="1009"/>
    </row>
    <row r="5981" spans="17:247" x14ac:dyDescent="0.25">
      <c r="Q5981" s="1333"/>
      <c r="R5981" s="1333"/>
      <c r="S5981" s="669"/>
      <c r="T5981" s="669"/>
      <c r="U5981" s="669"/>
      <c r="AG5981" s="873"/>
      <c r="AN5981" s="669"/>
      <c r="IG5981" s="1009"/>
      <c r="IH5981" s="1009"/>
      <c r="II5981" s="1009"/>
      <c r="IJ5981" s="1009"/>
      <c r="IK5981" s="1009"/>
      <c r="IL5981" s="1009"/>
      <c r="IM5981" s="1009"/>
    </row>
    <row r="5982" spans="17:247" x14ac:dyDescent="0.25">
      <c r="Q5982" s="1333"/>
      <c r="R5982" s="1333"/>
      <c r="S5982" s="669"/>
      <c r="T5982" s="669"/>
      <c r="U5982" s="669"/>
      <c r="AG5982" s="873"/>
      <c r="AN5982" s="669"/>
      <c r="IG5982" s="1009"/>
      <c r="IH5982" s="1009"/>
      <c r="II5982" s="1009"/>
      <c r="IJ5982" s="1009"/>
      <c r="IK5982" s="1009"/>
      <c r="IL5982" s="1009"/>
      <c r="IM5982" s="1009"/>
    </row>
    <row r="5983" spans="17:247" x14ac:dyDescent="0.25">
      <c r="Q5983" s="1333"/>
      <c r="R5983" s="1333"/>
      <c r="S5983" s="669"/>
      <c r="T5983" s="669"/>
      <c r="U5983" s="669"/>
      <c r="AG5983" s="873"/>
      <c r="AN5983" s="669"/>
      <c r="IG5983" s="1009"/>
      <c r="IH5983" s="1009"/>
      <c r="II5983" s="1009"/>
      <c r="IJ5983" s="1009"/>
      <c r="IK5983" s="1009"/>
      <c r="IL5983" s="1009"/>
      <c r="IM5983" s="1009"/>
    </row>
    <row r="5984" spans="17:247" x14ac:dyDescent="0.25">
      <c r="Q5984" s="1333"/>
      <c r="R5984" s="1333"/>
      <c r="S5984" s="669"/>
      <c r="T5984" s="669"/>
      <c r="U5984" s="669"/>
      <c r="AG5984" s="873"/>
      <c r="AN5984" s="669"/>
      <c r="IG5984" s="1009"/>
      <c r="IH5984" s="1009"/>
      <c r="II5984" s="1009"/>
      <c r="IJ5984" s="1009"/>
      <c r="IK5984" s="1009"/>
      <c r="IL5984" s="1009"/>
      <c r="IM5984" s="1009"/>
    </row>
    <row r="5985" spans="17:247" x14ac:dyDescent="0.25">
      <c r="Q5985" s="1333"/>
      <c r="R5985" s="1333"/>
      <c r="S5985" s="669"/>
      <c r="T5985" s="669"/>
      <c r="U5985" s="669"/>
      <c r="AG5985" s="873"/>
      <c r="AN5985" s="669"/>
      <c r="IG5985" s="1009"/>
      <c r="IH5985" s="1009"/>
      <c r="II5985" s="1009"/>
      <c r="IJ5985" s="1009"/>
      <c r="IK5985" s="1009"/>
      <c r="IL5985" s="1009"/>
      <c r="IM5985" s="1009"/>
    </row>
    <row r="5986" spans="17:247" x14ac:dyDescent="0.25">
      <c r="Q5986" s="1333"/>
      <c r="R5986" s="1333"/>
      <c r="S5986" s="669"/>
      <c r="T5986" s="669"/>
      <c r="U5986" s="669"/>
      <c r="AG5986" s="873"/>
      <c r="AN5986" s="669"/>
      <c r="IG5986" s="1009"/>
      <c r="IH5986" s="1009"/>
      <c r="II5986" s="1009"/>
      <c r="IJ5986" s="1009"/>
      <c r="IK5986" s="1009"/>
      <c r="IL5986" s="1009"/>
      <c r="IM5986" s="1009"/>
    </row>
    <row r="5987" spans="17:247" x14ac:dyDescent="0.25">
      <c r="Q5987" s="1333"/>
      <c r="R5987" s="1333"/>
      <c r="S5987" s="669"/>
      <c r="T5987" s="669"/>
      <c r="U5987" s="669"/>
      <c r="AG5987" s="873"/>
      <c r="AN5987" s="669"/>
      <c r="IG5987" s="1009"/>
      <c r="IH5987" s="1009"/>
      <c r="II5987" s="1009"/>
      <c r="IJ5987" s="1009"/>
      <c r="IK5987" s="1009"/>
      <c r="IL5987" s="1009"/>
      <c r="IM5987" s="1009"/>
    </row>
    <row r="5988" spans="17:247" x14ac:dyDescent="0.25">
      <c r="Q5988" s="1333"/>
      <c r="R5988" s="1333"/>
      <c r="S5988" s="669"/>
      <c r="T5988" s="669"/>
      <c r="U5988" s="669"/>
      <c r="AG5988" s="873"/>
      <c r="AN5988" s="669"/>
      <c r="IG5988" s="1009"/>
      <c r="IH5988" s="1009"/>
      <c r="II5988" s="1009"/>
      <c r="IJ5988" s="1009"/>
      <c r="IK5988" s="1009"/>
      <c r="IL5988" s="1009"/>
      <c r="IM5988" s="1009"/>
    </row>
    <row r="5989" spans="17:247" x14ac:dyDescent="0.25">
      <c r="Q5989" s="1333"/>
      <c r="R5989" s="1333"/>
      <c r="S5989" s="669"/>
      <c r="T5989" s="669"/>
      <c r="U5989" s="669"/>
      <c r="AG5989" s="873"/>
      <c r="AN5989" s="669"/>
      <c r="IG5989" s="1009"/>
      <c r="IH5989" s="1009"/>
      <c r="II5989" s="1009"/>
      <c r="IJ5989" s="1009"/>
      <c r="IK5989" s="1009"/>
      <c r="IL5989" s="1009"/>
      <c r="IM5989" s="1009"/>
    </row>
    <row r="5990" spans="17:247" x14ac:dyDescent="0.25">
      <c r="Q5990" s="1333"/>
      <c r="R5990" s="1333"/>
      <c r="S5990" s="669"/>
      <c r="T5990" s="669"/>
      <c r="U5990" s="669"/>
      <c r="AG5990" s="873"/>
      <c r="AN5990" s="669"/>
      <c r="IG5990" s="1009"/>
      <c r="IH5990" s="1009"/>
      <c r="II5990" s="1009"/>
      <c r="IJ5990" s="1009"/>
      <c r="IK5990" s="1009"/>
      <c r="IL5990" s="1009"/>
      <c r="IM5990" s="1009"/>
    </row>
    <row r="5991" spans="17:247" x14ac:dyDescent="0.25">
      <c r="Q5991" s="1333"/>
      <c r="R5991" s="1333"/>
      <c r="S5991" s="669"/>
      <c r="T5991" s="669"/>
      <c r="U5991" s="669"/>
      <c r="AG5991" s="873"/>
      <c r="AN5991" s="669"/>
      <c r="IG5991" s="1009"/>
      <c r="IH5991" s="1009"/>
      <c r="II5991" s="1009"/>
      <c r="IJ5991" s="1009"/>
      <c r="IK5991" s="1009"/>
      <c r="IL5991" s="1009"/>
      <c r="IM5991" s="1009"/>
    </row>
    <row r="5992" spans="17:247" x14ac:dyDescent="0.25">
      <c r="Q5992" s="1333"/>
      <c r="R5992" s="1333"/>
      <c r="S5992" s="669"/>
      <c r="T5992" s="669"/>
      <c r="U5992" s="669"/>
      <c r="AG5992" s="873"/>
      <c r="AN5992" s="669"/>
      <c r="IG5992" s="1009"/>
      <c r="IH5992" s="1009"/>
      <c r="II5992" s="1009"/>
      <c r="IJ5992" s="1009"/>
      <c r="IK5992" s="1009"/>
      <c r="IL5992" s="1009"/>
      <c r="IM5992" s="1009"/>
    </row>
    <row r="5993" spans="17:247" x14ac:dyDescent="0.25">
      <c r="Q5993" s="1333"/>
      <c r="R5993" s="1333"/>
      <c r="S5993" s="669"/>
      <c r="T5993" s="669"/>
      <c r="U5993" s="669"/>
      <c r="AG5993" s="873"/>
      <c r="AN5993" s="669"/>
      <c r="IG5993" s="1009"/>
      <c r="IH5993" s="1009"/>
      <c r="II5993" s="1009"/>
      <c r="IJ5993" s="1009"/>
      <c r="IK5993" s="1009"/>
      <c r="IL5993" s="1009"/>
      <c r="IM5993" s="1009"/>
    </row>
    <row r="5994" spans="17:247" x14ac:dyDescent="0.25">
      <c r="Q5994" s="1333"/>
      <c r="R5994" s="1333"/>
      <c r="S5994" s="669"/>
      <c r="T5994" s="669"/>
      <c r="U5994" s="669"/>
      <c r="AG5994" s="873"/>
      <c r="AN5994" s="669"/>
      <c r="IG5994" s="1009"/>
      <c r="IH5994" s="1009"/>
      <c r="II5994" s="1009"/>
      <c r="IJ5994" s="1009"/>
      <c r="IK5994" s="1009"/>
      <c r="IL5994" s="1009"/>
      <c r="IM5994" s="1009"/>
    </row>
    <row r="5995" spans="17:247" x14ac:dyDescent="0.25">
      <c r="Q5995" s="1333"/>
      <c r="R5995" s="1333"/>
      <c r="S5995" s="669"/>
      <c r="T5995" s="669"/>
      <c r="U5995" s="669"/>
      <c r="AG5995" s="873"/>
      <c r="AN5995" s="669"/>
      <c r="IG5995" s="1009"/>
      <c r="IH5995" s="1009"/>
      <c r="II5995" s="1009"/>
      <c r="IJ5995" s="1009"/>
      <c r="IK5995" s="1009"/>
      <c r="IL5995" s="1009"/>
      <c r="IM5995" s="1009"/>
    </row>
    <row r="5996" spans="17:247" x14ac:dyDescent="0.25">
      <c r="Q5996" s="1333"/>
      <c r="R5996" s="1333"/>
      <c r="S5996" s="669"/>
      <c r="T5996" s="669"/>
      <c r="U5996" s="669"/>
      <c r="AG5996" s="873"/>
      <c r="AN5996" s="669"/>
      <c r="IG5996" s="1009"/>
      <c r="IH5996" s="1009"/>
      <c r="II5996" s="1009"/>
      <c r="IJ5996" s="1009"/>
      <c r="IK5996" s="1009"/>
      <c r="IL5996" s="1009"/>
      <c r="IM5996" s="1009"/>
    </row>
    <row r="5997" spans="17:247" x14ac:dyDescent="0.25">
      <c r="Q5997" s="1333"/>
      <c r="R5997" s="1333"/>
      <c r="S5997" s="669"/>
      <c r="T5997" s="669"/>
      <c r="U5997" s="669"/>
      <c r="AG5997" s="873"/>
      <c r="AN5997" s="669"/>
      <c r="IG5997" s="1009"/>
      <c r="IH5997" s="1009"/>
      <c r="II5997" s="1009"/>
      <c r="IJ5997" s="1009"/>
      <c r="IK5997" s="1009"/>
      <c r="IL5997" s="1009"/>
      <c r="IM5997" s="1009"/>
    </row>
    <row r="5998" spans="17:247" x14ac:dyDescent="0.25">
      <c r="Q5998" s="1333"/>
      <c r="R5998" s="1333"/>
      <c r="S5998" s="669"/>
      <c r="T5998" s="669"/>
      <c r="U5998" s="669"/>
      <c r="AG5998" s="873"/>
      <c r="AN5998" s="669"/>
      <c r="IG5998" s="1009"/>
      <c r="IH5998" s="1009"/>
      <c r="II5998" s="1009"/>
      <c r="IJ5998" s="1009"/>
      <c r="IK5998" s="1009"/>
      <c r="IL5998" s="1009"/>
      <c r="IM5998" s="1009"/>
    </row>
    <row r="5999" spans="17:247" x14ac:dyDescent="0.25">
      <c r="Q5999" s="1333"/>
      <c r="R5999" s="1333"/>
      <c r="S5999" s="669"/>
      <c r="T5999" s="669"/>
      <c r="U5999" s="669"/>
      <c r="AG5999" s="873"/>
      <c r="AN5999" s="669"/>
      <c r="IG5999" s="1009"/>
      <c r="IH5999" s="1009"/>
      <c r="II5999" s="1009"/>
      <c r="IJ5999" s="1009"/>
      <c r="IK5999" s="1009"/>
      <c r="IL5999" s="1009"/>
      <c r="IM5999" s="1009"/>
    </row>
    <row r="6000" spans="17:247" x14ac:dyDescent="0.25">
      <c r="Q6000" s="1333"/>
      <c r="R6000" s="1333"/>
      <c r="S6000" s="669"/>
      <c r="T6000" s="669"/>
      <c r="U6000" s="669"/>
      <c r="AG6000" s="873"/>
      <c r="AN6000" s="669"/>
      <c r="IG6000" s="1009"/>
      <c r="IH6000" s="1009"/>
      <c r="II6000" s="1009"/>
      <c r="IJ6000" s="1009"/>
      <c r="IK6000" s="1009"/>
      <c r="IL6000" s="1009"/>
      <c r="IM6000" s="1009"/>
    </row>
    <row r="6001" spans="17:247" x14ac:dyDescent="0.25">
      <c r="Q6001" s="1333"/>
      <c r="R6001" s="1333"/>
      <c r="S6001" s="669"/>
      <c r="T6001" s="669"/>
      <c r="U6001" s="669"/>
      <c r="AG6001" s="873"/>
      <c r="AN6001" s="669"/>
      <c r="IG6001" s="1009"/>
      <c r="IH6001" s="1009"/>
      <c r="II6001" s="1009"/>
      <c r="IJ6001" s="1009"/>
      <c r="IK6001" s="1009"/>
      <c r="IL6001" s="1009"/>
      <c r="IM6001" s="1009"/>
    </row>
    <row r="6002" spans="17:247" x14ac:dyDescent="0.25">
      <c r="Q6002" s="1333"/>
      <c r="R6002" s="1333"/>
      <c r="S6002" s="669"/>
      <c r="T6002" s="669"/>
      <c r="U6002" s="669"/>
      <c r="AG6002" s="873"/>
      <c r="AN6002" s="669"/>
      <c r="IG6002" s="1009"/>
      <c r="IH6002" s="1009"/>
      <c r="II6002" s="1009"/>
      <c r="IJ6002" s="1009"/>
      <c r="IK6002" s="1009"/>
      <c r="IL6002" s="1009"/>
      <c r="IM6002" s="1009"/>
    </row>
    <row r="6003" spans="17:247" x14ac:dyDescent="0.25">
      <c r="Q6003" s="1333"/>
      <c r="R6003" s="1333"/>
      <c r="S6003" s="669"/>
      <c r="T6003" s="669"/>
      <c r="U6003" s="669"/>
      <c r="AG6003" s="873"/>
      <c r="AN6003" s="669"/>
      <c r="IG6003" s="1009"/>
      <c r="IH6003" s="1009"/>
      <c r="II6003" s="1009"/>
      <c r="IJ6003" s="1009"/>
      <c r="IK6003" s="1009"/>
      <c r="IL6003" s="1009"/>
      <c r="IM6003" s="1009"/>
    </row>
    <row r="6004" spans="17:247" x14ac:dyDescent="0.25">
      <c r="Q6004" s="1333"/>
      <c r="R6004" s="1333"/>
      <c r="S6004" s="669"/>
      <c r="T6004" s="669"/>
      <c r="U6004" s="669"/>
      <c r="AG6004" s="873"/>
      <c r="AN6004" s="669"/>
      <c r="IG6004" s="1009"/>
      <c r="IH6004" s="1009"/>
      <c r="II6004" s="1009"/>
      <c r="IJ6004" s="1009"/>
      <c r="IK6004" s="1009"/>
      <c r="IL6004" s="1009"/>
      <c r="IM6004" s="1009"/>
    </row>
    <row r="6005" spans="17:247" x14ac:dyDescent="0.25">
      <c r="Q6005" s="1333"/>
      <c r="R6005" s="1333"/>
      <c r="S6005" s="669"/>
      <c r="T6005" s="669"/>
      <c r="U6005" s="669"/>
      <c r="AG6005" s="873"/>
      <c r="AN6005" s="669"/>
      <c r="IG6005" s="1009"/>
      <c r="IH6005" s="1009"/>
      <c r="II6005" s="1009"/>
      <c r="IJ6005" s="1009"/>
      <c r="IK6005" s="1009"/>
      <c r="IL6005" s="1009"/>
      <c r="IM6005" s="1009"/>
    </row>
    <row r="6006" spans="17:247" x14ac:dyDescent="0.25">
      <c r="Q6006" s="1333"/>
      <c r="R6006" s="1333"/>
      <c r="S6006" s="669"/>
      <c r="T6006" s="669"/>
      <c r="U6006" s="669"/>
      <c r="AG6006" s="873"/>
      <c r="AN6006" s="669"/>
      <c r="IG6006" s="1009"/>
      <c r="IH6006" s="1009"/>
      <c r="II6006" s="1009"/>
      <c r="IJ6006" s="1009"/>
      <c r="IK6006" s="1009"/>
      <c r="IL6006" s="1009"/>
      <c r="IM6006" s="1009"/>
    </row>
    <row r="6007" spans="17:247" x14ac:dyDescent="0.25">
      <c r="Q6007" s="1333"/>
      <c r="R6007" s="1333"/>
      <c r="S6007" s="669"/>
      <c r="T6007" s="669"/>
      <c r="U6007" s="669"/>
      <c r="AG6007" s="873"/>
      <c r="AN6007" s="669"/>
      <c r="IG6007" s="1009"/>
      <c r="IH6007" s="1009"/>
      <c r="II6007" s="1009"/>
      <c r="IJ6007" s="1009"/>
      <c r="IK6007" s="1009"/>
      <c r="IL6007" s="1009"/>
      <c r="IM6007" s="1009"/>
    </row>
    <row r="6008" spans="17:247" x14ac:dyDescent="0.25">
      <c r="Q6008" s="1333"/>
      <c r="R6008" s="1333"/>
      <c r="S6008" s="669"/>
      <c r="T6008" s="669"/>
      <c r="U6008" s="669"/>
      <c r="AG6008" s="873"/>
      <c r="AN6008" s="669"/>
      <c r="IG6008" s="1009"/>
      <c r="IH6008" s="1009"/>
      <c r="II6008" s="1009"/>
      <c r="IJ6008" s="1009"/>
      <c r="IK6008" s="1009"/>
      <c r="IL6008" s="1009"/>
      <c r="IM6008" s="1009"/>
    </row>
    <row r="6009" spans="17:247" x14ac:dyDescent="0.25">
      <c r="Q6009" s="1333"/>
      <c r="R6009" s="1333"/>
      <c r="S6009" s="669"/>
      <c r="T6009" s="669"/>
      <c r="U6009" s="669"/>
      <c r="AG6009" s="873"/>
      <c r="AN6009" s="669"/>
      <c r="IG6009" s="1009"/>
      <c r="IH6009" s="1009"/>
      <c r="II6009" s="1009"/>
      <c r="IJ6009" s="1009"/>
      <c r="IK6009" s="1009"/>
      <c r="IL6009" s="1009"/>
      <c r="IM6009" s="1009"/>
    </row>
    <row r="6010" spans="17:247" x14ac:dyDescent="0.25">
      <c r="Q6010" s="1333"/>
      <c r="R6010" s="1333"/>
      <c r="S6010" s="669"/>
      <c r="T6010" s="669"/>
      <c r="U6010" s="669"/>
      <c r="AG6010" s="873"/>
      <c r="AN6010" s="669"/>
      <c r="IG6010" s="1009"/>
      <c r="IH6010" s="1009"/>
      <c r="II6010" s="1009"/>
      <c r="IJ6010" s="1009"/>
      <c r="IK6010" s="1009"/>
      <c r="IL6010" s="1009"/>
      <c r="IM6010" s="1009"/>
    </row>
    <row r="6011" spans="17:247" x14ac:dyDescent="0.25">
      <c r="Q6011" s="1333"/>
      <c r="R6011" s="1333"/>
      <c r="S6011" s="669"/>
      <c r="T6011" s="669"/>
      <c r="U6011" s="669"/>
      <c r="AG6011" s="873"/>
      <c r="AN6011" s="669"/>
      <c r="IG6011" s="1009"/>
      <c r="IH6011" s="1009"/>
      <c r="II6011" s="1009"/>
      <c r="IJ6011" s="1009"/>
      <c r="IK6011" s="1009"/>
      <c r="IL6011" s="1009"/>
      <c r="IM6011" s="1009"/>
    </row>
    <row r="6012" spans="17:247" x14ac:dyDescent="0.25">
      <c r="Q6012" s="1333"/>
      <c r="R6012" s="1333"/>
      <c r="S6012" s="669"/>
      <c r="T6012" s="669"/>
      <c r="U6012" s="669"/>
      <c r="AG6012" s="873"/>
      <c r="AN6012" s="669"/>
      <c r="IG6012" s="1009"/>
      <c r="IH6012" s="1009"/>
      <c r="II6012" s="1009"/>
      <c r="IJ6012" s="1009"/>
      <c r="IK6012" s="1009"/>
      <c r="IL6012" s="1009"/>
      <c r="IM6012" s="1009"/>
    </row>
    <row r="6013" spans="17:247" x14ac:dyDescent="0.25">
      <c r="Q6013" s="1333"/>
      <c r="R6013" s="1333"/>
      <c r="S6013" s="669"/>
      <c r="T6013" s="669"/>
      <c r="U6013" s="669"/>
      <c r="AG6013" s="873"/>
      <c r="AN6013" s="669"/>
      <c r="IG6013" s="1009"/>
      <c r="IH6013" s="1009"/>
      <c r="II6013" s="1009"/>
      <c r="IJ6013" s="1009"/>
      <c r="IK6013" s="1009"/>
      <c r="IL6013" s="1009"/>
      <c r="IM6013" s="1009"/>
    </row>
    <row r="6014" spans="17:247" x14ac:dyDescent="0.25">
      <c r="Q6014" s="1333"/>
      <c r="R6014" s="1333"/>
      <c r="S6014" s="669"/>
      <c r="T6014" s="669"/>
      <c r="U6014" s="669"/>
      <c r="AG6014" s="873"/>
      <c r="AN6014" s="669"/>
      <c r="IG6014" s="1009"/>
      <c r="IH6014" s="1009"/>
      <c r="II6014" s="1009"/>
      <c r="IJ6014" s="1009"/>
      <c r="IK6014" s="1009"/>
      <c r="IL6014" s="1009"/>
      <c r="IM6014" s="1009"/>
    </row>
    <row r="6015" spans="17:247" x14ac:dyDescent="0.25">
      <c r="Q6015" s="1333"/>
      <c r="R6015" s="1333"/>
      <c r="S6015" s="669"/>
      <c r="T6015" s="669"/>
      <c r="U6015" s="669"/>
      <c r="AG6015" s="873"/>
      <c r="AN6015" s="669"/>
      <c r="IG6015" s="1009"/>
      <c r="IH6015" s="1009"/>
      <c r="II6015" s="1009"/>
      <c r="IJ6015" s="1009"/>
      <c r="IK6015" s="1009"/>
      <c r="IL6015" s="1009"/>
      <c r="IM6015" s="1009"/>
    </row>
    <row r="6016" spans="17:247" x14ac:dyDescent="0.25">
      <c r="Q6016" s="1333"/>
      <c r="R6016" s="1333"/>
      <c r="S6016" s="669"/>
      <c r="T6016" s="669"/>
      <c r="U6016" s="669"/>
      <c r="AG6016" s="873"/>
      <c r="AN6016" s="669"/>
      <c r="IG6016" s="1009"/>
      <c r="IH6016" s="1009"/>
      <c r="II6016" s="1009"/>
      <c r="IJ6016" s="1009"/>
      <c r="IK6016" s="1009"/>
      <c r="IL6016" s="1009"/>
      <c r="IM6016" s="1009"/>
    </row>
    <row r="6017" spans="17:247" x14ac:dyDescent="0.25">
      <c r="Q6017" s="1333"/>
      <c r="R6017" s="1333"/>
      <c r="S6017" s="669"/>
      <c r="T6017" s="669"/>
      <c r="U6017" s="669"/>
      <c r="AG6017" s="873"/>
      <c r="AN6017" s="669"/>
      <c r="IG6017" s="1009"/>
      <c r="IH6017" s="1009"/>
      <c r="II6017" s="1009"/>
      <c r="IJ6017" s="1009"/>
      <c r="IK6017" s="1009"/>
      <c r="IL6017" s="1009"/>
      <c r="IM6017" s="1009"/>
    </row>
    <row r="6018" spans="17:247" x14ac:dyDescent="0.25">
      <c r="Q6018" s="1333"/>
      <c r="R6018" s="1333"/>
      <c r="S6018" s="669"/>
      <c r="T6018" s="669"/>
      <c r="U6018" s="669"/>
      <c r="AG6018" s="873"/>
      <c r="AN6018" s="669"/>
      <c r="IG6018" s="1009"/>
      <c r="IH6018" s="1009"/>
      <c r="II6018" s="1009"/>
      <c r="IJ6018" s="1009"/>
      <c r="IK6018" s="1009"/>
      <c r="IL6018" s="1009"/>
      <c r="IM6018" s="1009"/>
    </row>
    <row r="6019" spans="17:247" x14ac:dyDescent="0.25">
      <c r="Q6019" s="1333"/>
      <c r="R6019" s="1333"/>
      <c r="S6019" s="669"/>
      <c r="T6019" s="669"/>
      <c r="U6019" s="669"/>
      <c r="AG6019" s="873"/>
      <c r="AN6019" s="669"/>
      <c r="IG6019" s="1009"/>
      <c r="IH6019" s="1009"/>
      <c r="II6019" s="1009"/>
      <c r="IJ6019" s="1009"/>
      <c r="IK6019" s="1009"/>
      <c r="IL6019" s="1009"/>
      <c r="IM6019" s="1009"/>
    </row>
    <row r="6020" spans="17:247" x14ac:dyDescent="0.25">
      <c r="Q6020" s="1333"/>
      <c r="R6020" s="1333"/>
      <c r="S6020" s="669"/>
      <c r="T6020" s="669"/>
      <c r="U6020" s="669"/>
      <c r="AG6020" s="873"/>
      <c r="AN6020" s="669"/>
      <c r="IG6020" s="1009"/>
      <c r="IH6020" s="1009"/>
      <c r="II6020" s="1009"/>
      <c r="IJ6020" s="1009"/>
      <c r="IK6020" s="1009"/>
      <c r="IL6020" s="1009"/>
      <c r="IM6020" s="1009"/>
    </row>
    <row r="6021" spans="17:247" x14ac:dyDescent="0.25">
      <c r="Q6021" s="1333"/>
      <c r="R6021" s="1333"/>
      <c r="S6021" s="669"/>
      <c r="T6021" s="669"/>
      <c r="U6021" s="669"/>
      <c r="AG6021" s="873"/>
      <c r="AN6021" s="669"/>
      <c r="IG6021" s="1009"/>
      <c r="IH6021" s="1009"/>
      <c r="II6021" s="1009"/>
      <c r="IJ6021" s="1009"/>
      <c r="IK6021" s="1009"/>
      <c r="IL6021" s="1009"/>
      <c r="IM6021" s="1009"/>
    </row>
    <row r="6022" spans="17:247" x14ac:dyDescent="0.25">
      <c r="Q6022" s="1333"/>
      <c r="R6022" s="1333"/>
      <c r="S6022" s="669"/>
      <c r="T6022" s="669"/>
      <c r="U6022" s="669"/>
      <c r="AG6022" s="873"/>
      <c r="AN6022" s="669"/>
      <c r="IG6022" s="1009"/>
      <c r="IH6022" s="1009"/>
      <c r="II6022" s="1009"/>
      <c r="IJ6022" s="1009"/>
      <c r="IK6022" s="1009"/>
      <c r="IL6022" s="1009"/>
      <c r="IM6022" s="1009"/>
    </row>
    <row r="6023" spans="17:247" x14ac:dyDescent="0.25">
      <c r="Q6023" s="1333"/>
      <c r="R6023" s="1333"/>
      <c r="S6023" s="669"/>
      <c r="T6023" s="669"/>
      <c r="U6023" s="669"/>
      <c r="AG6023" s="873"/>
      <c r="AN6023" s="669"/>
      <c r="IG6023" s="1009"/>
      <c r="IH6023" s="1009"/>
      <c r="II6023" s="1009"/>
      <c r="IJ6023" s="1009"/>
      <c r="IK6023" s="1009"/>
      <c r="IL6023" s="1009"/>
      <c r="IM6023" s="1009"/>
    </row>
    <row r="6024" spans="17:247" x14ac:dyDescent="0.25">
      <c r="Q6024" s="1333"/>
      <c r="R6024" s="1333"/>
      <c r="S6024" s="669"/>
      <c r="T6024" s="669"/>
      <c r="U6024" s="669"/>
      <c r="AG6024" s="873"/>
      <c r="AN6024" s="669"/>
      <c r="IG6024" s="1009"/>
      <c r="IH6024" s="1009"/>
      <c r="II6024" s="1009"/>
      <c r="IJ6024" s="1009"/>
      <c r="IK6024" s="1009"/>
      <c r="IL6024" s="1009"/>
      <c r="IM6024" s="1009"/>
    </row>
    <row r="6025" spans="17:247" x14ac:dyDescent="0.25">
      <c r="Q6025" s="1333"/>
      <c r="R6025" s="1333"/>
      <c r="S6025" s="669"/>
      <c r="T6025" s="669"/>
      <c r="U6025" s="669"/>
      <c r="AG6025" s="873"/>
      <c r="AN6025" s="669"/>
      <c r="IG6025" s="1009"/>
      <c r="IH6025" s="1009"/>
      <c r="II6025" s="1009"/>
      <c r="IJ6025" s="1009"/>
      <c r="IK6025" s="1009"/>
      <c r="IL6025" s="1009"/>
      <c r="IM6025" s="1009"/>
    </row>
    <row r="6026" spans="17:247" x14ac:dyDescent="0.25">
      <c r="Q6026" s="1333"/>
      <c r="R6026" s="1333"/>
      <c r="S6026" s="669"/>
      <c r="T6026" s="669"/>
      <c r="U6026" s="669"/>
      <c r="AG6026" s="873"/>
      <c r="AN6026" s="669"/>
      <c r="IG6026" s="1009"/>
      <c r="IH6026" s="1009"/>
      <c r="II6026" s="1009"/>
      <c r="IJ6026" s="1009"/>
      <c r="IK6026" s="1009"/>
      <c r="IL6026" s="1009"/>
      <c r="IM6026" s="1009"/>
    </row>
    <row r="6027" spans="17:247" x14ac:dyDescent="0.25">
      <c r="Q6027" s="1333"/>
      <c r="R6027" s="1333"/>
      <c r="S6027" s="669"/>
      <c r="T6027" s="669"/>
      <c r="U6027" s="669"/>
      <c r="AG6027" s="873"/>
      <c r="AN6027" s="669"/>
      <c r="IG6027" s="1009"/>
      <c r="IH6027" s="1009"/>
      <c r="II6027" s="1009"/>
      <c r="IJ6027" s="1009"/>
      <c r="IK6027" s="1009"/>
      <c r="IL6027" s="1009"/>
      <c r="IM6027" s="1009"/>
    </row>
    <row r="6028" spans="17:247" x14ac:dyDescent="0.25">
      <c r="Q6028" s="1333"/>
      <c r="R6028" s="1333"/>
      <c r="S6028" s="669"/>
      <c r="T6028" s="669"/>
      <c r="U6028" s="669"/>
      <c r="AG6028" s="873"/>
      <c r="AN6028" s="669"/>
      <c r="IG6028" s="1009"/>
      <c r="IH6028" s="1009"/>
      <c r="II6028" s="1009"/>
      <c r="IJ6028" s="1009"/>
      <c r="IK6028" s="1009"/>
      <c r="IL6028" s="1009"/>
      <c r="IM6028" s="1009"/>
    </row>
    <row r="6029" spans="17:247" x14ac:dyDescent="0.25">
      <c r="Q6029" s="1333"/>
      <c r="R6029" s="1333"/>
      <c r="S6029" s="669"/>
      <c r="T6029" s="669"/>
      <c r="U6029" s="669"/>
      <c r="AG6029" s="873"/>
      <c r="AN6029" s="669"/>
      <c r="IG6029" s="1009"/>
      <c r="IH6029" s="1009"/>
      <c r="II6029" s="1009"/>
      <c r="IJ6029" s="1009"/>
      <c r="IK6029" s="1009"/>
      <c r="IL6029" s="1009"/>
      <c r="IM6029" s="1009"/>
    </row>
    <row r="6030" spans="17:247" x14ac:dyDescent="0.25">
      <c r="Q6030" s="1333"/>
      <c r="R6030" s="1333"/>
      <c r="S6030" s="669"/>
      <c r="T6030" s="669"/>
      <c r="U6030" s="669"/>
      <c r="AG6030" s="873"/>
      <c r="AN6030" s="669"/>
      <c r="IG6030" s="1009"/>
      <c r="IH6030" s="1009"/>
      <c r="II6030" s="1009"/>
      <c r="IJ6030" s="1009"/>
      <c r="IK6030" s="1009"/>
      <c r="IL6030" s="1009"/>
      <c r="IM6030" s="1009"/>
    </row>
    <row r="6031" spans="17:247" x14ac:dyDescent="0.25">
      <c r="Q6031" s="1333"/>
      <c r="R6031" s="1333"/>
      <c r="S6031" s="669"/>
      <c r="T6031" s="669"/>
      <c r="U6031" s="669"/>
      <c r="AG6031" s="873"/>
      <c r="AN6031" s="669"/>
      <c r="IG6031" s="1009"/>
      <c r="IH6031" s="1009"/>
      <c r="II6031" s="1009"/>
      <c r="IJ6031" s="1009"/>
      <c r="IK6031" s="1009"/>
      <c r="IL6031" s="1009"/>
      <c r="IM6031" s="1009"/>
    </row>
    <row r="6032" spans="17:247" x14ac:dyDescent="0.25">
      <c r="Q6032" s="1333"/>
      <c r="R6032" s="1333"/>
      <c r="S6032" s="669"/>
      <c r="T6032" s="669"/>
      <c r="U6032" s="669"/>
      <c r="AG6032" s="873"/>
      <c r="AN6032" s="669"/>
      <c r="IG6032" s="1009"/>
      <c r="IH6032" s="1009"/>
      <c r="II6032" s="1009"/>
      <c r="IJ6032" s="1009"/>
      <c r="IK6032" s="1009"/>
      <c r="IL6032" s="1009"/>
      <c r="IM6032" s="1009"/>
    </row>
    <row r="6033" spans="17:247" x14ac:dyDescent="0.25">
      <c r="Q6033" s="1333"/>
      <c r="R6033" s="1333"/>
      <c r="S6033" s="669"/>
      <c r="T6033" s="669"/>
      <c r="U6033" s="669"/>
      <c r="AG6033" s="873"/>
      <c r="AN6033" s="669"/>
      <c r="IG6033" s="1009"/>
      <c r="IH6033" s="1009"/>
      <c r="II6033" s="1009"/>
      <c r="IJ6033" s="1009"/>
      <c r="IK6033" s="1009"/>
      <c r="IL6033" s="1009"/>
      <c r="IM6033" s="1009"/>
    </row>
    <row r="6034" spans="17:247" x14ac:dyDescent="0.25">
      <c r="Q6034" s="1333"/>
      <c r="R6034" s="1333"/>
      <c r="S6034" s="669"/>
      <c r="T6034" s="669"/>
      <c r="U6034" s="669"/>
      <c r="AG6034" s="873"/>
      <c r="AN6034" s="669"/>
      <c r="IG6034" s="1009"/>
      <c r="IH6034" s="1009"/>
      <c r="II6034" s="1009"/>
      <c r="IJ6034" s="1009"/>
      <c r="IK6034" s="1009"/>
      <c r="IL6034" s="1009"/>
      <c r="IM6034" s="1009"/>
    </row>
    <row r="6035" spans="17:247" x14ac:dyDescent="0.25">
      <c r="Q6035" s="1333"/>
      <c r="R6035" s="1333"/>
      <c r="S6035" s="669"/>
      <c r="T6035" s="669"/>
      <c r="U6035" s="669"/>
      <c r="AG6035" s="873"/>
      <c r="AN6035" s="669"/>
      <c r="IG6035" s="1009"/>
      <c r="IH6035" s="1009"/>
      <c r="II6035" s="1009"/>
      <c r="IJ6035" s="1009"/>
      <c r="IK6035" s="1009"/>
      <c r="IL6035" s="1009"/>
      <c r="IM6035" s="1009"/>
    </row>
    <row r="6036" spans="17:247" x14ac:dyDescent="0.25">
      <c r="Q6036" s="1333"/>
      <c r="R6036" s="1333"/>
      <c r="S6036" s="669"/>
      <c r="T6036" s="669"/>
      <c r="U6036" s="669"/>
      <c r="AG6036" s="873"/>
      <c r="AN6036" s="669"/>
      <c r="IG6036" s="1009"/>
      <c r="IH6036" s="1009"/>
      <c r="II6036" s="1009"/>
      <c r="IJ6036" s="1009"/>
      <c r="IK6036" s="1009"/>
      <c r="IL6036" s="1009"/>
      <c r="IM6036" s="1009"/>
    </row>
    <row r="6037" spans="17:247" x14ac:dyDescent="0.25">
      <c r="Q6037" s="1333"/>
      <c r="R6037" s="1333"/>
      <c r="S6037" s="669"/>
      <c r="T6037" s="669"/>
      <c r="U6037" s="669"/>
      <c r="AG6037" s="873"/>
      <c r="AN6037" s="669"/>
      <c r="IG6037" s="1009"/>
      <c r="IH6037" s="1009"/>
      <c r="II6037" s="1009"/>
      <c r="IJ6037" s="1009"/>
      <c r="IK6037" s="1009"/>
      <c r="IL6037" s="1009"/>
      <c r="IM6037" s="1009"/>
    </row>
    <row r="6038" spans="17:247" x14ac:dyDescent="0.25">
      <c r="Q6038" s="1333"/>
      <c r="R6038" s="1333"/>
      <c r="S6038" s="669"/>
      <c r="T6038" s="669"/>
      <c r="U6038" s="669"/>
      <c r="AG6038" s="873"/>
      <c r="AN6038" s="669"/>
      <c r="IG6038" s="1009"/>
      <c r="IH6038" s="1009"/>
      <c r="II6038" s="1009"/>
      <c r="IJ6038" s="1009"/>
      <c r="IK6038" s="1009"/>
      <c r="IL6038" s="1009"/>
      <c r="IM6038" s="1009"/>
    </row>
    <row r="6039" spans="17:247" x14ac:dyDescent="0.25">
      <c r="Q6039" s="1333"/>
      <c r="R6039" s="1333"/>
      <c r="S6039" s="669"/>
      <c r="T6039" s="669"/>
      <c r="U6039" s="669"/>
      <c r="AG6039" s="873"/>
      <c r="AN6039" s="669"/>
      <c r="IG6039" s="1009"/>
      <c r="IH6039" s="1009"/>
      <c r="II6039" s="1009"/>
      <c r="IJ6039" s="1009"/>
      <c r="IK6039" s="1009"/>
      <c r="IL6039" s="1009"/>
      <c r="IM6039" s="1009"/>
    </row>
    <row r="6040" spans="17:247" x14ac:dyDescent="0.25">
      <c r="Q6040" s="1333"/>
      <c r="R6040" s="1333"/>
      <c r="S6040" s="669"/>
      <c r="T6040" s="669"/>
      <c r="U6040" s="669"/>
      <c r="AG6040" s="873"/>
      <c r="AN6040" s="669"/>
      <c r="IG6040" s="1009"/>
      <c r="IH6040" s="1009"/>
      <c r="II6040" s="1009"/>
      <c r="IJ6040" s="1009"/>
      <c r="IK6040" s="1009"/>
      <c r="IL6040" s="1009"/>
      <c r="IM6040" s="1009"/>
    </row>
    <row r="6041" spans="17:247" x14ac:dyDescent="0.25">
      <c r="Q6041" s="1333"/>
      <c r="R6041" s="1333"/>
      <c r="S6041" s="669"/>
      <c r="T6041" s="669"/>
      <c r="U6041" s="669"/>
      <c r="AG6041" s="873"/>
      <c r="AN6041" s="669"/>
      <c r="IG6041" s="1009"/>
      <c r="IH6041" s="1009"/>
      <c r="II6041" s="1009"/>
      <c r="IJ6041" s="1009"/>
      <c r="IK6041" s="1009"/>
      <c r="IL6041" s="1009"/>
      <c r="IM6041" s="1009"/>
    </row>
    <row r="6042" spans="17:247" x14ac:dyDescent="0.25">
      <c r="Q6042" s="1333"/>
      <c r="R6042" s="1333"/>
      <c r="S6042" s="669"/>
      <c r="T6042" s="669"/>
      <c r="U6042" s="669"/>
      <c r="AG6042" s="873"/>
      <c r="AN6042" s="669"/>
      <c r="IG6042" s="1009"/>
      <c r="IH6042" s="1009"/>
      <c r="II6042" s="1009"/>
      <c r="IJ6042" s="1009"/>
      <c r="IK6042" s="1009"/>
      <c r="IL6042" s="1009"/>
      <c r="IM6042" s="1009"/>
    </row>
    <row r="6043" spans="17:247" x14ac:dyDescent="0.25">
      <c r="Q6043" s="1333"/>
      <c r="R6043" s="1333"/>
      <c r="S6043" s="669"/>
      <c r="T6043" s="669"/>
      <c r="U6043" s="669"/>
      <c r="AG6043" s="873"/>
      <c r="AN6043" s="669"/>
      <c r="IG6043" s="1009"/>
      <c r="IH6043" s="1009"/>
      <c r="II6043" s="1009"/>
      <c r="IJ6043" s="1009"/>
      <c r="IK6043" s="1009"/>
      <c r="IL6043" s="1009"/>
      <c r="IM6043" s="1009"/>
    </row>
    <row r="6044" spans="17:247" x14ac:dyDescent="0.25">
      <c r="Q6044" s="1333"/>
      <c r="R6044" s="1333"/>
      <c r="S6044" s="669"/>
      <c r="T6044" s="669"/>
      <c r="U6044" s="669"/>
      <c r="AG6044" s="873"/>
      <c r="AN6044" s="669"/>
      <c r="IG6044" s="1009"/>
      <c r="IH6044" s="1009"/>
      <c r="II6044" s="1009"/>
      <c r="IJ6044" s="1009"/>
      <c r="IK6044" s="1009"/>
      <c r="IL6044" s="1009"/>
      <c r="IM6044" s="1009"/>
    </row>
    <row r="6045" spans="17:247" x14ac:dyDescent="0.25">
      <c r="Q6045" s="1333"/>
      <c r="R6045" s="1333"/>
      <c r="S6045" s="669"/>
      <c r="T6045" s="669"/>
      <c r="U6045" s="669"/>
      <c r="AG6045" s="873"/>
      <c r="AN6045" s="669"/>
      <c r="IG6045" s="1009"/>
      <c r="IH6045" s="1009"/>
      <c r="II6045" s="1009"/>
      <c r="IJ6045" s="1009"/>
      <c r="IK6045" s="1009"/>
      <c r="IL6045" s="1009"/>
      <c r="IM6045" s="1009"/>
    </row>
    <row r="6046" spans="17:247" x14ac:dyDescent="0.25">
      <c r="Q6046" s="1333"/>
      <c r="R6046" s="1333"/>
      <c r="S6046" s="669"/>
      <c r="T6046" s="669"/>
      <c r="U6046" s="669"/>
      <c r="AG6046" s="873"/>
      <c r="AN6046" s="669"/>
      <c r="IG6046" s="1009"/>
      <c r="IH6046" s="1009"/>
      <c r="II6046" s="1009"/>
      <c r="IJ6046" s="1009"/>
      <c r="IK6046" s="1009"/>
      <c r="IL6046" s="1009"/>
      <c r="IM6046" s="1009"/>
    </row>
    <row r="6047" spans="17:247" x14ac:dyDescent="0.25">
      <c r="Q6047" s="1333"/>
      <c r="R6047" s="1333"/>
      <c r="S6047" s="669"/>
      <c r="T6047" s="669"/>
      <c r="U6047" s="669"/>
      <c r="AG6047" s="873"/>
      <c r="AN6047" s="669"/>
      <c r="IG6047" s="1009"/>
      <c r="IH6047" s="1009"/>
      <c r="II6047" s="1009"/>
      <c r="IJ6047" s="1009"/>
      <c r="IK6047" s="1009"/>
      <c r="IL6047" s="1009"/>
      <c r="IM6047" s="1009"/>
    </row>
    <row r="6048" spans="17:247" x14ac:dyDescent="0.25">
      <c r="Q6048" s="1333"/>
      <c r="R6048" s="1333"/>
      <c r="S6048" s="669"/>
      <c r="T6048" s="669"/>
      <c r="U6048" s="669"/>
      <c r="AG6048" s="873"/>
      <c r="AN6048" s="669"/>
      <c r="IG6048" s="1009"/>
      <c r="IH6048" s="1009"/>
      <c r="II6048" s="1009"/>
      <c r="IJ6048" s="1009"/>
      <c r="IK6048" s="1009"/>
      <c r="IL6048" s="1009"/>
      <c r="IM6048" s="1009"/>
    </row>
    <row r="6049" spans="17:247" x14ac:dyDescent="0.25">
      <c r="Q6049" s="1333"/>
      <c r="R6049" s="1333"/>
      <c r="S6049" s="669"/>
      <c r="T6049" s="669"/>
      <c r="U6049" s="669"/>
      <c r="AG6049" s="873"/>
      <c r="AN6049" s="669"/>
      <c r="IG6049" s="1009"/>
      <c r="IH6049" s="1009"/>
      <c r="II6049" s="1009"/>
      <c r="IJ6049" s="1009"/>
      <c r="IK6049" s="1009"/>
      <c r="IL6049" s="1009"/>
      <c r="IM6049" s="1009"/>
    </row>
    <row r="6050" spans="17:247" x14ac:dyDescent="0.25">
      <c r="Q6050" s="1333"/>
      <c r="R6050" s="1333"/>
      <c r="S6050" s="669"/>
      <c r="T6050" s="669"/>
      <c r="U6050" s="669"/>
      <c r="AG6050" s="873"/>
      <c r="AN6050" s="669"/>
      <c r="IG6050" s="1009"/>
      <c r="IH6050" s="1009"/>
      <c r="II6050" s="1009"/>
      <c r="IJ6050" s="1009"/>
      <c r="IK6050" s="1009"/>
      <c r="IL6050" s="1009"/>
      <c r="IM6050" s="1009"/>
    </row>
    <row r="6051" spans="17:247" x14ac:dyDescent="0.25">
      <c r="Q6051" s="1333"/>
      <c r="R6051" s="1333"/>
      <c r="S6051" s="669"/>
      <c r="T6051" s="669"/>
      <c r="U6051" s="669"/>
      <c r="AG6051" s="873"/>
      <c r="AN6051" s="669"/>
      <c r="IG6051" s="1009"/>
      <c r="IH6051" s="1009"/>
      <c r="II6051" s="1009"/>
      <c r="IJ6051" s="1009"/>
      <c r="IK6051" s="1009"/>
      <c r="IL6051" s="1009"/>
      <c r="IM6051" s="1009"/>
    </row>
    <row r="6052" spans="17:247" x14ac:dyDescent="0.25">
      <c r="Q6052" s="1333"/>
      <c r="R6052" s="1333"/>
      <c r="S6052" s="669"/>
      <c r="T6052" s="669"/>
      <c r="U6052" s="669"/>
      <c r="AG6052" s="873"/>
      <c r="AN6052" s="669"/>
      <c r="IG6052" s="1009"/>
      <c r="IH6052" s="1009"/>
      <c r="II6052" s="1009"/>
      <c r="IJ6052" s="1009"/>
      <c r="IK6052" s="1009"/>
      <c r="IL6052" s="1009"/>
      <c r="IM6052" s="1009"/>
    </row>
    <row r="6053" spans="17:247" x14ac:dyDescent="0.25">
      <c r="Q6053" s="1333"/>
      <c r="R6053" s="1333"/>
      <c r="S6053" s="669"/>
      <c r="T6053" s="669"/>
      <c r="U6053" s="669"/>
      <c r="AG6053" s="873"/>
      <c r="AN6053" s="669"/>
      <c r="IG6053" s="1009"/>
      <c r="IH6053" s="1009"/>
      <c r="II6053" s="1009"/>
      <c r="IJ6053" s="1009"/>
      <c r="IK6053" s="1009"/>
      <c r="IL6053" s="1009"/>
      <c r="IM6053" s="1009"/>
    </row>
    <row r="6054" spans="17:247" x14ac:dyDescent="0.25">
      <c r="Q6054" s="1333"/>
      <c r="R6054" s="1333"/>
      <c r="S6054" s="669"/>
      <c r="T6054" s="669"/>
      <c r="U6054" s="669"/>
      <c r="AG6054" s="873"/>
      <c r="AN6054" s="669"/>
      <c r="IG6054" s="1009"/>
      <c r="IH6054" s="1009"/>
      <c r="II6054" s="1009"/>
      <c r="IJ6054" s="1009"/>
      <c r="IK6054" s="1009"/>
      <c r="IL6054" s="1009"/>
      <c r="IM6054" s="1009"/>
    </row>
    <row r="6055" spans="17:247" x14ac:dyDescent="0.25">
      <c r="Q6055" s="1333"/>
      <c r="R6055" s="1333"/>
      <c r="S6055" s="669"/>
      <c r="T6055" s="669"/>
      <c r="U6055" s="669"/>
      <c r="AG6055" s="873"/>
      <c r="AN6055" s="669"/>
      <c r="IG6055" s="1009"/>
      <c r="IH6055" s="1009"/>
      <c r="II6055" s="1009"/>
      <c r="IJ6055" s="1009"/>
      <c r="IK6055" s="1009"/>
      <c r="IL6055" s="1009"/>
      <c r="IM6055" s="1009"/>
    </row>
    <row r="6056" spans="17:247" x14ac:dyDescent="0.25">
      <c r="Q6056" s="1333"/>
      <c r="R6056" s="1333"/>
      <c r="S6056" s="669"/>
      <c r="T6056" s="669"/>
      <c r="U6056" s="669"/>
      <c r="AG6056" s="873"/>
      <c r="AN6056" s="669"/>
      <c r="IG6056" s="1009"/>
      <c r="IH6056" s="1009"/>
      <c r="II6056" s="1009"/>
      <c r="IJ6056" s="1009"/>
      <c r="IK6056" s="1009"/>
      <c r="IL6056" s="1009"/>
      <c r="IM6056" s="1009"/>
    </row>
    <row r="6057" spans="17:247" x14ac:dyDescent="0.25">
      <c r="Q6057" s="1333"/>
      <c r="R6057" s="1333"/>
      <c r="S6057" s="669"/>
      <c r="T6057" s="669"/>
      <c r="U6057" s="669"/>
      <c r="AG6057" s="873"/>
      <c r="AN6057" s="669"/>
      <c r="IG6057" s="1009"/>
      <c r="IH6057" s="1009"/>
      <c r="II6057" s="1009"/>
      <c r="IJ6057" s="1009"/>
      <c r="IK6057" s="1009"/>
      <c r="IL6057" s="1009"/>
      <c r="IM6057" s="1009"/>
    </row>
    <row r="6058" spans="17:247" x14ac:dyDescent="0.25">
      <c r="Q6058" s="1333"/>
      <c r="R6058" s="1333"/>
      <c r="S6058" s="669"/>
      <c r="T6058" s="669"/>
      <c r="U6058" s="669"/>
      <c r="AG6058" s="873"/>
      <c r="AN6058" s="669"/>
      <c r="IG6058" s="1009"/>
      <c r="IH6058" s="1009"/>
      <c r="II6058" s="1009"/>
      <c r="IJ6058" s="1009"/>
      <c r="IK6058" s="1009"/>
      <c r="IL6058" s="1009"/>
      <c r="IM6058" s="1009"/>
    </row>
    <row r="6059" spans="17:247" x14ac:dyDescent="0.25">
      <c r="Q6059" s="1333"/>
      <c r="R6059" s="1333"/>
      <c r="S6059" s="669"/>
      <c r="T6059" s="669"/>
      <c r="U6059" s="669"/>
      <c r="AG6059" s="873"/>
      <c r="AN6059" s="669"/>
      <c r="IG6059" s="1009"/>
      <c r="IH6059" s="1009"/>
      <c r="II6059" s="1009"/>
      <c r="IJ6059" s="1009"/>
      <c r="IK6059" s="1009"/>
      <c r="IL6059" s="1009"/>
      <c r="IM6059" s="1009"/>
    </row>
    <row r="6060" spans="17:247" x14ac:dyDescent="0.25">
      <c r="Q6060" s="1333"/>
      <c r="R6060" s="1333"/>
      <c r="S6060" s="669"/>
      <c r="T6060" s="669"/>
      <c r="U6060" s="669"/>
      <c r="AG6060" s="873"/>
      <c r="AN6060" s="669"/>
      <c r="IG6060" s="1009"/>
      <c r="IH6060" s="1009"/>
      <c r="II6060" s="1009"/>
      <c r="IJ6060" s="1009"/>
      <c r="IK6060" s="1009"/>
      <c r="IL6060" s="1009"/>
      <c r="IM6060" s="1009"/>
    </row>
    <row r="6061" spans="17:247" x14ac:dyDescent="0.25">
      <c r="Q6061" s="1333"/>
      <c r="R6061" s="1333"/>
      <c r="S6061" s="669"/>
      <c r="T6061" s="669"/>
      <c r="U6061" s="669"/>
      <c r="AG6061" s="873"/>
      <c r="AN6061" s="669"/>
      <c r="IG6061" s="1009"/>
      <c r="IH6061" s="1009"/>
      <c r="II6061" s="1009"/>
      <c r="IJ6061" s="1009"/>
      <c r="IK6061" s="1009"/>
      <c r="IL6061" s="1009"/>
      <c r="IM6061" s="1009"/>
    </row>
    <row r="6062" spans="17:247" x14ac:dyDescent="0.25">
      <c r="Q6062" s="1333"/>
      <c r="R6062" s="1333"/>
      <c r="S6062" s="669"/>
      <c r="T6062" s="669"/>
      <c r="U6062" s="669"/>
      <c r="AG6062" s="873"/>
      <c r="AN6062" s="669"/>
      <c r="IG6062" s="1009"/>
      <c r="IH6062" s="1009"/>
      <c r="II6062" s="1009"/>
      <c r="IJ6062" s="1009"/>
      <c r="IK6062" s="1009"/>
      <c r="IL6062" s="1009"/>
      <c r="IM6062" s="1009"/>
    </row>
    <row r="6063" spans="17:247" x14ac:dyDescent="0.25">
      <c r="Q6063" s="1333"/>
      <c r="R6063" s="1333"/>
      <c r="S6063" s="669"/>
      <c r="T6063" s="669"/>
      <c r="U6063" s="669"/>
      <c r="AG6063" s="873"/>
      <c r="AN6063" s="669"/>
      <c r="IG6063" s="1009"/>
      <c r="IH6063" s="1009"/>
      <c r="II6063" s="1009"/>
      <c r="IJ6063" s="1009"/>
      <c r="IK6063" s="1009"/>
      <c r="IL6063" s="1009"/>
      <c r="IM6063" s="1009"/>
    </row>
    <row r="6064" spans="17:247" x14ac:dyDescent="0.25">
      <c r="Q6064" s="1333"/>
      <c r="R6064" s="1333"/>
      <c r="S6064" s="669"/>
      <c r="T6064" s="669"/>
      <c r="U6064" s="669"/>
      <c r="AG6064" s="873"/>
      <c r="AN6064" s="669"/>
      <c r="IG6064" s="1009"/>
      <c r="IH6064" s="1009"/>
      <c r="II6064" s="1009"/>
      <c r="IJ6064" s="1009"/>
      <c r="IK6064" s="1009"/>
      <c r="IL6064" s="1009"/>
      <c r="IM6064" s="1009"/>
    </row>
    <row r="6065" spans="17:247" x14ac:dyDescent="0.25">
      <c r="Q6065" s="1333"/>
      <c r="R6065" s="1333"/>
      <c r="S6065" s="669"/>
      <c r="T6065" s="669"/>
      <c r="U6065" s="669"/>
      <c r="AG6065" s="873"/>
      <c r="AN6065" s="669"/>
      <c r="IG6065" s="1009"/>
      <c r="IH6065" s="1009"/>
      <c r="II6065" s="1009"/>
      <c r="IJ6065" s="1009"/>
      <c r="IK6065" s="1009"/>
      <c r="IL6065" s="1009"/>
      <c r="IM6065" s="1009"/>
    </row>
    <row r="6066" spans="17:247" x14ac:dyDescent="0.25">
      <c r="Q6066" s="1333"/>
      <c r="R6066" s="1333"/>
      <c r="S6066" s="669"/>
      <c r="T6066" s="669"/>
      <c r="U6066" s="669"/>
      <c r="AG6066" s="873"/>
      <c r="AN6066" s="669"/>
      <c r="IG6066" s="1009"/>
      <c r="IH6066" s="1009"/>
      <c r="II6066" s="1009"/>
      <c r="IJ6066" s="1009"/>
      <c r="IK6066" s="1009"/>
      <c r="IL6066" s="1009"/>
      <c r="IM6066" s="1009"/>
    </row>
    <row r="6067" spans="17:247" x14ac:dyDescent="0.25">
      <c r="Q6067" s="1333"/>
      <c r="R6067" s="1333"/>
      <c r="S6067" s="669"/>
      <c r="T6067" s="669"/>
      <c r="U6067" s="669"/>
      <c r="AG6067" s="873"/>
      <c r="AN6067" s="669"/>
      <c r="IG6067" s="1009"/>
      <c r="IH6067" s="1009"/>
      <c r="II6067" s="1009"/>
      <c r="IJ6067" s="1009"/>
      <c r="IK6067" s="1009"/>
      <c r="IL6067" s="1009"/>
      <c r="IM6067" s="1009"/>
    </row>
    <row r="6068" spans="17:247" x14ac:dyDescent="0.25">
      <c r="Q6068" s="1333"/>
      <c r="R6068" s="1333"/>
      <c r="S6068" s="669"/>
      <c r="T6068" s="669"/>
      <c r="U6068" s="669"/>
      <c r="AG6068" s="873"/>
      <c r="AN6068" s="669"/>
      <c r="IG6068" s="1009"/>
      <c r="IH6068" s="1009"/>
      <c r="II6068" s="1009"/>
      <c r="IJ6068" s="1009"/>
      <c r="IK6068" s="1009"/>
      <c r="IL6068" s="1009"/>
      <c r="IM6068" s="1009"/>
    </row>
    <row r="6069" spans="17:247" x14ac:dyDescent="0.25">
      <c r="Q6069" s="1333"/>
      <c r="R6069" s="1333"/>
      <c r="S6069" s="669"/>
      <c r="T6069" s="669"/>
      <c r="U6069" s="669"/>
      <c r="AG6069" s="873"/>
      <c r="AN6069" s="669"/>
      <c r="IG6069" s="1009"/>
      <c r="IH6069" s="1009"/>
      <c r="II6069" s="1009"/>
      <c r="IJ6069" s="1009"/>
      <c r="IK6069" s="1009"/>
      <c r="IL6069" s="1009"/>
      <c r="IM6069" s="1009"/>
    </row>
    <row r="6070" spans="17:247" x14ac:dyDescent="0.25">
      <c r="Q6070" s="1333"/>
      <c r="R6070" s="1333"/>
      <c r="S6070" s="669"/>
      <c r="T6070" s="669"/>
      <c r="U6070" s="669"/>
      <c r="AG6070" s="873"/>
      <c r="AN6070" s="669"/>
      <c r="IG6070" s="1009"/>
      <c r="IH6070" s="1009"/>
      <c r="II6070" s="1009"/>
      <c r="IJ6070" s="1009"/>
      <c r="IK6070" s="1009"/>
      <c r="IL6070" s="1009"/>
      <c r="IM6070" s="1009"/>
    </row>
    <row r="6071" spans="17:247" x14ac:dyDescent="0.25">
      <c r="Q6071" s="1333"/>
      <c r="R6071" s="1333"/>
      <c r="S6071" s="669"/>
      <c r="T6071" s="669"/>
      <c r="U6071" s="669"/>
      <c r="AG6071" s="873"/>
      <c r="AN6071" s="669"/>
      <c r="IG6071" s="1009"/>
      <c r="IH6071" s="1009"/>
      <c r="II6071" s="1009"/>
      <c r="IJ6071" s="1009"/>
      <c r="IK6071" s="1009"/>
      <c r="IL6071" s="1009"/>
      <c r="IM6071" s="1009"/>
    </row>
    <row r="6072" spans="17:247" x14ac:dyDescent="0.25">
      <c r="Q6072" s="1333"/>
      <c r="R6072" s="1333"/>
      <c r="S6072" s="669"/>
      <c r="T6072" s="669"/>
      <c r="U6072" s="669"/>
      <c r="AG6072" s="873"/>
      <c r="AN6072" s="669"/>
      <c r="IG6072" s="1009"/>
      <c r="IH6072" s="1009"/>
      <c r="II6072" s="1009"/>
      <c r="IJ6072" s="1009"/>
      <c r="IK6072" s="1009"/>
      <c r="IL6072" s="1009"/>
      <c r="IM6072" s="1009"/>
    </row>
    <row r="6073" spans="17:247" x14ac:dyDescent="0.25">
      <c r="Q6073" s="1333"/>
      <c r="R6073" s="1333"/>
      <c r="S6073" s="669"/>
      <c r="T6073" s="669"/>
      <c r="U6073" s="669"/>
      <c r="AG6073" s="873"/>
      <c r="AN6073" s="669"/>
      <c r="IG6073" s="1009"/>
      <c r="IH6073" s="1009"/>
      <c r="II6073" s="1009"/>
      <c r="IJ6073" s="1009"/>
      <c r="IK6073" s="1009"/>
      <c r="IL6073" s="1009"/>
      <c r="IM6073" s="1009"/>
    </row>
    <row r="6074" spans="17:247" x14ac:dyDescent="0.25">
      <c r="Q6074" s="1333"/>
      <c r="R6074" s="1333"/>
      <c r="S6074" s="669"/>
      <c r="T6074" s="669"/>
      <c r="U6074" s="669"/>
      <c r="AG6074" s="873"/>
      <c r="AN6074" s="669"/>
      <c r="IG6074" s="1009"/>
      <c r="IH6074" s="1009"/>
      <c r="II6074" s="1009"/>
      <c r="IJ6074" s="1009"/>
      <c r="IK6074" s="1009"/>
      <c r="IL6074" s="1009"/>
      <c r="IM6074" s="1009"/>
    </row>
    <row r="6075" spans="17:247" x14ac:dyDescent="0.25">
      <c r="Q6075" s="1333"/>
      <c r="R6075" s="1333"/>
      <c r="S6075" s="669"/>
      <c r="T6075" s="669"/>
      <c r="U6075" s="669"/>
      <c r="AG6075" s="873"/>
      <c r="AN6075" s="669"/>
      <c r="IG6075" s="1009"/>
      <c r="IH6075" s="1009"/>
      <c r="II6075" s="1009"/>
      <c r="IJ6075" s="1009"/>
      <c r="IK6075" s="1009"/>
      <c r="IL6075" s="1009"/>
      <c r="IM6075" s="1009"/>
    </row>
    <row r="6076" spans="17:247" x14ac:dyDescent="0.25">
      <c r="Q6076" s="1333"/>
      <c r="R6076" s="1333"/>
      <c r="S6076" s="669"/>
      <c r="T6076" s="669"/>
      <c r="U6076" s="669"/>
      <c r="AG6076" s="873"/>
      <c r="AN6076" s="669"/>
      <c r="IG6076" s="1009"/>
      <c r="IH6076" s="1009"/>
      <c r="II6076" s="1009"/>
      <c r="IJ6076" s="1009"/>
      <c r="IK6076" s="1009"/>
      <c r="IL6076" s="1009"/>
      <c r="IM6076" s="1009"/>
    </row>
    <row r="6077" spans="17:247" x14ac:dyDescent="0.25">
      <c r="Q6077" s="1333"/>
      <c r="R6077" s="1333"/>
      <c r="S6077" s="669"/>
      <c r="T6077" s="669"/>
      <c r="U6077" s="669"/>
      <c r="AG6077" s="873"/>
      <c r="AN6077" s="669"/>
      <c r="IG6077" s="1009"/>
      <c r="IH6077" s="1009"/>
      <c r="II6077" s="1009"/>
      <c r="IJ6077" s="1009"/>
      <c r="IK6077" s="1009"/>
      <c r="IL6077" s="1009"/>
      <c r="IM6077" s="1009"/>
    </row>
    <row r="6078" spans="17:247" x14ac:dyDescent="0.25">
      <c r="Q6078" s="1333"/>
      <c r="R6078" s="1333"/>
      <c r="S6078" s="669"/>
      <c r="T6078" s="669"/>
      <c r="U6078" s="669"/>
      <c r="AG6078" s="873"/>
      <c r="AN6078" s="669"/>
      <c r="IG6078" s="1009"/>
      <c r="IH6078" s="1009"/>
      <c r="II6078" s="1009"/>
      <c r="IJ6078" s="1009"/>
      <c r="IK6078" s="1009"/>
      <c r="IL6078" s="1009"/>
      <c r="IM6078" s="1009"/>
    </row>
    <row r="6079" spans="17:247" x14ac:dyDescent="0.25">
      <c r="Q6079" s="1333"/>
      <c r="R6079" s="1333"/>
      <c r="S6079" s="669"/>
      <c r="T6079" s="669"/>
      <c r="U6079" s="669"/>
      <c r="AG6079" s="873"/>
      <c r="AN6079" s="669"/>
      <c r="IG6079" s="1009"/>
      <c r="IH6079" s="1009"/>
      <c r="II6079" s="1009"/>
      <c r="IJ6079" s="1009"/>
      <c r="IK6079" s="1009"/>
      <c r="IL6079" s="1009"/>
      <c r="IM6079" s="1009"/>
    </row>
    <row r="6080" spans="17:247" x14ac:dyDescent="0.25">
      <c r="Q6080" s="1333"/>
      <c r="R6080" s="1333"/>
      <c r="S6080" s="669"/>
      <c r="T6080" s="669"/>
      <c r="U6080" s="669"/>
      <c r="AG6080" s="873"/>
      <c r="AN6080" s="669"/>
      <c r="IG6080" s="1009"/>
      <c r="IH6080" s="1009"/>
      <c r="II6080" s="1009"/>
      <c r="IJ6080" s="1009"/>
      <c r="IK6080" s="1009"/>
      <c r="IL6080" s="1009"/>
      <c r="IM6080" s="1009"/>
    </row>
    <row r="6081" spans="17:247" x14ac:dyDescent="0.25">
      <c r="Q6081" s="1333"/>
      <c r="R6081" s="1333"/>
      <c r="S6081" s="669"/>
      <c r="T6081" s="669"/>
      <c r="U6081" s="669"/>
      <c r="AG6081" s="873"/>
      <c r="AN6081" s="669"/>
      <c r="IG6081" s="1009"/>
      <c r="IH6081" s="1009"/>
      <c r="II6081" s="1009"/>
      <c r="IJ6081" s="1009"/>
      <c r="IK6081" s="1009"/>
      <c r="IL6081" s="1009"/>
      <c r="IM6081" s="1009"/>
    </row>
    <row r="6082" spans="17:247" x14ac:dyDescent="0.25">
      <c r="Q6082" s="1333"/>
      <c r="R6082" s="1333"/>
      <c r="S6082" s="669"/>
      <c r="T6082" s="669"/>
      <c r="U6082" s="669"/>
      <c r="AG6082" s="873"/>
      <c r="AN6082" s="669"/>
      <c r="IG6082" s="1009"/>
      <c r="IH6082" s="1009"/>
      <c r="II6082" s="1009"/>
      <c r="IJ6082" s="1009"/>
      <c r="IK6082" s="1009"/>
      <c r="IL6082" s="1009"/>
      <c r="IM6082" s="1009"/>
    </row>
    <row r="6083" spans="17:247" x14ac:dyDescent="0.25">
      <c r="Q6083" s="1333"/>
      <c r="R6083" s="1333"/>
      <c r="S6083" s="669"/>
      <c r="T6083" s="669"/>
      <c r="U6083" s="669"/>
      <c r="AG6083" s="873"/>
      <c r="AN6083" s="669"/>
      <c r="IG6083" s="1009"/>
      <c r="IH6083" s="1009"/>
      <c r="II6083" s="1009"/>
      <c r="IJ6083" s="1009"/>
      <c r="IK6083" s="1009"/>
      <c r="IL6083" s="1009"/>
      <c r="IM6083" s="1009"/>
    </row>
    <row r="6084" spans="17:247" x14ac:dyDescent="0.25">
      <c r="Q6084" s="1333"/>
      <c r="R6084" s="1333"/>
      <c r="S6084" s="669"/>
      <c r="T6084" s="669"/>
      <c r="U6084" s="669"/>
      <c r="AG6084" s="873"/>
      <c r="AN6084" s="669"/>
      <c r="IG6084" s="1009"/>
      <c r="IH6084" s="1009"/>
      <c r="II6084" s="1009"/>
      <c r="IJ6084" s="1009"/>
      <c r="IK6084" s="1009"/>
      <c r="IL6084" s="1009"/>
      <c r="IM6084" s="1009"/>
    </row>
    <row r="6085" spans="17:247" x14ac:dyDescent="0.25">
      <c r="Q6085" s="1333"/>
      <c r="R6085" s="1333"/>
      <c r="S6085" s="669"/>
      <c r="T6085" s="669"/>
      <c r="U6085" s="669"/>
      <c r="AG6085" s="873"/>
      <c r="AN6085" s="669"/>
      <c r="IG6085" s="1009"/>
      <c r="IH6085" s="1009"/>
      <c r="II6085" s="1009"/>
      <c r="IJ6085" s="1009"/>
      <c r="IK6085" s="1009"/>
      <c r="IL6085" s="1009"/>
      <c r="IM6085" s="1009"/>
    </row>
    <row r="6086" spans="17:247" x14ac:dyDescent="0.25">
      <c r="Q6086" s="1333"/>
      <c r="R6086" s="1333"/>
      <c r="S6086" s="669"/>
      <c r="T6086" s="669"/>
      <c r="U6086" s="669"/>
      <c r="AG6086" s="873"/>
      <c r="AN6086" s="669"/>
      <c r="IG6086" s="1009"/>
      <c r="IH6086" s="1009"/>
      <c r="II6086" s="1009"/>
      <c r="IJ6086" s="1009"/>
      <c r="IK6086" s="1009"/>
      <c r="IL6086" s="1009"/>
      <c r="IM6086" s="1009"/>
    </row>
    <row r="6087" spans="17:247" x14ac:dyDescent="0.25">
      <c r="Q6087" s="1333"/>
      <c r="R6087" s="1333"/>
      <c r="S6087" s="669"/>
      <c r="T6087" s="669"/>
      <c r="U6087" s="669"/>
      <c r="AG6087" s="873"/>
      <c r="AN6087" s="669"/>
      <c r="IG6087" s="1009"/>
      <c r="IH6087" s="1009"/>
      <c r="II6087" s="1009"/>
      <c r="IJ6087" s="1009"/>
      <c r="IK6087" s="1009"/>
      <c r="IL6087" s="1009"/>
      <c r="IM6087" s="1009"/>
    </row>
    <row r="6088" spans="17:247" x14ac:dyDescent="0.25">
      <c r="Q6088" s="1333"/>
      <c r="R6088" s="1333"/>
      <c r="S6088" s="669"/>
      <c r="T6088" s="669"/>
      <c r="U6088" s="669"/>
      <c r="AG6088" s="873"/>
      <c r="AN6088" s="669"/>
      <c r="IG6088" s="1009"/>
      <c r="IH6088" s="1009"/>
      <c r="II6088" s="1009"/>
      <c r="IJ6088" s="1009"/>
      <c r="IK6088" s="1009"/>
      <c r="IL6088" s="1009"/>
      <c r="IM6088" s="1009"/>
    </row>
    <row r="6089" spans="17:247" x14ac:dyDescent="0.25">
      <c r="Q6089" s="1333"/>
      <c r="R6089" s="1333"/>
      <c r="S6089" s="669"/>
      <c r="T6089" s="669"/>
      <c r="U6089" s="669"/>
      <c r="AG6089" s="873"/>
      <c r="AN6089" s="669"/>
      <c r="IG6089" s="1009"/>
      <c r="IH6089" s="1009"/>
      <c r="II6089" s="1009"/>
      <c r="IJ6089" s="1009"/>
      <c r="IK6089" s="1009"/>
      <c r="IL6089" s="1009"/>
      <c r="IM6089" s="1009"/>
    </row>
    <row r="6090" spans="17:247" x14ac:dyDescent="0.25">
      <c r="Q6090" s="1333"/>
      <c r="R6090" s="1333"/>
      <c r="S6090" s="669"/>
      <c r="T6090" s="669"/>
      <c r="U6090" s="669"/>
      <c r="AG6090" s="873"/>
      <c r="AN6090" s="669"/>
      <c r="IG6090" s="1009"/>
      <c r="IH6090" s="1009"/>
      <c r="II6090" s="1009"/>
      <c r="IJ6090" s="1009"/>
      <c r="IK6090" s="1009"/>
      <c r="IL6090" s="1009"/>
      <c r="IM6090" s="1009"/>
    </row>
    <row r="6091" spans="17:247" x14ac:dyDescent="0.25">
      <c r="Q6091" s="1333"/>
      <c r="R6091" s="1333"/>
      <c r="S6091" s="669"/>
      <c r="T6091" s="669"/>
      <c r="U6091" s="669"/>
      <c r="AG6091" s="873"/>
      <c r="AN6091" s="669"/>
      <c r="IG6091" s="1009"/>
      <c r="IH6091" s="1009"/>
      <c r="II6091" s="1009"/>
      <c r="IJ6091" s="1009"/>
      <c r="IK6091" s="1009"/>
      <c r="IL6091" s="1009"/>
      <c r="IM6091" s="1009"/>
    </row>
    <row r="6092" spans="17:247" x14ac:dyDescent="0.25">
      <c r="Q6092" s="1333"/>
      <c r="R6092" s="1333"/>
      <c r="S6092" s="669"/>
      <c r="T6092" s="669"/>
      <c r="U6092" s="669"/>
      <c r="AG6092" s="873"/>
      <c r="AN6092" s="669"/>
      <c r="IG6092" s="1009"/>
      <c r="IH6092" s="1009"/>
      <c r="II6092" s="1009"/>
      <c r="IJ6092" s="1009"/>
      <c r="IK6092" s="1009"/>
      <c r="IL6092" s="1009"/>
      <c r="IM6092" s="1009"/>
    </row>
    <row r="6093" spans="17:247" x14ac:dyDescent="0.25">
      <c r="Q6093" s="1333"/>
      <c r="R6093" s="1333"/>
      <c r="S6093" s="669"/>
      <c r="T6093" s="669"/>
      <c r="U6093" s="669"/>
      <c r="AG6093" s="873"/>
      <c r="AN6093" s="669"/>
      <c r="IG6093" s="1009"/>
      <c r="IH6093" s="1009"/>
      <c r="II6093" s="1009"/>
      <c r="IJ6093" s="1009"/>
      <c r="IK6093" s="1009"/>
      <c r="IL6093" s="1009"/>
      <c r="IM6093" s="1009"/>
    </row>
    <row r="6094" spans="17:247" x14ac:dyDescent="0.25">
      <c r="Q6094" s="1333"/>
      <c r="R6094" s="1333"/>
      <c r="S6094" s="669"/>
      <c r="T6094" s="669"/>
      <c r="U6094" s="669"/>
      <c r="AG6094" s="873"/>
      <c r="AN6094" s="669"/>
      <c r="IG6094" s="1009"/>
      <c r="IH6094" s="1009"/>
      <c r="II6094" s="1009"/>
      <c r="IJ6094" s="1009"/>
      <c r="IK6094" s="1009"/>
      <c r="IL6094" s="1009"/>
      <c r="IM6094" s="1009"/>
    </row>
    <row r="6095" spans="17:247" x14ac:dyDescent="0.25">
      <c r="Q6095" s="1333"/>
      <c r="R6095" s="1333"/>
      <c r="S6095" s="669"/>
      <c r="T6095" s="669"/>
      <c r="U6095" s="669"/>
      <c r="AG6095" s="873"/>
      <c r="AN6095" s="669"/>
      <c r="IG6095" s="1009"/>
      <c r="IH6095" s="1009"/>
      <c r="II6095" s="1009"/>
      <c r="IJ6095" s="1009"/>
      <c r="IK6095" s="1009"/>
      <c r="IL6095" s="1009"/>
      <c r="IM6095" s="1009"/>
    </row>
    <row r="6096" spans="17:247" x14ac:dyDescent="0.25">
      <c r="Q6096" s="1333"/>
      <c r="R6096" s="1333"/>
      <c r="S6096" s="669"/>
      <c r="T6096" s="669"/>
      <c r="U6096" s="669"/>
      <c r="AG6096" s="873"/>
      <c r="AN6096" s="669"/>
      <c r="IG6096" s="1009"/>
      <c r="IH6096" s="1009"/>
      <c r="II6096" s="1009"/>
      <c r="IJ6096" s="1009"/>
      <c r="IK6096" s="1009"/>
      <c r="IL6096" s="1009"/>
      <c r="IM6096" s="1009"/>
    </row>
    <row r="6097" spans="17:247" x14ac:dyDescent="0.25">
      <c r="Q6097" s="1333"/>
      <c r="R6097" s="1333"/>
      <c r="S6097" s="669"/>
      <c r="T6097" s="669"/>
      <c r="U6097" s="669"/>
      <c r="AG6097" s="873"/>
      <c r="AN6097" s="669"/>
      <c r="IG6097" s="1009"/>
      <c r="IH6097" s="1009"/>
      <c r="II6097" s="1009"/>
      <c r="IJ6097" s="1009"/>
      <c r="IK6097" s="1009"/>
      <c r="IL6097" s="1009"/>
      <c r="IM6097" s="1009"/>
    </row>
    <row r="6098" spans="17:247" x14ac:dyDescent="0.25">
      <c r="Q6098" s="1333"/>
      <c r="R6098" s="1333"/>
      <c r="S6098" s="669"/>
      <c r="T6098" s="669"/>
      <c r="U6098" s="669"/>
      <c r="AG6098" s="873"/>
      <c r="AN6098" s="669"/>
      <c r="IG6098" s="1009"/>
      <c r="IH6098" s="1009"/>
      <c r="II6098" s="1009"/>
      <c r="IJ6098" s="1009"/>
      <c r="IK6098" s="1009"/>
      <c r="IL6098" s="1009"/>
      <c r="IM6098" s="1009"/>
    </row>
    <row r="6099" spans="17:247" x14ac:dyDescent="0.25">
      <c r="Q6099" s="1333"/>
      <c r="R6099" s="1333"/>
      <c r="S6099" s="669"/>
      <c r="T6099" s="669"/>
      <c r="U6099" s="669"/>
      <c r="AG6099" s="873"/>
      <c r="AN6099" s="669"/>
      <c r="IG6099" s="1009"/>
      <c r="IH6099" s="1009"/>
      <c r="II6099" s="1009"/>
      <c r="IJ6099" s="1009"/>
      <c r="IK6099" s="1009"/>
      <c r="IL6099" s="1009"/>
      <c r="IM6099" s="1009"/>
    </row>
    <row r="6100" spans="17:247" x14ac:dyDescent="0.25">
      <c r="Q6100" s="1333"/>
      <c r="R6100" s="1333"/>
      <c r="S6100" s="669"/>
      <c r="T6100" s="669"/>
      <c r="U6100" s="669"/>
      <c r="AG6100" s="873"/>
      <c r="AN6100" s="669"/>
      <c r="IG6100" s="1009"/>
      <c r="IH6100" s="1009"/>
      <c r="II6100" s="1009"/>
      <c r="IJ6100" s="1009"/>
      <c r="IK6100" s="1009"/>
      <c r="IL6100" s="1009"/>
      <c r="IM6100" s="1009"/>
    </row>
    <row r="6101" spans="17:247" x14ac:dyDescent="0.25">
      <c r="Q6101" s="1333"/>
      <c r="R6101" s="1333"/>
      <c r="S6101" s="669"/>
      <c r="T6101" s="669"/>
      <c r="U6101" s="669"/>
      <c r="AG6101" s="873"/>
      <c r="AN6101" s="669"/>
      <c r="IG6101" s="1009"/>
      <c r="IH6101" s="1009"/>
      <c r="II6101" s="1009"/>
      <c r="IJ6101" s="1009"/>
      <c r="IK6101" s="1009"/>
      <c r="IL6101" s="1009"/>
      <c r="IM6101" s="1009"/>
    </row>
    <row r="6102" spans="17:247" x14ac:dyDescent="0.25">
      <c r="Q6102" s="1333"/>
      <c r="R6102" s="1333"/>
      <c r="S6102" s="669"/>
      <c r="T6102" s="669"/>
      <c r="U6102" s="669"/>
      <c r="AG6102" s="873"/>
      <c r="AN6102" s="669"/>
      <c r="IG6102" s="1009"/>
      <c r="IH6102" s="1009"/>
      <c r="II6102" s="1009"/>
      <c r="IJ6102" s="1009"/>
      <c r="IK6102" s="1009"/>
      <c r="IL6102" s="1009"/>
      <c r="IM6102" s="1009"/>
    </row>
    <row r="6103" spans="17:247" x14ac:dyDescent="0.25">
      <c r="Q6103" s="1333"/>
      <c r="R6103" s="1333"/>
      <c r="S6103" s="669"/>
      <c r="T6103" s="669"/>
      <c r="U6103" s="669"/>
      <c r="AG6103" s="873"/>
      <c r="AN6103" s="669"/>
      <c r="IG6103" s="1009"/>
      <c r="IH6103" s="1009"/>
      <c r="II6103" s="1009"/>
      <c r="IJ6103" s="1009"/>
      <c r="IK6103" s="1009"/>
      <c r="IL6103" s="1009"/>
      <c r="IM6103" s="1009"/>
    </row>
    <row r="6104" spans="17:247" x14ac:dyDescent="0.25">
      <c r="Q6104" s="1333"/>
      <c r="R6104" s="1333"/>
      <c r="S6104" s="669"/>
      <c r="T6104" s="669"/>
      <c r="U6104" s="669"/>
      <c r="AG6104" s="873"/>
      <c r="AN6104" s="669"/>
      <c r="IG6104" s="1009"/>
      <c r="IH6104" s="1009"/>
      <c r="II6104" s="1009"/>
      <c r="IJ6104" s="1009"/>
      <c r="IK6104" s="1009"/>
      <c r="IL6104" s="1009"/>
      <c r="IM6104" s="1009"/>
    </row>
    <row r="6105" spans="17:247" x14ac:dyDescent="0.25">
      <c r="Q6105" s="1333"/>
      <c r="R6105" s="1333"/>
      <c r="S6105" s="669"/>
      <c r="T6105" s="669"/>
      <c r="U6105" s="669"/>
      <c r="AG6105" s="873"/>
      <c r="AN6105" s="669"/>
      <c r="IG6105" s="1009"/>
      <c r="IH6105" s="1009"/>
      <c r="II6105" s="1009"/>
      <c r="IJ6105" s="1009"/>
      <c r="IK6105" s="1009"/>
      <c r="IL6105" s="1009"/>
      <c r="IM6105" s="1009"/>
    </row>
    <row r="6106" spans="17:247" x14ac:dyDescent="0.25">
      <c r="Q6106" s="1333"/>
      <c r="R6106" s="1333"/>
      <c r="S6106" s="669"/>
      <c r="T6106" s="669"/>
      <c r="U6106" s="669"/>
      <c r="AG6106" s="873"/>
      <c r="AN6106" s="669"/>
      <c r="IG6106" s="1009"/>
      <c r="IH6106" s="1009"/>
      <c r="II6106" s="1009"/>
      <c r="IJ6106" s="1009"/>
      <c r="IK6106" s="1009"/>
      <c r="IL6106" s="1009"/>
      <c r="IM6106" s="1009"/>
    </row>
    <row r="6107" spans="17:247" x14ac:dyDescent="0.25">
      <c r="Q6107" s="1333"/>
      <c r="R6107" s="1333"/>
      <c r="S6107" s="669"/>
      <c r="T6107" s="669"/>
      <c r="U6107" s="669"/>
      <c r="AG6107" s="873"/>
      <c r="AN6107" s="669"/>
      <c r="IG6107" s="1009"/>
      <c r="IH6107" s="1009"/>
      <c r="II6107" s="1009"/>
      <c r="IJ6107" s="1009"/>
      <c r="IK6107" s="1009"/>
      <c r="IL6107" s="1009"/>
      <c r="IM6107" s="1009"/>
    </row>
    <row r="6108" spans="17:247" x14ac:dyDescent="0.25">
      <c r="Q6108" s="1333"/>
      <c r="R6108" s="1333"/>
      <c r="S6108" s="669"/>
      <c r="T6108" s="669"/>
      <c r="U6108" s="669"/>
      <c r="AG6108" s="873"/>
      <c r="AN6108" s="669"/>
      <c r="IG6108" s="1009"/>
      <c r="IH6108" s="1009"/>
      <c r="II6108" s="1009"/>
      <c r="IJ6108" s="1009"/>
      <c r="IK6108" s="1009"/>
      <c r="IL6108" s="1009"/>
      <c r="IM6108" s="1009"/>
    </row>
    <row r="6109" spans="17:247" x14ac:dyDescent="0.25">
      <c r="Q6109" s="1333"/>
      <c r="R6109" s="1333"/>
      <c r="S6109" s="669"/>
      <c r="T6109" s="669"/>
      <c r="U6109" s="669"/>
      <c r="AG6109" s="873"/>
      <c r="AN6109" s="669"/>
      <c r="IG6109" s="1009"/>
      <c r="IH6109" s="1009"/>
      <c r="II6109" s="1009"/>
      <c r="IJ6109" s="1009"/>
      <c r="IK6109" s="1009"/>
      <c r="IL6109" s="1009"/>
      <c r="IM6109" s="1009"/>
    </row>
    <row r="6110" spans="17:247" x14ac:dyDescent="0.25">
      <c r="Q6110" s="1333"/>
      <c r="R6110" s="1333"/>
      <c r="S6110" s="669"/>
      <c r="T6110" s="669"/>
      <c r="U6110" s="669"/>
      <c r="AG6110" s="873"/>
      <c r="AN6110" s="669"/>
      <c r="IG6110" s="1009"/>
      <c r="IH6110" s="1009"/>
      <c r="II6110" s="1009"/>
      <c r="IJ6110" s="1009"/>
      <c r="IK6110" s="1009"/>
      <c r="IL6110" s="1009"/>
      <c r="IM6110" s="1009"/>
    </row>
    <row r="6111" spans="17:247" x14ac:dyDescent="0.25">
      <c r="Q6111" s="1333"/>
      <c r="R6111" s="1333"/>
      <c r="S6111" s="669"/>
      <c r="T6111" s="669"/>
      <c r="U6111" s="669"/>
      <c r="AG6111" s="873"/>
      <c r="AN6111" s="669"/>
      <c r="IG6111" s="1009"/>
      <c r="IH6111" s="1009"/>
      <c r="II6111" s="1009"/>
      <c r="IJ6111" s="1009"/>
      <c r="IK6111" s="1009"/>
      <c r="IL6111" s="1009"/>
      <c r="IM6111" s="1009"/>
    </row>
    <row r="6112" spans="17:247" x14ac:dyDescent="0.25">
      <c r="Q6112" s="1333"/>
      <c r="R6112" s="1333"/>
      <c r="S6112" s="669"/>
      <c r="T6112" s="669"/>
      <c r="U6112" s="669"/>
      <c r="AG6112" s="873"/>
      <c r="AN6112" s="669"/>
      <c r="IG6112" s="1009"/>
      <c r="IH6112" s="1009"/>
      <c r="II6112" s="1009"/>
      <c r="IJ6112" s="1009"/>
      <c r="IK6112" s="1009"/>
      <c r="IL6112" s="1009"/>
      <c r="IM6112" s="1009"/>
    </row>
    <row r="6113" spans="17:247" x14ac:dyDescent="0.25">
      <c r="Q6113" s="1333"/>
      <c r="R6113" s="1333"/>
      <c r="S6113" s="669"/>
      <c r="T6113" s="669"/>
      <c r="U6113" s="669"/>
      <c r="AG6113" s="873"/>
      <c r="AN6113" s="669"/>
      <c r="IG6113" s="1009"/>
      <c r="IH6113" s="1009"/>
      <c r="II6113" s="1009"/>
      <c r="IJ6113" s="1009"/>
      <c r="IK6113" s="1009"/>
      <c r="IL6113" s="1009"/>
      <c r="IM6113" s="1009"/>
    </row>
    <row r="6114" spans="17:247" x14ac:dyDescent="0.25">
      <c r="Q6114" s="1333"/>
      <c r="R6114" s="1333"/>
      <c r="S6114" s="669"/>
      <c r="T6114" s="669"/>
      <c r="U6114" s="669"/>
      <c r="AG6114" s="873"/>
      <c r="AN6114" s="669"/>
      <c r="IG6114" s="1009"/>
      <c r="IH6114" s="1009"/>
      <c r="II6114" s="1009"/>
      <c r="IJ6114" s="1009"/>
      <c r="IK6114" s="1009"/>
      <c r="IL6114" s="1009"/>
      <c r="IM6114" s="1009"/>
    </row>
    <row r="6115" spans="17:247" x14ac:dyDescent="0.25">
      <c r="Q6115" s="1333"/>
      <c r="R6115" s="1333"/>
      <c r="S6115" s="669"/>
      <c r="T6115" s="669"/>
      <c r="U6115" s="669"/>
      <c r="AG6115" s="873"/>
      <c r="AN6115" s="669"/>
      <c r="IG6115" s="1009"/>
      <c r="IH6115" s="1009"/>
      <c r="II6115" s="1009"/>
      <c r="IJ6115" s="1009"/>
      <c r="IK6115" s="1009"/>
      <c r="IL6115" s="1009"/>
      <c r="IM6115" s="1009"/>
    </row>
    <row r="6116" spans="17:247" x14ac:dyDescent="0.25">
      <c r="Q6116" s="1333"/>
      <c r="R6116" s="1333"/>
      <c r="S6116" s="669"/>
      <c r="T6116" s="669"/>
      <c r="U6116" s="669"/>
      <c r="AG6116" s="873"/>
      <c r="AN6116" s="669"/>
      <c r="IG6116" s="1009"/>
      <c r="IH6116" s="1009"/>
      <c r="II6116" s="1009"/>
      <c r="IJ6116" s="1009"/>
      <c r="IK6116" s="1009"/>
      <c r="IL6116" s="1009"/>
      <c r="IM6116" s="1009"/>
    </row>
    <row r="6117" spans="17:247" x14ac:dyDescent="0.25">
      <c r="Q6117" s="1333"/>
      <c r="R6117" s="1333"/>
      <c r="S6117" s="669"/>
      <c r="T6117" s="669"/>
      <c r="U6117" s="669"/>
      <c r="AG6117" s="873"/>
      <c r="AN6117" s="669"/>
      <c r="IG6117" s="1009"/>
      <c r="IH6117" s="1009"/>
      <c r="II6117" s="1009"/>
      <c r="IJ6117" s="1009"/>
      <c r="IK6117" s="1009"/>
      <c r="IL6117" s="1009"/>
      <c r="IM6117" s="1009"/>
    </row>
    <row r="6118" spans="17:247" x14ac:dyDescent="0.25">
      <c r="Q6118" s="1333"/>
      <c r="R6118" s="1333"/>
      <c r="S6118" s="669"/>
      <c r="T6118" s="669"/>
      <c r="U6118" s="669"/>
      <c r="AG6118" s="873"/>
      <c r="AN6118" s="669"/>
      <c r="IG6118" s="1009"/>
      <c r="IH6118" s="1009"/>
      <c r="II6118" s="1009"/>
      <c r="IJ6118" s="1009"/>
      <c r="IK6118" s="1009"/>
      <c r="IL6118" s="1009"/>
      <c r="IM6118" s="1009"/>
    </row>
    <row r="6119" spans="17:247" x14ac:dyDescent="0.25">
      <c r="Q6119" s="1333"/>
      <c r="R6119" s="1333"/>
      <c r="S6119" s="669"/>
      <c r="T6119" s="669"/>
      <c r="U6119" s="669"/>
      <c r="AG6119" s="873"/>
      <c r="AN6119" s="669"/>
      <c r="IG6119" s="1009"/>
      <c r="IH6119" s="1009"/>
      <c r="II6119" s="1009"/>
      <c r="IJ6119" s="1009"/>
      <c r="IK6119" s="1009"/>
      <c r="IL6119" s="1009"/>
      <c r="IM6119" s="1009"/>
    </row>
    <row r="6120" spans="17:247" x14ac:dyDescent="0.25">
      <c r="Q6120" s="1333"/>
      <c r="R6120" s="1333"/>
      <c r="S6120" s="669"/>
      <c r="T6120" s="669"/>
      <c r="U6120" s="669"/>
      <c r="AG6120" s="873"/>
      <c r="AN6120" s="669"/>
      <c r="IG6120" s="1009"/>
      <c r="IH6120" s="1009"/>
      <c r="II6120" s="1009"/>
      <c r="IJ6120" s="1009"/>
      <c r="IK6120" s="1009"/>
      <c r="IL6120" s="1009"/>
      <c r="IM6120" s="1009"/>
    </row>
    <row r="6121" spans="17:247" x14ac:dyDescent="0.25">
      <c r="Q6121" s="1333"/>
      <c r="R6121" s="1333"/>
      <c r="S6121" s="669"/>
      <c r="T6121" s="669"/>
      <c r="U6121" s="669"/>
      <c r="AG6121" s="873"/>
      <c r="AN6121" s="669"/>
      <c r="IG6121" s="1009"/>
      <c r="IH6121" s="1009"/>
      <c r="II6121" s="1009"/>
      <c r="IJ6121" s="1009"/>
      <c r="IK6121" s="1009"/>
      <c r="IL6121" s="1009"/>
      <c r="IM6121" s="1009"/>
    </row>
    <row r="6122" spans="17:247" x14ac:dyDescent="0.25">
      <c r="Q6122" s="1333"/>
      <c r="R6122" s="1333"/>
      <c r="S6122" s="669"/>
      <c r="T6122" s="669"/>
      <c r="U6122" s="669"/>
      <c r="AG6122" s="873"/>
      <c r="AN6122" s="669"/>
      <c r="IG6122" s="1009"/>
      <c r="IH6122" s="1009"/>
      <c r="II6122" s="1009"/>
      <c r="IJ6122" s="1009"/>
      <c r="IK6122" s="1009"/>
      <c r="IL6122" s="1009"/>
      <c r="IM6122" s="1009"/>
    </row>
    <row r="6123" spans="17:247" x14ac:dyDescent="0.25">
      <c r="Q6123" s="1333"/>
      <c r="R6123" s="1333"/>
      <c r="S6123" s="669"/>
      <c r="T6123" s="669"/>
      <c r="U6123" s="669"/>
      <c r="AG6123" s="873"/>
      <c r="AN6123" s="669"/>
      <c r="IG6123" s="1009"/>
      <c r="IH6123" s="1009"/>
      <c r="II6123" s="1009"/>
      <c r="IJ6123" s="1009"/>
      <c r="IK6123" s="1009"/>
      <c r="IL6123" s="1009"/>
      <c r="IM6123" s="1009"/>
    </row>
    <row r="6124" spans="17:247" x14ac:dyDescent="0.25">
      <c r="Q6124" s="1333"/>
      <c r="R6124" s="1333"/>
      <c r="S6124" s="669"/>
      <c r="T6124" s="669"/>
      <c r="U6124" s="669"/>
      <c r="AG6124" s="873"/>
      <c r="AN6124" s="669"/>
      <c r="IG6124" s="1009"/>
      <c r="IH6124" s="1009"/>
      <c r="II6124" s="1009"/>
      <c r="IJ6124" s="1009"/>
      <c r="IK6124" s="1009"/>
      <c r="IL6124" s="1009"/>
      <c r="IM6124" s="1009"/>
    </row>
    <row r="6125" spans="17:247" x14ac:dyDescent="0.25">
      <c r="Q6125" s="1333"/>
      <c r="R6125" s="1333"/>
      <c r="S6125" s="669"/>
      <c r="T6125" s="669"/>
      <c r="U6125" s="669"/>
      <c r="AG6125" s="873"/>
      <c r="AN6125" s="669"/>
      <c r="IG6125" s="1009"/>
      <c r="IH6125" s="1009"/>
      <c r="II6125" s="1009"/>
      <c r="IJ6125" s="1009"/>
      <c r="IK6125" s="1009"/>
      <c r="IL6125" s="1009"/>
      <c r="IM6125" s="1009"/>
    </row>
    <row r="6126" spans="17:247" x14ac:dyDescent="0.25">
      <c r="Q6126" s="1333"/>
      <c r="R6126" s="1333"/>
      <c r="S6126" s="669"/>
      <c r="T6126" s="669"/>
      <c r="U6126" s="669"/>
      <c r="AG6126" s="873"/>
      <c r="AN6126" s="669"/>
      <c r="IG6126" s="1009"/>
      <c r="IH6126" s="1009"/>
      <c r="II6126" s="1009"/>
      <c r="IJ6126" s="1009"/>
      <c r="IK6126" s="1009"/>
      <c r="IL6126" s="1009"/>
      <c r="IM6126" s="1009"/>
    </row>
    <row r="6127" spans="17:247" x14ac:dyDescent="0.25">
      <c r="Q6127" s="1333"/>
      <c r="R6127" s="1333"/>
      <c r="S6127" s="669"/>
      <c r="T6127" s="669"/>
      <c r="U6127" s="669"/>
      <c r="AG6127" s="873"/>
      <c r="AN6127" s="669"/>
      <c r="IG6127" s="1009"/>
      <c r="IH6127" s="1009"/>
      <c r="II6127" s="1009"/>
      <c r="IJ6127" s="1009"/>
      <c r="IK6127" s="1009"/>
      <c r="IL6127" s="1009"/>
      <c r="IM6127" s="1009"/>
    </row>
    <row r="6128" spans="17:247" x14ac:dyDescent="0.25">
      <c r="Q6128" s="1333"/>
      <c r="R6128" s="1333"/>
      <c r="S6128" s="669"/>
      <c r="T6128" s="669"/>
      <c r="U6128" s="669"/>
      <c r="AG6128" s="873"/>
      <c r="AN6128" s="669"/>
      <c r="IG6128" s="1009"/>
      <c r="IH6128" s="1009"/>
      <c r="II6128" s="1009"/>
      <c r="IJ6128" s="1009"/>
      <c r="IK6128" s="1009"/>
      <c r="IL6128" s="1009"/>
      <c r="IM6128" s="1009"/>
    </row>
    <row r="6129" spans="17:247" x14ac:dyDescent="0.25">
      <c r="Q6129" s="1333"/>
      <c r="R6129" s="1333"/>
      <c r="S6129" s="669"/>
      <c r="T6129" s="669"/>
      <c r="U6129" s="669"/>
      <c r="AG6129" s="873"/>
      <c r="AN6129" s="669"/>
      <c r="IG6129" s="1009"/>
      <c r="IH6129" s="1009"/>
      <c r="II6129" s="1009"/>
      <c r="IJ6129" s="1009"/>
      <c r="IK6129" s="1009"/>
      <c r="IL6129" s="1009"/>
      <c r="IM6129" s="1009"/>
    </row>
    <row r="6130" spans="17:247" x14ac:dyDescent="0.25">
      <c r="Q6130" s="1333"/>
      <c r="R6130" s="1333"/>
      <c r="S6130" s="669"/>
      <c r="T6130" s="669"/>
      <c r="U6130" s="669"/>
      <c r="AG6130" s="873"/>
      <c r="AN6130" s="669"/>
      <c r="IG6130" s="1009"/>
      <c r="IH6130" s="1009"/>
      <c r="II6130" s="1009"/>
      <c r="IJ6130" s="1009"/>
      <c r="IK6130" s="1009"/>
      <c r="IL6130" s="1009"/>
      <c r="IM6130" s="1009"/>
    </row>
    <row r="6131" spans="17:247" x14ac:dyDescent="0.25">
      <c r="Q6131" s="1333"/>
      <c r="R6131" s="1333"/>
      <c r="S6131" s="669"/>
      <c r="T6131" s="669"/>
      <c r="U6131" s="669"/>
      <c r="AG6131" s="873"/>
      <c r="AN6131" s="669"/>
      <c r="IG6131" s="1009"/>
      <c r="IH6131" s="1009"/>
      <c r="II6131" s="1009"/>
      <c r="IJ6131" s="1009"/>
      <c r="IK6131" s="1009"/>
      <c r="IL6131" s="1009"/>
      <c r="IM6131" s="1009"/>
    </row>
    <row r="6132" spans="17:247" x14ac:dyDescent="0.25">
      <c r="Q6132" s="1333"/>
      <c r="R6132" s="1333"/>
      <c r="S6132" s="669"/>
      <c r="T6132" s="669"/>
      <c r="U6132" s="669"/>
      <c r="AG6132" s="873"/>
      <c r="AN6132" s="669"/>
      <c r="IG6132" s="1009"/>
      <c r="IH6132" s="1009"/>
      <c r="II6132" s="1009"/>
      <c r="IJ6132" s="1009"/>
      <c r="IK6132" s="1009"/>
      <c r="IL6132" s="1009"/>
      <c r="IM6132" s="1009"/>
    </row>
    <row r="6133" spans="17:247" x14ac:dyDescent="0.25">
      <c r="Q6133" s="1333"/>
      <c r="R6133" s="1333"/>
      <c r="S6133" s="669"/>
      <c r="T6133" s="669"/>
      <c r="U6133" s="669"/>
      <c r="AG6133" s="873"/>
      <c r="AN6133" s="669"/>
      <c r="IG6133" s="1009"/>
      <c r="IH6133" s="1009"/>
      <c r="II6133" s="1009"/>
      <c r="IJ6133" s="1009"/>
      <c r="IK6133" s="1009"/>
      <c r="IL6133" s="1009"/>
      <c r="IM6133" s="1009"/>
    </row>
    <row r="6134" spans="17:247" x14ac:dyDescent="0.25">
      <c r="Q6134" s="1333"/>
      <c r="R6134" s="1333"/>
      <c r="S6134" s="669"/>
      <c r="T6134" s="669"/>
      <c r="U6134" s="669"/>
      <c r="AG6134" s="873"/>
      <c r="AN6134" s="669"/>
      <c r="IG6134" s="1009"/>
      <c r="IH6134" s="1009"/>
      <c r="II6134" s="1009"/>
      <c r="IJ6134" s="1009"/>
      <c r="IK6134" s="1009"/>
      <c r="IL6134" s="1009"/>
      <c r="IM6134" s="1009"/>
    </row>
    <row r="6135" spans="17:247" x14ac:dyDescent="0.25">
      <c r="Q6135" s="1333"/>
      <c r="R6135" s="1333"/>
      <c r="S6135" s="669"/>
      <c r="T6135" s="669"/>
      <c r="U6135" s="669"/>
      <c r="AG6135" s="873"/>
      <c r="AN6135" s="669"/>
      <c r="IG6135" s="1009"/>
      <c r="IH6135" s="1009"/>
      <c r="II6135" s="1009"/>
      <c r="IJ6135" s="1009"/>
      <c r="IK6135" s="1009"/>
      <c r="IL6135" s="1009"/>
      <c r="IM6135" s="1009"/>
    </row>
    <row r="6136" spans="17:247" x14ac:dyDescent="0.25">
      <c r="Q6136" s="1333"/>
      <c r="R6136" s="1333"/>
      <c r="S6136" s="669"/>
      <c r="T6136" s="669"/>
      <c r="U6136" s="669"/>
      <c r="AG6136" s="873"/>
      <c r="AN6136" s="669"/>
      <c r="IG6136" s="1009"/>
      <c r="IH6136" s="1009"/>
      <c r="II6136" s="1009"/>
      <c r="IJ6136" s="1009"/>
      <c r="IK6136" s="1009"/>
      <c r="IL6136" s="1009"/>
      <c r="IM6136" s="1009"/>
    </row>
    <row r="6137" spans="17:247" x14ac:dyDescent="0.25">
      <c r="Q6137" s="1333"/>
      <c r="R6137" s="1333"/>
      <c r="S6137" s="669"/>
      <c r="T6137" s="669"/>
      <c r="U6137" s="669"/>
      <c r="AG6137" s="873"/>
      <c r="AN6137" s="669"/>
      <c r="IG6137" s="1009"/>
      <c r="IH6137" s="1009"/>
      <c r="II6137" s="1009"/>
      <c r="IJ6137" s="1009"/>
      <c r="IK6137" s="1009"/>
      <c r="IL6137" s="1009"/>
      <c r="IM6137" s="1009"/>
    </row>
    <row r="6138" spans="17:247" x14ac:dyDescent="0.25">
      <c r="Q6138" s="1333"/>
      <c r="R6138" s="1333"/>
      <c r="S6138" s="669"/>
      <c r="T6138" s="669"/>
      <c r="U6138" s="669"/>
      <c r="AG6138" s="873"/>
      <c r="AN6138" s="669"/>
      <c r="IG6138" s="1009"/>
      <c r="IH6138" s="1009"/>
      <c r="II6138" s="1009"/>
      <c r="IJ6138" s="1009"/>
      <c r="IK6138" s="1009"/>
      <c r="IL6138" s="1009"/>
      <c r="IM6138" s="1009"/>
    </row>
    <row r="6139" spans="17:247" x14ac:dyDescent="0.25">
      <c r="Q6139" s="1333"/>
      <c r="R6139" s="1333"/>
      <c r="S6139" s="669"/>
      <c r="T6139" s="669"/>
      <c r="U6139" s="669"/>
      <c r="AG6139" s="873"/>
      <c r="AN6139" s="669"/>
      <c r="IG6139" s="1009"/>
      <c r="IH6139" s="1009"/>
      <c r="II6139" s="1009"/>
      <c r="IJ6139" s="1009"/>
      <c r="IK6139" s="1009"/>
      <c r="IL6139" s="1009"/>
      <c r="IM6139" s="1009"/>
    </row>
    <row r="6140" spans="17:247" x14ac:dyDescent="0.25">
      <c r="Q6140" s="1333"/>
      <c r="R6140" s="1333"/>
      <c r="S6140" s="669"/>
      <c r="T6140" s="669"/>
      <c r="U6140" s="669"/>
      <c r="AG6140" s="873"/>
      <c r="AN6140" s="669"/>
      <c r="IG6140" s="1009"/>
      <c r="IH6140" s="1009"/>
      <c r="II6140" s="1009"/>
      <c r="IJ6140" s="1009"/>
      <c r="IK6140" s="1009"/>
      <c r="IL6140" s="1009"/>
      <c r="IM6140" s="1009"/>
    </row>
    <row r="6141" spans="17:247" x14ac:dyDescent="0.25">
      <c r="Q6141" s="1333"/>
      <c r="R6141" s="1333"/>
      <c r="S6141" s="669"/>
      <c r="T6141" s="669"/>
      <c r="U6141" s="669"/>
      <c r="AG6141" s="873"/>
      <c r="AN6141" s="669"/>
      <c r="IG6141" s="1009"/>
      <c r="IH6141" s="1009"/>
      <c r="II6141" s="1009"/>
      <c r="IJ6141" s="1009"/>
      <c r="IK6141" s="1009"/>
      <c r="IL6141" s="1009"/>
      <c r="IM6141" s="1009"/>
    </row>
    <row r="6142" spans="17:247" x14ac:dyDescent="0.25">
      <c r="Q6142" s="1333"/>
      <c r="R6142" s="1333"/>
      <c r="S6142" s="669"/>
      <c r="T6142" s="669"/>
      <c r="U6142" s="669"/>
      <c r="AG6142" s="873"/>
      <c r="AN6142" s="669"/>
      <c r="IG6142" s="1009"/>
      <c r="IH6142" s="1009"/>
      <c r="II6142" s="1009"/>
      <c r="IJ6142" s="1009"/>
      <c r="IK6142" s="1009"/>
      <c r="IL6142" s="1009"/>
      <c r="IM6142" s="1009"/>
    </row>
    <row r="6143" spans="17:247" x14ac:dyDescent="0.25">
      <c r="Q6143" s="1333"/>
      <c r="R6143" s="1333"/>
      <c r="S6143" s="669"/>
      <c r="T6143" s="669"/>
      <c r="U6143" s="669"/>
      <c r="AG6143" s="873"/>
      <c r="AN6143" s="669"/>
      <c r="IG6143" s="1009"/>
      <c r="IH6143" s="1009"/>
      <c r="II6143" s="1009"/>
      <c r="IJ6143" s="1009"/>
      <c r="IK6143" s="1009"/>
      <c r="IL6143" s="1009"/>
      <c r="IM6143" s="1009"/>
    </row>
    <row r="6144" spans="17:247" x14ac:dyDescent="0.25">
      <c r="Q6144" s="1333"/>
      <c r="R6144" s="1333"/>
      <c r="S6144" s="669"/>
      <c r="T6144" s="669"/>
      <c r="U6144" s="669"/>
      <c r="AG6144" s="873"/>
      <c r="AN6144" s="669"/>
      <c r="IG6144" s="1009"/>
      <c r="IH6144" s="1009"/>
      <c r="II6144" s="1009"/>
      <c r="IJ6144" s="1009"/>
      <c r="IK6144" s="1009"/>
      <c r="IL6144" s="1009"/>
      <c r="IM6144" s="1009"/>
    </row>
    <row r="6145" spans="17:247" x14ac:dyDescent="0.25">
      <c r="Q6145" s="1333"/>
      <c r="R6145" s="1333"/>
      <c r="S6145" s="669"/>
      <c r="T6145" s="669"/>
      <c r="U6145" s="669"/>
      <c r="AG6145" s="873"/>
      <c r="AN6145" s="669"/>
      <c r="IG6145" s="1009"/>
      <c r="IH6145" s="1009"/>
      <c r="II6145" s="1009"/>
      <c r="IJ6145" s="1009"/>
      <c r="IK6145" s="1009"/>
      <c r="IL6145" s="1009"/>
      <c r="IM6145" s="1009"/>
    </row>
    <row r="6146" spans="17:247" x14ac:dyDescent="0.25">
      <c r="Q6146" s="1333"/>
      <c r="R6146" s="1333"/>
      <c r="S6146" s="669"/>
      <c r="T6146" s="669"/>
      <c r="U6146" s="669"/>
      <c r="AG6146" s="873"/>
      <c r="AN6146" s="669"/>
      <c r="IG6146" s="1009"/>
      <c r="IH6146" s="1009"/>
      <c r="II6146" s="1009"/>
      <c r="IJ6146" s="1009"/>
      <c r="IK6146" s="1009"/>
      <c r="IL6146" s="1009"/>
      <c r="IM6146" s="1009"/>
    </row>
    <row r="6147" spans="17:247" x14ac:dyDescent="0.25">
      <c r="Q6147" s="1333"/>
      <c r="R6147" s="1333"/>
      <c r="S6147" s="669"/>
      <c r="T6147" s="669"/>
      <c r="U6147" s="669"/>
      <c r="AG6147" s="873"/>
      <c r="AN6147" s="669"/>
      <c r="IG6147" s="1009"/>
      <c r="IH6147" s="1009"/>
      <c r="II6147" s="1009"/>
      <c r="IJ6147" s="1009"/>
      <c r="IK6147" s="1009"/>
      <c r="IL6147" s="1009"/>
      <c r="IM6147" s="1009"/>
    </row>
    <row r="6148" spans="17:247" x14ac:dyDescent="0.25">
      <c r="Q6148" s="1333"/>
      <c r="R6148" s="1333"/>
      <c r="S6148" s="669"/>
      <c r="T6148" s="669"/>
      <c r="U6148" s="669"/>
      <c r="AG6148" s="873"/>
      <c r="AN6148" s="669"/>
      <c r="IG6148" s="1009"/>
      <c r="IH6148" s="1009"/>
      <c r="II6148" s="1009"/>
      <c r="IJ6148" s="1009"/>
      <c r="IK6148" s="1009"/>
      <c r="IL6148" s="1009"/>
      <c r="IM6148" s="1009"/>
    </row>
    <row r="6149" spans="17:247" x14ac:dyDescent="0.25">
      <c r="Q6149" s="1333"/>
      <c r="R6149" s="1333"/>
      <c r="S6149" s="669"/>
      <c r="T6149" s="669"/>
      <c r="U6149" s="669"/>
      <c r="AG6149" s="873"/>
      <c r="AN6149" s="669"/>
      <c r="IG6149" s="1009"/>
      <c r="IH6149" s="1009"/>
      <c r="II6149" s="1009"/>
      <c r="IJ6149" s="1009"/>
      <c r="IK6149" s="1009"/>
      <c r="IL6149" s="1009"/>
      <c r="IM6149" s="1009"/>
    </row>
    <row r="6150" spans="17:247" x14ac:dyDescent="0.25">
      <c r="Q6150" s="1333"/>
      <c r="R6150" s="1333"/>
      <c r="S6150" s="669"/>
      <c r="T6150" s="669"/>
      <c r="U6150" s="669"/>
      <c r="AG6150" s="873"/>
      <c r="AN6150" s="669"/>
      <c r="IG6150" s="1009"/>
      <c r="IH6150" s="1009"/>
      <c r="II6150" s="1009"/>
      <c r="IJ6150" s="1009"/>
      <c r="IK6150" s="1009"/>
      <c r="IL6150" s="1009"/>
      <c r="IM6150" s="1009"/>
    </row>
    <row r="6151" spans="17:247" x14ac:dyDescent="0.25">
      <c r="Q6151" s="1333"/>
      <c r="R6151" s="1333"/>
      <c r="S6151" s="669"/>
      <c r="T6151" s="669"/>
      <c r="U6151" s="669"/>
      <c r="AG6151" s="873"/>
      <c r="AN6151" s="669"/>
      <c r="IG6151" s="1009"/>
      <c r="IH6151" s="1009"/>
      <c r="II6151" s="1009"/>
      <c r="IJ6151" s="1009"/>
      <c r="IK6151" s="1009"/>
      <c r="IL6151" s="1009"/>
      <c r="IM6151" s="1009"/>
    </row>
    <row r="6152" spans="17:247" x14ac:dyDescent="0.25">
      <c r="Q6152" s="1333"/>
      <c r="R6152" s="1333"/>
      <c r="S6152" s="669"/>
      <c r="T6152" s="669"/>
      <c r="U6152" s="669"/>
      <c r="AG6152" s="873"/>
      <c r="AN6152" s="669"/>
      <c r="IG6152" s="1009"/>
      <c r="IH6152" s="1009"/>
      <c r="II6152" s="1009"/>
      <c r="IJ6152" s="1009"/>
      <c r="IK6152" s="1009"/>
      <c r="IL6152" s="1009"/>
      <c r="IM6152" s="1009"/>
    </row>
    <row r="6153" spans="17:247" x14ac:dyDescent="0.25">
      <c r="Q6153" s="1333"/>
      <c r="R6153" s="1333"/>
      <c r="S6153" s="669"/>
      <c r="T6153" s="669"/>
      <c r="U6153" s="669"/>
      <c r="AG6153" s="873"/>
      <c r="AN6153" s="669"/>
      <c r="IG6153" s="1009"/>
      <c r="IH6153" s="1009"/>
      <c r="II6153" s="1009"/>
      <c r="IJ6153" s="1009"/>
      <c r="IK6153" s="1009"/>
      <c r="IL6153" s="1009"/>
      <c r="IM6153" s="1009"/>
    </row>
    <row r="6154" spans="17:247" x14ac:dyDescent="0.25">
      <c r="Q6154" s="1333"/>
      <c r="R6154" s="1333"/>
      <c r="S6154" s="669"/>
      <c r="T6154" s="669"/>
      <c r="U6154" s="669"/>
      <c r="AG6154" s="873"/>
      <c r="AN6154" s="669"/>
      <c r="IG6154" s="1009"/>
      <c r="IH6154" s="1009"/>
      <c r="II6154" s="1009"/>
      <c r="IJ6154" s="1009"/>
      <c r="IK6154" s="1009"/>
      <c r="IL6154" s="1009"/>
      <c r="IM6154" s="1009"/>
    </row>
    <row r="6155" spans="17:247" x14ac:dyDescent="0.25">
      <c r="Q6155" s="1333"/>
      <c r="R6155" s="1333"/>
      <c r="S6155" s="669"/>
      <c r="T6155" s="669"/>
      <c r="U6155" s="669"/>
      <c r="AG6155" s="873"/>
      <c r="AN6155" s="669"/>
      <c r="IG6155" s="1009"/>
      <c r="IH6155" s="1009"/>
      <c r="II6155" s="1009"/>
      <c r="IJ6155" s="1009"/>
      <c r="IK6155" s="1009"/>
      <c r="IL6155" s="1009"/>
      <c r="IM6155" s="1009"/>
    </row>
    <row r="6156" spans="17:247" x14ac:dyDescent="0.25">
      <c r="Q6156" s="1333"/>
      <c r="R6156" s="1333"/>
      <c r="S6156" s="669"/>
      <c r="T6156" s="669"/>
      <c r="U6156" s="669"/>
      <c r="AG6156" s="873"/>
      <c r="AN6156" s="669"/>
      <c r="IG6156" s="1009"/>
      <c r="IH6156" s="1009"/>
      <c r="II6156" s="1009"/>
      <c r="IJ6156" s="1009"/>
      <c r="IK6156" s="1009"/>
      <c r="IL6156" s="1009"/>
      <c r="IM6156" s="1009"/>
    </row>
    <row r="6157" spans="17:247" x14ac:dyDescent="0.25">
      <c r="Q6157" s="1333"/>
      <c r="R6157" s="1333"/>
      <c r="S6157" s="669"/>
      <c r="T6157" s="669"/>
      <c r="U6157" s="669"/>
      <c r="AG6157" s="873"/>
      <c r="AN6157" s="669"/>
      <c r="IG6157" s="1009"/>
      <c r="IH6157" s="1009"/>
      <c r="II6157" s="1009"/>
      <c r="IJ6157" s="1009"/>
      <c r="IK6157" s="1009"/>
      <c r="IL6157" s="1009"/>
      <c r="IM6157" s="1009"/>
    </row>
    <row r="6158" spans="17:247" x14ac:dyDescent="0.25">
      <c r="Q6158" s="1333"/>
      <c r="R6158" s="1333"/>
      <c r="S6158" s="669"/>
      <c r="T6158" s="669"/>
      <c r="U6158" s="669"/>
      <c r="AG6158" s="873"/>
      <c r="AN6158" s="669"/>
      <c r="IG6158" s="1009"/>
      <c r="IH6158" s="1009"/>
      <c r="II6158" s="1009"/>
      <c r="IJ6158" s="1009"/>
      <c r="IK6158" s="1009"/>
      <c r="IL6158" s="1009"/>
      <c r="IM6158" s="1009"/>
    </row>
    <row r="6159" spans="17:247" x14ac:dyDescent="0.25">
      <c r="Q6159" s="1333"/>
      <c r="R6159" s="1333"/>
      <c r="S6159" s="669"/>
      <c r="T6159" s="669"/>
      <c r="U6159" s="669"/>
      <c r="AG6159" s="873"/>
      <c r="AN6159" s="669"/>
      <c r="IG6159" s="1009"/>
      <c r="IH6159" s="1009"/>
      <c r="II6159" s="1009"/>
      <c r="IJ6159" s="1009"/>
      <c r="IK6159" s="1009"/>
      <c r="IL6159" s="1009"/>
      <c r="IM6159" s="1009"/>
    </row>
    <row r="6160" spans="17:247" x14ac:dyDescent="0.25">
      <c r="Q6160" s="1333"/>
      <c r="R6160" s="1333"/>
      <c r="S6160" s="669"/>
      <c r="T6160" s="669"/>
      <c r="U6160" s="669"/>
      <c r="AG6160" s="873"/>
      <c r="AN6160" s="669"/>
      <c r="IG6160" s="1009"/>
      <c r="IH6160" s="1009"/>
      <c r="II6160" s="1009"/>
      <c r="IJ6160" s="1009"/>
      <c r="IK6160" s="1009"/>
      <c r="IL6160" s="1009"/>
      <c r="IM6160" s="1009"/>
    </row>
    <row r="6161" spans="17:247" x14ac:dyDescent="0.25">
      <c r="Q6161" s="1333"/>
      <c r="R6161" s="1333"/>
      <c r="S6161" s="669"/>
      <c r="T6161" s="669"/>
      <c r="U6161" s="669"/>
      <c r="AG6161" s="873"/>
      <c r="AN6161" s="669"/>
      <c r="IG6161" s="1009"/>
      <c r="IH6161" s="1009"/>
      <c r="II6161" s="1009"/>
      <c r="IJ6161" s="1009"/>
      <c r="IK6161" s="1009"/>
      <c r="IL6161" s="1009"/>
      <c r="IM6161" s="1009"/>
    </row>
    <row r="6162" spans="17:247" x14ac:dyDescent="0.25">
      <c r="Q6162" s="1333"/>
      <c r="R6162" s="1333"/>
      <c r="S6162" s="669"/>
      <c r="T6162" s="669"/>
      <c r="U6162" s="669"/>
      <c r="AG6162" s="873"/>
      <c r="AN6162" s="669"/>
      <c r="IG6162" s="1009"/>
      <c r="IH6162" s="1009"/>
      <c r="II6162" s="1009"/>
      <c r="IJ6162" s="1009"/>
      <c r="IK6162" s="1009"/>
      <c r="IL6162" s="1009"/>
      <c r="IM6162" s="1009"/>
    </row>
    <row r="6163" spans="17:247" x14ac:dyDescent="0.25">
      <c r="Q6163" s="1333"/>
      <c r="R6163" s="1333"/>
      <c r="S6163" s="669"/>
      <c r="T6163" s="669"/>
      <c r="U6163" s="669"/>
      <c r="AG6163" s="873"/>
      <c r="AN6163" s="669"/>
      <c r="IG6163" s="1009"/>
      <c r="IH6163" s="1009"/>
      <c r="II6163" s="1009"/>
      <c r="IJ6163" s="1009"/>
      <c r="IK6163" s="1009"/>
      <c r="IL6163" s="1009"/>
      <c r="IM6163" s="1009"/>
    </row>
    <row r="6164" spans="17:247" x14ac:dyDescent="0.25">
      <c r="Q6164" s="1333"/>
      <c r="R6164" s="1333"/>
      <c r="S6164" s="669"/>
      <c r="T6164" s="669"/>
      <c r="U6164" s="669"/>
      <c r="AG6164" s="873"/>
      <c r="AN6164" s="669"/>
      <c r="IG6164" s="1009"/>
      <c r="IH6164" s="1009"/>
      <c r="II6164" s="1009"/>
      <c r="IJ6164" s="1009"/>
      <c r="IK6164" s="1009"/>
      <c r="IL6164" s="1009"/>
      <c r="IM6164" s="1009"/>
    </row>
    <row r="6165" spans="17:247" x14ac:dyDescent="0.25">
      <c r="Q6165" s="1333"/>
      <c r="R6165" s="1333"/>
      <c r="S6165" s="669"/>
      <c r="T6165" s="669"/>
      <c r="U6165" s="669"/>
      <c r="AG6165" s="873"/>
      <c r="AN6165" s="669"/>
      <c r="IG6165" s="1009"/>
      <c r="IH6165" s="1009"/>
      <c r="II6165" s="1009"/>
      <c r="IJ6165" s="1009"/>
      <c r="IK6165" s="1009"/>
      <c r="IL6165" s="1009"/>
      <c r="IM6165" s="1009"/>
    </row>
    <row r="6166" spans="17:247" x14ac:dyDescent="0.25">
      <c r="Q6166" s="1333"/>
      <c r="R6166" s="1333"/>
      <c r="S6166" s="669"/>
      <c r="T6166" s="669"/>
      <c r="U6166" s="669"/>
      <c r="AG6166" s="873"/>
      <c r="AN6166" s="669"/>
      <c r="IG6166" s="1009"/>
      <c r="IH6166" s="1009"/>
      <c r="II6166" s="1009"/>
      <c r="IJ6166" s="1009"/>
      <c r="IK6166" s="1009"/>
      <c r="IL6166" s="1009"/>
      <c r="IM6166" s="1009"/>
    </row>
    <row r="6167" spans="17:247" x14ac:dyDescent="0.25">
      <c r="Q6167" s="1333"/>
      <c r="R6167" s="1333"/>
      <c r="S6167" s="669"/>
      <c r="T6167" s="669"/>
      <c r="U6167" s="669"/>
      <c r="AG6167" s="873"/>
      <c r="AN6167" s="669"/>
      <c r="IG6167" s="1009"/>
      <c r="IH6167" s="1009"/>
      <c r="II6167" s="1009"/>
      <c r="IJ6167" s="1009"/>
      <c r="IK6167" s="1009"/>
      <c r="IL6167" s="1009"/>
      <c r="IM6167" s="1009"/>
    </row>
    <row r="6168" spans="17:247" x14ac:dyDescent="0.25">
      <c r="Q6168" s="1333"/>
      <c r="R6168" s="1333"/>
      <c r="S6168" s="669"/>
      <c r="T6168" s="669"/>
      <c r="U6168" s="669"/>
      <c r="AG6168" s="873"/>
      <c r="AN6168" s="669"/>
      <c r="IG6168" s="1009"/>
      <c r="IH6168" s="1009"/>
      <c r="II6168" s="1009"/>
      <c r="IJ6168" s="1009"/>
      <c r="IK6168" s="1009"/>
      <c r="IL6168" s="1009"/>
      <c r="IM6168" s="1009"/>
    </row>
    <row r="6169" spans="17:247" x14ac:dyDescent="0.25">
      <c r="Q6169" s="1333"/>
      <c r="R6169" s="1333"/>
      <c r="S6169" s="669"/>
      <c r="T6169" s="669"/>
      <c r="U6169" s="669"/>
      <c r="AG6169" s="873"/>
      <c r="AN6169" s="669"/>
      <c r="IG6169" s="1009"/>
      <c r="IH6169" s="1009"/>
      <c r="II6169" s="1009"/>
      <c r="IJ6169" s="1009"/>
      <c r="IK6169" s="1009"/>
      <c r="IL6169" s="1009"/>
      <c r="IM6169" s="1009"/>
    </row>
    <row r="6170" spans="17:247" x14ac:dyDescent="0.25">
      <c r="Q6170" s="1333"/>
      <c r="R6170" s="1333"/>
      <c r="S6170" s="669"/>
      <c r="T6170" s="669"/>
      <c r="U6170" s="669"/>
      <c r="AG6170" s="873"/>
      <c r="AN6170" s="669"/>
      <c r="IG6170" s="1009"/>
      <c r="IH6170" s="1009"/>
      <c r="II6170" s="1009"/>
      <c r="IJ6170" s="1009"/>
      <c r="IK6170" s="1009"/>
      <c r="IL6170" s="1009"/>
      <c r="IM6170" s="1009"/>
    </row>
    <row r="6171" spans="17:247" x14ac:dyDescent="0.25">
      <c r="Q6171" s="1333"/>
      <c r="R6171" s="1333"/>
      <c r="S6171" s="669"/>
      <c r="T6171" s="669"/>
      <c r="U6171" s="669"/>
      <c r="AG6171" s="873"/>
      <c r="AN6171" s="669"/>
      <c r="IG6171" s="1009"/>
      <c r="IH6171" s="1009"/>
      <c r="II6171" s="1009"/>
      <c r="IJ6171" s="1009"/>
      <c r="IK6171" s="1009"/>
      <c r="IL6171" s="1009"/>
      <c r="IM6171" s="1009"/>
    </row>
    <row r="6172" spans="17:247" x14ac:dyDescent="0.25">
      <c r="Q6172" s="1333"/>
      <c r="R6172" s="1333"/>
      <c r="S6172" s="669"/>
      <c r="T6172" s="669"/>
      <c r="U6172" s="669"/>
      <c r="AG6172" s="873"/>
      <c r="AN6172" s="669"/>
      <c r="IG6172" s="1009"/>
      <c r="IH6172" s="1009"/>
      <c r="II6172" s="1009"/>
      <c r="IJ6172" s="1009"/>
      <c r="IK6172" s="1009"/>
      <c r="IL6172" s="1009"/>
      <c r="IM6172" s="1009"/>
    </row>
    <row r="6173" spans="17:247" x14ac:dyDescent="0.25">
      <c r="Q6173" s="1333"/>
      <c r="R6173" s="1333"/>
      <c r="S6173" s="669"/>
      <c r="T6173" s="669"/>
      <c r="U6173" s="669"/>
      <c r="AG6173" s="873"/>
      <c r="AN6173" s="669"/>
      <c r="IG6173" s="1009"/>
      <c r="IH6173" s="1009"/>
      <c r="II6173" s="1009"/>
      <c r="IJ6173" s="1009"/>
      <c r="IK6173" s="1009"/>
      <c r="IL6173" s="1009"/>
      <c r="IM6173" s="1009"/>
    </row>
    <row r="6174" spans="17:247" x14ac:dyDescent="0.25">
      <c r="Q6174" s="1333"/>
      <c r="R6174" s="1333"/>
      <c r="S6174" s="669"/>
      <c r="T6174" s="669"/>
      <c r="U6174" s="669"/>
      <c r="AG6174" s="873"/>
      <c r="AN6174" s="669"/>
      <c r="IG6174" s="1009"/>
      <c r="IH6174" s="1009"/>
      <c r="II6174" s="1009"/>
      <c r="IJ6174" s="1009"/>
      <c r="IK6174" s="1009"/>
      <c r="IL6174" s="1009"/>
      <c r="IM6174" s="1009"/>
    </row>
    <row r="6175" spans="17:247" x14ac:dyDescent="0.25">
      <c r="Q6175" s="1333"/>
      <c r="R6175" s="1333"/>
      <c r="S6175" s="669"/>
      <c r="T6175" s="669"/>
      <c r="U6175" s="669"/>
      <c r="AG6175" s="873"/>
      <c r="AN6175" s="669"/>
      <c r="IG6175" s="1009"/>
      <c r="IH6175" s="1009"/>
      <c r="II6175" s="1009"/>
      <c r="IJ6175" s="1009"/>
      <c r="IK6175" s="1009"/>
      <c r="IL6175" s="1009"/>
      <c r="IM6175" s="1009"/>
    </row>
    <row r="6176" spans="17:247" x14ac:dyDescent="0.25">
      <c r="Q6176" s="1333"/>
      <c r="R6176" s="1333"/>
      <c r="S6176" s="669"/>
      <c r="T6176" s="669"/>
      <c r="U6176" s="669"/>
      <c r="AG6176" s="873"/>
      <c r="AN6176" s="669"/>
      <c r="IG6176" s="1009"/>
      <c r="IH6176" s="1009"/>
      <c r="II6176" s="1009"/>
      <c r="IJ6176" s="1009"/>
      <c r="IK6176" s="1009"/>
      <c r="IL6176" s="1009"/>
      <c r="IM6176" s="1009"/>
    </row>
    <row r="6177" spans="17:247" x14ac:dyDescent="0.25">
      <c r="Q6177" s="1333"/>
      <c r="R6177" s="1333"/>
      <c r="S6177" s="669"/>
      <c r="T6177" s="669"/>
      <c r="U6177" s="669"/>
      <c r="AG6177" s="873"/>
      <c r="AN6177" s="669"/>
      <c r="IG6177" s="1009"/>
      <c r="IH6177" s="1009"/>
      <c r="II6177" s="1009"/>
      <c r="IJ6177" s="1009"/>
      <c r="IK6177" s="1009"/>
      <c r="IL6177" s="1009"/>
      <c r="IM6177" s="1009"/>
    </row>
    <row r="6178" spans="17:247" x14ac:dyDescent="0.25">
      <c r="Q6178" s="1333"/>
      <c r="R6178" s="1333"/>
      <c r="S6178" s="669"/>
      <c r="T6178" s="669"/>
      <c r="U6178" s="669"/>
      <c r="AG6178" s="873"/>
      <c r="AN6178" s="669"/>
      <c r="IG6178" s="1009"/>
      <c r="IH6178" s="1009"/>
      <c r="II6178" s="1009"/>
      <c r="IJ6178" s="1009"/>
      <c r="IK6178" s="1009"/>
      <c r="IL6178" s="1009"/>
      <c r="IM6178" s="1009"/>
    </row>
    <row r="6179" spans="17:247" x14ac:dyDescent="0.25">
      <c r="Q6179" s="1333"/>
      <c r="R6179" s="1333"/>
      <c r="S6179" s="669"/>
      <c r="T6179" s="669"/>
      <c r="U6179" s="669"/>
      <c r="AG6179" s="873"/>
      <c r="AN6179" s="669"/>
      <c r="IG6179" s="1009"/>
      <c r="IH6179" s="1009"/>
      <c r="II6179" s="1009"/>
      <c r="IJ6179" s="1009"/>
      <c r="IK6179" s="1009"/>
      <c r="IL6179" s="1009"/>
      <c r="IM6179" s="1009"/>
    </row>
    <row r="6180" spans="17:247" x14ac:dyDescent="0.25">
      <c r="Q6180" s="1333"/>
      <c r="R6180" s="1333"/>
      <c r="S6180" s="669"/>
      <c r="T6180" s="669"/>
      <c r="U6180" s="669"/>
      <c r="AG6180" s="873"/>
      <c r="AN6180" s="669"/>
      <c r="IG6180" s="1009"/>
      <c r="IH6180" s="1009"/>
      <c r="II6180" s="1009"/>
      <c r="IJ6180" s="1009"/>
      <c r="IK6180" s="1009"/>
      <c r="IL6180" s="1009"/>
      <c r="IM6180" s="1009"/>
    </row>
    <row r="6181" spans="17:247" x14ac:dyDescent="0.25">
      <c r="Q6181" s="1333"/>
      <c r="R6181" s="1333"/>
      <c r="S6181" s="669"/>
      <c r="T6181" s="669"/>
      <c r="U6181" s="669"/>
      <c r="AG6181" s="873"/>
      <c r="AN6181" s="669"/>
      <c r="IG6181" s="1009"/>
      <c r="IH6181" s="1009"/>
      <c r="II6181" s="1009"/>
      <c r="IJ6181" s="1009"/>
      <c r="IK6181" s="1009"/>
      <c r="IL6181" s="1009"/>
      <c r="IM6181" s="1009"/>
    </row>
    <row r="6182" spans="17:247" x14ac:dyDescent="0.25">
      <c r="Q6182" s="1333"/>
      <c r="R6182" s="1333"/>
      <c r="S6182" s="669"/>
      <c r="T6182" s="669"/>
      <c r="U6182" s="669"/>
      <c r="AG6182" s="873"/>
      <c r="AN6182" s="669"/>
      <c r="IG6182" s="1009"/>
      <c r="IH6182" s="1009"/>
      <c r="II6182" s="1009"/>
      <c r="IJ6182" s="1009"/>
      <c r="IK6182" s="1009"/>
      <c r="IL6182" s="1009"/>
      <c r="IM6182" s="1009"/>
    </row>
    <row r="6183" spans="17:247" x14ac:dyDescent="0.25">
      <c r="Q6183" s="1333"/>
      <c r="R6183" s="1333"/>
      <c r="S6183" s="669"/>
      <c r="T6183" s="669"/>
      <c r="U6183" s="669"/>
      <c r="AG6183" s="873"/>
      <c r="AN6183" s="669"/>
      <c r="IG6183" s="1009"/>
      <c r="IH6183" s="1009"/>
      <c r="II6183" s="1009"/>
      <c r="IJ6183" s="1009"/>
      <c r="IK6183" s="1009"/>
      <c r="IL6183" s="1009"/>
      <c r="IM6183" s="1009"/>
    </row>
    <row r="6184" spans="17:247" x14ac:dyDescent="0.25">
      <c r="Q6184" s="1333"/>
      <c r="R6184" s="1333"/>
      <c r="S6184" s="669"/>
      <c r="T6184" s="669"/>
      <c r="U6184" s="669"/>
      <c r="AG6184" s="873"/>
      <c r="AN6184" s="669"/>
      <c r="IG6184" s="1009"/>
      <c r="IH6184" s="1009"/>
      <c r="II6184" s="1009"/>
      <c r="IJ6184" s="1009"/>
      <c r="IK6184" s="1009"/>
      <c r="IL6184" s="1009"/>
      <c r="IM6184" s="1009"/>
    </row>
    <row r="6185" spans="17:247" x14ac:dyDescent="0.25">
      <c r="Q6185" s="1333"/>
      <c r="R6185" s="1333"/>
      <c r="S6185" s="669"/>
      <c r="T6185" s="669"/>
      <c r="U6185" s="669"/>
      <c r="AG6185" s="873"/>
      <c r="AN6185" s="669"/>
      <c r="IG6185" s="1009"/>
      <c r="IH6185" s="1009"/>
      <c r="II6185" s="1009"/>
      <c r="IJ6185" s="1009"/>
      <c r="IK6185" s="1009"/>
      <c r="IL6185" s="1009"/>
      <c r="IM6185" s="1009"/>
    </row>
    <row r="6186" spans="17:247" x14ac:dyDescent="0.25">
      <c r="Q6186" s="1333"/>
      <c r="R6186" s="1333"/>
      <c r="S6186" s="669"/>
      <c r="T6186" s="669"/>
      <c r="U6186" s="669"/>
      <c r="AG6186" s="873"/>
      <c r="AN6186" s="669"/>
      <c r="IG6186" s="1009"/>
      <c r="IH6186" s="1009"/>
      <c r="II6186" s="1009"/>
      <c r="IJ6186" s="1009"/>
      <c r="IK6186" s="1009"/>
      <c r="IL6186" s="1009"/>
      <c r="IM6186" s="1009"/>
    </row>
    <row r="6187" spans="17:247" x14ac:dyDescent="0.25">
      <c r="Q6187" s="1333"/>
      <c r="R6187" s="1333"/>
      <c r="S6187" s="669"/>
      <c r="T6187" s="669"/>
      <c r="U6187" s="669"/>
      <c r="AG6187" s="873"/>
      <c r="AN6187" s="669"/>
      <c r="IG6187" s="1009"/>
      <c r="IH6187" s="1009"/>
      <c r="II6187" s="1009"/>
      <c r="IJ6187" s="1009"/>
      <c r="IK6187" s="1009"/>
      <c r="IL6187" s="1009"/>
      <c r="IM6187" s="1009"/>
    </row>
    <row r="6188" spans="17:247" x14ac:dyDescent="0.25">
      <c r="Q6188" s="1333"/>
      <c r="R6188" s="1333"/>
      <c r="S6188" s="669"/>
      <c r="T6188" s="669"/>
      <c r="U6188" s="669"/>
      <c r="AG6188" s="873"/>
      <c r="AN6188" s="669"/>
      <c r="IG6188" s="1009"/>
      <c r="IH6188" s="1009"/>
      <c r="II6188" s="1009"/>
      <c r="IJ6188" s="1009"/>
      <c r="IK6188" s="1009"/>
      <c r="IL6188" s="1009"/>
      <c r="IM6188" s="1009"/>
    </row>
    <row r="6189" spans="17:247" x14ac:dyDescent="0.25">
      <c r="Q6189" s="1333"/>
      <c r="R6189" s="1333"/>
      <c r="S6189" s="669"/>
      <c r="T6189" s="669"/>
      <c r="U6189" s="669"/>
      <c r="AG6189" s="873"/>
      <c r="AN6189" s="669"/>
      <c r="IG6189" s="1009"/>
      <c r="IH6189" s="1009"/>
      <c r="II6189" s="1009"/>
      <c r="IJ6189" s="1009"/>
      <c r="IK6189" s="1009"/>
      <c r="IL6189" s="1009"/>
      <c r="IM6189" s="1009"/>
    </row>
    <row r="6190" spans="17:247" x14ac:dyDescent="0.25">
      <c r="Q6190" s="1333"/>
      <c r="R6190" s="1333"/>
      <c r="S6190" s="669"/>
      <c r="T6190" s="669"/>
      <c r="U6190" s="669"/>
      <c r="AG6190" s="873"/>
      <c r="AN6190" s="669"/>
      <c r="IG6190" s="1009"/>
      <c r="IH6190" s="1009"/>
      <c r="II6190" s="1009"/>
      <c r="IJ6190" s="1009"/>
      <c r="IK6190" s="1009"/>
      <c r="IL6190" s="1009"/>
      <c r="IM6190" s="1009"/>
    </row>
    <row r="6191" spans="17:247" x14ac:dyDescent="0.25">
      <c r="Q6191" s="1333"/>
      <c r="R6191" s="1333"/>
      <c r="S6191" s="669"/>
      <c r="T6191" s="669"/>
      <c r="U6191" s="669"/>
      <c r="AG6191" s="873"/>
      <c r="AN6191" s="669"/>
      <c r="IG6191" s="1009"/>
      <c r="IH6191" s="1009"/>
      <c r="II6191" s="1009"/>
      <c r="IJ6191" s="1009"/>
      <c r="IK6191" s="1009"/>
      <c r="IL6191" s="1009"/>
      <c r="IM6191" s="1009"/>
    </row>
    <row r="6192" spans="17:247" x14ac:dyDescent="0.25">
      <c r="Q6192" s="1333"/>
      <c r="R6192" s="1333"/>
      <c r="S6192" s="669"/>
      <c r="T6192" s="669"/>
      <c r="U6192" s="669"/>
      <c r="AG6192" s="873"/>
      <c r="AN6192" s="669"/>
      <c r="IG6192" s="1009"/>
      <c r="IH6192" s="1009"/>
      <c r="II6192" s="1009"/>
      <c r="IJ6192" s="1009"/>
      <c r="IK6192" s="1009"/>
      <c r="IL6192" s="1009"/>
      <c r="IM6192" s="1009"/>
    </row>
    <row r="6193" spans="17:247" x14ac:dyDescent="0.25">
      <c r="Q6193" s="1333"/>
      <c r="R6193" s="1333"/>
      <c r="S6193" s="669"/>
      <c r="T6193" s="669"/>
      <c r="U6193" s="669"/>
      <c r="AG6193" s="873"/>
      <c r="AN6193" s="669"/>
      <c r="IG6193" s="1009"/>
      <c r="IH6193" s="1009"/>
      <c r="II6193" s="1009"/>
      <c r="IJ6193" s="1009"/>
      <c r="IK6193" s="1009"/>
      <c r="IL6193" s="1009"/>
      <c r="IM6193" s="1009"/>
    </row>
    <row r="6194" spans="17:247" x14ac:dyDescent="0.25">
      <c r="Q6194" s="1333"/>
      <c r="R6194" s="1333"/>
      <c r="S6194" s="669"/>
      <c r="T6194" s="669"/>
      <c r="U6194" s="669"/>
      <c r="AG6194" s="873"/>
      <c r="AN6194" s="669"/>
      <c r="IG6194" s="1009"/>
      <c r="IH6194" s="1009"/>
      <c r="II6194" s="1009"/>
      <c r="IJ6194" s="1009"/>
      <c r="IK6194" s="1009"/>
      <c r="IL6194" s="1009"/>
      <c r="IM6194" s="1009"/>
    </row>
    <row r="6195" spans="17:247" x14ac:dyDescent="0.25">
      <c r="Q6195" s="1333"/>
      <c r="R6195" s="1333"/>
      <c r="S6195" s="669"/>
      <c r="T6195" s="669"/>
      <c r="U6195" s="669"/>
      <c r="AG6195" s="873"/>
      <c r="AN6195" s="669"/>
      <c r="IG6195" s="1009"/>
      <c r="IH6195" s="1009"/>
      <c r="II6195" s="1009"/>
      <c r="IJ6195" s="1009"/>
      <c r="IK6195" s="1009"/>
      <c r="IL6195" s="1009"/>
      <c r="IM6195" s="1009"/>
    </row>
    <row r="6196" spans="17:247" x14ac:dyDescent="0.25">
      <c r="Q6196" s="1333"/>
      <c r="R6196" s="1333"/>
      <c r="S6196" s="669"/>
      <c r="T6196" s="669"/>
      <c r="U6196" s="669"/>
      <c r="AG6196" s="873"/>
      <c r="AN6196" s="669"/>
      <c r="IG6196" s="1009"/>
      <c r="IH6196" s="1009"/>
      <c r="II6196" s="1009"/>
      <c r="IJ6196" s="1009"/>
      <c r="IK6196" s="1009"/>
      <c r="IL6196" s="1009"/>
      <c r="IM6196" s="1009"/>
    </row>
    <row r="6197" spans="17:247" x14ac:dyDescent="0.25">
      <c r="Q6197" s="1333"/>
      <c r="R6197" s="1333"/>
      <c r="S6197" s="669"/>
      <c r="T6197" s="669"/>
      <c r="U6197" s="669"/>
      <c r="AG6197" s="873"/>
      <c r="AN6197" s="669"/>
      <c r="IG6197" s="1009"/>
      <c r="IH6197" s="1009"/>
      <c r="II6197" s="1009"/>
      <c r="IJ6197" s="1009"/>
      <c r="IK6197" s="1009"/>
      <c r="IL6197" s="1009"/>
      <c r="IM6197" s="1009"/>
    </row>
    <row r="6198" spans="17:247" x14ac:dyDescent="0.25">
      <c r="Q6198" s="1333"/>
      <c r="R6198" s="1333"/>
      <c r="S6198" s="669"/>
      <c r="T6198" s="669"/>
      <c r="U6198" s="669"/>
      <c r="AG6198" s="873"/>
      <c r="AN6198" s="669"/>
      <c r="IG6198" s="1009"/>
      <c r="IH6198" s="1009"/>
      <c r="II6198" s="1009"/>
      <c r="IJ6198" s="1009"/>
      <c r="IK6198" s="1009"/>
      <c r="IL6198" s="1009"/>
      <c r="IM6198" s="1009"/>
    </row>
    <row r="6199" spans="17:247" x14ac:dyDescent="0.25">
      <c r="Q6199" s="1333"/>
      <c r="R6199" s="1333"/>
      <c r="S6199" s="669"/>
      <c r="T6199" s="669"/>
      <c r="U6199" s="669"/>
      <c r="AG6199" s="873"/>
      <c r="AN6199" s="669"/>
      <c r="IG6199" s="1009"/>
      <c r="IH6199" s="1009"/>
      <c r="II6199" s="1009"/>
      <c r="IJ6199" s="1009"/>
      <c r="IK6199" s="1009"/>
      <c r="IL6199" s="1009"/>
      <c r="IM6199" s="1009"/>
    </row>
    <row r="6200" spans="17:247" x14ac:dyDescent="0.25">
      <c r="Q6200" s="1333"/>
      <c r="R6200" s="1333"/>
      <c r="S6200" s="669"/>
      <c r="T6200" s="669"/>
      <c r="U6200" s="669"/>
      <c r="AG6200" s="873"/>
      <c r="AN6200" s="669"/>
      <c r="IG6200" s="1009"/>
      <c r="IH6200" s="1009"/>
      <c r="II6200" s="1009"/>
      <c r="IJ6200" s="1009"/>
      <c r="IK6200" s="1009"/>
      <c r="IL6200" s="1009"/>
      <c r="IM6200" s="1009"/>
    </row>
    <row r="6201" spans="17:247" x14ac:dyDescent="0.25">
      <c r="Q6201" s="1333"/>
      <c r="R6201" s="1333"/>
      <c r="S6201" s="669"/>
      <c r="T6201" s="669"/>
      <c r="U6201" s="669"/>
      <c r="AG6201" s="873"/>
      <c r="AN6201" s="669"/>
      <c r="IG6201" s="1009"/>
      <c r="IH6201" s="1009"/>
      <c r="II6201" s="1009"/>
      <c r="IJ6201" s="1009"/>
      <c r="IK6201" s="1009"/>
      <c r="IL6201" s="1009"/>
      <c r="IM6201" s="1009"/>
    </row>
    <row r="6202" spans="17:247" x14ac:dyDescent="0.25">
      <c r="Q6202" s="1333"/>
      <c r="R6202" s="1333"/>
      <c r="S6202" s="669"/>
      <c r="T6202" s="669"/>
      <c r="U6202" s="669"/>
      <c r="AG6202" s="873"/>
      <c r="AN6202" s="669"/>
      <c r="IG6202" s="1009"/>
      <c r="IH6202" s="1009"/>
      <c r="II6202" s="1009"/>
      <c r="IJ6202" s="1009"/>
      <c r="IK6202" s="1009"/>
      <c r="IL6202" s="1009"/>
      <c r="IM6202" s="1009"/>
    </row>
    <row r="6203" spans="17:247" x14ac:dyDescent="0.25">
      <c r="Q6203" s="1333"/>
      <c r="R6203" s="1333"/>
      <c r="S6203" s="669"/>
      <c r="T6203" s="669"/>
      <c r="U6203" s="669"/>
      <c r="AG6203" s="873"/>
      <c r="AN6203" s="669"/>
      <c r="IG6203" s="1009"/>
      <c r="IH6203" s="1009"/>
      <c r="II6203" s="1009"/>
      <c r="IJ6203" s="1009"/>
      <c r="IK6203" s="1009"/>
      <c r="IL6203" s="1009"/>
      <c r="IM6203" s="1009"/>
    </row>
    <row r="6204" spans="17:247" x14ac:dyDescent="0.25">
      <c r="Q6204" s="1333"/>
      <c r="R6204" s="1333"/>
      <c r="S6204" s="669"/>
      <c r="T6204" s="669"/>
      <c r="U6204" s="669"/>
      <c r="AG6204" s="873"/>
      <c r="AN6204" s="669"/>
      <c r="IG6204" s="1009"/>
      <c r="IH6204" s="1009"/>
      <c r="II6204" s="1009"/>
      <c r="IJ6204" s="1009"/>
      <c r="IK6204" s="1009"/>
      <c r="IL6204" s="1009"/>
      <c r="IM6204" s="1009"/>
    </row>
    <row r="6205" spans="17:247" x14ac:dyDescent="0.25">
      <c r="Q6205" s="1333"/>
      <c r="R6205" s="1333"/>
      <c r="S6205" s="669"/>
      <c r="T6205" s="669"/>
      <c r="U6205" s="669"/>
      <c r="AG6205" s="873"/>
      <c r="AN6205" s="669"/>
      <c r="IG6205" s="1009"/>
      <c r="IH6205" s="1009"/>
      <c r="II6205" s="1009"/>
      <c r="IJ6205" s="1009"/>
      <c r="IK6205" s="1009"/>
      <c r="IL6205" s="1009"/>
      <c r="IM6205" s="1009"/>
    </row>
    <row r="6206" spans="17:247" x14ac:dyDescent="0.25">
      <c r="Q6206" s="1333"/>
      <c r="R6206" s="1333"/>
      <c r="S6206" s="669"/>
      <c r="T6206" s="669"/>
      <c r="U6206" s="669"/>
      <c r="AG6206" s="873"/>
      <c r="AN6206" s="669"/>
      <c r="IG6206" s="1009"/>
      <c r="IH6206" s="1009"/>
      <c r="II6206" s="1009"/>
      <c r="IJ6206" s="1009"/>
      <c r="IK6206" s="1009"/>
      <c r="IL6206" s="1009"/>
      <c r="IM6206" s="1009"/>
    </row>
    <row r="6207" spans="17:247" x14ac:dyDescent="0.25">
      <c r="Q6207" s="1333"/>
      <c r="R6207" s="1333"/>
      <c r="S6207" s="669"/>
      <c r="T6207" s="669"/>
      <c r="U6207" s="669"/>
      <c r="AG6207" s="873"/>
      <c r="AN6207" s="669"/>
      <c r="IG6207" s="1009"/>
      <c r="IH6207" s="1009"/>
      <c r="II6207" s="1009"/>
      <c r="IJ6207" s="1009"/>
      <c r="IK6207" s="1009"/>
      <c r="IL6207" s="1009"/>
      <c r="IM6207" s="1009"/>
    </row>
    <row r="6208" spans="17:247" x14ac:dyDescent="0.25">
      <c r="Q6208" s="1333"/>
      <c r="R6208" s="1333"/>
      <c r="S6208" s="669"/>
      <c r="T6208" s="669"/>
      <c r="U6208" s="669"/>
      <c r="AG6208" s="873"/>
      <c r="AN6208" s="669"/>
      <c r="IG6208" s="1009"/>
      <c r="IH6208" s="1009"/>
      <c r="II6208" s="1009"/>
      <c r="IJ6208" s="1009"/>
      <c r="IK6208" s="1009"/>
      <c r="IL6208" s="1009"/>
      <c r="IM6208" s="1009"/>
    </row>
    <row r="6209" spans="17:247" x14ac:dyDescent="0.25">
      <c r="Q6209" s="1333"/>
      <c r="R6209" s="1333"/>
      <c r="S6209" s="669"/>
      <c r="T6209" s="669"/>
      <c r="U6209" s="669"/>
      <c r="AG6209" s="873"/>
      <c r="AN6209" s="669"/>
      <c r="IG6209" s="1009"/>
      <c r="IH6209" s="1009"/>
      <c r="II6209" s="1009"/>
      <c r="IJ6209" s="1009"/>
      <c r="IK6209" s="1009"/>
      <c r="IL6209" s="1009"/>
      <c r="IM6209" s="1009"/>
    </row>
    <row r="6210" spans="17:247" x14ac:dyDescent="0.25">
      <c r="Q6210" s="1333"/>
      <c r="R6210" s="1333"/>
      <c r="S6210" s="669"/>
      <c r="T6210" s="669"/>
      <c r="U6210" s="669"/>
      <c r="AG6210" s="873"/>
      <c r="AN6210" s="669"/>
      <c r="IG6210" s="1009"/>
      <c r="IH6210" s="1009"/>
      <c r="II6210" s="1009"/>
      <c r="IJ6210" s="1009"/>
      <c r="IK6210" s="1009"/>
      <c r="IL6210" s="1009"/>
      <c r="IM6210" s="1009"/>
    </row>
    <row r="6211" spans="17:247" x14ac:dyDescent="0.25">
      <c r="Q6211" s="1333"/>
      <c r="R6211" s="1333"/>
      <c r="S6211" s="669"/>
      <c r="T6211" s="669"/>
      <c r="U6211" s="669"/>
      <c r="AG6211" s="873"/>
      <c r="AN6211" s="669"/>
      <c r="IG6211" s="1009"/>
      <c r="IH6211" s="1009"/>
      <c r="II6211" s="1009"/>
      <c r="IJ6211" s="1009"/>
      <c r="IK6211" s="1009"/>
      <c r="IL6211" s="1009"/>
      <c r="IM6211" s="1009"/>
    </row>
    <row r="6212" spans="17:247" x14ac:dyDescent="0.25">
      <c r="Q6212" s="1333"/>
      <c r="R6212" s="1333"/>
      <c r="S6212" s="669"/>
      <c r="T6212" s="669"/>
      <c r="U6212" s="669"/>
      <c r="AG6212" s="873"/>
      <c r="AN6212" s="669"/>
      <c r="IG6212" s="1009"/>
      <c r="IH6212" s="1009"/>
      <c r="II6212" s="1009"/>
      <c r="IJ6212" s="1009"/>
      <c r="IK6212" s="1009"/>
      <c r="IL6212" s="1009"/>
      <c r="IM6212" s="1009"/>
    </row>
    <row r="6213" spans="17:247" x14ac:dyDescent="0.25">
      <c r="Q6213" s="1333"/>
      <c r="R6213" s="1333"/>
      <c r="S6213" s="669"/>
      <c r="T6213" s="669"/>
      <c r="U6213" s="669"/>
      <c r="AG6213" s="873"/>
      <c r="AN6213" s="669"/>
      <c r="IG6213" s="1009"/>
      <c r="IH6213" s="1009"/>
      <c r="II6213" s="1009"/>
      <c r="IJ6213" s="1009"/>
      <c r="IK6213" s="1009"/>
      <c r="IL6213" s="1009"/>
      <c r="IM6213" s="1009"/>
    </row>
    <row r="6214" spans="17:247" x14ac:dyDescent="0.25">
      <c r="Q6214" s="1333"/>
      <c r="R6214" s="1333"/>
      <c r="S6214" s="669"/>
      <c r="T6214" s="669"/>
      <c r="U6214" s="669"/>
      <c r="AG6214" s="873"/>
      <c r="AN6214" s="669"/>
      <c r="IG6214" s="1009"/>
      <c r="IH6214" s="1009"/>
      <c r="II6214" s="1009"/>
      <c r="IJ6214" s="1009"/>
      <c r="IK6214" s="1009"/>
      <c r="IL6214" s="1009"/>
      <c r="IM6214" s="1009"/>
    </row>
    <row r="6215" spans="17:247" x14ac:dyDescent="0.25">
      <c r="Q6215" s="1333"/>
      <c r="R6215" s="1333"/>
      <c r="S6215" s="669"/>
      <c r="T6215" s="669"/>
      <c r="U6215" s="669"/>
      <c r="AG6215" s="873"/>
      <c r="AN6215" s="669"/>
      <c r="IG6215" s="1009"/>
      <c r="IH6215" s="1009"/>
      <c r="II6215" s="1009"/>
      <c r="IJ6215" s="1009"/>
      <c r="IK6215" s="1009"/>
      <c r="IL6215" s="1009"/>
      <c r="IM6215" s="1009"/>
    </row>
    <row r="6216" spans="17:247" x14ac:dyDescent="0.25">
      <c r="Q6216" s="1333"/>
      <c r="R6216" s="1333"/>
      <c r="S6216" s="669"/>
      <c r="T6216" s="669"/>
      <c r="U6216" s="669"/>
      <c r="AG6216" s="873"/>
      <c r="AN6216" s="669"/>
      <c r="IG6216" s="1009"/>
      <c r="IH6216" s="1009"/>
      <c r="II6216" s="1009"/>
      <c r="IJ6216" s="1009"/>
      <c r="IK6216" s="1009"/>
      <c r="IL6216" s="1009"/>
      <c r="IM6216" s="1009"/>
    </row>
    <row r="6217" spans="17:247" x14ac:dyDescent="0.25">
      <c r="Q6217" s="1333"/>
      <c r="R6217" s="1333"/>
      <c r="S6217" s="669"/>
      <c r="T6217" s="669"/>
      <c r="U6217" s="669"/>
      <c r="AG6217" s="873"/>
      <c r="AN6217" s="669"/>
      <c r="IG6217" s="1009"/>
      <c r="IH6217" s="1009"/>
      <c r="II6217" s="1009"/>
      <c r="IJ6217" s="1009"/>
      <c r="IK6217" s="1009"/>
      <c r="IL6217" s="1009"/>
      <c r="IM6217" s="1009"/>
    </row>
    <row r="6218" spans="17:247" x14ac:dyDescent="0.25">
      <c r="Q6218" s="1333"/>
      <c r="R6218" s="1333"/>
      <c r="S6218" s="669"/>
      <c r="T6218" s="669"/>
      <c r="U6218" s="669"/>
      <c r="AG6218" s="873"/>
      <c r="AN6218" s="669"/>
      <c r="IG6218" s="1009"/>
      <c r="IH6218" s="1009"/>
      <c r="II6218" s="1009"/>
      <c r="IJ6218" s="1009"/>
      <c r="IK6218" s="1009"/>
      <c r="IL6218" s="1009"/>
      <c r="IM6218" s="1009"/>
    </row>
    <row r="6219" spans="17:247" x14ac:dyDescent="0.25">
      <c r="Q6219" s="1333"/>
      <c r="R6219" s="1333"/>
      <c r="S6219" s="669"/>
      <c r="T6219" s="669"/>
      <c r="U6219" s="669"/>
      <c r="AG6219" s="873"/>
      <c r="AN6219" s="669"/>
      <c r="IG6219" s="1009"/>
      <c r="IH6219" s="1009"/>
      <c r="II6219" s="1009"/>
      <c r="IJ6219" s="1009"/>
      <c r="IK6219" s="1009"/>
      <c r="IL6219" s="1009"/>
      <c r="IM6219" s="1009"/>
    </row>
    <row r="6220" spans="17:247" x14ac:dyDescent="0.25">
      <c r="Q6220" s="1333"/>
      <c r="R6220" s="1333"/>
      <c r="S6220" s="669"/>
      <c r="T6220" s="669"/>
      <c r="U6220" s="669"/>
      <c r="AG6220" s="873"/>
      <c r="AN6220" s="669"/>
      <c r="IG6220" s="1009"/>
      <c r="IH6220" s="1009"/>
      <c r="II6220" s="1009"/>
      <c r="IJ6220" s="1009"/>
      <c r="IK6220" s="1009"/>
      <c r="IL6220" s="1009"/>
      <c r="IM6220" s="1009"/>
    </row>
    <row r="6221" spans="17:247" x14ac:dyDescent="0.25">
      <c r="Q6221" s="1333"/>
      <c r="R6221" s="1333"/>
      <c r="S6221" s="669"/>
      <c r="T6221" s="669"/>
      <c r="U6221" s="669"/>
      <c r="AG6221" s="873"/>
      <c r="AN6221" s="669"/>
      <c r="IG6221" s="1009"/>
      <c r="IH6221" s="1009"/>
      <c r="II6221" s="1009"/>
      <c r="IJ6221" s="1009"/>
      <c r="IK6221" s="1009"/>
      <c r="IL6221" s="1009"/>
      <c r="IM6221" s="1009"/>
    </row>
    <row r="6222" spans="17:247" x14ac:dyDescent="0.25">
      <c r="Q6222" s="1333"/>
      <c r="R6222" s="1333"/>
      <c r="S6222" s="669"/>
      <c r="T6222" s="669"/>
      <c r="U6222" s="669"/>
      <c r="AG6222" s="873"/>
      <c r="AN6222" s="669"/>
      <c r="IG6222" s="1009"/>
      <c r="IH6222" s="1009"/>
      <c r="II6222" s="1009"/>
      <c r="IJ6222" s="1009"/>
      <c r="IK6222" s="1009"/>
      <c r="IL6222" s="1009"/>
      <c r="IM6222" s="1009"/>
    </row>
    <row r="6223" spans="17:247" x14ac:dyDescent="0.25">
      <c r="Q6223" s="1333"/>
      <c r="R6223" s="1333"/>
      <c r="S6223" s="669"/>
      <c r="T6223" s="669"/>
      <c r="U6223" s="669"/>
      <c r="AG6223" s="873"/>
      <c r="AN6223" s="669"/>
      <c r="IG6223" s="1009"/>
      <c r="IH6223" s="1009"/>
      <c r="II6223" s="1009"/>
      <c r="IJ6223" s="1009"/>
      <c r="IK6223" s="1009"/>
      <c r="IL6223" s="1009"/>
      <c r="IM6223" s="1009"/>
    </row>
    <row r="6224" spans="17:247" x14ac:dyDescent="0.25">
      <c r="Q6224" s="1333"/>
      <c r="R6224" s="1333"/>
      <c r="S6224" s="669"/>
      <c r="T6224" s="669"/>
      <c r="U6224" s="669"/>
      <c r="AG6224" s="873"/>
      <c r="AN6224" s="669"/>
      <c r="IG6224" s="1009"/>
      <c r="IH6224" s="1009"/>
      <c r="II6224" s="1009"/>
      <c r="IJ6224" s="1009"/>
      <c r="IK6224" s="1009"/>
      <c r="IL6224" s="1009"/>
      <c r="IM6224" s="1009"/>
    </row>
    <row r="6225" spans="17:247" x14ac:dyDescent="0.25">
      <c r="Q6225" s="1333"/>
      <c r="R6225" s="1333"/>
      <c r="S6225" s="669"/>
      <c r="T6225" s="669"/>
      <c r="U6225" s="669"/>
      <c r="AG6225" s="873"/>
      <c r="AN6225" s="669"/>
      <c r="IG6225" s="1009"/>
      <c r="IH6225" s="1009"/>
      <c r="II6225" s="1009"/>
      <c r="IJ6225" s="1009"/>
      <c r="IK6225" s="1009"/>
      <c r="IL6225" s="1009"/>
      <c r="IM6225" s="1009"/>
    </row>
    <row r="6226" spans="17:247" x14ac:dyDescent="0.25">
      <c r="Q6226" s="1333"/>
      <c r="R6226" s="1333"/>
      <c r="S6226" s="669"/>
      <c r="T6226" s="669"/>
      <c r="U6226" s="669"/>
      <c r="AG6226" s="873"/>
      <c r="AN6226" s="669"/>
      <c r="IG6226" s="1009"/>
      <c r="IH6226" s="1009"/>
      <c r="II6226" s="1009"/>
      <c r="IJ6226" s="1009"/>
      <c r="IK6226" s="1009"/>
      <c r="IL6226" s="1009"/>
      <c r="IM6226" s="1009"/>
    </row>
    <row r="6227" spans="17:247" x14ac:dyDescent="0.25">
      <c r="Q6227" s="1333"/>
      <c r="R6227" s="1333"/>
      <c r="S6227" s="669"/>
      <c r="T6227" s="669"/>
      <c r="U6227" s="669"/>
      <c r="AG6227" s="873"/>
      <c r="AN6227" s="669"/>
      <c r="IG6227" s="1009"/>
      <c r="IH6227" s="1009"/>
      <c r="II6227" s="1009"/>
      <c r="IJ6227" s="1009"/>
      <c r="IK6227" s="1009"/>
      <c r="IL6227" s="1009"/>
      <c r="IM6227" s="1009"/>
    </row>
    <row r="6228" spans="17:247" x14ac:dyDescent="0.25">
      <c r="Q6228" s="1333"/>
      <c r="R6228" s="1333"/>
      <c r="S6228" s="669"/>
      <c r="T6228" s="669"/>
      <c r="U6228" s="669"/>
      <c r="AG6228" s="873"/>
      <c r="AN6228" s="669"/>
      <c r="IG6228" s="1009"/>
      <c r="IH6228" s="1009"/>
      <c r="II6228" s="1009"/>
      <c r="IJ6228" s="1009"/>
      <c r="IK6228" s="1009"/>
      <c r="IL6228" s="1009"/>
      <c r="IM6228" s="1009"/>
    </row>
    <row r="6229" spans="17:247" x14ac:dyDescent="0.25">
      <c r="Q6229" s="1333"/>
      <c r="R6229" s="1333"/>
      <c r="S6229" s="669"/>
      <c r="T6229" s="669"/>
      <c r="U6229" s="669"/>
      <c r="AG6229" s="873"/>
      <c r="AN6229" s="669"/>
      <c r="IG6229" s="1009"/>
      <c r="IH6229" s="1009"/>
      <c r="II6229" s="1009"/>
      <c r="IJ6229" s="1009"/>
      <c r="IK6229" s="1009"/>
      <c r="IL6229" s="1009"/>
      <c r="IM6229" s="1009"/>
    </row>
    <row r="6230" spans="17:247" x14ac:dyDescent="0.25">
      <c r="Q6230" s="1333"/>
      <c r="R6230" s="1333"/>
      <c r="S6230" s="669"/>
      <c r="T6230" s="669"/>
      <c r="U6230" s="669"/>
      <c r="AG6230" s="873"/>
      <c r="AN6230" s="669"/>
      <c r="IG6230" s="1009"/>
      <c r="IH6230" s="1009"/>
      <c r="II6230" s="1009"/>
      <c r="IJ6230" s="1009"/>
      <c r="IK6230" s="1009"/>
      <c r="IL6230" s="1009"/>
      <c r="IM6230" s="1009"/>
    </row>
    <row r="6231" spans="17:247" x14ac:dyDescent="0.25">
      <c r="Q6231" s="1333"/>
      <c r="R6231" s="1333"/>
      <c r="S6231" s="669"/>
      <c r="T6231" s="669"/>
      <c r="U6231" s="669"/>
      <c r="AG6231" s="873"/>
      <c r="AN6231" s="669"/>
      <c r="IG6231" s="1009"/>
      <c r="IH6231" s="1009"/>
      <c r="II6231" s="1009"/>
      <c r="IJ6231" s="1009"/>
      <c r="IK6231" s="1009"/>
      <c r="IL6231" s="1009"/>
      <c r="IM6231" s="1009"/>
    </row>
    <row r="6232" spans="17:247" x14ac:dyDescent="0.25">
      <c r="Q6232" s="1333"/>
      <c r="R6232" s="1333"/>
      <c r="S6232" s="669"/>
      <c r="T6232" s="669"/>
      <c r="U6232" s="669"/>
      <c r="AG6232" s="873"/>
      <c r="AN6232" s="669"/>
      <c r="IG6232" s="1009"/>
      <c r="IH6232" s="1009"/>
      <c r="II6232" s="1009"/>
      <c r="IJ6232" s="1009"/>
      <c r="IK6232" s="1009"/>
      <c r="IL6232" s="1009"/>
      <c r="IM6232" s="1009"/>
    </row>
    <row r="6233" spans="17:247" x14ac:dyDescent="0.25">
      <c r="Q6233" s="1333"/>
      <c r="R6233" s="1333"/>
      <c r="S6233" s="669"/>
      <c r="T6233" s="669"/>
      <c r="U6233" s="669"/>
      <c r="AG6233" s="873"/>
      <c r="AN6233" s="669"/>
      <c r="IG6233" s="1009"/>
      <c r="IH6233" s="1009"/>
      <c r="II6233" s="1009"/>
      <c r="IJ6233" s="1009"/>
      <c r="IK6233" s="1009"/>
      <c r="IL6233" s="1009"/>
      <c r="IM6233" s="1009"/>
    </row>
    <row r="6234" spans="17:247" x14ac:dyDescent="0.25">
      <c r="Q6234" s="1333"/>
      <c r="R6234" s="1333"/>
      <c r="S6234" s="669"/>
      <c r="T6234" s="669"/>
      <c r="U6234" s="669"/>
      <c r="AG6234" s="873"/>
      <c r="AN6234" s="669"/>
      <c r="IG6234" s="1009"/>
      <c r="IH6234" s="1009"/>
      <c r="II6234" s="1009"/>
      <c r="IJ6234" s="1009"/>
      <c r="IK6234" s="1009"/>
      <c r="IL6234" s="1009"/>
      <c r="IM6234" s="1009"/>
    </row>
    <row r="6235" spans="17:247" x14ac:dyDescent="0.25">
      <c r="Q6235" s="1333"/>
      <c r="R6235" s="1333"/>
      <c r="S6235" s="669"/>
      <c r="T6235" s="669"/>
      <c r="U6235" s="669"/>
      <c r="AG6235" s="873"/>
      <c r="AN6235" s="669"/>
      <c r="IG6235" s="1009"/>
      <c r="IH6235" s="1009"/>
      <c r="II6235" s="1009"/>
      <c r="IJ6235" s="1009"/>
      <c r="IK6235" s="1009"/>
      <c r="IL6235" s="1009"/>
      <c r="IM6235" s="1009"/>
    </row>
    <row r="6236" spans="17:247" x14ac:dyDescent="0.25">
      <c r="Q6236" s="1333"/>
      <c r="R6236" s="1333"/>
      <c r="S6236" s="669"/>
      <c r="T6236" s="669"/>
      <c r="U6236" s="669"/>
      <c r="AG6236" s="873"/>
      <c r="AN6236" s="669"/>
      <c r="IG6236" s="1009"/>
      <c r="IH6236" s="1009"/>
      <c r="II6236" s="1009"/>
      <c r="IJ6236" s="1009"/>
      <c r="IK6236" s="1009"/>
      <c r="IL6236" s="1009"/>
      <c r="IM6236" s="1009"/>
    </row>
    <row r="6237" spans="17:247" x14ac:dyDescent="0.25">
      <c r="Q6237" s="1333"/>
      <c r="R6237" s="1333"/>
      <c r="S6237" s="669"/>
      <c r="T6237" s="669"/>
      <c r="U6237" s="669"/>
      <c r="AG6237" s="873"/>
      <c r="AN6237" s="669"/>
      <c r="IG6237" s="1009"/>
      <c r="IH6237" s="1009"/>
      <c r="II6237" s="1009"/>
      <c r="IJ6237" s="1009"/>
      <c r="IK6237" s="1009"/>
      <c r="IL6237" s="1009"/>
      <c r="IM6237" s="1009"/>
    </row>
    <row r="6238" spans="17:247" x14ac:dyDescent="0.25">
      <c r="Q6238" s="1333"/>
      <c r="R6238" s="1333"/>
      <c r="S6238" s="669"/>
      <c r="T6238" s="669"/>
      <c r="U6238" s="669"/>
      <c r="AG6238" s="873"/>
      <c r="AN6238" s="669"/>
      <c r="IG6238" s="1009"/>
      <c r="IH6238" s="1009"/>
      <c r="II6238" s="1009"/>
      <c r="IJ6238" s="1009"/>
      <c r="IK6238" s="1009"/>
      <c r="IL6238" s="1009"/>
      <c r="IM6238" s="1009"/>
    </row>
    <row r="6239" spans="17:247" x14ac:dyDescent="0.25">
      <c r="Q6239" s="1333"/>
      <c r="R6239" s="1333"/>
      <c r="S6239" s="669"/>
      <c r="T6239" s="669"/>
      <c r="U6239" s="669"/>
      <c r="AG6239" s="873"/>
      <c r="AN6239" s="669"/>
      <c r="IG6239" s="1009"/>
      <c r="IH6239" s="1009"/>
      <c r="II6239" s="1009"/>
      <c r="IJ6239" s="1009"/>
      <c r="IK6239" s="1009"/>
      <c r="IL6239" s="1009"/>
      <c r="IM6239" s="1009"/>
    </row>
    <row r="6240" spans="17:247" x14ac:dyDescent="0.25">
      <c r="Q6240" s="1333"/>
      <c r="R6240" s="1333"/>
      <c r="S6240" s="669"/>
      <c r="T6240" s="669"/>
      <c r="U6240" s="669"/>
      <c r="AG6240" s="873"/>
      <c r="AN6240" s="669"/>
      <c r="IG6240" s="1009"/>
      <c r="IH6240" s="1009"/>
      <c r="II6240" s="1009"/>
      <c r="IJ6240" s="1009"/>
      <c r="IK6240" s="1009"/>
      <c r="IL6240" s="1009"/>
      <c r="IM6240" s="1009"/>
    </row>
    <row r="6241" spans="17:247" x14ac:dyDescent="0.25">
      <c r="Q6241" s="1333"/>
      <c r="R6241" s="1333"/>
      <c r="S6241" s="669"/>
      <c r="T6241" s="669"/>
      <c r="U6241" s="669"/>
      <c r="AG6241" s="873"/>
      <c r="AN6241" s="669"/>
      <c r="IG6241" s="1009"/>
      <c r="IH6241" s="1009"/>
      <c r="II6241" s="1009"/>
      <c r="IJ6241" s="1009"/>
      <c r="IK6241" s="1009"/>
      <c r="IL6241" s="1009"/>
      <c r="IM6241" s="1009"/>
    </row>
    <row r="6242" spans="17:247" x14ac:dyDescent="0.25">
      <c r="Q6242" s="1333"/>
      <c r="R6242" s="1333"/>
      <c r="S6242" s="669"/>
      <c r="T6242" s="669"/>
      <c r="U6242" s="669"/>
      <c r="AG6242" s="873"/>
      <c r="AN6242" s="669"/>
      <c r="IG6242" s="1009"/>
      <c r="IH6242" s="1009"/>
      <c r="II6242" s="1009"/>
      <c r="IJ6242" s="1009"/>
      <c r="IK6242" s="1009"/>
      <c r="IL6242" s="1009"/>
      <c r="IM6242" s="1009"/>
    </row>
    <row r="6243" spans="17:247" x14ac:dyDescent="0.25">
      <c r="Q6243" s="1333"/>
      <c r="R6243" s="1333"/>
      <c r="S6243" s="669"/>
      <c r="T6243" s="669"/>
      <c r="U6243" s="669"/>
      <c r="AG6243" s="873"/>
      <c r="AN6243" s="669"/>
      <c r="IG6243" s="1009"/>
      <c r="IH6243" s="1009"/>
      <c r="II6243" s="1009"/>
      <c r="IJ6243" s="1009"/>
      <c r="IK6243" s="1009"/>
      <c r="IL6243" s="1009"/>
      <c r="IM6243" s="1009"/>
    </row>
    <row r="6244" spans="17:247" x14ac:dyDescent="0.25">
      <c r="Q6244" s="1333"/>
      <c r="R6244" s="1333"/>
      <c r="S6244" s="669"/>
      <c r="T6244" s="669"/>
      <c r="U6244" s="669"/>
      <c r="AG6244" s="873"/>
      <c r="AN6244" s="669"/>
      <c r="IG6244" s="1009"/>
      <c r="IH6244" s="1009"/>
      <c r="II6244" s="1009"/>
      <c r="IJ6244" s="1009"/>
      <c r="IK6244" s="1009"/>
      <c r="IL6244" s="1009"/>
      <c r="IM6244" s="1009"/>
    </row>
    <row r="6245" spans="17:247" x14ac:dyDescent="0.25">
      <c r="Q6245" s="1333"/>
      <c r="R6245" s="1333"/>
      <c r="S6245" s="669"/>
      <c r="T6245" s="669"/>
      <c r="U6245" s="669"/>
      <c r="AG6245" s="873"/>
      <c r="AN6245" s="669"/>
      <c r="IG6245" s="1009"/>
      <c r="IH6245" s="1009"/>
      <c r="II6245" s="1009"/>
      <c r="IJ6245" s="1009"/>
      <c r="IK6245" s="1009"/>
      <c r="IL6245" s="1009"/>
      <c r="IM6245" s="1009"/>
    </row>
    <row r="6246" spans="17:247" x14ac:dyDescent="0.25">
      <c r="Q6246" s="1333"/>
      <c r="R6246" s="1333"/>
      <c r="S6246" s="669"/>
      <c r="T6246" s="669"/>
      <c r="U6246" s="669"/>
      <c r="AG6246" s="873"/>
      <c r="AN6246" s="669"/>
      <c r="IG6246" s="1009"/>
      <c r="IH6246" s="1009"/>
      <c r="II6246" s="1009"/>
      <c r="IJ6246" s="1009"/>
      <c r="IK6246" s="1009"/>
      <c r="IL6246" s="1009"/>
      <c r="IM6246" s="1009"/>
    </row>
    <row r="6247" spans="17:247" x14ac:dyDescent="0.25">
      <c r="Q6247" s="1333"/>
      <c r="R6247" s="1333"/>
      <c r="S6247" s="669"/>
      <c r="T6247" s="669"/>
      <c r="U6247" s="669"/>
      <c r="AG6247" s="873"/>
      <c r="AN6247" s="669"/>
      <c r="IG6247" s="1009"/>
      <c r="IH6247" s="1009"/>
      <c r="II6247" s="1009"/>
      <c r="IJ6247" s="1009"/>
      <c r="IK6247" s="1009"/>
      <c r="IL6247" s="1009"/>
      <c r="IM6247" s="1009"/>
    </row>
    <row r="6248" spans="17:247" x14ac:dyDescent="0.25">
      <c r="Q6248" s="1333"/>
      <c r="R6248" s="1333"/>
      <c r="S6248" s="669"/>
      <c r="T6248" s="669"/>
      <c r="U6248" s="669"/>
      <c r="AG6248" s="873"/>
      <c r="AN6248" s="669"/>
      <c r="IG6248" s="1009"/>
      <c r="IH6248" s="1009"/>
      <c r="II6248" s="1009"/>
      <c r="IJ6248" s="1009"/>
      <c r="IK6248" s="1009"/>
      <c r="IL6248" s="1009"/>
      <c r="IM6248" s="1009"/>
    </row>
    <row r="6249" spans="17:247" x14ac:dyDescent="0.25">
      <c r="Q6249" s="1333"/>
      <c r="R6249" s="1333"/>
      <c r="S6249" s="669"/>
      <c r="T6249" s="669"/>
      <c r="U6249" s="669"/>
      <c r="AG6249" s="873"/>
      <c r="AN6249" s="669"/>
      <c r="IG6249" s="1009"/>
      <c r="IH6249" s="1009"/>
      <c r="II6249" s="1009"/>
      <c r="IJ6249" s="1009"/>
      <c r="IK6249" s="1009"/>
      <c r="IL6249" s="1009"/>
      <c r="IM6249" s="1009"/>
    </row>
    <row r="6250" spans="17:247" x14ac:dyDescent="0.25">
      <c r="Q6250" s="1333"/>
      <c r="R6250" s="1333"/>
      <c r="S6250" s="669"/>
      <c r="T6250" s="669"/>
      <c r="U6250" s="669"/>
      <c r="AG6250" s="873"/>
      <c r="AN6250" s="669"/>
      <c r="IG6250" s="1009"/>
      <c r="IH6250" s="1009"/>
      <c r="II6250" s="1009"/>
      <c r="IJ6250" s="1009"/>
      <c r="IK6250" s="1009"/>
      <c r="IL6250" s="1009"/>
      <c r="IM6250" s="1009"/>
    </row>
    <row r="6251" spans="17:247" x14ac:dyDescent="0.25">
      <c r="Q6251" s="1333"/>
      <c r="R6251" s="1333"/>
      <c r="S6251" s="669"/>
      <c r="T6251" s="669"/>
      <c r="U6251" s="669"/>
      <c r="AG6251" s="873"/>
      <c r="AN6251" s="669"/>
      <c r="IG6251" s="1009"/>
      <c r="IH6251" s="1009"/>
      <c r="II6251" s="1009"/>
      <c r="IJ6251" s="1009"/>
      <c r="IK6251" s="1009"/>
      <c r="IL6251" s="1009"/>
      <c r="IM6251" s="1009"/>
    </row>
    <row r="6252" spans="17:247" x14ac:dyDescent="0.25">
      <c r="Q6252" s="1333"/>
      <c r="R6252" s="1333"/>
      <c r="S6252" s="669"/>
      <c r="T6252" s="669"/>
      <c r="U6252" s="669"/>
      <c r="AG6252" s="873"/>
      <c r="AN6252" s="669"/>
      <c r="IG6252" s="1009"/>
      <c r="IH6252" s="1009"/>
      <c r="II6252" s="1009"/>
      <c r="IJ6252" s="1009"/>
      <c r="IK6252" s="1009"/>
      <c r="IL6252" s="1009"/>
      <c r="IM6252" s="1009"/>
    </row>
    <row r="6253" spans="17:247" x14ac:dyDescent="0.25">
      <c r="Q6253" s="1333"/>
      <c r="R6253" s="1333"/>
      <c r="S6253" s="669"/>
      <c r="T6253" s="669"/>
      <c r="U6253" s="669"/>
      <c r="AG6253" s="873"/>
      <c r="AN6253" s="669"/>
      <c r="IG6253" s="1009"/>
      <c r="IH6253" s="1009"/>
      <c r="II6253" s="1009"/>
      <c r="IJ6253" s="1009"/>
      <c r="IK6253" s="1009"/>
      <c r="IL6253" s="1009"/>
      <c r="IM6253" s="1009"/>
    </row>
    <row r="6254" spans="17:247" x14ac:dyDescent="0.25">
      <c r="Q6254" s="1333"/>
      <c r="R6254" s="1333"/>
      <c r="S6254" s="669"/>
      <c r="T6254" s="669"/>
      <c r="U6254" s="669"/>
      <c r="AG6254" s="873"/>
      <c r="AN6254" s="669"/>
      <c r="IG6254" s="1009"/>
      <c r="IH6254" s="1009"/>
      <c r="II6254" s="1009"/>
      <c r="IJ6254" s="1009"/>
      <c r="IK6254" s="1009"/>
      <c r="IL6254" s="1009"/>
      <c r="IM6254" s="1009"/>
    </row>
    <row r="6255" spans="17:247" x14ac:dyDescent="0.25">
      <c r="Q6255" s="1333"/>
      <c r="R6255" s="1333"/>
      <c r="S6255" s="669"/>
      <c r="T6255" s="669"/>
      <c r="U6255" s="669"/>
      <c r="AG6255" s="873"/>
      <c r="AN6255" s="669"/>
      <c r="IG6255" s="1009"/>
      <c r="IH6255" s="1009"/>
      <c r="II6255" s="1009"/>
      <c r="IJ6255" s="1009"/>
      <c r="IK6255" s="1009"/>
      <c r="IL6255" s="1009"/>
      <c r="IM6255" s="1009"/>
    </row>
    <row r="6256" spans="17:247" x14ac:dyDescent="0.25">
      <c r="Q6256" s="1333"/>
      <c r="R6256" s="1333"/>
      <c r="S6256" s="669"/>
      <c r="T6256" s="669"/>
      <c r="U6256" s="669"/>
      <c r="AG6256" s="873"/>
      <c r="AN6256" s="669"/>
      <c r="IG6256" s="1009"/>
      <c r="IH6256" s="1009"/>
      <c r="II6256" s="1009"/>
      <c r="IJ6256" s="1009"/>
      <c r="IK6256" s="1009"/>
      <c r="IL6256" s="1009"/>
      <c r="IM6256" s="1009"/>
    </row>
    <row r="6257" spans="17:247" x14ac:dyDescent="0.25">
      <c r="Q6257" s="1333"/>
      <c r="R6257" s="1333"/>
      <c r="S6257" s="669"/>
      <c r="T6257" s="669"/>
      <c r="U6257" s="669"/>
      <c r="AG6257" s="873"/>
      <c r="AN6257" s="669"/>
      <c r="IG6257" s="1009"/>
      <c r="IH6257" s="1009"/>
      <c r="II6257" s="1009"/>
      <c r="IJ6257" s="1009"/>
      <c r="IK6257" s="1009"/>
      <c r="IL6257" s="1009"/>
      <c r="IM6257" s="1009"/>
    </row>
    <row r="6258" spans="17:247" x14ac:dyDescent="0.25">
      <c r="Q6258" s="1333"/>
      <c r="R6258" s="1333"/>
      <c r="S6258" s="669"/>
      <c r="T6258" s="669"/>
      <c r="U6258" s="669"/>
      <c r="AG6258" s="873"/>
      <c r="AN6258" s="669"/>
      <c r="IG6258" s="1009"/>
      <c r="IH6258" s="1009"/>
      <c r="II6258" s="1009"/>
      <c r="IJ6258" s="1009"/>
      <c r="IK6258" s="1009"/>
      <c r="IL6258" s="1009"/>
      <c r="IM6258" s="1009"/>
    </row>
    <row r="6259" spans="17:247" x14ac:dyDescent="0.25">
      <c r="Q6259" s="1333"/>
      <c r="R6259" s="1333"/>
      <c r="S6259" s="669"/>
      <c r="T6259" s="669"/>
      <c r="U6259" s="669"/>
      <c r="AG6259" s="873"/>
      <c r="AN6259" s="669"/>
      <c r="IG6259" s="1009"/>
      <c r="IH6259" s="1009"/>
      <c r="II6259" s="1009"/>
      <c r="IJ6259" s="1009"/>
      <c r="IK6259" s="1009"/>
      <c r="IL6259" s="1009"/>
      <c r="IM6259" s="1009"/>
    </row>
    <row r="6260" spans="17:247" x14ac:dyDescent="0.25">
      <c r="Q6260" s="1333"/>
      <c r="R6260" s="1333"/>
      <c r="S6260" s="669"/>
      <c r="T6260" s="669"/>
      <c r="U6260" s="669"/>
      <c r="AG6260" s="873"/>
      <c r="AN6260" s="669"/>
      <c r="IG6260" s="1009"/>
      <c r="IH6260" s="1009"/>
      <c r="II6260" s="1009"/>
      <c r="IJ6260" s="1009"/>
      <c r="IK6260" s="1009"/>
      <c r="IL6260" s="1009"/>
      <c r="IM6260" s="1009"/>
    </row>
    <row r="6261" spans="17:247" x14ac:dyDescent="0.25">
      <c r="Q6261" s="1333"/>
      <c r="R6261" s="1333"/>
      <c r="S6261" s="669"/>
      <c r="T6261" s="669"/>
      <c r="U6261" s="669"/>
      <c r="AG6261" s="873"/>
      <c r="AN6261" s="669"/>
      <c r="IG6261" s="1009"/>
      <c r="IH6261" s="1009"/>
      <c r="II6261" s="1009"/>
      <c r="IJ6261" s="1009"/>
      <c r="IK6261" s="1009"/>
      <c r="IL6261" s="1009"/>
      <c r="IM6261" s="1009"/>
    </row>
    <row r="6262" spans="17:247" x14ac:dyDescent="0.25">
      <c r="Q6262" s="1333"/>
      <c r="R6262" s="1333"/>
      <c r="S6262" s="669"/>
      <c r="T6262" s="669"/>
      <c r="U6262" s="669"/>
      <c r="AG6262" s="873"/>
      <c r="AN6262" s="669"/>
      <c r="IG6262" s="1009"/>
      <c r="IH6262" s="1009"/>
      <c r="II6262" s="1009"/>
      <c r="IJ6262" s="1009"/>
      <c r="IK6262" s="1009"/>
      <c r="IL6262" s="1009"/>
      <c r="IM6262" s="1009"/>
    </row>
    <row r="6263" spans="17:247" x14ac:dyDescent="0.25">
      <c r="Q6263" s="1333"/>
      <c r="R6263" s="1333"/>
      <c r="S6263" s="669"/>
      <c r="T6263" s="669"/>
      <c r="U6263" s="669"/>
      <c r="AG6263" s="873"/>
      <c r="AN6263" s="669"/>
      <c r="IG6263" s="1009"/>
      <c r="IH6263" s="1009"/>
      <c r="II6263" s="1009"/>
      <c r="IJ6263" s="1009"/>
      <c r="IK6263" s="1009"/>
      <c r="IL6263" s="1009"/>
      <c r="IM6263" s="1009"/>
    </row>
    <row r="6264" spans="17:247" x14ac:dyDescent="0.25">
      <c r="Q6264" s="1333"/>
      <c r="R6264" s="1333"/>
      <c r="S6264" s="669"/>
      <c r="T6264" s="669"/>
      <c r="U6264" s="669"/>
      <c r="AG6264" s="873"/>
      <c r="AN6264" s="669"/>
      <c r="IG6264" s="1009"/>
      <c r="IH6264" s="1009"/>
      <c r="II6264" s="1009"/>
      <c r="IJ6264" s="1009"/>
      <c r="IK6264" s="1009"/>
      <c r="IL6264" s="1009"/>
      <c r="IM6264" s="1009"/>
    </row>
    <row r="6265" spans="17:247" x14ac:dyDescent="0.25">
      <c r="Q6265" s="1333"/>
      <c r="R6265" s="1333"/>
      <c r="S6265" s="669"/>
      <c r="T6265" s="669"/>
      <c r="U6265" s="669"/>
      <c r="AG6265" s="873"/>
      <c r="AN6265" s="669"/>
      <c r="IG6265" s="1009"/>
      <c r="IH6265" s="1009"/>
      <c r="II6265" s="1009"/>
      <c r="IJ6265" s="1009"/>
      <c r="IK6265" s="1009"/>
      <c r="IL6265" s="1009"/>
      <c r="IM6265" s="1009"/>
    </row>
    <row r="6266" spans="17:247" x14ac:dyDescent="0.25">
      <c r="Q6266" s="1333"/>
      <c r="R6266" s="1333"/>
      <c r="S6266" s="669"/>
      <c r="T6266" s="669"/>
      <c r="U6266" s="669"/>
      <c r="AG6266" s="873"/>
      <c r="AN6266" s="669"/>
      <c r="IG6266" s="1009"/>
      <c r="IH6266" s="1009"/>
      <c r="II6266" s="1009"/>
      <c r="IJ6266" s="1009"/>
      <c r="IK6266" s="1009"/>
      <c r="IL6266" s="1009"/>
      <c r="IM6266" s="1009"/>
    </row>
    <row r="6267" spans="17:247" x14ac:dyDescent="0.25">
      <c r="Q6267" s="1333"/>
      <c r="R6267" s="1333"/>
      <c r="S6267" s="669"/>
      <c r="T6267" s="669"/>
      <c r="U6267" s="669"/>
      <c r="AG6267" s="873"/>
      <c r="AN6267" s="669"/>
      <c r="IG6267" s="1009"/>
      <c r="IH6267" s="1009"/>
      <c r="II6267" s="1009"/>
      <c r="IJ6267" s="1009"/>
      <c r="IK6267" s="1009"/>
      <c r="IL6267" s="1009"/>
      <c r="IM6267" s="1009"/>
    </row>
    <row r="6268" spans="17:247" x14ac:dyDescent="0.25">
      <c r="Q6268" s="1333"/>
      <c r="R6268" s="1333"/>
      <c r="S6268" s="669"/>
      <c r="T6268" s="669"/>
      <c r="U6268" s="669"/>
      <c r="AG6268" s="873"/>
      <c r="AN6268" s="669"/>
      <c r="IG6268" s="1009"/>
      <c r="IH6268" s="1009"/>
      <c r="II6268" s="1009"/>
      <c r="IJ6268" s="1009"/>
      <c r="IK6268" s="1009"/>
      <c r="IL6268" s="1009"/>
      <c r="IM6268" s="1009"/>
    </row>
    <row r="6269" spans="17:247" x14ac:dyDescent="0.25">
      <c r="Q6269" s="1333"/>
      <c r="R6269" s="1333"/>
      <c r="S6269" s="669"/>
      <c r="T6269" s="669"/>
      <c r="U6269" s="669"/>
      <c r="AG6269" s="873"/>
      <c r="AN6269" s="669"/>
      <c r="IG6269" s="1009"/>
      <c r="IH6269" s="1009"/>
      <c r="II6269" s="1009"/>
      <c r="IJ6269" s="1009"/>
      <c r="IK6269" s="1009"/>
      <c r="IL6269" s="1009"/>
      <c r="IM6269" s="1009"/>
    </row>
    <row r="6270" spans="17:247" x14ac:dyDescent="0.25">
      <c r="Q6270" s="1333"/>
      <c r="R6270" s="1333"/>
      <c r="S6270" s="669"/>
      <c r="T6270" s="669"/>
      <c r="U6270" s="669"/>
      <c r="AG6270" s="873"/>
      <c r="AN6270" s="669"/>
      <c r="IG6270" s="1009"/>
      <c r="IH6270" s="1009"/>
      <c r="II6270" s="1009"/>
      <c r="IJ6270" s="1009"/>
      <c r="IK6270" s="1009"/>
      <c r="IL6270" s="1009"/>
      <c r="IM6270" s="1009"/>
    </row>
    <row r="6271" spans="17:247" x14ac:dyDescent="0.25">
      <c r="Q6271" s="1333"/>
      <c r="R6271" s="1333"/>
      <c r="S6271" s="669"/>
      <c r="T6271" s="669"/>
      <c r="U6271" s="669"/>
      <c r="AG6271" s="873"/>
      <c r="AN6271" s="669"/>
      <c r="IG6271" s="1009"/>
      <c r="IH6271" s="1009"/>
      <c r="II6271" s="1009"/>
      <c r="IJ6271" s="1009"/>
      <c r="IK6271" s="1009"/>
      <c r="IL6271" s="1009"/>
      <c r="IM6271" s="1009"/>
    </row>
    <row r="6272" spans="17:247" x14ac:dyDescent="0.25">
      <c r="Q6272" s="1333"/>
      <c r="R6272" s="1333"/>
      <c r="S6272" s="669"/>
      <c r="T6272" s="669"/>
      <c r="U6272" s="669"/>
      <c r="AG6272" s="873"/>
      <c r="AN6272" s="669"/>
      <c r="IG6272" s="1009"/>
      <c r="IH6272" s="1009"/>
      <c r="II6272" s="1009"/>
      <c r="IJ6272" s="1009"/>
      <c r="IK6272" s="1009"/>
      <c r="IL6272" s="1009"/>
      <c r="IM6272" s="1009"/>
    </row>
    <row r="6273" spans="17:247" x14ac:dyDescent="0.25">
      <c r="Q6273" s="1333"/>
      <c r="R6273" s="1333"/>
      <c r="S6273" s="669"/>
      <c r="T6273" s="669"/>
      <c r="U6273" s="669"/>
      <c r="AG6273" s="873"/>
      <c r="AN6273" s="669"/>
      <c r="IG6273" s="1009"/>
      <c r="IH6273" s="1009"/>
      <c r="II6273" s="1009"/>
      <c r="IJ6273" s="1009"/>
      <c r="IK6273" s="1009"/>
      <c r="IL6273" s="1009"/>
      <c r="IM6273" s="1009"/>
    </row>
    <row r="6274" spans="17:247" x14ac:dyDescent="0.25">
      <c r="Q6274" s="1333"/>
      <c r="R6274" s="1333"/>
      <c r="S6274" s="669"/>
      <c r="T6274" s="669"/>
      <c r="U6274" s="669"/>
      <c r="AG6274" s="873"/>
      <c r="AN6274" s="669"/>
      <c r="IG6274" s="1009"/>
      <c r="IH6274" s="1009"/>
      <c r="II6274" s="1009"/>
      <c r="IJ6274" s="1009"/>
      <c r="IK6274" s="1009"/>
      <c r="IL6274" s="1009"/>
      <c r="IM6274" s="1009"/>
    </row>
    <row r="6275" spans="17:247" x14ac:dyDescent="0.25">
      <c r="Q6275" s="1333"/>
      <c r="R6275" s="1333"/>
      <c r="S6275" s="669"/>
      <c r="T6275" s="669"/>
      <c r="U6275" s="669"/>
      <c r="AG6275" s="873"/>
      <c r="AN6275" s="669"/>
      <c r="IG6275" s="1009"/>
      <c r="IH6275" s="1009"/>
      <c r="II6275" s="1009"/>
      <c r="IJ6275" s="1009"/>
      <c r="IK6275" s="1009"/>
      <c r="IL6275" s="1009"/>
      <c r="IM6275" s="1009"/>
    </row>
    <row r="6276" spans="17:247" x14ac:dyDescent="0.25">
      <c r="Q6276" s="1333"/>
      <c r="R6276" s="1333"/>
      <c r="S6276" s="669"/>
      <c r="T6276" s="669"/>
      <c r="U6276" s="669"/>
      <c r="AG6276" s="873"/>
      <c r="AN6276" s="669"/>
      <c r="IG6276" s="1009"/>
      <c r="IH6276" s="1009"/>
      <c r="II6276" s="1009"/>
      <c r="IJ6276" s="1009"/>
      <c r="IK6276" s="1009"/>
      <c r="IL6276" s="1009"/>
      <c r="IM6276" s="1009"/>
    </row>
    <row r="6277" spans="17:247" x14ac:dyDescent="0.25">
      <c r="Q6277" s="1333"/>
      <c r="R6277" s="1333"/>
      <c r="S6277" s="669"/>
      <c r="T6277" s="669"/>
      <c r="U6277" s="669"/>
      <c r="AG6277" s="873"/>
      <c r="AN6277" s="669"/>
      <c r="IG6277" s="1009"/>
      <c r="IH6277" s="1009"/>
      <c r="II6277" s="1009"/>
      <c r="IJ6277" s="1009"/>
      <c r="IK6277" s="1009"/>
      <c r="IL6277" s="1009"/>
      <c r="IM6277" s="1009"/>
    </row>
    <row r="6278" spans="17:247" x14ac:dyDescent="0.25">
      <c r="Q6278" s="1333"/>
      <c r="R6278" s="1333"/>
      <c r="S6278" s="669"/>
      <c r="T6278" s="669"/>
      <c r="U6278" s="669"/>
      <c r="AG6278" s="873"/>
      <c r="AN6278" s="669"/>
      <c r="IG6278" s="1009"/>
      <c r="IH6278" s="1009"/>
      <c r="II6278" s="1009"/>
      <c r="IJ6278" s="1009"/>
      <c r="IK6278" s="1009"/>
      <c r="IL6278" s="1009"/>
      <c r="IM6278" s="1009"/>
    </row>
    <row r="6279" spans="17:247" x14ac:dyDescent="0.25">
      <c r="Q6279" s="1333"/>
      <c r="R6279" s="1333"/>
      <c r="S6279" s="669"/>
      <c r="T6279" s="669"/>
      <c r="U6279" s="669"/>
      <c r="AG6279" s="873"/>
      <c r="AN6279" s="669"/>
      <c r="IG6279" s="1009"/>
      <c r="IH6279" s="1009"/>
      <c r="II6279" s="1009"/>
      <c r="IJ6279" s="1009"/>
      <c r="IK6279" s="1009"/>
      <c r="IL6279" s="1009"/>
      <c r="IM6279" s="1009"/>
    </row>
    <row r="6280" spans="17:247" x14ac:dyDescent="0.25">
      <c r="Q6280" s="1333"/>
      <c r="R6280" s="1333"/>
      <c r="S6280" s="669"/>
      <c r="T6280" s="669"/>
      <c r="U6280" s="669"/>
      <c r="AG6280" s="873"/>
      <c r="AN6280" s="669"/>
      <c r="IG6280" s="1009"/>
      <c r="IH6280" s="1009"/>
      <c r="II6280" s="1009"/>
      <c r="IJ6280" s="1009"/>
      <c r="IK6280" s="1009"/>
      <c r="IL6280" s="1009"/>
      <c r="IM6280" s="1009"/>
    </row>
    <row r="6281" spans="17:247" x14ac:dyDescent="0.25">
      <c r="Q6281" s="1333"/>
      <c r="R6281" s="1333"/>
      <c r="S6281" s="669"/>
      <c r="T6281" s="669"/>
      <c r="U6281" s="669"/>
      <c r="AG6281" s="873"/>
      <c r="AN6281" s="669"/>
      <c r="IG6281" s="1009"/>
      <c r="IH6281" s="1009"/>
      <c r="II6281" s="1009"/>
      <c r="IJ6281" s="1009"/>
      <c r="IK6281" s="1009"/>
      <c r="IL6281" s="1009"/>
      <c r="IM6281" s="1009"/>
    </row>
    <row r="6282" spans="17:247" x14ac:dyDescent="0.25">
      <c r="Q6282" s="1333"/>
      <c r="R6282" s="1333"/>
      <c r="S6282" s="669"/>
      <c r="T6282" s="669"/>
      <c r="U6282" s="669"/>
      <c r="AG6282" s="873"/>
      <c r="AN6282" s="669"/>
      <c r="IG6282" s="1009"/>
      <c r="IH6282" s="1009"/>
      <c r="II6282" s="1009"/>
      <c r="IJ6282" s="1009"/>
      <c r="IK6282" s="1009"/>
      <c r="IL6282" s="1009"/>
      <c r="IM6282" s="1009"/>
    </row>
    <row r="6283" spans="17:247" x14ac:dyDescent="0.25">
      <c r="Q6283" s="1333"/>
      <c r="R6283" s="1333"/>
      <c r="S6283" s="669"/>
      <c r="T6283" s="669"/>
      <c r="U6283" s="669"/>
      <c r="AG6283" s="873"/>
      <c r="AN6283" s="669"/>
      <c r="IG6283" s="1009"/>
      <c r="IH6283" s="1009"/>
      <c r="II6283" s="1009"/>
      <c r="IJ6283" s="1009"/>
      <c r="IK6283" s="1009"/>
      <c r="IL6283" s="1009"/>
      <c r="IM6283" s="1009"/>
    </row>
    <row r="6284" spans="17:247" x14ac:dyDescent="0.25">
      <c r="Q6284" s="1333"/>
      <c r="R6284" s="1333"/>
      <c r="S6284" s="669"/>
      <c r="T6284" s="669"/>
      <c r="U6284" s="669"/>
      <c r="AG6284" s="873"/>
      <c r="AN6284" s="669"/>
      <c r="IG6284" s="1009"/>
      <c r="IH6284" s="1009"/>
      <c r="II6284" s="1009"/>
      <c r="IJ6284" s="1009"/>
      <c r="IK6284" s="1009"/>
      <c r="IL6284" s="1009"/>
      <c r="IM6284" s="1009"/>
    </row>
    <row r="6285" spans="17:247" x14ac:dyDescent="0.25">
      <c r="Q6285" s="1333"/>
      <c r="R6285" s="1333"/>
      <c r="S6285" s="669"/>
      <c r="T6285" s="669"/>
      <c r="U6285" s="669"/>
      <c r="AG6285" s="873"/>
      <c r="AN6285" s="669"/>
      <c r="IG6285" s="1009"/>
      <c r="IH6285" s="1009"/>
      <c r="II6285" s="1009"/>
      <c r="IJ6285" s="1009"/>
      <c r="IK6285" s="1009"/>
      <c r="IL6285" s="1009"/>
      <c r="IM6285" s="1009"/>
    </row>
    <row r="6286" spans="17:247" x14ac:dyDescent="0.25">
      <c r="Q6286" s="1333"/>
      <c r="R6286" s="1333"/>
      <c r="S6286" s="669"/>
      <c r="T6286" s="669"/>
      <c r="U6286" s="669"/>
      <c r="AG6286" s="873"/>
      <c r="AN6286" s="669"/>
      <c r="IG6286" s="1009"/>
      <c r="IH6286" s="1009"/>
      <c r="II6286" s="1009"/>
      <c r="IJ6286" s="1009"/>
      <c r="IK6286" s="1009"/>
      <c r="IL6286" s="1009"/>
      <c r="IM6286" s="1009"/>
    </row>
    <row r="6287" spans="17:247" x14ac:dyDescent="0.25">
      <c r="Q6287" s="1333"/>
      <c r="R6287" s="1333"/>
      <c r="S6287" s="669"/>
      <c r="T6287" s="669"/>
      <c r="U6287" s="669"/>
      <c r="AG6287" s="873"/>
      <c r="AN6287" s="669"/>
      <c r="IG6287" s="1009"/>
      <c r="IH6287" s="1009"/>
      <c r="II6287" s="1009"/>
      <c r="IJ6287" s="1009"/>
      <c r="IK6287" s="1009"/>
      <c r="IL6287" s="1009"/>
      <c r="IM6287" s="1009"/>
    </row>
    <row r="6288" spans="17:247" x14ac:dyDescent="0.25">
      <c r="Q6288" s="1333"/>
      <c r="R6288" s="1333"/>
      <c r="S6288" s="669"/>
      <c r="T6288" s="669"/>
      <c r="U6288" s="669"/>
      <c r="AG6288" s="873"/>
      <c r="AN6288" s="669"/>
      <c r="IG6288" s="1009"/>
      <c r="IH6288" s="1009"/>
      <c r="II6288" s="1009"/>
      <c r="IJ6288" s="1009"/>
      <c r="IK6288" s="1009"/>
      <c r="IL6288" s="1009"/>
      <c r="IM6288" s="1009"/>
    </row>
    <row r="6289" spans="17:247" x14ac:dyDescent="0.25">
      <c r="Q6289" s="1333"/>
      <c r="R6289" s="1333"/>
      <c r="S6289" s="669"/>
      <c r="T6289" s="669"/>
      <c r="U6289" s="669"/>
      <c r="AG6289" s="873"/>
      <c r="AN6289" s="669"/>
      <c r="IG6289" s="1009"/>
      <c r="IH6289" s="1009"/>
      <c r="II6289" s="1009"/>
      <c r="IJ6289" s="1009"/>
      <c r="IK6289" s="1009"/>
      <c r="IL6289" s="1009"/>
      <c r="IM6289" s="1009"/>
    </row>
    <row r="6290" spans="17:247" x14ac:dyDescent="0.25">
      <c r="Q6290" s="1333"/>
      <c r="R6290" s="1333"/>
      <c r="S6290" s="669"/>
      <c r="T6290" s="669"/>
      <c r="U6290" s="669"/>
      <c r="AG6290" s="873"/>
      <c r="AN6290" s="669"/>
      <c r="IG6290" s="1009"/>
      <c r="IH6290" s="1009"/>
      <c r="II6290" s="1009"/>
      <c r="IJ6290" s="1009"/>
      <c r="IK6290" s="1009"/>
      <c r="IL6290" s="1009"/>
      <c r="IM6290" s="1009"/>
    </row>
    <row r="6291" spans="17:247" x14ac:dyDescent="0.25">
      <c r="Q6291" s="1333"/>
      <c r="R6291" s="1333"/>
      <c r="S6291" s="669"/>
      <c r="T6291" s="669"/>
      <c r="U6291" s="669"/>
      <c r="AG6291" s="873"/>
      <c r="AN6291" s="669"/>
      <c r="IG6291" s="1009"/>
      <c r="IH6291" s="1009"/>
      <c r="II6291" s="1009"/>
      <c r="IJ6291" s="1009"/>
      <c r="IK6291" s="1009"/>
      <c r="IL6291" s="1009"/>
      <c r="IM6291" s="1009"/>
    </row>
    <row r="6292" spans="17:247" x14ac:dyDescent="0.25">
      <c r="Q6292" s="1333"/>
      <c r="R6292" s="1333"/>
      <c r="S6292" s="669"/>
      <c r="T6292" s="669"/>
      <c r="U6292" s="669"/>
      <c r="AG6292" s="873"/>
      <c r="AN6292" s="669"/>
      <c r="IG6292" s="1009"/>
      <c r="IH6292" s="1009"/>
      <c r="II6292" s="1009"/>
      <c r="IJ6292" s="1009"/>
      <c r="IK6292" s="1009"/>
      <c r="IL6292" s="1009"/>
      <c r="IM6292" s="1009"/>
    </row>
    <row r="6293" spans="17:247" x14ac:dyDescent="0.25">
      <c r="Q6293" s="1333"/>
      <c r="R6293" s="1333"/>
      <c r="S6293" s="669"/>
      <c r="T6293" s="669"/>
      <c r="U6293" s="669"/>
      <c r="AG6293" s="873"/>
      <c r="AN6293" s="669"/>
      <c r="IG6293" s="1009"/>
      <c r="IH6293" s="1009"/>
      <c r="II6293" s="1009"/>
      <c r="IJ6293" s="1009"/>
      <c r="IK6293" s="1009"/>
      <c r="IL6293" s="1009"/>
      <c r="IM6293" s="1009"/>
    </row>
    <row r="6294" spans="17:247" x14ac:dyDescent="0.25">
      <c r="Q6294" s="1333"/>
      <c r="R6294" s="1333"/>
      <c r="S6294" s="669"/>
      <c r="T6294" s="669"/>
      <c r="U6294" s="669"/>
      <c r="AG6294" s="873"/>
      <c r="AN6294" s="669"/>
      <c r="IG6294" s="1009"/>
      <c r="IH6294" s="1009"/>
      <c r="II6294" s="1009"/>
      <c r="IJ6294" s="1009"/>
      <c r="IK6294" s="1009"/>
      <c r="IL6294" s="1009"/>
      <c r="IM6294" s="1009"/>
    </row>
    <row r="6295" spans="17:247" x14ac:dyDescent="0.25">
      <c r="Q6295" s="1333"/>
      <c r="R6295" s="1333"/>
      <c r="S6295" s="669"/>
      <c r="T6295" s="669"/>
      <c r="U6295" s="669"/>
      <c r="AG6295" s="873"/>
      <c r="AN6295" s="669"/>
      <c r="IG6295" s="1009"/>
      <c r="IH6295" s="1009"/>
      <c r="II6295" s="1009"/>
      <c r="IJ6295" s="1009"/>
      <c r="IK6295" s="1009"/>
      <c r="IL6295" s="1009"/>
      <c r="IM6295" s="1009"/>
    </row>
    <row r="6296" spans="17:247" x14ac:dyDescent="0.25">
      <c r="Q6296" s="1333"/>
      <c r="R6296" s="1333"/>
      <c r="S6296" s="669"/>
      <c r="T6296" s="669"/>
      <c r="U6296" s="669"/>
      <c r="AG6296" s="873"/>
      <c r="AN6296" s="669"/>
      <c r="IG6296" s="1009"/>
      <c r="IH6296" s="1009"/>
      <c r="II6296" s="1009"/>
      <c r="IJ6296" s="1009"/>
      <c r="IK6296" s="1009"/>
      <c r="IL6296" s="1009"/>
      <c r="IM6296" s="1009"/>
    </row>
    <row r="6297" spans="17:247" x14ac:dyDescent="0.25">
      <c r="Q6297" s="1333"/>
      <c r="R6297" s="1333"/>
      <c r="S6297" s="669"/>
      <c r="T6297" s="669"/>
      <c r="U6297" s="669"/>
      <c r="AG6297" s="873"/>
      <c r="AN6297" s="669"/>
      <c r="IG6297" s="1009"/>
      <c r="IH6297" s="1009"/>
      <c r="II6297" s="1009"/>
      <c r="IJ6297" s="1009"/>
      <c r="IK6297" s="1009"/>
      <c r="IL6297" s="1009"/>
      <c r="IM6297" s="1009"/>
    </row>
    <row r="6298" spans="17:247" x14ac:dyDescent="0.25">
      <c r="Q6298" s="1333"/>
      <c r="R6298" s="1333"/>
      <c r="S6298" s="669"/>
      <c r="T6298" s="669"/>
      <c r="U6298" s="669"/>
      <c r="AG6298" s="873"/>
      <c r="AN6298" s="669"/>
      <c r="IG6298" s="1009"/>
      <c r="IH6298" s="1009"/>
      <c r="II6298" s="1009"/>
      <c r="IJ6298" s="1009"/>
      <c r="IK6298" s="1009"/>
      <c r="IL6298" s="1009"/>
      <c r="IM6298" s="1009"/>
    </row>
    <row r="6299" spans="17:247" x14ac:dyDescent="0.25">
      <c r="Q6299" s="1333"/>
      <c r="R6299" s="1333"/>
      <c r="S6299" s="669"/>
      <c r="T6299" s="669"/>
      <c r="U6299" s="669"/>
      <c r="AG6299" s="873"/>
      <c r="AN6299" s="669"/>
      <c r="IG6299" s="1009"/>
      <c r="IH6299" s="1009"/>
      <c r="II6299" s="1009"/>
      <c r="IJ6299" s="1009"/>
      <c r="IK6299" s="1009"/>
      <c r="IL6299" s="1009"/>
      <c r="IM6299" s="1009"/>
    </row>
    <row r="6300" spans="17:247" x14ac:dyDescent="0.25">
      <c r="Q6300" s="1333"/>
      <c r="R6300" s="1333"/>
      <c r="S6300" s="669"/>
      <c r="T6300" s="669"/>
      <c r="U6300" s="669"/>
      <c r="AG6300" s="873"/>
      <c r="AN6300" s="669"/>
      <c r="IG6300" s="1009"/>
      <c r="IH6300" s="1009"/>
      <c r="II6300" s="1009"/>
      <c r="IJ6300" s="1009"/>
      <c r="IK6300" s="1009"/>
      <c r="IL6300" s="1009"/>
      <c r="IM6300" s="1009"/>
    </row>
    <row r="6301" spans="17:247" x14ac:dyDescent="0.25">
      <c r="Q6301" s="1333"/>
      <c r="R6301" s="1333"/>
      <c r="S6301" s="669"/>
      <c r="T6301" s="669"/>
      <c r="U6301" s="669"/>
      <c r="AG6301" s="873"/>
      <c r="AN6301" s="669"/>
      <c r="IG6301" s="1009"/>
      <c r="IH6301" s="1009"/>
      <c r="II6301" s="1009"/>
      <c r="IJ6301" s="1009"/>
      <c r="IK6301" s="1009"/>
      <c r="IL6301" s="1009"/>
      <c r="IM6301" s="1009"/>
    </row>
    <row r="6302" spans="17:247" x14ac:dyDescent="0.25">
      <c r="Q6302" s="1333"/>
      <c r="R6302" s="1333"/>
      <c r="S6302" s="669"/>
      <c r="T6302" s="669"/>
      <c r="U6302" s="669"/>
      <c r="AG6302" s="873"/>
      <c r="AN6302" s="669"/>
      <c r="IG6302" s="1009"/>
      <c r="IH6302" s="1009"/>
      <c r="II6302" s="1009"/>
      <c r="IJ6302" s="1009"/>
      <c r="IK6302" s="1009"/>
      <c r="IL6302" s="1009"/>
      <c r="IM6302" s="1009"/>
    </row>
    <row r="6303" spans="17:247" x14ac:dyDescent="0.25">
      <c r="Q6303" s="1333"/>
      <c r="R6303" s="1333"/>
      <c r="S6303" s="669"/>
      <c r="T6303" s="669"/>
      <c r="U6303" s="669"/>
      <c r="AG6303" s="873"/>
      <c r="AN6303" s="669"/>
      <c r="IG6303" s="1009"/>
      <c r="IH6303" s="1009"/>
      <c r="II6303" s="1009"/>
      <c r="IJ6303" s="1009"/>
      <c r="IK6303" s="1009"/>
      <c r="IL6303" s="1009"/>
      <c r="IM6303" s="1009"/>
    </row>
    <row r="6304" spans="17:247" x14ac:dyDescent="0.25">
      <c r="Q6304" s="1333"/>
      <c r="R6304" s="1333"/>
      <c r="S6304" s="669"/>
      <c r="T6304" s="669"/>
      <c r="U6304" s="669"/>
      <c r="AG6304" s="873"/>
      <c r="AN6304" s="669"/>
      <c r="IG6304" s="1009"/>
      <c r="IH6304" s="1009"/>
      <c r="II6304" s="1009"/>
      <c r="IJ6304" s="1009"/>
      <c r="IK6304" s="1009"/>
      <c r="IL6304" s="1009"/>
      <c r="IM6304" s="1009"/>
    </row>
    <row r="6305" spans="17:247" x14ac:dyDescent="0.25">
      <c r="Q6305" s="1333"/>
      <c r="R6305" s="1333"/>
      <c r="S6305" s="669"/>
      <c r="T6305" s="669"/>
      <c r="U6305" s="669"/>
      <c r="AG6305" s="873"/>
      <c r="AN6305" s="669"/>
      <c r="IG6305" s="1009"/>
      <c r="IH6305" s="1009"/>
      <c r="II6305" s="1009"/>
      <c r="IJ6305" s="1009"/>
      <c r="IK6305" s="1009"/>
      <c r="IL6305" s="1009"/>
      <c r="IM6305" s="1009"/>
    </row>
    <row r="6306" spans="17:247" x14ac:dyDescent="0.25">
      <c r="Q6306" s="1333"/>
      <c r="R6306" s="1333"/>
      <c r="S6306" s="669"/>
      <c r="T6306" s="669"/>
      <c r="U6306" s="669"/>
      <c r="AG6306" s="873"/>
      <c r="AN6306" s="669"/>
      <c r="IG6306" s="1009"/>
      <c r="IH6306" s="1009"/>
      <c r="II6306" s="1009"/>
      <c r="IJ6306" s="1009"/>
      <c r="IK6306" s="1009"/>
      <c r="IL6306" s="1009"/>
      <c r="IM6306" s="1009"/>
    </row>
    <row r="6307" spans="17:247" x14ac:dyDescent="0.25">
      <c r="Q6307" s="1333"/>
      <c r="R6307" s="1333"/>
      <c r="S6307" s="669"/>
      <c r="T6307" s="669"/>
      <c r="U6307" s="669"/>
      <c r="AG6307" s="873"/>
      <c r="AN6307" s="669"/>
      <c r="IG6307" s="1009"/>
      <c r="IH6307" s="1009"/>
      <c r="II6307" s="1009"/>
      <c r="IJ6307" s="1009"/>
      <c r="IK6307" s="1009"/>
      <c r="IL6307" s="1009"/>
      <c r="IM6307" s="1009"/>
    </row>
    <row r="6308" spans="17:247" x14ac:dyDescent="0.25">
      <c r="Q6308" s="1333"/>
      <c r="R6308" s="1333"/>
      <c r="S6308" s="669"/>
      <c r="T6308" s="669"/>
      <c r="U6308" s="669"/>
      <c r="AG6308" s="873"/>
      <c r="AN6308" s="669"/>
      <c r="IG6308" s="1009"/>
      <c r="IH6308" s="1009"/>
      <c r="II6308" s="1009"/>
      <c r="IJ6308" s="1009"/>
      <c r="IK6308" s="1009"/>
      <c r="IL6308" s="1009"/>
      <c r="IM6308" s="1009"/>
    </row>
    <row r="6309" spans="17:247" x14ac:dyDescent="0.25">
      <c r="Q6309" s="1333"/>
      <c r="R6309" s="1333"/>
      <c r="S6309" s="669"/>
      <c r="T6309" s="669"/>
      <c r="U6309" s="669"/>
      <c r="AG6309" s="873"/>
      <c r="AN6309" s="669"/>
      <c r="IG6309" s="1009"/>
      <c r="IH6309" s="1009"/>
      <c r="II6309" s="1009"/>
      <c r="IJ6309" s="1009"/>
      <c r="IK6309" s="1009"/>
      <c r="IL6309" s="1009"/>
      <c r="IM6309" s="1009"/>
    </row>
    <row r="6310" spans="17:247" x14ac:dyDescent="0.25">
      <c r="Q6310" s="1333"/>
      <c r="R6310" s="1333"/>
      <c r="S6310" s="669"/>
      <c r="T6310" s="669"/>
      <c r="U6310" s="669"/>
      <c r="AG6310" s="873"/>
      <c r="AN6310" s="669"/>
      <c r="IG6310" s="1009"/>
      <c r="IH6310" s="1009"/>
      <c r="II6310" s="1009"/>
      <c r="IJ6310" s="1009"/>
      <c r="IK6310" s="1009"/>
      <c r="IL6310" s="1009"/>
      <c r="IM6310" s="1009"/>
    </row>
    <row r="6311" spans="17:247" x14ac:dyDescent="0.25">
      <c r="Q6311" s="1333"/>
      <c r="R6311" s="1333"/>
      <c r="S6311" s="669"/>
      <c r="T6311" s="669"/>
      <c r="U6311" s="669"/>
      <c r="AG6311" s="873"/>
      <c r="AN6311" s="669"/>
      <c r="IG6311" s="1009"/>
      <c r="IH6311" s="1009"/>
      <c r="II6311" s="1009"/>
      <c r="IJ6311" s="1009"/>
      <c r="IK6311" s="1009"/>
      <c r="IL6311" s="1009"/>
      <c r="IM6311" s="1009"/>
    </row>
    <row r="6312" spans="17:247" x14ac:dyDescent="0.25">
      <c r="Q6312" s="1333"/>
      <c r="R6312" s="1333"/>
      <c r="S6312" s="669"/>
      <c r="T6312" s="669"/>
      <c r="U6312" s="669"/>
      <c r="AG6312" s="873"/>
      <c r="AN6312" s="669"/>
      <c r="IG6312" s="1009"/>
      <c r="IH6312" s="1009"/>
      <c r="II6312" s="1009"/>
      <c r="IJ6312" s="1009"/>
      <c r="IK6312" s="1009"/>
      <c r="IL6312" s="1009"/>
      <c r="IM6312" s="1009"/>
    </row>
    <row r="6313" spans="17:247" x14ac:dyDescent="0.25">
      <c r="Q6313" s="1333"/>
      <c r="R6313" s="1333"/>
      <c r="S6313" s="669"/>
      <c r="T6313" s="669"/>
      <c r="U6313" s="669"/>
      <c r="AG6313" s="873"/>
      <c r="AN6313" s="669"/>
      <c r="IG6313" s="1009"/>
      <c r="IH6313" s="1009"/>
      <c r="II6313" s="1009"/>
      <c r="IJ6313" s="1009"/>
      <c r="IK6313" s="1009"/>
      <c r="IL6313" s="1009"/>
      <c r="IM6313" s="1009"/>
    </row>
    <row r="6314" spans="17:247" x14ac:dyDescent="0.25">
      <c r="Q6314" s="1333"/>
      <c r="R6314" s="1333"/>
      <c r="S6314" s="669"/>
      <c r="T6314" s="669"/>
      <c r="U6314" s="669"/>
      <c r="AG6314" s="873"/>
      <c r="AN6314" s="669"/>
      <c r="IG6314" s="1009"/>
      <c r="IH6314" s="1009"/>
      <c r="II6314" s="1009"/>
      <c r="IJ6314" s="1009"/>
      <c r="IK6314" s="1009"/>
      <c r="IL6314" s="1009"/>
      <c r="IM6314" s="1009"/>
    </row>
    <row r="6315" spans="17:247" x14ac:dyDescent="0.25">
      <c r="Q6315" s="1333"/>
      <c r="R6315" s="1333"/>
      <c r="S6315" s="669"/>
      <c r="T6315" s="669"/>
      <c r="U6315" s="669"/>
      <c r="AG6315" s="873"/>
      <c r="AN6315" s="669"/>
      <c r="IG6315" s="1009"/>
      <c r="IH6315" s="1009"/>
      <c r="II6315" s="1009"/>
      <c r="IJ6315" s="1009"/>
      <c r="IK6315" s="1009"/>
      <c r="IL6315" s="1009"/>
      <c r="IM6315" s="1009"/>
    </row>
    <row r="6316" spans="17:247" x14ac:dyDescent="0.25">
      <c r="Q6316" s="1333"/>
      <c r="R6316" s="1333"/>
      <c r="S6316" s="669"/>
      <c r="T6316" s="669"/>
      <c r="U6316" s="669"/>
      <c r="AG6316" s="873"/>
      <c r="AN6316" s="669"/>
      <c r="IG6316" s="1009"/>
      <c r="IH6316" s="1009"/>
      <c r="II6316" s="1009"/>
      <c r="IJ6316" s="1009"/>
      <c r="IK6316" s="1009"/>
      <c r="IL6316" s="1009"/>
      <c r="IM6316" s="1009"/>
    </row>
    <row r="6317" spans="17:247" x14ac:dyDescent="0.25">
      <c r="Q6317" s="1333"/>
      <c r="R6317" s="1333"/>
      <c r="S6317" s="669"/>
      <c r="T6317" s="669"/>
      <c r="U6317" s="669"/>
      <c r="AG6317" s="873"/>
      <c r="AN6317" s="669"/>
      <c r="IG6317" s="1009"/>
      <c r="IH6317" s="1009"/>
      <c r="II6317" s="1009"/>
      <c r="IJ6317" s="1009"/>
      <c r="IK6317" s="1009"/>
      <c r="IL6317" s="1009"/>
      <c r="IM6317" s="1009"/>
    </row>
    <row r="6318" spans="17:247" x14ac:dyDescent="0.25">
      <c r="Q6318" s="1333"/>
      <c r="R6318" s="1333"/>
      <c r="S6318" s="669"/>
      <c r="T6318" s="669"/>
      <c r="U6318" s="669"/>
      <c r="AG6318" s="873"/>
      <c r="AN6318" s="669"/>
      <c r="IG6318" s="1009"/>
      <c r="IH6318" s="1009"/>
      <c r="II6318" s="1009"/>
      <c r="IJ6318" s="1009"/>
      <c r="IK6318" s="1009"/>
      <c r="IL6318" s="1009"/>
      <c r="IM6318" s="1009"/>
    </row>
    <row r="6319" spans="17:247" x14ac:dyDescent="0.25">
      <c r="Q6319" s="1333"/>
      <c r="R6319" s="1333"/>
      <c r="S6319" s="669"/>
      <c r="T6319" s="669"/>
      <c r="U6319" s="669"/>
      <c r="AG6319" s="873"/>
      <c r="AN6319" s="669"/>
      <c r="IG6319" s="1009"/>
      <c r="IH6319" s="1009"/>
      <c r="II6319" s="1009"/>
      <c r="IJ6319" s="1009"/>
      <c r="IK6319" s="1009"/>
      <c r="IL6319" s="1009"/>
      <c r="IM6319" s="1009"/>
    </row>
    <row r="6320" spans="17:247" x14ac:dyDescent="0.25">
      <c r="Q6320" s="1333"/>
      <c r="R6320" s="1333"/>
      <c r="S6320" s="669"/>
      <c r="T6320" s="669"/>
      <c r="U6320" s="669"/>
      <c r="AG6320" s="873"/>
      <c r="AN6320" s="669"/>
      <c r="IG6320" s="1009"/>
      <c r="IH6320" s="1009"/>
      <c r="II6320" s="1009"/>
      <c r="IJ6320" s="1009"/>
      <c r="IK6320" s="1009"/>
      <c r="IL6320" s="1009"/>
      <c r="IM6320" s="1009"/>
    </row>
    <row r="6321" spans="17:247" x14ac:dyDescent="0.25">
      <c r="Q6321" s="1333"/>
      <c r="R6321" s="1333"/>
      <c r="S6321" s="669"/>
      <c r="T6321" s="669"/>
      <c r="U6321" s="669"/>
      <c r="AG6321" s="873"/>
      <c r="AN6321" s="669"/>
      <c r="IG6321" s="1009"/>
      <c r="IH6321" s="1009"/>
      <c r="II6321" s="1009"/>
      <c r="IJ6321" s="1009"/>
      <c r="IK6321" s="1009"/>
      <c r="IL6321" s="1009"/>
      <c r="IM6321" s="1009"/>
    </row>
    <row r="6322" spans="17:247" x14ac:dyDescent="0.25">
      <c r="Q6322" s="1333"/>
      <c r="R6322" s="1333"/>
      <c r="S6322" s="669"/>
      <c r="T6322" s="669"/>
      <c r="U6322" s="669"/>
      <c r="AG6322" s="873"/>
      <c r="AN6322" s="669"/>
      <c r="IG6322" s="1009"/>
      <c r="IH6322" s="1009"/>
      <c r="II6322" s="1009"/>
      <c r="IJ6322" s="1009"/>
      <c r="IK6322" s="1009"/>
      <c r="IL6322" s="1009"/>
      <c r="IM6322" s="1009"/>
    </row>
    <row r="6323" spans="17:247" x14ac:dyDescent="0.25">
      <c r="Q6323" s="1333"/>
      <c r="R6323" s="1333"/>
      <c r="S6323" s="669"/>
      <c r="T6323" s="669"/>
      <c r="U6323" s="669"/>
      <c r="AG6323" s="873"/>
      <c r="AN6323" s="669"/>
      <c r="IG6323" s="1009"/>
      <c r="IH6323" s="1009"/>
      <c r="II6323" s="1009"/>
      <c r="IJ6323" s="1009"/>
      <c r="IK6323" s="1009"/>
      <c r="IL6323" s="1009"/>
      <c r="IM6323" s="1009"/>
    </row>
    <row r="6324" spans="17:247" x14ac:dyDescent="0.25">
      <c r="Q6324" s="1333"/>
      <c r="R6324" s="1333"/>
      <c r="S6324" s="669"/>
      <c r="T6324" s="669"/>
      <c r="U6324" s="669"/>
      <c r="AG6324" s="873"/>
      <c r="AN6324" s="669"/>
      <c r="IG6324" s="1009"/>
      <c r="IH6324" s="1009"/>
      <c r="II6324" s="1009"/>
      <c r="IJ6324" s="1009"/>
      <c r="IK6324" s="1009"/>
      <c r="IL6324" s="1009"/>
      <c r="IM6324" s="1009"/>
    </row>
    <row r="6325" spans="17:247" x14ac:dyDescent="0.25">
      <c r="Q6325" s="1333"/>
      <c r="R6325" s="1333"/>
      <c r="S6325" s="669"/>
      <c r="T6325" s="669"/>
      <c r="U6325" s="669"/>
      <c r="AG6325" s="873"/>
      <c r="AN6325" s="669"/>
      <c r="IG6325" s="1009"/>
      <c r="IH6325" s="1009"/>
      <c r="II6325" s="1009"/>
      <c r="IJ6325" s="1009"/>
      <c r="IK6325" s="1009"/>
      <c r="IL6325" s="1009"/>
      <c r="IM6325" s="1009"/>
    </row>
    <row r="6326" spans="17:247" x14ac:dyDescent="0.25">
      <c r="Q6326" s="1333"/>
      <c r="R6326" s="1333"/>
      <c r="S6326" s="669"/>
      <c r="T6326" s="669"/>
      <c r="U6326" s="669"/>
      <c r="AG6326" s="873"/>
      <c r="AN6326" s="669"/>
      <c r="IG6326" s="1009"/>
      <c r="IH6326" s="1009"/>
      <c r="II6326" s="1009"/>
      <c r="IJ6326" s="1009"/>
      <c r="IK6326" s="1009"/>
      <c r="IL6326" s="1009"/>
      <c r="IM6326" s="1009"/>
    </row>
    <row r="6327" spans="17:247" x14ac:dyDescent="0.25">
      <c r="Q6327" s="1333"/>
      <c r="R6327" s="1333"/>
      <c r="S6327" s="669"/>
      <c r="T6327" s="669"/>
      <c r="U6327" s="669"/>
      <c r="AG6327" s="873"/>
      <c r="AN6327" s="669"/>
      <c r="IG6327" s="1009"/>
      <c r="IH6327" s="1009"/>
      <c r="II6327" s="1009"/>
      <c r="IJ6327" s="1009"/>
      <c r="IK6327" s="1009"/>
      <c r="IL6327" s="1009"/>
      <c r="IM6327" s="1009"/>
    </row>
    <row r="6328" spans="17:247" x14ac:dyDescent="0.25">
      <c r="Q6328" s="1333"/>
      <c r="R6328" s="1333"/>
      <c r="S6328" s="669"/>
      <c r="T6328" s="669"/>
      <c r="U6328" s="669"/>
      <c r="AG6328" s="873"/>
      <c r="AN6328" s="669"/>
      <c r="IG6328" s="1009"/>
      <c r="IH6328" s="1009"/>
      <c r="II6328" s="1009"/>
      <c r="IJ6328" s="1009"/>
      <c r="IK6328" s="1009"/>
      <c r="IL6328" s="1009"/>
      <c r="IM6328" s="1009"/>
    </row>
    <row r="6329" spans="17:247" x14ac:dyDescent="0.25">
      <c r="Q6329" s="1333"/>
      <c r="R6329" s="1333"/>
      <c r="S6329" s="669"/>
      <c r="T6329" s="669"/>
      <c r="U6329" s="669"/>
      <c r="AG6329" s="873"/>
      <c r="AN6329" s="669"/>
      <c r="IG6329" s="1009"/>
      <c r="IH6329" s="1009"/>
      <c r="II6329" s="1009"/>
      <c r="IJ6329" s="1009"/>
      <c r="IK6329" s="1009"/>
      <c r="IL6329" s="1009"/>
      <c r="IM6329" s="1009"/>
    </row>
    <row r="6330" spans="17:247" x14ac:dyDescent="0.25">
      <c r="Q6330" s="1333"/>
      <c r="R6330" s="1333"/>
      <c r="S6330" s="669"/>
      <c r="T6330" s="669"/>
      <c r="U6330" s="669"/>
      <c r="AG6330" s="873"/>
      <c r="AN6330" s="669"/>
      <c r="IG6330" s="1009"/>
      <c r="IH6330" s="1009"/>
      <c r="II6330" s="1009"/>
      <c r="IJ6330" s="1009"/>
      <c r="IK6330" s="1009"/>
      <c r="IL6330" s="1009"/>
      <c r="IM6330" s="1009"/>
    </row>
    <row r="6331" spans="17:247" x14ac:dyDescent="0.25">
      <c r="Q6331" s="1333"/>
      <c r="R6331" s="1333"/>
      <c r="S6331" s="669"/>
      <c r="T6331" s="669"/>
      <c r="U6331" s="669"/>
      <c r="AG6331" s="873"/>
      <c r="AN6331" s="669"/>
      <c r="IG6331" s="1009"/>
      <c r="IH6331" s="1009"/>
      <c r="II6331" s="1009"/>
      <c r="IJ6331" s="1009"/>
      <c r="IK6331" s="1009"/>
      <c r="IL6331" s="1009"/>
      <c r="IM6331" s="1009"/>
    </row>
    <row r="6332" spans="17:247" x14ac:dyDescent="0.25">
      <c r="Q6332" s="1333"/>
      <c r="R6332" s="1333"/>
      <c r="S6332" s="669"/>
      <c r="T6332" s="669"/>
      <c r="U6332" s="669"/>
      <c r="AG6332" s="873"/>
      <c r="AN6332" s="669"/>
      <c r="IG6332" s="1009"/>
      <c r="IH6332" s="1009"/>
      <c r="II6332" s="1009"/>
      <c r="IJ6332" s="1009"/>
      <c r="IK6332" s="1009"/>
      <c r="IL6332" s="1009"/>
      <c r="IM6332" s="1009"/>
    </row>
    <row r="6333" spans="17:247" x14ac:dyDescent="0.25">
      <c r="Q6333" s="1333"/>
      <c r="R6333" s="1333"/>
      <c r="S6333" s="669"/>
      <c r="T6333" s="669"/>
      <c r="U6333" s="669"/>
      <c r="AG6333" s="873"/>
      <c r="AN6333" s="669"/>
      <c r="IG6333" s="1009"/>
      <c r="IH6333" s="1009"/>
      <c r="II6333" s="1009"/>
      <c r="IJ6333" s="1009"/>
      <c r="IK6333" s="1009"/>
      <c r="IL6333" s="1009"/>
      <c r="IM6333" s="1009"/>
    </row>
    <row r="6334" spans="17:247" x14ac:dyDescent="0.25">
      <c r="Q6334" s="1333"/>
      <c r="R6334" s="1333"/>
      <c r="S6334" s="669"/>
      <c r="T6334" s="669"/>
      <c r="U6334" s="669"/>
      <c r="AG6334" s="873"/>
      <c r="AN6334" s="669"/>
      <c r="IG6334" s="1009"/>
      <c r="IH6334" s="1009"/>
      <c r="II6334" s="1009"/>
      <c r="IJ6334" s="1009"/>
      <c r="IK6334" s="1009"/>
      <c r="IL6334" s="1009"/>
      <c r="IM6334" s="1009"/>
    </row>
    <row r="6335" spans="17:247" x14ac:dyDescent="0.25">
      <c r="Q6335" s="1333"/>
      <c r="R6335" s="1333"/>
      <c r="S6335" s="669"/>
      <c r="T6335" s="669"/>
      <c r="U6335" s="669"/>
      <c r="AG6335" s="873"/>
      <c r="AN6335" s="669"/>
      <c r="IG6335" s="1009"/>
      <c r="IH6335" s="1009"/>
      <c r="II6335" s="1009"/>
      <c r="IJ6335" s="1009"/>
      <c r="IK6335" s="1009"/>
      <c r="IL6335" s="1009"/>
      <c r="IM6335" s="1009"/>
    </row>
    <row r="6336" spans="17:247" x14ac:dyDescent="0.25">
      <c r="Q6336" s="1333"/>
      <c r="R6336" s="1333"/>
      <c r="S6336" s="669"/>
      <c r="T6336" s="669"/>
      <c r="U6336" s="669"/>
      <c r="AG6336" s="873"/>
      <c r="AN6336" s="669"/>
      <c r="IG6336" s="1009"/>
      <c r="IH6336" s="1009"/>
      <c r="II6336" s="1009"/>
      <c r="IJ6336" s="1009"/>
      <c r="IK6336" s="1009"/>
      <c r="IL6336" s="1009"/>
      <c r="IM6336" s="1009"/>
    </row>
    <row r="6337" spans="17:247" x14ac:dyDescent="0.25">
      <c r="Q6337" s="1333"/>
      <c r="R6337" s="1333"/>
      <c r="S6337" s="669"/>
      <c r="T6337" s="669"/>
      <c r="U6337" s="669"/>
      <c r="AG6337" s="873"/>
      <c r="AN6337" s="669"/>
      <c r="IG6337" s="1009"/>
      <c r="IH6337" s="1009"/>
      <c r="II6337" s="1009"/>
      <c r="IJ6337" s="1009"/>
      <c r="IK6337" s="1009"/>
      <c r="IL6337" s="1009"/>
      <c r="IM6337" s="1009"/>
    </row>
    <row r="6338" spans="17:247" x14ac:dyDescent="0.25">
      <c r="Q6338" s="1333"/>
      <c r="R6338" s="1333"/>
      <c r="S6338" s="669"/>
      <c r="T6338" s="669"/>
      <c r="U6338" s="669"/>
      <c r="AG6338" s="873"/>
      <c r="AN6338" s="669"/>
      <c r="IG6338" s="1009"/>
      <c r="IH6338" s="1009"/>
      <c r="II6338" s="1009"/>
      <c r="IJ6338" s="1009"/>
      <c r="IK6338" s="1009"/>
      <c r="IL6338" s="1009"/>
      <c r="IM6338" s="1009"/>
    </row>
    <row r="6339" spans="17:247" x14ac:dyDescent="0.25">
      <c r="Q6339" s="1333"/>
      <c r="R6339" s="1333"/>
      <c r="S6339" s="669"/>
      <c r="T6339" s="669"/>
      <c r="U6339" s="669"/>
      <c r="AG6339" s="873"/>
      <c r="AN6339" s="669"/>
      <c r="IG6339" s="1009"/>
      <c r="IH6339" s="1009"/>
      <c r="II6339" s="1009"/>
      <c r="IJ6339" s="1009"/>
      <c r="IK6339" s="1009"/>
      <c r="IL6339" s="1009"/>
      <c r="IM6339" s="1009"/>
    </row>
    <row r="6340" spans="17:247" x14ac:dyDescent="0.25">
      <c r="Q6340" s="1333"/>
      <c r="R6340" s="1333"/>
      <c r="S6340" s="669"/>
      <c r="T6340" s="669"/>
      <c r="U6340" s="669"/>
      <c r="AG6340" s="873"/>
      <c r="AN6340" s="669"/>
      <c r="IG6340" s="1009"/>
      <c r="IH6340" s="1009"/>
      <c r="II6340" s="1009"/>
      <c r="IJ6340" s="1009"/>
      <c r="IK6340" s="1009"/>
      <c r="IL6340" s="1009"/>
      <c r="IM6340" s="1009"/>
    </row>
    <row r="6341" spans="17:247" x14ac:dyDescent="0.25">
      <c r="Q6341" s="1333"/>
      <c r="R6341" s="1333"/>
      <c r="S6341" s="669"/>
      <c r="T6341" s="669"/>
      <c r="U6341" s="669"/>
      <c r="AG6341" s="873"/>
      <c r="AN6341" s="669"/>
      <c r="IG6341" s="1009"/>
      <c r="IH6341" s="1009"/>
      <c r="II6341" s="1009"/>
      <c r="IJ6341" s="1009"/>
      <c r="IK6341" s="1009"/>
      <c r="IL6341" s="1009"/>
      <c r="IM6341" s="1009"/>
    </row>
    <row r="6342" spans="17:247" x14ac:dyDescent="0.25">
      <c r="Q6342" s="1333"/>
      <c r="R6342" s="1333"/>
      <c r="S6342" s="669"/>
      <c r="T6342" s="669"/>
      <c r="U6342" s="669"/>
      <c r="AG6342" s="873"/>
      <c r="AN6342" s="669"/>
      <c r="IG6342" s="1009"/>
      <c r="IH6342" s="1009"/>
      <c r="II6342" s="1009"/>
      <c r="IJ6342" s="1009"/>
      <c r="IK6342" s="1009"/>
      <c r="IL6342" s="1009"/>
      <c r="IM6342" s="1009"/>
    </row>
    <row r="6343" spans="17:247" x14ac:dyDescent="0.25">
      <c r="Q6343" s="1333"/>
      <c r="R6343" s="1333"/>
      <c r="S6343" s="669"/>
      <c r="T6343" s="669"/>
      <c r="U6343" s="669"/>
      <c r="AG6343" s="873"/>
      <c r="AN6343" s="669"/>
      <c r="IG6343" s="1009"/>
      <c r="IH6343" s="1009"/>
      <c r="II6343" s="1009"/>
      <c r="IJ6343" s="1009"/>
      <c r="IK6343" s="1009"/>
      <c r="IL6343" s="1009"/>
      <c r="IM6343" s="1009"/>
    </row>
    <row r="6344" spans="17:247" x14ac:dyDescent="0.25">
      <c r="Q6344" s="1333"/>
      <c r="R6344" s="1333"/>
      <c r="S6344" s="669"/>
      <c r="T6344" s="669"/>
      <c r="U6344" s="669"/>
      <c r="AG6344" s="873"/>
      <c r="AN6344" s="669"/>
      <c r="IG6344" s="1009"/>
      <c r="IH6344" s="1009"/>
      <c r="II6344" s="1009"/>
      <c r="IJ6344" s="1009"/>
      <c r="IK6344" s="1009"/>
      <c r="IL6344" s="1009"/>
      <c r="IM6344" s="1009"/>
    </row>
    <row r="6345" spans="17:247" x14ac:dyDescent="0.25">
      <c r="Q6345" s="1333"/>
      <c r="R6345" s="1333"/>
      <c r="S6345" s="669"/>
      <c r="T6345" s="669"/>
      <c r="U6345" s="669"/>
      <c r="AG6345" s="873"/>
      <c r="AN6345" s="669"/>
      <c r="IG6345" s="1009"/>
      <c r="IH6345" s="1009"/>
      <c r="II6345" s="1009"/>
      <c r="IJ6345" s="1009"/>
      <c r="IK6345" s="1009"/>
      <c r="IL6345" s="1009"/>
      <c r="IM6345" s="1009"/>
    </row>
    <row r="6346" spans="17:247" x14ac:dyDescent="0.25">
      <c r="Q6346" s="1333"/>
      <c r="R6346" s="1333"/>
      <c r="S6346" s="669"/>
      <c r="T6346" s="669"/>
      <c r="U6346" s="669"/>
      <c r="AG6346" s="873"/>
      <c r="AN6346" s="669"/>
      <c r="IG6346" s="1009"/>
      <c r="IH6346" s="1009"/>
      <c r="II6346" s="1009"/>
      <c r="IJ6346" s="1009"/>
      <c r="IK6346" s="1009"/>
      <c r="IL6346" s="1009"/>
      <c r="IM6346" s="1009"/>
    </row>
    <row r="6347" spans="17:247" x14ac:dyDescent="0.25">
      <c r="Q6347" s="1333"/>
      <c r="R6347" s="1333"/>
      <c r="S6347" s="669"/>
      <c r="T6347" s="669"/>
      <c r="U6347" s="669"/>
      <c r="AG6347" s="873"/>
      <c r="AN6347" s="669"/>
      <c r="IG6347" s="1009"/>
      <c r="IH6347" s="1009"/>
      <c r="II6347" s="1009"/>
      <c r="IJ6347" s="1009"/>
      <c r="IK6347" s="1009"/>
      <c r="IL6347" s="1009"/>
      <c r="IM6347" s="1009"/>
    </row>
    <row r="6348" spans="17:247" x14ac:dyDescent="0.25">
      <c r="Q6348" s="1333"/>
      <c r="R6348" s="1333"/>
      <c r="S6348" s="669"/>
      <c r="T6348" s="669"/>
      <c r="U6348" s="669"/>
      <c r="AG6348" s="873"/>
      <c r="AN6348" s="669"/>
      <c r="IG6348" s="1009"/>
      <c r="IH6348" s="1009"/>
      <c r="II6348" s="1009"/>
      <c r="IJ6348" s="1009"/>
      <c r="IK6348" s="1009"/>
      <c r="IL6348" s="1009"/>
      <c r="IM6348" s="1009"/>
    </row>
    <row r="6349" spans="17:247" x14ac:dyDescent="0.25">
      <c r="Q6349" s="1333"/>
      <c r="R6349" s="1333"/>
      <c r="S6349" s="669"/>
      <c r="T6349" s="669"/>
      <c r="U6349" s="669"/>
      <c r="AG6349" s="873"/>
      <c r="AN6349" s="669"/>
      <c r="IG6349" s="1009"/>
      <c r="IH6349" s="1009"/>
      <c r="II6349" s="1009"/>
      <c r="IJ6349" s="1009"/>
      <c r="IK6349" s="1009"/>
      <c r="IL6349" s="1009"/>
      <c r="IM6349" s="1009"/>
    </row>
    <row r="6350" spans="17:247" x14ac:dyDescent="0.25">
      <c r="Q6350" s="1333"/>
      <c r="R6350" s="1333"/>
      <c r="S6350" s="669"/>
      <c r="T6350" s="669"/>
      <c r="U6350" s="669"/>
      <c r="AG6350" s="873"/>
      <c r="AN6350" s="669"/>
      <c r="IG6350" s="1009"/>
      <c r="IH6350" s="1009"/>
      <c r="II6350" s="1009"/>
      <c r="IJ6350" s="1009"/>
      <c r="IK6350" s="1009"/>
      <c r="IL6350" s="1009"/>
      <c r="IM6350" s="1009"/>
    </row>
    <row r="6351" spans="17:247" x14ac:dyDescent="0.25">
      <c r="Q6351" s="1333"/>
      <c r="R6351" s="1333"/>
      <c r="S6351" s="669"/>
      <c r="T6351" s="669"/>
      <c r="U6351" s="669"/>
      <c r="AG6351" s="873"/>
      <c r="AN6351" s="669"/>
      <c r="IG6351" s="1009"/>
      <c r="IH6351" s="1009"/>
      <c r="II6351" s="1009"/>
      <c r="IJ6351" s="1009"/>
      <c r="IK6351" s="1009"/>
      <c r="IL6351" s="1009"/>
      <c r="IM6351" s="1009"/>
    </row>
    <row r="6352" spans="17:247" x14ac:dyDescent="0.25">
      <c r="Q6352" s="1333"/>
      <c r="R6352" s="1333"/>
      <c r="S6352" s="669"/>
      <c r="T6352" s="669"/>
      <c r="U6352" s="669"/>
      <c r="AG6352" s="873"/>
      <c r="AN6352" s="669"/>
      <c r="IG6352" s="1009"/>
      <c r="IH6352" s="1009"/>
      <c r="II6352" s="1009"/>
      <c r="IJ6352" s="1009"/>
      <c r="IK6352" s="1009"/>
      <c r="IL6352" s="1009"/>
      <c r="IM6352" s="1009"/>
    </row>
    <row r="6353" spans="17:247" x14ac:dyDescent="0.25">
      <c r="Q6353" s="1333"/>
      <c r="R6353" s="1333"/>
      <c r="S6353" s="669"/>
      <c r="T6353" s="669"/>
      <c r="U6353" s="669"/>
      <c r="AG6353" s="873"/>
      <c r="AN6353" s="669"/>
      <c r="IG6353" s="1009"/>
      <c r="IH6353" s="1009"/>
      <c r="II6353" s="1009"/>
      <c r="IJ6353" s="1009"/>
      <c r="IK6353" s="1009"/>
      <c r="IL6353" s="1009"/>
      <c r="IM6353" s="1009"/>
    </row>
    <row r="6354" spans="17:247" x14ac:dyDescent="0.25">
      <c r="Q6354" s="1333"/>
      <c r="R6354" s="1333"/>
      <c r="S6354" s="669"/>
      <c r="T6354" s="669"/>
      <c r="U6354" s="669"/>
      <c r="AG6354" s="873"/>
      <c r="AN6354" s="669"/>
      <c r="IG6354" s="1009"/>
      <c r="IH6354" s="1009"/>
      <c r="II6354" s="1009"/>
      <c r="IJ6354" s="1009"/>
      <c r="IK6354" s="1009"/>
      <c r="IL6354" s="1009"/>
      <c r="IM6354" s="1009"/>
    </row>
    <row r="6355" spans="17:247" x14ac:dyDescent="0.25">
      <c r="Q6355" s="1333"/>
      <c r="R6355" s="1333"/>
      <c r="S6355" s="669"/>
      <c r="T6355" s="669"/>
      <c r="U6355" s="669"/>
      <c r="AG6355" s="873"/>
      <c r="AN6355" s="669"/>
      <c r="IG6355" s="1009"/>
      <c r="IH6355" s="1009"/>
      <c r="II6355" s="1009"/>
      <c r="IJ6355" s="1009"/>
      <c r="IK6355" s="1009"/>
      <c r="IL6355" s="1009"/>
      <c r="IM6355" s="1009"/>
    </row>
    <row r="6356" spans="17:247" x14ac:dyDescent="0.25">
      <c r="Q6356" s="1333"/>
      <c r="R6356" s="1333"/>
      <c r="S6356" s="669"/>
      <c r="T6356" s="669"/>
      <c r="U6356" s="669"/>
      <c r="AG6356" s="873"/>
      <c r="AN6356" s="669"/>
      <c r="IG6356" s="1009"/>
      <c r="IH6356" s="1009"/>
      <c r="II6356" s="1009"/>
      <c r="IJ6356" s="1009"/>
      <c r="IK6356" s="1009"/>
      <c r="IL6356" s="1009"/>
      <c r="IM6356" s="1009"/>
    </row>
    <row r="6357" spans="17:247" x14ac:dyDescent="0.25">
      <c r="Q6357" s="1333"/>
      <c r="R6357" s="1333"/>
      <c r="S6357" s="669"/>
      <c r="T6357" s="669"/>
      <c r="U6357" s="669"/>
      <c r="AG6357" s="873"/>
      <c r="AN6357" s="669"/>
      <c r="IG6357" s="1009"/>
      <c r="IH6357" s="1009"/>
      <c r="II6357" s="1009"/>
      <c r="IJ6357" s="1009"/>
      <c r="IK6357" s="1009"/>
      <c r="IL6357" s="1009"/>
      <c r="IM6357" s="1009"/>
    </row>
    <row r="6358" spans="17:247" x14ac:dyDescent="0.25">
      <c r="Q6358" s="1333"/>
      <c r="R6358" s="1333"/>
      <c r="S6358" s="669"/>
      <c r="T6358" s="669"/>
      <c r="U6358" s="669"/>
      <c r="AG6358" s="873"/>
      <c r="AN6358" s="669"/>
      <c r="IG6358" s="1009"/>
      <c r="IH6358" s="1009"/>
      <c r="II6358" s="1009"/>
      <c r="IJ6358" s="1009"/>
      <c r="IK6358" s="1009"/>
      <c r="IL6358" s="1009"/>
      <c r="IM6358" s="1009"/>
    </row>
    <row r="6359" spans="17:247" x14ac:dyDescent="0.25">
      <c r="Q6359" s="1333"/>
      <c r="R6359" s="1333"/>
      <c r="S6359" s="669"/>
      <c r="T6359" s="669"/>
      <c r="U6359" s="669"/>
      <c r="AG6359" s="873"/>
      <c r="AN6359" s="669"/>
      <c r="IG6359" s="1009"/>
      <c r="IH6359" s="1009"/>
      <c r="II6359" s="1009"/>
      <c r="IJ6359" s="1009"/>
      <c r="IK6359" s="1009"/>
      <c r="IL6359" s="1009"/>
      <c r="IM6359" s="1009"/>
    </row>
    <row r="6360" spans="17:247" x14ac:dyDescent="0.25">
      <c r="Q6360" s="1333"/>
      <c r="R6360" s="1333"/>
      <c r="S6360" s="669"/>
      <c r="T6360" s="669"/>
      <c r="U6360" s="669"/>
      <c r="AG6360" s="873"/>
      <c r="AN6360" s="669"/>
      <c r="IG6360" s="1009"/>
      <c r="IH6360" s="1009"/>
      <c r="II6360" s="1009"/>
      <c r="IJ6360" s="1009"/>
      <c r="IK6360" s="1009"/>
      <c r="IL6360" s="1009"/>
      <c r="IM6360" s="1009"/>
    </row>
    <row r="6361" spans="17:247" x14ac:dyDescent="0.25">
      <c r="Q6361" s="1333"/>
      <c r="R6361" s="1333"/>
      <c r="S6361" s="669"/>
      <c r="T6361" s="669"/>
      <c r="U6361" s="669"/>
      <c r="AG6361" s="873"/>
      <c r="AN6361" s="669"/>
      <c r="IG6361" s="1009"/>
      <c r="IH6361" s="1009"/>
      <c r="II6361" s="1009"/>
      <c r="IJ6361" s="1009"/>
      <c r="IK6361" s="1009"/>
      <c r="IL6361" s="1009"/>
      <c r="IM6361" s="1009"/>
    </row>
    <row r="6362" spans="17:247" x14ac:dyDescent="0.25">
      <c r="Q6362" s="1333"/>
      <c r="R6362" s="1333"/>
      <c r="S6362" s="669"/>
      <c r="T6362" s="669"/>
      <c r="U6362" s="669"/>
      <c r="AG6362" s="873"/>
      <c r="AN6362" s="669"/>
      <c r="IG6362" s="1009"/>
      <c r="IH6362" s="1009"/>
      <c r="II6362" s="1009"/>
      <c r="IJ6362" s="1009"/>
      <c r="IK6362" s="1009"/>
      <c r="IL6362" s="1009"/>
      <c r="IM6362" s="1009"/>
    </row>
    <row r="6363" spans="17:247" x14ac:dyDescent="0.25">
      <c r="Q6363" s="1333"/>
      <c r="R6363" s="1333"/>
      <c r="S6363" s="669"/>
      <c r="T6363" s="669"/>
      <c r="U6363" s="669"/>
      <c r="AG6363" s="873"/>
      <c r="AN6363" s="669"/>
      <c r="IG6363" s="1009"/>
      <c r="IH6363" s="1009"/>
      <c r="II6363" s="1009"/>
      <c r="IJ6363" s="1009"/>
      <c r="IK6363" s="1009"/>
      <c r="IL6363" s="1009"/>
      <c r="IM6363" s="1009"/>
    </row>
    <row r="6364" spans="17:247" x14ac:dyDescent="0.25">
      <c r="Q6364" s="1333"/>
      <c r="R6364" s="1333"/>
      <c r="S6364" s="669"/>
      <c r="T6364" s="669"/>
      <c r="U6364" s="669"/>
      <c r="AG6364" s="873"/>
      <c r="AN6364" s="669"/>
      <c r="IG6364" s="1009"/>
      <c r="IH6364" s="1009"/>
      <c r="II6364" s="1009"/>
      <c r="IJ6364" s="1009"/>
      <c r="IK6364" s="1009"/>
      <c r="IL6364" s="1009"/>
      <c r="IM6364" s="1009"/>
    </row>
    <row r="6365" spans="17:247" x14ac:dyDescent="0.25">
      <c r="Q6365" s="1333"/>
      <c r="R6365" s="1333"/>
      <c r="S6365" s="669"/>
      <c r="T6365" s="669"/>
      <c r="U6365" s="669"/>
      <c r="AG6365" s="873"/>
      <c r="AN6365" s="669"/>
      <c r="IG6365" s="1009"/>
      <c r="IH6365" s="1009"/>
      <c r="II6365" s="1009"/>
      <c r="IJ6365" s="1009"/>
      <c r="IK6365" s="1009"/>
      <c r="IL6365" s="1009"/>
      <c r="IM6365" s="1009"/>
    </row>
    <row r="6366" spans="17:247" x14ac:dyDescent="0.25">
      <c r="Q6366" s="1333"/>
      <c r="R6366" s="1333"/>
      <c r="S6366" s="669"/>
      <c r="T6366" s="669"/>
      <c r="U6366" s="669"/>
      <c r="AG6366" s="873"/>
      <c r="AN6366" s="669"/>
      <c r="IG6366" s="1009"/>
      <c r="IH6366" s="1009"/>
      <c r="II6366" s="1009"/>
      <c r="IJ6366" s="1009"/>
      <c r="IK6366" s="1009"/>
      <c r="IL6366" s="1009"/>
      <c r="IM6366" s="1009"/>
    </row>
    <row r="6367" spans="17:247" x14ac:dyDescent="0.25">
      <c r="Q6367" s="1333"/>
      <c r="R6367" s="1333"/>
      <c r="S6367" s="669"/>
      <c r="T6367" s="669"/>
      <c r="U6367" s="669"/>
      <c r="AG6367" s="873"/>
      <c r="AN6367" s="669"/>
      <c r="IG6367" s="1009"/>
      <c r="IH6367" s="1009"/>
      <c r="II6367" s="1009"/>
      <c r="IJ6367" s="1009"/>
      <c r="IK6367" s="1009"/>
      <c r="IL6367" s="1009"/>
      <c r="IM6367" s="1009"/>
    </row>
    <row r="6368" spans="17:247" x14ac:dyDescent="0.25">
      <c r="Q6368" s="1333"/>
      <c r="R6368" s="1333"/>
      <c r="S6368" s="669"/>
      <c r="T6368" s="669"/>
      <c r="U6368" s="669"/>
      <c r="AG6368" s="873"/>
      <c r="AN6368" s="669"/>
      <c r="IG6368" s="1009"/>
      <c r="IH6368" s="1009"/>
      <c r="II6368" s="1009"/>
      <c r="IJ6368" s="1009"/>
      <c r="IK6368" s="1009"/>
      <c r="IL6368" s="1009"/>
      <c r="IM6368" s="1009"/>
    </row>
    <row r="6369" spans="17:247" x14ac:dyDescent="0.25">
      <c r="Q6369" s="1333"/>
      <c r="R6369" s="1333"/>
      <c r="S6369" s="669"/>
      <c r="T6369" s="669"/>
      <c r="U6369" s="669"/>
      <c r="AG6369" s="873"/>
      <c r="AN6369" s="669"/>
      <c r="IG6369" s="1009"/>
      <c r="IH6369" s="1009"/>
      <c r="II6369" s="1009"/>
      <c r="IJ6369" s="1009"/>
      <c r="IK6369" s="1009"/>
      <c r="IL6369" s="1009"/>
      <c r="IM6369" s="1009"/>
    </row>
    <row r="6370" spans="17:247" x14ac:dyDescent="0.25">
      <c r="Q6370" s="1333"/>
      <c r="R6370" s="1333"/>
      <c r="S6370" s="669"/>
      <c r="T6370" s="669"/>
      <c r="U6370" s="669"/>
      <c r="AG6370" s="873"/>
      <c r="AN6370" s="669"/>
      <c r="IG6370" s="1009"/>
      <c r="IH6370" s="1009"/>
      <c r="II6370" s="1009"/>
      <c r="IJ6370" s="1009"/>
      <c r="IK6370" s="1009"/>
      <c r="IL6370" s="1009"/>
      <c r="IM6370" s="1009"/>
    </row>
    <row r="6371" spans="17:247" x14ac:dyDescent="0.25">
      <c r="Q6371" s="1333"/>
      <c r="R6371" s="1333"/>
      <c r="S6371" s="669"/>
      <c r="T6371" s="669"/>
      <c r="U6371" s="669"/>
      <c r="AG6371" s="873"/>
      <c r="AN6371" s="669"/>
      <c r="IG6371" s="1009"/>
      <c r="IH6371" s="1009"/>
      <c r="II6371" s="1009"/>
      <c r="IJ6371" s="1009"/>
      <c r="IK6371" s="1009"/>
      <c r="IL6371" s="1009"/>
      <c r="IM6371" s="1009"/>
    </row>
    <row r="6372" spans="17:247" x14ac:dyDescent="0.25">
      <c r="Q6372" s="1333"/>
      <c r="R6372" s="1333"/>
      <c r="S6372" s="669"/>
      <c r="T6372" s="669"/>
      <c r="U6372" s="669"/>
      <c r="AG6372" s="873"/>
      <c r="AN6372" s="669"/>
      <c r="IG6372" s="1009"/>
      <c r="IH6372" s="1009"/>
      <c r="II6372" s="1009"/>
      <c r="IJ6372" s="1009"/>
      <c r="IK6372" s="1009"/>
      <c r="IL6372" s="1009"/>
      <c r="IM6372" s="1009"/>
    </row>
    <row r="6373" spans="17:247" x14ac:dyDescent="0.25">
      <c r="Q6373" s="1333"/>
      <c r="R6373" s="1333"/>
      <c r="S6373" s="669"/>
      <c r="T6373" s="669"/>
      <c r="U6373" s="669"/>
      <c r="AG6373" s="873"/>
      <c r="AN6373" s="669"/>
      <c r="IG6373" s="1009"/>
      <c r="IH6373" s="1009"/>
      <c r="II6373" s="1009"/>
      <c r="IJ6373" s="1009"/>
      <c r="IK6373" s="1009"/>
      <c r="IL6373" s="1009"/>
      <c r="IM6373" s="1009"/>
    </row>
    <row r="6374" spans="17:247" x14ac:dyDescent="0.25">
      <c r="Q6374" s="1333"/>
      <c r="R6374" s="1333"/>
      <c r="S6374" s="669"/>
      <c r="T6374" s="669"/>
      <c r="U6374" s="669"/>
      <c r="AG6374" s="873"/>
      <c r="AN6374" s="669"/>
      <c r="IG6374" s="1009"/>
      <c r="IH6374" s="1009"/>
      <c r="II6374" s="1009"/>
      <c r="IJ6374" s="1009"/>
      <c r="IK6374" s="1009"/>
      <c r="IL6374" s="1009"/>
      <c r="IM6374" s="1009"/>
    </row>
    <row r="6375" spans="17:247" x14ac:dyDescent="0.25">
      <c r="Q6375" s="1333"/>
      <c r="R6375" s="1333"/>
      <c r="S6375" s="669"/>
      <c r="T6375" s="669"/>
      <c r="U6375" s="669"/>
      <c r="AG6375" s="873"/>
      <c r="AN6375" s="669"/>
      <c r="IG6375" s="1009"/>
      <c r="IH6375" s="1009"/>
      <c r="II6375" s="1009"/>
      <c r="IJ6375" s="1009"/>
      <c r="IK6375" s="1009"/>
      <c r="IL6375" s="1009"/>
      <c r="IM6375" s="1009"/>
    </row>
    <row r="6376" spans="17:247" x14ac:dyDescent="0.25">
      <c r="Q6376" s="1333"/>
      <c r="R6376" s="1333"/>
      <c r="S6376" s="669"/>
      <c r="T6376" s="669"/>
      <c r="U6376" s="669"/>
      <c r="AG6376" s="873"/>
      <c r="AN6376" s="669"/>
      <c r="IG6376" s="1009"/>
      <c r="IH6376" s="1009"/>
      <c r="II6376" s="1009"/>
      <c r="IJ6376" s="1009"/>
      <c r="IK6376" s="1009"/>
      <c r="IL6376" s="1009"/>
      <c r="IM6376" s="1009"/>
    </row>
    <row r="6377" spans="17:247" x14ac:dyDescent="0.25">
      <c r="Q6377" s="1333"/>
      <c r="R6377" s="1333"/>
      <c r="S6377" s="669"/>
      <c r="T6377" s="669"/>
      <c r="U6377" s="669"/>
      <c r="AG6377" s="873"/>
      <c r="AN6377" s="669"/>
      <c r="IG6377" s="1009"/>
      <c r="IH6377" s="1009"/>
      <c r="II6377" s="1009"/>
      <c r="IJ6377" s="1009"/>
      <c r="IK6377" s="1009"/>
      <c r="IL6377" s="1009"/>
      <c r="IM6377" s="1009"/>
    </row>
    <row r="6378" spans="17:247" x14ac:dyDescent="0.25">
      <c r="Q6378" s="1333"/>
      <c r="R6378" s="1333"/>
      <c r="S6378" s="669"/>
      <c r="T6378" s="669"/>
      <c r="U6378" s="669"/>
      <c r="AG6378" s="873"/>
      <c r="AN6378" s="669"/>
      <c r="IG6378" s="1009"/>
      <c r="IH6378" s="1009"/>
      <c r="II6378" s="1009"/>
      <c r="IJ6378" s="1009"/>
      <c r="IK6378" s="1009"/>
      <c r="IL6378" s="1009"/>
      <c r="IM6378" s="1009"/>
    </row>
    <row r="6379" spans="17:247" x14ac:dyDescent="0.25">
      <c r="Q6379" s="1333"/>
      <c r="R6379" s="1333"/>
      <c r="S6379" s="669"/>
      <c r="T6379" s="669"/>
      <c r="U6379" s="669"/>
      <c r="AG6379" s="873"/>
      <c r="AN6379" s="669"/>
      <c r="IG6379" s="1009"/>
      <c r="IH6379" s="1009"/>
      <c r="II6379" s="1009"/>
      <c r="IJ6379" s="1009"/>
      <c r="IK6379" s="1009"/>
      <c r="IL6379" s="1009"/>
      <c r="IM6379" s="1009"/>
    </row>
    <row r="6380" spans="17:247" x14ac:dyDescent="0.25">
      <c r="Q6380" s="1333"/>
      <c r="R6380" s="1333"/>
      <c r="S6380" s="669"/>
      <c r="T6380" s="669"/>
      <c r="U6380" s="669"/>
      <c r="AG6380" s="873"/>
      <c r="AN6380" s="669"/>
      <c r="IG6380" s="1009"/>
      <c r="IH6380" s="1009"/>
      <c r="II6380" s="1009"/>
      <c r="IJ6380" s="1009"/>
      <c r="IK6380" s="1009"/>
      <c r="IL6380" s="1009"/>
      <c r="IM6380" s="1009"/>
    </row>
    <row r="6381" spans="17:247" x14ac:dyDescent="0.25">
      <c r="Q6381" s="1333"/>
      <c r="R6381" s="1333"/>
      <c r="S6381" s="669"/>
      <c r="T6381" s="669"/>
      <c r="U6381" s="669"/>
      <c r="AG6381" s="873"/>
      <c r="AN6381" s="669"/>
      <c r="IG6381" s="1009"/>
      <c r="IH6381" s="1009"/>
      <c r="II6381" s="1009"/>
      <c r="IJ6381" s="1009"/>
      <c r="IK6381" s="1009"/>
      <c r="IL6381" s="1009"/>
      <c r="IM6381" s="1009"/>
    </row>
    <row r="6382" spans="17:247" x14ac:dyDescent="0.25">
      <c r="Q6382" s="1333"/>
      <c r="R6382" s="1333"/>
      <c r="S6382" s="669"/>
      <c r="T6382" s="669"/>
      <c r="U6382" s="669"/>
      <c r="AG6382" s="873"/>
      <c r="AN6382" s="669"/>
      <c r="IG6382" s="1009"/>
      <c r="IH6382" s="1009"/>
      <c r="II6382" s="1009"/>
      <c r="IJ6382" s="1009"/>
      <c r="IK6382" s="1009"/>
      <c r="IL6382" s="1009"/>
      <c r="IM6382" s="1009"/>
    </row>
    <row r="6383" spans="17:247" x14ac:dyDescent="0.25">
      <c r="Q6383" s="1333"/>
      <c r="R6383" s="1333"/>
      <c r="S6383" s="669"/>
      <c r="T6383" s="669"/>
      <c r="U6383" s="669"/>
      <c r="AG6383" s="873"/>
      <c r="AN6383" s="669"/>
      <c r="IG6383" s="1009"/>
      <c r="IH6383" s="1009"/>
      <c r="II6383" s="1009"/>
      <c r="IJ6383" s="1009"/>
      <c r="IK6383" s="1009"/>
      <c r="IL6383" s="1009"/>
      <c r="IM6383" s="1009"/>
    </row>
    <row r="6384" spans="17:247" x14ac:dyDescent="0.25">
      <c r="Q6384" s="1333"/>
      <c r="R6384" s="1333"/>
      <c r="S6384" s="669"/>
      <c r="T6384" s="669"/>
      <c r="U6384" s="669"/>
      <c r="AG6384" s="873"/>
      <c r="AN6384" s="669"/>
      <c r="IG6384" s="1009"/>
      <c r="IH6384" s="1009"/>
      <c r="II6384" s="1009"/>
      <c r="IJ6384" s="1009"/>
      <c r="IK6384" s="1009"/>
      <c r="IL6384" s="1009"/>
      <c r="IM6384" s="1009"/>
    </row>
    <row r="6385" spans="17:247" x14ac:dyDescent="0.25">
      <c r="Q6385" s="1333"/>
      <c r="R6385" s="1333"/>
      <c r="S6385" s="669"/>
      <c r="T6385" s="669"/>
      <c r="U6385" s="669"/>
      <c r="AG6385" s="873"/>
      <c r="AN6385" s="669"/>
      <c r="IG6385" s="1009"/>
      <c r="IH6385" s="1009"/>
      <c r="II6385" s="1009"/>
      <c r="IJ6385" s="1009"/>
      <c r="IK6385" s="1009"/>
      <c r="IL6385" s="1009"/>
      <c r="IM6385" s="1009"/>
    </row>
    <row r="6386" spans="17:247" x14ac:dyDescent="0.25">
      <c r="Q6386" s="1333"/>
      <c r="R6386" s="1333"/>
      <c r="S6386" s="669"/>
      <c r="T6386" s="669"/>
      <c r="U6386" s="669"/>
      <c r="AG6386" s="873"/>
      <c r="AN6386" s="669"/>
      <c r="IG6386" s="1009"/>
      <c r="IH6386" s="1009"/>
      <c r="II6386" s="1009"/>
      <c r="IJ6386" s="1009"/>
      <c r="IK6386" s="1009"/>
      <c r="IL6386" s="1009"/>
      <c r="IM6386" s="1009"/>
    </row>
    <row r="6387" spans="17:247" x14ac:dyDescent="0.25">
      <c r="Q6387" s="1333"/>
      <c r="R6387" s="1333"/>
      <c r="S6387" s="669"/>
      <c r="T6387" s="669"/>
      <c r="U6387" s="669"/>
      <c r="AG6387" s="873"/>
      <c r="AN6387" s="669"/>
      <c r="IG6387" s="1009"/>
      <c r="IH6387" s="1009"/>
      <c r="II6387" s="1009"/>
      <c r="IJ6387" s="1009"/>
      <c r="IK6387" s="1009"/>
      <c r="IL6387" s="1009"/>
      <c r="IM6387" s="1009"/>
    </row>
    <row r="6388" spans="17:247" x14ac:dyDescent="0.25">
      <c r="Q6388" s="1333"/>
      <c r="R6388" s="1333"/>
      <c r="S6388" s="669"/>
      <c r="T6388" s="669"/>
      <c r="U6388" s="669"/>
      <c r="AG6388" s="873"/>
      <c r="AN6388" s="669"/>
      <c r="IG6388" s="1009"/>
      <c r="IH6388" s="1009"/>
      <c r="II6388" s="1009"/>
      <c r="IJ6388" s="1009"/>
      <c r="IK6388" s="1009"/>
      <c r="IL6388" s="1009"/>
      <c r="IM6388" s="1009"/>
    </row>
    <row r="6389" spans="17:247" x14ac:dyDescent="0.25">
      <c r="Q6389" s="1333"/>
      <c r="R6389" s="1333"/>
      <c r="S6389" s="669"/>
      <c r="T6389" s="669"/>
      <c r="U6389" s="669"/>
      <c r="AG6389" s="873"/>
      <c r="AN6389" s="669"/>
      <c r="IG6389" s="1009"/>
      <c r="IH6389" s="1009"/>
      <c r="II6389" s="1009"/>
      <c r="IJ6389" s="1009"/>
      <c r="IK6389" s="1009"/>
      <c r="IL6389" s="1009"/>
      <c r="IM6389" s="1009"/>
    </row>
    <row r="6390" spans="17:247" x14ac:dyDescent="0.25">
      <c r="Q6390" s="1333"/>
      <c r="R6390" s="1333"/>
      <c r="S6390" s="669"/>
      <c r="T6390" s="669"/>
      <c r="U6390" s="669"/>
      <c r="AG6390" s="873"/>
      <c r="AN6390" s="669"/>
      <c r="IG6390" s="1009"/>
      <c r="IH6390" s="1009"/>
      <c r="II6390" s="1009"/>
      <c r="IJ6390" s="1009"/>
      <c r="IK6390" s="1009"/>
      <c r="IL6390" s="1009"/>
      <c r="IM6390" s="1009"/>
    </row>
    <row r="6391" spans="17:247" x14ac:dyDescent="0.25">
      <c r="Q6391" s="1333"/>
      <c r="R6391" s="1333"/>
      <c r="S6391" s="669"/>
      <c r="T6391" s="669"/>
      <c r="U6391" s="669"/>
      <c r="AG6391" s="873"/>
      <c r="AN6391" s="669"/>
      <c r="IG6391" s="1009"/>
      <c r="IH6391" s="1009"/>
      <c r="II6391" s="1009"/>
      <c r="IJ6391" s="1009"/>
      <c r="IK6391" s="1009"/>
      <c r="IL6391" s="1009"/>
      <c r="IM6391" s="1009"/>
    </row>
    <row r="6392" spans="17:247" x14ac:dyDescent="0.25">
      <c r="Q6392" s="1333"/>
      <c r="R6392" s="1333"/>
      <c r="S6392" s="669"/>
      <c r="T6392" s="669"/>
      <c r="U6392" s="669"/>
      <c r="AG6392" s="873"/>
      <c r="AN6392" s="669"/>
      <c r="IG6392" s="1009"/>
      <c r="IH6392" s="1009"/>
      <c r="II6392" s="1009"/>
      <c r="IJ6392" s="1009"/>
      <c r="IK6392" s="1009"/>
      <c r="IL6392" s="1009"/>
      <c r="IM6392" s="1009"/>
    </row>
    <row r="6393" spans="17:247" x14ac:dyDescent="0.25">
      <c r="Q6393" s="1333"/>
      <c r="R6393" s="1333"/>
      <c r="S6393" s="669"/>
      <c r="T6393" s="669"/>
      <c r="U6393" s="669"/>
      <c r="AG6393" s="873"/>
      <c r="AN6393" s="669"/>
      <c r="IG6393" s="1009"/>
      <c r="IH6393" s="1009"/>
      <c r="II6393" s="1009"/>
      <c r="IJ6393" s="1009"/>
      <c r="IK6393" s="1009"/>
      <c r="IL6393" s="1009"/>
      <c r="IM6393" s="1009"/>
    </row>
    <row r="6394" spans="17:247" x14ac:dyDescent="0.25">
      <c r="Q6394" s="1333"/>
      <c r="R6394" s="1333"/>
      <c r="S6394" s="669"/>
      <c r="T6394" s="669"/>
      <c r="U6394" s="669"/>
      <c r="AG6394" s="873"/>
      <c r="AN6394" s="669"/>
      <c r="IG6394" s="1009"/>
      <c r="IH6394" s="1009"/>
      <c r="II6394" s="1009"/>
      <c r="IJ6394" s="1009"/>
      <c r="IK6394" s="1009"/>
      <c r="IL6394" s="1009"/>
      <c r="IM6394" s="1009"/>
    </row>
    <row r="6395" spans="17:247" x14ac:dyDescent="0.25">
      <c r="Q6395" s="1333"/>
      <c r="R6395" s="1333"/>
      <c r="S6395" s="669"/>
      <c r="T6395" s="669"/>
      <c r="U6395" s="669"/>
      <c r="AG6395" s="873"/>
      <c r="AN6395" s="669"/>
      <c r="IG6395" s="1009"/>
      <c r="IH6395" s="1009"/>
      <c r="II6395" s="1009"/>
      <c r="IJ6395" s="1009"/>
      <c r="IK6395" s="1009"/>
      <c r="IL6395" s="1009"/>
      <c r="IM6395" s="1009"/>
    </row>
    <row r="6396" spans="17:247" x14ac:dyDescent="0.25">
      <c r="Q6396" s="1333"/>
      <c r="R6396" s="1333"/>
      <c r="S6396" s="669"/>
      <c r="T6396" s="669"/>
      <c r="U6396" s="669"/>
      <c r="AG6396" s="873"/>
      <c r="AN6396" s="669"/>
      <c r="IG6396" s="1009"/>
      <c r="IH6396" s="1009"/>
      <c r="II6396" s="1009"/>
      <c r="IJ6396" s="1009"/>
      <c r="IK6396" s="1009"/>
      <c r="IL6396" s="1009"/>
      <c r="IM6396" s="1009"/>
    </row>
    <row r="6397" spans="17:247" x14ac:dyDescent="0.25">
      <c r="Q6397" s="1333"/>
      <c r="R6397" s="1333"/>
      <c r="S6397" s="669"/>
      <c r="T6397" s="669"/>
      <c r="U6397" s="669"/>
      <c r="AG6397" s="873"/>
      <c r="AN6397" s="669"/>
      <c r="IG6397" s="1009"/>
      <c r="IH6397" s="1009"/>
      <c r="II6397" s="1009"/>
      <c r="IJ6397" s="1009"/>
      <c r="IK6397" s="1009"/>
      <c r="IL6397" s="1009"/>
      <c r="IM6397" s="1009"/>
    </row>
    <row r="6398" spans="17:247" x14ac:dyDescent="0.25">
      <c r="Q6398" s="1333"/>
      <c r="R6398" s="1333"/>
      <c r="S6398" s="669"/>
      <c r="T6398" s="669"/>
      <c r="U6398" s="669"/>
      <c r="AG6398" s="873"/>
      <c r="AN6398" s="669"/>
      <c r="IG6398" s="1009"/>
      <c r="IH6398" s="1009"/>
      <c r="II6398" s="1009"/>
      <c r="IJ6398" s="1009"/>
      <c r="IK6398" s="1009"/>
      <c r="IL6398" s="1009"/>
      <c r="IM6398" s="1009"/>
    </row>
    <row r="6399" spans="17:247" x14ac:dyDescent="0.25">
      <c r="Q6399" s="1333"/>
      <c r="R6399" s="1333"/>
      <c r="S6399" s="669"/>
      <c r="T6399" s="669"/>
      <c r="U6399" s="669"/>
      <c r="AG6399" s="873"/>
      <c r="AN6399" s="669"/>
      <c r="IG6399" s="1009"/>
      <c r="IH6399" s="1009"/>
      <c r="II6399" s="1009"/>
      <c r="IJ6399" s="1009"/>
      <c r="IK6399" s="1009"/>
      <c r="IL6399" s="1009"/>
      <c r="IM6399" s="1009"/>
    </row>
    <row r="6400" spans="17:247" x14ac:dyDescent="0.25">
      <c r="Q6400" s="1333"/>
      <c r="R6400" s="1333"/>
      <c r="S6400" s="669"/>
      <c r="T6400" s="669"/>
      <c r="U6400" s="669"/>
      <c r="AG6400" s="873"/>
      <c r="AN6400" s="669"/>
      <c r="IG6400" s="1009"/>
      <c r="IH6400" s="1009"/>
      <c r="II6400" s="1009"/>
      <c r="IJ6400" s="1009"/>
      <c r="IK6400" s="1009"/>
      <c r="IL6400" s="1009"/>
      <c r="IM6400" s="1009"/>
    </row>
    <row r="6401" spans="17:247" x14ac:dyDescent="0.25">
      <c r="Q6401" s="1333"/>
      <c r="R6401" s="1333"/>
      <c r="S6401" s="669"/>
      <c r="T6401" s="669"/>
      <c r="U6401" s="669"/>
      <c r="AG6401" s="873"/>
      <c r="AN6401" s="669"/>
      <c r="IG6401" s="1009"/>
      <c r="IH6401" s="1009"/>
      <c r="II6401" s="1009"/>
      <c r="IJ6401" s="1009"/>
      <c r="IK6401" s="1009"/>
      <c r="IL6401" s="1009"/>
      <c r="IM6401" s="1009"/>
    </row>
    <row r="6402" spans="17:247" x14ac:dyDescent="0.25">
      <c r="Q6402" s="1333"/>
      <c r="R6402" s="1333"/>
      <c r="S6402" s="669"/>
      <c r="T6402" s="669"/>
      <c r="U6402" s="669"/>
      <c r="AG6402" s="873"/>
      <c r="AN6402" s="669"/>
      <c r="IG6402" s="1009"/>
      <c r="IH6402" s="1009"/>
      <c r="II6402" s="1009"/>
      <c r="IJ6402" s="1009"/>
      <c r="IK6402" s="1009"/>
      <c r="IL6402" s="1009"/>
      <c r="IM6402" s="1009"/>
    </row>
    <row r="6403" spans="17:247" x14ac:dyDescent="0.25">
      <c r="Q6403" s="1333"/>
      <c r="R6403" s="1333"/>
      <c r="S6403" s="669"/>
      <c r="T6403" s="669"/>
      <c r="U6403" s="669"/>
      <c r="AG6403" s="873"/>
      <c r="AN6403" s="669"/>
      <c r="IG6403" s="1009"/>
      <c r="IH6403" s="1009"/>
      <c r="II6403" s="1009"/>
      <c r="IJ6403" s="1009"/>
      <c r="IK6403" s="1009"/>
      <c r="IL6403" s="1009"/>
      <c r="IM6403" s="1009"/>
    </row>
    <row r="6404" spans="17:247" x14ac:dyDescent="0.25">
      <c r="Q6404" s="1333"/>
      <c r="R6404" s="1333"/>
      <c r="S6404" s="669"/>
      <c r="T6404" s="669"/>
      <c r="U6404" s="669"/>
      <c r="AG6404" s="873"/>
      <c r="AN6404" s="669"/>
      <c r="IG6404" s="1009"/>
      <c r="IH6404" s="1009"/>
      <c r="II6404" s="1009"/>
      <c r="IJ6404" s="1009"/>
      <c r="IK6404" s="1009"/>
      <c r="IL6404" s="1009"/>
      <c r="IM6404" s="1009"/>
    </row>
    <row r="6405" spans="17:247" x14ac:dyDescent="0.25">
      <c r="Q6405" s="1333"/>
      <c r="R6405" s="1333"/>
      <c r="S6405" s="669"/>
      <c r="T6405" s="669"/>
      <c r="U6405" s="669"/>
      <c r="AG6405" s="873"/>
      <c r="AN6405" s="669"/>
      <c r="IG6405" s="1009"/>
      <c r="IH6405" s="1009"/>
      <c r="II6405" s="1009"/>
      <c r="IJ6405" s="1009"/>
      <c r="IK6405" s="1009"/>
      <c r="IL6405" s="1009"/>
      <c r="IM6405" s="1009"/>
    </row>
    <row r="6406" spans="17:247" x14ac:dyDescent="0.25">
      <c r="Q6406" s="1333"/>
      <c r="R6406" s="1333"/>
      <c r="S6406" s="669"/>
      <c r="T6406" s="669"/>
      <c r="U6406" s="669"/>
      <c r="AG6406" s="873"/>
      <c r="AN6406" s="669"/>
      <c r="IG6406" s="1009"/>
      <c r="IH6406" s="1009"/>
      <c r="II6406" s="1009"/>
      <c r="IJ6406" s="1009"/>
      <c r="IK6406" s="1009"/>
      <c r="IL6406" s="1009"/>
      <c r="IM6406" s="1009"/>
    </row>
    <row r="6407" spans="17:247" x14ac:dyDescent="0.25">
      <c r="Q6407" s="1333"/>
      <c r="R6407" s="1333"/>
      <c r="S6407" s="669"/>
      <c r="T6407" s="669"/>
      <c r="U6407" s="669"/>
      <c r="AG6407" s="873"/>
      <c r="AN6407" s="669"/>
      <c r="IG6407" s="1009"/>
      <c r="IH6407" s="1009"/>
      <c r="II6407" s="1009"/>
      <c r="IJ6407" s="1009"/>
      <c r="IK6407" s="1009"/>
      <c r="IL6407" s="1009"/>
      <c r="IM6407" s="1009"/>
    </row>
    <row r="6408" spans="17:247" x14ac:dyDescent="0.25">
      <c r="Q6408" s="1333"/>
      <c r="R6408" s="1333"/>
      <c r="S6408" s="669"/>
      <c r="T6408" s="669"/>
      <c r="U6408" s="669"/>
      <c r="AG6408" s="873"/>
      <c r="AN6408" s="669"/>
      <c r="IG6408" s="1009"/>
      <c r="IH6408" s="1009"/>
      <c r="II6408" s="1009"/>
      <c r="IJ6408" s="1009"/>
      <c r="IK6408" s="1009"/>
      <c r="IL6408" s="1009"/>
      <c r="IM6408" s="1009"/>
    </row>
    <row r="6409" spans="17:247" x14ac:dyDescent="0.25">
      <c r="Q6409" s="1333"/>
      <c r="R6409" s="1333"/>
      <c r="S6409" s="669"/>
      <c r="T6409" s="669"/>
      <c r="U6409" s="669"/>
      <c r="AG6409" s="873"/>
      <c r="AN6409" s="669"/>
      <c r="IG6409" s="1009"/>
      <c r="IH6409" s="1009"/>
      <c r="II6409" s="1009"/>
      <c r="IJ6409" s="1009"/>
      <c r="IK6409" s="1009"/>
      <c r="IL6409" s="1009"/>
      <c r="IM6409" s="1009"/>
    </row>
    <row r="6410" spans="17:247" x14ac:dyDescent="0.25">
      <c r="Q6410" s="1333"/>
      <c r="R6410" s="1333"/>
      <c r="S6410" s="669"/>
      <c r="T6410" s="669"/>
      <c r="U6410" s="669"/>
      <c r="AG6410" s="873"/>
      <c r="AN6410" s="669"/>
      <c r="IG6410" s="1009"/>
      <c r="IH6410" s="1009"/>
      <c r="II6410" s="1009"/>
      <c r="IJ6410" s="1009"/>
      <c r="IK6410" s="1009"/>
      <c r="IL6410" s="1009"/>
      <c r="IM6410" s="1009"/>
    </row>
    <row r="6411" spans="17:247" x14ac:dyDescent="0.25">
      <c r="Q6411" s="1333"/>
      <c r="R6411" s="1333"/>
      <c r="S6411" s="669"/>
      <c r="T6411" s="669"/>
      <c r="U6411" s="669"/>
      <c r="AG6411" s="873"/>
      <c r="AN6411" s="669"/>
      <c r="IG6411" s="1009"/>
      <c r="IH6411" s="1009"/>
      <c r="II6411" s="1009"/>
      <c r="IJ6411" s="1009"/>
      <c r="IK6411" s="1009"/>
      <c r="IL6411" s="1009"/>
      <c r="IM6411" s="1009"/>
    </row>
    <row r="6412" spans="17:247" x14ac:dyDescent="0.25">
      <c r="Q6412" s="1333"/>
      <c r="R6412" s="1333"/>
      <c r="S6412" s="669"/>
      <c r="T6412" s="669"/>
      <c r="U6412" s="669"/>
      <c r="AG6412" s="873"/>
      <c r="AN6412" s="669"/>
      <c r="IG6412" s="1009"/>
      <c r="IH6412" s="1009"/>
      <c r="II6412" s="1009"/>
      <c r="IJ6412" s="1009"/>
      <c r="IK6412" s="1009"/>
      <c r="IL6412" s="1009"/>
      <c r="IM6412" s="1009"/>
    </row>
    <row r="6413" spans="17:247" x14ac:dyDescent="0.25">
      <c r="Q6413" s="1333"/>
      <c r="R6413" s="1333"/>
      <c r="S6413" s="669"/>
      <c r="T6413" s="669"/>
      <c r="U6413" s="669"/>
      <c r="AG6413" s="873"/>
      <c r="AN6413" s="669"/>
      <c r="IG6413" s="1009"/>
      <c r="IH6413" s="1009"/>
      <c r="II6413" s="1009"/>
      <c r="IJ6413" s="1009"/>
      <c r="IK6413" s="1009"/>
      <c r="IL6413" s="1009"/>
      <c r="IM6413" s="1009"/>
    </row>
    <row r="6414" spans="17:247" x14ac:dyDescent="0.25">
      <c r="Q6414" s="1333"/>
      <c r="R6414" s="1333"/>
      <c r="S6414" s="669"/>
      <c r="T6414" s="669"/>
      <c r="U6414" s="669"/>
      <c r="AG6414" s="873"/>
      <c r="AN6414" s="669"/>
      <c r="IG6414" s="1009"/>
      <c r="IH6414" s="1009"/>
      <c r="II6414" s="1009"/>
      <c r="IJ6414" s="1009"/>
      <c r="IK6414" s="1009"/>
      <c r="IL6414" s="1009"/>
      <c r="IM6414" s="1009"/>
    </row>
    <row r="6415" spans="17:247" x14ac:dyDescent="0.25">
      <c r="Q6415" s="1333"/>
      <c r="R6415" s="1333"/>
      <c r="S6415" s="669"/>
      <c r="T6415" s="669"/>
      <c r="U6415" s="669"/>
      <c r="AG6415" s="873"/>
      <c r="AN6415" s="669"/>
      <c r="IG6415" s="1009"/>
      <c r="IH6415" s="1009"/>
      <c r="II6415" s="1009"/>
      <c r="IJ6415" s="1009"/>
      <c r="IK6415" s="1009"/>
      <c r="IL6415" s="1009"/>
      <c r="IM6415" s="1009"/>
    </row>
    <row r="6416" spans="17:247" x14ac:dyDescent="0.25">
      <c r="Q6416" s="1333"/>
      <c r="R6416" s="1333"/>
      <c r="S6416" s="669"/>
      <c r="T6416" s="669"/>
      <c r="U6416" s="669"/>
      <c r="AG6416" s="873"/>
      <c r="AN6416" s="669"/>
      <c r="IG6416" s="1009"/>
      <c r="IH6416" s="1009"/>
      <c r="II6416" s="1009"/>
      <c r="IJ6416" s="1009"/>
      <c r="IK6416" s="1009"/>
      <c r="IL6416" s="1009"/>
      <c r="IM6416" s="1009"/>
    </row>
    <row r="6417" spans="17:247" x14ac:dyDescent="0.25">
      <c r="Q6417" s="1333"/>
      <c r="R6417" s="1333"/>
      <c r="S6417" s="669"/>
      <c r="T6417" s="669"/>
      <c r="U6417" s="669"/>
      <c r="AG6417" s="873"/>
      <c r="AN6417" s="669"/>
      <c r="IG6417" s="1009"/>
      <c r="IH6417" s="1009"/>
      <c r="II6417" s="1009"/>
      <c r="IJ6417" s="1009"/>
      <c r="IK6417" s="1009"/>
      <c r="IL6417" s="1009"/>
      <c r="IM6417" s="1009"/>
    </row>
    <row r="6418" spans="17:247" x14ac:dyDescent="0.25">
      <c r="Q6418" s="1333"/>
      <c r="R6418" s="1333"/>
      <c r="S6418" s="669"/>
      <c r="T6418" s="669"/>
      <c r="U6418" s="669"/>
      <c r="AG6418" s="873"/>
      <c r="AN6418" s="669"/>
      <c r="IG6418" s="1009"/>
      <c r="IH6418" s="1009"/>
      <c r="II6418" s="1009"/>
      <c r="IJ6418" s="1009"/>
      <c r="IK6418" s="1009"/>
      <c r="IL6418" s="1009"/>
      <c r="IM6418" s="1009"/>
    </row>
    <row r="6419" spans="17:247" x14ac:dyDescent="0.25">
      <c r="Q6419" s="1333"/>
      <c r="R6419" s="1333"/>
      <c r="S6419" s="669"/>
      <c r="T6419" s="669"/>
      <c r="U6419" s="669"/>
      <c r="AG6419" s="873"/>
      <c r="AN6419" s="669"/>
      <c r="IG6419" s="1009"/>
      <c r="IH6419" s="1009"/>
      <c r="II6419" s="1009"/>
      <c r="IJ6419" s="1009"/>
      <c r="IK6419" s="1009"/>
      <c r="IL6419" s="1009"/>
      <c r="IM6419" s="1009"/>
    </row>
    <row r="6420" spans="17:247" x14ac:dyDescent="0.25">
      <c r="Q6420" s="1333"/>
      <c r="R6420" s="1333"/>
      <c r="S6420" s="669"/>
      <c r="T6420" s="669"/>
      <c r="U6420" s="669"/>
      <c r="AG6420" s="873"/>
      <c r="AN6420" s="669"/>
      <c r="IG6420" s="1009"/>
      <c r="IH6420" s="1009"/>
      <c r="II6420" s="1009"/>
      <c r="IJ6420" s="1009"/>
      <c r="IK6420" s="1009"/>
      <c r="IL6420" s="1009"/>
      <c r="IM6420" s="1009"/>
    </row>
    <row r="6421" spans="17:247" x14ac:dyDescent="0.25">
      <c r="Q6421" s="1333"/>
      <c r="R6421" s="1333"/>
      <c r="S6421" s="669"/>
      <c r="T6421" s="669"/>
      <c r="U6421" s="669"/>
      <c r="AG6421" s="873"/>
      <c r="AN6421" s="669"/>
      <c r="IG6421" s="1009"/>
      <c r="IH6421" s="1009"/>
      <c r="II6421" s="1009"/>
      <c r="IJ6421" s="1009"/>
      <c r="IK6421" s="1009"/>
      <c r="IL6421" s="1009"/>
      <c r="IM6421" s="1009"/>
    </row>
    <row r="6422" spans="17:247" x14ac:dyDescent="0.25">
      <c r="Q6422" s="1333"/>
      <c r="R6422" s="1333"/>
      <c r="S6422" s="669"/>
      <c r="T6422" s="669"/>
      <c r="U6422" s="669"/>
      <c r="AG6422" s="873"/>
      <c r="AN6422" s="669"/>
      <c r="IG6422" s="1009"/>
      <c r="IH6422" s="1009"/>
      <c r="II6422" s="1009"/>
      <c r="IJ6422" s="1009"/>
      <c r="IK6422" s="1009"/>
      <c r="IL6422" s="1009"/>
      <c r="IM6422" s="1009"/>
    </row>
    <row r="6423" spans="17:247" x14ac:dyDescent="0.25">
      <c r="Q6423" s="1333"/>
      <c r="R6423" s="1333"/>
      <c r="S6423" s="669"/>
      <c r="T6423" s="669"/>
      <c r="U6423" s="669"/>
      <c r="AG6423" s="873"/>
      <c r="AN6423" s="669"/>
      <c r="IG6423" s="1009"/>
      <c r="IH6423" s="1009"/>
      <c r="II6423" s="1009"/>
      <c r="IJ6423" s="1009"/>
      <c r="IK6423" s="1009"/>
      <c r="IL6423" s="1009"/>
      <c r="IM6423" s="1009"/>
    </row>
    <row r="6424" spans="17:247" x14ac:dyDescent="0.25">
      <c r="Q6424" s="1333"/>
      <c r="R6424" s="1333"/>
      <c r="S6424" s="669"/>
      <c r="T6424" s="669"/>
      <c r="U6424" s="669"/>
      <c r="AG6424" s="873"/>
      <c r="AN6424" s="669"/>
      <c r="IG6424" s="1009"/>
      <c r="IH6424" s="1009"/>
      <c r="II6424" s="1009"/>
      <c r="IJ6424" s="1009"/>
      <c r="IK6424" s="1009"/>
      <c r="IL6424" s="1009"/>
      <c r="IM6424" s="1009"/>
    </row>
    <row r="6425" spans="17:247" x14ac:dyDescent="0.25">
      <c r="Q6425" s="1333"/>
      <c r="R6425" s="1333"/>
      <c r="S6425" s="669"/>
      <c r="T6425" s="669"/>
      <c r="U6425" s="669"/>
      <c r="AG6425" s="873"/>
      <c r="AN6425" s="669"/>
      <c r="IG6425" s="1009"/>
      <c r="IH6425" s="1009"/>
      <c r="II6425" s="1009"/>
      <c r="IJ6425" s="1009"/>
      <c r="IK6425" s="1009"/>
      <c r="IL6425" s="1009"/>
      <c r="IM6425" s="1009"/>
    </row>
    <row r="6426" spans="17:247" x14ac:dyDescent="0.25">
      <c r="Q6426" s="1333"/>
      <c r="R6426" s="1333"/>
      <c r="S6426" s="669"/>
      <c r="T6426" s="669"/>
      <c r="U6426" s="669"/>
      <c r="AG6426" s="873"/>
      <c r="AN6426" s="669"/>
      <c r="IG6426" s="1009"/>
      <c r="IH6426" s="1009"/>
      <c r="II6426" s="1009"/>
      <c r="IJ6426" s="1009"/>
      <c r="IK6426" s="1009"/>
      <c r="IL6426" s="1009"/>
      <c r="IM6426" s="1009"/>
    </row>
    <row r="6427" spans="17:247" x14ac:dyDescent="0.25">
      <c r="Q6427" s="1333"/>
      <c r="R6427" s="1333"/>
      <c r="S6427" s="669"/>
      <c r="T6427" s="669"/>
      <c r="U6427" s="669"/>
      <c r="AG6427" s="873"/>
      <c r="AN6427" s="669"/>
      <c r="IG6427" s="1009"/>
      <c r="IH6427" s="1009"/>
      <c r="II6427" s="1009"/>
      <c r="IJ6427" s="1009"/>
      <c r="IK6427" s="1009"/>
      <c r="IL6427" s="1009"/>
      <c r="IM6427" s="1009"/>
    </row>
    <row r="6428" spans="17:247" x14ac:dyDescent="0.25">
      <c r="Q6428" s="1333"/>
      <c r="R6428" s="1333"/>
      <c r="S6428" s="669"/>
      <c r="T6428" s="669"/>
      <c r="U6428" s="669"/>
      <c r="AG6428" s="873"/>
      <c r="AN6428" s="669"/>
      <c r="IG6428" s="1009"/>
      <c r="IH6428" s="1009"/>
      <c r="II6428" s="1009"/>
      <c r="IJ6428" s="1009"/>
      <c r="IK6428" s="1009"/>
      <c r="IL6428" s="1009"/>
      <c r="IM6428" s="1009"/>
    </row>
    <row r="6429" spans="17:247" x14ac:dyDescent="0.25">
      <c r="Q6429" s="1333"/>
      <c r="R6429" s="1333"/>
      <c r="S6429" s="669"/>
      <c r="T6429" s="669"/>
      <c r="U6429" s="669"/>
      <c r="AG6429" s="873"/>
      <c r="AN6429" s="669"/>
      <c r="IG6429" s="1009"/>
      <c r="IH6429" s="1009"/>
      <c r="II6429" s="1009"/>
      <c r="IJ6429" s="1009"/>
      <c r="IK6429" s="1009"/>
      <c r="IL6429" s="1009"/>
      <c r="IM6429" s="1009"/>
    </row>
    <row r="6430" spans="17:247" x14ac:dyDescent="0.25">
      <c r="Q6430" s="1333"/>
      <c r="R6430" s="1333"/>
      <c r="S6430" s="669"/>
      <c r="T6430" s="669"/>
      <c r="U6430" s="669"/>
      <c r="AG6430" s="873"/>
      <c r="AN6430" s="669"/>
      <c r="IG6430" s="1009"/>
      <c r="IH6430" s="1009"/>
      <c r="II6430" s="1009"/>
      <c r="IJ6430" s="1009"/>
      <c r="IK6430" s="1009"/>
      <c r="IL6430" s="1009"/>
      <c r="IM6430" s="1009"/>
    </row>
    <row r="6431" spans="17:247" x14ac:dyDescent="0.25">
      <c r="Q6431" s="1333"/>
      <c r="R6431" s="1333"/>
      <c r="S6431" s="669"/>
      <c r="T6431" s="669"/>
      <c r="U6431" s="669"/>
      <c r="AG6431" s="873"/>
      <c r="AN6431" s="669"/>
      <c r="IG6431" s="1009"/>
      <c r="IH6431" s="1009"/>
      <c r="II6431" s="1009"/>
      <c r="IJ6431" s="1009"/>
      <c r="IK6431" s="1009"/>
      <c r="IL6431" s="1009"/>
      <c r="IM6431" s="1009"/>
    </row>
    <row r="6432" spans="17:247" x14ac:dyDescent="0.25">
      <c r="Q6432" s="1333"/>
      <c r="R6432" s="1333"/>
      <c r="S6432" s="669"/>
      <c r="T6432" s="669"/>
      <c r="U6432" s="669"/>
      <c r="AG6432" s="873"/>
      <c r="AN6432" s="669"/>
      <c r="IG6432" s="1009"/>
      <c r="IH6432" s="1009"/>
      <c r="II6432" s="1009"/>
      <c r="IJ6432" s="1009"/>
      <c r="IK6432" s="1009"/>
      <c r="IL6432" s="1009"/>
      <c r="IM6432" s="1009"/>
    </row>
    <row r="6433" spans="17:247" x14ac:dyDescent="0.25">
      <c r="Q6433" s="1333"/>
      <c r="R6433" s="1333"/>
      <c r="S6433" s="669"/>
      <c r="T6433" s="669"/>
      <c r="U6433" s="669"/>
      <c r="AG6433" s="873"/>
      <c r="AN6433" s="669"/>
      <c r="IG6433" s="1009"/>
      <c r="IH6433" s="1009"/>
      <c r="II6433" s="1009"/>
      <c r="IJ6433" s="1009"/>
      <c r="IK6433" s="1009"/>
      <c r="IL6433" s="1009"/>
      <c r="IM6433" s="1009"/>
    </row>
    <row r="6434" spans="17:247" x14ac:dyDescent="0.25">
      <c r="Q6434" s="1333"/>
      <c r="R6434" s="1333"/>
      <c r="S6434" s="669"/>
      <c r="T6434" s="669"/>
      <c r="U6434" s="669"/>
      <c r="AG6434" s="873"/>
      <c r="AN6434" s="669"/>
      <c r="IG6434" s="1009"/>
      <c r="IH6434" s="1009"/>
      <c r="II6434" s="1009"/>
      <c r="IJ6434" s="1009"/>
      <c r="IK6434" s="1009"/>
      <c r="IL6434" s="1009"/>
      <c r="IM6434" s="1009"/>
    </row>
    <row r="6435" spans="17:247" x14ac:dyDescent="0.25">
      <c r="Q6435" s="1333"/>
      <c r="R6435" s="1333"/>
      <c r="S6435" s="669"/>
      <c r="T6435" s="669"/>
      <c r="U6435" s="669"/>
      <c r="AG6435" s="873"/>
      <c r="AN6435" s="669"/>
      <c r="IG6435" s="1009"/>
      <c r="IH6435" s="1009"/>
      <c r="II6435" s="1009"/>
      <c r="IJ6435" s="1009"/>
      <c r="IK6435" s="1009"/>
      <c r="IL6435" s="1009"/>
      <c r="IM6435" s="1009"/>
    </row>
    <row r="6436" spans="17:247" x14ac:dyDescent="0.25">
      <c r="Q6436" s="1333"/>
      <c r="R6436" s="1333"/>
      <c r="S6436" s="669"/>
      <c r="T6436" s="669"/>
      <c r="U6436" s="669"/>
      <c r="AG6436" s="873"/>
      <c r="AN6436" s="669"/>
      <c r="IG6436" s="1009"/>
      <c r="IH6436" s="1009"/>
      <c r="II6436" s="1009"/>
      <c r="IJ6436" s="1009"/>
      <c r="IK6436" s="1009"/>
      <c r="IL6436" s="1009"/>
      <c r="IM6436" s="1009"/>
    </row>
    <row r="6437" spans="17:247" x14ac:dyDescent="0.25">
      <c r="Q6437" s="1333"/>
      <c r="R6437" s="1333"/>
      <c r="S6437" s="669"/>
      <c r="T6437" s="669"/>
      <c r="U6437" s="669"/>
      <c r="AG6437" s="873"/>
      <c r="AN6437" s="669"/>
      <c r="IG6437" s="1009"/>
      <c r="IH6437" s="1009"/>
      <c r="II6437" s="1009"/>
      <c r="IJ6437" s="1009"/>
      <c r="IK6437" s="1009"/>
      <c r="IL6437" s="1009"/>
      <c r="IM6437" s="1009"/>
    </row>
    <row r="6438" spans="17:247" x14ac:dyDescent="0.25">
      <c r="Q6438" s="1333"/>
      <c r="R6438" s="1333"/>
      <c r="S6438" s="669"/>
      <c r="T6438" s="669"/>
      <c r="U6438" s="669"/>
      <c r="AG6438" s="873"/>
      <c r="AN6438" s="669"/>
      <c r="IG6438" s="1009"/>
      <c r="IH6438" s="1009"/>
      <c r="II6438" s="1009"/>
      <c r="IJ6438" s="1009"/>
      <c r="IK6438" s="1009"/>
      <c r="IL6438" s="1009"/>
      <c r="IM6438" s="1009"/>
    </row>
    <row r="6439" spans="17:247" x14ac:dyDescent="0.25">
      <c r="Q6439" s="1333"/>
      <c r="R6439" s="1333"/>
      <c r="S6439" s="669"/>
      <c r="T6439" s="669"/>
      <c r="U6439" s="669"/>
      <c r="AG6439" s="873"/>
      <c r="AN6439" s="669"/>
      <c r="IG6439" s="1009"/>
      <c r="IH6439" s="1009"/>
      <c r="II6439" s="1009"/>
      <c r="IJ6439" s="1009"/>
      <c r="IK6439" s="1009"/>
      <c r="IL6439" s="1009"/>
      <c r="IM6439" s="1009"/>
    </row>
    <row r="6440" spans="17:247" x14ac:dyDescent="0.25">
      <c r="Q6440" s="1333"/>
      <c r="R6440" s="1333"/>
      <c r="S6440" s="669"/>
      <c r="T6440" s="669"/>
      <c r="U6440" s="669"/>
      <c r="AG6440" s="873"/>
      <c r="AN6440" s="669"/>
      <c r="IG6440" s="1009"/>
      <c r="IH6440" s="1009"/>
      <c r="II6440" s="1009"/>
      <c r="IJ6440" s="1009"/>
      <c r="IK6440" s="1009"/>
      <c r="IL6440" s="1009"/>
      <c r="IM6440" s="1009"/>
    </row>
    <row r="6441" spans="17:247" x14ac:dyDescent="0.25">
      <c r="Q6441" s="1333"/>
      <c r="R6441" s="1333"/>
      <c r="S6441" s="669"/>
      <c r="T6441" s="669"/>
      <c r="U6441" s="669"/>
      <c r="AG6441" s="873"/>
      <c r="AN6441" s="669"/>
      <c r="IG6441" s="1009"/>
      <c r="IH6441" s="1009"/>
      <c r="II6441" s="1009"/>
      <c r="IJ6441" s="1009"/>
      <c r="IK6441" s="1009"/>
      <c r="IL6441" s="1009"/>
      <c r="IM6441" s="1009"/>
    </row>
    <row r="6442" spans="17:247" x14ac:dyDescent="0.25">
      <c r="Q6442" s="1333"/>
      <c r="R6442" s="1333"/>
      <c r="S6442" s="669"/>
      <c r="T6442" s="669"/>
      <c r="U6442" s="669"/>
      <c r="AG6442" s="873"/>
      <c r="AN6442" s="669"/>
      <c r="IG6442" s="1009"/>
      <c r="IH6442" s="1009"/>
      <c r="II6442" s="1009"/>
      <c r="IJ6442" s="1009"/>
      <c r="IK6442" s="1009"/>
      <c r="IL6442" s="1009"/>
      <c r="IM6442" s="1009"/>
    </row>
    <row r="6443" spans="17:247" x14ac:dyDescent="0.25">
      <c r="Q6443" s="1333"/>
      <c r="R6443" s="1333"/>
      <c r="S6443" s="669"/>
      <c r="T6443" s="669"/>
      <c r="U6443" s="669"/>
      <c r="AG6443" s="873"/>
      <c r="AN6443" s="669"/>
      <c r="IG6443" s="1009"/>
      <c r="IH6443" s="1009"/>
      <c r="II6443" s="1009"/>
      <c r="IJ6443" s="1009"/>
      <c r="IK6443" s="1009"/>
      <c r="IL6443" s="1009"/>
      <c r="IM6443" s="1009"/>
    </row>
    <row r="6444" spans="17:247" x14ac:dyDescent="0.25">
      <c r="Q6444" s="1333"/>
      <c r="R6444" s="1333"/>
      <c r="S6444" s="669"/>
      <c r="T6444" s="669"/>
      <c r="U6444" s="669"/>
      <c r="AG6444" s="873"/>
      <c r="AN6444" s="669"/>
      <c r="IG6444" s="1009"/>
      <c r="IH6444" s="1009"/>
      <c r="II6444" s="1009"/>
      <c r="IJ6444" s="1009"/>
      <c r="IK6444" s="1009"/>
      <c r="IL6444" s="1009"/>
      <c r="IM6444" s="1009"/>
    </row>
    <row r="6445" spans="17:247" x14ac:dyDescent="0.25">
      <c r="Q6445" s="1333"/>
      <c r="R6445" s="1333"/>
      <c r="S6445" s="669"/>
      <c r="T6445" s="669"/>
      <c r="U6445" s="669"/>
      <c r="AG6445" s="873"/>
      <c r="AN6445" s="669"/>
      <c r="IG6445" s="1009"/>
      <c r="IH6445" s="1009"/>
      <c r="II6445" s="1009"/>
      <c r="IJ6445" s="1009"/>
      <c r="IK6445" s="1009"/>
      <c r="IL6445" s="1009"/>
      <c r="IM6445" s="1009"/>
    </row>
    <row r="6446" spans="17:247" x14ac:dyDescent="0.25">
      <c r="Q6446" s="1333"/>
      <c r="R6446" s="1333"/>
      <c r="S6446" s="669"/>
      <c r="T6446" s="669"/>
      <c r="U6446" s="669"/>
      <c r="AG6446" s="873"/>
      <c r="AN6446" s="669"/>
      <c r="IG6446" s="1009"/>
      <c r="IH6446" s="1009"/>
      <c r="II6446" s="1009"/>
      <c r="IJ6446" s="1009"/>
      <c r="IK6446" s="1009"/>
      <c r="IL6446" s="1009"/>
      <c r="IM6446" s="1009"/>
    </row>
    <row r="6447" spans="17:247" x14ac:dyDescent="0.25">
      <c r="Q6447" s="1333"/>
      <c r="R6447" s="1333"/>
      <c r="S6447" s="669"/>
      <c r="T6447" s="669"/>
      <c r="U6447" s="669"/>
      <c r="AG6447" s="873"/>
      <c r="AN6447" s="669"/>
      <c r="IG6447" s="1009"/>
      <c r="IH6447" s="1009"/>
      <c r="II6447" s="1009"/>
      <c r="IJ6447" s="1009"/>
      <c r="IK6447" s="1009"/>
      <c r="IL6447" s="1009"/>
      <c r="IM6447" s="1009"/>
    </row>
    <row r="6448" spans="17:247" x14ac:dyDescent="0.25">
      <c r="Q6448" s="1333"/>
      <c r="R6448" s="1333"/>
      <c r="S6448" s="669"/>
      <c r="T6448" s="669"/>
      <c r="U6448" s="669"/>
      <c r="AG6448" s="873"/>
      <c r="AN6448" s="669"/>
      <c r="IG6448" s="1009"/>
      <c r="IH6448" s="1009"/>
      <c r="II6448" s="1009"/>
      <c r="IJ6448" s="1009"/>
      <c r="IK6448" s="1009"/>
      <c r="IL6448" s="1009"/>
      <c r="IM6448" s="1009"/>
    </row>
    <row r="6449" spans="17:247" x14ac:dyDescent="0.25">
      <c r="Q6449" s="1333"/>
      <c r="R6449" s="1333"/>
      <c r="S6449" s="669"/>
      <c r="T6449" s="669"/>
      <c r="U6449" s="669"/>
      <c r="AG6449" s="873"/>
      <c r="AN6449" s="669"/>
      <c r="IG6449" s="1009"/>
      <c r="IH6449" s="1009"/>
      <c r="II6449" s="1009"/>
      <c r="IJ6449" s="1009"/>
      <c r="IK6449" s="1009"/>
      <c r="IL6449" s="1009"/>
      <c r="IM6449" s="1009"/>
    </row>
    <row r="6450" spans="17:247" x14ac:dyDescent="0.25">
      <c r="Q6450" s="1333"/>
      <c r="R6450" s="1333"/>
      <c r="S6450" s="669"/>
      <c r="T6450" s="669"/>
      <c r="U6450" s="669"/>
      <c r="AG6450" s="873"/>
      <c r="AN6450" s="669"/>
      <c r="IG6450" s="1009"/>
      <c r="IH6450" s="1009"/>
      <c r="II6450" s="1009"/>
      <c r="IJ6450" s="1009"/>
      <c r="IK6450" s="1009"/>
      <c r="IL6450" s="1009"/>
      <c r="IM6450" s="1009"/>
    </row>
    <row r="6451" spans="17:247" x14ac:dyDescent="0.25">
      <c r="Q6451" s="1333"/>
      <c r="R6451" s="1333"/>
      <c r="S6451" s="669"/>
      <c r="T6451" s="669"/>
      <c r="U6451" s="669"/>
      <c r="AG6451" s="873"/>
      <c r="AN6451" s="669"/>
      <c r="IG6451" s="1009"/>
      <c r="IH6451" s="1009"/>
      <c r="II6451" s="1009"/>
      <c r="IJ6451" s="1009"/>
      <c r="IK6451" s="1009"/>
      <c r="IL6451" s="1009"/>
      <c r="IM6451" s="1009"/>
    </row>
    <row r="6452" spans="17:247" x14ac:dyDescent="0.25">
      <c r="Q6452" s="1333"/>
      <c r="R6452" s="1333"/>
      <c r="S6452" s="669"/>
      <c r="T6452" s="669"/>
      <c r="U6452" s="669"/>
      <c r="AG6452" s="873"/>
      <c r="AN6452" s="669"/>
      <c r="IG6452" s="1009"/>
      <c r="IH6452" s="1009"/>
      <c r="II6452" s="1009"/>
      <c r="IJ6452" s="1009"/>
      <c r="IK6452" s="1009"/>
      <c r="IL6452" s="1009"/>
      <c r="IM6452" s="1009"/>
    </row>
    <row r="6453" spans="17:247" x14ac:dyDescent="0.25">
      <c r="Q6453" s="1333"/>
      <c r="R6453" s="1333"/>
      <c r="S6453" s="669"/>
      <c r="T6453" s="669"/>
      <c r="U6453" s="669"/>
      <c r="AG6453" s="873"/>
      <c r="AN6453" s="669"/>
      <c r="IG6453" s="1009"/>
      <c r="IH6453" s="1009"/>
      <c r="II6453" s="1009"/>
      <c r="IJ6453" s="1009"/>
      <c r="IK6453" s="1009"/>
      <c r="IL6453" s="1009"/>
      <c r="IM6453" s="1009"/>
    </row>
    <row r="6454" spans="17:247" x14ac:dyDescent="0.25">
      <c r="Q6454" s="1333"/>
      <c r="R6454" s="1333"/>
      <c r="S6454" s="669"/>
      <c r="T6454" s="669"/>
      <c r="U6454" s="669"/>
      <c r="AG6454" s="873"/>
      <c r="AN6454" s="669"/>
      <c r="IG6454" s="1009"/>
      <c r="IH6454" s="1009"/>
      <c r="II6454" s="1009"/>
      <c r="IJ6454" s="1009"/>
      <c r="IK6454" s="1009"/>
      <c r="IL6454" s="1009"/>
      <c r="IM6454" s="1009"/>
    </row>
    <row r="6455" spans="17:247" x14ac:dyDescent="0.25">
      <c r="Q6455" s="1333"/>
      <c r="R6455" s="1333"/>
      <c r="S6455" s="669"/>
      <c r="T6455" s="669"/>
      <c r="U6455" s="669"/>
      <c r="AG6455" s="873"/>
      <c r="AN6455" s="669"/>
      <c r="IG6455" s="1009"/>
      <c r="IH6455" s="1009"/>
      <c r="II6455" s="1009"/>
      <c r="IJ6455" s="1009"/>
      <c r="IK6455" s="1009"/>
      <c r="IL6455" s="1009"/>
      <c r="IM6455" s="1009"/>
    </row>
    <row r="6456" spans="17:247" x14ac:dyDescent="0.25">
      <c r="Q6456" s="1333"/>
      <c r="R6456" s="1333"/>
      <c r="S6456" s="669"/>
      <c r="T6456" s="669"/>
      <c r="U6456" s="669"/>
      <c r="AG6456" s="873"/>
      <c r="AN6456" s="669"/>
      <c r="IG6456" s="1009"/>
      <c r="IH6456" s="1009"/>
      <c r="II6456" s="1009"/>
      <c r="IJ6456" s="1009"/>
      <c r="IK6456" s="1009"/>
      <c r="IL6456" s="1009"/>
      <c r="IM6456" s="1009"/>
    </row>
    <row r="6457" spans="17:247" x14ac:dyDescent="0.25">
      <c r="Q6457" s="1333"/>
      <c r="R6457" s="1333"/>
      <c r="S6457" s="669"/>
      <c r="T6457" s="669"/>
      <c r="U6457" s="669"/>
      <c r="AG6457" s="873"/>
      <c r="AN6457" s="669"/>
      <c r="IG6457" s="1009"/>
      <c r="IH6457" s="1009"/>
      <c r="II6457" s="1009"/>
      <c r="IJ6457" s="1009"/>
      <c r="IK6457" s="1009"/>
      <c r="IL6457" s="1009"/>
      <c r="IM6457" s="1009"/>
    </row>
    <row r="6458" spans="17:247" x14ac:dyDescent="0.25">
      <c r="Q6458" s="1333"/>
      <c r="R6458" s="1333"/>
      <c r="S6458" s="669"/>
      <c r="T6458" s="669"/>
      <c r="U6458" s="669"/>
      <c r="AG6458" s="873"/>
      <c r="AN6458" s="669"/>
      <c r="IG6458" s="1009"/>
      <c r="IH6458" s="1009"/>
      <c r="II6458" s="1009"/>
      <c r="IJ6458" s="1009"/>
      <c r="IK6458" s="1009"/>
      <c r="IL6458" s="1009"/>
      <c r="IM6458" s="1009"/>
    </row>
    <row r="6459" spans="17:247" x14ac:dyDescent="0.25">
      <c r="Q6459" s="1333"/>
      <c r="R6459" s="1333"/>
      <c r="S6459" s="669"/>
      <c r="T6459" s="669"/>
      <c r="U6459" s="669"/>
      <c r="AG6459" s="873"/>
      <c r="AN6459" s="669"/>
      <c r="IG6459" s="1009"/>
      <c r="IH6459" s="1009"/>
      <c r="II6459" s="1009"/>
      <c r="IJ6459" s="1009"/>
      <c r="IK6459" s="1009"/>
      <c r="IL6459" s="1009"/>
      <c r="IM6459" s="1009"/>
    </row>
    <row r="6460" spans="17:247" x14ac:dyDescent="0.25">
      <c r="Q6460" s="1333"/>
      <c r="R6460" s="1333"/>
      <c r="S6460" s="669"/>
      <c r="T6460" s="669"/>
      <c r="U6460" s="669"/>
      <c r="AG6460" s="873"/>
      <c r="AN6460" s="669"/>
      <c r="IG6460" s="1009"/>
      <c r="IH6460" s="1009"/>
      <c r="II6460" s="1009"/>
      <c r="IJ6460" s="1009"/>
      <c r="IK6460" s="1009"/>
      <c r="IL6460" s="1009"/>
      <c r="IM6460" s="1009"/>
    </row>
    <row r="6461" spans="17:247" x14ac:dyDescent="0.25">
      <c r="Q6461" s="1333"/>
      <c r="R6461" s="1333"/>
      <c r="S6461" s="669"/>
      <c r="T6461" s="669"/>
      <c r="U6461" s="669"/>
      <c r="AG6461" s="873"/>
      <c r="AN6461" s="669"/>
      <c r="IG6461" s="1009"/>
      <c r="IH6461" s="1009"/>
      <c r="II6461" s="1009"/>
      <c r="IJ6461" s="1009"/>
      <c r="IK6461" s="1009"/>
      <c r="IL6461" s="1009"/>
      <c r="IM6461" s="1009"/>
    </row>
    <row r="6462" spans="17:247" x14ac:dyDescent="0.25">
      <c r="Q6462" s="1333"/>
      <c r="R6462" s="1333"/>
      <c r="S6462" s="669"/>
      <c r="T6462" s="669"/>
      <c r="U6462" s="669"/>
      <c r="AG6462" s="873"/>
      <c r="AN6462" s="669"/>
      <c r="IG6462" s="1009"/>
      <c r="IH6462" s="1009"/>
      <c r="II6462" s="1009"/>
      <c r="IJ6462" s="1009"/>
      <c r="IK6462" s="1009"/>
      <c r="IL6462" s="1009"/>
      <c r="IM6462" s="1009"/>
    </row>
    <row r="6463" spans="17:247" x14ac:dyDescent="0.25">
      <c r="Q6463" s="1333"/>
      <c r="R6463" s="1333"/>
      <c r="S6463" s="669"/>
      <c r="T6463" s="669"/>
      <c r="U6463" s="669"/>
      <c r="AG6463" s="873"/>
      <c r="AN6463" s="669"/>
      <c r="IG6463" s="1009"/>
      <c r="IH6463" s="1009"/>
      <c r="II6463" s="1009"/>
      <c r="IJ6463" s="1009"/>
      <c r="IK6463" s="1009"/>
      <c r="IL6463" s="1009"/>
      <c r="IM6463" s="1009"/>
    </row>
    <row r="6464" spans="17:247" x14ac:dyDescent="0.25">
      <c r="Q6464" s="1333"/>
      <c r="R6464" s="1333"/>
      <c r="S6464" s="669"/>
      <c r="T6464" s="669"/>
      <c r="U6464" s="669"/>
      <c r="AG6464" s="873"/>
      <c r="AN6464" s="669"/>
      <c r="IG6464" s="1009"/>
      <c r="IH6464" s="1009"/>
      <c r="II6464" s="1009"/>
      <c r="IJ6464" s="1009"/>
      <c r="IK6464" s="1009"/>
      <c r="IL6464" s="1009"/>
      <c r="IM6464" s="1009"/>
    </row>
    <row r="6465" spans="17:247" x14ac:dyDescent="0.25">
      <c r="Q6465" s="1333"/>
      <c r="R6465" s="1333"/>
      <c r="S6465" s="669"/>
      <c r="T6465" s="669"/>
      <c r="U6465" s="669"/>
      <c r="AG6465" s="873"/>
      <c r="AN6465" s="669"/>
      <c r="IG6465" s="1009"/>
      <c r="IH6465" s="1009"/>
      <c r="II6465" s="1009"/>
      <c r="IJ6465" s="1009"/>
      <c r="IK6465" s="1009"/>
      <c r="IL6465" s="1009"/>
      <c r="IM6465" s="1009"/>
    </row>
    <row r="6466" spans="17:247" x14ac:dyDescent="0.25">
      <c r="Q6466" s="1333"/>
      <c r="R6466" s="1333"/>
      <c r="S6466" s="669"/>
      <c r="T6466" s="669"/>
      <c r="U6466" s="669"/>
      <c r="AG6466" s="873"/>
      <c r="AN6466" s="669"/>
      <c r="IG6466" s="1009"/>
      <c r="IH6466" s="1009"/>
      <c r="II6466" s="1009"/>
      <c r="IJ6466" s="1009"/>
      <c r="IK6466" s="1009"/>
      <c r="IL6466" s="1009"/>
      <c r="IM6466" s="1009"/>
    </row>
    <row r="6467" spans="17:247" x14ac:dyDescent="0.25">
      <c r="Q6467" s="1333"/>
      <c r="R6467" s="1333"/>
      <c r="S6467" s="669"/>
      <c r="T6467" s="669"/>
      <c r="U6467" s="669"/>
      <c r="AG6467" s="873"/>
      <c r="AN6467" s="669"/>
      <c r="IG6467" s="1009"/>
      <c r="IH6467" s="1009"/>
      <c r="II6467" s="1009"/>
      <c r="IJ6467" s="1009"/>
      <c r="IK6467" s="1009"/>
      <c r="IL6467" s="1009"/>
      <c r="IM6467" s="1009"/>
    </row>
    <row r="6468" spans="17:247" x14ac:dyDescent="0.25">
      <c r="Q6468" s="1333"/>
      <c r="R6468" s="1333"/>
      <c r="S6468" s="669"/>
      <c r="T6468" s="669"/>
      <c r="U6468" s="669"/>
      <c r="AG6468" s="873"/>
      <c r="AN6468" s="669"/>
      <c r="IG6468" s="1009"/>
      <c r="IH6468" s="1009"/>
      <c r="II6468" s="1009"/>
      <c r="IJ6468" s="1009"/>
      <c r="IK6468" s="1009"/>
      <c r="IL6468" s="1009"/>
      <c r="IM6468" s="1009"/>
    </row>
    <row r="6469" spans="17:247" x14ac:dyDescent="0.25">
      <c r="Q6469" s="1333"/>
      <c r="R6469" s="1333"/>
      <c r="S6469" s="669"/>
      <c r="T6469" s="669"/>
      <c r="U6469" s="669"/>
      <c r="AG6469" s="873"/>
      <c r="AN6469" s="669"/>
      <c r="IG6469" s="1009"/>
      <c r="IH6469" s="1009"/>
      <c r="II6469" s="1009"/>
      <c r="IJ6469" s="1009"/>
      <c r="IK6469" s="1009"/>
      <c r="IL6469" s="1009"/>
      <c r="IM6469" s="1009"/>
    </row>
    <row r="6470" spans="17:247" x14ac:dyDescent="0.25">
      <c r="Q6470" s="1333"/>
      <c r="R6470" s="1333"/>
      <c r="S6470" s="669"/>
      <c r="T6470" s="669"/>
      <c r="U6470" s="669"/>
      <c r="AG6470" s="873"/>
      <c r="AN6470" s="669"/>
      <c r="IG6470" s="1009"/>
      <c r="IH6470" s="1009"/>
      <c r="II6470" s="1009"/>
      <c r="IJ6470" s="1009"/>
      <c r="IK6470" s="1009"/>
      <c r="IL6470" s="1009"/>
      <c r="IM6470" s="1009"/>
    </row>
    <row r="6471" spans="17:247" x14ac:dyDescent="0.25">
      <c r="Q6471" s="1333"/>
      <c r="R6471" s="1333"/>
      <c r="S6471" s="669"/>
      <c r="T6471" s="669"/>
      <c r="U6471" s="669"/>
      <c r="AG6471" s="873"/>
      <c r="AN6471" s="669"/>
      <c r="IG6471" s="1009"/>
      <c r="IH6471" s="1009"/>
      <c r="II6471" s="1009"/>
      <c r="IJ6471" s="1009"/>
      <c r="IK6471" s="1009"/>
      <c r="IL6471" s="1009"/>
      <c r="IM6471" s="1009"/>
    </row>
    <row r="6472" spans="17:247" x14ac:dyDescent="0.25">
      <c r="Q6472" s="1333"/>
      <c r="R6472" s="1333"/>
      <c r="S6472" s="669"/>
      <c r="T6472" s="669"/>
      <c r="U6472" s="669"/>
      <c r="AG6472" s="873"/>
      <c r="AN6472" s="669"/>
      <c r="IG6472" s="1009"/>
      <c r="IH6472" s="1009"/>
      <c r="II6472" s="1009"/>
      <c r="IJ6472" s="1009"/>
      <c r="IK6472" s="1009"/>
      <c r="IL6472" s="1009"/>
      <c r="IM6472" s="1009"/>
    </row>
    <row r="6473" spans="17:247" x14ac:dyDescent="0.25">
      <c r="Q6473" s="1333"/>
      <c r="R6473" s="1333"/>
      <c r="S6473" s="669"/>
      <c r="T6473" s="669"/>
      <c r="U6473" s="669"/>
      <c r="AG6473" s="873"/>
      <c r="AN6473" s="669"/>
      <c r="IG6473" s="1009"/>
      <c r="IH6473" s="1009"/>
      <c r="II6473" s="1009"/>
      <c r="IJ6473" s="1009"/>
      <c r="IK6473" s="1009"/>
      <c r="IL6473" s="1009"/>
      <c r="IM6473" s="1009"/>
    </row>
    <row r="6474" spans="17:247" x14ac:dyDescent="0.25">
      <c r="Q6474" s="1333"/>
      <c r="R6474" s="1333"/>
      <c r="S6474" s="669"/>
      <c r="T6474" s="669"/>
      <c r="U6474" s="669"/>
      <c r="AG6474" s="873"/>
      <c r="AN6474" s="669"/>
      <c r="IG6474" s="1009"/>
      <c r="IH6474" s="1009"/>
      <c r="II6474" s="1009"/>
      <c r="IJ6474" s="1009"/>
      <c r="IK6474" s="1009"/>
      <c r="IL6474" s="1009"/>
      <c r="IM6474" s="1009"/>
    </row>
    <row r="6475" spans="17:247" x14ac:dyDescent="0.25">
      <c r="Q6475" s="1333"/>
      <c r="R6475" s="1333"/>
      <c r="S6475" s="669"/>
      <c r="T6475" s="669"/>
      <c r="U6475" s="669"/>
      <c r="AG6475" s="873"/>
      <c r="AN6475" s="669"/>
      <c r="IG6475" s="1009"/>
      <c r="IH6475" s="1009"/>
      <c r="II6475" s="1009"/>
      <c r="IJ6475" s="1009"/>
      <c r="IK6475" s="1009"/>
      <c r="IL6475" s="1009"/>
      <c r="IM6475" s="1009"/>
    </row>
    <row r="6476" spans="17:247" x14ac:dyDescent="0.25">
      <c r="Q6476" s="1333"/>
      <c r="R6476" s="1333"/>
      <c r="S6476" s="669"/>
      <c r="T6476" s="669"/>
      <c r="U6476" s="669"/>
      <c r="AG6476" s="873"/>
      <c r="AN6476" s="669"/>
      <c r="IG6476" s="1009"/>
      <c r="IH6476" s="1009"/>
      <c r="II6476" s="1009"/>
      <c r="IJ6476" s="1009"/>
      <c r="IK6476" s="1009"/>
      <c r="IL6476" s="1009"/>
      <c r="IM6476" s="1009"/>
    </row>
    <row r="6477" spans="17:247" x14ac:dyDescent="0.25">
      <c r="Q6477" s="1333"/>
      <c r="R6477" s="1333"/>
      <c r="S6477" s="669"/>
      <c r="T6477" s="669"/>
      <c r="U6477" s="669"/>
      <c r="AG6477" s="873"/>
      <c r="AN6477" s="669"/>
      <c r="IG6477" s="1009"/>
      <c r="IH6477" s="1009"/>
      <c r="II6477" s="1009"/>
      <c r="IJ6477" s="1009"/>
      <c r="IK6477" s="1009"/>
      <c r="IL6477" s="1009"/>
      <c r="IM6477" s="1009"/>
    </row>
    <row r="6478" spans="17:247" x14ac:dyDescent="0.25">
      <c r="Q6478" s="1333"/>
      <c r="R6478" s="1333"/>
      <c r="S6478" s="669"/>
      <c r="T6478" s="669"/>
      <c r="U6478" s="669"/>
      <c r="AG6478" s="873"/>
      <c r="AN6478" s="669"/>
      <c r="IG6478" s="1009"/>
      <c r="IH6478" s="1009"/>
      <c r="II6478" s="1009"/>
      <c r="IJ6478" s="1009"/>
      <c r="IK6478" s="1009"/>
      <c r="IL6478" s="1009"/>
      <c r="IM6478" s="1009"/>
    </row>
    <row r="6479" spans="17:247" x14ac:dyDescent="0.25">
      <c r="Q6479" s="1333"/>
      <c r="R6479" s="1333"/>
      <c r="S6479" s="669"/>
      <c r="T6479" s="669"/>
      <c r="U6479" s="669"/>
      <c r="AG6479" s="873"/>
      <c r="AN6479" s="669"/>
      <c r="IG6479" s="1009"/>
      <c r="IH6479" s="1009"/>
      <c r="II6479" s="1009"/>
      <c r="IJ6479" s="1009"/>
      <c r="IK6479" s="1009"/>
      <c r="IL6479" s="1009"/>
      <c r="IM6479" s="1009"/>
    </row>
    <row r="6480" spans="17:247" x14ac:dyDescent="0.25">
      <c r="Q6480" s="1333"/>
      <c r="R6480" s="1333"/>
      <c r="S6480" s="669"/>
      <c r="T6480" s="669"/>
      <c r="U6480" s="669"/>
      <c r="AG6480" s="873"/>
      <c r="AN6480" s="669"/>
      <c r="IG6480" s="1009"/>
      <c r="IH6480" s="1009"/>
      <c r="II6480" s="1009"/>
      <c r="IJ6480" s="1009"/>
      <c r="IK6480" s="1009"/>
      <c r="IL6480" s="1009"/>
      <c r="IM6480" s="1009"/>
    </row>
    <row r="6481" spans="17:247" x14ac:dyDescent="0.25">
      <c r="Q6481" s="1333"/>
      <c r="R6481" s="1333"/>
      <c r="S6481" s="669"/>
      <c r="T6481" s="669"/>
      <c r="U6481" s="669"/>
      <c r="AG6481" s="873"/>
      <c r="AN6481" s="669"/>
      <c r="IG6481" s="1009"/>
      <c r="IH6481" s="1009"/>
      <c r="II6481" s="1009"/>
      <c r="IJ6481" s="1009"/>
      <c r="IK6481" s="1009"/>
      <c r="IL6481" s="1009"/>
      <c r="IM6481" s="1009"/>
    </row>
    <row r="6482" spans="17:247" x14ac:dyDescent="0.25">
      <c r="Q6482" s="1333"/>
      <c r="R6482" s="1333"/>
      <c r="S6482" s="669"/>
      <c r="T6482" s="669"/>
      <c r="U6482" s="669"/>
      <c r="AG6482" s="873"/>
      <c r="AN6482" s="669"/>
      <c r="IG6482" s="1009"/>
      <c r="IH6482" s="1009"/>
      <c r="II6482" s="1009"/>
      <c r="IJ6482" s="1009"/>
      <c r="IK6482" s="1009"/>
      <c r="IL6482" s="1009"/>
      <c r="IM6482" s="1009"/>
    </row>
    <row r="6483" spans="17:247" x14ac:dyDescent="0.25">
      <c r="Q6483" s="1333"/>
      <c r="R6483" s="1333"/>
      <c r="S6483" s="669"/>
      <c r="T6483" s="669"/>
      <c r="U6483" s="669"/>
      <c r="AG6483" s="873"/>
      <c r="AN6483" s="669"/>
      <c r="IG6483" s="1009"/>
      <c r="IH6483" s="1009"/>
      <c r="II6483" s="1009"/>
      <c r="IJ6483" s="1009"/>
      <c r="IK6483" s="1009"/>
      <c r="IL6483" s="1009"/>
      <c r="IM6483" s="1009"/>
    </row>
    <row r="6484" spans="17:247" x14ac:dyDescent="0.25">
      <c r="Q6484" s="1333"/>
      <c r="R6484" s="1333"/>
      <c r="S6484" s="669"/>
      <c r="T6484" s="669"/>
      <c r="U6484" s="669"/>
      <c r="AG6484" s="873"/>
      <c r="AN6484" s="669"/>
      <c r="IG6484" s="1009"/>
      <c r="IH6484" s="1009"/>
      <c r="II6484" s="1009"/>
      <c r="IJ6484" s="1009"/>
      <c r="IK6484" s="1009"/>
      <c r="IL6484" s="1009"/>
      <c r="IM6484" s="1009"/>
    </row>
    <row r="6485" spans="17:247" x14ac:dyDescent="0.25">
      <c r="Q6485" s="1333"/>
      <c r="R6485" s="1333"/>
      <c r="S6485" s="669"/>
      <c r="T6485" s="669"/>
      <c r="U6485" s="669"/>
      <c r="AG6485" s="873"/>
      <c r="AN6485" s="669"/>
      <c r="IG6485" s="1009"/>
      <c r="IH6485" s="1009"/>
      <c r="II6485" s="1009"/>
      <c r="IJ6485" s="1009"/>
      <c r="IK6485" s="1009"/>
      <c r="IL6485" s="1009"/>
      <c r="IM6485" s="1009"/>
    </row>
    <row r="6486" spans="17:247" x14ac:dyDescent="0.25">
      <c r="Q6486" s="1333"/>
      <c r="R6486" s="1333"/>
      <c r="S6486" s="669"/>
      <c r="T6486" s="669"/>
      <c r="U6486" s="669"/>
      <c r="AG6486" s="873"/>
      <c r="AN6486" s="669"/>
      <c r="IG6486" s="1009"/>
      <c r="IH6486" s="1009"/>
      <c r="II6486" s="1009"/>
      <c r="IJ6486" s="1009"/>
      <c r="IK6486" s="1009"/>
      <c r="IL6486" s="1009"/>
      <c r="IM6486" s="1009"/>
    </row>
    <row r="6487" spans="17:247" x14ac:dyDescent="0.25">
      <c r="Q6487" s="1333"/>
      <c r="R6487" s="1333"/>
      <c r="S6487" s="669"/>
      <c r="T6487" s="669"/>
      <c r="U6487" s="669"/>
      <c r="AG6487" s="873"/>
      <c r="AN6487" s="669"/>
      <c r="IG6487" s="1009"/>
      <c r="IH6487" s="1009"/>
      <c r="II6487" s="1009"/>
      <c r="IJ6487" s="1009"/>
      <c r="IK6487" s="1009"/>
      <c r="IL6487" s="1009"/>
      <c r="IM6487" s="1009"/>
    </row>
    <row r="6488" spans="17:247" x14ac:dyDescent="0.25">
      <c r="Q6488" s="1333"/>
      <c r="R6488" s="1333"/>
      <c r="S6488" s="669"/>
      <c r="T6488" s="669"/>
      <c r="U6488" s="669"/>
      <c r="AG6488" s="873"/>
      <c r="AN6488" s="669"/>
      <c r="IG6488" s="1009"/>
      <c r="IH6488" s="1009"/>
      <c r="II6488" s="1009"/>
      <c r="IJ6488" s="1009"/>
      <c r="IK6488" s="1009"/>
      <c r="IL6488" s="1009"/>
      <c r="IM6488" s="1009"/>
    </row>
    <row r="6489" spans="17:247" x14ac:dyDescent="0.25">
      <c r="Q6489" s="1333"/>
      <c r="R6489" s="1333"/>
      <c r="S6489" s="669"/>
      <c r="T6489" s="669"/>
      <c r="U6489" s="669"/>
      <c r="AG6489" s="873"/>
      <c r="AN6489" s="669"/>
      <c r="IG6489" s="1009"/>
      <c r="IH6489" s="1009"/>
      <c r="II6489" s="1009"/>
      <c r="IJ6489" s="1009"/>
      <c r="IK6489" s="1009"/>
      <c r="IL6489" s="1009"/>
      <c r="IM6489" s="1009"/>
    </row>
    <row r="6490" spans="17:247" x14ac:dyDescent="0.25">
      <c r="Q6490" s="1333"/>
      <c r="R6490" s="1333"/>
      <c r="S6490" s="669"/>
      <c r="T6490" s="669"/>
      <c r="U6490" s="669"/>
      <c r="AG6490" s="873"/>
      <c r="AN6490" s="669"/>
      <c r="IG6490" s="1009"/>
      <c r="IH6490" s="1009"/>
      <c r="II6490" s="1009"/>
      <c r="IJ6490" s="1009"/>
      <c r="IK6490" s="1009"/>
      <c r="IL6490" s="1009"/>
      <c r="IM6490" s="1009"/>
    </row>
    <row r="6491" spans="17:247" x14ac:dyDescent="0.25">
      <c r="Q6491" s="1333"/>
      <c r="R6491" s="1333"/>
      <c r="S6491" s="669"/>
      <c r="T6491" s="669"/>
      <c r="U6491" s="669"/>
      <c r="AG6491" s="873"/>
      <c r="AN6491" s="669"/>
      <c r="IG6491" s="1009"/>
      <c r="IH6491" s="1009"/>
      <c r="II6491" s="1009"/>
      <c r="IJ6491" s="1009"/>
      <c r="IK6491" s="1009"/>
      <c r="IL6491" s="1009"/>
      <c r="IM6491" s="1009"/>
    </row>
    <row r="6492" spans="17:247" x14ac:dyDescent="0.25">
      <c r="Q6492" s="1333"/>
      <c r="R6492" s="1333"/>
      <c r="S6492" s="669"/>
      <c r="T6492" s="669"/>
      <c r="U6492" s="669"/>
      <c r="AG6492" s="873"/>
      <c r="AN6492" s="669"/>
      <c r="IG6492" s="1009"/>
      <c r="IH6492" s="1009"/>
      <c r="II6492" s="1009"/>
      <c r="IJ6492" s="1009"/>
      <c r="IK6492" s="1009"/>
      <c r="IL6492" s="1009"/>
      <c r="IM6492" s="1009"/>
    </row>
    <row r="6493" spans="17:247" x14ac:dyDescent="0.25">
      <c r="Q6493" s="1333"/>
      <c r="R6493" s="1333"/>
      <c r="S6493" s="669"/>
      <c r="T6493" s="669"/>
      <c r="U6493" s="669"/>
      <c r="AG6493" s="873"/>
      <c r="AN6493" s="669"/>
      <c r="IG6493" s="1009"/>
      <c r="IH6493" s="1009"/>
      <c r="II6493" s="1009"/>
      <c r="IJ6493" s="1009"/>
      <c r="IK6493" s="1009"/>
      <c r="IL6493" s="1009"/>
      <c r="IM6493" s="1009"/>
    </row>
    <row r="6494" spans="17:247" x14ac:dyDescent="0.25">
      <c r="Q6494" s="1333"/>
      <c r="R6494" s="1333"/>
      <c r="S6494" s="669"/>
      <c r="T6494" s="669"/>
      <c r="U6494" s="669"/>
      <c r="AG6494" s="873"/>
      <c r="AN6494" s="669"/>
      <c r="IG6494" s="1009"/>
      <c r="IH6494" s="1009"/>
      <c r="II6494" s="1009"/>
      <c r="IJ6494" s="1009"/>
      <c r="IK6494" s="1009"/>
      <c r="IL6494" s="1009"/>
      <c r="IM6494" s="1009"/>
    </row>
    <row r="6495" spans="17:247" x14ac:dyDescent="0.25">
      <c r="Q6495" s="1333"/>
      <c r="R6495" s="1333"/>
      <c r="S6495" s="669"/>
      <c r="T6495" s="669"/>
      <c r="U6495" s="669"/>
      <c r="AG6495" s="873"/>
      <c r="AN6495" s="669"/>
      <c r="IG6495" s="1009"/>
      <c r="IH6495" s="1009"/>
      <c r="II6495" s="1009"/>
      <c r="IJ6495" s="1009"/>
      <c r="IK6495" s="1009"/>
      <c r="IL6495" s="1009"/>
      <c r="IM6495" s="1009"/>
    </row>
    <row r="6496" spans="17:247" x14ac:dyDescent="0.25">
      <c r="Q6496" s="1333"/>
      <c r="R6496" s="1333"/>
      <c r="S6496" s="669"/>
      <c r="T6496" s="669"/>
      <c r="U6496" s="669"/>
      <c r="AG6496" s="873"/>
      <c r="AN6496" s="669"/>
      <c r="IG6496" s="1009"/>
      <c r="IH6496" s="1009"/>
      <c r="II6496" s="1009"/>
      <c r="IJ6496" s="1009"/>
      <c r="IK6496" s="1009"/>
      <c r="IL6496" s="1009"/>
      <c r="IM6496" s="1009"/>
    </row>
    <row r="6497" spans="17:247" x14ac:dyDescent="0.25">
      <c r="Q6497" s="1333"/>
      <c r="R6497" s="1333"/>
      <c r="S6497" s="669"/>
      <c r="T6497" s="669"/>
      <c r="U6497" s="669"/>
      <c r="AG6497" s="873"/>
      <c r="AN6497" s="669"/>
      <c r="IG6497" s="1009"/>
      <c r="IH6497" s="1009"/>
      <c r="II6497" s="1009"/>
      <c r="IJ6497" s="1009"/>
      <c r="IK6497" s="1009"/>
      <c r="IL6497" s="1009"/>
      <c r="IM6497" s="1009"/>
    </row>
    <row r="6498" spans="17:247" x14ac:dyDescent="0.25">
      <c r="Q6498" s="1333"/>
      <c r="R6498" s="1333"/>
      <c r="S6498" s="669"/>
      <c r="T6498" s="669"/>
      <c r="U6498" s="669"/>
      <c r="AG6498" s="873"/>
      <c r="AN6498" s="669"/>
      <c r="IG6498" s="1009"/>
      <c r="IH6498" s="1009"/>
      <c r="II6498" s="1009"/>
      <c r="IJ6498" s="1009"/>
      <c r="IK6498" s="1009"/>
      <c r="IL6498" s="1009"/>
      <c r="IM6498" s="1009"/>
    </row>
    <row r="6499" spans="17:247" x14ac:dyDescent="0.25">
      <c r="Q6499" s="1333"/>
      <c r="R6499" s="1333"/>
      <c r="S6499" s="669"/>
      <c r="T6499" s="669"/>
      <c r="U6499" s="669"/>
      <c r="AG6499" s="873"/>
      <c r="AN6499" s="669"/>
      <c r="IG6499" s="1009"/>
      <c r="IH6499" s="1009"/>
      <c r="II6499" s="1009"/>
      <c r="IJ6499" s="1009"/>
      <c r="IK6499" s="1009"/>
      <c r="IL6499" s="1009"/>
      <c r="IM6499" s="1009"/>
    </row>
    <row r="6500" spans="17:247" x14ac:dyDescent="0.25">
      <c r="Q6500" s="1333"/>
      <c r="R6500" s="1333"/>
      <c r="S6500" s="669"/>
      <c r="T6500" s="669"/>
      <c r="U6500" s="669"/>
      <c r="AG6500" s="873"/>
      <c r="AN6500" s="669"/>
      <c r="IG6500" s="1009"/>
      <c r="IH6500" s="1009"/>
      <c r="II6500" s="1009"/>
      <c r="IJ6500" s="1009"/>
      <c r="IK6500" s="1009"/>
      <c r="IL6500" s="1009"/>
      <c r="IM6500" s="1009"/>
    </row>
    <row r="6501" spans="17:247" x14ac:dyDescent="0.25">
      <c r="Q6501" s="1333"/>
      <c r="R6501" s="1333"/>
      <c r="S6501" s="669"/>
      <c r="T6501" s="669"/>
      <c r="U6501" s="669"/>
      <c r="AG6501" s="873"/>
      <c r="AN6501" s="669"/>
      <c r="IG6501" s="1009"/>
      <c r="IH6501" s="1009"/>
      <c r="II6501" s="1009"/>
      <c r="IJ6501" s="1009"/>
      <c r="IK6501" s="1009"/>
      <c r="IL6501" s="1009"/>
      <c r="IM6501" s="1009"/>
    </row>
    <row r="6502" spans="17:247" x14ac:dyDescent="0.25">
      <c r="Q6502" s="1333"/>
      <c r="R6502" s="1333"/>
      <c r="S6502" s="669"/>
      <c r="T6502" s="669"/>
      <c r="U6502" s="669"/>
      <c r="AG6502" s="873"/>
      <c r="AN6502" s="669"/>
      <c r="IG6502" s="1009"/>
      <c r="IH6502" s="1009"/>
      <c r="II6502" s="1009"/>
      <c r="IJ6502" s="1009"/>
      <c r="IK6502" s="1009"/>
      <c r="IL6502" s="1009"/>
      <c r="IM6502" s="1009"/>
    </row>
    <row r="6503" spans="17:247" x14ac:dyDescent="0.25">
      <c r="Q6503" s="1333"/>
      <c r="R6503" s="1333"/>
      <c r="S6503" s="669"/>
      <c r="T6503" s="669"/>
      <c r="U6503" s="669"/>
      <c r="AG6503" s="873"/>
      <c r="AN6503" s="669"/>
      <c r="IG6503" s="1009"/>
      <c r="IH6503" s="1009"/>
      <c r="II6503" s="1009"/>
      <c r="IJ6503" s="1009"/>
      <c r="IK6503" s="1009"/>
      <c r="IL6503" s="1009"/>
      <c r="IM6503" s="1009"/>
    </row>
    <row r="6504" spans="17:247" x14ac:dyDescent="0.25">
      <c r="Q6504" s="1333"/>
      <c r="R6504" s="1333"/>
      <c r="S6504" s="669"/>
      <c r="T6504" s="669"/>
      <c r="U6504" s="669"/>
      <c r="AG6504" s="873"/>
      <c r="AN6504" s="669"/>
      <c r="IG6504" s="1009"/>
      <c r="IH6504" s="1009"/>
      <c r="II6504" s="1009"/>
      <c r="IJ6504" s="1009"/>
      <c r="IK6504" s="1009"/>
      <c r="IL6504" s="1009"/>
      <c r="IM6504" s="1009"/>
    </row>
    <row r="6505" spans="17:247" x14ac:dyDescent="0.25">
      <c r="Q6505" s="1333"/>
      <c r="R6505" s="1333"/>
      <c r="S6505" s="669"/>
      <c r="T6505" s="669"/>
      <c r="U6505" s="669"/>
      <c r="AG6505" s="873"/>
      <c r="AN6505" s="669"/>
      <c r="IG6505" s="1009"/>
      <c r="IH6505" s="1009"/>
      <c r="II6505" s="1009"/>
      <c r="IJ6505" s="1009"/>
      <c r="IK6505" s="1009"/>
      <c r="IL6505" s="1009"/>
      <c r="IM6505" s="1009"/>
    </row>
    <row r="6506" spans="17:247" x14ac:dyDescent="0.25">
      <c r="Q6506" s="1333"/>
      <c r="R6506" s="1333"/>
      <c r="S6506" s="669"/>
      <c r="T6506" s="669"/>
      <c r="U6506" s="669"/>
      <c r="AG6506" s="873"/>
      <c r="AN6506" s="669"/>
      <c r="IG6506" s="1009"/>
      <c r="IH6506" s="1009"/>
      <c r="II6506" s="1009"/>
      <c r="IJ6506" s="1009"/>
      <c r="IK6506" s="1009"/>
      <c r="IL6506" s="1009"/>
      <c r="IM6506" s="1009"/>
    </row>
    <row r="6507" spans="17:247" x14ac:dyDescent="0.25">
      <c r="Q6507" s="1333"/>
      <c r="R6507" s="1333"/>
      <c r="S6507" s="669"/>
      <c r="T6507" s="669"/>
      <c r="U6507" s="669"/>
      <c r="AG6507" s="873"/>
      <c r="AN6507" s="669"/>
      <c r="IG6507" s="1009"/>
      <c r="IH6507" s="1009"/>
      <c r="II6507" s="1009"/>
      <c r="IJ6507" s="1009"/>
      <c r="IK6507" s="1009"/>
      <c r="IL6507" s="1009"/>
      <c r="IM6507" s="1009"/>
    </row>
    <row r="6508" spans="17:247" x14ac:dyDescent="0.25">
      <c r="Q6508" s="1333"/>
      <c r="R6508" s="1333"/>
      <c r="S6508" s="669"/>
      <c r="T6508" s="669"/>
      <c r="U6508" s="669"/>
      <c r="AG6508" s="873"/>
      <c r="AN6508" s="669"/>
      <c r="IG6508" s="1009"/>
      <c r="IH6508" s="1009"/>
      <c r="II6508" s="1009"/>
      <c r="IJ6508" s="1009"/>
      <c r="IK6508" s="1009"/>
      <c r="IL6508" s="1009"/>
      <c r="IM6508" s="1009"/>
    </row>
    <row r="6509" spans="17:247" x14ac:dyDescent="0.25">
      <c r="Q6509" s="1333"/>
      <c r="R6509" s="1333"/>
      <c r="S6509" s="669"/>
      <c r="T6509" s="669"/>
      <c r="U6509" s="669"/>
      <c r="AG6509" s="873"/>
      <c r="AN6509" s="669"/>
      <c r="IG6509" s="1009"/>
      <c r="IH6509" s="1009"/>
      <c r="II6509" s="1009"/>
      <c r="IJ6509" s="1009"/>
      <c r="IK6509" s="1009"/>
      <c r="IL6509" s="1009"/>
      <c r="IM6509" s="1009"/>
    </row>
    <row r="6510" spans="17:247" x14ac:dyDescent="0.25">
      <c r="Q6510" s="1333"/>
      <c r="R6510" s="1333"/>
      <c r="S6510" s="669"/>
      <c r="T6510" s="669"/>
      <c r="U6510" s="669"/>
      <c r="AG6510" s="873"/>
      <c r="AN6510" s="669"/>
      <c r="IG6510" s="1009"/>
      <c r="IH6510" s="1009"/>
      <c r="II6510" s="1009"/>
      <c r="IJ6510" s="1009"/>
      <c r="IK6510" s="1009"/>
      <c r="IL6510" s="1009"/>
      <c r="IM6510" s="1009"/>
    </row>
    <row r="6511" spans="17:247" x14ac:dyDescent="0.25">
      <c r="Q6511" s="1333"/>
      <c r="R6511" s="1333"/>
      <c r="S6511" s="669"/>
      <c r="T6511" s="669"/>
      <c r="U6511" s="669"/>
      <c r="AG6511" s="873"/>
      <c r="AN6511" s="669"/>
      <c r="IG6511" s="1009"/>
      <c r="IH6511" s="1009"/>
      <c r="II6511" s="1009"/>
      <c r="IJ6511" s="1009"/>
      <c r="IK6511" s="1009"/>
      <c r="IL6511" s="1009"/>
      <c r="IM6511" s="1009"/>
    </row>
    <row r="6512" spans="17:247" x14ac:dyDescent="0.25">
      <c r="Q6512" s="1333"/>
      <c r="R6512" s="1333"/>
      <c r="S6512" s="669"/>
      <c r="T6512" s="669"/>
      <c r="U6512" s="669"/>
      <c r="AG6512" s="873"/>
      <c r="AN6512" s="669"/>
      <c r="IG6512" s="1009"/>
      <c r="IH6512" s="1009"/>
      <c r="II6512" s="1009"/>
      <c r="IJ6512" s="1009"/>
      <c r="IK6512" s="1009"/>
      <c r="IL6512" s="1009"/>
      <c r="IM6512" s="1009"/>
    </row>
    <row r="6513" spans="17:247" x14ac:dyDescent="0.25">
      <c r="Q6513" s="1333"/>
      <c r="R6513" s="1333"/>
      <c r="S6513" s="669"/>
      <c r="T6513" s="669"/>
      <c r="U6513" s="669"/>
      <c r="AG6513" s="873"/>
      <c r="AN6513" s="669"/>
      <c r="IG6513" s="1009"/>
      <c r="IH6513" s="1009"/>
      <c r="II6513" s="1009"/>
      <c r="IJ6513" s="1009"/>
      <c r="IK6513" s="1009"/>
      <c r="IL6513" s="1009"/>
      <c r="IM6513" s="1009"/>
    </row>
    <row r="6514" spans="17:247" x14ac:dyDescent="0.25">
      <c r="Q6514" s="1333"/>
      <c r="R6514" s="1333"/>
      <c r="S6514" s="669"/>
      <c r="T6514" s="669"/>
      <c r="U6514" s="669"/>
      <c r="AG6514" s="873"/>
      <c r="AN6514" s="669"/>
      <c r="IG6514" s="1009"/>
      <c r="IH6514" s="1009"/>
      <c r="II6514" s="1009"/>
      <c r="IJ6514" s="1009"/>
      <c r="IK6514" s="1009"/>
      <c r="IL6514" s="1009"/>
      <c r="IM6514" s="1009"/>
    </row>
    <row r="6515" spans="17:247" x14ac:dyDescent="0.25">
      <c r="Q6515" s="1333"/>
      <c r="R6515" s="1333"/>
      <c r="S6515" s="669"/>
      <c r="T6515" s="669"/>
      <c r="U6515" s="669"/>
      <c r="AG6515" s="873"/>
      <c r="AN6515" s="669"/>
      <c r="IG6515" s="1009"/>
      <c r="IH6515" s="1009"/>
      <c r="II6515" s="1009"/>
      <c r="IJ6515" s="1009"/>
      <c r="IK6515" s="1009"/>
      <c r="IL6515" s="1009"/>
      <c r="IM6515" s="1009"/>
    </row>
    <row r="6516" spans="17:247" x14ac:dyDescent="0.25">
      <c r="Q6516" s="1333"/>
      <c r="R6516" s="1333"/>
      <c r="S6516" s="669"/>
      <c r="T6516" s="669"/>
      <c r="U6516" s="669"/>
      <c r="AG6516" s="873"/>
      <c r="AN6516" s="669"/>
      <c r="IG6516" s="1009"/>
      <c r="IH6516" s="1009"/>
      <c r="II6516" s="1009"/>
      <c r="IJ6516" s="1009"/>
      <c r="IK6516" s="1009"/>
      <c r="IL6516" s="1009"/>
      <c r="IM6516" s="1009"/>
    </row>
    <row r="6517" spans="17:247" x14ac:dyDescent="0.25">
      <c r="Q6517" s="1333"/>
      <c r="R6517" s="1333"/>
      <c r="S6517" s="669"/>
      <c r="T6517" s="669"/>
      <c r="U6517" s="669"/>
      <c r="AG6517" s="873"/>
      <c r="AN6517" s="669"/>
      <c r="IG6517" s="1009"/>
      <c r="IH6517" s="1009"/>
      <c r="II6517" s="1009"/>
      <c r="IJ6517" s="1009"/>
      <c r="IK6517" s="1009"/>
      <c r="IL6517" s="1009"/>
      <c r="IM6517" s="1009"/>
    </row>
    <row r="6518" spans="17:247" x14ac:dyDescent="0.25">
      <c r="Q6518" s="1333"/>
      <c r="R6518" s="1333"/>
      <c r="S6518" s="669"/>
      <c r="T6518" s="669"/>
      <c r="U6518" s="669"/>
      <c r="AG6518" s="873"/>
      <c r="AN6518" s="669"/>
      <c r="IG6518" s="1009"/>
      <c r="IH6518" s="1009"/>
      <c r="II6518" s="1009"/>
      <c r="IJ6518" s="1009"/>
      <c r="IK6518" s="1009"/>
      <c r="IL6518" s="1009"/>
      <c r="IM6518" s="1009"/>
    </row>
    <row r="6519" spans="17:247" x14ac:dyDescent="0.25">
      <c r="Q6519" s="1333"/>
      <c r="R6519" s="1333"/>
      <c r="S6519" s="669"/>
      <c r="T6519" s="669"/>
      <c r="U6519" s="669"/>
      <c r="AG6519" s="873"/>
      <c r="AN6519" s="669"/>
      <c r="IG6519" s="1009"/>
      <c r="IH6519" s="1009"/>
      <c r="II6519" s="1009"/>
      <c r="IJ6519" s="1009"/>
      <c r="IK6519" s="1009"/>
      <c r="IL6519" s="1009"/>
      <c r="IM6519" s="1009"/>
    </row>
    <row r="6520" spans="17:247" x14ac:dyDescent="0.25">
      <c r="Q6520" s="1333"/>
      <c r="R6520" s="1333"/>
      <c r="S6520" s="669"/>
      <c r="T6520" s="669"/>
      <c r="U6520" s="669"/>
      <c r="AG6520" s="873"/>
      <c r="AN6520" s="669"/>
      <c r="IG6520" s="1009"/>
      <c r="IH6520" s="1009"/>
      <c r="II6520" s="1009"/>
      <c r="IJ6520" s="1009"/>
      <c r="IK6520" s="1009"/>
      <c r="IL6520" s="1009"/>
      <c r="IM6520" s="1009"/>
    </row>
    <row r="6521" spans="17:247" x14ac:dyDescent="0.25">
      <c r="Q6521" s="1333"/>
      <c r="R6521" s="1333"/>
      <c r="S6521" s="669"/>
      <c r="T6521" s="669"/>
      <c r="U6521" s="669"/>
      <c r="AG6521" s="873"/>
      <c r="AN6521" s="669"/>
      <c r="IG6521" s="1009"/>
      <c r="IH6521" s="1009"/>
      <c r="II6521" s="1009"/>
      <c r="IJ6521" s="1009"/>
      <c r="IK6521" s="1009"/>
      <c r="IL6521" s="1009"/>
      <c r="IM6521" s="1009"/>
    </row>
    <row r="6522" spans="17:247" x14ac:dyDescent="0.25">
      <c r="Q6522" s="1333"/>
      <c r="R6522" s="1333"/>
      <c r="S6522" s="669"/>
      <c r="T6522" s="669"/>
      <c r="U6522" s="669"/>
      <c r="AG6522" s="873"/>
      <c r="AN6522" s="669"/>
      <c r="IG6522" s="1009"/>
      <c r="IH6522" s="1009"/>
      <c r="II6522" s="1009"/>
      <c r="IJ6522" s="1009"/>
      <c r="IK6522" s="1009"/>
      <c r="IL6522" s="1009"/>
      <c r="IM6522" s="1009"/>
    </row>
    <row r="6523" spans="17:247" x14ac:dyDescent="0.25">
      <c r="Q6523" s="1333"/>
      <c r="R6523" s="1333"/>
      <c r="S6523" s="669"/>
      <c r="T6523" s="669"/>
      <c r="U6523" s="669"/>
      <c r="AG6523" s="873"/>
      <c r="AN6523" s="669"/>
      <c r="IG6523" s="1009"/>
      <c r="IH6523" s="1009"/>
      <c r="II6523" s="1009"/>
      <c r="IJ6523" s="1009"/>
      <c r="IK6523" s="1009"/>
      <c r="IL6523" s="1009"/>
      <c r="IM6523" s="1009"/>
    </row>
    <row r="6524" spans="17:247" x14ac:dyDescent="0.25">
      <c r="Q6524" s="1333"/>
      <c r="R6524" s="1333"/>
      <c r="S6524" s="669"/>
      <c r="T6524" s="669"/>
      <c r="U6524" s="669"/>
      <c r="AG6524" s="873"/>
      <c r="AN6524" s="669"/>
      <c r="IG6524" s="1009"/>
      <c r="IH6524" s="1009"/>
      <c r="II6524" s="1009"/>
      <c r="IJ6524" s="1009"/>
      <c r="IK6524" s="1009"/>
      <c r="IL6524" s="1009"/>
      <c r="IM6524" s="1009"/>
    </row>
    <row r="6525" spans="17:247" x14ac:dyDescent="0.25">
      <c r="Q6525" s="1333"/>
      <c r="R6525" s="1333"/>
      <c r="S6525" s="669"/>
      <c r="T6525" s="669"/>
      <c r="U6525" s="669"/>
      <c r="AG6525" s="873"/>
      <c r="AN6525" s="669"/>
      <c r="IG6525" s="1009"/>
      <c r="IH6525" s="1009"/>
      <c r="II6525" s="1009"/>
      <c r="IJ6525" s="1009"/>
      <c r="IK6525" s="1009"/>
      <c r="IL6525" s="1009"/>
      <c r="IM6525" s="1009"/>
    </row>
    <row r="6526" spans="17:247" x14ac:dyDescent="0.25">
      <c r="Q6526" s="1333"/>
      <c r="R6526" s="1333"/>
      <c r="S6526" s="669"/>
      <c r="T6526" s="669"/>
      <c r="U6526" s="669"/>
      <c r="AG6526" s="873"/>
      <c r="AN6526" s="669"/>
      <c r="IG6526" s="1009"/>
      <c r="IH6526" s="1009"/>
      <c r="II6526" s="1009"/>
      <c r="IJ6526" s="1009"/>
      <c r="IK6526" s="1009"/>
      <c r="IL6526" s="1009"/>
      <c r="IM6526" s="1009"/>
    </row>
    <row r="6527" spans="17:247" x14ac:dyDescent="0.25">
      <c r="Q6527" s="1333"/>
      <c r="R6527" s="1333"/>
      <c r="S6527" s="669"/>
      <c r="T6527" s="669"/>
      <c r="U6527" s="669"/>
      <c r="AG6527" s="873"/>
      <c r="AN6527" s="669"/>
      <c r="IG6527" s="1009"/>
      <c r="IH6527" s="1009"/>
      <c r="II6527" s="1009"/>
      <c r="IJ6527" s="1009"/>
      <c r="IK6527" s="1009"/>
      <c r="IL6527" s="1009"/>
      <c r="IM6527" s="1009"/>
    </row>
    <row r="6528" spans="17:247" x14ac:dyDescent="0.25">
      <c r="Q6528" s="1333"/>
      <c r="R6528" s="1333"/>
      <c r="S6528" s="669"/>
      <c r="T6528" s="669"/>
      <c r="U6528" s="669"/>
      <c r="AG6528" s="873"/>
      <c r="AN6528" s="669"/>
      <c r="IG6528" s="1009"/>
      <c r="IH6528" s="1009"/>
      <c r="II6528" s="1009"/>
      <c r="IJ6528" s="1009"/>
      <c r="IK6528" s="1009"/>
      <c r="IL6528" s="1009"/>
      <c r="IM6528" s="1009"/>
    </row>
    <row r="6529" spans="17:247" x14ac:dyDescent="0.25">
      <c r="Q6529" s="1333"/>
      <c r="R6529" s="1333"/>
      <c r="S6529" s="669"/>
      <c r="T6529" s="669"/>
      <c r="U6529" s="669"/>
      <c r="AG6529" s="873"/>
      <c r="AN6529" s="669"/>
      <c r="IG6529" s="1009"/>
      <c r="IH6529" s="1009"/>
      <c r="II6529" s="1009"/>
      <c r="IJ6529" s="1009"/>
      <c r="IK6529" s="1009"/>
      <c r="IL6529" s="1009"/>
      <c r="IM6529" s="1009"/>
    </row>
    <row r="6530" spans="17:247" x14ac:dyDescent="0.25">
      <c r="Q6530" s="1333"/>
      <c r="R6530" s="1333"/>
      <c r="S6530" s="669"/>
      <c r="T6530" s="669"/>
      <c r="U6530" s="669"/>
      <c r="AG6530" s="873"/>
      <c r="AN6530" s="669"/>
      <c r="IG6530" s="1009"/>
      <c r="IH6530" s="1009"/>
      <c r="II6530" s="1009"/>
      <c r="IJ6530" s="1009"/>
      <c r="IK6530" s="1009"/>
      <c r="IL6530" s="1009"/>
      <c r="IM6530" s="1009"/>
    </row>
    <row r="6531" spans="17:247" x14ac:dyDescent="0.25">
      <c r="Q6531" s="1333"/>
      <c r="R6531" s="1333"/>
      <c r="S6531" s="669"/>
      <c r="T6531" s="669"/>
      <c r="U6531" s="669"/>
      <c r="AG6531" s="873"/>
      <c r="AN6531" s="669"/>
      <c r="IG6531" s="1009"/>
      <c r="IH6531" s="1009"/>
      <c r="II6531" s="1009"/>
      <c r="IJ6531" s="1009"/>
      <c r="IK6531" s="1009"/>
      <c r="IL6531" s="1009"/>
      <c r="IM6531" s="1009"/>
    </row>
    <row r="6532" spans="17:247" x14ac:dyDescent="0.25">
      <c r="Q6532" s="1333"/>
      <c r="R6532" s="1333"/>
      <c r="S6532" s="669"/>
      <c r="T6532" s="669"/>
      <c r="U6532" s="669"/>
      <c r="AG6532" s="873"/>
      <c r="AN6532" s="669"/>
      <c r="IG6532" s="1009"/>
      <c r="IH6532" s="1009"/>
      <c r="II6532" s="1009"/>
      <c r="IJ6532" s="1009"/>
      <c r="IK6532" s="1009"/>
      <c r="IL6532" s="1009"/>
      <c r="IM6532" s="1009"/>
    </row>
    <row r="6533" spans="17:247" x14ac:dyDescent="0.25">
      <c r="Q6533" s="1333"/>
      <c r="R6533" s="1333"/>
      <c r="S6533" s="669"/>
      <c r="T6533" s="669"/>
      <c r="U6533" s="669"/>
      <c r="AG6533" s="873"/>
      <c r="AN6533" s="669"/>
      <c r="IG6533" s="1009"/>
      <c r="IH6533" s="1009"/>
      <c r="II6533" s="1009"/>
      <c r="IJ6533" s="1009"/>
      <c r="IK6533" s="1009"/>
      <c r="IL6533" s="1009"/>
      <c r="IM6533" s="1009"/>
    </row>
    <row r="6534" spans="17:247" x14ac:dyDescent="0.25">
      <c r="Q6534" s="1333"/>
      <c r="R6534" s="1333"/>
      <c r="S6534" s="669"/>
      <c r="T6534" s="669"/>
      <c r="U6534" s="669"/>
      <c r="AG6534" s="873"/>
      <c r="AN6534" s="669"/>
      <c r="IG6534" s="1009"/>
      <c r="IH6534" s="1009"/>
      <c r="II6534" s="1009"/>
      <c r="IJ6534" s="1009"/>
      <c r="IK6534" s="1009"/>
      <c r="IL6534" s="1009"/>
      <c r="IM6534" s="1009"/>
    </row>
    <row r="6535" spans="17:247" x14ac:dyDescent="0.25">
      <c r="Q6535" s="1333"/>
      <c r="R6535" s="1333"/>
      <c r="S6535" s="669"/>
      <c r="T6535" s="669"/>
      <c r="U6535" s="669"/>
      <c r="AG6535" s="873"/>
      <c r="AN6535" s="669"/>
      <c r="IG6535" s="1009"/>
      <c r="IH6535" s="1009"/>
      <c r="II6535" s="1009"/>
      <c r="IJ6535" s="1009"/>
      <c r="IK6535" s="1009"/>
      <c r="IL6535" s="1009"/>
      <c r="IM6535" s="1009"/>
    </row>
    <row r="6536" spans="17:247" x14ac:dyDescent="0.25">
      <c r="Q6536" s="1333"/>
      <c r="R6536" s="1333"/>
      <c r="S6536" s="669"/>
      <c r="T6536" s="669"/>
      <c r="U6536" s="669"/>
      <c r="AG6536" s="873"/>
      <c r="AN6536" s="669"/>
      <c r="IG6536" s="1009"/>
      <c r="IH6536" s="1009"/>
      <c r="II6536" s="1009"/>
      <c r="IJ6536" s="1009"/>
      <c r="IK6536" s="1009"/>
      <c r="IL6536" s="1009"/>
      <c r="IM6536" s="1009"/>
    </row>
    <row r="6537" spans="17:247" x14ac:dyDescent="0.25">
      <c r="Q6537" s="1333"/>
      <c r="R6537" s="1333"/>
      <c r="S6537" s="669"/>
      <c r="T6537" s="669"/>
      <c r="U6537" s="669"/>
      <c r="AG6537" s="873"/>
      <c r="AN6537" s="669"/>
      <c r="IG6537" s="1009"/>
      <c r="IH6537" s="1009"/>
      <c r="II6537" s="1009"/>
      <c r="IJ6537" s="1009"/>
      <c r="IK6537" s="1009"/>
      <c r="IL6537" s="1009"/>
      <c r="IM6537" s="1009"/>
    </row>
    <row r="6538" spans="17:247" x14ac:dyDescent="0.25">
      <c r="Q6538" s="1333"/>
      <c r="R6538" s="1333"/>
      <c r="S6538" s="669"/>
      <c r="T6538" s="669"/>
      <c r="U6538" s="669"/>
      <c r="AG6538" s="873"/>
      <c r="AN6538" s="669"/>
      <c r="IG6538" s="1009"/>
      <c r="IH6538" s="1009"/>
      <c r="II6538" s="1009"/>
      <c r="IJ6538" s="1009"/>
      <c r="IK6538" s="1009"/>
      <c r="IL6538" s="1009"/>
      <c r="IM6538" s="1009"/>
    </row>
    <row r="6539" spans="17:247" x14ac:dyDescent="0.25">
      <c r="Q6539" s="1333"/>
      <c r="R6539" s="1333"/>
      <c r="S6539" s="669"/>
      <c r="T6539" s="669"/>
      <c r="U6539" s="669"/>
      <c r="AG6539" s="873"/>
      <c r="AN6539" s="669"/>
      <c r="IG6539" s="1009"/>
      <c r="IH6539" s="1009"/>
      <c r="II6539" s="1009"/>
      <c r="IJ6539" s="1009"/>
      <c r="IK6539" s="1009"/>
      <c r="IL6539" s="1009"/>
      <c r="IM6539" s="1009"/>
    </row>
    <row r="6540" spans="17:247" x14ac:dyDescent="0.25">
      <c r="Q6540" s="1333"/>
      <c r="R6540" s="1333"/>
      <c r="S6540" s="669"/>
      <c r="T6540" s="669"/>
      <c r="U6540" s="669"/>
      <c r="AG6540" s="873"/>
      <c r="AN6540" s="669"/>
      <c r="IG6540" s="1009"/>
      <c r="IH6540" s="1009"/>
      <c r="II6540" s="1009"/>
      <c r="IJ6540" s="1009"/>
      <c r="IK6540" s="1009"/>
      <c r="IL6540" s="1009"/>
      <c r="IM6540" s="1009"/>
    </row>
    <row r="6541" spans="17:247" x14ac:dyDescent="0.25">
      <c r="Q6541" s="1333"/>
      <c r="R6541" s="1333"/>
      <c r="S6541" s="669"/>
      <c r="T6541" s="669"/>
      <c r="U6541" s="669"/>
      <c r="AG6541" s="873"/>
      <c r="AN6541" s="669"/>
      <c r="IG6541" s="1009"/>
      <c r="IH6541" s="1009"/>
      <c r="II6541" s="1009"/>
      <c r="IJ6541" s="1009"/>
      <c r="IK6541" s="1009"/>
      <c r="IL6541" s="1009"/>
      <c r="IM6541" s="1009"/>
    </row>
    <row r="6542" spans="17:247" x14ac:dyDescent="0.25">
      <c r="Q6542" s="1333"/>
      <c r="R6542" s="1333"/>
      <c r="S6542" s="669"/>
      <c r="T6542" s="669"/>
      <c r="U6542" s="669"/>
      <c r="AG6542" s="873"/>
      <c r="AN6542" s="669"/>
      <c r="IG6542" s="1009"/>
      <c r="IH6542" s="1009"/>
      <c r="II6542" s="1009"/>
      <c r="IJ6542" s="1009"/>
      <c r="IK6542" s="1009"/>
      <c r="IL6542" s="1009"/>
      <c r="IM6542" s="1009"/>
    </row>
    <row r="6543" spans="17:247" x14ac:dyDescent="0.25">
      <c r="Q6543" s="1333"/>
      <c r="R6543" s="1333"/>
      <c r="S6543" s="669"/>
      <c r="T6543" s="669"/>
      <c r="U6543" s="669"/>
      <c r="AG6543" s="873"/>
      <c r="AN6543" s="669"/>
      <c r="IG6543" s="1009"/>
      <c r="IH6543" s="1009"/>
      <c r="II6543" s="1009"/>
      <c r="IJ6543" s="1009"/>
      <c r="IK6543" s="1009"/>
      <c r="IL6543" s="1009"/>
      <c r="IM6543" s="1009"/>
    </row>
    <row r="6544" spans="17:247" x14ac:dyDescent="0.25">
      <c r="Q6544" s="1333"/>
      <c r="R6544" s="1333"/>
      <c r="S6544" s="669"/>
      <c r="T6544" s="669"/>
      <c r="U6544" s="669"/>
      <c r="AG6544" s="873"/>
      <c r="AN6544" s="669"/>
      <c r="IG6544" s="1009"/>
      <c r="IH6544" s="1009"/>
      <c r="II6544" s="1009"/>
      <c r="IJ6544" s="1009"/>
      <c r="IK6544" s="1009"/>
      <c r="IL6544" s="1009"/>
      <c r="IM6544" s="1009"/>
    </row>
    <row r="6545" spans="17:247" x14ac:dyDescent="0.25">
      <c r="Q6545" s="1333"/>
      <c r="R6545" s="1333"/>
      <c r="S6545" s="669"/>
      <c r="T6545" s="669"/>
      <c r="U6545" s="669"/>
      <c r="AG6545" s="873"/>
      <c r="AN6545" s="669"/>
      <c r="IG6545" s="1009"/>
      <c r="IH6545" s="1009"/>
      <c r="II6545" s="1009"/>
      <c r="IJ6545" s="1009"/>
      <c r="IK6545" s="1009"/>
      <c r="IL6545" s="1009"/>
      <c r="IM6545" s="1009"/>
    </row>
    <row r="6546" spans="17:247" x14ac:dyDescent="0.25">
      <c r="Q6546" s="1333"/>
      <c r="R6546" s="1333"/>
      <c r="S6546" s="669"/>
      <c r="T6546" s="669"/>
      <c r="U6546" s="669"/>
      <c r="AG6546" s="873"/>
      <c r="AN6546" s="669"/>
      <c r="IG6546" s="1009"/>
      <c r="IH6546" s="1009"/>
      <c r="II6546" s="1009"/>
      <c r="IJ6546" s="1009"/>
      <c r="IK6546" s="1009"/>
      <c r="IL6546" s="1009"/>
      <c r="IM6546" s="1009"/>
    </row>
    <row r="6547" spans="17:247" x14ac:dyDescent="0.25">
      <c r="Q6547" s="1333"/>
      <c r="R6547" s="1333"/>
      <c r="S6547" s="669"/>
      <c r="T6547" s="669"/>
      <c r="U6547" s="669"/>
      <c r="AG6547" s="873"/>
      <c r="AN6547" s="669"/>
      <c r="IG6547" s="1009"/>
      <c r="IH6547" s="1009"/>
      <c r="II6547" s="1009"/>
      <c r="IJ6547" s="1009"/>
      <c r="IK6547" s="1009"/>
      <c r="IL6547" s="1009"/>
      <c r="IM6547" s="1009"/>
    </row>
    <row r="6548" spans="17:247" x14ac:dyDescent="0.25">
      <c r="Q6548" s="1333"/>
      <c r="R6548" s="1333"/>
      <c r="S6548" s="669"/>
      <c r="T6548" s="669"/>
      <c r="U6548" s="669"/>
      <c r="AG6548" s="873"/>
      <c r="AN6548" s="669"/>
      <c r="IG6548" s="1009"/>
      <c r="IH6548" s="1009"/>
      <c r="II6548" s="1009"/>
      <c r="IJ6548" s="1009"/>
      <c r="IK6548" s="1009"/>
      <c r="IL6548" s="1009"/>
      <c r="IM6548" s="1009"/>
    </row>
    <row r="6549" spans="17:247" x14ac:dyDescent="0.25">
      <c r="Q6549" s="1333"/>
      <c r="R6549" s="1333"/>
      <c r="S6549" s="669"/>
      <c r="T6549" s="669"/>
      <c r="U6549" s="669"/>
      <c r="AG6549" s="873"/>
      <c r="AN6549" s="669"/>
      <c r="IG6549" s="1009"/>
      <c r="IH6549" s="1009"/>
      <c r="II6549" s="1009"/>
      <c r="IJ6549" s="1009"/>
      <c r="IK6549" s="1009"/>
      <c r="IL6549" s="1009"/>
      <c r="IM6549" s="1009"/>
    </row>
    <row r="6550" spans="17:247" x14ac:dyDescent="0.25">
      <c r="Q6550" s="1333"/>
      <c r="R6550" s="1333"/>
      <c r="S6550" s="669"/>
      <c r="T6550" s="669"/>
      <c r="U6550" s="669"/>
      <c r="AG6550" s="873"/>
      <c r="AN6550" s="669"/>
      <c r="IG6550" s="1009"/>
      <c r="IH6550" s="1009"/>
      <c r="II6550" s="1009"/>
      <c r="IJ6550" s="1009"/>
      <c r="IK6550" s="1009"/>
      <c r="IL6550" s="1009"/>
      <c r="IM6550" s="1009"/>
    </row>
    <row r="6551" spans="17:247" x14ac:dyDescent="0.25">
      <c r="Q6551" s="1333"/>
      <c r="R6551" s="1333"/>
      <c r="S6551" s="669"/>
      <c r="T6551" s="669"/>
      <c r="U6551" s="669"/>
      <c r="AG6551" s="873"/>
      <c r="AN6551" s="669"/>
      <c r="IG6551" s="1009"/>
      <c r="IH6551" s="1009"/>
      <c r="II6551" s="1009"/>
      <c r="IJ6551" s="1009"/>
      <c r="IK6551" s="1009"/>
      <c r="IL6551" s="1009"/>
      <c r="IM6551" s="1009"/>
    </row>
    <row r="6552" spans="17:247" x14ac:dyDescent="0.25">
      <c r="Q6552" s="1333"/>
      <c r="R6552" s="1333"/>
      <c r="S6552" s="669"/>
      <c r="T6552" s="669"/>
      <c r="U6552" s="669"/>
      <c r="AG6552" s="873"/>
      <c r="AN6552" s="669"/>
      <c r="IG6552" s="1009"/>
      <c r="IH6552" s="1009"/>
      <c r="II6552" s="1009"/>
      <c r="IJ6552" s="1009"/>
      <c r="IK6552" s="1009"/>
      <c r="IL6552" s="1009"/>
      <c r="IM6552" s="1009"/>
    </row>
    <row r="6553" spans="17:247" x14ac:dyDescent="0.25">
      <c r="Q6553" s="1333"/>
      <c r="R6553" s="1333"/>
      <c r="S6553" s="669"/>
      <c r="T6553" s="669"/>
      <c r="U6553" s="669"/>
      <c r="AG6553" s="873"/>
      <c r="AN6553" s="669"/>
      <c r="IG6553" s="1009"/>
      <c r="IH6553" s="1009"/>
      <c r="II6553" s="1009"/>
      <c r="IJ6553" s="1009"/>
      <c r="IK6553" s="1009"/>
      <c r="IL6553" s="1009"/>
      <c r="IM6553" s="1009"/>
    </row>
    <row r="6554" spans="17:247" x14ac:dyDescent="0.25">
      <c r="Q6554" s="1333"/>
      <c r="R6554" s="1333"/>
      <c r="S6554" s="669"/>
      <c r="T6554" s="669"/>
      <c r="U6554" s="669"/>
      <c r="AG6554" s="873"/>
      <c r="AN6554" s="669"/>
      <c r="IG6554" s="1009"/>
      <c r="IH6554" s="1009"/>
      <c r="II6554" s="1009"/>
      <c r="IJ6554" s="1009"/>
      <c r="IK6554" s="1009"/>
      <c r="IL6554" s="1009"/>
      <c r="IM6554" s="1009"/>
    </row>
    <row r="6555" spans="17:247" x14ac:dyDescent="0.25">
      <c r="Q6555" s="1333"/>
      <c r="R6555" s="1333"/>
      <c r="S6555" s="669"/>
      <c r="T6555" s="669"/>
      <c r="U6555" s="669"/>
      <c r="AG6555" s="873"/>
      <c r="AN6555" s="669"/>
      <c r="IG6555" s="1009"/>
      <c r="IH6555" s="1009"/>
      <c r="II6555" s="1009"/>
      <c r="IJ6555" s="1009"/>
      <c r="IK6555" s="1009"/>
      <c r="IL6555" s="1009"/>
      <c r="IM6555" s="1009"/>
    </row>
    <row r="6556" spans="17:247" x14ac:dyDescent="0.25">
      <c r="Q6556" s="1333"/>
      <c r="R6556" s="1333"/>
      <c r="S6556" s="669"/>
      <c r="T6556" s="669"/>
      <c r="U6556" s="669"/>
      <c r="AG6556" s="873"/>
      <c r="AN6556" s="669"/>
      <c r="IG6556" s="1009"/>
      <c r="IH6556" s="1009"/>
      <c r="II6556" s="1009"/>
      <c r="IJ6556" s="1009"/>
      <c r="IK6556" s="1009"/>
      <c r="IL6556" s="1009"/>
      <c r="IM6556" s="1009"/>
    </row>
    <row r="6557" spans="17:247" x14ac:dyDescent="0.25">
      <c r="Q6557" s="1333"/>
      <c r="R6557" s="1333"/>
      <c r="S6557" s="669"/>
      <c r="T6557" s="669"/>
      <c r="U6557" s="669"/>
      <c r="AG6557" s="873"/>
      <c r="AN6557" s="669"/>
      <c r="IG6557" s="1009"/>
      <c r="IH6557" s="1009"/>
      <c r="II6557" s="1009"/>
      <c r="IJ6557" s="1009"/>
      <c r="IK6557" s="1009"/>
      <c r="IL6557" s="1009"/>
      <c r="IM6557" s="1009"/>
    </row>
    <row r="6558" spans="17:247" x14ac:dyDescent="0.25">
      <c r="Q6558" s="1333"/>
      <c r="R6558" s="1333"/>
      <c r="S6558" s="669"/>
      <c r="T6558" s="669"/>
      <c r="U6558" s="669"/>
      <c r="AG6558" s="873"/>
      <c r="AN6558" s="669"/>
      <c r="IG6558" s="1009"/>
      <c r="IH6558" s="1009"/>
      <c r="II6558" s="1009"/>
      <c r="IJ6558" s="1009"/>
      <c r="IK6558" s="1009"/>
      <c r="IL6558" s="1009"/>
      <c r="IM6558" s="1009"/>
    </row>
    <row r="6559" spans="17:247" x14ac:dyDescent="0.25">
      <c r="Q6559" s="1333"/>
      <c r="R6559" s="1333"/>
      <c r="S6559" s="669"/>
      <c r="T6559" s="669"/>
      <c r="U6559" s="669"/>
      <c r="AG6559" s="873"/>
      <c r="AN6559" s="669"/>
      <c r="IG6559" s="1009"/>
      <c r="IH6559" s="1009"/>
      <c r="II6559" s="1009"/>
      <c r="IJ6559" s="1009"/>
      <c r="IK6559" s="1009"/>
      <c r="IL6559" s="1009"/>
      <c r="IM6559" s="1009"/>
    </row>
    <row r="6560" spans="17:247" x14ac:dyDescent="0.25">
      <c r="Q6560" s="1333"/>
      <c r="R6560" s="1333"/>
      <c r="S6560" s="669"/>
      <c r="T6560" s="669"/>
      <c r="U6560" s="669"/>
      <c r="AG6560" s="873"/>
      <c r="AN6560" s="669"/>
      <c r="IG6560" s="1009"/>
      <c r="IH6560" s="1009"/>
      <c r="II6560" s="1009"/>
      <c r="IJ6560" s="1009"/>
      <c r="IK6560" s="1009"/>
      <c r="IL6560" s="1009"/>
      <c r="IM6560" s="1009"/>
    </row>
    <row r="6561" spans="17:247" x14ac:dyDescent="0.25">
      <c r="Q6561" s="1333"/>
      <c r="R6561" s="1333"/>
      <c r="S6561" s="669"/>
      <c r="T6561" s="669"/>
      <c r="U6561" s="669"/>
      <c r="AG6561" s="873"/>
      <c r="AN6561" s="669"/>
      <c r="IG6561" s="1009"/>
      <c r="IH6561" s="1009"/>
      <c r="II6561" s="1009"/>
      <c r="IJ6561" s="1009"/>
      <c r="IK6561" s="1009"/>
      <c r="IL6561" s="1009"/>
      <c r="IM6561" s="1009"/>
    </row>
    <row r="6562" spans="17:247" x14ac:dyDescent="0.25">
      <c r="Q6562" s="1333"/>
      <c r="R6562" s="1333"/>
      <c r="S6562" s="669"/>
      <c r="T6562" s="669"/>
      <c r="U6562" s="669"/>
      <c r="AG6562" s="873"/>
      <c r="AN6562" s="669"/>
      <c r="IG6562" s="1009"/>
      <c r="IH6562" s="1009"/>
      <c r="II6562" s="1009"/>
      <c r="IJ6562" s="1009"/>
      <c r="IK6562" s="1009"/>
      <c r="IL6562" s="1009"/>
      <c r="IM6562" s="1009"/>
    </row>
    <row r="6563" spans="17:247" x14ac:dyDescent="0.25">
      <c r="Q6563" s="1333"/>
      <c r="R6563" s="1333"/>
      <c r="S6563" s="669"/>
      <c r="T6563" s="669"/>
      <c r="U6563" s="669"/>
      <c r="AG6563" s="873"/>
      <c r="AN6563" s="669"/>
      <c r="IG6563" s="1009"/>
      <c r="IH6563" s="1009"/>
      <c r="II6563" s="1009"/>
      <c r="IJ6563" s="1009"/>
      <c r="IK6563" s="1009"/>
      <c r="IL6563" s="1009"/>
      <c r="IM6563" s="1009"/>
    </row>
    <row r="6564" spans="17:247" x14ac:dyDescent="0.25">
      <c r="Q6564" s="1333"/>
      <c r="R6564" s="1333"/>
      <c r="S6564" s="669"/>
      <c r="T6564" s="669"/>
      <c r="U6564" s="669"/>
      <c r="AG6564" s="873"/>
      <c r="AN6564" s="669"/>
      <c r="IG6564" s="1009"/>
      <c r="IH6564" s="1009"/>
      <c r="II6564" s="1009"/>
      <c r="IJ6564" s="1009"/>
      <c r="IK6564" s="1009"/>
      <c r="IL6564" s="1009"/>
      <c r="IM6564" s="1009"/>
    </row>
    <row r="6565" spans="17:247" x14ac:dyDescent="0.25">
      <c r="Q6565" s="1333"/>
      <c r="R6565" s="1333"/>
      <c r="S6565" s="669"/>
      <c r="T6565" s="669"/>
      <c r="U6565" s="669"/>
      <c r="AG6565" s="873"/>
      <c r="AN6565" s="669"/>
      <c r="IG6565" s="1009"/>
      <c r="IH6565" s="1009"/>
      <c r="II6565" s="1009"/>
      <c r="IJ6565" s="1009"/>
      <c r="IK6565" s="1009"/>
      <c r="IL6565" s="1009"/>
      <c r="IM6565" s="1009"/>
    </row>
    <row r="6566" spans="17:247" x14ac:dyDescent="0.25">
      <c r="Q6566" s="1333"/>
      <c r="R6566" s="1333"/>
      <c r="S6566" s="669"/>
      <c r="T6566" s="669"/>
      <c r="U6566" s="669"/>
      <c r="AG6566" s="873"/>
      <c r="AN6566" s="669"/>
      <c r="IG6566" s="1009"/>
      <c r="IH6566" s="1009"/>
      <c r="II6566" s="1009"/>
      <c r="IJ6566" s="1009"/>
      <c r="IK6566" s="1009"/>
      <c r="IL6566" s="1009"/>
      <c r="IM6566" s="1009"/>
    </row>
    <row r="6567" spans="17:247" x14ac:dyDescent="0.25">
      <c r="Q6567" s="1333"/>
      <c r="R6567" s="1333"/>
      <c r="S6567" s="669"/>
      <c r="T6567" s="669"/>
      <c r="U6567" s="669"/>
      <c r="AG6567" s="873"/>
      <c r="AN6567" s="669"/>
      <c r="IG6567" s="1009"/>
      <c r="IH6567" s="1009"/>
      <c r="II6567" s="1009"/>
      <c r="IJ6567" s="1009"/>
      <c r="IK6567" s="1009"/>
      <c r="IL6567" s="1009"/>
      <c r="IM6567" s="1009"/>
    </row>
    <row r="6568" spans="17:247" x14ac:dyDescent="0.25">
      <c r="Q6568" s="1333"/>
      <c r="R6568" s="1333"/>
      <c r="S6568" s="669"/>
      <c r="T6568" s="669"/>
      <c r="U6568" s="669"/>
      <c r="AG6568" s="873"/>
      <c r="AN6568" s="669"/>
      <c r="IG6568" s="1009"/>
      <c r="IH6568" s="1009"/>
      <c r="II6568" s="1009"/>
      <c r="IJ6568" s="1009"/>
      <c r="IK6568" s="1009"/>
      <c r="IL6568" s="1009"/>
      <c r="IM6568" s="1009"/>
    </row>
    <row r="6569" spans="17:247" x14ac:dyDescent="0.25">
      <c r="Q6569" s="1333"/>
      <c r="R6569" s="1333"/>
      <c r="S6569" s="669"/>
      <c r="T6569" s="669"/>
      <c r="U6569" s="669"/>
      <c r="AG6569" s="873"/>
      <c r="AN6569" s="669"/>
      <c r="IG6569" s="1009"/>
      <c r="IH6569" s="1009"/>
      <c r="II6569" s="1009"/>
      <c r="IJ6569" s="1009"/>
      <c r="IK6569" s="1009"/>
      <c r="IL6569" s="1009"/>
      <c r="IM6569" s="1009"/>
    </row>
    <row r="6570" spans="17:247" x14ac:dyDescent="0.25">
      <c r="Q6570" s="1333"/>
      <c r="R6570" s="1333"/>
      <c r="S6570" s="669"/>
      <c r="T6570" s="669"/>
      <c r="U6570" s="669"/>
      <c r="AG6570" s="873"/>
      <c r="AN6570" s="669"/>
      <c r="IG6570" s="1009"/>
      <c r="IH6570" s="1009"/>
      <c r="II6570" s="1009"/>
      <c r="IJ6570" s="1009"/>
      <c r="IK6570" s="1009"/>
      <c r="IL6570" s="1009"/>
      <c r="IM6570" s="1009"/>
    </row>
    <row r="6571" spans="17:247" x14ac:dyDescent="0.25">
      <c r="Q6571" s="1333"/>
      <c r="R6571" s="1333"/>
      <c r="S6571" s="669"/>
      <c r="T6571" s="669"/>
      <c r="U6571" s="669"/>
      <c r="AG6571" s="873"/>
      <c r="AN6571" s="669"/>
      <c r="IG6571" s="1009"/>
      <c r="IH6571" s="1009"/>
      <c r="II6571" s="1009"/>
      <c r="IJ6571" s="1009"/>
      <c r="IK6571" s="1009"/>
      <c r="IL6571" s="1009"/>
      <c r="IM6571" s="1009"/>
    </row>
    <row r="6572" spans="17:247" x14ac:dyDescent="0.25">
      <c r="Q6572" s="1333"/>
      <c r="R6572" s="1333"/>
      <c r="S6572" s="669"/>
      <c r="T6572" s="669"/>
      <c r="U6572" s="669"/>
      <c r="AG6572" s="873"/>
      <c r="AN6572" s="669"/>
      <c r="IG6572" s="1009"/>
      <c r="IH6572" s="1009"/>
      <c r="II6572" s="1009"/>
      <c r="IJ6572" s="1009"/>
      <c r="IK6572" s="1009"/>
      <c r="IL6572" s="1009"/>
      <c r="IM6572" s="1009"/>
    </row>
    <row r="6573" spans="17:247" x14ac:dyDescent="0.25">
      <c r="Q6573" s="1333"/>
      <c r="R6573" s="1333"/>
      <c r="S6573" s="669"/>
      <c r="T6573" s="669"/>
      <c r="U6573" s="669"/>
      <c r="AG6573" s="873"/>
      <c r="AN6573" s="669"/>
      <c r="IG6573" s="1009"/>
      <c r="IH6573" s="1009"/>
      <c r="II6573" s="1009"/>
      <c r="IJ6573" s="1009"/>
      <c r="IK6573" s="1009"/>
      <c r="IL6573" s="1009"/>
      <c r="IM6573" s="1009"/>
    </row>
    <row r="6574" spans="17:247" x14ac:dyDescent="0.25">
      <c r="Q6574" s="1333"/>
      <c r="R6574" s="1333"/>
      <c r="S6574" s="669"/>
      <c r="T6574" s="669"/>
      <c r="U6574" s="669"/>
      <c r="AG6574" s="873"/>
      <c r="AN6574" s="669"/>
      <c r="IG6574" s="1009"/>
      <c r="IH6574" s="1009"/>
      <c r="II6574" s="1009"/>
      <c r="IJ6574" s="1009"/>
      <c r="IK6574" s="1009"/>
      <c r="IL6574" s="1009"/>
      <c r="IM6574" s="1009"/>
    </row>
    <row r="6575" spans="17:247" x14ac:dyDescent="0.25">
      <c r="Q6575" s="1333"/>
      <c r="R6575" s="1333"/>
      <c r="S6575" s="669"/>
      <c r="T6575" s="669"/>
      <c r="U6575" s="669"/>
      <c r="AG6575" s="873"/>
      <c r="AN6575" s="669"/>
      <c r="IG6575" s="1009"/>
      <c r="IH6575" s="1009"/>
      <c r="II6575" s="1009"/>
      <c r="IJ6575" s="1009"/>
      <c r="IK6575" s="1009"/>
      <c r="IL6575" s="1009"/>
      <c r="IM6575" s="1009"/>
    </row>
    <row r="6576" spans="17:247" x14ac:dyDescent="0.25">
      <c r="Q6576" s="1333"/>
      <c r="R6576" s="1333"/>
      <c r="S6576" s="669"/>
      <c r="T6576" s="669"/>
      <c r="U6576" s="669"/>
      <c r="AG6576" s="873"/>
      <c r="AN6576" s="669"/>
      <c r="IG6576" s="1009"/>
      <c r="IH6576" s="1009"/>
      <c r="II6576" s="1009"/>
      <c r="IJ6576" s="1009"/>
      <c r="IK6576" s="1009"/>
      <c r="IL6576" s="1009"/>
      <c r="IM6576" s="1009"/>
    </row>
    <row r="6577" spans="17:247" x14ac:dyDescent="0.25">
      <c r="Q6577" s="1333"/>
      <c r="R6577" s="1333"/>
      <c r="S6577" s="669"/>
      <c r="T6577" s="669"/>
      <c r="U6577" s="669"/>
      <c r="AG6577" s="873"/>
      <c r="AN6577" s="669"/>
      <c r="IG6577" s="1009"/>
      <c r="IH6577" s="1009"/>
      <c r="II6577" s="1009"/>
      <c r="IJ6577" s="1009"/>
      <c r="IK6577" s="1009"/>
      <c r="IL6577" s="1009"/>
      <c r="IM6577" s="1009"/>
    </row>
    <row r="6578" spans="17:247" x14ac:dyDescent="0.25">
      <c r="Q6578" s="1333"/>
      <c r="R6578" s="1333"/>
      <c r="S6578" s="669"/>
      <c r="T6578" s="669"/>
      <c r="U6578" s="669"/>
      <c r="AG6578" s="873"/>
      <c r="AN6578" s="669"/>
      <c r="IG6578" s="1009"/>
      <c r="IH6578" s="1009"/>
      <c r="II6578" s="1009"/>
      <c r="IJ6578" s="1009"/>
      <c r="IK6578" s="1009"/>
      <c r="IL6578" s="1009"/>
      <c r="IM6578" s="1009"/>
    </row>
    <row r="6579" spans="17:247" x14ac:dyDescent="0.25">
      <c r="Q6579" s="1333"/>
      <c r="R6579" s="1333"/>
      <c r="S6579" s="669"/>
      <c r="T6579" s="669"/>
      <c r="U6579" s="669"/>
      <c r="AG6579" s="873"/>
      <c r="AN6579" s="669"/>
      <c r="IG6579" s="1009"/>
      <c r="IH6579" s="1009"/>
      <c r="II6579" s="1009"/>
      <c r="IJ6579" s="1009"/>
      <c r="IK6579" s="1009"/>
      <c r="IL6579" s="1009"/>
      <c r="IM6579" s="1009"/>
    </row>
    <row r="6580" spans="17:247" x14ac:dyDescent="0.25">
      <c r="Q6580" s="1333"/>
      <c r="R6580" s="1333"/>
      <c r="S6580" s="669"/>
      <c r="T6580" s="669"/>
      <c r="U6580" s="669"/>
      <c r="AG6580" s="873"/>
      <c r="AN6580" s="669"/>
      <c r="IG6580" s="1009"/>
      <c r="IH6580" s="1009"/>
      <c r="II6580" s="1009"/>
      <c r="IJ6580" s="1009"/>
      <c r="IK6580" s="1009"/>
      <c r="IL6580" s="1009"/>
      <c r="IM6580" s="1009"/>
    </row>
    <row r="6581" spans="17:247" x14ac:dyDescent="0.25">
      <c r="Q6581" s="1333"/>
      <c r="R6581" s="1333"/>
      <c r="S6581" s="669"/>
      <c r="T6581" s="669"/>
      <c r="U6581" s="669"/>
      <c r="AG6581" s="873"/>
      <c r="AN6581" s="669"/>
      <c r="IG6581" s="1009"/>
      <c r="IH6581" s="1009"/>
      <c r="II6581" s="1009"/>
      <c r="IJ6581" s="1009"/>
      <c r="IK6581" s="1009"/>
      <c r="IL6581" s="1009"/>
      <c r="IM6581" s="1009"/>
    </row>
    <row r="6582" spans="17:247" x14ac:dyDescent="0.25">
      <c r="Q6582" s="1333"/>
      <c r="R6582" s="1333"/>
      <c r="S6582" s="669"/>
      <c r="T6582" s="669"/>
      <c r="U6582" s="669"/>
      <c r="AG6582" s="873"/>
      <c r="AN6582" s="669"/>
      <c r="IG6582" s="1009"/>
      <c r="IH6582" s="1009"/>
      <c r="II6582" s="1009"/>
      <c r="IJ6582" s="1009"/>
      <c r="IK6582" s="1009"/>
      <c r="IL6582" s="1009"/>
      <c r="IM6582" s="1009"/>
    </row>
    <row r="6583" spans="17:247" x14ac:dyDescent="0.25">
      <c r="Q6583" s="1333"/>
      <c r="R6583" s="1333"/>
      <c r="S6583" s="669"/>
      <c r="T6583" s="669"/>
      <c r="U6583" s="669"/>
      <c r="AG6583" s="873"/>
      <c r="AN6583" s="669"/>
      <c r="IG6583" s="1009"/>
      <c r="IH6583" s="1009"/>
      <c r="II6583" s="1009"/>
      <c r="IJ6583" s="1009"/>
      <c r="IK6583" s="1009"/>
      <c r="IL6583" s="1009"/>
      <c r="IM6583" s="1009"/>
    </row>
    <row r="6584" spans="17:247" x14ac:dyDescent="0.25">
      <c r="Q6584" s="1333"/>
      <c r="R6584" s="1333"/>
      <c r="S6584" s="669"/>
      <c r="T6584" s="669"/>
      <c r="U6584" s="669"/>
      <c r="AG6584" s="873"/>
      <c r="AN6584" s="669"/>
      <c r="IG6584" s="1009"/>
      <c r="IH6584" s="1009"/>
      <c r="II6584" s="1009"/>
      <c r="IJ6584" s="1009"/>
      <c r="IK6584" s="1009"/>
      <c r="IL6584" s="1009"/>
      <c r="IM6584" s="1009"/>
    </row>
    <row r="6585" spans="17:247" x14ac:dyDescent="0.25">
      <c r="Q6585" s="1333"/>
      <c r="R6585" s="1333"/>
      <c r="S6585" s="669"/>
      <c r="T6585" s="669"/>
      <c r="U6585" s="669"/>
      <c r="AG6585" s="873"/>
      <c r="AN6585" s="669"/>
      <c r="IG6585" s="1009"/>
      <c r="IH6585" s="1009"/>
      <c r="II6585" s="1009"/>
      <c r="IJ6585" s="1009"/>
      <c r="IK6585" s="1009"/>
      <c r="IL6585" s="1009"/>
      <c r="IM6585" s="1009"/>
    </row>
    <row r="6586" spans="17:247" x14ac:dyDescent="0.25">
      <c r="Q6586" s="1333"/>
      <c r="R6586" s="1333"/>
      <c r="S6586" s="669"/>
      <c r="T6586" s="669"/>
      <c r="U6586" s="669"/>
      <c r="AG6586" s="873"/>
      <c r="AN6586" s="669"/>
      <c r="IG6586" s="1009"/>
      <c r="IH6586" s="1009"/>
      <c r="II6586" s="1009"/>
      <c r="IJ6586" s="1009"/>
      <c r="IK6586" s="1009"/>
      <c r="IL6586" s="1009"/>
      <c r="IM6586" s="1009"/>
    </row>
    <row r="6587" spans="17:247" x14ac:dyDescent="0.25">
      <c r="Q6587" s="1333"/>
      <c r="R6587" s="1333"/>
      <c r="S6587" s="669"/>
      <c r="T6587" s="669"/>
      <c r="U6587" s="669"/>
      <c r="AG6587" s="873"/>
      <c r="AN6587" s="669"/>
      <c r="IG6587" s="1009"/>
      <c r="IH6587" s="1009"/>
      <c r="II6587" s="1009"/>
      <c r="IJ6587" s="1009"/>
      <c r="IK6587" s="1009"/>
      <c r="IL6587" s="1009"/>
      <c r="IM6587" s="1009"/>
    </row>
    <row r="6588" spans="17:247" x14ac:dyDescent="0.25">
      <c r="Q6588" s="1333"/>
      <c r="R6588" s="1333"/>
      <c r="S6588" s="669"/>
      <c r="T6588" s="669"/>
      <c r="U6588" s="669"/>
      <c r="AG6588" s="873"/>
      <c r="AN6588" s="669"/>
      <c r="IG6588" s="1009"/>
      <c r="IH6588" s="1009"/>
      <c r="II6588" s="1009"/>
      <c r="IJ6588" s="1009"/>
      <c r="IK6588" s="1009"/>
      <c r="IL6588" s="1009"/>
      <c r="IM6588" s="1009"/>
    </row>
    <row r="6589" spans="17:247" x14ac:dyDescent="0.25">
      <c r="Q6589" s="1333"/>
      <c r="R6589" s="1333"/>
      <c r="S6589" s="669"/>
      <c r="T6589" s="669"/>
      <c r="U6589" s="669"/>
      <c r="AG6589" s="873"/>
      <c r="AN6589" s="669"/>
      <c r="IG6589" s="1009"/>
      <c r="IH6589" s="1009"/>
      <c r="II6589" s="1009"/>
      <c r="IJ6589" s="1009"/>
      <c r="IK6589" s="1009"/>
      <c r="IL6589" s="1009"/>
      <c r="IM6589" s="1009"/>
    </row>
    <row r="6590" spans="17:247" x14ac:dyDescent="0.25">
      <c r="Q6590" s="1333"/>
      <c r="R6590" s="1333"/>
      <c r="S6590" s="669"/>
      <c r="T6590" s="669"/>
      <c r="U6590" s="669"/>
      <c r="AG6590" s="873"/>
      <c r="AN6590" s="669"/>
      <c r="IG6590" s="1009"/>
      <c r="IH6590" s="1009"/>
      <c r="II6590" s="1009"/>
      <c r="IJ6590" s="1009"/>
      <c r="IK6590" s="1009"/>
      <c r="IL6590" s="1009"/>
      <c r="IM6590" s="1009"/>
    </row>
    <row r="6591" spans="17:247" x14ac:dyDescent="0.25">
      <c r="Q6591" s="1333"/>
      <c r="R6591" s="1333"/>
      <c r="S6591" s="669"/>
      <c r="T6591" s="669"/>
      <c r="U6591" s="669"/>
      <c r="AG6591" s="873"/>
      <c r="AN6591" s="669"/>
      <c r="IG6591" s="1009"/>
      <c r="IH6591" s="1009"/>
      <c r="II6591" s="1009"/>
      <c r="IJ6591" s="1009"/>
      <c r="IK6591" s="1009"/>
      <c r="IL6591" s="1009"/>
      <c r="IM6591" s="1009"/>
    </row>
    <row r="6592" spans="17:247" x14ac:dyDescent="0.25">
      <c r="Q6592" s="1333"/>
      <c r="R6592" s="1333"/>
      <c r="S6592" s="669"/>
      <c r="T6592" s="669"/>
      <c r="U6592" s="669"/>
      <c r="AG6592" s="873"/>
      <c r="AN6592" s="669"/>
      <c r="IG6592" s="1009"/>
      <c r="IH6592" s="1009"/>
      <c r="II6592" s="1009"/>
      <c r="IJ6592" s="1009"/>
      <c r="IK6592" s="1009"/>
      <c r="IL6592" s="1009"/>
      <c r="IM6592" s="1009"/>
    </row>
    <row r="6593" spans="17:247" x14ac:dyDescent="0.25">
      <c r="Q6593" s="1333"/>
      <c r="R6593" s="1333"/>
      <c r="S6593" s="669"/>
      <c r="T6593" s="669"/>
      <c r="U6593" s="669"/>
      <c r="AG6593" s="873"/>
      <c r="AN6593" s="669"/>
      <c r="IG6593" s="1009"/>
      <c r="IH6593" s="1009"/>
      <c r="II6593" s="1009"/>
      <c r="IJ6593" s="1009"/>
      <c r="IK6593" s="1009"/>
      <c r="IL6593" s="1009"/>
      <c r="IM6593" s="1009"/>
    </row>
    <row r="6594" spans="17:247" x14ac:dyDescent="0.25">
      <c r="Q6594" s="1333"/>
      <c r="R6594" s="1333"/>
      <c r="S6594" s="669"/>
      <c r="T6594" s="669"/>
      <c r="U6594" s="669"/>
      <c r="AG6594" s="873"/>
      <c r="AN6594" s="669"/>
      <c r="IG6594" s="1009"/>
      <c r="IH6594" s="1009"/>
      <c r="II6594" s="1009"/>
      <c r="IJ6594" s="1009"/>
      <c r="IK6594" s="1009"/>
      <c r="IL6594" s="1009"/>
      <c r="IM6594" s="1009"/>
    </row>
    <row r="6595" spans="17:247" x14ac:dyDescent="0.25">
      <c r="Q6595" s="1333"/>
      <c r="R6595" s="1333"/>
      <c r="S6595" s="669"/>
      <c r="T6595" s="669"/>
      <c r="U6595" s="669"/>
      <c r="AG6595" s="873"/>
      <c r="AN6595" s="669"/>
      <c r="IG6595" s="1009"/>
      <c r="IH6595" s="1009"/>
      <c r="II6595" s="1009"/>
      <c r="IJ6595" s="1009"/>
      <c r="IK6595" s="1009"/>
      <c r="IL6595" s="1009"/>
      <c r="IM6595" s="1009"/>
    </row>
    <row r="6596" spans="17:247" x14ac:dyDescent="0.25">
      <c r="Q6596" s="1333"/>
      <c r="R6596" s="1333"/>
      <c r="S6596" s="669"/>
      <c r="T6596" s="669"/>
      <c r="U6596" s="669"/>
      <c r="AG6596" s="873"/>
      <c r="AN6596" s="669"/>
      <c r="IG6596" s="1009"/>
      <c r="IH6596" s="1009"/>
      <c r="II6596" s="1009"/>
      <c r="IJ6596" s="1009"/>
      <c r="IK6596" s="1009"/>
      <c r="IL6596" s="1009"/>
      <c r="IM6596" s="1009"/>
    </row>
    <row r="6597" spans="17:247" x14ac:dyDescent="0.25">
      <c r="Q6597" s="1333"/>
      <c r="R6597" s="1333"/>
      <c r="S6597" s="669"/>
      <c r="T6597" s="669"/>
      <c r="U6597" s="669"/>
      <c r="AG6597" s="873"/>
      <c r="AN6597" s="669"/>
      <c r="IG6597" s="1009"/>
      <c r="IH6597" s="1009"/>
      <c r="II6597" s="1009"/>
      <c r="IJ6597" s="1009"/>
      <c r="IK6597" s="1009"/>
      <c r="IL6597" s="1009"/>
      <c r="IM6597" s="1009"/>
    </row>
    <row r="6598" spans="17:247" x14ac:dyDescent="0.25">
      <c r="Q6598" s="1333"/>
      <c r="R6598" s="1333"/>
      <c r="S6598" s="669"/>
      <c r="T6598" s="669"/>
      <c r="U6598" s="669"/>
      <c r="AG6598" s="873"/>
      <c r="AN6598" s="669"/>
      <c r="IG6598" s="1009"/>
      <c r="IH6598" s="1009"/>
      <c r="II6598" s="1009"/>
      <c r="IJ6598" s="1009"/>
      <c r="IK6598" s="1009"/>
      <c r="IL6598" s="1009"/>
      <c r="IM6598" s="1009"/>
    </row>
    <row r="6599" spans="17:247" x14ac:dyDescent="0.25">
      <c r="Q6599" s="1333"/>
      <c r="R6599" s="1333"/>
      <c r="S6599" s="669"/>
      <c r="T6599" s="669"/>
      <c r="U6599" s="669"/>
      <c r="AG6599" s="873"/>
      <c r="AN6599" s="669"/>
      <c r="IG6599" s="1009"/>
      <c r="IH6599" s="1009"/>
      <c r="II6599" s="1009"/>
      <c r="IJ6599" s="1009"/>
      <c r="IK6599" s="1009"/>
      <c r="IL6599" s="1009"/>
      <c r="IM6599" s="1009"/>
    </row>
    <row r="6600" spans="17:247" x14ac:dyDescent="0.25">
      <c r="Q6600" s="1333"/>
      <c r="R6600" s="1333"/>
      <c r="S6600" s="669"/>
      <c r="T6600" s="669"/>
      <c r="U6600" s="669"/>
      <c r="AG6600" s="873"/>
      <c r="AN6600" s="669"/>
      <c r="IG6600" s="1009"/>
      <c r="IH6600" s="1009"/>
      <c r="II6600" s="1009"/>
      <c r="IJ6600" s="1009"/>
      <c r="IK6600" s="1009"/>
      <c r="IL6600" s="1009"/>
      <c r="IM6600" s="1009"/>
    </row>
    <row r="6601" spans="17:247" x14ac:dyDescent="0.25">
      <c r="Q6601" s="1333"/>
      <c r="R6601" s="1333"/>
      <c r="S6601" s="669"/>
      <c r="T6601" s="669"/>
      <c r="U6601" s="669"/>
      <c r="AG6601" s="873"/>
      <c r="AN6601" s="669"/>
      <c r="IG6601" s="1009"/>
      <c r="IH6601" s="1009"/>
      <c r="II6601" s="1009"/>
      <c r="IJ6601" s="1009"/>
      <c r="IK6601" s="1009"/>
      <c r="IL6601" s="1009"/>
      <c r="IM6601" s="1009"/>
    </row>
    <row r="6602" spans="17:247" x14ac:dyDescent="0.25">
      <c r="Q6602" s="1333"/>
      <c r="R6602" s="1333"/>
      <c r="S6602" s="669"/>
      <c r="T6602" s="669"/>
      <c r="U6602" s="669"/>
      <c r="AG6602" s="873"/>
      <c r="AN6602" s="669"/>
      <c r="IG6602" s="1009"/>
      <c r="IH6602" s="1009"/>
      <c r="II6602" s="1009"/>
      <c r="IJ6602" s="1009"/>
      <c r="IK6602" s="1009"/>
      <c r="IL6602" s="1009"/>
      <c r="IM6602" s="1009"/>
    </row>
    <row r="6603" spans="17:247" x14ac:dyDescent="0.25">
      <c r="Q6603" s="1333"/>
      <c r="R6603" s="1333"/>
      <c r="S6603" s="669"/>
      <c r="T6603" s="669"/>
      <c r="U6603" s="669"/>
      <c r="AG6603" s="873"/>
      <c r="AN6603" s="669"/>
      <c r="IG6603" s="1009"/>
      <c r="IH6603" s="1009"/>
      <c r="II6603" s="1009"/>
      <c r="IJ6603" s="1009"/>
      <c r="IK6603" s="1009"/>
      <c r="IL6603" s="1009"/>
      <c r="IM6603" s="1009"/>
    </row>
    <row r="6604" spans="17:247" x14ac:dyDescent="0.25">
      <c r="Q6604" s="1333"/>
      <c r="R6604" s="1333"/>
      <c r="S6604" s="669"/>
      <c r="T6604" s="669"/>
      <c r="U6604" s="669"/>
      <c r="AG6604" s="873"/>
      <c r="AN6604" s="669"/>
      <c r="IG6604" s="1009"/>
      <c r="IH6604" s="1009"/>
      <c r="II6604" s="1009"/>
      <c r="IJ6604" s="1009"/>
      <c r="IK6604" s="1009"/>
      <c r="IL6604" s="1009"/>
      <c r="IM6604" s="1009"/>
    </row>
    <row r="6605" spans="17:247" x14ac:dyDescent="0.25">
      <c r="Q6605" s="1333"/>
      <c r="R6605" s="1333"/>
      <c r="S6605" s="669"/>
      <c r="T6605" s="669"/>
      <c r="U6605" s="669"/>
      <c r="AG6605" s="873"/>
      <c r="AN6605" s="669"/>
      <c r="IG6605" s="1009"/>
      <c r="IH6605" s="1009"/>
      <c r="II6605" s="1009"/>
      <c r="IJ6605" s="1009"/>
      <c r="IK6605" s="1009"/>
      <c r="IL6605" s="1009"/>
      <c r="IM6605" s="1009"/>
    </row>
    <row r="6606" spans="17:247" x14ac:dyDescent="0.25">
      <c r="Q6606" s="1333"/>
      <c r="R6606" s="1333"/>
      <c r="S6606" s="669"/>
      <c r="T6606" s="669"/>
      <c r="U6606" s="669"/>
      <c r="AG6606" s="873"/>
      <c r="AN6606" s="669"/>
      <c r="IG6606" s="1009"/>
      <c r="IH6606" s="1009"/>
      <c r="II6606" s="1009"/>
      <c r="IJ6606" s="1009"/>
      <c r="IK6606" s="1009"/>
      <c r="IL6606" s="1009"/>
      <c r="IM6606" s="1009"/>
    </row>
    <row r="6607" spans="17:247" x14ac:dyDescent="0.25">
      <c r="Q6607" s="1333"/>
      <c r="R6607" s="1333"/>
      <c r="S6607" s="669"/>
      <c r="T6607" s="669"/>
      <c r="U6607" s="669"/>
      <c r="AG6607" s="873"/>
      <c r="AN6607" s="669"/>
      <c r="IG6607" s="1009"/>
      <c r="IH6607" s="1009"/>
      <c r="II6607" s="1009"/>
      <c r="IJ6607" s="1009"/>
      <c r="IK6607" s="1009"/>
      <c r="IL6607" s="1009"/>
      <c r="IM6607" s="1009"/>
    </row>
    <row r="6608" spans="17:247" x14ac:dyDescent="0.25">
      <c r="Q6608" s="1333"/>
      <c r="R6608" s="1333"/>
      <c r="S6608" s="669"/>
      <c r="T6608" s="669"/>
      <c r="U6608" s="669"/>
      <c r="AG6608" s="873"/>
      <c r="AN6608" s="669"/>
      <c r="IG6608" s="1009"/>
      <c r="IH6608" s="1009"/>
      <c r="II6608" s="1009"/>
      <c r="IJ6608" s="1009"/>
      <c r="IK6608" s="1009"/>
      <c r="IL6608" s="1009"/>
      <c r="IM6608" s="1009"/>
    </row>
    <row r="6609" spans="17:247" x14ac:dyDescent="0.25">
      <c r="Q6609" s="1333"/>
      <c r="R6609" s="1333"/>
      <c r="S6609" s="669"/>
      <c r="T6609" s="669"/>
      <c r="U6609" s="669"/>
      <c r="AG6609" s="873"/>
      <c r="AN6609" s="669"/>
      <c r="IG6609" s="1009"/>
      <c r="IH6609" s="1009"/>
      <c r="II6609" s="1009"/>
      <c r="IJ6609" s="1009"/>
      <c r="IK6609" s="1009"/>
      <c r="IL6609" s="1009"/>
      <c r="IM6609" s="1009"/>
    </row>
    <row r="6610" spans="17:247" x14ac:dyDescent="0.25">
      <c r="Q6610" s="1333"/>
      <c r="R6610" s="1333"/>
      <c r="S6610" s="669"/>
      <c r="T6610" s="669"/>
      <c r="U6610" s="669"/>
      <c r="AG6610" s="873"/>
      <c r="AN6610" s="669"/>
      <c r="IG6610" s="1009"/>
      <c r="IH6610" s="1009"/>
      <c r="II6610" s="1009"/>
      <c r="IJ6610" s="1009"/>
      <c r="IK6610" s="1009"/>
      <c r="IL6610" s="1009"/>
      <c r="IM6610" s="1009"/>
    </row>
    <row r="6611" spans="17:247" x14ac:dyDescent="0.25">
      <c r="Q6611" s="1333"/>
      <c r="R6611" s="1333"/>
      <c r="S6611" s="669"/>
      <c r="T6611" s="669"/>
      <c r="U6611" s="669"/>
      <c r="AG6611" s="873"/>
      <c r="AN6611" s="669"/>
      <c r="IG6611" s="1009"/>
      <c r="IH6611" s="1009"/>
      <c r="II6611" s="1009"/>
      <c r="IJ6611" s="1009"/>
      <c r="IK6611" s="1009"/>
      <c r="IL6611" s="1009"/>
      <c r="IM6611" s="1009"/>
    </row>
    <row r="6612" spans="17:247" x14ac:dyDescent="0.25">
      <c r="Q6612" s="1333"/>
      <c r="R6612" s="1333"/>
      <c r="S6612" s="669"/>
      <c r="T6612" s="669"/>
      <c r="U6612" s="669"/>
      <c r="AG6612" s="873"/>
      <c r="AN6612" s="669"/>
      <c r="IG6612" s="1009"/>
      <c r="IH6612" s="1009"/>
      <c r="II6612" s="1009"/>
      <c r="IJ6612" s="1009"/>
      <c r="IK6612" s="1009"/>
      <c r="IL6612" s="1009"/>
      <c r="IM6612" s="1009"/>
    </row>
    <row r="6613" spans="17:247" x14ac:dyDescent="0.25">
      <c r="Q6613" s="1333"/>
      <c r="R6613" s="1333"/>
      <c r="S6613" s="669"/>
      <c r="T6613" s="669"/>
      <c r="U6613" s="669"/>
      <c r="AG6613" s="873"/>
      <c r="AN6613" s="669"/>
      <c r="IG6613" s="1009"/>
      <c r="IH6613" s="1009"/>
      <c r="II6613" s="1009"/>
      <c r="IJ6613" s="1009"/>
      <c r="IK6613" s="1009"/>
      <c r="IL6613" s="1009"/>
      <c r="IM6613" s="1009"/>
    </row>
    <row r="6614" spans="17:247" x14ac:dyDescent="0.25">
      <c r="Q6614" s="1333"/>
      <c r="R6614" s="1333"/>
      <c r="S6614" s="669"/>
      <c r="T6614" s="669"/>
      <c r="U6614" s="669"/>
      <c r="AG6614" s="873"/>
      <c r="AN6614" s="669"/>
      <c r="IG6614" s="1009"/>
      <c r="IH6614" s="1009"/>
      <c r="II6614" s="1009"/>
      <c r="IJ6614" s="1009"/>
      <c r="IK6614" s="1009"/>
      <c r="IL6614" s="1009"/>
      <c r="IM6614" s="1009"/>
    </row>
    <row r="6615" spans="17:247" x14ac:dyDescent="0.25">
      <c r="Q6615" s="1333"/>
      <c r="R6615" s="1333"/>
      <c r="S6615" s="669"/>
      <c r="T6615" s="669"/>
      <c r="U6615" s="669"/>
      <c r="AG6615" s="873"/>
      <c r="AN6615" s="669"/>
      <c r="IG6615" s="1009"/>
      <c r="IH6615" s="1009"/>
      <c r="II6615" s="1009"/>
      <c r="IJ6615" s="1009"/>
      <c r="IK6615" s="1009"/>
      <c r="IL6615" s="1009"/>
      <c r="IM6615" s="1009"/>
    </row>
    <row r="6616" spans="17:247" x14ac:dyDescent="0.25">
      <c r="Q6616" s="1333"/>
      <c r="R6616" s="1333"/>
      <c r="S6616" s="669"/>
      <c r="T6616" s="669"/>
      <c r="U6616" s="669"/>
      <c r="AG6616" s="873"/>
      <c r="AN6616" s="669"/>
      <c r="IG6616" s="1009"/>
      <c r="IH6616" s="1009"/>
      <c r="II6616" s="1009"/>
      <c r="IJ6616" s="1009"/>
      <c r="IK6616" s="1009"/>
      <c r="IL6616" s="1009"/>
      <c r="IM6616" s="1009"/>
    </row>
    <row r="6617" spans="17:247" x14ac:dyDescent="0.25">
      <c r="Q6617" s="1333"/>
      <c r="R6617" s="1333"/>
      <c r="S6617" s="669"/>
      <c r="T6617" s="669"/>
      <c r="U6617" s="669"/>
      <c r="AG6617" s="873"/>
      <c r="AN6617" s="669"/>
      <c r="IG6617" s="1009"/>
      <c r="IH6617" s="1009"/>
      <c r="II6617" s="1009"/>
      <c r="IJ6617" s="1009"/>
      <c r="IK6617" s="1009"/>
      <c r="IL6617" s="1009"/>
      <c r="IM6617" s="1009"/>
    </row>
    <row r="6618" spans="17:247" x14ac:dyDescent="0.25">
      <c r="Q6618" s="1333"/>
      <c r="R6618" s="1333"/>
      <c r="S6618" s="669"/>
      <c r="T6618" s="669"/>
      <c r="U6618" s="669"/>
      <c r="AG6618" s="873"/>
      <c r="AN6618" s="669"/>
      <c r="IG6618" s="1009"/>
      <c r="IH6618" s="1009"/>
      <c r="II6618" s="1009"/>
      <c r="IJ6618" s="1009"/>
      <c r="IK6618" s="1009"/>
      <c r="IL6618" s="1009"/>
      <c r="IM6618" s="1009"/>
    </row>
    <row r="6619" spans="17:247" x14ac:dyDescent="0.25">
      <c r="Q6619" s="1333"/>
      <c r="R6619" s="1333"/>
      <c r="S6619" s="669"/>
      <c r="T6619" s="669"/>
      <c r="U6619" s="669"/>
      <c r="AG6619" s="873"/>
      <c r="AN6619" s="669"/>
      <c r="IG6619" s="1009"/>
      <c r="IH6619" s="1009"/>
      <c r="II6619" s="1009"/>
      <c r="IJ6619" s="1009"/>
      <c r="IK6619" s="1009"/>
      <c r="IL6619" s="1009"/>
      <c r="IM6619" s="1009"/>
    </row>
    <row r="6620" spans="17:247" x14ac:dyDescent="0.25">
      <c r="Q6620" s="1333"/>
      <c r="R6620" s="1333"/>
      <c r="S6620" s="669"/>
      <c r="T6620" s="669"/>
      <c r="U6620" s="669"/>
      <c r="AG6620" s="873"/>
      <c r="AN6620" s="669"/>
      <c r="IG6620" s="1009"/>
      <c r="IH6620" s="1009"/>
      <c r="II6620" s="1009"/>
      <c r="IJ6620" s="1009"/>
      <c r="IK6620" s="1009"/>
      <c r="IL6620" s="1009"/>
      <c r="IM6620" s="1009"/>
    </row>
    <row r="6621" spans="17:247" x14ac:dyDescent="0.25">
      <c r="Q6621" s="1333"/>
      <c r="R6621" s="1333"/>
      <c r="S6621" s="669"/>
      <c r="T6621" s="669"/>
      <c r="U6621" s="669"/>
      <c r="AG6621" s="873"/>
      <c r="AN6621" s="669"/>
      <c r="IG6621" s="1009"/>
      <c r="IH6621" s="1009"/>
      <c r="II6621" s="1009"/>
      <c r="IJ6621" s="1009"/>
      <c r="IK6621" s="1009"/>
      <c r="IL6621" s="1009"/>
      <c r="IM6621" s="1009"/>
    </row>
    <row r="6622" spans="17:247" x14ac:dyDescent="0.25">
      <c r="Q6622" s="1333"/>
      <c r="R6622" s="1333"/>
      <c r="S6622" s="669"/>
      <c r="T6622" s="669"/>
      <c r="U6622" s="669"/>
      <c r="AG6622" s="873"/>
      <c r="AN6622" s="669"/>
      <c r="IG6622" s="1009"/>
      <c r="IH6622" s="1009"/>
      <c r="II6622" s="1009"/>
      <c r="IJ6622" s="1009"/>
      <c r="IK6622" s="1009"/>
      <c r="IL6622" s="1009"/>
      <c r="IM6622" s="1009"/>
    </row>
    <row r="6623" spans="17:247" x14ac:dyDescent="0.25">
      <c r="Q6623" s="1333"/>
      <c r="R6623" s="1333"/>
      <c r="S6623" s="669"/>
      <c r="T6623" s="669"/>
      <c r="U6623" s="669"/>
      <c r="AG6623" s="873"/>
      <c r="AN6623" s="669"/>
      <c r="IG6623" s="1009"/>
      <c r="IH6623" s="1009"/>
      <c r="II6623" s="1009"/>
      <c r="IJ6623" s="1009"/>
      <c r="IK6623" s="1009"/>
      <c r="IL6623" s="1009"/>
      <c r="IM6623" s="1009"/>
    </row>
    <row r="6624" spans="17:247" x14ac:dyDescent="0.25">
      <c r="Q6624" s="1333"/>
      <c r="R6624" s="1333"/>
      <c r="S6624" s="669"/>
      <c r="T6624" s="669"/>
      <c r="U6624" s="669"/>
      <c r="AG6624" s="873"/>
      <c r="AN6624" s="669"/>
      <c r="IG6624" s="1009"/>
      <c r="IH6624" s="1009"/>
      <c r="II6624" s="1009"/>
      <c r="IJ6624" s="1009"/>
      <c r="IK6624" s="1009"/>
      <c r="IL6624" s="1009"/>
      <c r="IM6624" s="1009"/>
    </row>
    <row r="6625" spans="17:247" x14ac:dyDescent="0.25">
      <c r="Q6625" s="1333"/>
      <c r="R6625" s="1333"/>
      <c r="S6625" s="669"/>
      <c r="T6625" s="669"/>
      <c r="U6625" s="669"/>
      <c r="AG6625" s="873"/>
      <c r="AN6625" s="669"/>
      <c r="IG6625" s="1009"/>
      <c r="IH6625" s="1009"/>
      <c r="II6625" s="1009"/>
      <c r="IJ6625" s="1009"/>
      <c r="IK6625" s="1009"/>
      <c r="IL6625" s="1009"/>
      <c r="IM6625" s="1009"/>
    </row>
    <row r="6626" spans="17:247" x14ac:dyDescent="0.25">
      <c r="Q6626" s="1333"/>
      <c r="R6626" s="1333"/>
      <c r="S6626" s="669"/>
      <c r="T6626" s="669"/>
      <c r="U6626" s="669"/>
      <c r="AG6626" s="873"/>
      <c r="AN6626" s="669"/>
      <c r="IG6626" s="1009"/>
      <c r="IH6626" s="1009"/>
      <c r="II6626" s="1009"/>
      <c r="IJ6626" s="1009"/>
      <c r="IK6626" s="1009"/>
      <c r="IL6626" s="1009"/>
      <c r="IM6626" s="1009"/>
    </row>
    <row r="6627" spans="17:247" x14ac:dyDescent="0.25">
      <c r="Q6627" s="1333"/>
      <c r="R6627" s="1333"/>
      <c r="S6627" s="669"/>
      <c r="T6627" s="669"/>
      <c r="U6627" s="669"/>
      <c r="AG6627" s="873"/>
      <c r="AN6627" s="669"/>
      <c r="IG6627" s="1009"/>
      <c r="IH6627" s="1009"/>
      <c r="II6627" s="1009"/>
      <c r="IJ6627" s="1009"/>
      <c r="IK6627" s="1009"/>
      <c r="IL6627" s="1009"/>
      <c r="IM6627" s="1009"/>
    </row>
    <row r="6628" spans="17:247" x14ac:dyDescent="0.25">
      <c r="Q6628" s="1333"/>
      <c r="R6628" s="1333"/>
      <c r="S6628" s="669"/>
      <c r="T6628" s="669"/>
      <c r="U6628" s="669"/>
      <c r="AG6628" s="873"/>
      <c r="AN6628" s="669"/>
      <c r="IG6628" s="1009"/>
      <c r="IH6628" s="1009"/>
      <c r="II6628" s="1009"/>
      <c r="IJ6628" s="1009"/>
      <c r="IK6628" s="1009"/>
      <c r="IL6628" s="1009"/>
      <c r="IM6628" s="1009"/>
    </row>
    <row r="6629" spans="17:247" x14ac:dyDescent="0.25">
      <c r="Q6629" s="1333"/>
      <c r="R6629" s="1333"/>
      <c r="S6629" s="669"/>
      <c r="T6629" s="669"/>
      <c r="U6629" s="669"/>
      <c r="AG6629" s="873"/>
      <c r="AN6629" s="669"/>
      <c r="IG6629" s="1009"/>
      <c r="IH6629" s="1009"/>
      <c r="II6629" s="1009"/>
      <c r="IJ6629" s="1009"/>
      <c r="IK6629" s="1009"/>
      <c r="IL6629" s="1009"/>
      <c r="IM6629" s="1009"/>
    </row>
    <row r="6630" spans="17:247" x14ac:dyDescent="0.25">
      <c r="Q6630" s="1333"/>
      <c r="R6630" s="1333"/>
      <c r="S6630" s="669"/>
      <c r="T6630" s="669"/>
      <c r="U6630" s="669"/>
      <c r="AG6630" s="873"/>
      <c r="AN6630" s="669"/>
      <c r="IG6630" s="1009"/>
      <c r="IH6630" s="1009"/>
      <c r="II6630" s="1009"/>
      <c r="IJ6630" s="1009"/>
      <c r="IK6630" s="1009"/>
      <c r="IL6630" s="1009"/>
      <c r="IM6630" s="1009"/>
    </row>
    <row r="6631" spans="17:247" x14ac:dyDescent="0.25">
      <c r="Q6631" s="1333"/>
      <c r="R6631" s="1333"/>
      <c r="S6631" s="669"/>
      <c r="T6631" s="669"/>
      <c r="U6631" s="669"/>
      <c r="AG6631" s="873"/>
      <c r="AN6631" s="669"/>
      <c r="IG6631" s="1009"/>
      <c r="IH6631" s="1009"/>
      <c r="II6631" s="1009"/>
      <c r="IJ6631" s="1009"/>
      <c r="IK6631" s="1009"/>
      <c r="IL6631" s="1009"/>
      <c r="IM6631" s="1009"/>
    </row>
    <row r="6632" spans="17:247" x14ac:dyDescent="0.25">
      <c r="Q6632" s="1333"/>
      <c r="R6632" s="1333"/>
      <c r="S6632" s="669"/>
      <c r="T6632" s="669"/>
      <c r="U6632" s="669"/>
      <c r="AG6632" s="873"/>
      <c r="AN6632" s="669"/>
      <c r="IG6632" s="1009"/>
      <c r="IH6632" s="1009"/>
      <c r="II6632" s="1009"/>
      <c r="IJ6632" s="1009"/>
      <c r="IK6632" s="1009"/>
      <c r="IL6632" s="1009"/>
      <c r="IM6632" s="1009"/>
    </row>
    <row r="6633" spans="17:247" x14ac:dyDescent="0.25">
      <c r="Q6633" s="1333"/>
      <c r="R6633" s="1333"/>
      <c r="S6633" s="669"/>
      <c r="T6633" s="669"/>
      <c r="U6633" s="669"/>
      <c r="AG6633" s="873"/>
      <c r="AN6633" s="669"/>
      <c r="IG6633" s="1009"/>
      <c r="IH6633" s="1009"/>
      <c r="II6633" s="1009"/>
      <c r="IJ6633" s="1009"/>
      <c r="IK6633" s="1009"/>
      <c r="IL6633" s="1009"/>
      <c r="IM6633" s="1009"/>
    </row>
    <row r="6634" spans="17:247" x14ac:dyDescent="0.25">
      <c r="Q6634" s="1333"/>
      <c r="R6634" s="1333"/>
      <c r="S6634" s="669"/>
      <c r="T6634" s="669"/>
      <c r="U6634" s="669"/>
      <c r="AG6634" s="873"/>
      <c r="AN6634" s="669"/>
      <c r="IG6634" s="1009"/>
      <c r="IH6634" s="1009"/>
      <c r="II6634" s="1009"/>
      <c r="IJ6634" s="1009"/>
      <c r="IK6634" s="1009"/>
      <c r="IL6634" s="1009"/>
      <c r="IM6634" s="1009"/>
    </row>
    <row r="6635" spans="17:247" x14ac:dyDescent="0.25">
      <c r="Q6635" s="1333"/>
      <c r="R6635" s="1333"/>
      <c r="S6635" s="669"/>
      <c r="T6635" s="669"/>
      <c r="U6635" s="669"/>
      <c r="AG6635" s="873"/>
      <c r="AN6635" s="669"/>
      <c r="IG6635" s="1009"/>
      <c r="IH6635" s="1009"/>
      <c r="II6635" s="1009"/>
      <c r="IJ6635" s="1009"/>
      <c r="IK6635" s="1009"/>
      <c r="IL6635" s="1009"/>
      <c r="IM6635" s="1009"/>
    </row>
    <row r="6636" spans="17:247" x14ac:dyDescent="0.25">
      <c r="Q6636" s="1333"/>
      <c r="R6636" s="1333"/>
      <c r="S6636" s="669"/>
      <c r="T6636" s="669"/>
      <c r="U6636" s="669"/>
      <c r="AG6636" s="873"/>
      <c r="AN6636" s="669"/>
      <c r="IG6636" s="1009"/>
      <c r="IH6636" s="1009"/>
      <c r="II6636" s="1009"/>
      <c r="IJ6636" s="1009"/>
      <c r="IK6636" s="1009"/>
      <c r="IL6636" s="1009"/>
      <c r="IM6636" s="1009"/>
    </row>
    <row r="6637" spans="17:247" x14ac:dyDescent="0.25">
      <c r="Q6637" s="1333"/>
      <c r="R6637" s="1333"/>
      <c r="S6637" s="669"/>
      <c r="T6637" s="669"/>
      <c r="U6637" s="669"/>
      <c r="AG6637" s="873"/>
      <c r="AN6637" s="669"/>
      <c r="IG6637" s="1009"/>
      <c r="IH6637" s="1009"/>
      <c r="II6637" s="1009"/>
      <c r="IJ6637" s="1009"/>
      <c r="IK6637" s="1009"/>
      <c r="IL6637" s="1009"/>
      <c r="IM6637" s="1009"/>
    </row>
    <row r="6638" spans="17:247" x14ac:dyDescent="0.25">
      <c r="Q6638" s="1333"/>
      <c r="R6638" s="1333"/>
      <c r="S6638" s="669"/>
      <c r="T6638" s="669"/>
      <c r="U6638" s="669"/>
      <c r="AG6638" s="873"/>
      <c r="AN6638" s="669"/>
      <c r="IG6638" s="1009"/>
      <c r="IH6638" s="1009"/>
      <c r="II6638" s="1009"/>
      <c r="IJ6638" s="1009"/>
      <c r="IK6638" s="1009"/>
      <c r="IL6638" s="1009"/>
      <c r="IM6638" s="1009"/>
    </row>
    <row r="6639" spans="17:247" x14ac:dyDescent="0.25">
      <c r="Q6639" s="1333"/>
      <c r="R6639" s="1333"/>
      <c r="S6639" s="669"/>
      <c r="T6639" s="669"/>
      <c r="U6639" s="669"/>
      <c r="AG6639" s="873"/>
      <c r="AN6639" s="669"/>
      <c r="IG6639" s="1009"/>
      <c r="IH6639" s="1009"/>
      <c r="II6639" s="1009"/>
      <c r="IJ6639" s="1009"/>
      <c r="IK6639" s="1009"/>
      <c r="IL6639" s="1009"/>
      <c r="IM6639" s="1009"/>
    </row>
    <row r="6640" spans="17:247" x14ac:dyDescent="0.25">
      <c r="Q6640" s="1333"/>
      <c r="R6640" s="1333"/>
      <c r="S6640" s="669"/>
      <c r="T6640" s="669"/>
      <c r="U6640" s="669"/>
      <c r="AG6640" s="873"/>
      <c r="AN6640" s="669"/>
      <c r="IG6640" s="1009"/>
      <c r="IH6640" s="1009"/>
      <c r="II6640" s="1009"/>
      <c r="IJ6640" s="1009"/>
      <c r="IK6640" s="1009"/>
      <c r="IL6640" s="1009"/>
      <c r="IM6640" s="1009"/>
    </row>
    <row r="6641" spans="17:247" x14ac:dyDescent="0.25">
      <c r="Q6641" s="1333"/>
      <c r="R6641" s="1333"/>
      <c r="S6641" s="669"/>
      <c r="T6641" s="669"/>
      <c r="U6641" s="669"/>
      <c r="AG6641" s="873"/>
      <c r="AN6641" s="669"/>
      <c r="IG6641" s="1009"/>
      <c r="IH6641" s="1009"/>
      <c r="II6641" s="1009"/>
      <c r="IJ6641" s="1009"/>
      <c r="IK6641" s="1009"/>
      <c r="IL6641" s="1009"/>
      <c r="IM6641" s="1009"/>
    </row>
    <row r="6642" spans="17:247" x14ac:dyDescent="0.25">
      <c r="Q6642" s="1333"/>
      <c r="R6642" s="1333"/>
      <c r="S6642" s="669"/>
      <c r="T6642" s="669"/>
      <c r="U6642" s="669"/>
      <c r="AG6642" s="873"/>
      <c r="AN6642" s="669"/>
      <c r="IG6642" s="1009"/>
      <c r="IH6642" s="1009"/>
      <c r="II6642" s="1009"/>
      <c r="IJ6642" s="1009"/>
      <c r="IK6642" s="1009"/>
      <c r="IL6642" s="1009"/>
      <c r="IM6642" s="1009"/>
    </row>
    <row r="6643" spans="17:247" x14ac:dyDescent="0.25">
      <c r="Q6643" s="1333"/>
      <c r="R6643" s="1333"/>
      <c r="S6643" s="669"/>
      <c r="T6643" s="669"/>
      <c r="U6643" s="669"/>
      <c r="AG6643" s="873"/>
      <c r="AN6643" s="669"/>
      <c r="IG6643" s="1009"/>
      <c r="IH6643" s="1009"/>
      <c r="II6643" s="1009"/>
      <c r="IJ6643" s="1009"/>
      <c r="IK6643" s="1009"/>
      <c r="IL6643" s="1009"/>
      <c r="IM6643" s="1009"/>
    </row>
    <row r="6644" spans="17:247" x14ac:dyDescent="0.25">
      <c r="Q6644" s="1333"/>
      <c r="R6644" s="1333"/>
      <c r="S6644" s="669"/>
      <c r="T6644" s="669"/>
      <c r="U6644" s="669"/>
      <c r="AG6644" s="873"/>
      <c r="AN6644" s="669"/>
      <c r="IG6644" s="1009"/>
      <c r="IH6644" s="1009"/>
      <c r="II6644" s="1009"/>
      <c r="IJ6644" s="1009"/>
      <c r="IK6644" s="1009"/>
      <c r="IL6644" s="1009"/>
      <c r="IM6644" s="1009"/>
    </row>
    <row r="6645" spans="17:247" x14ac:dyDescent="0.25">
      <c r="Q6645" s="1333"/>
      <c r="R6645" s="1333"/>
      <c r="S6645" s="669"/>
      <c r="T6645" s="669"/>
      <c r="U6645" s="669"/>
      <c r="AG6645" s="873"/>
      <c r="AN6645" s="669"/>
      <c r="IG6645" s="1009"/>
      <c r="IH6645" s="1009"/>
      <c r="II6645" s="1009"/>
      <c r="IJ6645" s="1009"/>
      <c r="IK6645" s="1009"/>
      <c r="IL6645" s="1009"/>
      <c r="IM6645" s="1009"/>
    </row>
    <row r="6646" spans="17:247" x14ac:dyDescent="0.25">
      <c r="Q6646" s="1333"/>
      <c r="R6646" s="1333"/>
      <c r="S6646" s="669"/>
      <c r="T6646" s="669"/>
      <c r="U6646" s="669"/>
      <c r="AG6646" s="873"/>
      <c r="AN6646" s="669"/>
      <c r="IG6646" s="1009"/>
      <c r="IH6646" s="1009"/>
      <c r="II6646" s="1009"/>
      <c r="IJ6646" s="1009"/>
      <c r="IK6646" s="1009"/>
      <c r="IL6646" s="1009"/>
      <c r="IM6646" s="1009"/>
    </row>
    <row r="6647" spans="17:247" x14ac:dyDescent="0.25">
      <c r="Q6647" s="1333"/>
      <c r="R6647" s="1333"/>
      <c r="S6647" s="669"/>
      <c r="T6647" s="669"/>
      <c r="U6647" s="669"/>
      <c r="AG6647" s="873"/>
      <c r="AN6647" s="669"/>
      <c r="IG6647" s="1009"/>
      <c r="IH6647" s="1009"/>
      <c r="II6647" s="1009"/>
      <c r="IJ6647" s="1009"/>
      <c r="IK6647" s="1009"/>
      <c r="IL6647" s="1009"/>
      <c r="IM6647" s="1009"/>
    </row>
    <row r="6648" spans="17:247" x14ac:dyDescent="0.25">
      <c r="Q6648" s="1333"/>
      <c r="R6648" s="1333"/>
      <c r="S6648" s="669"/>
      <c r="T6648" s="669"/>
      <c r="U6648" s="669"/>
      <c r="AG6648" s="873"/>
      <c r="AN6648" s="669"/>
      <c r="IG6648" s="1009"/>
      <c r="IH6648" s="1009"/>
      <c r="II6648" s="1009"/>
      <c r="IJ6648" s="1009"/>
      <c r="IK6648" s="1009"/>
      <c r="IL6648" s="1009"/>
      <c r="IM6648" s="1009"/>
    </row>
    <row r="6649" spans="17:247" x14ac:dyDescent="0.25">
      <c r="Q6649" s="1333"/>
      <c r="R6649" s="1333"/>
      <c r="S6649" s="669"/>
      <c r="T6649" s="669"/>
      <c r="U6649" s="669"/>
      <c r="AG6649" s="873"/>
      <c r="AN6649" s="669"/>
      <c r="IG6649" s="1009"/>
      <c r="IH6649" s="1009"/>
      <c r="II6649" s="1009"/>
      <c r="IJ6649" s="1009"/>
      <c r="IK6649" s="1009"/>
      <c r="IL6649" s="1009"/>
      <c r="IM6649" s="1009"/>
    </row>
    <row r="6650" spans="17:247" x14ac:dyDescent="0.25">
      <c r="Q6650" s="1333"/>
      <c r="R6650" s="1333"/>
      <c r="S6650" s="669"/>
      <c r="T6650" s="669"/>
      <c r="U6650" s="669"/>
      <c r="AG6650" s="873"/>
      <c r="AN6650" s="669"/>
      <c r="IG6650" s="1009"/>
      <c r="IH6650" s="1009"/>
      <c r="II6650" s="1009"/>
      <c r="IJ6650" s="1009"/>
      <c r="IK6650" s="1009"/>
      <c r="IL6650" s="1009"/>
      <c r="IM6650" s="1009"/>
    </row>
    <row r="6651" spans="17:247" x14ac:dyDescent="0.25">
      <c r="Q6651" s="1333"/>
      <c r="R6651" s="1333"/>
      <c r="S6651" s="669"/>
      <c r="T6651" s="669"/>
      <c r="U6651" s="669"/>
      <c r="AG6651" s="873"/>
      <c r="AN6651" s="669"/>
      <c r="IG6651" s="1009"/>
      <c r="IH6651" s="1009"/>
      <c r="II6651" s="1009"/>
      <c r="IJ6651" s="1009"/>
      <c r="IK6651" s="1009"/>
      <c r="IL6651" s="1009"/>
      <c r="IM6651" s="1009"/>
    </row>
    <row r="6652" spans="17:247" x14ac:dyDescent="0.25">
      <c r="Q6652" s="1333"/>
      <c r="R6652" s="1333"/>
      <c r="S6652" s="669"/>
      <c r="T6652" s="669"/>
      <c r="U6652" s="669"/>
      <c r="AG6652" s="873"/>
      <c r="AN6652" s="669"/>
      <c r="IG6652" s="1009"/>
      <c r="IH6652" s="1009"/>
      <c r="II6652" s="1009"/>
      <c r="IJ6652" s="1009"/>
      <c r="IK6652" s="1009"/>
      <c r="IL6652" s="1009"/>
      <c r="IM6652" s="1009"/>
    </row>
    <row r="6653" spans="17:247" x14ac:dyDescent="0.25">
      <c r="Q6653" s="1333"/>
      <c r="R6653" s="1333"/>
      <c r="S6653" s="669"/>
      <c r="T6653" s="669"/>
      <c r="U6653" s="669"/>
      <c r="AG6653" s="873"/>
      <c r="AN6653" s="669"/>
      <c r="IG6653" s="1009"/>
      <c r="IH6653" s="1009"/>
      <c r="II6653" s="1009"/>
      <c r="IJ6653" s="1009"/>
      <c r="IK6653" s="1009"/>
      <c r="IL6653" s="1009"/>
      <c r="IM6653" s="1009"/>
    </row>
    <row r="6654" spans="17:247" x14ac:dyDescent="0.25">
      <c r="Q6654" s="1333"/>
      <c r="R6654" s="1333"/>
      <c r="S6654" s="669"/>
      <c r="T6654" s="669"/>
      <c r="U6654" s="669"/>
      <c r="AG6654" s="873"/>
      <c r="AN6654" s="669"/>
      <c r="IG6654" s="1009"/>
      <c r="IH6654" s="1009"/>
      <c r="II6654" s="1009"/>
      <c r="IJ6654" s="1009"/>
      <c r="IK6654" s="1009"/>
      <c r="IL6654" s="1009"/>
      <c r="IM6654" s="1009"/>
    </row>
    <row r="6655" spans="17:247" x14ac:dyDescent="0.25">
      <c r="Q6655" s="1333"/>
      <c r="R6655" s="1333"/>
      <c r="S6655" s="669"/>
      <c r="T6655" s="669"/>
      <c r="U6655" s="669"/>
      <c r="AG6655" s="873"/>
      <c r="AN6655" s="669"/>
      <c r="IG6655" s="1009"/>
      <c r="IH6655" s="1009"/>
      <c r="II6655" s="1009"/>
      <c r="IJ6655" s="1009"/>
      <c r="IK6655" s="1009"/>
      <c r="IL6655" s="1009"/>
      <c r="IM6655" s="1009"/>
    </row>
    <row r="6656" spans="17:247" x14ac:dyDescent="0.25">
      <c r="Q6656" s="1333"/>
      <c r="R6656" s="1333"/>
      <c r="S6656" s="669"/>
      <c r="T6656" s="669"/>
      <c r="U6656" s="669"/>
      <c r="AG6656" s="873"/>
      <c r="AN6656" s="669"/>
      <c r="IG6656" s="1009"/>
      <c r="IH6656" s="1009"/>
      <c r="II6656" s="1009"/>
      <c r="IJ6656" s="1009"/>
      <c r="IK6656" s="1009"/>
      <c r="IL6656" s="1009"/>
      <c r="IM6656" s="1009"/>
    </row>
    <row r="6657" spans="17:247" x14ac:dyDescent="0.25">
      <c r="Q6657" s="1333"/>
      <c r="R6657" s="1333"/>
      <c r="S6657" s="669"/>
      <c r="T6657" s="669"/>
      <c r="U6657" s="669"/>
      <c r="AG6657" s="873"/>
      <c r="AN6657" s="669"/>
      <c r="IG6657" s="1009"/>
      <c r="IH6657" s="1009"/>
      <c r="II6657" s="1009"/>
      <c r="IJ6657" s="1009"/>
      <c r="IK6657" s="1009"/>
      <c r="IL6657" s="1009"/>
      <c r="IM6657" s="1009"/>
    </row>
    <row r="6658" spans="17:247" x14ac:dyDescent="0.25">
      <c r="Q6658" s="1333"/>
      <c r="R6658" s="1333"/>
      <c r="S6658" s="669"/>
      <c r="T6658" s="669"/>
      <c r="U6658" s="669"/>
      <c r="AG6658" s="873"/>
      <c r="AN6658" s="669"/>
      <c r="IG6658" s="1009"/>
      <c r="IH6658" s="1009"/>
      <c r="II6658" s="1009"/>
      <c r="IJ6658" s="1009"/>
      <c r="IK6658" s="1009"/>
      <c r="IL6658" s="1009"/>
      <c r="IM6658" s="1009"/>
    </row>
    <row r="6659" spans="17:247" x14ac:dyDescent="0.25">
      <c r="Q6659" s="1333"/>
      <c r="R6659" s="1333"/>
      <c r="S6659" s="669"/>
      <c r="T6659" s="669"/>
      <c r="U6659" s="669"/>
      <c r="AG6659" s="873"/>
      <c r="AN6659" s="669"/>
      <c r="IG6659" s="1009"/>
      <c r="IH6659" s="1009"/>
      <c r="II6659" s="1009"/>
      <c r="IJ6659" s="1009"/>
      <c r="IK6659" s="1009"/>
      <c r="IL6659" s="1009"/>
      <c r="IM6659" s="1009"/>
    </row>
    <row r="6660" spans="17:247" x14ac:dyDescent="0.25">
      <c r="Q6660" s="1333"/>
      <c r="R6660" s="1333"/>
      <c r="S6660" s="669"/>
      <c r="T6660" s="669"/>
      <c r="U6660" s="669"/>
      <c r="AG6660" s="873"/>
      <c r="AN6660" s="669"/>
      <c r="IG6660" s="1009"/>
      <c r="IH6660" s="1009"/>
      <c r="II6660" s="1009"/>
      <c r="IJ6660" s="1009"/>
      <c r="IK6660" s="1009"/>
      <c r="IL6660" s="1009"/>
      <c r="IM6660" s="1009"/>
    </row>
    <row r="6661" spans="17:247" x14ac:dyDescent="0.25">
      <c r="Q6661" s="1333"/>
      <c r="R6661" s="1333"/>
      <c r="S6661" s="669"/>
      <c r="T6661" s="669"/>
      <c r="U6661" s="669"/>
      <c r="AG6661" s="873"/>
      <c r="AN6661" s="669"/>
      <c r="IG6661" s="1009"/>
      <c r="IH6661" s="1009"/>
      <c r="II6661" s="1009"/>
      <c r="IJ6661" s="1009"/>
      <c r="IK6661" s="1009"/>
      <c r="IL6661" s="1009"/>
      <c r="IM6661" s="1009"/>
    </row>
    <row r="6662" spans="17:247" x14ac:dyDescent="0.25">
      <c r="Q6662" s="1333"/>
      <c r="R6662" s="1333"/>
      <c r="S6662" s="669"/>
      <c r="T6662" s="669"/>
      <c r="U6662" s="669"/>
      <c r="AG6662" s="873"/>
      <c r="AN6662" s="669"/>
      <c r="IG6662" s="1009"/>
      <c r="IH6662" s="1009"/>
      <c r="II6662" s="1009"/>
      <c r="IJ6662" s="1009"/>
      <c r="IK6662" s="1009"/>
      <c r="IL6662" s="1009"/>
      <c r="IM6662" s="1009"/>
    </row>
    <row r="6663" spans="17:247" x14ac:dyDescent="0.25">
      <c r="Q6663" s="1333"/>
      <c r="R6663" s="1333"/>
      <c r="S6663" s="669"/>
      <c r="T6663" s="669"/>
      <c r="U6663" s="669"/>
      <c r="AG6663" s="873"/>
      <c r="AN6663" s="669"/>
      <c r="IG6663" s="1009"/>
      <c r="IH6663" s="1009"/>
      <c r="II6663" s="1009"/>
      <c r="IJ6663" s="1009"/>
      <c r="IK6663" s="1009"/>
      <c r="IL6663" s="1009"/>
      <c r="IM6663" s="1009"/>
    </row>
    <row r="6664" spans="17:247" x14ac:dyDescent="0.25">
      <c r="Q6664" s="1333"/>
      <c r="R6664" s="1333"/>
      <c r="S6664" s="669"/>
      <c r="T6664" s="669"/>
      <c r="U6664" s="669"/>
      <c r="AG6664" s="873"/>
      <c r="AN6664" s="669"/>
      <c r="IG6664" s="1009"/>
      <c r="IH6664" s="1009"/>
      <c r="II6664" s="1009"/>
      <c r="IJ6664" s="1009"/>
      <c r="IK6664" s="1009"/>
      <c r="IL6664" s="1009"/>
      <c r="IM6664" s="1009"/>
    </row>
    <row r="6665" spans="17:247" x14ac:dyDescent="0.25">
      <c r="Q6665" s="1333"/>
      <c r="R6665" s="1333"/>
      <c r="S6665" s="669"/>
      <c r="T6665" s="669"/>
      <c r="U6665" s="669"/>
      <c r="AG6665" s="873"/>
      <c r="AN6665" s="669"/>
      <c r="IG6665" s="1009"/>
      <c r="IH6665" s="1009"/>
      <c r="II6665" s="1009"/>
      <c r="IJ6665" s="1009"/>
      <c r="IK6665" s="1009"/>
      <c r="IL6665" s="1009"/>
      <c r="IM6665" s="1009"/>
    </row>
    <row r="6666" spans="17:247" x14ac:dyDescent="0.25">
      <c r="Q6666" s="1333"/>
      <c r="R6666" s="1333"/>
      <c r="S6666" s="669"/>
      <c r="T6666" s="669"/>
      <c r="U6666" s="669"/>
      <c r="AG6666" s="873"/>
      <c r="AN6666" s="669"/>
      <c r="IG6666" s="1009"/>
      <c r="IH6666" s="1009"/>
      <c r="II6666" s="1009"/>
      <c r="IJ6666" s="1009"/>
      <c r="IK6666" s="1009"/>
      <c r="IL6666" s="1009"/>
      <c r="IM6666" s="1009"/>
    </row>
    <row r="6667" spans="17:247" x14ac:dyDescent="0.25">
      <c r="Q6667" s="1333"/>
      <c r="R6667" s="1333"/>
      <c r="S6667" s="669"/>
      <c r="T6667" s="669"/>
      <c r="U6667" s="669"/>
      <c r="AG6667" s="873"/>
      <c r="AN6667" s="669"/>
      <c r="IG6667" s="1009"/>
      <c r="IH6667" s="1009"/>
      <c r="II6667" s="1009"/>
      <c r="IJ6667" s="1009"/>
      <c r="IK6667" s="1009"/>
      <c r="IL6667" s="1009"/>
      <c r="IM6667" s="1009"/>
    </row>
    <row r="6668" spans="17:247" x14ac:dyDescent="0.25">
      <c r="Q6668" s="1333"/>
      <c r="R6668" s="1333"/>
      <c r="S6668" s="669"/>
      <c r="T6668" s="669"/>
      <c r="U6668" s="669"/>
      <c r="AG6668" s="873"/>
      <c r="AN6668" s="669"/>
      <c r="IG6668" s="1009"/>
      <c r="IH6668" s="1009"/>
      <c r="II6668" s="1009"/>
      <c r="IJ6668" s="1009"/>
      <c r="IK6668" s="1009"/>
      <c r="IL6668" s="1009"/>
      <c r="IM6668" s="1009"/>
    </row>
    <row r="6669" spans="17:247" x14ac:dyDescent="0.25">
      <c r="Q6669" s="1333"/>
      <c r="R6669" s="1333"/>
      <c r="S6669" s="669"/>
      <c r="T6669" s="669"/>
      <c r="U6669" s="669"/>
      <c r="AG6669" s="873"/>
      <c r="AN6669" s="669"/>
      <c r="IG6669" s="1009"/>
      <c r="IH6669" s="1009"/>
      <c r="II6669" s="1009"/>
      <c r="IJ6669" s="1009"/>
      <c r="IK6669" s="1009"/>
      <c r="IL6669" s="1009"/>
      <c r="IM6669" s="1009"/>
    </row>
    <row r="6670" spans="17:247" x14ac:dyDescent="0.25">
      <c r="Q6670" s="1333"/>
      <c r="R6670" s="1333"/>
      <c r="S6670" s="669"/>
      <c r="T6670" s="669"/>
      <c r="U6670" s="669"/>
      <c r="AG6670" s="873"/>
      <c r="AN6670" s="669"/>
      <c r="IG6670" s="1009"/>
      <c r="IH6670" s="1009"/>
      <c r="II6670" s="1009"/>
      <c r="IJ6670" s="1009"/>
      <c r="IK6670" s="1009"/>
      <c r="IL6670" s="1009"/>
      <c r="IM6670" s="1009"/>
    </row>
    <row r="6671" spans="17:247" x14ac:dyDescent="0.25">
      <c r="Q6671" s="1333"/>
      <c r="R6671" s="1333"/>
      <c r="S6671" s="669"/>
      <c r="T6671" s="669"/>
      <c r="U6671" s="669"/>
      <c r="AG6671" s="873"/>
      <c r="AN6671" s="669"/>
      <c r="IG6671" s="1009"/>
      <c r="IH6671" s="1009"/>
      <c r="II6671" s="1009"/>
      <c r="IJ6671" s="1009"/>
      <c r="IK6671" s="1009"/>
      <c r="IL6671" s="1009"/>
      <c r="IM6671" s="1009"/>
    </row>
    <row r="6672" spans="17:247" x14ac:dyDescent="0.25">
      <c r="Q6672" s="1333"/>
      <c r="R6672" s="1333"/>
      <c r="S6672" s="669"/>
      <c r="T6672" s="669"/>
      <c r="U6672" s="669"/>
      <c r="AG6672" s="873"/>
      <c r="AN6672" s="669"/>
      <c r="IG6672" s="1009"/>
      <c r="IH6672" s="1009"/>
      <c r="II6672" s="1009"/>
      <c r="IJ6672" s="1009"/>
      <c r="IK6672" s="1009"/>
      <c r="IL6672" s="1009"/>
      <c r="IM6672" s="1009"/>
    </row>
    <row r="6673" spans="17:247" x14ac:dyDescent="0.25">
      <c r="Q6673" s="1333"/>
      <c r="R6673" s="1333"/>
      <c r="S6673" s="669"/>
      <c r="T6673" s="669"/>
      <c r="U6673" s="669"/>
      <c r="AG6673" s="873"/>
      <c r="AN6673" s="669"/>
      <c r="IG6673" s="1009"/>
      <c r="IH6673" s="1009"/>
      <c r="II6673" s="1009"/>
      <c r="IJ6673" s="1009"/>
      <c r="IK6673" s="1009"/>
      <c r="IL6673" s="1009"/>
      <c r="IM6673" s="1009"/>
    </row>
    <row r="6674" spans="17:247" x14ac:dyDescent="0.25">
      <c r="Q6674" s="1333"/>
      <c r="R6674" s="1333"/>
      <c r="S6674" s="669"/>
      <c r="T6674" s="669"/>
      <c r="U6674" s="669"/>
      <c r="AG6674" s="873"/>
      <c r="AN6674" s="669"/>
      <c r="IG6674" s="1009"/>
      <c r="IH6674" s="1009"/>
      <c r="II6674" s="1009"/>
      <c r="IJ6674" s="1009"/>
      <c r="IK6674" s="1009"/>
      <c r="IL6674" s="1009"/>
      <c r="IM6674" s="1009"/>
    </row>
    <row r="6675" spans="17:247" x14ac:dyDescent="0.25">
      <c r="Q6675" s="1333"/>
      <c r="R6675" s="1333"/>
      <c r="S6675" s="669"/>
      <c r="T6675" s="669"/>
      <c r="U6675" s="669"/>
      <c r="AG6675" s="873"/>
      <c r="AN6675" s="669"/>
      <c r="IG6675" s="1009"/>
      <c r="IH6675" s="1009"/>
      <c r="II6675" s="1009"/>
      <c r="IJ6675" s="1009"/>
      <c r="IK6675" s="1009"/>
      <c r="IL6675" s="1009"/>
      <c r="IM6675" s="1009"/>
    </row>
    <row r="6676" spans="17:247" x14ac:dyDescent="0.25">
      <c r="Q6676" s="1333"/>
      <c r="R6676" s="1333"/>
      <c r="S6676" s="669"/>
      <c r="T6676" s="669"/>
      <c r="U6676" s="669"/>
      <c r="AG6676" s="873"/>
      <c r="AN6676" s="669"/>
      <c r="IG6676" s="1009"/>
      <c r="IH6676" s="1009"/>
      <c r="II6676" s="1009"/>
      <c r="IJ6676" s="1009"/>
      <c r="IK6676" s="1009"/>
      <c r="IL6676" s="1009"/>
      <c r="IM6676" s="1009"/>
    </row>
    <row r="6677" spans="17:247" x14ac:dyDescent="0.25">
      <c r="Q6677" s="1333"/>
      <c r="R6677" s="1333"/>
      <c r="S6677" s="669"/>
      <c r="T6677" s="669"/>
      <c r="U6677" s="669"/>
      <c r="AG6677" s="873"/>
      <c r="AN6677" s="669"/>
      <c r="IG6677" s="1009"/>
      <c r="IH6677" s="1009"/>
      <c r="II6677" s="1009"/>
      <c r="IJ6677" s="1009"/>
      <c r="IK6677" s="1009"/>
      <c r="IL6677" s="1009"/>
      <c r="IM6677" s="1009"/>
    </row>
    <row r="6678" spans="17:247" x14ac:dyDescent="0.25">
      <c r="Q6678" s="1333"/>
      <c r="R6678" s="1333"/>
      <c r="S6678" s="669"/>
      <c r="T6678" s="669"/>
      <c r="U6678" s="669"/>
      <c r="AG6678" s="873"/>
      <c r="AN6678" s="669"/>
      <c r="IG6678" s="1009"/>
      <c r="IH6678" s="1009"/>
      <c r="II6678" s="1009"/>
      <c r="IJ6678" s="1009"/>
      <c r="IK6678" s="1009"/>
      <c r="IL6678" s="1009"/>
      <c r="IM6678" s="1009"/>
    </row>
    <row r="6679" spans="17:247" x14ac:dyDescent="0.25">
      <c r="Q6679" s="1333"/>
      <c r="R6679" s="1333"/>
      <c r="S6679" s="669"/>
      <c r="T6679" s="669"/>
      <c r="U6679" s="669"/>
      <c r="AG6679" s="873"/>
      <c r="AN6679" s="669"/>
      <c r="IG6679" s="1009"/>
      <c r="IH6679" s="1009"/>
      <c r="II6679" s="1009"/>
      <c r="IJ6679" s="1009"/>
      <c r="IK6679" s="1009"/>
      <c r="IL6679" s="1009"/>
      <c r="IM6679" s="1009"/>
    </row>
    <row r="6680" spans="17:247" x14ac:dyDescent="0.25">
      <c r="Q6680" s="1333"/>
      <c r="R6680" s="1333"/>
      <c r="S6680" s="669"/>
      <c r="T6680" s="669"/>
      <c r="U6680" s="669"/>
      <c r="AG6680" s="873"/>
      <c r="AN6680" s="669"/>
      <c r="IG6680" s="1009"/>
      <c r="IH6680" s="1009"/>
      <c r="II6680" s="1009"/>
      <c r="IJ6680" s="1009"/>
      <c r="IK6680" s="1009"/>
      <c r="IL6680" s="1009"/>
      <c r="IM6680" s="1009"/>
    </row>
    <row r="6681" spans="17:247" x14ac:dyDescent="0.25">
      <c r="Q6681" s="1333"/>
      <c r="R6681" s="1333"/>
      <c r="S6681" s="669"/>
      <c r="T6681" s="669"/>
      <c r="U6681" s="669"/>
      <c r="AG6681" s="873"/>
      <c r="AN6681" s="669"/>
      <c r="IG6681" s="1009"/>
      <c r="IH6681" s="1009"/>
      <c r="II6681" s="1009"/>
      <c r="IJ6681" s="1009"/>
      <c r="IK6681" s="1009"/>
      <c r="IL6681" s="1009"/>
      <c r="IM6681" s="1009"/>
    </row>
    <row r="6682" spans="17:247" x14ac:dyDescent="0.25">
      <c r="Q6682" s="1333"/>
      <c r="R6682" s="1333"/>
      <c r="S6682" s="669"/>
      <c r="T6682" s="669"/>
      <c r="U6682" s="669"/>
      <c r="AG6682" s="873"/>
      <c r="AN6682" s="669"/>
      <c r="IG6682" s="1009"/>
      <c r="IH6682" s="1009"/>
      <c r="II6682" s="1009"/>
      <c r="IJ6682" s="1009"/>
      <c r="IK6682" s="1009"/>
      <c r="IL6682" s="1009"/>
      <c r="IM6682" s="1009"/>
    </row>
    <row r="6683" spans="17:247" x14ac:dyDescent="0.25">
      <c r="Q6683" s="1333"/>
      <c r="R6683" s="1333"/>
      <c r="S6683" s="669"/>
      <c r="T6683" s="669"/>
      <c r="U6683" s="669"/>
      <c r="AG6683" s="873"/>
      <c r="AN6683" s="669"/>
      <c r="IG6683" s="1009"/>
      <c r="IH6683" s="1009"/>
      <c r="II6683" s="1009"/>
      <c r="IJ6683" s="1009"/>
      <c r="IK6683" s="1009"/>
      <c r="IL6683" s="1009"/>
      <c r="IM6683" s="1009"/>
    </row>
    <row r="6684" spans="17:247" x14ac:dyDescent="0.25">
      <c r="Q6684" s="1333"/>
      <c r="R6684" s="1333"/>
      <c r="S6684" s="669"/>
      <c r="T6684" s="669"/>
      <c r="U6684" s="669"/>
      <c r="AG6684" s="873"/>
      <c r="AN6684" s="669"/>
      <c r="IG6684" s="1009"/>
      <c r="IH6684" s="1009"/>
      <c r="II6684" s="1009"/>
      <c r="IJ6684" s="1009"/>
      <c r="IK6684" s="1009"/>
      <c r="IL6684" s="1009"/>
      <c r="IM6684" s="1009"/>
    </row>
    <row r="6685" spans="17:247" x14ac:dyDescent="0.25">
      <c r="Q6685" s="1333"/>
      <c r="R6685" s="1333"/>
      <c r="S6685" s="669"/>
      <c r="T6685" s="669"/>
      <c r="U6685" s="669"/>
      <c r="AG6685" s="873"/>
      <c r="AN6685" s="669"/>
      <c r="IG6685" s="1009"/>
      <c r="IH6685" s="1009"/>
      <c r="II6685" s="1009"/>
      <c r="IJ6685" s="1009"/>
      <c r="IK6685" s="1009"/>
      <c r="IL6685" s="1009"/>
      <c r="IM6685" s="1009"/>
    </row>
    <row r="6686" spans="17:247" x14ac:dyDescent="0.25">
      <c r="Q6686" s="1333"/>
      <c r="R6686" s="1333"/>
      <c r="S6686" s="669"/>
      <c r="T6686" s="669"/>
      <c r="U6686" s="669"/>
      <c r="AG6686" s="873"/>
      <c r="AN6686" s="669"/>
      <c r="IG6686" s="1009"/>
      <c r="IH6686" s="1009"/>
      <c r="II6686" s="1009"/>
      <c r="IJ6686" s="1009"/>
      <c r="IK6686" s="1009"/>
      <c r="IL6686" s="1009"/>
      <c r="IM6686" s="1009"/>
    </row>
    <row r="6687" spans="17:247" x14ac:dyDescent="0.25">
      <c r="Q6687" s="1333"/>
      <c r="R6687" s="1333"/>
      <c r="S6687" s="669"/>
      <c r="T6687" s="669"/>
      <c r="U6687" s="669"/>
      <c r="AG6687" s="873"/>
      <c r="AN6687" s="669"/>
      <c r="IG6687" s="1009"/>
      <c r="IH6687" s="1009"/>
      <c r="II6687" s="1009"/>
      <c r="IJ6687" s="1009"/>
      <c r="IK6687" s="1009"/>
      <c r="IL6687" s="1009"/>
      <c r="IM6687" s="1009"/>
    </row>
    <row r="6688" spans="17:247" x14ac:dyDescent="0.25">
      <c r="Q6688" s="1333"/>
      <c r="R6688" s="1333"/>
      <c r="S6688" s="669"/>
      <c r="T6688" s="669"/>
      <c r="U6688" s="669"/>
      <c r="AG6688" s="873"/>
      <c r="AN6688" s="669"/>
      <c r="IG6688" s="1009"/>
      <c r="IH6688" s="1009"/>
      <c r="II6688" s="1009"/>
      <c r="IJ6688" s="1009"/>
      <c r="IK6688" s="1009"/>
      <c r="IL6688" s="1009"/>
      <c r="IM6688" s="1009"/>
    </row>
    <row r="6689" spans="17:247" x14ac:dyDescent="0.25">
      <c r="Q6689" s="1333"/>
      <c r="R6689" s="1333"/>
      <c r="S6689" s="669"/>
      <c r="T6689" s="669"/>
      <c r="U6689" s="669"/>
      <c r="AG6689" s="873"/>
      <c r="AN6689" s="669"/>
      <c r="IG6689" s="1009"/>
      <c r="IH6689" s="1009"/>
      <c r="II6689" s="1009"/>
      <c r="IJ6689" s="1009"/>
      <c r="IK6689" s="1009"/>
      <c r="IL6689" s="1009"/>
      <c r="IM6689" s="1009"/>
    </row>
    <row r="6690" spans="17:247" x14ac:dyDescent="0.25">
      <c r="Q6690" s="1333"/>
      <c r="R6690" s="1333"/>
      <c r="S6690" s="669"/>
      <c r="T6690" s="669"/>
      <c r="U6690" s="669"/>
      <c r="AG6690" s="873"/>
      <c r="AN6690" s="669"/>
      <c r="IG6690" s="1009"/>
      <c r="IH6690" s="1009"/>
      <c r="II6690" s="1009"/>
      <c r="IJ6690" s="1009"/>
      <c r="IK6690" s="1009"/>
      <c r="IL6690" s="1009"/>
      <c r="IM6690" s="1009"/>
    </row>
    <row r="6691" spans="17:247" x14ac:dyDescent="0.25">
      <c r="Q6691" s="1333"/>
      <c r="R6691" s="1333"/>
      <c r="S6691" s="669"/>
      <c r="T6691" s="669"/>
      <c r="U6691" s="669"/>
      <c r="AG6691" s="873"/>
      <c r="AN6691" s="669"/>
      <c r="IG6691" s="1009"/>
      <c r="IH6691" s="1009"/>
      <c r="II6691" s="1009"/>
      <c r="IJ6691" s="1009"/>
      <c r="IK6691" s="1009"/>
      <c r="IL6691" s="1009"/>
      <c r="IM6691" s="1009"/>
    </row>
    <row r="6692" spans="17:247" x14ac:dyDescent="0.25">
      <c r="Q6692" s="1333"/>
      <c r="R6692" s="1333"/>
      <c r="S6692" s="669"/>
      <c r="T6692" s="669"/>
      <c r="U6692" s="669"/>
      <c r="AG6692" s="873"/>
      <c r="AN6692" s="669"/>
      <c r="IG6692" s="1009"/>
      <c r="IH6692" s="1009"/>
      <c r="II6692" s="1009"/>
      <c r="IJ6692" s="1009"/>
      <c r="IK6692" s="1009"/>
      <c r="IL6692" s="1009"/>
      <c r="IM6692" s="1009"/>
    </row>
    <row r="6693" spans="17:247" x14ac:dyDescent="0.25">
      <c r="Q6693" s="1333"/>
      <c r="R6693" s="1333"/>
      <c r="S6693" s="669"/>
      <c r="T6693" s="669"/>
      <c r="U6693" s="669"/>
      <c r="AG6693" s="873"/>
      <c r="AN6693" s="669"/>
      <c r="IG6693" s="1009"/>
      <c r="IH6693" s="1009"/>
      <c r="II6693" s="1009"/>
      <c r="IJ6693" s="1009"/>
      <c r="IK6693" s="1009"/>
      <c r="IL6693" s="1009"/>
      <c r="IM6693" s="1009"/>
    </row>
    <row r="6694" spans="17:247" x14ac:dyDescent="0.25">
      <c r="Q6694" s="1333"/>
      <c r="R6694" s="1333"/>
      <c r="S6694" s="669"/>
      <c r="T6694" s="669"/>
      <c r="U6694" s="669"/>
      <c r="AG6694" s="873"/>
      <c r="AN6694" s="669"/>
      <c r="IG6694" s="1009"/>
      <c r="IH6694" s="1009"/>
      <c r="II6694" s="1009"/>
      <c r="IJ6694" s="1009"/>
      <c r="IK6694" s="1009"/>
      <c r="IL6694" s="1009"/>
      <c r="IM6694" s="1009"/>
    </row>
    <row r="6695" spans="17:247" x14ac:dyDescent="0.25">
      <c r="Q6695" s="1333"/>
      <c r="R6695" s="1333"/>
      <c r="S6695" s="669"/>
      <c r="T6695" s="669"/>
      <c r="U6695" s="669"/>
      <c r="AG6695" s="873"/>
      <c r="AN6695" s="669"/>
      <c r="IG6695" s="1009"/>
      <c r="IH6695" s="1009"/>
      <c r="II6695" s="1009"/>
      <c r="IJ6695" s="1009"/>
      <c r="IK6695" s="1009"/>
      <c r="IL6695" s="1009"/>
      <c r="IM6695" s="1009"/>
    </row>
    <row r="6696" spans="17:247" x14ac:dyDescent="0.25">
      <c r="Q6696" s="1333"/>
      <c r="R6696" s="1333"/>
      <c r="S6696" s="669"/>
      <c r="T6696" s="669"/>
      <c r="U6696" s="669"/>
      <c r="AG6696" s="873"/>
      <c r="AN6696" s="669"/>
      <c r="IG6696" s="1009"/>
      <c r="IH6696" s="1009"/>
      <c r="II6696" s="1009"/>
      <c r="IJ6696" s="1009"/>
      <c r="IK6696" s="1009"/>
      <c r="IL6696" s="1009"/>
      <c r="IM6696" s="1009"/>
    </row>
    <row r="6697" spans="17:247" x14ac:dyDescent="0.25">
      <c r="Q6697" s="1333"/>
      <c r="R6697" s="1333"/>
      <c r="S6697" s="669"/>
      <c r="T6697" s="669"/>
      <c r="U6697" s="669"/>
      <c r="AG6697" s="873"/>
      <c r="AN6697" s="669"/>
      <c r="IG6697" s="1009"/>
      <c r="IH6697" s="1009"/>
      <c r="II6697" s="1009"/>
      <c r="IJ6697" s="1009"/>
      <c r="IK6697" s="1009"/>
      <c r="IL6697" s="1009"/>
      <c r="IM6697" s="1009"/>
    </row>
    <row r="6698" spans="17:247" x14ac:dyDescent="0.25">
      <c r="Q6698" s="1333"/>
      <c r="R6698" s="1333"/>
      <c r="S6698" s="669"/>
      <c r="T6698" s="669"/>
      <c r="U6698" s="669"/>
      <c r="AG6698" s="873"/>
      <c r="AN6698" s="669"/>
      <c r="IG6698" s="1009"/>
      <c r="IH6698" s="1009"/>
      <c r="II6698" s="1009"/>
      <c r="IJ6698" s="1009"/>
      <c r="IK6698" s="1009"/>
      <c r="IL6698" s="1009"/>
      <c r="IM6698" s="1009"/>
    </row>
    <row r="6699" spans="17:247" x14ac:dyDescent="0.25">
      <c r="Q6699" s="1333"/>
      <c r="R6699" s="1333"/>
      <c r="S6699" s="669"/>
      <c r="T6699" s="669"/>
      <c r="U6699" s="669"/>
      <c r="AG6699" s="873"/>
      <c r="AN6699" s="669"/>
      <c r="IG6699" s="1009"/>
      <c r="IH6699" s="1009"/>
      <c r="II6699" s="1009"/>
      <c r="IJ6699" s="1009"/>
      <c r="IK6699" s="1009"/>
      <c r="IL6699" s="1009"/>
      <c r="IM6699" s="1009"/>
    </row>
    <row r="6700" spans="17:247" x14ac:dyDescent="0.25">
      <c r="Q6700" s="1333"/>
      <c r="R6700" s="1333"/>
      <c r="S6700" s="669"/>
      <c r="T6700" s="669"/>
      <c r="U6700" s="669"/>
      <c r="AG6700" s="873"/>
      <c r="AN6700" s="669"/>
      <c r="IG6700" s="1009"/>
      <c r="IH6700" s="1009"/>
      <c r="II6700" s="1009"/>
      <c r="IJ6700" s="1009"/>
      <c r="IK6700" s="1009"/>
      <c r="IL6700" s="1009"/>
      <c r="IM6700" s="1009"/>
    </row>
    <row r="6701" spans="17:247" x14ac:dyDescent="0.25">
      <c r="Q6701" s="1333"/>
      <c r="R6701" s="1333"/>
      <c r="S6701" s="669"/>
      <c r="T6701" s="669"/>
      <c r="U6701" s="669"/>
      <c r="AG6701" s="873"/>
      <c r="AN6701" s="669"/>
      <c r="IG6701" s="1009"/>
      <c r="IH6701" s="1009"/>
      <c r="II6701" s="1009"/>
      <c r="IJ6701" s="1009"/>
      <c r="IK6701" s="1009"/>
      <c r="IL6701" s="1009"/>
      <c r="IM6701" s="1009"/>
    </row>
    <row r="6702" spans="17:247" x14ac:dyDescent="0.25">
      <c r="Q6702" s="1333"/>
      <c r="R6702" s="1333"/>
      <c r="S6702" s="669"/>
      <c r="T6702" s="669"/>
      <c r="U6702" s="669"/>
      <c r="AG6702" s="873"/>
      <c r="AN6702" s="669"/>
      <c r="IG6702" s="1009"/>
      <c r="IH6702" s="1009"/>
      <c r="II6702" s="1009"/>
      <c r="IJ6702" s="1009"/>
      <c r="IK6702" s="1009"/>
      <c r="IL6702" s="1009"/>
      <c r="IM6702" s="1009"/>
    </row>
    <row r="6703" spans="17:247" x14ac:dyDescent="0.25">
      <c r="Q6703" s="1333"/>
      <c r="R6703" s="1333"/>
      <c r="S6703" s="669"/>
      <c r="T6703" s="669"/>
      <c r="U6703" s="669"/>
      <c r="AG6703" s="873"/>
      <c r="AN6703" s="669"/>
      <c r="IG6703" s="1009"/>
      <c r="IH6703" s="1009"/>
      <c r="II6703" s="1009"/>
      <c r="IJ6703" s="1009"/>
      <c r="IK6703" s="1009"/>
      <c r="IL6703" s="1009"/>
      <c r="IM6703" s="1009"/>
    </row>
    <row r="6704" spans="17:247" x14ac:dyDescent="0.25">
      <c r="Q6704" s="1333"/>
      <c r="R6704" s="1333"/>
      <c r="S6704" s="669"/>
      <c r="T6704" s="669"/>
      <c r="U6704" s="669"/>
      <c r="AG6704" s="873"/>
      <c r="AN6704" s="669"/>
      <c r="IG6704" s="1009"/>
      <c r="IH6704" s="1009"/>
      <c r="II6704" s="1009"/>
      <c r="IJ6704" s="1009"/>
      <c r="IK6704" s="1009"/>
      <c r="IL6704" s="1009"/>
      <c r="IM6704" s="1009"/>
    </row>
    <row r="6705" spans="17:247" x14ac:dyDescent="0.25">
      <c r="Q6705" s="1333"/>
      <c r="R6705" s="1333"/>
      <c r="S6705" s="669"/>
      <c r="T6705" s="669"/>
      <c r="U6705" s="669"/>
      <c r="AG6705" s="873"/>
      <c r="AN6705" s="669"/>
      <c r="IG6705" s="1009"/>
      <c r="IH6705" s="1009"/>
      <c r="II6705" s="1009"/>
      <c r="IJ6705" s="1009"/>
      <c r="IK6705" s="1009"/>
      <c r="IL6705" s="1009"/>
      <c r="IM6705" s="1009"/>
    </row>
    <row r="6706" spans="17:247" x14ac:dyDescent="0.25">
      <c r="Q6706" s="1333"/>
      <c r="R6706" s="1333"/>
      <c r="S6706" s="669"/>
      <c r="T6706" s="669"/>
      <c r="U6706" s="669"/>
      <c r="AG6706" s="873"/>
      <c r="AN6706" s="669"/>
      <c r="IG6706" s="1009"/>
      <c r="IH6706" s="1009"/>
      <c r="II6706" s="1009"/>
      <c r="IJ6706" s="1009"/>
      <c r="IK6706" s="1009"/>
      <c r="IL6706" s="1009"/>
      <c r="IM6706" s="1009"/>
    </row>
    <row r="6707" spans="17:247" x14ac:dyDescent="0.25">
      <c r="Q6707" s="1333"/>
      <c r="R6707" s="1333"/>
      <c r="S6707" s="669"/>
      <c r="T6707" s="669"/>
      <c r="U6707" s="669"/>
      <c r="AG6707" s="873"/>
      <c r="AN6707" s="669"/>
      <c r="IG6707" s="1009"/>
      <c r="IH6707" s="1009"/>
      <c r="II6707" s="1009"/>
      <c r="IJ6707" s="1009"/>
      <c r="IK6707" s="1009"/>
      <c r="IL6707" s="1009"/>
      <c r="IM6707" s="1009"/>
    </row>
    <row r="6708" spans="17:247" x14ac:dyDescent="0.25">
      <c r="Q6708" s="1333"/>
      <c r="R6708" s="1333"/>
      <c r="S6708" s="669"/>
      <c r="T6708" s="669"/>
      <c r="U6708" s="669"/>
      <c r="AG6708" s="873"/>
      <c r="AN6708" s="669"/>
      <c r="IG6708" s="1009"/>
      <c r="IH6708" s="1009"/>
      <c r="II6708" s="1009"/>
      <c r="IJ6708" s="1009"/>
      <c r="IK6708" s="1009"/>
      <c r="IL6708" s="1009"/>
      <c r="IM6708" s="1009"/>
    </row>
    <row r="6709" spans="17:247" x14ac:dyDescent="0.25">
      <c r="Q6709" s="1333"/>
      <c r="R6709" s="1333"/>
      <c r="S6709" s="669"/>
      <c r="T6709" s="669"/>
      <c r="U6709" s="669"/>
      <c r="AG6709" s="873"/>
      <c r="AN6709" s="669"/>
      <c r="IG6709" s="1009"/>
      <c r="IH6709" s="1009"/>
      <c r="II6709" s="1009"/>
      <c r="IJ6709" s="1009"/>
      <c r="IK6709" s="1009"/>
      <c r="IL6709" s="1009"/>
      <c r="IM6709" s="1009"/>
    </row>
    <row r="6710" spans="17:247" x14ac:dyDescent="0.25">
      <c r="Q6710" s="1333"/>
      <c r="R6710" s="1333"/>
      <c r="S6710" s="669"/>
      <c r="T6710" s="669"/>
      <c r="U6710" s="669"/>
      <c r="AG6710" s="873"/>
      <c r="AN6710" s="669"/>
      <c r="IG6710" s="1009"/>
      <c r="IH6710" s="1009"/>
      <c r="II6710" s="1009"/>
      <c r="IJ6710" s="1009"/>
      <c r="IK6710" s="1009"/>
      <c r="IL6710" s="1009"/>
      <c r="IM6710" s="1009"/>
    </row>
    <row r="6711" spans="17:247" x14ac:dyDescent="0.25">
      <c r="Q6711" s="1333"/>
      <c r="R6711" s="1333"/>
      <c r="S6711" s="669"/>
      <c r="T6711" s="669"/>
      <c r="U6711" s="669"/>
      <c r="AG6711" s="873"/>
      <c r="AN6711" s="669"/>
      <c r="IG6711" s="1009"/>
      <c r="IH6711" s="1009"/>
      <c r="II6711" s="1009"/>
      <c r="IJ6711" s="1009"/>
      <c r="IK6711" s="1009"/>
      <c r="IL6711" s="1009"/>
      <c r="IM6711" s="1009"/>
    </row>
    <row r="6712" spans="17:247" x14ac:dyDescent="0.25">
      <c r="Q6712" s="1333"/>
      <c r="R6712" s="1333"/>
      <c r="S6712" s="669"/>
      <c r="T6712" s="669"/>
      <c r="U6712" s="669"/>
      <c r="AG6712" s="873"/>
      <c r="AN6712" s="669"/>
      <c r="IG6712" s="1009"/>
      <c r="IH6712" s="1009"/>
      <c r="II6712" s="1009"/>
      <c r="IJ6712" s="1009"/>
      <c r="IK6712" s="1009"/>
      <c r="IL6712" s="1009"/>
      <c r="IM6712" s="1009"/>
    </row>
    <row r="6713" spans="17:247" x14ac:dyDescent="0.25">
      <c r="Q6713" s="1333"/>
      <c r="R6713" s="1333"/>
      <c r="S6713" s="669"/>
      <c r="T6713" s="669"/>
      <c r="U6713" s="669"/>
      <c r="AG6713" s="873"/>
      <c r="AN6713" s="669"/>
      <c r="IG6713" s="1009"/>
      <c r="IH6713" s="1009"/>
      <c r="II6713" s="1009"/>
      <c r="IJ6713" s="1009"/>
      <c r="IK6713" s="1009"/>
      <c r="IL6713" s="1009"/>
      <c r="IM6713" s="1009"/>
    </row>
    <row r="6714" spans="17:247" x14ac:dyDescent="0.25">
      <c r="Q6714" s="1333"/>
      <c r="R6714" s="1333"/>
      <c r="S6714" s="669"/>
      <c r="T6714" s="669"/>
      <c r="U6714" s="669"/>
      <c r="AG6714" s="873"/>
      <c r="AN6714" s="669"/>
      <c r="IG6714" s="1009"/>
      <c r="IH6714" s="1009"/>
      <c r="II6714" s="1009"/>
      <c r="IJ6714" s="1009"/>
      <c r="IK6714" s="1009"/>
      <c r="IL6714" s="1009"/>
      <c r="IM6714" s="1009"/>
    </row>
    <row r="6715" spans="17:247" x14ac:dyDescent="0.25">
      <c r="Q6715" s="1333"/>
      <c r="R6715" s="1333"/>
      <c r="S6715" s="669"/>
      <c r="T6715" s="669"/>
      <c r="U6715" s="669"/>
      <c r="AG6715" s="873"/>
      <c r="AN6715" s="669"/>
      <c r="IG6715" s="1009"/>
      <c r="IH6715" s="1009"/>
      <c r="II6715" s="1009"/>
      <c r="IJ6715" s="1009"/>
      <c r="IK6715" s="1009"/>
      <c r="IL6715" s="1009"/>
      <c r="IM6715" s="1009"/>
    </row>
    <row r="6716" spans="17:247" x14ac:dyDescent="0.25">
      <c r="Q6716" s="1333"/>
      <c r="R6716" s="1333"/>
      <c r="S6716" s="669"/>
      <c r="T6716" s="669"/>
      <c r="U6716" s="669"/>
      <c r="AG6716" s="873"/>
      <c r="AN6716" s="669"/>
      <c r="IG6716" s="1009"/>
      <c r="IH6716" s="1009"/>
      <c r="II6716" s="1009"/>
      <c r="IJ6716" s="1009"/>
      <c r="IK6716" s="1009"/>
      <c r="IL6716" s="1009"/>
      <c r="IM6716" s="1009"/>
    </row>
    <row r="6717" spans="17:247" x14ac:dyDescent="0.25">
      <c r="Q6717" s="1333"/>
      <c r="R6717" s="1333"/>
      <c r="S6717" s="669"/>
      <c r="T6717" s="669"/>
      <c r="U6717" s="669"/>
      <c r="AG6717" s="873"/>
      <c r="AN6717" s="669"/>
      <c r="IG6717" s="1009"/>
      <c r="IH6717" s="1009"/>
      <c r="II6717" s="1009"/>
      <c r="IJ6717" s="1009"/>
      <c r="IK6717" s="1009"/>
      <c r="IL6717" s="1009"/>
      <c r="IM6717" s="1009"/>
    </row>
    <row r="6718" spans="17:247" x14ac:dyDescent="0.25">
      <c r="Q6718" s="1333"/>
      <c r="R6718" s="1333"/>
      <c r="S6718" s="669"/>
      <c r="T6718" s="669"/>
      <c r="U6718" s="669"/>
      <c r="AG6718" s="873"/>
      <c r="AN6718" s="669"/>
      <c r="IG6718" s="1009"/>
      <c r="IH6718" s="1009"/>
      <c r="II6718" s="1009"/>
      <c r="IJ6718" s="1009"/>
      <c r="IK6718" s="1009"/>
      <c r="IL6718" s="1009"/>
      <c r="IM6718" s="1009"/>
    </row>
    <row r="6719" spans="17:247" x14ac:dyDescent="0.25">
      <c r="Q6719" s="1333"/>
      <c r="R6719" s="1333"/>
      <c r="S6719" s="669"/>
      <c r="T6719" s="669"/>
      <c r="U6719" s="669"/>
      <c r="AG6719" s="873"/>
      <c r="AN6719" s="669"/>
      <c r="IG6719" s="1009"/>
      <c r="IH6719" s="1009"/>
      <c r="II6719" s="1009"/>
      <c r="IJ6719" s="1009"/>
      <c r="IK6719" s="1009"/>
      <c r="IL6719" s="1009"/>
      <c r="IM6719" s="1009"/>
    </row>
    <row r="6720" spans="17:247" x14ac:dyDescent="0.25">
      <c r="Q6720" s="1333"/>
      <c r="R6720" s="1333"/>
      <c r="S6720" s="669"/>
      <c r="T6720" s="669"/>
      <c r="U6720" s="669"/>
      <c r="AG6720" s="873"/>
      <c r="AN6720" s="669"/>
      <c r="IG6720" s="1009"/>
      <c r="IH6720" s="1009"/>
      <c r="II6720" s="1009"/>
      <c r="IJ6720" s="1009"/>
      <c r="IK6720" s="1009"/>
      <c r="IL6720" s="1009"/>
      <c r="IM6720" s="1009"/>
    </row>
    <row r="6721" spans="17:247" x14ac:dyDescent="0.25">
      <c r="Q6721" s="1333"/>
      <c r="R6721" s="1333"/>
      <c r="S6721" s="669"/>
      <c r="T6721" s="669"/>
      <c r="U6721" s="669"/>
      <c r="AG6721" s="873"/>
      <c r="AN6721" s="669"/>
      <c r="IG6721" s="1009"/>
      <c r="IH6721" s="1009"/>
      <c r="II6721" s="1009"/>
      <c r="IJ6721" s="1009"/>
      <c r="IK6721" s="1009"/>
      <c r="IL6721" s="1009"/>
      <c r="IM6721" s="1009"/>
    </row>
    <row r="6722" spans="17:247" x14ac:dyDescent="0.25">
      <c r="Q6722" s="1333"/>
      <c r="R6722" s="1333"/>
      <c r="S6722" s="669"/>
      <c r="T6722" s="669"/>
      <c r="U6722" s="669"/>
      <c r="AG6722" s="873"/>
      <c r="AN6722" s="669"/>
      <c r="IG6722" s="1009"/>
      <c r="IH6722" s="1009"/>
      <c r="II6722" s="1009"/>
      <c r="IJ6722" s="1009"/>
      <c r="IK6722" s="1009"/>
      <c r="IL6722" s="1009"/>
      <c r="IM6722" s="1009"/>
    </row>
    <row r="6723" spans="17:247" x14ac:dyDescent="0.25">
      <c r="Q6723" s="1333"/>
      <c r="R6723" s="1333"/>
      <c r="S6723" s="669"/>
      <c r="T6723" s="669"/>
      <c r="U6723" s="669"/>
      <c r="AG6723" s="873"/>
      <c r="AN6723" s="669"/>
      <c r="IG6723" s="1009"/>
      <c r="IH6723" s="1009"/>
      <c r="II6723" s="1009"/>
      <c r="IJ6723" s="1009"/>
      <c r="IK6723" s="1009"/>
      <c r="IL6723" s="1009"/>
      <c r="IM6723" s="1009"/>
    </row>
    <row r="6724" spans="17:247" x14ac:dyDescent="0.25">
      <c r="Q6724" s="1333"/>
      <c r="R6724" s="1333"/>
      <c r="S6724" s="669"/>
      <c r="T6724" s="669"/>
      <c r="U6724" s="669"/>
      <c r="AG6724" s="873"/>
      <c r="AN6724" s="669"/>
      <c r="IG6724" s="1009"/>
      <c r="IH6724" s="1009"/>
      <c r="II6724" s="1009"/>
      <c r="IJ6724" s="1009"/>
      <c r="IK6724" s="1009"/>
      <c r="IL6724" s="1009"/>
      <c r="IM6724" s="1009"/>
    </row>
    <row r="6725" spans="17:247" x14ac:dyDescent="0.25">
      <c r="Q6725" s="1333"/>
      <c r="R6725" s="1333"/>
      <c r="S6725" s="669"/>
      <c r="T6725" s="669"/>
      <c r="U6725" s="669"/>
      <c r="AG6725" s="873"/>
      <c r="AN6725" s="669"/>
      <c r="IG6725" s="1009"/>
      <c r="IH6725" s="1009"/>
      <c r="II6725" s="1009"/>
      <c r="IJ6725" s="1009"/>
      <c r="IK6725" s="1009"/>
      <c r="IL6725" s="1009"/>
      <c r="IM6725" s="1009"/>
    </row>
    <row r="6726" spans="17:247" x14ac:dyDescent="0.25">
      <c r="Q6726" s="1333"/>
      <c r="R6726" s="1333"/>
      <c r="S6726" s="669"/>
      <c r="T6726" s="669"/>
      <c r="U6726" s="669"/>
      <c r="AG6726" s="873"/>
      <c r="AN6726" s="669"/>
      <c r="IG6726" s="1009"/>
      <c r="IH6726" s="1009"/>
      <c r="II6726" s="1009"/>
      <c r="IJ6726" s="1009"/>
      <c r="IK6726" s="1009"/>
      <c r="IL6726" s="1009"/>
      <c r="IM6726" s="1009"/>
    </row>
    <row r="6727" spans="17:247" x14ac:dyDescent="0.25">
      <c r="Q6727" s="1333"/>
      <c r="R6727" s="1333"/>
      <c r="S6727" s="669"/>
      <c r="T6727" s="669"/>
      <c r="U6727" s="669"/>
      <c r="AG6727" s="873"/>
      <c r="AN6727" s="669"/>
      <c r="IG6727" s="1009"/>
      <c r="IH6727" s="1009"/>
      <c r="II6727" s="1009"/>
      <c r="IJ6727" s="1009"/>
      <c r="IK6727" s="1009"/>
      <c r="IL6727" s="1009"/>
      <c r="IM6727" s="1009"/>
    </row>
    <row r="6728" spans="17:247" x14ac:dyDescent="0.25">
      <c r="Q6728" s="1333"/>
      <c r="R6728" s="1333"/>
      <c r="S6728" s="669"/>
      <c r="T6728" s="669"/>
      <c r="U6728" s="669"/>
      <c r="AG6728" s="873"/>
      <c r="AN6728" s="669"/>
      <c r="IG6728" s="1009"/>
      <c r="IH6728" s="1009"/>
      <c r="II6728" s="1009"/>
      <c r="IJ6728" s="1009"/>
      <c r="IK6728" s="1009"/>
      <c r="IL6728" s="1009"/>
      <c r="IM6728" s="1009"/>
    </row>
    <row r="6729" spans="17:247" x14ac:dyDescent="0.25">
      <c r="Q6729" s="1333"/>
      <c r="R6729" s="1333"/>
      <c r="S6729" s="669"/>
      <c r="T6729" s="669"/>
      <c r="U6729" s="669"/>
      <c r="AG6729" s="873"/>
      <c r="AN6729" s="669"/>
      <c r="IG6729" s="1009"/>
      <c r="IH6729" s="1009"/>
      <c r="II6729" s="1009"/>
      <c r="IJ6729" s="1009"/>
      <c r="IK6729" s="1009"/>
      <c r="IL6729" s="1009"/>
      <c r="IM6729" s="1009"/>
    </row>
    <row r="6730" spans="17:247" x14ac:dyDescent="0.25">
      <c r="Q6730" s="1333"/>
      <c r="R6730" s="1333"/>
      <c r="S6730" s="669"/>
      <c r="T6730" s="669"/>
      <c r="U6730" s="669"/>
      <c r="AG6730" s="873"/>
      <c r="AN6730" s="669"/>
      <c r="IG6730" s="1009"/>
      <c r="IH6730" s="1009"/>
      <c r="II6730" s="1009"/>
      <c r="IJ6730" s="1009"/>
      <c r="IK6730" s="1009"/>
      <c r="IL6730" s="1009"/>
      <c r="IM6730" s="1009"/>
    </row>
    <row r="6731" spans="17:247" x14ac:dyDescent="0.25">
      <c r="Q6731" s="1333"/>
      <c r="R6731" s="1333"/>
      <c r="S6731" s="669"/>
      <c r="T6731" s="669"/>
      <c r="U6731" s="669"/>
      <c r="AG6731" s="873"/>
      <c r="AN6731" s="669"/>
      <c r="IG6731" s="1009"/>
      <c r="IH6731" s="1009"/>
      <c r="II6731" s="1009"/>
      <c r="IJ6731" s="1009"/>
      <c r="IK6731" s="1009"/>
      <c r="IL6731" s="1009"/>
      <c r="IM6731" s="1009"/>
    </row>
    <row r="6732" spans="17:247" x14ac:dyDescent="0.25">
      <c r="Q6732" s="1333"/>
      <c r="R6732" s="1333"/>
      <c r="S6732" s="669"/>
      <c r="T6732" s="669"/>
      <c r="U6732" s="669"/>
      <c r="AG6732" s="873"/>
      <c r="AN6732" s="669"/>
      <c r="IG6732" s="1009"/>
      <c r="IH6732" s="1009"/>
      <c r="II6732" s="1009"/>
      <c r="IJ6732" s="1009"/>
      <c r="IK6732" s="1009"/>
      <c r="IL6732" s="1009"/>
      <c r="IM6732" s="1009"/>
    </row>
    <row r="6733" spans="17:247" x14ac:dyDescent="0.25">
      <c r="Q6733" s="1333"/>
      <c r="R6733" s="1333"/>
      <c r="S6733" s="669"/>
      <c r="T6733" s="669"/>
      <c r="U6733" s="669"/>
      <c r="AG6733" s="873"/>
      <c r="AN6733" s="669"/>
      <c r="IG6733" s="1009"/>
      <c r="IH6733" s="1009"/>
      <c r="II6733" s="1009"/>
      <c r="IJ6733" s="1009"/>
      <c r="IK6733" s="1009"/>
      <c r="IL6733" s="1009"/>
      <c r="IM6733" s="1009"/>
    </row>
    <row r="6734" spans="17:247" x14ac:dyDescent="0.25">
      <c r="Q6734" s="1333"/>
      <c r="R6734" s="1333"/>
      <c r="S6734" s="669"/>
      <c r="T6734" s="669"/>
      <c r="U6734" s="669"/>
      <c r="AG6734" s="873"/>
      <c r="AN6734" s="669"/>
      <c r="IG6734" s="1009"/>
      <c r="IH6734" s="1009"/>
      <c r="II6734" s="1009"/>
      <c r="IJ6734" s="1009"/>
      <c r="IK6734" s="1009"/>
      <c r="IL6734" s="1009"/>
      <c r="IM6734" s="1009"/>
    </row>
    <row r="6735" spans="17:247" x14ac:dyDescent="0.25">
      <c r="Q6735" s="1333"/>
      <c r="R6735" s="1333"/>
      <c r="S6735" s="669"/>
      <c r="T6735" s="669"/>
      <c r="U6735" s="669"/>
      <c r="AG6735" s="873"/>
      <c r="AN6735" s="669"/>
      <c r="IG6735" s="1009"/>
      <c r="IH6735" s="1009"/>
      <c r="II6735" s="1009"/>
      <c r="IJ6735" s="1009"/>
      <c r="IK6735" s="1009"/>
      <c r="IL6735" s="1009"/>
      <c r="IM6735" s="1009"/>
    </row>
    <row r="6736" spans="17:247" x14ac:dyDescent="0.25">
      <c r="Q6736" s="1333"/>
      <c r="R6736" s="1333"/>
      <c r="S6736" s="669"/>
      <c r="T6736" s="669"/>
      <c r="U6736" s="669"/>
      <c r="AG6736" s="873"/>
      <c r="AN6736" s="669"/>
      <c r="IG6736" s="1009"/>
      <c r="IH6736" s="1009"/>
      <c r="II6736" s="1009"/>
      <c r="IJ6736" s="1009"/>
      <c r="IK6736" s="1009"/>
      <c r="IL6736" s="1009"/>
      <c r="IM6736" s="1009"/>
    </row>
    <row r="6737" spans="17:247" x14ac:dyDescent="0.25">
      <c r="Q6737" s="1333"/>
      <c r="R6737" s="1333"/>
      <c r="S6737" s="669"/>
      <c r="T6737" s="669"/>
      <c r="U6737" s="669"/>
      <c r="AG6737" s="873"/>
      <c r="AN6737" s="669"/>
      <c r="IG6737" s="1009"/>
      <c r="IH6737" s="1009"/>
      <c r="II6737" s="1009"/>
      <c r="IJ6737" s="1009"/>
      <c r="IK6737" s="1009"/>
      <c r="IL6737" s="1009"/>
      <c r="IM6737" s="1009"/>
    </row>
    <row r="6738" spans="17:247" x14ac:dyDescent="0.25">
      <c r="Q6738" s="1333"/>
      <c r="R6738" s="1333"/>
      <c r="S6738" s="669"/>
      <c r="T6738" s="669"/>
      <c r="U6738" s="669"/>
      <c r="AG6738" s="873"/>
      <c r="AN6738" s="669"/>
      <c r="IG6738" s="1009"/>
      <c r="IH6738" s="1009"/>
      <c r="II6738" s="1009"/>
      <c r="IJ6738" s="1009"/>
      <c r="IK6738" s="1009"/>
      <c r="IL6738" s="1009"/>
      <c r="IM6738" s="1009"/>
    </row>
    <row r="6739" spans="17:247" x14ac:dyDescent="0.25">
      <c r="Q6739" s="1333"/>
      <c r="R6739" s="1333"/>
      <c r="S6739" s="669"/>
      <c r="T6739" s="669"/>
      <c r="U6739" s="669"/>
      <c r="AG6739" s="873"/>
      <c r="AN6739" s="669"/>
      <c r="IG6739" s="1009"/>
      <c r="IH6739" s="1009"/>
      <c r="II6739" s="1009"/>
      <c r="IJ6739" s="1009"/>
      <c r="IK6739" s="1009"/>
      <c r="IL6739" s="1009"/>
      <c r="IM6739" s="1009"/>
    </row>
    <row r="6740" spans="17:247" x14ac:dyDescent="0.25">
      <c r="Q6740" s="1333"/>
      <c r="R6740" s="1333"/>
      <c r="S6740" s="669"/>
      <c r="T6740" s="669"/>
      <c r="U6740" s="669"/>
      <c r="AG6740" s="873"/>
      <c r="AN6740" s="669"/>
      <c r="IG6740" s="1009"/>
      <c r="IH6740" s="1009"/>
      <c r="II6740" s="1009"/>
      <c r="IJ6740" s="1009"/>
      <c r="IK6740" s="1009"/>
      <c r="IL6740" s="1009"/>
      <c r="IM6740" s="1009"/>
    </row>
    <row r="6741" spans="17:247" x14ac:dyDescent="0.25">
      <c r="Q6741" s="1333"/>
      <c r="R6741" s="1333"/>
      <c r="S6741" s="669"/>
      <c r="T6741" s="669"/>
      <c r="U6741" s="669"/>
      <c r="AG6741" s="873"/>
      <c r="AN6741" s="669"/>
      <c r="IG6741" s="1009"/>
      <c r="IH6741" s="1009"/>
      <c r="II6741" s="1009"/>
      <c r="IJ6741" s="1009"/>
      <c r="IK6741" s="1009"/>
      <c r="IL6741" s="1009"/>
      <c r="IM6741" s="1009"/>
    </row>
    <row r="6742" spans="17:247" x14ac:dyDescent="0.25">
      <c r="Q6742" s="1333"/>
      <c r="R6742" s="1333"/>
      <c r="S6742" s="669"/>
      <c r="T6742" s="669"/>
      <c r="U6742" s="669"/>
      <c r="AG6742" s="873"/>
      <c r="AN6742" s="669"/>
      <c r="IG6742" s="1009"/>
      <c r="IH6742" s="1009"/>
      <c r="II6742" s="1009"/>
      <c r="IJ6742" s="1009"/>
      <c r="IK6742" s="1009"/>
      <c r="IL6742" s="1009"/>
      <c r="IM6742" s="1009"/>
    </row>
    <row r="6743" spans="17:247" x14ac:dyDescent="0.25">
      <c r="Q6743" s="1333"/>
      <c r="R6743" s="1333"/>
      <c r="S6743" s="669"/>
      <c r="T6743" s="669"/>
      <c r="U6743" s="669"/>
      <c r="AG6743" s="873"/>
      <c r="AN6743" s="669"/>
      <c r="IG6743" s="1009"/>
      <c r="IH6743" s="1009"/>
      <c r="II6743" s="1009"/>
      <c r="IJ6743" s="1009"/>
      <c r="IK6743" s="1009"/>
      <c r="IL6743" s="1009"/>
      <c r="IM6743" s="1009"/>
    </row>
    <row r="6744" spans="17:247" x14ac:dyDescent="0.25">
      <c r="Q6744" s="1333"/>
      <c r="R6744" s="1333"/>
      <c r="S6744" s="669"/>
      <c r="T6744" s="669"/>
      <c r="U6744" s="669"/>
      <c r="AG6744" s="873"/>
      <c r="AN6744" s="669"/>
      <c r="IG6744" s="1009"/>
      <c r="IH6744" s="1009"/>
      <c r="II6744" s="1009"/>
      <c r="IJ6744" s="1009"/>
      <c r="IK6744" s="1009"/>
      <c r="IL6744" s="1009"/>
      <c r="IM6744" s="1009"/>
    </row>
    <row r="6745" spans="17:247" x14ac:dyDescent="0.25">
      <c r="Q6745" s="1333"/>
      <c r="R6745" s="1333"/>
      <c r="S6745" s="669"/>
      <c r="T6745" s="669"/>
      <c r="U6745" s="669"/>
      <c r="AG6745" s="873"/>
      <c r="AN6745" s="669"/>
      <c r="IG6745" s="1009"/>
      <c r="IH6745" s="1009"/>
      <c r="II6745" s="1009"/>
      <c r="IJ6745" s="1009"/>
      <c r="IK6745" s="1009"/>
      <c r="IL6745" s="1009"/>
      <c r="IM6745" s="1009"/>
    </row>
    <row r="6746" spans="17:247" x14ac:dyDescent="0.25">
      <c r="Q6746" s="1333"/>
      <c r="R6746" s="1333"/>
      <c r="S6746" s="669"/>
      <c r="T6746" s="669"/>
      <c r="U6746" s="669"/>
      <c r="AG6746" s="873"/>
      <c r="AN6746" s="669"/>
      <c r="IG6746" s="1009"/>
      <c r="IH6746" s="1009"/>
      <c r="II6746" s="1009"/>
      <c r="IJ6746" s="1009"/>
      <c r="IK6746" s="1009"/>
      <c r="IL6746" s="1009"/>
      <c r="IM6746" s="1009"/>
    </row>
    <row r="6747" spans="17:247" x14ac:dyDescent="0.25">
      <c r="Q6747" s="1333"/>
      <c r="R6747" s="1333"/>
      <c r="S6747" s="669"/>
      <c r="T6747" s="669"/>
      <c r="U6747" s="669"/>
      <c r="AG6747" s="873"/>
      <c r="AN6747" s="669"/>
      <c r="IG6747" s="1009"/>
      <c r="IH6747" s="1009"/>
      <c r="II6747" s="1009"/>
      <c r="IJ6747" s="1009"/>
      <c r="IK6747" s="1009"/>
      <c r="IL6747" s="1009"/>
      <c r="IM6747" s="1009"/>
    </row>
    <row r="6748" spans="17:247" x14ac:dyDescent="0.25">
      <c r="Q6748" s="1333"/>
      <c r="R6748" s="1333"/>
      <c r="S6748" s="669"/>
      <c r="T6748" s="669"/>
      <c r="U6748" s="669"/>
      <c r="AG6748" s="873"/>
      <c r="AN6748" s="669"/>
      <c r="IG6748" s="1009"/>
      <c r="IH6748" s="1009"/>
      <c r="II6748" s="1009"/>
      <c r="IJ6748" s="1009"/>
      <c r="IK6748" s="1009"/>
      <c r="IL6748" s="1009"/>
      <c r="IM6748" s="1009"/>
    </row>
    <row r="6749" spans="17:247" x14ac:dyDescent="0.25">
      <c r="Q6749" s="1333"/>
      <c r="R6749" s="1333"/>
      <c r="S6749" s="669"/>
      <c r="T6749" s="669"/>
      <c r="U6749" s="669"/>
      <c r="AG6749" s="873"/>
      <c r="AN6749" s="669"/>
      <c r="IG6749" s="1009"/>
      <c r="IH6749" s="1009"/>
      <c r="II6749" s="1009"/>
      <c r="IJ6749" s="1009"/>
      <c r="IK6749" s="1009"/>
      <c r="IL6749" s="1009"/>
      <c r="IM6749" s="1009"/>
    </row>
    <row r="6750" spans="17:247" x14ac:dyDescent="0.25">
      <c r="Q6750" s="1333"/>
      <c r="R6750" s="1333"/>
      <c r="S6750" s="669"/>
      <c r="T6750" s="669"/>
      <c r="U6750" s="669"/>
      <c r="AG6750" s="873"/>
      <c r="AN6750" s="669"/>
      <c r="IG6750" s="1009"/>
      <c r="IH6750" s="1009"/>
      <c r="II6750" s="1009"/>
      <c r="IJ6750" s="1009"/>
      <c r="IK6750" s="1009"/>
      <c r="IL6750" s="1009"/>
      <c r="IM6750" s="1009"/>
    </row>
    <row r="6751" spans="17:247" x14ac:dyDescent="0.25">
      <c r="Q6751" s="1333"/>
      <c r="R6751" s="1333"/>
      <c r="S6751" s="669"/>
      <c r="T6751" s="669"/>
      <c r="U6751" s="669"/>
      <c r="AG6751" s="873"/>
      <c r="AN6751" s="669"/>
      <c r="IG6751" s="1009"/>
      <c r="IH6751" s="1009"/>
      <c r="II6751" s="1009"/>
      <c r="IJ6751" s="1009"/>
      <c r="IK6751" s="1009"/>
      <c r="IL6751" s="1009"/>
      <c r="IM6751" s="1009"/>
    </row>
    <row r="6752" spans="17:247" x14ac:dyDescent="0.25">
      <c r="Q6752" s="1333"/>
      <c r="R6752" s="1333"/>
      <c r="S6752" s="669"/>
      <c r="T6752" s="669"/>
      <c r="U6752" s="669"/>
      <c r="AG6752" s="873"/>
      <c r="AN6752" s="669"/>
      <c r="IG6752" s="1009"/>
      <c r="IH6752" s="1009"/>
      <c r="II6752" s="1009"/>
      <c r="IJ6752" s="1009"/>
      <c r="IK6752" s="1009"/>
      <c r="IL6752" s="1009"/>
      <c r="IM6752" s="1009"/>
    </row>
    <row r="6753" spans="17:247" x14ac:dyDescent="0.25">
      <c r="Q6753" s="1333"/>
      <c r="R6753" s="1333"/>
      <c r="S6753" s="669"/>
      <c r="T6753" s="669"/>
      <c r="U6753" s="669"/>
      <c r="AG6753" s="873"/>
      <c r="AN6753" s="669"/>
      <c r="IG6753" s="1009"/>
      <c r="IH6753" s="1009"/>
      <c r="II6753" s="1009"/>
      <c r="IJ6753" s="1009"/>
      <c r="IK6753" s="1009"/>
      <c r="IL6753" s="1009"/>
      <c r="IM6753" s="1009"/>
    </row>
    <row r="6754" spans="17:247" x14ac:dyDescent="0.25">
      <c r="Q6754" s="1333"/>
      <c r="R6754" s="1333"/>
      <c r="S6754" s="669"/>
      <c r="T6754" s="669"/>
      <c r="U6754" s="669"/>
      <c r="AG6754" s="873"/>
      <c r="AN6754" s="669"/>
      <c r="IG6754" s="1009"/>
      <c r="IH6754" s="1009"/>
      <c r="II6754" s="1009"/>
      <c r="IJ6754" s="1009"/>
      <c r="IK6754" s="1009"/>
      <c r="IL6754" s="1009"/>
      <c r="IM6754" s="1009"/>
    </row>
    <row r="6755" spans="17:247" x14ac:dyDescent="0.25">
      <c r="Q6755" s="1333"/>
      <c r="R6755" s="1333"/>
      <c r="S6755" s="669"/>
      <c r="T6755" s="669"/>
      <c r="U6755" s="669"/>
      <c r="AG6755" s="873"/>
      <c r="AN6755" s="669"/>
      <c r="IG6755" s="1009"/>
      <c r="IH6755" s="1009"/>
      <c r="II6755" s="1009"/>
      <c r="IJ6755" s="1009"/>
      <c r="IK6755" s="1009"/>
      <c r="IL6755" s="1009"/>
      <c r="IM6755" s="1009"/>
    </row>
    <row r="6756" spans="17:247" x14ac:dyDescent="0.25">
      <c r="Q6756" s="1333"/>
      <c r="R6756" s="1333"/>
      <c r="S6756" s="669"/>
      <c r="T6756" s="669"/>
      <c r="U6756" s="669"/>
      <c r="AG6756" s="873"/>
      <c r="AN6756" s="669"/>
      <c r="IG6756" s="1009"/>
      <c r="IH6756" s="1009"/>
      <c r="II6756" s="1009"/>
      <c r="IJ6756" s="1009"/>
      <c r="IK6756" s="1009"/>
      <c r="IL6756" s="1009"/>
      <c r="IM6756" s="1009"/>
    </row>
    <row r="6757" spans="17:247" x14ac:dyDescent="0.25">
      <c r="Q6757" s="1333"/>
      <c r="R6757" s="1333"/>
      <c r="S6757" s="669"/>
      <c r="T6757" s="669"/>
      <c r="U6757" s="669"/>
      <c r="AG6757" s="873"/>
      <c r="AN6757" s="669"/>
      <c r="IG6757" s="1009"/>
      <c r="IH6757" s="1009"/>
      <c r="II6757" s="1009"/>
      <c r="IJ6757" s="1009"/>
      <c r="IK6757" s="1009"/>
      <c r="IL6757" s="1009"/>
      <c r="IM6757" s="1009"/>
    </row>
    <row r="6758" spans="17:247" x14ac:dyDescent="0.25">
      <c r="Q6758" s="1333"/>
      <c r="R6758" s="1333"/>
      <c r="S6758" s="669"/>
      <c r="T6758" s="669"/>
      <c r="U6758" s="669"/>
      <c r="AG6758" s="873"/>
      <c r="AN6758" s="669"/>
      <c r="IG6758" s="1009"/>
      <c r="IH6758" s="1009"/>
      <c r="II6758" s="1009"/>
      <c r="IJ6758" s="1009"/>
      <c r="IK6758" s="1009"/>
      <c r="IL6758" s="1009"/>
      <c r="IM6758" s="1009"/>
    </row>
    <row r="6759" spans="17:247" x14ac:dyDescent="0.25">
      <c r="Q6759" s="1333"/>
      <c r="R6759" s="1333"/>
      <c r="S6759" s="669"/>
      <c r="T6759" s="669"/>
      <c r="U6759" s="669"/>
      <c r="AG6759" s="873"/>
      <c r="AN6759" s="669"/>
      <c r="IG6759" s="1009"/>
      <c r="IH6759" s="1009"/>
      <c r="II6759" s="1009"/>
      <c r="IJ6759" s="1009"/>
      <c r="IK6759" s="1009"/>
      <c r="IL6759" s="1009"/>
      <c r="IM6759" s="1009"/>
    </row>
    <row r="6760" spans="17:247" x14ac:dyDescent="0.25">
      <c r="Q6760" s="1333"/>
      <c r="R6760" s="1333"/>
      <c r="S6760" s="669"/>
      <c r="T6760" s="669"/>
      <c r="U6760" s="669"/>
      <c r="AG6760" s="873"/>
      <c r="AN6760" s="669"/>
      <c r="IG6760" s="1009"/>
      <c r="IH6760" s="1009"/>
      <c r="II6760" s="1009"/>
      <c r="IJ6760" s="1009"/>
      <c r="IK6760" s="1009"/>
      <c r="IL6760" s="1009"/>
      <c r="IM6760" s="1009"/>
    </row>
    <row r="6761" spans="17:247" x14ac:dyDescent="0.25">
      <c r="Q6761" s="1333"/>
      <c r="R6761" s="1333"/>
      <c r="S6761" s="669"/>
      <c r="T6761" s="669"/>
      <c r="U6761" s="669"/>
      <c r="AG6761" s="873"/>
      <c r="AN6761" s="669"/>
      <c r="IG6761" s="1009"/>
      <c r="IH6761" s="1009"/>
      <c r="II6761" s="1009"/>
      <c r="IJ6761" s="1009"/>
      <c r="IK6761" s="1009"/>
      <c r="IL6761" s="1009"/>
      <c r="IM6761" s="1009"/>
    </row>
    <row r="6762" spans="17:247" x14ac:dyDescent="0.25">
      <c r="Q6762" s="1333"/>
      <c r="R6762" s="1333"/>
      <c r="S6762" s="669"/>
      <c r="T6762" s="669"/>
      <c r="U6762" s="669"/>
      <c r="AG6762" s="873"/>
      <c r="AN6762" s="669"/>
      <c r="IG6762" s="1009"/>
      <c r="IH6762" s="1009"/>
      <c r="II6762" s="1009"/>
      <c r="IJ6762" s="1009"/>
      <c r="IK6762" s="1009"/>
      <c r="IL6762" s="1009"/>
      <c r="IM6762" s="1009"/>
    </row>
    <row r="6763" spans="17:247" x14ac:dyDescent="0.25">
      <c r="Q6763" s="1333"/>
      <c r="R6763" s="1333"/>
      <c r="S6763" s="669"/>
      <c r="T6763" s="669"/>
      <c r="U6763" s="669"/>
      <c r="AG6763" s="873"/>
      <c r="AN6763" s="669"/>
      <c r="IG6763" s="1009"/>
      <c r="IH6763" s="1009"/>
      <c r="II6763" s="1009"/>
      <c r="IJ6763" s="1009"/>
      <c r="IK6763" s="1009"/>
      <c r="IL6763" s="1009"/>
      <c r="IM6763" s="1009"/>
    </row>
    <row r="6764" spans="17:247" x14ac:dyDescent="0.25">
      <c r="Q6764" s="1333"/>
      <c r="R6764" s="1333"/>
      <c r="S6764" s="669"/>
      <c r="T6764" s="669"/>
      <c r="U6764" s="669"/>
      <c r="AG6764" s="873"/>
      <c r="AN6764" s="669"/>
      <c r="IG6764" s="1009"/>
      <c r="IH6764" s="1009"/>
      <c r="II6764" s="1009"/>
      <c r="IJ6764" s="1009"/>
      <c r="IK6764" s="1009"/>
      <c r="IL6764" s="1009"/>
      <c r="IM6764" s="1009"/>
    </row>
    <row r="6765" spans="17:247" x14ac:dyDescent="0.25">
      <c r="Q6765" s="1333"/>
      <c r="R6765" s="1333"/>
      <c r="S6765" s="669"/>
      <c r="T6765" s="669"/>
      <c r="U6765" s="669"/>
      <c r="AG6765" s="873"/>
      <c r="AN6765" s="669"/>
      <c r="IG6765" s="1009"/>
      <c r="IH6765" s="1009"/>
      <c r="II6765" s="1009"/>
      <c r="IJ6765" s="1009"/>
      <c r="IK6765" s="1009"/>
      <c r="IL6765" s="1009"/>
      <c r="IM6765" s="1009"/>
    </row>
    <row r="6766" spans="17:247" x14ac:dyDescent="0.25">
      <c r="Q6766" s="1333"/>
      <c r="R6766" s="1333"/>
      <c r="S6766" s="669"/>
      <c r="T6766" s="669"/>
      <c r="U6766" s="669"/>
      <c r="AG6766" s="873"/>
      <c r="AN6766" s="669"/>
      <c r="IG6766" s="1009"/>
      <c r="IH6766" s="1009"/>
      <c r="II6766" s="1009"/>
      <c r="IJ6766" s="1009"/>
      <c r="IK6766" s="1009"/>
      <c r="IL6766" s="1009"/>
      <c r="IM6766" s="1009"/>
    </row>
    <row r="6767" spans="17:247" x14ac:dyDescent="0.25">
      <c r="Q6767" s="1333"/>
      <c r="R6767" s="1333"/>
      <c r="S6767" s="669"/>
      <c r="T6767" s="669"/>
      <c r="U6767" s="669"/>
      <c r="AG6767" s="873"/>
      <c r="AN6767" s="669"/>
      <c r="IG6767" s="1009"/>
      <c r="IH6767" s="1009"/>
      <c r="II6767" s="1009"/>
      <c r="IJ6767" s="1009"/>
      <c r="IK6767" s="1009"/>
      <c r="IL6767" s="1009"/>
      <c r="IM6767" s="1009"/>
    </row>
    <row r="6768" spans="17:247" x14ac:dyDescent="0.25">
      <c r="Q6768" s="1333"/>
      <c r="R6768" s="1333"/>
      <c r="S6768" s="669"/>
      <c r="T6768" s="669"/>
      <c r="U6768" s="669"/>
      <c r="AG6768" s="873"/>
      <c r="AN6768" s="669"/>
      <c r="IG6768" s="1009"/>
      <c r="IH6768" s="1009"/>
      <c r="II6768" s="1009"/>
      <c r="IJ6768" s="1009"/>
      <c r="IK6768" s="1009"/>
      <c r="IL6768" s="1009"/>
      <c r="IM6768" s="1009"/>
    </row>
    <row r="6769" spans="17:247" x14ac:dyDescent="0.25">
      <c r="Q6769" s="1333"/>
      <c r="R6769" s="1333"/>
      <c r="S6769" s="669"/>
      <c r="T6769" s="669"/>
      <c r="U6769" s="669"/>
      <c r="AG6769" s="873"/>
      <c r="AN6769" s="669"/>
      <c r="IG6769" s="1009"/>
      <c r="IH6769" s="1009"/>
      <c r="II6769" s="1009"/>
      <c r="IJ6769" s="1009"/>
      <c r="IK6769" s="1009"/>
      <c r="IL6769" s="1009"/>
      <c r="IM6769" s="1009"/>
    </row>
    <row r="6770" spans="17:247" x14ac:dyDescent="0.25">
      <c r="Q6770" s="1333"/>
      <c r="R6770" s="1333"/>
      <c r="S6770" s="669"/>
      <c r="T6770" s="669"/>
      <c r="U6770" s="669"/>
      <c r="AG6770" s="873"/>
      <c r="AN6770" s="669"/>
      <c r="IG6770" s="1009"/>
      <c r="IH6770" s="1009"/>
      <c r="II6770" s="1009"/>
      <c r="IJ6770" s="1009"/>
      <c r="IK6770" s="1009"/>
      <c r="IL6770" s="1009"/>
      <c r="IM6770" s="1009"/>
    </row>
    <row r="6771" spans="17:247" x14ac:dyDescent="0.25">
      <c r="Q6771" s="1333"/>
      <c r="R6771" s="1333"/>
      <c r="S6771" s="669"/>
      <c r="T6771" s="669"/>
      <c r="U6771" s="669"/>
      <c r="AG6771" s="873"/>
      <c r="AN6771" s="669"/>
      <c r="IG6771" s="1009"/>
      <c r="IH6771" s="1009"/>
      <c r="II6771" s="1009"/>
      <c r="IJ6771" s="1009"/>
      <c r="IK6771" s="1009"/>
      <c r="IL6771" s="1009"/>
      <c r="IM6771" s="1009"/>
    </row>
    <row r="6772" spans="17:247" x14ac:dyDescent="0.25">
      <c r="Q6772" s="1333"/>
      <c r="R6772" s="1333"/>
      <c r="S6772" s="669"/>
      <c r="T6772" s="669"/>
      <c r="U6772" s="669"/>
      <c r="AG6772" s="873"/>
      <c r="AN6772" s="669"/>
      <c r="IG6772" s="1009"/>
      <c r="IH6772" s="1009"/>
      <c r="II6772" s="1009"/>
      <c r="IJ6772" s="1009"/>
      <c r="IK6772" s="1009"/>
      <c r="IL6772" s="1009"/>
      <c r="IM6772" s="1009"/>
    </row>
    <row r="6773" spans="17:247" x14ac:dyDescent="0.25">
      <c r="Q6773" s="1333"/>
      <c r="R6773" s="1333"/>
      <c r="S6773" s="669"/>
      <c r="T6773" s="669"/>
      <c r="U6773" s="669"/>
      <c r="AG6773" s="873"/>
      <c r="AN6773" s="669"/>
      <c r="IG6773" s="1009"/>
      <c r="IH6773" s="1009"/>
      <c r="II6773" s="1009"/>
      <c r="IJ6773" s="1009"/>
      <c r="IK6773" s="1009"/>
      <c r="IL6773" s="1009"/>
      <c r="IM6773" s="1009"/>
    </row>
    <row r="6774" spans="17:247" x14ac:dyDescent="0.25">
      <c r="Q6774" s="1333"/>
      <c r="R6774" s="1333"/>
      <c r="S6774" s="669"/>
      <c r="T6774" s="669"/>
      <c r="U6774" s="669"/>
      <c r="AG6774" s="873"/>
      <c r="AN6774" s="669"/>
      <c r="IG6774" s="1009"/>
      <c r="IH6774" s="1009"/>
      <c r="II6774" s="1009"/>
      <c r="IJ6774" s="1009"/>
      <c r="IK6774" s="1009"/>
      <c r="IL6774" s="1009"/>
      <c r="IM6774" s="1009"/>
    </row>
    <row r="6775" spans="17:247" x14ac:dyDescent="0.25">
      <c r="Q6775" s="1333"/>
      <c r="R6775" s="1333"/>
      <c r="S6775" s="669"/>
      <c r="T6775" s="669"/>
      <c r="U6775" s="669"/>
      <c r="AG6775" s="873"/>
      <c r="AN6775" s="669"/>
      <c r="IG6775" s="1009"/>
      <c r="IH6775" s="1009"/>
      <c r="II6775" s="1009"/>
      <c r="IJ6775" s="1009"/>
      <c r="IK6775" s="1009"/>
      <c r="IL6775" s="1009"/>
      <c r="IM6775" s="1009"/>
    </row>
    <row r="6776" spans="17:247" x14ac:dyDescent="0.25">
      <c r="Q6776" s="1333"/>
      <c r="R6776" s="1333"/>
      <c r="S6776" s="669"/>
      <c r="T6776" s="669"/>
      <c r="U6776" s="669"/>
      <c r="AG6776" s="873"/>
      <c r="AN6776" s="669"/>
      <c r="IG6776" s="1009"/>
      <c r="IH6776" s="1009"/>
      <c r="II6776" s="1009"/>
      <c r="IJ6776" s="1009"/>
      <c r="IK6776" s="1009"/>
      <c r="IL6776" s="1009"/>
      <c r="IM6776" s="1009"/>
    </row>
    <row r="6777" spans="17:247" x14ac:dyDescent="0.25">
      <c r="Q6777" s="1333"/>
      <c r="R6777" s="1333"/>
      <c r="S6777" s="669"/>
      <c r="T6777" s="669"/>
      <c r="U6777" s="669"/>
      <c r="AG6777" s="873"/>
      <c r="AN6777" s="669"/>
      <c r="IG6777" s="1009"/>
      <c r="IH6777" s="1009"/>
      <c r="II6777" s="1009"/>
      <c r="IJ6777" s="1009"/>
      <c r="IK6777" s="1009"/>
      <c r="IL6777" s="1009"/>
      <c r="IM6777" s="1009"/>
    </row>
    <row r="6778" spans="17:247" x14ac:dyDescent="0.25">
      <c r="Q6778" s="1333"/>
      <c r="R6778" s="1333"/>
      <c r="S6778" s="669"/>
      <c r="T6778" s="669"/>
      <c r="U6778" s="669"/>
      <c r="AG6778" s="873"/>
      <c r="AN6778" s="669"/>
      <c r="IG6778" s="1009"/>
      <c r="IH6778" s="1009"/>
      <c r="II6778" s="1009"/>
      <c r="IJ6778" s="1009"/>
      <c r="IK6778" s="1009"/>
      <c r="IL6778" s="1009"/>
      <c r="IM6778" s="1009"/>
    </row>
    <row r="6779" spans="17:247" x14ac:dyDescent="0.25">
      <c r="Q6779" s="1333"/>
      <c r="R6779" s="1333"/>
      <c r="S6779" s="669"/>
      <c r="T6779" s="669"/>
      <c r="U6779" s="669"/>
      <c r="AG6779" s="873"/>
      <c r="AN6779" s="669"/>
      <c r="IG6779" s="1009"/>
      <c r="IH6779" s="1009"/>
      <c r="II6779" s="1009"/>
      <c r="IJ6779" s="1009"/>
      <c r="IK6779" s="1009"/>
      <c r="IL6779" s="1009"/>
      <c r="IM6779" s="1009"/>
    </row>
    <row r="6780" spans="17:247" x14ac:dyDescent="0.25">
      <c r="Q6780" s="1333"/>
      <c r="R6780" s="1333"/>
      <c r="S6780" s="669"/>
      <c r="T6780" s="669"/>
      <c r="U6780" s="669"/>
      <c r="AG6780" s="873"/>
      <c r="AN6780" s="669"/>
      <c r="IG6780" s="1009"/>
      <c r="IH6780" s="1009"/>
      <c r="II6780" s="1009"/>
      <c r="IJ6780" s="1009"/>
      <c r="IK6780" s="1009"/>
      <c r="IL6780" s="1009"/>
      <c r="IM6780" s="1009"/>
    </row>
    <row r="6781" spans="17:247" x14ac:dyDescent="0.25">
      <c r="Q6781" s="1333"/>
      <c r="R6781" s="1333"/>
      <c r="S6781" s="669"/>
      <c r="T6781" s="669"/>
      <c r="U6781" s="669"/>
      <c r="AG6781" s="873"/>
      <c r="AN6781" s="669"/>
      <c r="IG6781" s="1009"/>
      <c r="IH6781" s="1009"/>
      <c r="II6781" s="1009"/>
      <c r="IJ6781" s="1009"/>
      <c r="IK6781" s="1009"/>
      <c r="IL6781" s="1009"/>
      <c r="IM6781" s="1009"/>
    </row>
    <row r="6782" spans="17:247" x14ac:dyDescent="0.25">
      <c r="Q6782" s="1333"/>
      <c r="R6782" s="1333"/>
      <c r="S6782" s="669"/>
      <c r="T6782" s="669"/>
      <c r="U6782" s="669"/>
      <c r="AG6782" s="873"/>
      <c r="AN6782" s="669"/>
      <c r="IG6782" s="1009"/>
      <c r="IH6782" s="1009"/>
      <c r="II6782" s="1009"/>
      <c r="IJ6782" s="1009"/>
      <c r="IK6782" s="1009"/>
      <c r="IL6782" s="1009"/>
      <c r="IM6782" s="1009"/>
    </row>
    <row r="6783" spans="17:247" x14ac:dyDescent="0.25">
      <c r="Q6783" s="1333"/>
      <c r="R6783" s="1333"/>
      <c r="S6783" s="669"/>
      <c r="T6783" s="669"/>
      <c r="U6783" s="669"/>
      <c r="AG6783" s="873"/>
      <c r="AN6783" s="669"/>
      <c r="IG6783" s="1009"/>
      <c r="IH6783" s="1009"/>
      <c r="II6783" s="1009"/>
      <c r="IJ6783" s="1009"/>
      <c r="IK6783" s="1009"/>
      <c r="IL6783" s="1009"/>
      <c r="IM6783" s="1009"/>
    </row>
    <row r="6784" spans="17:247" x14ac:dyDescent="0.25">
      <c r="Q6784" s="1333"/>
      <c r="R6784" s="1333"/>
      <c r="S6784" s="669"/>
      <c r="T6784" s="669"/>
      <c r="U6784" s="669"/>
      <c r="AG6784" s="873"/>
      <c r="AN6784" s="669"/>
      <c r="IG6784" s="1009"/>
      <c r="IH6784" s="1009"/>
      <c r="II6784" s="1009"/>
      <c r="IJ6784" s="1009"/>
      <c r="IK6784" s="1009"/>
      <c r="IL6784" s="1009"/>
      <c r="IM6784" s="1009"/>
    </row>
    <row r="6785" spans="17:247" x14ac:dyDescent="0.25">
      <c r="Q6785" s="1333"/>
      <c r="R6785" s="1333"/>
      <c r="S6785" s="669"/>
      <c r="T6785" s="669"/>
      <c r="U6785" s="669"/>
      <c r="AG6785" s="873"/>
      <c r="AN6785" s="669"/>
      <c r="IG6785" s="1009"/>
      <c r="IH6785" s="1009"/>
      <c r="II6785" s="1009"/>
      <c r="IJ6785" s="1009"/>
      <c r="IK6785" s="1009"/>
      <c r="IL6785" s="1009"/>
      <c r="IM6785" s="1009"/>
    </row>
    <row r="6786" spans="17:247" x14ac:dyDescent="0.25">
      <c r="Q6786" s="1333"/>
      <c r="R6786" s="1333"/>
      <c r="S6786" s="669"/>
      <c r="T6786" s="669"/>
      <c r="U6786" s="669"/>
      <c r="AG6786" s="873"/>
      <c r="AN6786" s="669"/>
      <c r="IG6786" s="1009"/>
      <c r="IH6786" s="1009"/>
      <c r="II6786" s="1009"/>
      <c r="IJ6786" s="1009"/>
      <c r="IK6786" s="1009"/>
      <c r="IL6786" s="1009"/>
      <c r="IM6786" s="1009"/>
    </row>
    <row r="6787" spans="17:247" x14ac:dyDescent="0.25">
      <c r="Q6787" s="1333"/>
      <c r="R6787" s="1333"/>
      <c r="S6787" s="669"/>
      <c r="T6787" s="669"/>
      <c r="U6787" s="669"/>
      <c r="AG6787" s="873"/>
      <c r="AN6787" s="669"/>
      <c r="IG6787" s="1009"/>
      <c r="IH6787" s="1009"/>
      <c r="II6787" s="1009"/>
      <c r="IJ6787" s="1009"/>
      <c r="IK6787" s="1009"/>
      <c r="IL6787" s="1009"/>
      <c r="IM6787" s="1009"/>
    </row>
    <row r="6788" spans="17:247" x14ac:dyDescent="0.25">
      <c r="Q6788" s="1333"/>
      <c r="R6788" s="1333"/>
      <c r="S6788" s="669"/>
      <c r="T6788" s="669"/>
      <c r="U6788" s="669"/>
      <c r="AG6788" s="873"/>
      <c r="AN6788" s="669"/>
      <c r="IG6788" s="1009"/>
      <c r="IH6788" s="1009"/>
      <c r="II6788" s="1009"/>
      <c r="IJ6788" s="1009"/>
      <c r="IK6788" s="1009"/>
      <c r="IL6788" s="1009"/>
      <c r="IM6788" s="1009"/>
    </row>
    <row r="6789" spans="17:247" x14ac:dyDescent="0.25">
      <c r="Q6789" s="1333"/>
      <c r="R6789" s="1333"/>
      <c r="S6789" s="669"/>
      <c r="T6789" s="669"/>
      <c r="U6789" s="669"/>
      <c r="AG6789" s="873"/>
      <c r="AN6789" s="669"/>
      <c r="IG6789" s="1009"/>
      <c r="IH6789" s="1009"/>
      <c r="II6789" s="1009"/>
      <c r="IJ6789" s="1009"/>
      <c r="IK6789" s="1009"/>
      <c r="IL6789" s="1009"/>
      <c r="IM6789" s="1009"/>
    </row>
    <row r="6790" spans="17:247" x14ac:dyDescent="0.25">
      <c r="Q6790" s="1333"/>
      <c r="R6790" s="1333"/>
      <c r="S6790" s="669"/>
      <c r="T6790" s="669"/>
      <c r="U6790" s="669"/>
      <c r="AG6790" s="873"/>
      <c r="AN6790" s="669"/>
      <c r="IG6790" s="1009"/>
      <c r="IH6790" s="1009"/>
      <c r="II6790" s="1009"/>
      <c r="IJ6790" s="1009"/>
      <c r="IK6790" s="1009"/>
      <c r="IL6790" s="1009"/>
      <c r="IM6790" s="1009"/>
    </row>
    <row r="6791" spans="17:247" x14ac:dyDescent="0.25">
      <c r="Q6791" s="1333"/>
      <c r="R6791" s="1333"/>
      <c r="S6791" s="669"/>
      <c r="T6791" s="669"/>
      <c r="U6791" s="669"/>
      <c r="AG6791" s="873"/>
      <c r="AN6791" s="669"/>
      <c r="IG6791" s="1009"/>
      <c r="IH6791" s="1009"/>
      <c r="II6791" s="1009"/>
      <c r="IJ6791" s="1009"/>
      <c r="IK6791" s="1009"/>
      <c r="IL6791" s="1009"/>
      <c r="IM6791" s="1009"/>
    </row>
    <row r="6792" spans="17:247" x14ac:dyDescent="0.25">
      <c r="Q6792" s="1333"/>
      <c r="R6792" s="1333"/>
      <c r="S6792" s="669"/>
      <c r="T6792" s="669"/>
      <c r="U6792" s="669"/>
      <c r="AG6792" s="873"/>
      <c r="AN6792" s="669"/>
      <c r="IG6792" s="1009"/>
      <c r="IH6792" s="1009"/>
      <c r="II6792" s="1009"/>
      <c r="IJ6792" s="1009"/>
      <c r="IK6792" s="1009"/>
      <c r="IL6792" s="1009"/>
      <c r="IM6792" s="1009"/>
    </row>
    <row r="6793" spans="17:247" x14ac:dyDescent="0.25">
      <c r="Q6793" s="1333"/>
      <c r="R6793" s="1333"/>
      <c r="S6793" s="669"/>
      <c r="T6793" s="669"/>
      <c r="U6793" s="669"/>
      <c r="AG6793" s="873"/>
      <c r="AN6793" s="669"/>
      <c r="IG6793" s="1009"/>
      <c r="IH6793" s="1009"/>
      <c r="II6793" s="1009"/>
      <c r="IJ6793" s="1009"/>
      <c r="IK6793" s="1009"/>
      <c r="IL6793" s="1009"/>
      <c r="IM6793" s="1009"/>
    </row>
    <row r="6794" spans="17:247" x14ac:dyDescent="0.25">
      <c r="Q6794" s="1333"/>
      <c r="R6794" s="1333"/>
      <c r="S6794" s="669"/>
      <c r="T6794" s="669"/>
      <c r="U6794" s="669"/>
      <c r="AG6794" s="873"/>
      <c r="AN6794" s="669"/>
      <c r="IG6794" s="1009"/>
      <c r="IH6794" s="1009"/>
      <c r="II6794" s="1009"/>
      <c r="IJ6794" s="1009"/>
      <c r="IK6794" s="1009"/>
      <c r="IL6794" s="1009"/>
      <c r="IM6794" s="1009"/>
    </row>
    <row r="6795" spans="17:247" x14ac:dyDescent="0.25">
      <c r="Q6795" s="1333"/>
      <c r="R6795" s="1333"/>
      <c r="S6795" s="669"/>
      <c r="T6795" s="669"/>
      <c r="U6795" s="669"/>
      <c r="AG6795" s="873"/>
      <c r="AN6795" s="669"/>
      <c r="IG6795" s="1009"/>
      <c r="IH6795" s="1009"/>
      <c r="II6795" s="1009"/>
      <c r="IJ6795" s="1009"/>
      <c r="IK6795" s="1009"/>
      <c r="IL6795" s="1009"/>
      <c r="IM6795" s="1009"/>
    </row>
    <row r="6796" spans="17:247" x14ac:dyDescent="0.25">
      <c r="Q6796" s="1333"/>
      <c r="R6796" s="1333"/>
      <c r="S6796" s="669"/>
      <c r="T6796" s="669"/>
      <c r="U6796" s="669"/>
      <c r="AG6796" s="873"/>
      <c r="AN6796" s="669"/>
      <c r="IG6796" s="1009"/>
      <c r="IH6796" s="1009"/>
      <c r="II6796" s="1009"/>
      <c r="IJ6796" s="1009"/>
      <c r="IK6796" s="1009"/>
      <c r="IL6796" s="1009"/>
      <c r="IM6796" s="1009"/>
    </row>
    <row r="6797" spans="17:247" x14ac:dyDescent="0.25">
      <c r="Q6797" s="1333"/>
      <c r="R6797" s="1333"/>
      <c r="S6797" s="669"/>
      <c r="T6797" s="669"/>
      <c r="U6797" s="669"/>
      <c r="AG6797" s="873"/>
      <c r="AN6797" s="669"/>
      <c r="IG6797" s="1009"/>
      <c r="IH6797" s="1009"/>
      <c r="II6797" s="1009"/>
      <c r="IJ6797" s="1009"/>
      <c r="IK6797" s="1009"/>
      <c r="IL6797" s="1009"/>
      <c r="IM6797" s="1009"/>
    </row>
    <row r="6798" spans="17:247" x14ac:dyDescent="0.25">
      <c r="Q6798" s="1333"/>
      <c r="R6798" s="1333"/>
      <c r="S6798" s="669"/>
      <c r="T6798" s="669"/>
      <c r="U6798" s="669"/>
      <c r="AG6798" s="873"/>
      <c r="AN6798" s="669"/>
      <c r="IG6798" s="1009"/>
      <c r="IH6798" s="1009"/>
      <c r="II6798" s="1009"/>
      <c r="IJ6798" s="1009"/>
      <c r="IK6798" s="1009"/>
      <c r="IL6798" s="1009"/>
      <c r="IM6798" s="1009"/>
    </row>
    <row r="6799" spans="17:247" x14ac:dyDescent="0.25">
      <c r="Q6799" s="1333"/>
      <c r="R6799" s="1333"/>
      <c r="S6799" s="669"/>
      <c r="T6799" s="669"/>
      <c r="U6799" s="669"/>
      <c r="AG6799" s="873"/>
      <c r="AN6799" s="669"/>
      <c r="IG6799" s="1009"/>
      <c r="IH6799" s="1009"/>
      <c r="II6799" s="1009"/>
      <c r="IJ6799" s="1009"/>
      <c r="IK6799" s="1009"/>
      <c r="IL6799" s="1009"/>
      <c r="IM6799" s="1009"/>
    </row>
    <row r="6800" spans="17:247" x14ac:dyDescent="0.25">
      <c r="Q6800" s="1333"/>
      <c r="R6800" s="1333"/>
      <c r="S6800" s="669"/>
      <c r="T6800" s="669"/>
      <c r="U6800" s="669"/>
      <c r="AG6800" s="873"/>
      <c r="AN6800" s="669"/>
      <c r="IG6800" s="1009"/>
      <c r="IH6800" s="1009"/>
      <c r="II6800" s="1009"/>
      <c r="IJ6800" s="1009"/>
      <c r="IK6800" s="1009"/>
      <c r="IL6800" s="1009"/>
      <c r="IM6800" s="1009"/>
    </row>
    <row r="6801" spans="17:247" x14ac:dyDescent="0.25">
      <c r="Q6801" s="1333"/>
      <c r="R6801" s="1333"/>
      <c r="S6801" s="669"/>
      <c r="T6801" s="669"/>
      <c r="U6801" s="669"/>
      <c r="AG6801" s="873"/>
      <c r="AN6801" s="669"/>
      <c r="IG6801" s="1009"/>
      <c r="IH6801" s="1009"/>
      <c r="II6801" s="1009"/>
      <c r="IJ6801" s="1009"/>
      <c r="IK6801" s="1009"/>
      <c r="IL6801" s="1009"/>
      <c r="IM6801" s="1009"/>
    </row>
    <row r="6802" spans="17:247" x14ac:dyDescent="0.25">
      <c r="Q6802" s="1333"/>
      <c r="R6802" s="1333"/>
      <c r="S6802" s="669"/>
      <c r="T6802" s="669"/>
      <c r="U6802" s="669"/>
      <c r="AG6802" s="873"/>
      <c r="AN6802" s="669"/>
      <c r="IG6802" s="1009"/>
      <c r="IH6802" s="1009"/>
      <c r="II6802" s="1009"/>
      <c r="IJ6802" s="1009"/>
      <c r="IK6802" s="1009"/>
      <c r="IL6802" s="1009"/>
      <c r="IM6802" s="1009"/>
    </row>
    <row r="6803" spans="17:247" x14ac:dyDescent="0.25">
      <c r="Q6803" s="1333"/>
      <c r="R6803" s="1333"/>
      <c r="S6803" s="669"/>
      <c r="T6803" s="669"/>
      <c r="U6803" s="669"/>
      <c r="AG6803" s="873"/>
      <c r="AN6803" s="669"/>
      <c r="IG6803" s="1009"/>
      <c r="IH6803" s="1009"/>
      <c r="II6803" s="1009"/>
      <c r="IJ6803" s="1009"/>
      <c r="IK6803" s="1009"/>
      <c r="IL6803" s="1009"/>
      <c r="IM6803" s="1009"/>
    </row>
    <row r="6804" spans="17:247" x14ac:dyDescent="0.25">
      <c r="Q6804" s="1333"/>
      <c r="R6804" s="1333"/>
      <c r="S6804" s="669"/>
      <c r="T6804" s="669"/>
      <c r="U6804" s="669"/>
      <c r="AG6804" s="873"/>
      <c r="AN6804" s="669"/>
      <c r="IG6804" s="1009"/>
      <c r="IH6804" s="1009"/>
      <c r="II6804" s="1009"/>
      <c r="IJ6804" s="1009"/>
      <c r="IK6804" s="1009"/>
      <c r="IL6804" s="1009"/>
      <c r="IM6804" s="1009"/>
    </row>
    <row r="6805" spans="17:247" x14ac:dyDescent="0.25">
      <c r="Q6805" s="1333"/>
      <c r="R6805" s="1333"/>
      <c r="S6805" s="669"/>
      <c r="T6805" s="669"/>
      <c r="U6805" s="669"/>
      <c r="AG6805" s="873"/>
      <c r="AN6805" s="669"/>
      <c r="IG6805" s="1009"/>
      <c r="IH6805" s="1009"/>
      <c r="II6805" s="1009"/>
      <c r="IJ6805" s="1009"/>
      <c r="IK6805" s="1009"/>
      <c r="IL6805" s="1009"/>
      <c r="IM6805" s="1009"/>
    </row>
    <row r="6806" spans="17:247" x14ac:dyDescent="0.25">
      <c r="Q6806" s="1333"/>
      <c r="R6806" s="1333"/>
      <c r="S6806" s="669"/>
      <c r="T6806" s="669"/>
      <c r="U6806" s="669"/>
      <c r="AG6806" s="873"/>
      <c r="AN6806" s="669"/>
      <c r="IG6806" s="1009"/>
      <c r="IH6806" s="1009"/>
      <c r="II6806" s="1009"/>
      <c r="IJ6806" s="1009"/>
      <c r="IK6806" s="1009"/>
      <c r="IL6806" s="1009"/>
      <c r="IM6806" s="1009"/>
    </row>
    <row r="6807" spans="17:247" x14ac:dyDescent="0.25">
      <c r="Q6807" s="1333"/>
      <c r="R6807" s="1333"/>
      <c r="S6807" s="669"/>
      <c r="T6807" s="669"/>
      <c r="U6807" s="669"/>
      <c r="AG6807" s="873"/>
      <c r="AN6807" s="669"/>
      <c r="IG6807" s="1009"/>
      <c r="IH6807" s="1009"/>
      <c r="II6807" s="1009"/>
      <c r="IJ6807" s="1009"/>
      <c r="IK6807" s="1009"/>
      <c r="IL6807" s="1009"/>
      <c r="IM6807" s="1009"/>
    </row>
    <row r="6808" spans="17:247" x14ac:dyDescent="0.25">
      <c r="Q6808" s="1333"/>
      <c r="R6808" s="1333"/>
      <c r="S6808" s="669"/>
      <c r="T6808" s="669"/>
      <c r="U6808" s="669"/>
      <c r="AG6808" s="873"/>
      <c r="AN6808" s="669"/>
      <c r="IG6808" s="1009"/>
      <c r="IH6808" s="1009"/>
      <c r="II6808" s="1009"/>
      <c r="IJ6808" s="1009"/>
      <c r="IK6808" s="1009"/>
      <c r="IL6808" s="1009"/>
      <c r="IM6808" s="1009"/>
    </row>
    <row r="6809" spans="17:247" x14ac:dyDescent="0.25">
      <c r="Q6809" s="1333"/>
      <c r="R6809" s="1333"/>
      <c r="S6809" s="669"/>
      <c r="T6809" s="669"/>
      <c r="U6809" s="669"/>
      <c r="AG6809" s="873"/>
      <c r="AN6809" s="669"/>
      <c r="IG6809" s="1009"/>
      <c r="IH6809" s="1009"/>
      <c r="II6809" s="1009"/>
      <c r="IJ6809" s="1009"/>
      <c r="IK6809" s="1009"/>
      <c r="IL6809" s="1009"/>
      <c r="IM6809" s="1009"/>
    </row>
    <row r="6810" spans="17:247" x14ac:dyDescent="0.25">
      <c r="Q6810" s="1333"/>
      <c r="R6810" s="1333"/>
      <c r="S6810" s="669"/>
      <c r="T6810" s="669"/>
      <c r="U6810" s="669"/>
      <c r="AG6810" s="873"/>
      <c r="AN6810" s="669"/>
      <c r="IG6810" s="1009"/>
      <c r="IH6810" s="1009"/>
      <c r="II6810" s="1009"/>
      <c r="IJ6810" s="1009"/>
      <c r="IK6810" s="1009"/>
      <c r="IL6810" s="1009"/>
      <c r="IM6810" s="1009"/>
    </row>
    <row r="6811" spans="17:247" x14ac:dyDescent="0.25">
      <c r="Q6811" s="1333"/>
      <c r="R6811" s="1333"/>
      <c r="S6811" s="669"/>
      <c r="T6811" s="669"/>
      <c r="U6811" s="669"/>
      <c r="AG6811" s="873"/>
      <c r="AN6811" s="669"/>
      <c r="IG6811" s="1009"/>
      <c r="IH6811" s="1009"/>
      <c r="II6811" s="1009"/>
      <c r="IJ6811" s="1009"/>
      <c r="IK6811" s="1009"/>
      <c r="IL6811" s="1009"/>
      <c r="IM6811" s="1009"/>
    </row>
    <row r="6812" spans="17:247" x14ac:dyDescent="0.25">
      <c r="Q6812" s="1333"/>
      <c r="R6812" s="1333"/>
      <c r="S6812" s="669"/>
      <c r="T6812" s="669"/>
      <c r="U6812" s="669"/>
      <c r="AG6812" s="873"/>
      <c r="AN6812" s="669"/>
      <c r="IG6812" s="1009"/>
      <c r="IH6812" s="1009"/>
      <c r="II6812" s="1009"/>
      <c r="IJ6812" s="1009"/>
      <c r="IK6812" s="1009"/>
      <c r="IL6812" s="1009"/>
      <c r="IM6812" s="1009"/>
    </row>
    <row r="6813" spans="17:247" x14ac:dyDescent="0.25">
      <c r="Q6813" s="1333"/>
      <c r="R6813" s="1333"/>
      <c r="S6813" s="669"/>
      <c r="T6813" s="669"/>
      <c r="U6813" s="669"/>
      <c r="AG6813" s="873"/>
      <c r="AN6813" s="669"/>
      <c r="IG6813" s="1009"/>
      <c r="IH6813" s="1009"/>
      <c r="II6813" s="1009"/>
      <c r="IJ6813" s="1009"/>
      <c r="IK6813" s="1009"/>
      <c r="IL6813" s="1009"/>
      <c r="IM6813" s="1009"/>
    </row>
    <row r="6814" spans="17:247" x14ac:dyDescent="0.25">
      <c r="Q6814" s="1333"/>
      <c r="R6814" s="1333"/>
      <c r="S6814" s="669"/>
      <c r="T6814" s="669"/>
      <c r="U6814" s="669"/>
      <c r="AG6814" s="873"/>
      <c r="AN6814" s="669"/>
      <c r="IG6814" s="1009"/>
      <c r="IH6814" s="1009"/>
      <c r="II6814" s="1009"/>
      <c r="IJ6814" s="1009"/>
      <c r="IK6814" s="1009"/>
      <c r="IL6814" s="1009"/>
      <c r="IM6814" s="1009"/>
    </row>
    <row r="6815" spans="17:247" x14ac:dyDescent="0.25">
      <c r="Q6815" s="1333"/>
      <c r="R6815" s="1333"/>
      <c r="S6815" s="669"/>
      <c r="T6815" s="669"/>
      <c r="U6815" s="669"/>
      <c r="AG6815" s="873"/>
      <c r="AN6815" s="669"/>
      <c r="IG6815" s="1009"/>
      <c r="IH6815" s="1009"/>
      <c r="II6815" s="1009"/>
      <c r="IJ6815" s="1009"/>
      <c r="IK6815" s="1009"/>
      <c r="IL6815" s="1009"/>
      <c r="IM6815" s="1009"/>
    </row>
    <row r="6816" spans="17:247" x14ac:dyDescent="0.25">
      <c r="Q6816" s="1333"/>
      <c r="R6816" s="1333"/>
      <c r="S6816" s="669"/>
      <c r="T6816" s="669"/>
      <c r="U6816" s="669"/>
      <c r="AG6816" s="873"/>
      <c r="AN6816" s="669"/>
      <c r="IG6816" s="1009"/>
      <c r="IH6816" s="1009"/>
      <c r="II6816" s="1009"/>
      <c r="IJ6816" s="1009"/>
      <c r="IK6816" s="1009"/>
      <c r="IL6816" s="1009"/>
      <c r="IM6816" s="1009"/>
    </row>
    <row r="6817" spans="17:247" x14ac:dyDescent="0.25">
      <c r="Q6817" s="1333"/>
      <c r="R6817" s="1333"/>
      <c r="S6817" s="669"/>
      <c r="T6817" s="669"/>
      <c r="U6817" s="669"/>
      <c r="AG6817" s="873"/>
      <c r="AN6817" s="669"/>
      <c r="IG6817" s="1009"/>
      <c r="IH6817" s="1009"/>
      <c r="II6817" s="1009"/>
      <c r="IJ6817" s="1009"/>
      <c r="IK6817" s="1009"/>
      <c r="IL6817" s="1009"/>
      <c r="IM6817" s="1009"/>
    </row>
    <row r="6818" spans="17:247" x14ac:dyDescent="0.25">
      <c r="Q6818" s="1333"/>
      <c r="R6818" s="1333"/>
      <c r="S6818" s="669"/>
      <c r="T6818" s="669"/>
      <c r="U6818" s="669"/>
      <c r="AG6818" s="873"/>
      <c r="AN6818" s="669"/>
      <c r="IG6818" s="1009"/>
      <c r="IH6818" s="1009"/>
      <c r="II6818" s="1009"/>
      <c r="IJ6818" s="1009"/>
      <c r="IK6818" s="1009"/>
      <c r="IL6818" s="1009"/>
      <c r="IM6818" s="1009"/>
    </row>
    <row r="6819" spans="17:247" x14ac:dyDescent="0.25">
      <c r="Q6819" s="1333"/>
      <c r="R6819" s="1333"/>
      <c r="S6819" s="669"/>
      <c r="T6819" s="669"/>
      <c r="U6819" s="669"/>
      <c r="AG6819" s="873"/>
      <c r="AN6819" s="669"/>
      <c r="IG6819" s="1009"/>
      <c r="IH6819" s="1009"/>
      <c r="II6819" s="1009"/>
      <c r="IJ6819" s="1009"/>
      <c r="IK6819" s="1009"/>
      <c r="IL6819" s="1009"/>
      <c r="IM6819" s="1009"/>
    </row>
    <row r="6820" spans="17:247" x14ac:dyDescent="0.25">
      <c r="Q6820" s="1333"/>
      <c r="R6820" s="1333"/>
      <c r="S6820" s="669"/>
      <c r="T6820" s="669"/>
      <c r="U6820" s="669"/>
      <c r="AG6820" s="873"/>
      <c r="AN6820" s="669"/>
      <c r="IG6820" s="1009"/>
      <c r="IH6820" s="1009"/>
      <c r="II6820" s="1009"/>
      <c r="IJ6820" s="1009"/>
      <c r="IK6820" s="1009"/>
      <c r="IL6820" s="1009"/>
      <c r="IM6820" s="1009"/>
    </row>
    <row r="6821" spans="17:247" x14ac:dyDescent="0.25">
      <c r="Q6821" s="1333"/>
      <c r="R6821" s="1333"/>
      <c r="S6821" s="669"/>
      <c r="T6821" s="669"/>
      <c r="U6821" s="669"/>
      <c r="AG6821" s="873"/>
      <c r="AN6821" s="669"/>
      <c r="IG6821" s="1009"/>
      <c r="IH6821" s="1009"/>
      <c r="II6821" s="1009"/>
      <c r="IJ6821" s="1009"/>
      <c r="IK6821" s="1009"/>
      <c r="IL6821" s="1009"/>
      <c r="IM6821" s="1009"/>
    </row>
    <row r="6822" spans="17:247" x14ac:dyDescent="0.25">
      <c r="Q6822" s="1333"/>
      <c r="R6822" s="1333"/>
      <c r="S6822" s="669"/>
      <c r="T6822" s="669"/>
      <c r="U6822" s="669"/>
      <c r="AG6822" s="873"/>
      <c r="AN6822" s="669"/>
      <c r="IG6822" s="1009"/>
      <c r="IH6822" s="1009"/>
      <c r="II6822" s="1009"/>
      <c r="IJ6822" s="1009"/>
      <c r="IK6822" s="1009"/>
      <c r="IL6822" s="1009"/>
      <c r="IM6822" s="1009"/>
    </row>
    <row r="6823" spans="17:247" x14ac:dyDescent="0.25">
      <c r="Q6823" s="1333"/>
      <c r="R6823" s="1333"/>
      <c r="S6823" s="669"/>
      <c r="T6823" s="669"/>
      <c r="U6823" s="669"/>
      <c r="AG6823" s="873"/>
      <c r="AN6823" s="669"/>
      <c r="IG6823" s="1009"/>
      <c r="IH6823" s="1009"/>
      <c r="II6823" s="1009"/>
      <c r="IJ6823" s="1009"/>
      <c r="IK6823" s="1009"/>
      <c r="IL6823" s="1009"/>
      <c r="IM6823" s="1009"/>
    </row>
    <row r="6824" spans="17:247" x14ac:dyDescent="0.25">
      <c r="Q6824" s="1333"/>
      <c r="R6824" s="1333"/>
      <c r="S6824" s="669"/>
      <c r="T6824" s="669"/>
      <c r="U6824" s="669"/>
      <c r="AG6824" s="873"/>
      <c r="AN6824" s="669"/>
      <c r="IG6824" s="1009"/>
      <c r="IH6824" s="1009"/>
      <c r="II6824" s="1009"/>
      <c r="IJ6824" s="1009"/>
      <c r="IK6824" s="1009"/>
      <c r="IL6824" s="1009"/>
      <c r="IM6824" s="1009"/>
    </row>
    <row r="6825" spans="17:247" x14ac:dyDescent="0.25">
      <c r="Q6825" s="1333"/>
      <c r="R6825" s="1333"/>
      <c r="S6825" s="669"/>
      <c r="T6825" s="669"/>
      <c r="U6825" s="669"/>
      <c r="AG6825" s="873"/>
      <c r="AN6825" s="669"/>
      <c r="IG6825" s="1009"/>
      <c r="IH6825" s="1009"/>
      <c r="II6825" s="1009"/>
      <c r="IJ6825" s="1009"/>
      <c r="IK6825" s="1009"/>
      <c r="IL6825" s="1009"/>
      <c r="IM6825" s="1009"/>
    </row>
    <row r="6826" spans="17:247" x14ac:dyDescent="0.25">
      <c r="Q6826" s="1333"/>
      <c r="R6826" s="1333"/>
      <c r="S6826" s="669"/>
      <c r="T6826" s="669"/>
      <c r="U6826" s="669"/>
      <c r="AG6826" s="873"/>
      <c r="AN6826" s="669"/>
      <c r="IG6826" s="1009"/>
      <c r="IH6826" s="1009"/>
      <c r="II6826" s="1009"/>
      <c r="IJ6826" s="1009"/>
      <c r="IK6826" s="1009"/>
      <c r="IL6826" s="1009"/>
      <c r="IM6826" s="1009"/>
    </row>
    <row r="6827" spans="17:247" x14ac:dyDescent="0.25">
      <c r="Q6827" s="1333"/>
      <c r="R6827" s="1333"/>
      <c r="S6827" s="669"/>
      <c r="T6827" s="669"/>
      <c r="U6827" s="669"/>
      <c r="AG6827" s="873"/>
      <c r="AN6827" s="669"/>
      <c r="IG6827" s="1009"/>
      <c r="IH6827" s="1009"/>
      <c r="II6827" s="1009"/>
      <c r="IJ6827" s="1009"/>
      <c r="IK6827" s="1009"/>
      <c r="IL6827" s="1009"/>
      <c r="IM6827" s="1009"/>
    </row>
    <row r="6828" spans="17:247" x14ac:dyDescent="0.25">
      <c r="Q6828" s="1333"/>
      <c r="R6828" s="1333"/>
      <c r="S6828" s="669"/>
      <c r="T6828" s="669"/>
      <c r="U6828" s="669"/>
      <c r="AG6828" s="873"/>
      <c r="AN6828" s="669"/>
      <c r="IG6828" s="1009"/>
      <c r="IH6828" s="1009"/>
      <c r="II6828" s="1009"/>
      <c r="IJ6828" s="1009"/>
      <c r="IK6828" s="1009"/>
      <c r="IL6828" s="1009"/>
      <c r="IM6828" s="1009"/>
    </row>
    <row r="6829" spans="17:247" x14ac:dyDescent="0.25">
      <c r="Q6829" s="1333"/>
      <c r="R6829" s="1333"/>
      <c r="S6829" s="669"/>
      <c r="T6829" s="669"/>
      <c r="U6829" s="669"/>
      <c r="AG6829" s="873"/>
      <c r="AN6829" s="669"/>
      <c r="IG6829" s="1009"/>
      <c r="IH6829" s="1009"/>
      <c r="II6829" s="1009"/>
      <c r="IJ6829" s="1009"/>
      <c r="IK6829" s="1009"/>
      <c r="IL6829" s="1009"/>
      <c r="IM6829" s="1009"/>
    </row>
    <row r="6830" spans="17:247" x14ac:dyDescent="0.25">
      <c r="Q6830" s="1333"/>
      <c r="R6830" s="1333"/>
      <c r="S6830" s="669"/>
      <c r="T6830" s="669"/>
      <c r="U6830" s="669"/>
      <c r="AG6830" s="873"/>
      <c r="AN6830" s="669"/>
      <c r="IG6830" s="1009"/>
      <c r="IH6830" s="1009"/>
      <c r="II6830" s="1009"/>
      <c r="IJ6830" s="1009"/>
      <c r="IK6830" s="1009"/>
      <c r="IL6830" s="1009"/>
      <c r="IM6830" s="1009"/>
    </row>
    <row r="6831" spans="17:247" x14ac:dyDescent="0.25">
      <c r="Q6831" s="1333"/>
      <c r="R6831" s="1333"/>
      <c r="S6831" s="669"/>
      <c r="T6831" s="669"/>
      <c r="U6831" s="669"/>
      <c r="AG6831" s="873"/>
      <c r="AN6831" s="669"/>
      <c r="IG6831" s="1009"/>
      <c r="IH6831" s="1009"/>
      <c r="II6831" s="1009"/>
      <c r="IJ6831" s="1009"/>
      <c r="IK6831" s="1009"/>
      <c r="IL6831" s="1009"/>
      <c r="IM6831" s="1009"/>
    </row>
    <row r="6832" spans="17:247" x14ac:dyDescent="0.25">
      <c r="Q6832" s="1333"/>
      <c r="R6832" s="1333"/>
      <c r="S6832" s="669"/>
      <c r="T6832" s="669"/>
      <c r="U6832" s="669"/>
      <c r="AG6832" s="873"/>
      <c r="AN6832" s="669"/>
      <c r="IG6832" s="1009"/>
      <c r="IH6832" s="1009"/>
      <c r="II6832" s="1009"/>
      <c r="IJ6832" s="1009"/>
      <c r="IK6832" s="1009"/>
      <c r="IL6832" s="1009"/>
      <c r="IM6832" s="1009"/>
    </row>
    <row r="6833" spans="17:247" x14ac:dyDescent="0.25">
      <c r="Q6833" s="1333"/>
      <c r="R6833" s="1333"/>
      <c r="S6833" s="669"/>
      <c r="T6833" s="669"/>
      <c r="U6833" s="669"/>
      <c r="AG6833" s="873"/>
      <c r="AN6833" s="669"/>
      <c r="IG6833" s="1009"/>
      <c r="IH6833" s="1009"/>
      <c r="II6833" s="1009"/>
      <c r="IJ6833" s="1009"/>
      <c r="IK6833" s="1009"/>
      <c r="IL6833" s="1009"/>
      <c r="IM6833" s="1009"/>
    </row>
    <row r="6834" spans="17:247" x14ac:dyDescent="0.25">
      <c r="Q6834" s="1333"/>
      <c r="R6834" s="1333"/>
      <c r="S6834" s="669"/>
      <c r="T6834" s="669"/>
      <c r="U6834" s="669"/>
      <c r="AG6834" s="873"/>
      <c r="AN6834" s="669"/>
      <c r="IG6834" s="1009"/>
      <c r="IH6834" s="1009"/>
      <c r="II6834" s="1009"/>
      <c r="IJ6834" s="1009"/>
      <c r="IK6834" s="1009"/>
      <c r="IL6834" s="1009"/>
      <c r="IM6834" s="1009"/>
    </row>
    <row r="6835" spans="17:247" x14ac:dyDescent="0.25">
      <c r="Q6835" s="1333"/>
      <c r="R6835" s="1333"/>
      <c r="S6835" s="669"/>
      <c r="T6835" s="669"/>
      <c r="U6835" s="669"/>
      <c r="AG6835" s="873"/>
      <c r="AN6835" s="669"/>
      <c r="IG6835" s="1009"/>
      <c r="IH6835" s="1009"/>
      <c r="II6835" s="1009"/>
      <c r="IJ6835" s="1009"/>
      <c r="IK6835" s="1009"/>
      <c r="IL6835" s="1009"/>
      <c r="IM6835" s="1009"/>
    </row>
    <row r="6836" spans="17:247" x14ac:dyDescent="0.25">
      <c r="Q6836" s="1333"/>
      <c r="R6836" s="1333"/>
      <c r="S6836" s="669"/>
      <c r="T6836" s="669"/>
      <c r="U6836" s="669"/>
      <c r="AG6836" s="873"/>
      <c r="AN6836" s="669"/>
      <c r="IG6836" s="1009"/>
      <c r="IH6836" s="1009"/>
      <c r="II6836" s="1009"/>
      <c r="IJ6836" s="1009"/>
      <c r="IK6836" s="1009"/>
      <c r="IL6836" s="1009"/>
      <c r="IM6836" s="1009"/>
    </row>
    <row r="6837" spans="17:247" x14ac:dyDescent="0.25">
      <c r="Q6837" s="1333"/>
      <c r="R6837" s="1333"/>
      <c r="S6837" s="669"/>
      <c r="T6837" s="669"/>
      <c r="U6837" s="669"/>
      <c r="AG6837" s="873"/>
      <c r="AN6837" s="669"/>
      <c r="IG6837" s="1009"/>
      <c r="IH6837" s="1009"/>
      <c r="II6837" s="1009"/>
      <c r="IJ6837" s="1009"/>
      <c r="IK6837" s="1009"/>
      <c r="IL6837" s="1009"/>
      <c r="IM6837" s="1009"/>
    </row>
    <row r="6838" spans="17:247" x14ac:dyDescent="0.25">
      <c r="Q6838" s="1333"/>
      <c r="R6838" s="1333"/>
      <c r="S6838" s="669"/>
      <c r="T6838" s="669"/>
      <c r="U6838" s="669"/>
      <c r="AG6838" s="873"/>
      <c r="AN6838" s="669"/>
      <c r="IG6838" s="1009"/>
      <c r="IH6838" s="1009"/>
      <c r="II6838" s="1009"/>
      <c r="IJ6838" s="1009"/>
      <c r="IK6838" s="1009"/>
      <c r="IL6838" s="1009"/>
      <c r="IM6838" s="1009"/>
    </row>
    <row r="6839" spans="17:247" x14ac:dyDescent="0.25">
      <c r="Q6839" s="1333"/>
      <c r="R6839" s="1333"/>
      <c r="S6839" s="669"/>
      <c r="T6839" s="669"/>
      <c r="U6839" s="669"/>
      <c r="AG6839" s="873"/>
      <c r="AN6839" s="669"/>
      <c r="IG6839" s="1009"/>
      <c r="IH6839" s="1009"/>
      <c r="II6839" s="1009"/>
      <c r="IJ6839" s="1009"/>
      <c r="IK6839" s="1009"/>
      <c r="IL6839" s="1009"/>
      <c r="IM6839" s="1009"/>
    </row>
    <row r="6840" spans="17:247" x14ac:dyDescent="0.25">
      <c r="Q6840" s="1333"/>
      <c r="R6840" s="1333"/>
      <c r="S6840" s="669"/>
      <c r="T6840" s="669"/>
      <c r="U6840" s="669"/>
      <c r="AG6840" s="873"/>
      <c r="AN6840" s="669"/>
      <c r="IG6840" s="1009"/>
      <c r="IH6840" s="1009"/>
      <c r="II6840" s="1009"/>
      <c r="IJ6840" s="1009"/>
      <c r="IK6840" s="1009"/>
      <c r="IL6840" s="1009"/>
      <c r="IM6840" s="1009"/>
    </row>
    <row r="6841" spans="17:247" x14ac:dyDescent="0.25">
      <c r="Q6841" s="1333"/>
      <c r="R6841" s="1333"/>
      <c r="S6841" s="669"/>
      <c r="T6841" s="669"/>
      <c r="U6841" s="669"/>
      <c r="AG6841" s="873"/>
      <c r="AN6841" s="669"/>
      <c r="IG6841" s="1009"/>
      <c r="IH6841" s="1009"/>
      <c r="II6841" s="1009"/>
      <c r="IJ6841" s="1009"/>
      <c r="IK6841" s="1009"/>
      <c r="IL6841" s="1009"/>
      <c r="IM6841" s="1009"/>
    </row>
    <row r="6842" spans="17:247" x14ac:dyDescent="0.25">
      <c r="Q6842" s="1333"/>
      <c r="R6842" s="1333"/>
      <c r="S6842" s="669"/>
      <c r="T6842" s="669"/>
      <c r="U6842" s="669"/>
      <c r="AG6842" s="873"/>
      <c r="AN6842" s="669"/>
      <c r="IG6842" s="1009"/>
      <c r="IH6842" s="1009"/>
      <c r="II6842" s="1009"/>
      <c r="IJ6842" s="1009"/>
      <c r="IK6842" s="1009"/>
      <c r="IL6842" s="1009"/>
      <c r="IM6842" s="1009"/>
    </row>
    <row r="6843" spans="17:247" x14ac:dyDescent="0.25">
      <c r="Q6843" s="1333"/>
      <c r="R6843" s="1333"/>
      <c r="S6843" s="669"/>
      <c r="T6843" s="669"/>
      <c r="U6843" s="669"/>
      <c r="AG6843" s="873"/>
      <c r="AN6843" s="669"/>
      <c r="IG6843" s="1009"/>
      <c r="IH6843" s="1009"/>
      <c r="II6843" s="1009"/>
      <c r="IJ6843" s="1009"/>
      <c r="IK6843" s="1009"/>
      <c r="IL6843" s="1009"/>
      <c r="IM6843" s="1009"/>
    </row>
    <row r="6844" spans="17:247" x14ac:dyDescent="0.25">
      <c r="Q6844" s="1333"/>
      <c r="R6844" s="1333"/>
      <c r="S6844" s="669"/>
      <c r="T6844" s="669"/>
      <c r="U6844" s="669"/>
      <c r="AG6844" s="873"/>
      <c r="AN6844" s="669"/>
      <c r="IG6844" s="1009"/>
      <c r="IH6844" s="1009"/>
      <c r="II6844" s="1009"/>
      <c r="IJ6844" s="1009"/>
      <c r="IK6844" s="1009"/>
      <c r="IL6844" s="1009"/>
      <c r="IM6844" s="1009"/>
    </row>
    <row r="6845" spans="17:247" x14ac:dyDescent="0.25">
      <c r="Q6845" s="1333"/>
      <c r="R6845" s="1333"/>
      <c r="S6845" s="669"/>
      <c r="T6845" s="669"/>
      <c r="U6845" s="669"/>
      <c r="AG6845" s="873"/>
      <c r="AN6845" s="669"/>
      <c r="IG6845" s="1009"/>
      <c r="IH6845" s="1009"/>
      <c r="II6845" s="1009"/>
      <c r="IJ6845" s="1009"/>
      <c r="IK6845" s="1009"/>
      <c r="IL6845" s="1009"/>
      <c r="IM6845" s="1009"/>
    </row>
    <row r="6846" spans="17:247" x14ac:dyDescent="0.25">
      <c r="Q6846" s="1333"/>
      <c r="R6846" s="1333"/>
      <c r="S6846" s="669"/>
      <c r="T6846" s="669"/>
      <c r="U6846" s="669"/>
      <c r="AG6846" s="873"/>
      <c r="AN6846" s="669"/>
      <c r="IG6846" s="1009"/>
      <c r="IH6846" s="1009"/>
      <c r="II6846" s="1009"/>
      <c r="IJ6846" s="1009"/>
      <c r="IK6846" s="1009"/>
      <c r="IL6846" s="1009"/>
      <c r="IM6846" s="1009"/>
    </row>
    <row r="6847" spans="17:247" x14ac:dyDescent="0.25">
      <c r="Q6847" s="1333"/>
      <c r="R6847" s="1333"/>
      <c r="S6847" s="669"/>
      <c r="T6847" s="669"/>
      <c r="U6847" s="669"/>
      <c r="AG6847" s="873"/>
      <c r="AN6847" s="669"/>
      <c r="IG6847" s="1009"/>
      <c r="IH6847" s="1009"/>
      <c r="II6847" s="1009"/>
      <c r="IJ6847" s="1009"/>
      <c r="IK6847" s="1009"/>
      <c r="IL6847" s="1009"/>
      <c r="IM6847" s="1009"/>
    </row>
    <row r="6848" spans="17:247" x14ac:dyDescent="0.25">
      <c r="Q6848" s="1333"/>
      <c r="R6848" s="1333"/>
      <c r="S6848" s="669"/>
      <c r="T6848" s="669"/>
      <c r="U6848" s="669"/>
      <c r="AG6848" s="873"/>
      <c r="AN6848" s="669"/>
      <c r="IG6848" s="1009"/>
      <c r="IH6848" s="1009"/>
      <c r="II6848" s="1009"/>
      <c r="IJ6848" s="1009"/>
      <c r="IK6848" s="1009"/>
      <c r="IL6848" s="1009"/>
      <c r="IM6848" s="1009"/>
    </row>
    <row r="6849" spans="17:247" x14ac:dyDescent="0.25">
      <c r="Q6849" s="1333"/>
      <c r="R6849" s="1333"/>
      <c r="S6849" s="669"/>
      <c r="T6849" s="669"/>
      <c r="U6849" s="669"/>
      <c r="AG6849" s="873"/>
      <c r="AN6849" s="669"/>
      <c r="IG6849" s="1009"/>
      <c r="IH6849" s="1009"/>
      <c r="II6849" s="1009"/>
      <c r="IJ6849" s="1009"/>
      <c r="IK6849" s="1009"/>
      <c r="IL6849" s="1009"/>
      <c r="IM6849" s="1009"/>
    </row>
    <row r="6850" spans="17:247" x14ac:dyDescent="0.25">
      <c r="Q6850" s="1333"/>
      <c r="R6850" s="1333"/>
      <c r="S6850" s="669"/>
      <c r="T6850" s="669"/>
      <c r="U6850" s="669"/>
      <c r="AG6850" s="873"/>
      <c r="AN6850" s="669"/>
      <c r="IG6850" s="1009"/>
      <c r="IH6850" s="1009"/>
      <c r="II6850" s="1009"/>
      <c r="IJ6850" s="1009"/>
      <c r="IK6850" s="1009"/>
      <c r="IL6850" s="1009"/>
      <c r="IM6850" s="1009"/>
    </row>
    <row r="6851" spans="17:247" x14ac:dyDescent="0.25">
      <c r="Q6851" s="1333"/>
      <c r="R6851" s="1333"/>
      <c r="S6851" s="669"/>
      <c r="T6851" s="669"/>
      <c r="U6851" s="669"/>
      <c r="AG6851" s="873"/>
      <c r="AN6851" s="669"/>
      <c r="IG6851" s="1009"/>
      <c r="IH6851" s="1009"/>
      <c r="II6851" s="1009"/>
      <c r="IJ6851" s="1009"/>
      <c r="IK6851" s="1009"/>
      <c r="IL6851" s="1009"/>
      <c r="IM6851" s="1009"/>
    </row>
    <row r="6852" spans="17:247" x14ac:dyDescent="0.25">
      <c r="Q6852" s="1333"/>
      <c r="R6852" s="1333"/>
      <c r="S6852" s="669"/>
      <c r="T6852" s="669"/>
      <c r="U6852" s="669"/>
      <c r="AG6852" s="873"/>
      <c r="AN6852" s="669"/>
      <c r="IG6852" s="1009"/>
      <c r="IH6852" s="1009"/>
      <c r="II6852" s="1009"/>
      <c r="IJ6852" s="1009"/>
      <c r="IK6852" s="1009"/>
      <c r="IL6852" s="1009"/>
      <c r="IM6852" s="1009"/>
    </row>
    <row r="6853" spans="17:247" x14ac:dyDescent="0.25">
      <c r="Q6853" s="1333"/>
      <c r="R6853" s="1333"/>
      <c r="S6853" s="669"/>
      <c r="T6853" s="669"/>
      <c r="U6853" s="669"/>
      <c r="AG6853" s="873"/>
      <c r="AN6853" s="669"/>
      <c r="IG6853" s="1009"/>
      <c r="IH6853" s="1009"/>
      <c r="II6853" s="1009"/>
      <c r="IJ6853" s="1009"/>
      <c r="IK6853" s="1009"/>
      <c r="IL6853" s="1009"/>
      <c r="IM6853" s="1009"/>
    </row>
    <row r="6854" spans="17:247" x14ac:dyDescent="0.25">
      <c r="Q6854" s="1333"/>
      <c r="R6854" s="1333"/>
      <c r="S6854" s="669"/>
      <c r="T6854" s="669"/>
      <c r="U6854" s="669"/>
      <c r="AG6854" s="873"/>
      <c r="AN6854" s="669"/>
      <c r="IG6854" s="1009"/>
      <c r="IH6854" s="1009"/>
      <c r="II6854" s="1009"/>
      <c r="IJ6854" s="1009"/>
      <c r="IK6854" s="1009"/>
      <c r="IL6854" s="1009"/>
      <c r="IM6854" s="1009"/>
    </row>
    <row r="6855" spans="17:247" x14ac:dyDescent="0.25">
      <c r="Q6855" s="1333"/>
      <c r="R6855" s="1333"/>
      <c r="S6855" s="669"/>
      <c r="T6855" s="669"/>
      <c r="U6855" s="669"/>
      <c r="AG6855" s="873"/>
      <c r="AN6855" s="669"/>
      <c r="IG6855" s="1009"/>
      <c r="IH6855" s="1009"/>
      <c r="II6855" s="1009"/>
      <c r="IJ6855" s="1009"/>
      <c r="IK6855" s="1009"/>
      <c r="IL6855" s="1009"/>
      <c r="IM6855" s="1009"/>
    </row>
    <row r="6856" spans="17:247" x14ac:dyDescent="0.25">
      <c r="Q6856" s="1333"/>
      <c r="R6856" s="1333"/>
      <c r="S6856" s="669"/>
      <c r="T6856" s="669"/>
      <c r="U6856" s="669"/>
      <c r="AG6856" s="873"/>
      <c r="AN6856" s="669"/>
      <c r="IG6856" s="1009"/>
      <c r="IH6856" s="1009"/>
      <c r="II6856" s="1009"/>
      <c r="IJ6856" s="1009"/>
      <c r="IK6856" s="1009"/>
      <c r="IL6856" s="1009"/>
      <c r="IM6856" s="1009"/>
    </row>
    <row r="6857" spans="17:247" x14ac:dyDescent="0.25">
      <c r="Q6857" s="1333"/>
      <c r="R6857" s="1333"/>
      <c r="S6857" s="669"/>
      <c r="T6857" s="669"/>
      <c r="U6857" s="669"/>
      <c r="AG6857" s="873"/>
      <c r="AN6857" s="669"/>
      <c r="IG6857" s="1009"/>
      <c r="IH6857" s="1009"/>
      <c r="II6857" s="1009"/>
      <c r="IJ6857" s="1009"/>
      <c r="IK6857" s="1009"/>
      <c r="IL6857" s="1009"/>
      <c r="IM6857" s="1009"/>
    </row>
    <row r="6858" spans="17:247" x14ac:dyDescent="0.25">
      <c r="Q6858" s="1333"/>
      <c r="R6858" s="1333"/>
      <c r="S6858" s="669"/>
      <c r="T6858" s="669"/>
      <c r="U6858" s="669"/>
      <c r="AG6858" s="873"/>
      <c r="AN6858" s="669"/>
      <c r="IG6858" s="1009"/>
      <c r="IH6858" s="1009"/>
      <c r="II6858" s="1009"/>
      <c r="IJ6858" s="1009"/>
      <c r="IK6858" s="1009"/>
      <c r="IL6858" s="1009"/>
      <c r="IM6858" s="1009"/>
    </row>
    <row r="6859" spans="17:247" x14ac:dyDescent="0.25">
      <c r="Q6859" s="1333"/>
      <c r="R6859" s="1333"/>
      <c r="S6859" s="669"/>
      <c r="T6859" s="669"/>
      <c r="U6859" s="669"/>
      <c r="AG6859" s="873"/>
      <c r="AN6859" s="669"/>
      <c r="IG6859" s="1009"/>
      <c r="IH6859" s="1009"/>
      <c r="II6859" s="1009"/>
      <c r="IJ6859" s="1009"/>
      <c r="IK6859" s="1009"/>
      <c r="IL6859" s="1009"/>
      <c r="IM6859" s="1009"/>
    </row>
    <row r="6860" spans="17:247" x14ac:dyDescent="0.25">
      <c r="Q6860" s="1333"/>
      <c r="R6860" s="1333"/>
      <c r="S6860" s="669"/>
      <c r="T6860" s="669"/>
      <c r="U6860" s="669"/>
      <c r="AG6860" s="873"/>
      <c r="AN6860" s="669"/>
      <c r="IG6860" s="1009"/>
      <c r="IH6860" s="1009"/>
      <c r="II6860" s="1009"/>
      <c r="IJ6860" s="1009"/>
      <c r="IK6860" s="1009"/>
      <c r="IL6860" s="1009"/>
      <c r="IM6860" s="1009"/>
    </row>
    <row r="6861" spans="17:247" x14ac:dyDescent="0.25">
      <c r="Q6861" s="1333"/>
      <c r="R6861" s="1333"/>
      <c r="S6861" s="669"/>
      <c r="T6861" s="669"/>
      <c r="U6861" s="669"/>
      <c r="AG6861" s="873"/>
      <c r="AN6861" s="669"/>
      <c r="IG6861" s="1009"/>
      <c r="IH6861" s="1009"/>
      <c r="II6861" s="1009"/>
      <c r="IJ6861" s="1009"/>
      <c r="IK6861" s="1009"/>
      <c r="IL6861" s="1009"/>
      <c r="IM6861" s="1009"/>
    </row>
    <row r="6862" spans="17:247" x14ac:dyDescent="0.25">
      <c r="Q6862" s="1333"/>
      <c r="R6862" s="1333"/>
      <c r="S6862" s="669"/>
      <c r="T6862" s="669"/>
      <c r="U6862" s="669"/>
      <c r="AG6862" s="873"/>
      <c r="AN6862" s="669"/>
      <c r="IG6862" s="1009"/>
      <c r="IH6862" s="1009"/>
      <c r="II6862" s="1009"/>
      <c r="IJ6862" s="1009"/>
      <c r="IK6862" s="1009"/>
      <c r="IL6862" s="1009"/>
      <c r="IM6862" s="1009"/>
    </row>
    <row r="6863" spans="17:247" x14ac:dyDescent="0.25">
      <c r="Q6863" s="1333"/>
      <c r="R6863" s="1333"/>
      <c r="S6863" s="669"/>
      <c r="T6863" s="669"/>
      <c r="U6863" s="669"/>
      <c r="AG6863" s="873"/>
      <c r="AN6863" s="669"/>
      <c r="IG6863" s="1009"/>
      <c r="IH6863" s="1009"/>
      <c r="II6863" s="1009"/>
      <c r="IJ6863" s="1009"/>
      <c r="IK6863" s="1009"/>
      <c r="IL6863" s="1009"/>
      <c r="IM6863" s="1009"/>
    </row>
    <row r="6864" spans="17:247" x14ac:dyDescent="0.25">
      <c r="Q6864" s="1333"/>
      <c r="R6864" s="1333"/>
      <c r="S6864" s="669"/>
      <c r="T6864" s="669"/>
      <c r="U6864" s="669"/>
      <c r="AG6864" s="873"/>
      <c r="AN6864" s="669"/>
      <c r="IG6864" s="1009"/>
      <c r="IH6864" s="1009"/>
      <c r="II6864" s="1009"/>
      <c r="IJ6864" s="1009"/>
      <c r="IK6864" s="1009"/>
      <c r="IL6864" s="1009"/>
      <c r="IM6864" s="1009"/>
    </row>
    <row r="6865" spans="17:247" x14ac:dyDescent="0.25">
      <c r="Q6865" s="1333"/>
      <c r="R6865" s="1333"/>
      <c r="S6865" s="669"/>
      <c r="T6865" s="669"/>
      <c r="U6865" s="669"/>
      <c r="AG6865" s="873"/>
      <c r="AN6865" s="669"/>
      <c r="IG6865" s="1009"/>
      <c r="IH6865" s="1009"/>
      <c r="II6865" s="1009"/>
      <c r="IJ6865" s="1009"/>
      <c r="IK6865" s="1009"/>
      <c r="IL6865" s="1009"/>
      <c r="IM6865" s="1009"/>
    </row>
    <row r="6866" spans="17:247" x14ac:dyDescent="0.25">
      <c r="Q6866" s="1333"/>
      <c r="R6866" s="1333"/>
      <c r="S6866" s="669"/>
      <c r="T6866" s="669"/>
      <c r="U6866" s="669"/>
      <c r="AG6866" s="873"/>
      <c r="AN6866" s="669"/>
      <c r="IG6866" s="1009"/>
      <c r="IH6866" s="1009"/>
      <c r="II6866" s="1009"/>
      <c r="IJ6866" s="1009"/>
      <c r="IK6866" s="1009"/>
      <c r="IL6866" s="1009"/>
      <c r="IM6866" s="1009"/>
    </row>
    <row r="6867" spans="17:247" x14ac:dyDescent="0.25">
      <c r="Q6867" s="1333"/>
      <c r="R6867" s="1333"/>
      <c r="S6867" s="669"/>
      <c r="T6867" s="669"/>
      <c r="U6867" s="669"/>
      <c r="AG6867" s="873"/>
      <c r="AN6867" s="669"/>
      <c r="IG6867" s="1009"/>
      <c r="IH6867" s="1009"/>
      <c r="II6867" s="1009"/>
      <c r="IJ6867" s="1009"/>
      <c r="IK6867" s="1009"/>
      <c r="IL6867" s="1009"/>
      <c r="IM6867" s="1009"/>
    </row>
    <row r="6868" spans="17:247" x14ac:dyDescent="0.25">
      <c r="Q6868" s="1333"/>
      <c r="R6868" s="1333"/>
      <c r="S6868" s="669"/>
      <c r="T6868" s="669"/>
      <c r="U6868" s="669"/>
      <c r="AG6868" s="873"/>
      <c r="AN6868" s="669"/>
      <c r="IG6868" s="1009"/>
      <c r="IH6868" s="1009"/>
      <c r="II6868" s="1009"/>
      <c r="IJ6868" s="1009"/>
      <c r="IK6868" s="1009"/>
      <c r="IL6868" s="1009"/>
      <c r="IM6868" s="1009"/>
    </row>
    <row r="6869" spans="17:247" x14ac:dyDescent="0.25">
      <c r="Q6869" s="1333"/>
      <c r="R6869" s="1333"/>
      <c r="S6869" s="669"/>
      <c r="T6869" s="669"/>
      <c r="U6869" s="669"/>
      <c r="AG6869" s="873"/>
      <c r="AN6869" s="669"/>
      <c r="IG6869" s="1009"/>
      <c r="IH6869" s="1009"/>
      <c r="II6869" s="1009"/>
      <c r="IJ6869" s="1009"/>
      <c r="IK6869" s="1009"/>
      <c r="IL6869" s="1009"/>
      <c r="IM6869" s="1009"/>
    </row>
    <row r="6870" spans="17:247" x14ac:dyDescent="0.25">
      <c r="Q6870" s="1333"/>
      <c r="R6870" s="1333"/>
      <c r="S6870" s="669"/>
      <c r="T6870" s="669"/>
      <c r="U6870" s="669"/>
      <c r="AG6870" s="873"/>
      <c r="AN6870" s="669"/>
      <c r="IG6870" s="1009"/>
      <c r="IH6870" s="1009"/>
      <c r="II6870" s="1009"/>
      <c r="IJ6870" s="1009"/>
      <c r="IK6870" s="1009"/>
      <c r="IL6870" s="1009"/>
      <c r="IM6870" s="1009"/>
    </row>
    <row r="6871" spans="17:247" x14ac:dyDescent="0.25">
      <c r="Q6871" s="1333"/>
      <c r="R6871" s="1333"/>
      <c r="S6871" s="669"/>
      <c r="T6871" s="669"/>
      <c r="U6871" s="669"/>
      <c r="AG6871" s="873"/>
      <c r="AN6871" s="669"/>
      <c r="IG6871" s="1009"/>
      <c r="IH6871" s="1009"/>
      <c r="II6871" s="1009"/>
      <c r="IJ6871" s="1009"/>
      <c r="IK6871" s="1009"/>
      <c r="IL6871" s="1009"/>
      <c r="IM6871" s="1009"/>
    </row>
    <row r="6872" spans="17:247" x14ac:dyDescent="0.25">
      <c r="Q6872" s="1333"/>
      <c r="R6872" s="1333"/>
      <c r="S6872" s="669"/>
      <c r="T6872" s="669"/>
      <c r="U6872" s="669"/>
      <c r="AG6872" s="873"/>
      <c r="AN6872" s="669"/>
      <c r="IG6872" s="1009"/>
      <c r="IH6872" s="1009"/>
      <c r="II6872" s="1009"/>
      <c r="IJ6872" s="1009"/>
      <c r="IK6872" s="1009"/>
      <c r="IL6872" s="1009"/>
      <c r="IM6872" s="1009"/>
    </row>
    <row r="6873" spans="17:247" x14ac:dyDescent="0.25">
      <c r="Q6873" s="1333"/>
      <c r="R6873" s="1333"/>
      <c r="S6873" s="669"/>
      <c r="T6873" s="669"/>
      <c r="U6873" s="669"/>
      <c r="AG6873" s="873"/>
      <c r="AN6873" s="669"/>
      <c r="IG6873" s="1009"/>
      <c r="IH6873" s="1009"/>
      <c r="II6873" s="1009"/>
      <c r="IJ6873" s="1009"/>
      <c r="IK6873" s="1009"/>
      <c r="IL6873" s="1009"/>
      <c r="IM6873" s="1009"/>
    </row>
    <row r="6874" spans="17:247" x14ac:dyDescent="0.25">
      <c r="Q6874" s="1333"/>
      <c r="R6874" s="1333"/>
      <c r="S6874" s="669"/>
      <c r="T6874" s="669"/>
      <c r="U6874" s="669"/>
      <c r="AG6874" s="873"/>
      <c r="AN6874" s="669"/>
      <c r="IG6874" s="1009"/>
      <c r="IH6874" s="1009"/>
      <c r="II6874" s="1009"/>
      <c r="IJ6874" s="1009"/>
      <c r="IK6874" s="1009"/>
      <c r="IL6874" s="1009"/>
      <c r="IM6874" s="1009"/>
    </row>
    <row r="6875" spans="17:247" x14ac:dyDescent="0.25">
      <c r="Q6875" s="1333"/>
      <c r="R6875" s="1333"/>
      <c r="S6875" s="669"/>
      <c r="T6875" s="669"/>
      <c r="U6875" s="669"/>
      <c r="AG6875" s="873"/>
      <c r="AN6875" s="669"/>
      <c r="IG6875" s="1009"/>
      <c r="IH6875" s="1009"/>
      <c r="II6875" s="1009"/>
      <c r="IJ6875" s="1009"/>
      <c r="IK6875" s="1009"/>
      <c r="IL6875" s="1009"/>
      <c r="IM6875" s="1009"/>
    </row>
    <row r="6876" spans="17:247" x14ac:dyDescent="0.25">
      <c r="Q6876" s="1333"/>
      <c r="R6876" s="1333"/>
      <c r="S6876" s="669"/>
      <c r="T6876" s="669"/>
      <c r="U6876" s="669"/>
      <c r="AG6876" s="873"/>
      <c r="AN6876" s="669"/>
      <c r="IG6876" s="1009"/>
      <c r="IH6876" s="1009"/>
      <c r="II6876" s="1009"/>
      <c r="IJ6876" s="1009"/>
      <c r="IK6876" s="1009"/>
      <c r="IL6876" s="1009"/>
      <c r="IM6876" s="1009"/>
    </row>
    <row r="6877" spans="17:247" x14ac:dyDescent="0.25">
      <c r="Q6877" s="1333"/>
      <c r="R6877" s="1333"/>
      <c r="S6877" s="669"/>
      <c r="T6877" s="669"/>
      <c r="U6877" s="669"/>
      <c r="AG6877" s="873"/>
      <c r="AN6877" s="669"/>
      <c r="IG6877" s="1009"/>
      <c r="IH6877" s="1009"/>
      <c r="II6877" s="1009"/>
      <c r="IJ6877" s="1009"/>
      <c r="IK6877" s="1009"/>
      <c r="IL6877" s="1009"/>
      <c r="IM6877" s="1009"/>
    </row>
    <row r="6878" spans="17:247" x14ac:dyDescent="0.25">
      <c r="Q6878" s="1333"/>
      <c r="R6878" s="1333"/>
      <c r="S6878" s="669"/>
      <c r="T6878" s="669"/>
      <c r="U6878" s="669"/>
      <c r="AG6878" s="873"/>
      <c r="AN6878" s="669"/>
      <c r="IG6878" s="1009"/>
      <c r="IH6878" s="1009"/>
      <c r="II6878" s="1009"/>
      <c r="IJ6878" s="1009"/>
      <c r="IK6878" s="1009"/>
      <c r="IL6878" s="1009"/>
      <c r="IM6878" s="1009"/>
    </row>
    <row r="6879" spans="17:247" x14ac:dyDescent="0.25">
      <c r="Q6879" s="1333"/>
      <c r="R6879" s="1333"/>
      <c r="S6879" s="669"/>
      <c r="T6879" s="669"/>
      <c r="U6879" s="669"/>
      <c r="AG6879" s="873"/>
      <c r="AN6879" s="669"/>
      <c r="IG6879" s="1009"/>
      <c r="IH6879" s="1009"/>
      <c r="II6879" s="1009"/>
      <c r="IJ6879" s="1009"/>
      <c r="IK6879" s="1009"/>
      <c r="IL6879" s="1009"/>
      <c r="IM6879" s="1009"/>
    </row>
    <row r="6880" spans="17:247" x14ac:dyDescent="0.25">
      <c r="Q6880" s="1333"/>
      <c r="R6880" s="1333"/>
      <c r="S6880" s="669"/>
      <c r="T6880" s="669"/>
      <c r="U6880" s="669"/>
      <c r="AG6880" s="873"/>
      <c r="AN6880" s="669"/>
      <c r="IG6880" s="1009"/>
      <c r="IH6880" s="1009"/>
      <c r="II6880" s="1009"/>
      <c r="IJ6880" s="1009"/>
      <c r="IK6880" s="1009"/>
      <c r="IL6880" s="1009"/>
      <c r="IM6880" s="1009"/>
    </row>
    <row r="6881" spans="17:247" x14ac:dyDescent="0.25">
      <c r="Q6881" s="1333"/>
      <c r="R6881" s="1333"/>
      <c r="S6881" s="669"/>
      <c r="T6881" s="669"/>
      <c r="U6881" s="669"/>
      <c r="AG6881" s="873"/>
      <c r="AN6881" s="669"/>
      <c r="IG6881" s="1009"/>
      <c r="IH6881" s="1009"/>
      <c r="II6881" s="1009"/>
      <c r="IJ6881" s="1009"/>
      <c r="IK6881" s="1009"/>
      <c r="IL6881" s="1009"/>
      <c r="IM6881" s="1009"/>
    </row>
    <row r="6882" spans="17:247" x14ac:dyDescent="0.25">
      <c r="Q6882" s="1333"/>
      <c r="R6882" s="1333"/>
      <c r="S6882" s="669"/>
      <c r="T6882" s="669"/>
      <c r="U6882" s="669"/>
      <c r="AG6882" s="873"/>
      <c r="AN6882" s="669"/>
      <c r="IG6882" s="1009"/>
      <c r="IH6882" s="1009"/>
      <c r="II6882" s="1009"/>
      <c r="IJ6882" s="1009"/>
      <c r="IK6882" s="1009"/>
      <c r="IL6882" s="1009"/>
      <c r="IM6882" s="1009"/>
    </row>
    <row r="6883" spans="17:247" x14ac:dyDescent="0.25">
      <c r="Q6883" s="1333"/>
      <c r="R6883" s="1333"/>
      <c r="S6883" s="669"/>
      <c r="T6883" s="669"/>
      <c r="U6883" s="669"/>
      <c r="AG6883" s="873"/>
      <c r="AN6883" s="669"/>
      <c r="IG6883" s="1009"/>
      <c r="IH6883" s="1009"/>
      <c r="II6883" s="1009"/>
      <c r="IJ6883" s="1009"/>
      <c r="IK6883" s="1009"/>
      <c r="IL6883" s="1009"/>
      <c r="IM6883" s="1009"/>
    </row>
    <row r="6884" spans="17:247" x14ac:dyDescent="0.25">
      <c r="Q6884" s="1333"/>
      <c r="R6884" s="1333"/>
      <c r="S6884" s="669"/>
      <c r="T6884" s="669"/>
      <c r="U6884" s="669"/>
      <c r="AG6884" s="873"/>
      <c r="AN6884" s="669"/>
      <c r="IG6884" s="1009"/>
      <c r="IH6884" s="1009"/>
      <c r="II6884" s="1009"/>
      <c r="IJ6884" s="1009"/>
      <c r="IK6884" s="1009"/>
      <c r="IL6884" s="1009"/>
      <c r="IM6884" s="1009"/>
    </row>
    <row r="6885" spans="17:247" x14ac:dyDescent="0.25">
      <c r="Q6885" s="1333"/>
      <c r="R6885" s="1333"/>
      <c r="S6885" s="669"/>
      <c r="T6885" s="669"/>
      <c r="U6885" s="669"/>
      <c r="AG6885" s="873"/>
      <c r="AN6885" s="669"/>
      <c r="IG6885" s="1009"/>
      <c r="IH6885" s="1009"/>
      <c r="II6885" s="1009"/>
      <c r="IJ6885" s="1009"/>
      <c r="IK6885" s="1009"/>
      <c r="IL6885" s="1009"/>
      <c r="IM6885" s="1009"/>
    </row>
    <row r="6886" spans="17:247" x14ac:dyDescent="0.25">
      <c r="Q6886" s="1333"/>
      <c r="R6886" s="1333"/>
      <c r="S6886" s="669"/>
      <c r="T6886" s="669"/>
      <c r="U6886" s="669"/>
      <c r="AG6886" s="873"/>
      <c r="AN6886" s="669"/>
      <c r="IG6886" s="1009"/>
      <c r="IH6886" s="1009"/>
      <c r="II6886" s="1009"/>
      <c r="IJ6886" s="1009"/>
      <c r="IK6886" s="1009"/>
      <c r="IL6886" s="1009"/>
      <c r="IM6886" s="1009"/>
    </row>
    <row r="6887" spans="17:247" x14ac:dyDescent="0.25">
      <c r="Q6887" s="1333"/>
      <c r="R6887" s="1333"/>
      <c r="S6887" s="669"/>
      <c r="T6887" s="669"/>
      <c r="U6887" s="669"/>
      <c r="AG6887" s="873"/>
      <c r="AN6887" s="669"/>
      <c r="IG6887" s="1009"/>
      <c r="IH6887" s="1009"/>
      <c r="II6887" s="1009"/>
      <c r="IJ6887" s="1009"/>
      <c r="IK6887" s="1009"/>
      <c r="IL6887" s="1009"/>
      <c r="IM6887" s="1009"/>
    </row>
    <row r="6888" spans="17:247" x14ac:dyDescent="0.25">
      <c r="Q6888" s="1333"/>
      <c r="R6888" s="1333"/>
      <c r="S6888" s="669"/>
      <c r="T6888" s="669"/>
      <c r="U6888" s="669"/>
      <c r="AG6888" s="873"/>
      <c r="AN6888" s="669"/>
      <c r="IG6888" s="1009"/>
      <c r="IH6888" s="1009"/>
      <c r="II6888" s="1009"/>
      <c r="IJ6888" s="1009"/>
      <c r="IK6888" s="1009"/>
      <c r="IL6888" s="1009"/>
      <c r="IM6888" s="1009"/>
    </row>
    <row r="6889" spans="17:247" x14ac:dyDescent="0.25">
      <c r="Q6889" s="1333"/>
      <c r="R6889" s="1333"/>
      <c r="S6889" s="669"/>
      <c r="T6889" s="669"/>
      <c r="U6889" s="669"/>
      <c r="AG6889" s="873"/>
      <c r="AN6889" s="669"/>
      <c r="IG6889" s="1009"/>
      <c r="IH6889" s="1009"/>
      <c r="II6889" s="1009"/>
      <c r="IJ6889" s="1009"/>
      <c r="IK6889" s="1009"/>
      <c r="IL6889" s="1009"/>
      <c r="IM6889" s="1009"/>
    </row>
    <row r="6890" spans="17:247" x14ac:dyDescent="0.25">
      <c r="Q6890" s="1333"/>
      <c r="R6890" s="1333"/>
      <c r="S6890" s="669"/>
      <c r="T6890" s="669"/>
      <c r="U6890" s="669"/>
      <c r="AG6890" s="873"/>
      <c r="AN6890" s="669"/>
      <c r="IG6890" s="1009"/>
      <c r="IH6890" s="1009"/>
      <c r="II6890" s="1009"/>
      <c r="IJ6890" s="1009"/>
      <c r="IK6890" s="1009"/>
      <c r="IL6890" s="1009"/>
      <c r="IM6890" s="1009"/>
    </row>
    <row r="6891" spans="17:247" x14ac:dyDescent="0.25">
      <c r="Q6891" s="1333"/>
      <c r="R6891" s="1333"/>
      <c r="S6891" s="669"/>
      <c r="T6891" s="669"/>
      <c r="U6891" s="669"/>
      <c r="AG6891" s="873"/>
      <c r="AN6891" s="669"/>
      <c r="IG6891" s="1009"/>
      <c r="IH6891" s="1009"/>
      <c r="II6891" s="1009"/>
      <c r="IJ6891" s="1009"/>
      <c r="IK6891" s="1009"/>
      <c r="IL6891" s="1009"/>
      <c r="IM6891" s="1009"/>
    </row>
    <row r="6892" spans="17:247" x14ac:dyDescent="0.25">
      <c r="Q6892" s="1333"/>
      <c r="R6892" s="1333"/>
      <c r="S6892" s="669"/>
      <c r="T6892" s="669"/>
      <c r="U6892" s="669"/>
      <c r="AG6892" s="873"/>
      <c r="AN6892" s="669"/>
      <c r="IG6892" s="1009"/>
      <c r="IH6892" s="1009"/>
      <c r="II6892" s="1009"/>
      <c r="IJ6892" s="1009"/>
      <c r="IK6892" s="1009"/>
      <c r="IL6892" s="1009"/>
      <c r="IM6892" s="1009"/>
    </row>
    <row r="6893" spans="17:247" x14ac:dyDescent="0.25">
      <c r="Q6893" s="1333"/>
      <c r="R6893" s="1333"/>
      <c r="S6893" s="669"/>
      <c r="T6893" s="669"/>
      <c r="U6893" s="669"/>
      <c r="AG6893" s="873"/>
      <c r="AN6893" s="669"/>
      <c r="IG6893" s="1009"/>
      <c r="IH6893" s="1009"/>
      <c r="II6893" s="1009"/>
      <c r="IJ6893" s="1009"/>
      <c r="IK6893" s="1009"/>
      <c r="IL6893" s="1009"/>
      <c r="IM6893" s="1009"/>
    </row>
    <row r="6894" spans="17:247" x14ac:dyDescent="0.25">
      <c r="Q6894" s="1333"/>
      <c r="R6894" s="1333"/>
      <c r="S6894" s="669"/>
      <c r="T6894" s="669"/>
      <c r="U6894" s="669"/>
      <c r="AG6894" s="873"/>
      <c r="AN6894" s="669"/>
      <c r="IG6894" s="1009"/>
      <c r="IH6894" s="1009"/>
      <c r="II6894" s="1009"/>
      <c r="IJ6894" s="1009"/>
      <c r="IK6894" s="1009"/>
      <c r="IL6894" s="1009"/>
      <c r="IM6894" s="1009"/>
    </row>
    <row r="6895" spans="17:247" x14ac:dyDescent="0.25">
      <c r="Q6895" s="1333"/>
      <c r="R6895" s="1333"/>
      <c r="S6895" s="669"/>
      <c r="T6895" s="669"/>
      <c r="U6895" s="669"/>
      <c r="AG6895" s="873"/>
      <c r="AN6895" s="669"/>
      <c r="IG6895" s="1009"/>
      <c r="IH6895" s="1009"/>
      <c r="II6895" s="1009"/>
      <c r="IJ6895" s="1009"/>
      <c r="IK6895" s="1009"/>
      <c r="IL6895" s="1009"/>
      <c r="IM6895" s="1009"/>
    </row>
    <row r="6896" spans="17:247" x14ac:dyDescent="0.25">
      <c r="Q6896" s="1333"/>
      <c r="R6896" s="1333"/>
      <c r="S6896" s="669"/>
      <c r="T6896" s="669"/>
      <c r="U6896" s="669"/>
      <c r="AG6896" s="873"/>
      <c r="AN6896" s="669"/>
      <c r="IG6896" s="1009"/>
      <c r="IH6896" s="1009"/>
      <c r="II6896" s="1009"/>
      <c r="IJ6896" s="1009"/>
      <c r="IK6896" s="1009"/>
      <c r="IL6896" s="1009"/>
      <c r="IM6896" s="1009"/>
    </row>
    <row r="6897" spans="17:247" x14ac:dyDescent="0.25">
      <c r="Q6897" s="1333"/>
      <c r="R6897" s="1333"/>
      <c r="S6897" s="669"/>
      <c r="T6897" s="669"/>
      <c r="U6897" s="669"/>
      <c r="AG6897" s="873"/>
      <c r="AN6897" s="669"/>
      <c r="IG6897" s="1009"/>
      <c r="IH6897" s="1009"/>
      <c r="II6897" s="1009"/>
      <c r="IJ6897" s="1009"/>
      <c r="IK6897" s="1009"/>
      <c r="IL6897" s="1009"/>
      <c r="IM6897" s="1009"/>
    </row>
    <row r="6898" spans="17:247" x14ac:dyDescent="0.25">
      <c r="Q6898" s="1333"/>
      <c r="R6898" s="1333"/>
      <c r="S6898" s="669"/>
      <c r="T6898" s="669"/>
      <c r="U6898" s="669"/>
      <c r="AG6898" s="873"/>
      <c r="AN6898" s="669"/>
      <c r="IG6898" s="1009"/>
      <c r="IH6898" s="1009"/>
      <c r="II6898" s="1009"/>
      <c r="IJ6898" s="1009"/>
      <c r="IK6898" s="1009"/>
      <c r="IL6898" s="1009"/>
      <c r="IM6898" s="1009"/>
    </row>
    <row r="6899" spans="17:247" x14ac:dyDescent="0.25">
      <c r="Q6899" s="1333"/>
      <c r="R6899" s="1333"/>
      <c r="S6899" s="669"/>
      <c r="T6899" s="669"/>
      <c r="U6899" s="669"/>
      <c r="AG6899" s="873"/>
      <c r="AN6899" s="669"/>
      <c r="IG6899" s="1009"/>
      <c r="IH6899" s="1009"/>
      <c r="II6899" s="1009"/>
      <c r="IJ6899" s="1009"/>
      <c r="IK6899" s="1009"/>
      <c r="IL6899" s="1009"/>
      <c r="IM6899" s="1009"/>
    </row>
    <row r="6900" spans="17:247" x14ac:dyDescent="0.25">
      <c r="Q6900" s="1333"/>
      <c r="R6900" s="1333"/>
      <c r="S6900" s="669"/>
      <c r="T6900" s="669"/>
      <c r="U6900" s="669"/>
      <c r="AG6900" s="873"/>
      <c r="AN6900" s="669"/>
      <c r="IG6900" s="1009"/>
      <c r="IH6900" s="1009"/>
      <c r="II6900" s="1009"/>
      <c r="IJ6900" s="1009"/>
      <c r="IK6900" s="1009"/>
      <c r="IL6900" s="1009"/>
      <c r="IM6900" s="1009"/>
    </row>
    <row r="6901" spans="17:247" x14ac:dyDescent="0.25">
      <c r="Q6901" s="1333"/>
      <c r="R6901" s="1333"/>
      <c r="S6901" s="669"/>
      <c r="T6901" s="669"/>
      <c r="U6901" s="669"/>
      <c r="AG6901" s="873"/>
      <c r="AN6901" s="669"/>
      <c r="IG6901" s="1009"/>
      <c r="IH6901" s="1009"/>
      <c r="II6901" s="1009"/>
      <c r="IJ6901" s="1009"/>
      <c r="IK6901" s="1009"/>
      <c r="IL6901" s="1009"/>
      <c r="IM6901" s="1009"/>
    </row>
    <row r="6902" spans="17:247" x14ac:dyDescent="0.25">
      <c r="Q6902" s="1333"/>
      <c r="R6902" s="1333"/>
      <c r="S6902" s="669"/>
      <c r="T6902" s="669"/>
      <c r="U6902" s="669"/>
      <c r="AG6902" s="873"/>
      <c r="AN6902" s="669"/>
      <c r="IG6902" s="1009"/>
      <c r="IH6902" s="1009"/>
      <c r="II6902" s="1009"/>
      <c r="IJ6902" s="1009"/>
      <c r="IK6902" s="1009"/>
      <c r="IL6902" s="1009"/>
      <c r="IM6902" s="1009"/>
    </row>
    <row r="6903" spans="17:247" x14ac:dyDescent="0.25">
      <c r="Q6903" s="1333"/>
      <c r="R6903" s="1333"/>
      <c r="S6903" s="669"/>
      <c r="T6903" s="669"/>
      <c r="U6903" s="669"/>
      <c r="AG6903" s="873"/>
      <c r="AN6903" s="669"/>
      <c r="IG6903" s="1009"/>
      <c r="IH6903" s="1009"/>
      <c r="II6903" s="1009"/>
      <c r="IJ6903" s="1009"/>
      <c r="IK6903" s="1009"/>
      <c r="IL6903" s="1009"/>
      <c r="IM6903" s="1009"/>
    </row>
    <row r="6904" spans="17:247" x14ac:dyDescent="0.25">
      <c r="Q6904" s="1333"/>
      <c r="R6904" s="1333"/>
      <c r="S6904" s="669"/>
      <c r="T6904" s="669"/>
      <c r="U6904" s="669"/>
      <c r="AG6904" s="873"/>
      <c r="AN6904" s="669"/>
      <c r="IG6904" s="1009"/>
      <c r="IH6904" s="1009"/>
      <c r="II6904" s="1009"/>
      <c r="IJ6904" s="1009"/>
      <c r="IK6904" s="1009"/>
      <c r="IL6904" s="1009"/>
      <c r="IM6904" s="1009"/>
    </row>
    <row r="6905" spans="17:247" x14ac:dyDescent="0.25">
      <c r="Q6905" s="1333"/>
      <c r="R6905" s="1333"/>
      <c r="S6905" s="669"/>
      <c r="T6905" s="669"/>
      <c r="U6905" s="669"/>
      <c r="AG6905" s="873"/>
      <c r="AN6905" s="669"/>
      <c r="IG6905" s="1009"/>
      <c r="IH6905" s="1009"/>
      <c r="II6905" s="1009"/>
      <c r="IJ6905" s="1009"/>
      <c r="IK6905" s="1009"/>
      <c r="IL6905" s="1009"/>
      <c r="IM6905" s="1009"/>
    </row>
    <row r="6906" spans="17:247" x14ac:dyDescent="0.25">
      <c r="Q6906" s="1333"/>
      <c r="R6906" s="1333"/>
      <c r="S6906" s="669"/>
      <c r="T6906" s="669"/>
      <c r="U6906" s="669"/>
      <c r="AG6906" s="873"/>
      <c r="AN6906" s="669"/>
      <c r="IG6906" s="1009"/>
      <c r="IH6906" s="1009"/>
      <c r="II6906" s="1009"/>
      <c r="IJ6906" s="1009"/>
      <c r="IK6906" s="1009"/>
      <c r="IL6906" s="1009"/>
      <c r="IM6906" s="1009"/>
    </row>
    <row r="6907" spans="17:247" x14ac:dyDescent="0.25">
      <c r="Q6907" s="1333"/>
      <c r="R6907" s="1333"/>
      <c r="S6907" s="669"/>
      <c r="T6907" s="669"/>
      <c r="U6907" s="669"/>
      <c r="AG6907" s="873"/>
      <c r="AN6907" s="669"/>
      <c r="IG6907" s="1009"/>
      <c r="IH6907" s="1009"/>
      <c r="II6907" s="1009"/>
      <c r="IJ6907" s="1009"/>
      <c r="IK6907" s="1009"/>
      <c r="IL6907" s="1009"/>
      <c r="IM6907" s="1009"/>
    </row>
    <row r="6908" spans="17:247" x14ac:dyDescent="0.25">
      <c r="Q6908" s="1333"/>
      <c r="R6908" s="1333"/>
      <c r="S6908" s="669"/>
      <c r="T6908" s="669"/>
      <c r="U6908" s="669"/>
      <c r="AG6908" s="873"/>
      <c r="AN6908" s="669"/>
      <c r="IG6908" s="1009"/>
      <c r="IH6908" s="1009"/>
      <c r="II6908" s="1009"/>
      <c r="IJ6908" s="1009"/>
      <c r="IK6908" s="1009"/>
      <c r="IL6908" s="1009"/>
      <c r="IM6908" s="1009"/>
    </row>
    <row r="6909" spans="17:247" x14ac:dyDescent="0.25">
      <c r="Q6909" s="1333"/>
      <c r="R6909" s="1333"/>
      <c r="S6909" s="669"/>
      <c r="T6909" s="669"/>
      <c r="U6909" s="669"/>
      <c r="AG6909" s="873"/>
      <c r="AN6909" s="669"/>
      <c r="IG6909" s="1009"/>
      <c r="IH6909" s="1009"/>
      <c r="II6909" s="1009"/>
      <c r="IJ6909" s="1009"/>
      <c r="IK6909" s="1009"/>
      <c r="IL6909" s="1009"/>
      <c r="IM6909" s="1009"/>
    </row>
    <row r="6910" spans="17:247" x14ac:dyDescent="0.25">
      <c r="Q6910" s="1333"/>
      <c r="R6910" s="1333"/>
      <c r="S6910" s="669"/>
      <c r="T6910" s="669"/>
      <c r="U6910" s="669"/>
      <c r="AG6910" s="873"/>
      <c r="AN6910" s="669"/>
      <c r="IG6910" s="1009"/>
      <c r="IH6910" s="1009"/>
      <c r="II6910" s="1009"/>
      <c r="IJ6910" s="1009"/>
      <c r="IK6910" s="1009"/>
      <c r="IL6910" s="1009"/>
      <c r="IM6910" s="1009"/>
    </row>
    <row r="6911" spans="17:247" x14ac:dyDescent="0.25">
      <c r="Q6911" s="1333"/>
      <c r="R6911" s="1333"/>
      <c r="S6911" s="669"/>
      <c r="T6911" s="669"/>
      <c r="U6911" s="669"/>
      <c r="AG6911" s="873"/>
      <c r="AN6911" s="669"/>
      <c r="IG6911" s="1009"/>
      <c r="IH6911" s="1009"/>
      <c r="II6911" s="1009"/>
      <c r="IJ6911" s="1009"/>
      <c r="IK6911" s="1009"/>
      <c r="IL6911" s="1009"/>
      <c r="IM6911" s="1009"/>
    </row>
    <row r="6912" spans="17:247" x14ac:dyDescent="0.25">
      <c r="Q6912" s="1333"/>
      <c r="R6912" s="1333"/>
      <c r="S6912" s="669"/>
      <c r="T6912" s="669"/>
      <c r="U6912" s="669"/>
      <c r="AG6912" s="873"/>
      <c r="AN6912" s="669"/>
      <c r="IG6912" s="1009"/>
      <c r="IH6912" s="1009"/>
      <c r="II6912" s="1009"/>
      <c r="IJ6912" s="1009"/>
      <c r="IK6912" s="1009"/>
      <c r="IL6912" s="1009"/>
      <c r="IM6912" s="1009"/>
    </row>
    <row r="6913" spans="17:247" x14ac:dyDescent="0.25">
      <c r="Q6913" s="1333"/>
      <c r="R6913" s="1333"/>
      <c r="S6913" s="669"/>
      <c r="T6913" s="669"/>
      <c r="U6913" s="669"/>
      <c r="AG6913" s="873"/>
      <c r="AN6913" s="669"/>
      <c r="IG6913" s="1009"/>
      <c r="IH6913" s="1009"/>
      <c r="II6913" s="1009"/>
      <c r="IJ6913" s="1009"/>
      <c r="IK6913" s="1009"/>
      <c r="IL6913" s="1009"/>
      <c r="IM6913" s="1009"/>
    </row>
    <row r="6914" spans="17:247" x14ac:dyDescent="0.25">
      <c r="Q6914" s="1333"/>
      <c r="R6914" s="1333"/>
      <c r="S6914" s="669"/>
      <c r="T6914" s="669"/>
      <c r="U6914" s="669"/>
      <c r="AG6914" s="873"/>
      <c r="AN6914" s="669"/>
      <c r="IG6914" s="1009"/>
      <c r="IH6914" s="1009"/>
      <c r="II6914" s="1009"/>
      <c r="IJ6914" s="1009"/>
      <c r="IK6914" s="1009"/>
      <c r="IL6914" s="1009"/>
      <c r="IM6914" s="1009"/>
    </row>
    <row r="6915" spans="17:247" x14ac:dyDescent="0.25">
      <c r="Q6915" s="1333"/>
      <c r="R6915" s="1333"/>
      <c r="S6915" s="669"/>
      <c r="T6915" s="669"/>
      <c r="U6915" s="669"/>
      <c r="AG6915" s="873"/>
      <c r="AN6915" s="669"/>
      <c r="IG6915" s="1009"/>
      <c r="IH6915" s="1009"/>
      <c r="II6915" s="1009"/>
      <c r="IJ6915" s="1009"/>
      <c r="IK6915" s="1009"/>
      <c r="IL6915" s="1009"/>
      <c r="IM6915" s="1009"/>
    </row>
    <row r="6916" spans="17:247" x14ac:dyDescent="0.25">
      <c r="Q6916" s="1333"/>
      <c r="R6916" s="1333"/>
      <c r="S6916" s="669"/>
      <c r="T6916" s="669"/>
      <c r="U6916" s="669"/>
      <c r="AG6916" s="873"/>
      <c r="AN6916" s="669"/>
      <c r="IG6916" s="1009"/>
      <c r="IH6916" s="1009"/>
      <c r="II6916" s="1009"/>
      <c r="IJ6916" s="1009"/>
      <c r="IK6916" s="1009"/>
      <c r="IL6916" s="1009"/>
      <c r="IM6916" s="1009"/>
    </row>
    <row r="6917" spans="17:247" x14ac:dyDescent="0.25">
      <c r="Q6917" s="1333"/>
      <c r="R6917" s="1333"/>
      <c r="S6917" s="669"/>
      <c r="T6917" s="669"/>
      <c r="U6917" s="669"/>
      <c r="AG6917" s="873"/>
      <c r="AN6917" s="669"/>
      <c r="IG6917" s="1009"/>
      <c r="IH6917" s="1009"/>
      <c r="II6917" s="1009"/>
      <c r="IJ6917" s="1009"/>
      <c r="IK6917" s="1009"/>
      <c r="IL6917" s="1009"/>
      <c r="IM6917" s="1009"/>
    </row>
    <row r="6918" spans="17:247" x14ac:dyDescent="0.25">
      <c r="Q6918" s="1333"/>
      <c r="R6918" s="1333"/>
      <c r="S6918" s="669"/>
      <c r="T6918" s="669"/>
      <c r="U6918" s="669"/>
      <c r="AG6918" s="873"/>
      <c r="AN6918" s="669"/>
      <c r="IG6918" s="1009"/>
      <c r="IH6918" s="1009"/>
      <c r="II6918" s="1009"/>
      <c r="IJ6918" s="1009"/>
      <c r="IK6918" s="1009"/>
      <c r="IL6918" s="1009"/>
      <c r="IM6918" s="1009"/>
    </row>
    <row r="6919" spans="17:247" x14ac:dyDescent="0.25">
      <c r="Q6919" s="1333"/>
      <c r="R6919" s="1333"/>
      <c r="S6919" s="669"/>
      <c r="T6919" s="669"/>
      <c r="U6919" s="669"/>
      <c r="AG6919" s="873"/>
      <c r="AN6919" s="669"/>
      <c r="IG6919" s="1009"/>
      <c r="IH6919" s="1009"/>
      <c r="II6919" s="1009"/>
      <c r="IJ6919" s="1009"/>
      <c r="IK6919" s="1009"/>
      <c r="IL6919" s="1009"/>
      <c r="IM6919" s="1009"/>
    </row>
    <row r="6920" spans="17:247" x14ac:dyDescent="0.25">
      <c r="Q6920" s="1333"/>
      <c r="R6920" s="1333"/>
      <c r="S6920" s="669"/>
      <c r="T6920" s="669"/>
      <c r="U6920" s="669"/>
      <c r="AG6920" s="873"/>
      <c r="AN6920" s="669"/>
      <c r="IG6920" s="1009"/>
      <c r="IH6920" s="1009"/>
      <c r="II6920" s="1009"/>
      <c r="IJ6920" s="1009"/>
      <c r="IK6920" s="1009"/>
      <c r="IL6920" s="1009"/>
      <c r="IM6920" s="1009"/>
    </row>
    <row r="6921" spans="17:247" x14ac:dyDescent="0.25">
      <c r="Q6921" s="1333"/>
      <c r="R6921" s="1333"/>
      <c r="S6921" s="669"/>
      <c r="T6921" s="669"/>
      <c r="U6921" s="669"/>
      <c r="AG6921" s="873"/>
      <c r="AN6921" s="669"/>
      <c r="IG6921" s="1009"/>
      <c r="IH6921" s="1009"/>
      <c r="II6921" s="1009"/>
      <c r="IJ6921" s="1009"/>
      <c r="IK6921" s="1009"/>
      <c r="IL6921" s="1009"/>
      <c r="IM6921" s="1009"/>
    </row>
    <row r="6922" spans="17:247" x14ac:dyDescent="0.25">
      <c r="Q6922" s="1333"/>
      <c r="R6922" s="1333"/>
      <c r="S6922" s="669"/>
      <c r="T6922" s="669"/>
      <c r="U6922" s="669"/>
      <c r="AG6922" s="873"/>
      <c r="AN6922" s="669"/>
      <c r="IG6922" s="1009"/>
      <c r="IH6922" s="1009"/>
      <c r="II6922" s="1009"/>
      <c r="IJ6922" s="1009"/>
      <c r="IK6922" s="1009"/>
      <c r="IL6922" s="1009"/>
      <c r="IM6922" s="1009"/>
    </row>
    <row r="6923" spans="17:247" x14ac:dyDescent="0.25">
      <c r="Q6923" s="1333"/>
      <c r="R6923" s="1333"/>
      <c r="S6923" s="669"/>
      <c r="T6923" s="669"/>
      <c r="U6923" s="669"/>
      <c r="AG6923" s="873"/>
      <c r="AN6923" s="669"/>
      <c r="IG6923" s="1009"/>
      <c r="IH6923" s="1009"/>
      <c r="II6923" s="1009"/>
      <c r="IJ6923" s="1009"/>
      <c r="IK6923" s="1009"/>
      <c r="IL6923" s="1009"/>
      <c r="IM6923" s="1009"/>
    </row>
    <row r="6924" spans="17:247" x14ac:dyDescent="0.25">
      <c r="Q6924" s="1333"/>
      <c r="R6924" s="1333"/>
      <c r="S6924" s="669"/>
      <c r="T6924" s="669"/>
      <c r="U6924" s="669"/>
      <c r="AG6924" s="873"/>
      <c r="AN6924" s="669"/>
      <c r="IG6924" s="1009"/>
      <c r="IH6924" s="1009"/>
      <c r="II6924" s="1009"/>
      <c r="IJ6924" s="1009"/>
      <c r="IK6924" s="1009"/>
      <c r="IL6924" s="1009"/>
      <c r="IM6924" s="1009"/>
    </row>
    <row r="6925" spans="17:247" x14ac:dyDescent="0.25">
      <c r="Q6925" s="1333"/>
      <c r="R6925" s="1333"/>
      <c r="S6925" s="669"/>
      <c r="T6925" s="669"/>
      <c r="U6925" s="669"/>
      <c r="AG6925" s="873"/>
      <c r="AN6925" s="669"/>
      <c r="IG6925" s="1009"/>
      <c r="IH6925" s="1009"/>
      <c r="II6925" s="1009"/>
      <c r="IJ6925" s="1009"/>
      <c r="IK6925" s="1009"/>
      <c r="IL6925" s="1009"/>
      <c r="IM6925" s="1009"/>
    </row>
    <row r="6926" spans="17:247" x14ac:dyDescent="0.25">
      <c r="Q6926" s="1333"/>
      <c r="R6926" s="1333"/>
      <c r="S6926" s="669"/>
      <c r="T6926" s="669"/>
      <c r="U6926" s="669"/>
      <c r="AG6926" s="873"/>
      <c r="AN6926" s="669"/>
      <c r="IG6926" s="1009"/>
      <c r="IH6926" s="1009"/>
      <c r="II6926" s="1009"/>
      <c r="IJ6926" s="1009"/>
      <c r="IK6926" s="1009"/>
      <c r="IL6926" s="1009"/>
      <c r="IM6926" s="1009"/>
    </row>
    <row r="6927" spans="17:247" x14ac:dyDescent="0.25">
      <c r="Q6927" s="1333"/>
      <c r="R6927" s="1333"/>
      <c r="S6927" s="669"/>
      <c r="T6927" s="669"/>
      <c r="U6927" s="669"/>
      <c r="AG6927" s="873"/>
      <c r="AN6927" s="669"/>
      <c r="IG6927" s="1009"/>
      <c r="IH6927" s="1009"/>
      <c r="II6927" s="1009"/>
      <c r="IJ6927" s="1009"/>
      <c r="IK6927" s="1009"/>
      <c r="IL6927" s="1009"/>
      <c r="IM6927" s="1009"/>
    </row>
    <row r="6928" spans="17:247" x14ac:dyDescent="0.25">
      <c r="Q6928" s="1333"/>
      <c r="R6928" s="1333"/>
      <c r="S6928" s="669"/>
      <c r="T6928" s="669"/>
      <c r="U6928" s="669"/>
      <c r="AG6928" s="873"/>
      <c r="AN6928" s="669"/>
      <c r="IG6928" s="1009"/>
      <c r="IH6928" s="1009"/>
      <c r="II6928" s="1009"/>
      <c r="IJ6928" s="1009"/>
      <c r="IK6928" s="1009"/>
      <c r="IL6928" s="1009"/>
      <c r="IM6928" s="1009"/>
    </row>
    <row r="6929" spans="17:247" x14ac:dyDescent="0.25">
      <c r="Q6929" s="1333"/>
      <c r="R6929" s="1333"/>
      <c r="S6929" s="669"/>
      <c r="T6929" s="669"/>
      <c r="U6929" s="669"/>
      <c r="AG6929" s="873"/>
      <c r="AN6929" s="669"/>
      <c r="IG6929" s="1009"/>
      <c r="IH6929" s="1009"/>
      <c r="II6929" s="1009"/>
      <c r="IJ6929" s="1009"/>
      <c r="IK6929" s="1009"/>
      <c r="IL6929" s="1009"/>
      <c r="IM6929" s="1009"/>
    </row>
    <row r="6930" spans="17:247" x14ac:dyDescent="0.25">
      <c r="Q6930" s="1333"/>
      <c r="R6930" s="1333"/>
      <c r="S6930" s="669"/>
      <c r="T6930" s="669"/>
      <c r="U6930" s="669"/>
      <c r="AG6930" s="873"/>
      <c r="AN6930" s="669"/>
      <c r="IG6930" s="1009"/>
      <c r="IH6930" s="1009"/>
      <c r="II6930" s="1009"/>
      <c r="IJ6930" s="1009"/>
      <c r="IK6930" s="1009"/>
      <c r="IL6930" s="1009"/>
      <c r="IM6930" s="1009"/>
    </row>
    <row r="6931" spans="17:247" x14ac:dyDescent="0.25">
      <c r="Q6931" s="1333"/>
      <c r="R6931" s="1333"/>
      <c r="S6931" s="669"/>
      <c r="T6931" s="669"/>
      <c r="U6931" s="669"/>
      <c r="AG6931" s="873"/>
      <c r="AN6931" s="669"/>
      <c r="IG6931" s="1009"/>
      <c r="IH6931" s="1009"/>
      <c r="II6931" s="1009"/>
      <c r="IJ6931" s="1009"/>
      <c r="IK6931" s="1009"/>
      <c r="IL6931" s="1009"/>
      <c r="IM6931" s="1009"/>
    </row>
    <row r="6932" spans="17:247" x14ac:dyDescent="0.25">
      <c r="Q6932" s="1333"/>
      <c r="R6932" s="1333"/>
      <c r="S6932" s="669"/>
      <c r="T6932" s="669"/>
      <c r="U6932" s="669"/>
      <c r="AG6932" s="873"/>
      <c r="AN6932" s="669"/>
      <c r="IG6932" s="1009"/>
      <c r="IH6932" s="1009"/>
      <c r="II6932" s="1009"/>
      <c r="IJ6932" s="1009"/>
      <c r="IK6932" s="1009"/>
      <c r="IL6932" s="1009"/>
      <c r="IM6932" s="1009"/>
    </row>
    <row r="6933" spans="17:247" x14ac:dyDescent="0.25">
      <c r="Q6933" s="1333"/>
      <c r="R6933" s="1333"/>
      <c r="S6933" s="669"/>
      <c r="T6933" s="669"/>
      <c r="U6933" s="669"/>
      <c r="AG6933" s="873"/>
      <c r="AN6933" s="669"/>
      <c r="IG6933" s="1009"/>
      <c r="IH6933" s="1009"/>
      <c r="II6933" s="1009"/>
      <c r="IJ6933" s="1009"/>
      <c r="IK6933" s="1009"/>
      <c r="IL6933" s="1009"/>
      <c r="IM6933" s="1009"/>
    </row>
    <row r="6934" spans="17:247" x14ac:dyDescent="0.25">
      <c r="Q6934" s="1333"/>
      <c r="R6934" s="1333"/>
      <c r="S6934" s="669"/>
      <c r="T6934" s="669"/>
      <c r="U6934" s="669"/>
      <c r="AG6934" s="873"/>
      <c r="AN6934" s="669"/>
      <c r="IG6934" s="1009"/>
      <c r="IH6934" s="1009"/>
      <c r="II6934" s="1009"/>
      <c r="IJ6934" s="1009"/>
      <c r="IK6934" s="1009"/>
      <c r="IL6934" s="1009"/>
      <c r="IM6934" s="1009"/>
    </row>
    <row r="6935" spans="17:247" x14ac:dyDescent="0.25">
      <c r="Q6935" s="1333"/>
      <c r="R6935" s="1333"/>
      <c r="S6935" s="669"/>
      <c r="T6935" s="669"/>
      <c r="U6935" s="669"/>
      <c r="AG6935" s="873"/>
      <c r="AN6935" s="669"/>
      <c r="IG6935" s="1009"/>
      <c r="IH6935" s="1009"/>
      <c r="II6935" s="1009"/>
      <c r="IJ6935" s="1009"/>
      <c r="IK6935" s="1009"/>
      <c r="IL6935" s="1009"/>
      <c r="IM6935" s="1009"/>
    </row>
    <row r="6936" spans="17:247" x14ac:dyDescent="0.25">
      <c r="Q6936" s="1333"/>
      <c r="R6936" s="1333"/>
      <c r="S6936" s="669"/>
      <c r="T6936" s="669"/>
      <c r="U6936" s="669"/>
      <c r="AG6936" s="873"/>
      <c r="AN6936" s="669"/>
      <c r="IG6936" s="1009"/>
      <c r="IH6936" s="1009"/>
      <c r="II6936" s="1009"/>
      <c r="IJ6936" s="1009"/>
      <c r="IK6936" s="1009"/>
      <c r="IL6936" s="1009"/>
      <c r="IM6936" s="1009"/>
    </row>
    <row r="6937" spans="17:247" x14ac:dyDescent="0.25">
      <c r="Q6937" s="1333"/>
      <c r="R6937" s="1333"/>
      <c r="S6937" s="669"/>
      <c r="T6937" s="669"/>
      <c r="U6937" s="669"/>
      <c r="AG6937" s="873"/>
      <c r="AN6937" s="669"/>
      <c r="IG6937" s="1009"/>
      <c r="IH6937" s="1009"/>
      <c r="II6937" s="1009"/>
      <c r="IJ6937" s="1009"/>
      <c r="IK6937" s="1009"/>
      <c r="IL6937" s="1009"/>
      <c r="IM6937" s="1009"/>
    </row>
    <row r="6938" spans="17:247" x14ac:dyDescent="0.25">
      <c r="Q6938" s="1333"/>
      <c r="R6938" s="1333"/>
      <c r="S6938" s="669"/>
      <c r="T6938" s="669"/>
      <c r="U6938" s="669"/>
      <c r="AG6938" s="873"/>
      <c r="AN6938" s="669"/>
      <c r="IG6938" s="1009"/>
      <c r="IH6938" s="1009"/>
      <c r="II6938" s="1009"/>
      <c r="IJ6938" s="1009"/>
      <c r="IK6938" s="1009"/>
      <c r="IL6938" s="1009"/>
      <c r="IM6938" s="1009"/>
    </row>
    <row r="6939" spans="17:247" x14ac:dyDescent="0.25">
      <c r="Q6939" s="1333"/>
      <c r="R6939" s="1333"/>
      <c r="S6939" s="669"/>
      <c r="T6939" s="669"/>
      <c r="U6939" s="669"/>
      <c r="AG6939" s="873"/>
      <c r="AN6939" s="669"/>
      <c r="IG6939" s="1009"/>
      <c r="IH6939" s="1009"/>
      <c r="II6939" s="1009"/>
      <c r="IJ6939" s="1009"/>
      <c r="IK6939" s="1009"/>
      <c r="IL6939" s="1009"/>
      <c r="IM6939" s="1009"/>
    </row>
    <row r="6940" spans="17:247" x14ac:dyDescent="0.25">
      <c r="Q6940" s="1333"/>
      <c r="R6940" s="1333"/>
      <c r="S6940" s="669"/>
      <c r="T6940" s="669"/>
      <c r="U6940" s="669"/>
      <c r="AG6940" s="873"/>
      <c r="AN6940" s="669"/>
      <c r="IG6940" s="1009"/>
      <c r="IH6940" s="1009"/>
      <c r="II6940" s="1009"/>
      <c r="IJ6940" s="1009"/>
      <c r="IK6940" s="1009"/>
      <c r="IL6940" s="1009"/>
      <c r="IM6940" s="1009"/>
    </row>
    <row r="6941" spans="17:247" x14ac:dyDescent="0.25">
      <c r="Q6941" s="1333"/>
      <c r="R6941" s="1333"/>
      <c r="S6941" s="669"/>
      <c r="T6941" s="669"/>
      <c r="U6941" s="669"/>
      <c r="AG6941" s="873"/>
      <c r="AN6941" s="669"/>
      <c r="IG6941" s="1009"/>
      <c r="IH6941" s="1009"/>
      <c r="II6941" s="1009"/>
      <c r="IJ6941" s="1009"/>
      <c r="IK6941" s="1009"/>
      <c r="IL6941" s="1009"/>
      <c r="IM6941" s="1009"/>
    </row>
    <row r="6942" spans="17:247" x14ac:dyDescent="0.25">
      <c r="Q6942" s="1333"/>
      <c r="R6942" s="1333"/>
      <c r="S6942" s="669"/>
      <c r="T6942" s="669"/>
      <c r="U6942" s="669"/>
      <c r="AG6942" s="873"/>
      <c r="AN6942" s="669"/>
      <c r="IG6942" s="1009"/>
      <c r="IH6942" s="1009"/>
      <c r="II6942" s="1009"/>
      <c r="IJ6942" s="1009"/>
      <c r="IK6942" s="1009"/>
      <c r="IL6942" s="1009"/>
      <c r="IM6942" s="1009"/>
    </row>
    <row r="6943" spans="17:247" x14ac:dyDescent="0.25">
      <c r="Q6943" s="1333"/>
      <c r="R6943" s="1333"/>
      <c r="S6943" s="669"/>
      <c r="T6943" s="669"/>
      <c r="U6943" s="669"/>
      <c r="AG6943" s="873"/>
      <c r="AN6943" s="669"/>
      <c r="IG6943" s="1009"/>
      <c r="IH6943" s="1009"/>
      <c r="II6943" s="1009"/>
      <c r="IJ6943" s="1009"/>
      <c r="IK6943" s="1009"/>
      <c r="IL6943" s="1009"/>
      <c r="IM6943" s="1009"/>
    </row>
    <row r="6944" spans="17:247" x14ac:dyDescent="0.25">
      <c r="Q6944" s="1333"/>
      <c r="R6944" s="1333"/>
      <c r="S6944" s="669"/>
      <c r="T6944" s="669"/>
      <c r="U6944" s="669"/>
      <c r="AG6944" s="873"/>
      <c r="AN6944" s="669"/>
      <c r="IG6944" s="1009"/>
      <c r="IH6944" s="1009"/>
      <c r="II6944" s="1009"/>
      <c r="IJ6944" s="1009"/>
      <c r="IK6944" s="1009"/>
      <c r="IL6944" s="1009"/>
      <c r="IM6944" s="1009"/>
    </row>
    <row r="6945" spans="17:247" x14ac:dyDescent="0.25">
      <c r="Q6945" s="1333"/>
      <c r="R6945" s="1333"/>
      <c r="S6945" s="669"/>
      <c r="T6945" s="669"/>
      <c r="U6945" s="669"/>
      <c r="AG6945" s="873"/>
      <c r="AN6945" s="669"/>
      <c r="IG6945" s="1009"/>
      <c r="IH6945" s="1009"/>
      <c r="II6945" s="1009"/>
      <c r="IJ6945" s="1009"/>
      <c r="IK6945" s="1009"/>
      <c r="IL6945" s="1009"/>
      <c r="IM6945" s="1009"/>
    </row>
    <row r="6946" spans="17:247" x14ac:dyDescent="0.25">
      <c r="Q6946" s="1333"/>
      <c r="R6946" s="1333"/>
      <c r="S6946" s="669"/>
      <c r="T6946" s="669"/>
      <c r="U6946" s="669"/>
      <c r="AG6946" s="873"/>
      <c r="AN6946" s="669"/>
      <c r="IG6946" s="1009"/>
      <c r="IH6946" s="1009"/>
      <c r="II6946" s="1009"/>
      <c r="IJ6946" s="1009"/>
      <c r="IK6946" s="1009"/>
      <c r="IL6946" s="1009"/>
      <c r="IM6946" s="1009"/>
    </row>
    <row r="6947" spans="17:247" x14ac:dyDescent="0.25">
      <c r="Q6947" s="1333"/>
      <c r="R6947" s="1333"/>
      <c r="S6947" s="669"/>
      <c r="T6947" s="669"/>
      <c r="U6947" s="669"/>
      <c r="AG6947" s="873"/>
      <c r="AN6947" s="669"/>
      <c r="IG6947" s="1009"/>
      <c r="IH6947" s="1009"/>
      <c r="II6947" s="1009"/>
      <c r="IJ6947" s="1009"/>
      <c r="IK6947" s="1009"/>
      <c r="IL6947" s="1009"/>
      <c r="IM6947" s="1009"/>
    </row>
    <row r="6948" spans="17:247" x14ac:dyDescent="0.25">
      <c r="Q6948" s="1333"/>
      <c r="R6948" s="1333"/>
      <c r="S6948" s="669"/>
      <c r="T6948" s="669"/>
      <c r="U6948" s="669"/>
      <c r="AG6948" s="873"/>
      <c r="AN6948" s="669"/>
      <c r="IG6948" s="1009"/>
      <c r="IH6948" s="1009"/>
      <c r="II6948" s="1009"/>
      <c r="IJ6948" s="1009"/>
      <c r="IK6948" s="1009"/>
      <c r="IL6948" s="1009"/>
      <c r="IM6948" s="1009"/>
    </row>
    <row r="6949" spans="17:247" x14ac:dyDescent="0.25">
      <c r="Q6949" s="1333"/>
      <c r="R6949" s="1333"/>
      <c r="S6949" s="669"/>
      <c r="T6949" s="669"/>
      <c r="U6949" s="669"/>
      <c r="AG6949" s="873"/>
      <c r="AN6949" s="669"/>
      <c r="IG6949" s="1009"/>
      <c r="IH6949" s="1009"/>
      <c r="II6949" s="1009"/>
      <c r="IJ6949" s="1009"/>
      <c r="IK6949" s="1009"/>
      <c r="IL6949" s="1009"/>
      <c r="IM6949" s="1009"/>
    </row>
    <row r="6950" spans="17:247" x14ac:dyDescent="0.25">
      <c r="Q6950" s="1333"/>
      <c r="R6950" s="1333"/>
      <c r="S6950" s="669"/>
      <c r="T6950" s="669"/>
      <c r="U6950" s="669"/>
      <c r="AG6950" s="873"/>
      <c r="AN6950" s="669"/>
      <c r="IG6950" s="1009"/>
      <c r="IH6950" s="1009"/>
      <c r="II6950" s="1009"/>
      <c r="IJ6950" s="1009"/>
      <c r="IK6950" s="1009"/>
      <c r="IL6950" s="1009"/>
      <c r="IM6950" s="1009"/>
    </row>
    <row r="6951" spans="17:247" x14ac:dyDescent="0.25">
      <c r="Q6951" s="1333"/>
      <c r="R6951" s="1333"/>
      <c r="S6951" s="669"/>
      <c r="T6951" s="669"/>
      <c r="U6951" s="669"/>
      <c r="AG6951" s="873"/>
      <c r="AN6951" s="669"/>
      <c r="IG6951" s="1009"/>
      <c r="IH6951" s="1009"/>
      <c r="II6951" s="1009"/>
      <c r="IJ6951" s="1009"/>
      <c r="IK6951" s="1009"/>
      <c r="IL6951" s="1009"/>
      <c r="IM6951" s="1009"/>
    </row>
    <row r="6952" spans="17:247" x14ac:dyDescent="0.25">
      <c r="Q6952" s="1333"/>
      <c r="R6952" s="1333"/>
      <c r="S6952" s="669"/>
      <c r="T6952" s="669"/>
      <c r="U6952" s="669"/>
      <c r="AG6952" s="873"/>
      <c r="AN6952" s="669"/>
      <c r="IG6952" s="1009"/>
      <c r="IH6952" s="1009"/>
      <c r="II6952" s="1009"/>
      <c r="IJ6952" s="1009"/>
      <c r="IK6952" s="1009"/>
      <c r="IL6952" s="1009"/>
      <c r="IM6952" s="1009"/>
    </row>
    <row r="6953" spans="17:247" x14ac:dyDescent="0.25">
      <c r="Q6953" s="1333"/>
      <c r="R6953" s="1333"/>
      <c r="S6953" s="669"/>
      <c r="T6953" s="669"/>
      <c r="U6953" s="669"/>
      <c r="AG6953" s="873"/>
      <c r="AN6953" s="669"/>
      <c r="IG6953" s="1009"/>
      <c r="IH6953" s="1009"/>
      <c r="II6953" s="1009"/>
      <c r="IJ6953" s="1009"/>
      <c r="IK6953" s="1009"/>
      <c r="IL6953" s="1009"/>
      <c r="IM6953" s="1009"/>
    </row>
    <row r="6954" spans="17:247" x14ac:dyDescent="0.25">
      <c r="Q6954" s="1333"/>
      <c r="R6954" s="1333"/>
      <c r="S6954" s="669"/>
      <c r="T6954" s="669"/>
      <c r="U6954" s="669"/>
      <c r="AG6954" s="873"/>
      <c r="AN6954" s="669"/>
      <c r="IG6954" s="1009"/>
      <c r="IH6954" s="1009"/>
      <c r="II6954" s="1009"/>
      <c r="IJ6954" s="1009"/>
      <c r="IK6954" s="1009"/>
      <c r="IL6954" s="1009"/>
      <c r="IM6954" s="1009"/>
    </row>
    <row r="6955" spans="17:247" x14ac:dyDescent="0.25">
      <c r="Q6955" s="1333"/>
      <c r="R6955" s="1333"/>
      <c r="S6955" s="669"/>
      <c r="T6955" s="669"/>
      <c r="U6955" s="669"/>
      <c r="AG6955" s="873"/>
      <c r="AN6955" s="669"/>
      <c r="IG6955" s="1009"/>
      <c r="IH6955" s="1009"/>
      <c r="II6955" s="1009"/>
      <c r="IJ6955" s="1009"/>
      <c r="IK6955" s="1009"/>
      <c r="IL6955" s="1009"/>
      <c r="IM6955" s="1009"/>
    </row>
    <row r="6956" spans="17:247" x14ac:dyDescent="0.25">
      <c r="Q6956" s="1333"/>
      <c r="R6956" s="1333"/>
      <c r="S6956" s="669"/>
      <c r="T6956" s="669"/>
      <c r="U6956" s="669"/>
      <c r="AG6956" s="873"/>
      <c r="AN6956" s="669"/>
      <c r="IG6956" s="1009"/>
      <c r="IH6956" s="1009"/>
      <c r="II6956" s="1009"/>
      <c r="IJ6956" s="1009"/>
      <c r="IK6956" s="1009"/>
      <c r="IL6956" s="1009"/>
      <c r="IM6956" s="1009"/>
    </row>
    <row r="6957" spans="17:247" x14ac:dyDescent="0.25">
      <c r="Q6957" s="1333"/>
      <c r="R6957" s="1333"/>
      <c r="S6957" s="669"/>
      <c r="T6957" s="669"/>
      <c r="U6957" s="669"/>
      <c r="AG6957" s="873"/>
      <c r="AN6957" s="669"/>
      <c r="IG6957" s="1009"/>
      <c r="IH6957" s="1009"/>
      <c r="II6957" s="1009"/>
      <c r="IJ6957" s="1009"/>
      <c r="IK6957" s="1009"/>
      <c r="IL6957" s="1009"/>
      <c r="IM6957" s="1009"/>
    </row>
    <row r="6958" spans="17:247" x14ac:dyDescent="0.25">
      <c r="Q6958" s="1333"/>
      <c r="R6958" s="1333"/>
      <c r="S6958" s="669"/>
      <c r="T6958" s="669"/>
      <c r="U6958" s="669"/>
      <c r="AG6958" s="873"/>
      <c r="AN6958" s="669"/>
      <c r="IG6958" s="1009"/>
      <c r="IH6958" s="1009"/>
      <c r="II6958" s="1009"/>
      <c r="IJ6958" s="1009"/>
      <c r="IK6958" s="1009"/>
      <c r="IL6958" s="1009"/>
      <c r="IM6958" s="1009"/>
    </row>
    <row r="6959" spans="17:247" x14ac:dyDescent="0.25">
      <c r="Q6959" s="1333"/>
      <c r="R6959" s="1333"/>
      <c r="S6959" s="669"/>
      <c r="T6959" s="669"/>
      <c r="U6959" s="669"/>
      <c r="AG6959" s="873"/>
      <c r="AN6959" s="669"/>
      <c r="IG6959" s="1009"/>
      <c r="IH6959" s="1009"/>
      <c r="II6959" s="1009"/>
      <c r="IJ6959" s="1009"/>
      <c r="IK6959" s="1009"/>
      <c r="IL6959" s="1009"/>
      <c r="IM6959" s="1009"/>
    </row>
    <row r="6960" spans="17:247" x14ac:dyDescent="0.25">
      <c r="Q6960" s="1333"/>
      <c r="R6960" s="1333"/>
      <c r="S6960" s="669"/>
      <c r="T6960" s="669"/>
      <c r="U6960" s="669"/>
      <c r="AG6960" s="873"/>
      <c r="AN6960" s="669"/>
      <c r="IG6960" s="1009"/>
      <c r="IH6960" s="1009"/>
      <c r="II6960" s="1009"/>
      <c r="IJ6960" s="1009"/>
      <c r="IK6960" s="1009"/>
      <c r="IL6960" s="1009"/>
      <c r="IM6960" s="1009"/>
    </row>
    <row r="6961" spans="17:247" x14ac:dyDescent="0.25">
      <c r="Q6961" s="1333"/>
      <c r="R6961" s="1333"/>
      <c r="S6961" s="669"/>
      <c r="T6961" s="669"/>
      <c r="U6961" s="669"/>
      <c r="AG6961" s="873"/>
      <c r="AN6961" s="669"/>
      <c r="IG6961" s="1009"/>
      <c r="IH6961" s="1009"/>
      <c r="II6961" s="1009"/>
      <c r="IJ6961" s="1009"/>
      <c r="IK6961" s="1009"/>
      <c r="IL6961" s="1009"/>
      <c r="IM6961" s="1009"/>
    </row>
    <row r="6962" spans="17:247" x14ac:dyDescent="0.25">
      <c r="Q6962" s="1333"/>
      <c r="R6962" s="1333"/>
      <c r="S6962" s="669"/>
      <c r="T6962" s="669"/>
      <c r="U6962" s="669"/>
      <c r="AG6962" s="873"/>
      <c r="AN6962" s="669"/>
      <c r="IG6962" s="1009"/>
      <c r="IH6962" s="1009"/>
      <c r="II6962" s="1009"/>
      <c r="IJ6962" s="1009"/>
      <c r="IK6962" s="1009"/>
      <c r="IL6962" s="1009"/>
      <c r="IM6962" s="1009"/>
    </row>
    <row r="6963" spans="17:247" x14ac:dyDescent="0.25">
      <c r="Q6963" s="1333"/>
      <c r="R6963" s="1333"/>
      <c r="S6963" s="669"/>
      <c r="T6963" s="669"/>
      <c r="U6963" s="669"/>
      <c r="AG6963" s="873"/>
      <c r="AN6963" s="669"/>
      <c r="IG6963" s="1009"/>
      <c r="IH6963" s="1009"/>
      <c r="II6963" s="1009"/>
      <c r="IJ6963" s="1009"/>
      <c r="IK6963" s="1009"/>
      <c r="IL6963" s="1009"/>
      <c r="IM6963" s="1009"/>
    </row>
    <row r="6964" spans="17:247" x14ac:dyDescent="0.25">
      <c r="Q6964" s="1333"/>
      <c r="R6964" s="1333"/>
      <c r="S6964" s="669"/>
      <c r="T6964" s="669"/>
      <c r="U6964" s="669"/>
      <c r="AG6964" s="873"/>
      <c r="AN6964" s="669"/>
      <c r="IG6964" s="1009"/>
      <c r="IH6964" s="1009"/>
      <c r="II6964" s="1009"/>
      <c r="IJ6964" s="1009"/>
      <c r="IK6964" s="1009"/>
      <c r="IL6964" s="1009"/>
      <c r="IM6964" s="1009"/>
    </row>
    <row r="6965" spans="17:247" x14ac:dyDescent="0.25">
      <c r="Q6965" s="1333"/>
      <c r="R6965" s="1333"/>
      <c r="S6965" s="669"/>
      <c r="T6965" s="669"/>
      <c r="U6965" s="669"/>
      <c r="AG6965" s="873"/>
      <c r="AN6965" s="669"/>
      <c r="IG6965" s="1009"/>
      <c r="IH6965" s="1009"/>
      <c r="II6965" s="1009"/>
      <c r="IJ6965" s="1009"/>
      <c r="IK6965" s="1009"/>
      <c r="IL6965" s="1009"/>
      <c r="IM6965" s="1009"/>
    </row>
    <row r="6966" spans="17:247" x14ac:dyDescent="0.25">
      <c r="Q6966" s="1333"/>
      <c r="R6966" s="1333"/>
      <c r="S6966" s="669"/>
      <c r="T6966" s="669"/>
      <c r="U6966" s="669"/>
      <c r="AG6966" s="873"/>
      <c r="AN6966" s="669"/>
      <c r="IG6966" s="1009"/>
      <c r="IH6966" s="1009"/>
      <c r="II6966" s="1009"/>
      <c r="IJ6966" s="1009"/>
      <c r="IK6966" s="1009"/>
      <c r="IL6966" s="1009"/>
      <c r="IM6966" s="1009"/>
    </row>
    <row r="6967" spans="17:247" x14ac:dyDescent="0.25">
      <c r="Q6967" s="1333"/>
      <c r="R6967" s="1333"/>
      <c r="S6967" s="669"/>
      <c r="T6967" s="669"/>
      <c r="U6967" s="669"/>
      <c r="AG6967" s="873"/>
      <c r="AN6967" s="669"/>
      <c r="IG6967" s="1009"/>
      <c r="IH6967" s="1009"/>
      <c r="II6967" s="1009"/>
      <c r="IJ6967" s="1009"/>
      <c r="IK6967" s="1009"/>
      <c r="IL6967" s="1009"/>
      <c r="IM6967" s="1009"/>
    </row>
    <row r="6968" spans="17:247" x14ac:dyDescent="0.25">
      <c r="Q6968" s="1333"/>
      <c r="R6968" s="1333"/>
      <c r="S6968" s="669"/>
      <c r="T6968" s="669"/>
      <c r="U6968" s="669"/>
      <c r="AG6968" s="873"/>
      <c r="AN6968" s="669"/>
      <c r="IG6968" s="1009"/>
      <c r="IH6968" s="1009"/>
      <c r="II6968" s="1009"/>
      <c r="IJ6968" s="1009"/>
      <c r="IK6968" s="1009"/>
      <c r="IL6968" s="1009"/>
      <c r="IM6968" s="1009"/>
    </row>
    <row r="6969" spans="17:247" x14ac:dyDescent="0.25">
      <c r="Q6969" s="1333"/>
      <c r="R6969" s="1333"/>
      <c r="S6969" s="669"/>
      <c r="T6969" s="669"/>
      <c r="U6969" s="669"/>
      <c r="AG6969" s="873"/>
      <c r="AN6969" s="669"/>
      <c r="IG6969" s="1009"/>
      <c r="IH6969" s="1009"/>
      <c r="II6969" s="1009"/>
      <c r="IJ6969" s="1009"/>
      <c r="IK6969" s="1009"/>
      <c r="IL6969" s="1009"/>
      <c r="IM6969" s="1009"/>
    </row>
    <row r="6970" spans="17:247" x14ac:dyDescent="0.25">
      <c r="Q6970" s="1333"/>
      <c r="R6970" s="1333"/>
      <c r="S6970" s="669"/>
      <c r="T6970" s="669"/>
      <c r="U6970" s="669"/>
      <c r="AG6970" s="873"/>
      <c r="AN6970" s="669"/>
      <c r="IG6970" s="1009"/>
      <c r="IH6970" s="1009"/>
      <c r="II6970" s="1009"/>
      <c r="IJ6970" s="1009"/>
      <c r="IK6970" s="1009"/>
      <c r="IL6970" s="1009"/>
      <c r="IM6970" s="1009"/>
    </row>
    <row r="6971" spans="17:247" x14ac:dyDescent="0.25">
      <c r="Q6971" s="1333"/>
      <c r="R6971" s="1333"/>
      <c r="S6971" s="669"/>
      <c r="T6971" s="669"/>
      <c r="U6971" s="669"/>
      <c r="AG6971" s="873"/>
      <c r="AN6971" s="669"/>
      <c r="IG6971" s="1009"/>
      <c r="IH6971" s="1009"/>
      <c r="II6971" s="1009"/>
      <c r="IJ6971" s="1009"/>
      <c r="IK6971" s="1009"/>
      <c r="IL6971" s="1009"/>
      <c r="IM6971" s="1009"/>
    </row>
    <row r="6972" spans="17:247" x14ac:dyDescent="0.25">
      <c r="Q6972" s="1333"/>
      <c r="R6972" s="1333"/>
      <c r="S6972" s="669"/>
      <c r="T6972" s="669"/>
      <c r="U6972" s="669"/>
      <c r="AG6972" s="873"/>
      <c r="AN6972" s="669"/>
      <c r="IG6972" s="1009"/>
      <c r="IH6972" s="1009"/>
      <c r="II6972" s="1009"/>
      <c r="IJ6972" s="1009"/>
      <c r="IK6972" s="1009"/>
      <c r="IL6972" s="1009"/>
      <c r="IM6972" s="1009"/>
    </row>
    <row r="6973" spans="17:247" x14ac:dyDescent="0.25">
      <c r="Q6973" s="1333"/>
      <c r="R6973" s="1333"/>
      <c r="S6973" s="669"/>
      <c r="T6973" s="669"/>
      <c r="U6973" s="669"/>
      <c r="AG6973" s="873"/>
      <c r="AN6973" s="669"/>
      <c r="IG6973" s="1009"/>
      <c r="IH6973" s="1009"/>
      <c r="II6973" s="1009"/>
      <c r="IJ6973" s="1009"/>
      <c r="IK6973" s="1009"/>
      <c r="IL6973" s="1009"/>
      <c r="IM6973" s="1009"/>
    </row>
    <row r="6974" spans="17:247" x14ac:dyDescent="0.25">
      <c r="Q6974" s="1333"/>
      <c r="R6974" s="1333"/>
      <c r="S6974" s="669"/>
      <c r="T6974" s="669"/>
      <c r="U6974" s="669"/>
      <c r="AG6974" s="873"/>
      <c r="AN6974" s="669"/>
      <c r="IG6974" s="1009"/>
      <c r="IH6974" s="1009"/>
      <c r="II6974" s="1009"/>
      <c r="IJ6974" s="1009"/>
      <c r="IK6974" s="1009"/>
      <c r="IL6974" s="1009"/>
      <c r="IM6974" s="1009"/>
    </row>
    <row r="6975" spans="17:247" x14ac:dyDescent="0.25">
      <c r="Q6975" s="1333"/>
      <c r="R6975" s="1333"/>
      <c r="S6975" s="669"/>
      <c r="T6975" s="669"/>
      <c r="U6975" s="669"/>
      <c r="AG6975" s="873"/>
      <c r="AN6975" s="669"/>
      <c r="IG6975" s="1009"/>
      <c r="IH6975" s="1009"/>
      <c r="II6975" s="1009"/>
      <c r="IJ6975" s="1009"/>
      <c r="IK6975" s="1009"/>
      <c r="IL6975" s="1009"/>
      <c r="IM6975" s="1009"/>
    </row>
    <row r="6976" spans="17:247" x14ac:dyDescent="0.25">
      <c r="Q6976" s="1333"/>
      <c r="R6976" s="1333"/>
      <c r="S6976" s="669"/>
      <c r="T6976" s="669"/>
      <c r="U6976" s="669"/>
      <c r="AG6976" s="873"/>
      <c r="AN6976" s="669"/>
      <c r="IG6976" s="1009"/>
      <c r="IH6976" s="1009"/>
      <c r="II6976" s="1009"/>
      <c r="IJ6976" s="1009"/>
      <c r="IK6976" s="1009"/>
      <c r="IL6976" s="1009"/>
      <c r="IM6976" s="1009"/>
    </row>
    <row r="6977" spans="17:247" x14ac:dyDescent="0.25">
      <c r="Q6977" s="1333"/>
      <c r="R6977" s="1333"/>
      <c r="S6977" s="669"/>
      <c r="T6977" s="669"/>
      <c r="U6977" s="669"/>
      <c r="AG6977" s="873"/>
      <c r="AN6977" s="669"/>
      <c r="IG6977" s="1009"/>
      <c r="IH6977" s="1009"/>
      <c r="II6977" s="1009"/>
      <c r="IJ6977" s="1009"/>
      <c r="IK6977" s="1009"/>
      <c r="IL6977" s="1009"/>
      <c r="IM6977" s="1009"/>
    </row>
    <row r="6978" spans="17:247" x14ac:dyDescent="0.25">
      <c r="Q6978" s="1333"/>
      <c r="R6978" s="1333"/>
      <c r="S6978" s="669"/>
      <c r="T6978" s="669"/>
      <c r="U6978" s="669"/>
      <c r="AG6978" s="873"/>
      <c r="AN6978" s="669"/>
      <c r="IG6978" s="1009"/>
      <c r="IH6978" s="1009"/>
      <c r="II6978" s="1009"/>
      <c r="IJ6978" s="1009"/>
      <c r="IK6978" s="1009"/>
      <c r="IL6978" s="1009"/>
      <c r="IM6978" s="1009"/>
    </row>
    <row r="6979" spans="17:247" x14ac:dyDescent="0.25">
      <c r="Q6979" s="1333"/>
      <c r="R6979" s="1333"/>
      <c r="S6979" s="669"/>
      <c r="T6979" s="669"/>
      <c r="U6979" s="669"/>
      <c r="AG6979" s="873"/>
      <c r="AN6979" s="669"/>
      <c r="IG6979" s="1009"/>
      <c r="IH6979" s="1009"/>
      <c r="II6979" s="1009"/>
      <c r="IJ6979" s="1009"/>
      <c r="IK6979" s="1009"/>
      <c r="IL6979" s="1009"/>
      <c r="IM6979" s="1009"/>
    </row>
    <row r="6980" spans="17:247" x14ac:dyDescent="0.25">
      <c r="Q6980" s="1333"/>
      <c r="R6980" s="1333"/>
      <c r="S6980" s="669"/>
      <c r="T6980" s="669"/>
      <c r="U6980" s="669"/>
      <c r="AG6980" s="873"/>
      <c r="AN6980" s="669"/>
      <c r="IG6980" s="1009"/>
      <c r="IH6980" s="1009"/>
      <c r="II6980" s="1009"/>
      <c r="IJ6980" s="1009"/>
      <c r="IK6980" s="1009"/>
      <c r="IL6980" s="1009"/>
      <c r="IM6980" s="1009"/>
    </row>
    <row r="6981" spans="17:247" x14ac:dyDescent="0.25">
      <c r="Q6981" s="1333"/>
      <c r="R6981" s="1333"/>
      <c r="S6981" s="669"/>
      <c r="T6981" s="669"/>
      <c r="U6981" s="669"/>
      <c r="AG6981" s="873"/>
      <c r="AN6981" s="669"/>
      <c r="IG6981" s="1009"/>
      <c r="IH6981" s="1009"/>
      <c r="II6981" s="1009"/>
      <c r="IJ6981" s="1009"/>
      <c r="IK6981" s="1009"/>
      <c r="IL6981" s="1009"/>
      <c r="IM6981" s="1009"/>
    </row>
    <row r="6982" spans="17:247" x14ac:dyDescent="0.25">
      <c r="Q6982" s="1333"/>
      <c r="R6982" s="1333"/>
      <c r="S6982" s="669"/>
      <c r="T6982" s="669"/>
      <c r="U6982" s="669"/>
      <c r="AG6982" s="873"/>
      <c r="AN6982" s="669"/>
      <c r="IG6982" s="1009"/>
      <c r="IH6982" s="1009"/>
      <c r="II6982" s="1009"/>
      <c r="IJ6982" s="1009"/>
      <c r="IK6982" s="1009"/>
      <c r="IL6982" s="1009"/>
      <c r="IM6982" s="1009"/>
    </row>
    <row r="6983" spans="17:247" x14ac:dyDescent="0.25">
      <c r="Q6983" s="1333"/>
      <c r="R6983" s="1333"/>
      <c r="S6983" s="669"/>
      <c r="T6983" s="669"/>
      <c r="U6983" s="669"/>
      <c r="AG6983" s="873"/>
      <c r="AN6983" s="669"/>
      <c r="IG6983" s="1009"/>
      <c r="IH6983" s="1009"/>
      <c r="II6983" s="1009"/>
      <c r="IJ6983" s="1009"/>
      <c r="IK6983" s="1009"/>
      <c r="IL6983" s="1009"/>
      <c r="IM6983" s="1009"/>
    </row>
    <row r="6984" spans="17:247" x14ac:dyDescent="0.25">
      <c r="Q6984" s="1333"/>
      <c r="R6984" s="1333"/>
      <c r="S6984" s="669"/>
      <c r="T6984" s="669"/>
      <c r="U6984" s="669"/>
      <c r="AG6984" s="873"/>
      <c r="AN6984" s="669"/>
      <c r="IG6984" s="1009"/>
      <c r="IH6984" s="1009"/>
      <c r="II6984" s="1009"/>
      <c r="IJ6984" s="1009"/>
      <c r="IK6984" s="1009"/>
      <c r="IL6984" s="1009"/>
      <c r="IM6984" s="1009"/>
    </row>
    <row r="6985" spans="17:247" x14ac:dyDescent="0.25">
      <c r="Q6985" s="1333"/>
      <c r="R6985" s="1333"/>
      <c r="S6985" s="669"/>
      <c r="T6985" s="669"/>
      <c r="U6985" s="669"/>
      <c r="AG6985" s="873"/>
      <c r="AN6985" s="669"/>
      <c r="IG6985" s="1009"/>
      <c r="IH6985" s="1009"/>
      <c r="II6985" s="1009"/>
      <c r="IJ6985" s="1009"/>
      <c r="IK6985" s="1009"/>
      <c r="IL6985" s="1009"/>
      <c r="IM6985" s="1009"/>
    </row>
    <row r="6986" spans="17:247" x14ac:dyDescent="0.25">
      <c r="Q6986" s="1333"/>
      <c r="R6986" s="1333"/>
      <c r="S6986" s="669"/>
      <c r="T6986" s="669"/>
      <c r="U6986" s="669"/>
      <c r="AG6986" s="873"/>
      <c r="AN6986" s="669"/>
      <c r="IG6986" s="1009"/>
      <c r="IH6986" s="1009"/>
      <c r="II6986" s="1009"/>
      <c r="IJ6986" s="1009"/>
      <c r="IK6986" s="1009"/>
      <c r="IL6986" s="1009"/>
      <c r="IM6986" s="1009"/>
    </row>
    <row r="6987" spans="17:247" x14ac:dyDescent="0.25">
      <c r="Q6987" s="1333"/>
      <c r="R6987" s="1333"/>
      <c r="S6987" s="669"/>
      <c r="T6987" s="669"/>
      <c r="U6987" s="669"/>
      <c r="AG6987" s="873"/>
      <c r="AN6987" s="669"/>
      <c r="IG6987" s="1009"/>
      <c r="IH6987" s="1009"/>
      <c r="II6987" s="1009"/>
      <c r="IJ6987" s="1009"/>
      <c r="IK6987" s="1009"/>
      <c r="IL6987" s="1009"/>
      <c r="IM6987" s="1009"/>
    </row>
    <row r="6988" spans="17:247" x14ac:dyDescent="0.25">
      <c r="Q6988" s="1333"/>
      <c r="R6988" s="1333"/>
      <c r="S6988" s="669"/>
      <c r="T6988" s="669"/>
      <c r="U6988" s="669"/>
      <c r="AG6988" s="873"/>
      <c r="AN6988" s="669"/>
      <c r="IG6988" s="1009"/>
      <c r="IH6988" s="1009"/>
      <c r="II6988" s="1009"/>
      <c r="IJ6988" s="1009"/>
      <c r="IK6988" s="1009"/>
      <c r="IL6988" s="1009"/>
      <c r="IM6988" s="1009"/>
    </row>
    <row r="6989" spans="17:247" x14ac:dyDescent="0.25">
      <c r="Q6989" s="1333"/>
      <c r="R6989" s="1333"/>
      <c r="S6989" s="669"/>
      <c r="T6989" s="669"/>
      <c r="U6989" s="669"/>
      <c r="AG6989" s="873"/>
      <c r="AN6989" s="669"/>
      <c r="IG6989" s="1009"/>
      <c r="IH6989" s="1009"/>
      <c r="II6989" s="1009"/>
      <c r="IJ6989" s="1009"/>
      <c r="IK6989" s="1009"/>
      <c r="IL6989" s="1009"/>
      <c r="IM6989" s="1009"/>
    </row>
    <row r="6990" spans="17:247" x14ac:dyDescent="0.25">
      <c r="Q6990" s="1333"/>
      <c r="R6990" s="1333"/>
      <c r="S6990" s="669"/>
      <c r="T6990" s="669"/>
      <c r="U6990" s="669"/>
      <c r="AG6990" s="873"/>
      <c r="AN6990" s="669"/>
      <c r="IG6990" s="1009"/>
      <c r="IH6990" s="1009"/>
      <c r="II6990" s="1009"/>
      <c r="IJ6990" s="1009"/>
      <c r="IK6990" s="1009"/>
      <c r="IL6990" s="1009"/>
      <c r="IM6990" s="1009"/>
    </row>
    <row r="6991" spans="17:247" x14ac:dyDescent="0.25">
      <c r="Q6991" s="1333"/>
      <c r="R6991" s="1333"/>
      <c r="S6991" s="669"/>
      <c r="T6991" s="669"/>
      <c r="U6991" s="669"/>
      <c r="AG6991" s="873"/>
      <c r="AN6991" s="669"/>
      <c r="IG6991" s="1009"/>
      <c r="IH6991" s="1009"/>
      <c r="II6991" s="1009"/>
      <c r="IJ6991" s="1009"/>
      <c r="IK6991" s="1009"/>
      <c r="IL6991" s="1009"/>
      <c r="IM6991" s="1009"/>
    </row>
    <row r="6992" spans="17:247" x14ac:dyDescent="0.25">
      <c r="Q6992" s="1333"/>
      <c r="R6992" s="1333"/>
      <c r="S6992" s="669"/>
      <c r="T6992" s="669"/>
      <c r="U6992" s="669"/>
      <c r="AG6992" s="873"/>
      <c r="AN6992" s="669"/>
      <c r="IG6992" s="1009"/>
      <c r="IH6992" s="1009"/>
      <c r="II6992" s="1009"/>
      <c r="IJ6992" s="1009"/>
      <c r="IK6992" s="1009"/>
      <c r="IL6992" s="1009"/>
      <c r="IM6992" s="1009"/>
    </row>
    <row r="6993" spans="17:247" x14ac:dyDescent="0.25">
      <c r="Q6993" s="1333"/>
      <c r="R6993" s="1333"/>
      <c r="S6993" s="669"/>
      <c r="T6993" s="669"/>
      <c r="U6993" s="669"/>
      <c r="AG6993" s="873"/>
      <c r="AN6993" s="669"/>
      <c r="IG6993" s="1009"/>
      <c r="IH6993" s="1009"/>
      <c r="II6993" s="1009"/>
      <c r="IJ6993" s="1009"/>
      <c r="IK6993" s="1009"/>
      <c r="IL6993" s="1009"/>
      <c r="IM6993" s="1009"/>
    </row>
    <row r="6994" spans="17:247" x14ac:dyDescent="0.25">
      <c r="Q6994" s="1333"/>
      <c r="R6994" s="1333"/>
      <c r="S6994" s="669"/>
      <c r="T6994" s="669"/>
      <c r="U6994" s="669"/>
      <c r="AG6994" s="873"/>
      <c r="AN6994" s="669"/>
      <c r="IG6994" s="1009"/>
      <c r="IH6994" s="1009"/>
      <c r="II6994" s="1009"/>
      <c r="IJ6994" s="1009"/>
      <c r="IK6994" s="1009"/>
      <c r="IL6994" s="1009"/>
      <c r="IM6994" s="1009"/>
    </row>
    <row r="6995" spans="17:247" x14ac:dyDescent="0.25">
      <c r="Q6995" s="1333"/>
      <c r="R6995" s="1333"/>
      <c r="S6995" s="669"/>
      <c r="T6995" s="669"/>
      <c r="U6995" s="669"/>
      <c r="AG6995" s="873"/>
      <c r="AN6995" s="669"/>
      <c r="IG6995" s="1009"/>
      <c r="IH6995" s="1009"/>
      <c r="II6995" s="1009"/>
      <c r="IJ6995" s="1009"/>
      <c r="IK6995" s="1009"/>
      <c r="IL6995" s="1009"/>
      <c r="IM6995" s="1009"/>
    </row>
    <row r="6996" spans="17:247" x14ac:dyDescent="0.25">
      <c r="Q6996" s="1333"/>
      <c r="R6996" s="1333"/>
      <c r="S6996" s="669"/>
      <c r="T6996" s="669"/>
      <c r="U6996" s="669"/>
      <c r="AG6996" s="873"/>
      <c r="AN6996" s="669"/>
      <c r="IG6996" s="1009"/>
      <c r="IH6996" s="1009"/>
      <c r="II6996" s="1009"/>
      <c r="IJ6996" s="1009"/>
      <c r="IK6996" s="1009"/>
      <c r="IL6996" s="1009"/>
      <c r="IM6996" s="1009"/>
    </row>
    <row r="6997" spans="17:247" x14ac:dyDescent="0.25">
      <c r="Q6997" s="1333"/>
      <c r="R6997" s="1333"/>
      <c r="S6997" s="669"/>
      <c r="T6997" s="669"/>
      <c r="U6997" s="669"/>
      <c r="AG6997" s="873"/>
      <c r="AN6997" s="669"/>
      <c r="IG6997" s="1009"/>
      <c r="IH6997" s="1009"/>
      <c r="II6997" s="1009"/>
      <c r="IJ6997" s="1009"/>
      <c r="IK6997" s="1009"/>
      <c r="IL6997" s="1009"/>
      <c r="IM6997" s="1009"/>
    </row>
    <row r="6998" spans="17:247" x14ac:dyDescent="0.25">
      <c r="Q6998" s="1333"/>
      <c r="R6998" s="1333"/>
      <c r="S6998" s="669"/>
      <c r="T6998" s="669"/>
      <c r="U6998" s="669"/>
      <c r="AG6998" s="873"/>
      <c r="AN6998" s="669"/>
      <c r="IG6998" s="1009"/>
      <c r="IH6998" s="1009"/>
      <c r="II6998" s="1009"/>
      <c r="IJ6998" s="1009"/>
      <c r="IK6998" s="1009"/>
      <c r="IL6998" s="1009"/>
      <c r="IM6998" s="1009"/>
    </row>
    <row r="6999" spans="17:247" x14ac:dyDescent="0.25">
      <c r="Q6999" s="1333"/>
      <c r="R6999" s="1333"/>
      <c r="S6999" s="669"/>
      <c r="T6999" s="669"/>
      <c r="U6999" s="669"/>
      <c r="AG6999" s="873"/>
      <c r="AN6999" s="669"/>
      <c r="IG6999" s="1009"/>
      <c r="IH6999" s="1009"/>
      <c r="II6999" s="1009"/>
      <c r="IJ6999" s="1009"/>
      <c r="IK6999" s="1009"/>
      <c r="IL6999" s="1009"/>
      <c r="IM6999" s="1009"/>
    </row>
    <row r="7000" spans="17:247" x14ac:dyDescent="0.25">
      <c r="Q7000" s="1333"/>
      <c r="R7000" s="1333"/>
      <c r="S7000" s="669"/>
      <c r="T7000" s="669"/>
      <c r="U7000" s="669"/>
      <c r="AG7000" s="873"/>
      <c r="AN7000" s="669"/>
      <c r="IG7000" s="1009"/>
      <c r="IH7000" s="1009"/>
      <c r="II7000" s="1009"/>
      <c r="IJ7000" s="1009"/>
      <c r="IK7000" s="1009"/>
      <c r="IL7000" s="1009"/>
      <c r="IM7000" s="1009"/>
    </row>
    <row r="7001" spans="17:247" x14ac:dyDescent="0.25">
      <c r="Q7001" s="1333"/>
      <c r="R7001" s="1333"/>
      <c r="S7001" s="669"/>
      <c r="T7001" s="669"/>
      <c r="U7001" s="669"/>
      <c r="AG7001" s="873"/>
      <c r="AN7001" s="669"/>
      <c r="IG7001" s="1009"/>
      <c r="IH7001" s="1009"/>
      <c r="II7001" s="1009"/>
      <c r="IJ7001" s="1009"/>
      <c r="IK7001" s="1009"/>
      <c r="IL7001" s="1009"/>
      <c r="IM7001" s="1009"/>
    </row>
    <row r="7002" spans="17:247" x14ac:dyDescent="0.25">
      <c r="Q7002" s="1333"/>
      <c r="R7002" s="1333"/>
      <c r="S7002" s="669"/>
      <c r="T7002" s="669"/>
      <c r="U7002" s="669"/>
      <c r="AG7002" s="873"/>
      <c r="AN7002" s="669"/>
      <c r="IG7002" s="1009"/>
      <c r="IH7002" s="1009"/>
      <c r="II7002" s="1009"/>
      <c r="IJ7002" s="1009"/>
      <c r="IK7002" s="1009"/>
      <c r="IL7002" s="1009"/>
      <c r="IM7002" s="1009"/>
    </row>
    <row r="7003" spans="17:247" x14ac:dyDescent="0.25">
      <c r="Q7003" s="1333"/>
      <c r="R7003" s="1333"/>
      <c r="S7003" s="669"/>
      <c r="T7003" s="669"/>
      <c r="U7003" s="669"/>
      <c r="AG7003" s="873"/>
      <c r="AN7003" s="669"/>
      <c r="IG7003" s="1009"/>
      <c r="IH7003" s="1009"/>
      <c r="II7003" s="1009"/>
      <c r="IJ7003" s="1009"/>
      <c r="IK7003" s="1009"/>
      <c r="IL7003" s="1009"/>
      <c r="IM7003" s="1009"/>
    </row>
    <row r="7004" spans="17:247" x14ac:dyDescent="0.25">
      <c r="Q7004" s="1333"/>
      <c r="R7004" s="1333"/>
      <c r="S7004" s="669"/>
      <c r="T7004" s="669"/>
      <c r="U7004" s="669"/>
      <c r="AG7004" s="873"/>
      <c r="AN7004" s="669"/>
      <c r="IG7004" s="1009"/>
      <c r="IH7004" s="1009"/>
      <c r="II7004" s="1009"/>
      <c r="IJ7004" s="1009"/>
      <c r="IK7004" s="1009"/>
      <c r="IL7004" s="1009"/>
      <c r="IM7004" s="1009"/>
    </row>
    <row r="7005" spans="17:247" x14ac:dyDescent="0.25">
      <c r="Q7005" s="1333"/>
      <c r="R7005" s="1333"/>
      <c r="S7005" s="669"/>
      <c r="T7005" s="669"/>
      <c r="U7005" s="669"/>
      <c r="AG7005" s="873"/>
      <c r="AN7005" s="669"/>
      <c r="IG7005" s="1009"/>
      <c r="IH7005" s="1009"/>
      <c r="II7005" s="1009"/>
      <c r="IJ7005" s="1009"/>
      <c r="IK7005" s="1009"/>
      <c r="IL7005" s="1009"/>
      <c r="IM7005" s="1009"/>
    </row>
    <row r="7006" spans="17:247" x14ac:dyDescent="0.25">
      <c r="Q7006" s="1333"/>
      <c r="R7006" s="1333"/>
      <c r="S7006" s="669"/>
      <c r="T7006" s="669"/>
      <c r="U7006" s="669"/>
      <c r="AG7006" s="873"/>
      <c r="AN7006" s="669"/>
      <c r="IG7006" s="1009"/>
      <c r="IH7006" s="1009"/>
      <c r="II7006" s="1009"/>
      <c r="IJ7006" s="1009"/>
      <c r="IK7006" s="1009"/>
      <c r="IL7006" s="1009"/>
      <c r="IM7006" s="1009"/>
    </row>
    <row r="7007" spans="17:247" x14ac:dyDescent="0.25">
      <c r="Q7007" s="1333"/>
      <c r="R7007" s="1333"/>
      <c r="S7007" s="669"/>
      <c r="T7007" s="669"/>
      <c r="U7007" s="669"/>
      <c r="AG7007" s="873"/>
      <c r="AN7007" s="669"/>
      <c r="IG7007" s="1009"/>
      <c r="IH7007" s="1009"/>
      <c r="II7007" s="1009"/>
      <c r="IJ7007" s="1009"/>
      <c r="IK7007" s="1009"/>
      <c r="IL7007" s="1009"/>
      <c r="IM7007" s="1009"/>
    </row>
    <row r="7008" spans="17:247" x14ac:dyDescent="0.25">
      <c r="Q7008" s="1333"/>
      <c r="R7008" s="1333"/>
      <c r="S7008" s="669"/>
      <c r="T7008" s="669"/>
      <c r="U7008" s="669"/>
      <c r="AG7008" s="873"/>
      <c r="AN7008" s="669"/>
      <c r="IG7008" s="1009"/>
      <c r="IH7008" s="1009"/>
      <c r="II7008" s="1009"/>
      <c r="IJ7008" s="1009"/>
      <c r="IK7008" s="1009"/>
      <c r="IL7008" s="1009"/>
      <c r="IM7008" s="1009"/>
    </row>
    <row r="7009" spans="17:247" x14ac:dyDescent="0.25">
      <c r="Q7009" s="1333"/>
      <c r="R7009" s="1333"/>
      <c r="S7009" s="669"/>
      <c r="T7009" s="669"/>
      <c r="U7009" s="669"/>
      <c r="AG7009" s="873"/>
      <c r="AN7009" s="669"/>
      <c r="IG7009" s="1009"/>
      <c r="IH7009" s="1009"/>
      <c r="II7009" s="1009"/>
      <c r="IJ7009" s="1009"/>
      <c r="IK7009" s="1009"/>
      <c r="IL7009" s="1009"/>
      <c r="IM7009" s="1009"/>
    </row>
    <row r="7010" spans="17:247" x14ac:dyDescent="0.25">
      <c r="Q7010" s="1333"/>
      <c r="R7010" s="1333"/>
      <c r="S7010" s="669"/>
      <c r="T7010" s="669"/>
      <c r="U7010" s="669"/>
      <c r="AG7010" s="873"/>
      <c r="AN7010" s="669"/>
      <c r="IG7010" s="1009"/>
      <c r="IH7010" s="1009"/>
      <c r="II7010" s="1009"/>
      <c r="IJ7010" s="1009"/>
      <c r="IK7010" s="1009"/>
      <c r="IL7010" s="1009"/>
      <c r="IM7010" s="1009"/>
    </row>
    <row r="7011" spans="17:247" x14ac:dyDescent="0.25">
      <c r="Q7011" s="1333"/>
      <c r="R7011" s="1333"/>
      <c r="S7011" s="669"/>
      <c r="T7011" s="669"/>
      <c r="U7011" s="669"/>
      <c r="AG7011" s="873"/>
      <c r="AN7011" s="669"/>
      <c r="IG7011" s="1009"/>
      <c r="IH7011" s="1009"/>
      <c r="II7011" s="1009"/>
      <c r="IJ7011" s="1009"/>
      <c r="IK7011" s="1009"/>
      <c r="IL7011" s="1009"/>
      <c r="IM7011" s="1009"/>
    </row>
    <row r="7012" spans="17:247" x14ac:dyDescent="0.25">
      <c r="Q7012" s="1333"/>
      <c r="R7012" s="1333"/>
      <c r="S7012" s="669"/>
      <c r="T7012" s="669"/>
      <c r="U7012" s="669"/>
      <c r="AG7012" s="873"/>
      <c r="AN7012" s="669"/>
      <c r="IG7012" s="1009"/>
      <c r="IH7012" s="1009"/>
      <c r="II7012" s="1009"/>
      <c r="IJ7012" s="1009"/>
      <c r="IK7012" s="1009"/>
      <c r="IL7012" s="1009"/>
      <c r="IM7012" s="1009"/>
    </row>
    <row r="7013" spans="17:247" x14ac:dyDescent="0.25">
      <c r="Q7013" s="1333"/>
      <c r="R7013" s="1333"/>
      <c r="S7013" s="669"/>
      <c r="T7013" s="669"/>
      <c r="U7013" s="669"/>
      <c r="AG7013" s="873"/>
      <c r="AN7013" s="669"/>
      <c r="IG7013" s="1009"/>
      <c r="IH7013" s="1009"/>
      <c r="II7013" s="1009"/>
      <c r="IJ7013" s="1009"/>
      <c r="IK7013" s="1009"/>
      <c r="IL7013" s="1009"/>
      <c r="IM7013" s="1009"/>
    </row>
    <row r="7014" spans="17:247" x14ac:dyDescent="0.25">
      <c r="Q7014" s="1333"/>
      <c r="R7014" s="1333"/>
      <c r="S7014" s="669"/>
      <c r="T7014" s="669"/>
      <c r="U7014" s="669"/>
      <c r="AG7014" s="873"/>
      <c r="AN7014" s="669"/>
      <c r="IG7014" s="1009"/>
      <c r="IH7014" s="1009"/>
      <c r="II7014" s="1009"/>
      <c r="IJ7014" s="1009"/>
      <c r="IK7014" s="1009"/>
      <c r="IL7014" s="1009"/>
      <c r="IM7014" s="1009"/>
    </row>
    <row r="7015" spans="17:247" x14ac:dyDescent="0.25">
      <c r="Q7015" s="1333"/>
      <c r="R7015" s="1333"/>
      <c r="S7015" s="669"/>
      <c r="T7015" s="669"/>
      <c r="U7015" s="669"/>
      <c r="AG7015" s="873"/>
      <c r="AN7015" s="669"/>
      <c r="IG7015" s="1009"/>
      <c r="IH7015" s="1009"/>
      <c r="II7015" s="1009"/>
      <c r="IJ7015" s="1009"/>
      <c r="IK7015" s="1009"/>
      <c r="IL7015" s="1009"/>
      <c r="IM7015" s="1009"/>
    </row>
    <row r="7016" spans="17:247" x14ac:dyDescent="0.25">
      <c r="Q7016" s="1333"/>
      <c r="R7016" s="1333"/>
      <c r="S7016" s="669"/>
      <c r="T7016" s="669"/>
      <c r="U7016" s="669"/>
      <c r="AG7016" s="873"/>
      <c r="AN7016" s="669"/>
      <c r="IG7016" s="1009"/>
      <c r="IH7016" s="1009"/>
      <c r="II7016" s="1009"/>
      <c r="IJ7016" s="1009"/>
      <c r="IK7016" s="1009"/>
      <c r="IL7016" s="1009"/>
      <c r="IM7016" s="1009"/>
    </row>
    <row r="7017" spans="17:247" x14ac:dyDescent="0.25">
      <c r="Q7017" s="1333"/>
      <c r="R7017" s="1333"/>
      <c r="S7017" s="669"/>
      <c r="T7017" s="669"/>
      <c r="U7017" s="669"/>
      <c r="AG7017" s="873"/>
      <c r="AN7017" s="669"/>
      <c r="IG7017" s="1009"/>
      <c r="IH7017" s="1009"/>
      <c r="II7017" s="1009"/>
      <c r="IJ7017" s="1009"/>
      <c r="IK7017" s="1009"/>
      <c r="IL7017" s="1009"/>
      <c r="IM7017" s="1009"/>
    </row>
    <row r="7018" spans="17:247" x14ac:dyDescent="0.25">
      <c r="Q7018" s="1333"/>
      <c r="R7018" s="1333"/>
      <c r="S7018" s="669"/>
      <c r="T7018" s="669"/>
      <c r="U7018" s="669"/>
      <c r="AG7018" s="873"/>
      <c r="AN7018" s="669"/>
      <c r="IG7018" s="1009"/>
      <c r="IH7018" s="1009"/>
      <c r="II7018" s="1009"/>
      <c r="IJ7018" s="1009"/>
      <c r="IK7018" s="1009"/>
      <c r="IL7018" s="1009"/>
      <c r="IM7018" s="1009"/>
    </row>
    <row r="7019" spans="17:247" x14ac:dyDescent="0.25">
      <c r="Q7019" s="1333"/>
      <c r="R7019" s="1333"/>
      <c r="S7019" s="669"/>
      <c r="T7019" s="669"/>
      <c r="U7019" s="669"/>
      <c r="AG7019" s="873"/>
      <c r="AN7019" s="669"/>
      <c r="IG7019" s="1009"/>
      <c r="IH7019" s="1009"/>
      <c r="II7019" s="1009"/>
      <c r="IJ7019" s="1009"/>
      <c r="IK7019" s="1009"/>
      <c r="IL7019" s="1009"/>
      <c r="IM7019" s="1009"/>
    </row>
    <row r="7020" spans="17:247" x14ac:dyDescent="0.25">
      <c r="Q7020" s="1333"/>
      <c r="R7020" s="1333"/>
      <c r="S7020" s="669"/>
      <c r="T7020" s="669"/>
      <c r="U7020" s="669"/>
      <c r="AG7020" s="873"/>
      <c r="AN7020" s="669"/>
      <c r="IG7020" s="1009"/>
      <c r="IH7020" s="1009"/>
      <c r="II7020" s="1009"/>
      <c r="IJ7020" s="1009"/>
      <c r="IK7020" s="1009"/>
      <c r="IL7020" s="1009"/>
      <c r="IM7020" s="1009"/>
    </row>
    <row r="7021" spans="17:247" x14ac:dyDescent="0.25">
      <c r="Q7021" s="1333"/>
      <c r="R7021" s="1333"/>
      <c r="S7021" s="669"/>
      <c r="T7021" s="669"/>
      <c r="U7021" s="669"/>
      <c r="AG7021" s="873"/>
      <c r="AN7021" s="669"/>
      <c r="IG7021" s="1009"/>
      <c r="IH7021" s="1009"/>
      <c r="II7021" s="1009"/>
      <c r="IJ7021" s="1009"/>
      <c r="IK7021" s="1009"/>
      <c r="IL7021" s="1009"/>
      <c r="IM7021" s="1009"/>
    </row>
    <row r="7022" spans="17:247" x14ac:dyDescent="0.25">
      <c r="Q7022" s="1333"/>
      <c r="R7022" s="1333"/>
      <c r="S7022" s="669"/>
      <c r="T7022" s="669"/>
      <c r="U7022" s="669"/>
      <c r="AG7022" s="873"/>
      <c r="AN7022" s="669"/>
      <c r="IG7022" s="1009"/>
      <c r="IH7022" s="1009"/>
      <c r="II7022" s="1009"/>
      <c r="IJ7022" s="1009"/>
      <c r="IK7022" s="1009"/>
      <c r="IL7022" s="1009"/>
      <c r="IM7022" s="1009"/>
    </row>
    <row r="7023" spans="17:247" x14ac:dyDescent="0.25">
      <c r="Q7023" s="1333"/>
      <c r="R7023" s="1333"/>
      <c r="S7023" s="669"/>
      <c r="T7023" s="669"/>
      <c r="U7023" s="669"/>
      <c r="AG7023" s="873"/>
      <c r="AN7023" s="669"/>
      <c r="IG7023" s="1009"/>
      <c r="IH7023" s="1009"/>
      <c r="II7023" s="1009"/>
      <c r="IJ7023" s="1009"/>
      <c r="IK7023" s="1009"/>
      <c r="IL7023" s="1009"/>
      <c r="IM7023" s="1009"/>
    </row>
    <row r="7024" spans="17:247" x14ac:dyDescent="0.25">
      <c r="Q7024" s="1333"/>
      <c r="R7024" s="1333"/>
      <c r="S7024" s="669"/>
      <c r="T7024" s="669"/>
      <c r="U7024" s="669"/>
      <c r="AG7024" s="873"/>
      <c r="AN7024" s="669"/>
      <c r="IG7024" s="1009"/>
      <c r="IH7024" s="1009"/>
      <c r="II7024" s="1009"/>
      <c r="IJ7024" s="1009"/>
      <c r="IK7024" s="1009"/>
      <c r="IL7024" s="1009"/>
      <c r="IM7024" s="1009"/>
    </row>
    <row r="7025" spans="17:247" x14ac:dyDescent="0.25">
      <c r="Q7025" s="1333"/>
      <c r="R7025" s="1333"/>
      <c r="S7025" s="669"/>
      <c r="T7025" s="669"/>
      <c r="U7025" s="669"/>
      <c r="AG7025" s="873"/>
      <c r="AN7025" s="669"/>
      <c r="IG7025" s="1009"/>
      <c r="IH7025" s="1009"/>
      <c r="II7025" s="1009"/>
      <c r="IJ7025" s="1009"/>
      <c r="IK7025" s="1009"/>
      <c r="IL7025" s="1009"/>
      <c r="IM7025" s="1009"/>
    </row>
    <row r="7026" spans="17:247" x14ac:dyDescent="0.25">
      <c r="Q7026" s="1333"/>
      <c r="R7026" s="1333"/>
      <c r="S7026" s="669"/>
      <c r="T7026" s="669"/>
      <c r="U7026" s="669"/>
      <c r="AG7026" s="873"/>
      <c r="AN7026" s="669"/>
      <c r="IG7026" s="1009"/>
      <c r="IH7026" s="1009"/>
      <c r="II7026" s="1009"/>
      <c r="IJ7026" s="1009"/>
      <c r="IK7026" s="1009"/>
      <c r="IL7026" s="1009"/>
      <c r="IM7026" s="1009"/>
    </row>
    <row r="7027" spans="17:247" x14ac:dyDescent="0.25">
      <c r="Q7027" s="1333"/>
      <c r="R7027" s="1333"/>
      <c r="S7027" s="669"/>
      <c r="T7027" s="669"/>
      <c r="U7027" s="669"/>
      <c r="AG7027" s="873"/>
      <c r="AN7027" s="669"/>
      <c r="IG7027" s="1009"/>
      <c r="IH7027" s="1009"/>
      <c r="II7027" s="1009"/>
      <c r="IJ7027" s="1009"/>
      <c r="IK7027" s="1009"/>
      <c r="IL7027" s="1009"/>
      <c r="IM7027" s="1009"/>
    </row>
    <row r="7028" spans="17:247" x14ac:dyDescent="0.25">
      <c r="Q7028" s="1333"/>
      <c r="R7028" s="1333"/>
      <c r="S7028" s="669"/>
      <c r="T7028" s="669"/>
      <c r="U7028" s="669"/>
      <c r="AG7028" s="873"/>
      <c r="AN7028" s="669"/>
      <c r="IG7028" s="1009"/>
      <c r="IH7028" s="1009"/>
      <c r="II7028" s="1009"/>
      <c r="IJ7028" s="1009"/>
      <c r="IK7028" s="1009"/>
      <c r="IL7028" s="1009"/>
      <c r="IM7028" s="1009"/>
    </row>
    <row r="7029" spans="17:247" x14ac:dyDescent="0.25">
      <c r="Q7029" s="1333"/>
      <c r="R7029" s="1333"/>
      <c r="S7029" s="669"/>
      <c r="T7029" s="669"/>
      <c r="U7029" s="669"/>
      <c r="AG7029" s="873"/>
      <c r="AN7029" s="669"/>
      <c r="IG7029" s="1009"/>
      <c r="IH7029" s="1009"/>
      <c r="II7029" s="1009"/>
      <c r="IJ7029" s="1009"/>
      <c r="IK7029" s="1009"/>
      <c r="IL7029" s="1009"/>
      <c r="IM7029" s="1009"/>
    </row>
    <row r="7030" spans="17:247" x14ac:dyDescent="0.25">
      <c r="Q7030" s="1333"/>
      <c r="R7030" s="1333"/>
      <c r="S7030" s="669"/>
      <c r="T7030" s="669"/>
      <c r="U7030" s="669"/>
      <c r="AG7030" s="873"/>
      <c r="AN7030" s="669"/>
      <c r="IG7030" s="1009"/>
      <c r="IH7030" s="1009"/>
      <c r="II7030" s="1009"/>
      <c r="IJ7030" s="1009"/>
      <c r="IK7030" s="1009"/>
      <c r="IL7030" s="1009"/>
      <c r="IM7030" s="1009"/>
    </row>
    <row r="7031" spans="17:247" x14ac:dyDescent="0.25">
      <c r="Q7031" s="1333"/>
      <c r="R7031" s="1333"/>
      <c r="S7031" s="669"/>
      <c r="T7031" s="669"/>
      <c r="U7031" s="669"/>
      <c r="AG7031" s="873"/>
      <c r="AN7031" s="669"/>
      <c r="IG7031" s="1009"/>
      <c r="IH7031" s="1009"/>
      <c r="II7031" s="1009"/>
      <c r="IJ7031" s="1009"/>
      <c r="IK7031" s="1009"/>
      <c r="IL7031" s="1009"/>
      <c r="IM7031" s="1009"/>
    </row>
    <row r="7032" spans="17:247" x14ac:dyDescent="0.25">
      <c r="Q7032" s="1333"/>
      <c r="R7032" s="1333"/>
      <c r="S7032" s="669"/>
      <c r="T7032" s="669"/>
      <c r="U7032" s="669"/>
      <c r="AG7032" s="873"/>
      <c r="AN7032" s="669"/>
      <c r="IG7032" s="1009"/>
      <c r="IH7032" s="1009"/>
      <c r="II7032" s="1009"/>
      <c r="IJ7032" s="1009"/>
      <c r="IK7032" s="1009"/>
      <c r="IL7032" s="1009"/>
      <c r="IM7032" s="1009"/>
    </row>
    <row r="7033" spans="17:247" x14ac:dyDescent="0.25">
      <c r="Q7033" s="1333"/>
      <c r="R7033" s="1333"/>
      <c r="S7033" s="669"/>
      <c r="T7033" s="669"/>
      <c r="U7033" s="669"/>
      <c r="AG7033" s="873"/>
      <c r="AN7033" s="669"/>
      <c r="IG7033" s="1009"/>
      <c r="IH7033" s="1009"/>
      <c r="II7033" s="1009"/>
      <c r="IJ7033" s="1009"/>
      <c r="IK7033" s="1009"/>
      <c r="IL7033" s="1009"/>
      <c r="IM7033" s="1009"/>
    </row>
    <row r="7034" spans="17:247" x14ac:dyDescent="0.25">
      <c r="Q7034" s="1333"/>
      <c r="R7034" s="1333"/>
      <c r="S7034" s="669"/>
      <c r="T7034" s="669"/>
      <c r="U7034" s="669"/>
      <c r="AG7034" s="873"/>
      <c r="AN7034" s="669"/>
      <c r="IG7034" s="1009"/>
      <c r="IH7034" s="1009"/>
      <c r="II7034" s="1009"/>
      <c r="IJ7034" s="1009"/>
      <c r="IK7034" s="1009"/>
      <c r="IL7034" s="1009"/>
      <c r="IM7034" s="1009"/>
    </row>
    <row r="7035" spans="17:247" x14ac:dyDescent="0.25">
      <c r="Q7035" s="1333"/>
      <c r="R7035" s="1333"/>
      <c r="S7035" s="669"/>
      <c r="T7035" s="669"/>
      <c r="U7035" s="669"/>
      <c r="AG7035" s="873"/>
      <c r="AN7035" s="669"/>
      <c r="IG7035" s="1009"/>
      <c r="IH7035" s="1009"/>
      <c r="II7035" s="1009"/>
      <c r="IJ7035" s="1009"/>
      <c r="IK7035" s="1009"/>
      <c r="IL7035" s="1009"/>
      <c r="IM7035" s="1009"/>
    </row>
    <row r="7036" spans="17:247" x14ac:dyDescent="0.25">
      <c r="Q7036" s="1333"/>
      <c r="R7036" s="1333"/>
      <c r="S7036" s="669"/>
      <c r="T7036" s="669"/>
      <c r="U7036" s="669"/>
      <c r="AG7036" s="873"/>
      <c r="AN7036" s="669"/>
      <c r="IG7036" s="1009"/>
      <c r="IH7036" s="1009"/>
      <c r="II7036" s="1009"/>
      <c r="IJ7036" s="1009"/>
      <c r="IK7036" s="1009"/>
      <c r="IL7036" s="1009"/>
      <c r="IM7036" s="1009"/>
    </row>
    <row r="7037" spans="17:247" x14ac:dyDescent="0.25">
      <c r="Q7037" s="1333"/>
      <c r="R7037" s="1333"/>
      <c r="S7037" s="669"/>
      <c r="T7037" s="669"/>
      <c r="U7037" s="669"/>
      <c r="AG7037" s="873"/>
      <c r="AN7037" s="669"/>
      <c r="IG7037" s="1009"/>
      <c r="IH7037" s="1009"/>
      <c r="II7037" s="1009"/>
      <c r="IJ7037" s="1009"/>
      <c r="IK7037" s="1009"/>
      <c r="IL7037" s="1009"/>
      <c r="IM7037" s="1009"/>
    </row>
    <row r="7038" spans="17:247" x14ac:dyDescent="0.25">
      <c r="Q7038" s="1333"/>
      <c r="R7038" s="1333"/>
      <c r="S7038" s="669"/>
      <c r="T7038" s="669"/>
      <c r="U7038" s="669"/>
      <c r="AG7038" s="873"/>
      <c r="AN7038" s="669"/>
      <c r="IG7038" s="1009"/>
      <c r="IH7038" s="1009"/>
      <c r="II7038" s="1009"/>
      <c r="IJ7038" s="1009"/>
      <c r="IK7038" s="1009"/>
      <c r="IL7038" s="1009"/>
      <c r="IM7038" s="1009"/>
    </row>
    <row r="7039" spans="17:247" x14ac:dyDescent="0.25">
      <c r="Q7039" s="1333"/>
      <c r="R7039" s="1333"/>
      <c r="S7039" s="669"/>
      <c r="T7039" s="669"/>
      <c r="U7039" s="669"/>
      <c r="AG7039" s="873"/>
      <c r="AN7039" s="669"/>
      <c r="IG7039" s="1009"/>
      <c r="IH7039" s="1009"/>
      <c r="II7039" s="1009"/>
      <c r="IJ7039" s="1009"/>
      <c r="IK7039" s="1009"/>
      <c r="IL7039" s="1009"/>
      <c r="IM7039" s="1009"/>
    </row>
    <row r="7040" spans="17:247" x14ac:dyDescent="0.25">
      <c r="Q7040" s="1333"/>
      <c r="R7040" s="1333"/>
      <c r="S7040" s="669"/>
      <c r="T7040" s="669"/>
      <c r="U7040" s="669"/>
      <c r="AG7040" s="873"/>
      <c r="AN7040" s="669"/>
      <c r="IG7040" s="1009"/>
      <c r="IH7040" s="1009"/>
      <c r="II7040" s="1009"/>
      <c r="IJ7040" s="1009"/>
      <c r="IK7040" s="1009"/>
      <c r="IL7040" s="1009"/>
      <c r="IM7040" s="1009"/>
    </row>
    <row r="7041" spans="17:247" x14ac:dyDescent="0.25">
      <c r="Q7041" s="1333"/>
      <c r="R7041" s="1333"/>
      <c r="S7041" s="669"/>
      <c r="T7041" s="669"/>
      <c r="U7041" s="669"/>
      <c r="AG7041" s="873"/>
      <c r="AN7041" s="669"/>
      <c r="IG7041" s="1009"/>
      <c r="IH7041" s="1009"/>
      <c r="II7041" s="1009"/>
      <c r="IJ7041" s="1009"/>
      <c r="IK7041" s="1009"/>
      <c r="IL7041" s="1009"/>
      <c r="IM7041" s="1009"/>
    </row>
    <row r="7042" spans="17:247" x14ac:dyDescent="0.25">
      <c r="Q7042" s="1333"/>
      <c r="R7042" s="1333"/>
      <c r="S7042" s="669"/>
      <c r="T7042" s="669"/>
      <c r="U7042" s="669"/>
      <c r="AG7042" s="873"/>
      <c r="AN7042" s="669"/>
      <c r="IG7042" s="1009"/>
      <c r="IH7042" s="1009"/>
      <c r="II7042" s="1009"/>
      <c r="IJ7042" s="1009"/>
      <c r="IK7042" s="1009"/>
      <c r="IL7042" s="1009"/>
      <c r="IM7042" s="1009"/>
    </row>
    <row r="7043" spans="17:247" x14ac:dyDescent="0.25">
      <c r="Q7043" s="1333"/>
      <c r="R7043" s="1333"/>
      <c r="S7043" s="669"/>
      <c r="T7043" s="669"/>
      <c r="U7043" s="669"/>
      <c r="AG7043" s="873"/>
      <c r="AN7043" s="669"/>
      <c r="IG7043" s="1009"/>
      <c r="IH7043" s="1009"/>
      <c r="II7043" s="1009"/>
      <c r="IJ7043" s="1009"/>
      <c r="IK7043" s="1009"/>
      <c r="IL7043" s="1009"/>
      <c r="IM7043" s="1009"/>
    </row>
    <row r="7044" spans="17:247" x14ac:dyDescent="0.25">
      <c r="Q7044" s="1333"/>
      <c r="R7044" s="1333"/>
      <c r="S7044" s="669"/>
      <c r="T7044" s="669"/>
      <c r="U7044" s="669"/>
      <c r="AG7044" s="873"/>
      <c r="AN7044" s="669"/>
      <c r="IG7044" s="1009"/>
      <c r="IH7044" s="1009"/>
      <c r="II7044" s="1009"/>
      <c r="IJ7044" s="1009"/>
      <c r="IK7044" s="1009"/>
      <c r="IL7044" s="1009"/>
      <c r="IM7044" s="1009"/>
    </row>
    <row r="7045" spans="17:247" x14ac:dyDescent="0.25">
      <c r="Q7045" s="1333"/>
      <c r="R7045" s="1333"/>
      <c r="S7045" s="669"/>
      <c r="T7045" s="669"/>
      <c r="U7045" s="669"/>
      <c r="AG7045" s="873"/>
      <c r="AN7045" s="669"/>
      <c r="IG7045" s="1009"/>
      <c r="IH7045" s="1009"/>
      <c r="II7045" s="1009"/>
      <c r="IJ7045" s="1009"/>
      <c r="IK7045" s="1009"/>
      <c r="IL7045" s="1009"/>
      <c r="IM7045" s="1009"/>
    </row>
    <row r="7046" spans="17:247" x14ac:dyDescent="0.25">
      <c r="Q7046" s="1333"/>
      <c r="R7046" s="1333"/>
      <c r="S7046" s="669"/>
      <c r="T7046" s="669"/>
      <c r="U7046" s="669"/>
      <c r="AG7046" s="873"/>
      <c r="AN7046" s="669"/>
      <c r="IG7046" s="1009"/>
      <c r="IH7046" s="1009"/>
      <c r="II7046" s="1009"/>
      <c r="IJ7046" s="1009"/>
      <c r="IK7046" s="1009"/>
      <c r="IL7046" s="1009"/>
      <c r="IM7046" s="1009"/>
    </row>
    <row r="7047" spans="17:247" x14ac:dyDescent="0.25">
      <c r="Q7047" s="1333"/>
      <c r="R7047" s="1333"/>
      <c r="S7047" s="669"/>
      <c r="T7047" s="669"/>
      <c r="U7047" s="669"/>
      <c r="AG7047" s="873"/>
      <c r="AN7047" s="669"/>
      <c r="IG7047" s="1009"/>
      <c r="IH7047" s="1009"/>
      <c r="II7047" s="1009"/>
      <c r="IJ7047" s="1009"/>
      <c r="IK7047" s="1009"/>
      <c r="IL7047" s="1009"/>
      <c r="IM7047" s="1009"/>
    </row>
    <row r="7048" spans="17:247" x14ac:dyDescent="0.25">
      <c r="Q7048" s="1333"/>
      <c r="R7048" s="1333"/>
      <c r="S7048" s="669"/>
      <c r="T7048" s="669"/>
      <c r="U7048" s="669"/>
      <c r="AG7048" s="873"/>
      <c r="AN7048" s="669"/>
      <c r="IG7048" s="1009"/>
      <c r="IH7048" s="1009"/>
      <c r="II7048" s="1009"/>
      <c r="IJ7048" s="1009"/>
      <c r="IK7048" s="1009"/>
      <c r="IL7048" s="1009"/>
      <c r="IM7048" s="1009"/>
    </row>
    <row r="7049" spans="17:247" x14ac:dyDescent="0.25">
      <c r="Q7049" s="1333"/>
      <c r="R7049" s="1333"/>
      <c r="S7049" s="669"/>
      <c r="T7049" s="669"/>
      <c r="U7049" s="669"/>
      <c r="AG7049" s="873"/>
      <c r="AN7049" s="669"/>
      <c r="IG7049" s="1009"/>
      <c r="IH7049" s="1009"/>
      <c r="II7049" s="1009"/>
      <c r="IJ7049" s="1009"/>
      <c r="IK7049" s="1009"/>
      <c r="IL7049" s="1009"/>
      <c r="IM7049" s="1009"/>
    </row>
    <row r="7050" spans="17:247" x14ac:dyDescent="0.25">
      <c r="Q7050" s="1333"/>
      <c r="R7050" s="1333"/>
      <c r="S7050" s="669"/>
      <c r="T7050" s="669"/>
      <c r="U7050" s="669"/>
      <c r="AG7050" s="873"/>
      <c r="AN7050" s="669"/>
      <c r="IG7050" s="1009"/>
      <c r="IH7050" s="1009"/>
      <c r="II7050" s="1009"/>
      <c r="IJ7050" s="1009"/>
      <c r="IK7050" s="1009"/>
      <c r="IL7050" s="1009"/>
      <c r="IM7050" s="1009"/>
    </row>
    <row r="7051" spans="17:247" x14ac:dyDescent="0.25">
      <c r="Q7051" s="1333"/>
      <c r="R7051" s="1333"/>
      <c r="S7051" s="669"/>
      <c r="T7051" s="669"/>
      <c r="U7051" s="669"/>
      <c r="AG7051" s="873"/>
      <c r="AN7051" s="669"/>
      <c r="IG7051" s="1009"/>
      <c r="IH7051" s="1009"/>
      <c r="II7051" s="1009"/>
      <c r="IJ7051" s="1009"/>
      <c r="IK7051" s="1009"/>
      <c r="IL7051" s="1009"/>
      <c r="IM7051" s="1009"/>
    </row>
    <row r="7052" spans="17:247" x14ac:dyDescent="0.25">
      <c r="Q7052" s="1333"/>
      <c r="R7052" s="1333"/>
      <c r="S7052" s="669"/>
      <c r="T7052" s="669"/>
      <c r="U7052" s="669"/>
      <c r="AG7052" s="873"/>
      <c r="AN7052" s="669"/>
      <c r="IG7052" s="1009"/>
      <c r="IH7052" s="1009"/>
      <c r="II7052" s="1009"/>
      <c r="IJ7052" s="1009"/>
      <c r="IK7052" s="1009"/>
      <c r="IL7052" s="1009"/>
      <c r="IM7052" s="1009"/>
    </row>
    <row r="7053" spans="17:247" x14ac:dyDescent="0.25">
      <c r="Q7053" s="1333"/>
      <c r="R7053" s="1333"/>
      <c r="S7053" s="669"/>
      <c r="T7053" s="669"/>
      <c r="U7053" s="669"/>
      <c r="AG7053" s="873"/>
      <c r="AN7053" s="669"/>
      <c r="IG7053" s="1009"/>
      <c r="IH7053" s="1009"/>
      <c r="II7053" s="1009"/>
      <c r="IJ7053" s="1009"/>
      <c r="IK7053" s="1009"/>
      <c r="IL7053" s="1009"/>
      <c r="IM7053" s="1009"/>
    </row>
    <row r="7054" spans="17:247" x14ac:dyDescent="0.25">
      <c r="Q7054" s="1333"/>
      <c r="R7054" s="1333"/>
      <c r="S7054" s="669"/>
      <c r="T7054" s="669"/>
      <c r="U7054" s="669"/>
      <c r="AG7054" s="873"/>
      <c r="AN7054" s="669"/>
      <c r="IG7054" s="1009"/>
      <c r="IH7054" s="1009"/>
      <c r="II7054" s="1009"/>
      <c r="IJ7054" s="1009"/>
      <c r="IK7054" s="1009"/>
      <c r="IL7054" s="1009"/>
      <c r="IM7054" s="1009"/>
    </row>
    <row r="7055" spans="17:247" x14ac:dyDescent="0.25">
      <c r="Q7055" s="1333"/>
      <c r="R7055" s="1333"/>
      <c r="S7055" s="669"/>
      <c r="T7055" s="669"/>
      <c r="U7055" s="669"/>
      <c r="AG7055" s="873"/>
      <c r="AN7055" s="669"/>
      <c r="IG7055" s="1009"/>
      <c r="IH7055" s="1009"/>
      <c r="II7055" s="1009"/>
      <c r="IJ7055" s="1009"/>
      <c r="IK7055" s="1009"/>
      <c r="IL7055" s="1009"/>
      <c r="IM7055" s="1009"/>
    </row>
    <row r="7056" spans="17:247" x14ac:dyDescent="0.25">
      <c r="Q7056" s="1333"/>
      <c r="R7056" s="1333"/>
      <c r="S7056" s="669"/>
      <c r="T7056" s="669"/>
      <c r="U7056" s="669"/>
      <c r="AG7056" s="873"/>
      <c r="AN7056" s="669"/>
      <c r="IG7056" s="1009"/>
      <c r="IH7056" s="1009"/>
      <c r="II7056" s="1009"/>
      <c r="IJ7056" s="1009"/>
      <c r="IK7056" s="1009"/>
      <c r="IL7056" s="1009"/>
      <c r="IM7056" s="1009"/>
    </row>
    <row r="7057" spans="17:247" x14ac:dyDescent="0.25">
      <c r="Q7057" s="1333"/>
      <c r="R7057" s="1333"/>
      <c r="S7057" s="669"/>
      <c r="T7057" s="669"/>
      <c r="U7057" s="669"/>
      <c r="AG7057" s="873"/>
      <c r="AN7057" s="669"/>
      <c r="IG7057" s="1009"/>
      <c r="IH7057" s="1009"/>
      <c r="II7057" s="1009"/>
      <c r="IJ7057" s="1009"/>
      <c r="IK7057" s="1009"/>
      <c r="IL7057" s="1009"/>
      <c r="IM7057" s="1009"/>
    </row>
    <row r="7058" spans="17:247" x14ac:dyDescent="0.25">
      <c r="Q7058" s="1333"/>
      <c r="R7058" s="1333"/>
      <c r="S7058" s="669"/>
      <c r="T7058" s="669"/>
      <c r="U7058" s="669"/>
      <c r="AG7058" s="873"/>
      <c r="AN7058" s="669"/>
      <c r="IG7058" s="1009"/>
      <c r="IH7058" s="1009"/>
      <c r="II7058" s="1009"/>
      <c r="IJ7058" s="1009"/>
      <c r="IK7058" s="1009"/>
      <c r="IL7058" s="1009"/>
      <c r="IM7058" s="1009"/>
    </row>
    <row r="7059" spans="17:247" x14ac:dyDescent="0.25">
      <c r="Q7059" s="1333"/>
      <c r="R7059" s="1333"/>
      <c r="S7059" s="669"/>
      <c r="T7059" s="669"/>
      <c r="U7059" s="669"/>
      <c r="AG7059" s="873"/>
      <c r="AN7059" s="669"/>
      <c r="IG7059" s="1009"/>
      <c r="IH7059" s="1009"/>
      <c r="II7059" s="1009"/>
      <c r="IJ7059" s="1009"/>
      <c r="IK7059" s="1009"/>
      <c r="IL7059" s="1009"/>
      <c r="IM7059" s="1009"/>
    </row>
    <row r="7060" spans="17:247" x14ac:dyDescent="0.25">
      <c r="Q7060" s="1333"/>
      <c r="R7060" s="1333"/>
      <c r="S7060" s="669"/>
      <c r="T7060" s="669"/>
      <c r="U7060" s="669"/>
      <c r="AG7060" s="873"/>
      <c r="AN7060" s="669"/>
      <c r="IG7060" s="1009"/>
      <c r="IH7060" s="1009"/>
      <c r="II7060" s="1009"/>
      <c r="IJ7060" s="1009"/>
      <c r="IK7060" s="1009"/>
      <c r="IL7060" s="1009"/>
      <c r="IM7060" s="1009"/>
    </row>
    <row r="7061" spans="17:247" x14ac:dyDescent="0.25">
      <c r="Q7061" s="1333"/>
      <c r="R7061" s="1333"/>
      <c r="S7061" s="669"/>
      <c r="T7061" s="669"/>
      <c r="U7061" s="669"/>
      <c r="AG7061" s="873"/>
      <c r="AN7061" s="669"/>
      <c r="IG7061" s="1009"/>
      <c r="IH7061" s="1009"/>
      <c r="II7061" s="1009"/>
      <c r="IJ7061" s="1009"/>
      <c r="IK7061" s="1009"/>
      <c r="IL7061" s="1009"/>
      <c r="IM7061" s="1009"/>
    </row>
    <row r="7062" spans="17:247" x14ac:dyDescent="0.25">
      <c r="Q7062" s="1333"/>
      <c r="R7062" s="1333"/>
      <c r="S7062" s="669"/>
      <c r="T7062" s="669"/>
      <c r="U7062" s="669"/>
      <c r="AG7062" s="873"/>
      <c r="AN7062" s="669"/>
      <c r="IG7062" s="1009"/>
      <c r="IH7062" s="1009"/>
      <c r="II7062" s="1009"/>
      <c r="IJ7062" s="1009"/>
      <c r="IK7062" s="1009"/>
      <c r="IL7062" s="1009"/>
      <c r="IM7062" s="1009"/>
    </row>
    <row r="7063" spans="17:247" x14ac:dyDescent="0.25">
      <c r="Q7063" s="1333"/>
      <c r="R7063" s="1333"/>
      <c r="S7063" s="669"/>
      <c r="T7063" s="669"/>
      <c r="U7063" s="669"/>
      <c r="AG7063" s="873"/>
      <c r="AN7063" s="669"/>
      <c r="IG7063" s="1009"/>
      <c r="IH7063" s="1009"/>
      <c r="II7063" s="1009"/>
      <c r="IJ7063" s="1009"/>
      <c r="IK7063" s="1009"/>
      <c r="IL7063" s="1009"/>
      <c r="IM7063" s="1009"/>
    </row>
    <row r="7064" spans="17:247" x14ac:dyDescent="0.25">
      <c r="Q7064" s="1333"/>
      <c r="R7064" s="1333"/>
      <c r="S7064" s="669"/>
      <c r="T7064" s="669"/>
      <c r="U7064" s="669"/>
      <c r="AG7064" s="873"/>
      <c r="AN7064" s="669"/>
      <c r="IG7064" s="1009"/>
      <c r="IH7064" s="1009"/>
      <c r="II7064" s="1009"/>
      <c r="IJ7064" s="1009"/>
      <c r="IK7064" s="1009"/>
      <c r="IL7064" s="1009"/>
      <c r="IM7064" s="1009"/>
    </row>
    <row r="7065" spans="17:247" x14ac:dyDescent="0.25">
      <c r="Q7065" s="1333"/>
      <c r="R7065" s="1333"/>
      <c r="S7065" s="669"/>
      <c r="T7065" s="669"/>
      <c r="U7065" s="669"/>
      <c r="AG7065" s="873"/>
      <c r="AN7065" s="669"/>
      <c r="IG7065" s="1009"/>
      <c r="IH7065" s="1009"/>
      <c r="II7065" s="1009"/>
      <c r="IJ7065" s="1009"/>
      <c r="IK7065" s="1009"/>
      <c r="IL7065" s="1009"/>
      <c r="IM7065" s="1009"/>
    </row>
    <row r="7066" spans="17:247" x14ac:dyDescent="0.25">
      <c r="Q7066" s="1333"/>
      <c r="R7066" s="1333"/>
      <c r="S7066" s="669"/>
      <c r="T7066" s="669"/>
      <c r="U7066" s="669"/>
      <c r="AG7066" s="873"/>
      <c r="AN7066" s="669"/>
      <c r="IG7066" s="1009"/>
      <c r="IH7066" s="1009"/>
      <c r="II7066" s="1009"/>
      <c r="IJ7066" s="1009"/>
      <c r="IK7066" s="1009"/>
      <c r="IL7066" s="1009"/>
      <c r="IM7066" s="1009"/>
    </row>
    <row r="7067" spans="17:247" x14ac:dyDescent="0.25">
      <c r="Q7067" s="1333"/>
      <c r="R7067" s="1333"/>
      <c r="S7067" s="669"/>
      <c r="T7067" s="669"/>
      <c r="U7067" s="669"/>
      <c r="AG7067" s="873"/>
      <c r="AN7067" s="669"/>
      <c r="IG7067" s="1009"/>
      <c r="IH7067" s="1009"/>
      <c r="II7067" s="1009"/>
      <c r="IJ7067" s="1009"/>
      <c r="IK7067" s="1009"/>
      <c r="IL7067" s="1009"/>
      <c r="IM7067" s="1009"/>
    </row>
    <row r="7068" spans="17:247" x14ac:dyDescent="0.25">
      <c r="Q7068" s="1333"/>
      <c r="R7068" s="1333"/>
      <c r="S7068" s="669"/>
      <c r="T7068" s="669"/>
      <c r="U7068" s="669"/>
      <c r="AG7068" s="873"/>
      <c r="AN7068" s="669"/>
      <c r="IG7068" s="1009"/>
      <c r="IH7068" s="1009"/>
      <c r="II7068" s="1009"/>
      <c r="IJ7068" s="1009"/>
      <c r="IK7068" s="1009"/>
      <c r="IL7068" s="1009"/>
      <c r="IM7068" s="1009"/>
    </row>
    <row r="7069" spans="17:247" x14ac:dyDescent="0.25">
      <c r="Q7069" s="1333"/>
      <c r="R7069" s="1333"/>
      <c r="S7069" s="669"/>
      <c r="T7069" s="669"/>
      <c r="U7069" s="669"/>
      <c r="AG7069" s="873"/>
      <c r="AN7069" s="669"/>
      <c r="IG7069" s="1009"/>
      <c r="IH7069" s="1009"/>
      <c r="II7069" s="1009"/>
      <c r="IJ7069" s="1009"/>
      <c r="IK7069" s="1009"/>
      <c r="IL7069" s="1009"/>
      <c r="IM7069" s="1009"/>
    </row>
    <row r="7070" spans="17:247" x14ac:dyDescent="0.25">
      <c r="Q7070" s="1333"/>
      <c r="R7070" s="1333"/>
      <c r="S7070" s="669"/>
      <c r="T7070" s="669"/>
      <c r="U7070" s="669"/>
      <c r="AG7070" s="873"/>
      <c r="AN7070" s="669"/>
      <c r="IG7070" s="1009"/>
      <c r="IH7070" s="1009"/>
      <c r="II7070" s="1009"/>
      <c r="IJ7070" s="1009"/>
      <c r="IK7070" s="1009"/>
      <c r="IL7070" s="1009"/>
      <c r="IM7070" s="1009"/>
    </row>
    <row r="7071" spans="17:247" x14ac:dyDescent="0.25">
      <c r="Q7071" s="1333"/>
      <c r="R7071" s="1333"/>
      <c r="S7071" s="669"/>
      <c r="T7071" s="669"/>
      <c r="U7071" s="669"/>
      <c r="AG7071" s="873"/>
      <c r="AN7071" s="669"/>
      <c r="IG7071" s="1009"/>
      <c r="IH7071" s="1009"/>
      <c r="II7071" s="1009"/>
      <c r="IJ7071" s="1009"/>
      <c r="IK7071" s="1009"/>
      <c r="IL7071" s="1009"/>
      <c r="IM7071" s="1009"/>
    </row>
    <row r="7072" spans="17:247" x14ac:dyDescent="0.25">
      <c r="Q7072" s="1333"/>
      <c r="R7072" s="1333"/>
      <c r="S7072" s="669"/>
      <c r="T7072" s="669"/>
      <c r="U7072" s="669"/>
      <c r="AG7072" s="873"/>
      <c r="AN7072" s="669"/>
      <c r="IG7072" s="1009"/>
      <c r="IH7072" s="1009"/>
      <c r="II7072" s="1009"/>
      <c r="IJ7072" s="1009"/>
      <c r="IK7072" s="1009"/>
      <c r="IL7072" s="1009"/>
      <c r="IM7072" s="1009"/>
    </row>
    <row r="7073" spans="17:247" x14ac:dyDescent="0.25">
      <c r="Q7073" s="1333"/>
      <c r="R7073" s="1333"/>
      <c r="S7073" s="669"/>
      <c r="T7073" s="669"/>
      <c r="U7073" s="669"/>
      <c r="AG7073" s="873"/>
      <c r="AN7073" s="669"/>
      <c r="IG7073" s="1009"/>
      <c r="IH7073" s="1009"/>
      <c r="II7073" s="1009"/>
      <c r="IJ7073" s="1009"/>
      <c r="IK7073" s="1009"/>
      <c r="IL7073" s="1009"/>
      <c r="IM7073" s="1009"/>
    </row>
    <row r="7074" spans="17:247" x14ac:dyDescent="0.25">
      <c r="Q7074" s="1333"/>
      <c r="R7074" s="1333"/>
      <c r="S7074" s="669"/>
      <c r="T7074" s="669"/>
      <c r="U7074" s="669"/>
      <c r="AG7074" s="873"/>
      <c r="AN7074" s="669"/>
      <c r="IG7074" s="1009"/>
      <c r="IH7074" s="1009"/>
      <c r="II7074" s="1009"/>
      <c r="IJ7074" s="1009"/>
      <c r="IK7074" s="1009"/>
      <c r="IL7074" s="1009"/>
      <c r="IM7074" s="1009"/>
    </row>
    <row r="7075" spans="17:247" x14ac:dyDescent="0.25">
      <c r="Q7075" s="1333"/>
      <c r="R7075" s="1333"/>
      <c r="S7075" s="669"/>
      <c r="T7075" s="669"/>
      <c r="U7075" s="669"/>
      <c r="AG7075" s="873"/>
      <c r="AN7075" s="669"/>
      <c r="IG7075" s="1009"/>
      <c r="IH7075" s="1009"/>
      <c r="II7075" s="1009"/>
      <c r="IJ7075" s="1009"/>
      <c r="IK7075" s="1009"/>
      <c r="IL7075" s="1009"/>
      <c r="IM7075" s="1009"/>
    </row>
    <row r="7076" spans="17:247" x14ac:dyDescent="0.25">
      <c r="Q7076" s="1333"/>
      <c r="R7076" s="1333"/>
      <c r="S7076" s="669"/>
      <c r="T7076" s="669"/>
      <c r="U7076" s="669"/>
      <c r="AG7076" s="873"/>
      <c r="AN7076" s="669"/>
      <c r="IG7076" s="1009"/>
      <c r="IH7076" s="1009"/>
      <c r="II7076" s="1009"/>
      <c r="IJ7076" s="1009"/>
      <c r="IK7076" s="1009"/>
      <c r="IL7076" s="1009"/>
      <c r="IM7076" s="1009"/>
    </row>
    <row r="7077" spans="17:247" x14ac:dyDescent="0.25">
      <c r="Q7077" s="1333"/>
      <c r="R7077" s="1333"/>
      <c r="S7077" s="669"/>
      <c r="T7077" s="669"/>
      <c r="U7077" s="669"/>
      <c r="AG7077" s="873"/>
      <c r="AN7077" s="669"/>
      <c r="IG7077" s="1009"/>
      <c r="IH7077" s="1009"/>
      <c r="II7077" s="1009"/>
      <c r="IJ7077" s="1009"/>
      <c r="IK7077" s="1009"/>
      <c r="IL7077" s="1009"/>
      <c r="IM7077" s="1009"/>
    </row>
    <row r="7078" spans="17:247" x14ac:dyDescent="0.25">
      <c r="Q7078" s="1333"/>
      <c r="R7078" s="1333"/>
      <c r="S7078" s="669"/>
      <c r="T7078" s="669"/>
      <c r="U7078" s="669"/>
      <c r="AG7078" s="873"/>
      <c r="AN7078" s="669"/>
      <c r="IG7078" s="1009"/>
      <c r="IH7078" s="1009"/>
      <c r="II7078" s="1009"/>
      <c r="IJ7078" s="1009"/>
      <c r="IK7078" s="1009"/>
      <c r="IL7078" s="1009"/>
      <c r="IM7078" s="1009"/>
    </row>
    <row r="7079" spans="17:247" x14ac:dyDescent="0.25">
      <c r="Q7079" s="1333"/>
      <c r="R7079" s="1333"/>
      <c r="S7079" s="669"/>
      <c r="T7079" s="669"/>
      <c r="U7079" s="669"/>
      <c r="AG7079" s="873"/>
      <c r="AN7079" s="669"/>
      <c r="IG7079" s="1009"/>
      <c r="IH7079" s="1009"/>
      <c r="II7079" s="1009"/>
      <c r="IJ7079" s="1009"/>
      <c r="IK7079" s="1009"/>
      <c r="IL7079" s="1009"/>
      <c r="IM7079" s="1009"/>
    </row>
    <row r="7080" spans="17:247" x14ac:dyDescent="0.25">
      <c r="Q7080" s="1333"/>
      <c r="R7080" s="1333"/>
      <c r="S7080" s="669"/>
      <c r="T7080" s="669"/>
      <c r="U7080" s="669"/>
      <c r="AG7080" s="873"/>
      <c r="AN7080" s="669"/>
      <c r="IG7080" s="1009"/>
      <c r="IH7080" s="1009"/>
      <c r="II7080" s="1009"/>
      <c r="IJ7080" s="1009"/>
      <c r="IK7080" s="1009"/>
      <c r="IL7080" s="1009"/>
      <c r="IM7080" s="1009"/>
    </row>
    <row r="7081" spans="17:247" x14ac:dyDescent="0.25">
      <c r="Q7081" s="1333"/>
      <c r="R7081" s="1333"/>
      <c r="S7081" s="669"/>
      <c r="T7081" s="669"/>
      <c r="U7081" s="669"/>
      <c r="AG7081" s="873"/>
      <c r="AN7081" s="669"/>
      <c r="IG7081" s="1009"/>
      <c r="IH7081" s="1009"/>
      <c r="II7081" s="1009"/>
      <c r="IJ7081" s="1009"/>
      <c r="IK7081" s="1009"/>
      <c r="IL7081" s="1009"/>
      <c r="IM7081" s="1009"/>
    </row>
    <row r="7082" spans="17:247" x14ac:dyDescent="0.25">
      <c r="Q7082" s="1333"/>
      <c r="R7082" s="1333"/>
      <c r="S7082" s="669"/>
      <c r="T7082" s="669"/>
      <c r="U7082" s="669"/>
      <c r="AG7082" s="873"/>
      <c r="AN7082" s="669"/>
      <c r="IG7082" s="1009"/>
      <c r="IH7082" s="1009"/>
      <c r="II7082" s="1009"/>
      <c r="IJ7082" s="1009"/>
      <c r="IK7082" s="1009"/>
      <c r="IL7082" s="1009"/>
      <c r="IM7082" s="1009"/>
    </row>
    <row r="7083" spans="17:247" x14ac:dyDescent="0.25">
      <c r="Q7083" s="1333"/>
      <c r="R7083" s="1333"/>
      <c r="S7083" s="669"/>
      <c r="T7083" s="669"/>
      <c r="U7083" s="669"/>
      <c r="AG7083" s="873"/>
      <c r="AN7083" s="669"/>
      <c r="IG7083" s="1009"/>
      <c r="IH7083" s="1009"/>
      <c r="II7083" s="1009"/>
      <c r="IJ7083" s="1009"/>
      <c r="IK7083" s="1009"/>
      <c r="IL7083" s="1009"/>
      <c r="IM7083" s="1009"/>
    </row>
    <row r="7084" spans="17:247" x14ac:dyDescent="0.25">
      <c r="Q7084" s="1333"/>
      <c r="R7084" s="1333"/>
      <c r="S7084" s="669"/>
      <c r="T7084" s="669"/>
      <c r="U7084" s="669"/>
      <c r="AG7084" s="873"/>
      <c r="AN7084" s="669"/>
      <c r="IG7084" s="1009"/>
      <c r="IH7084" s="1009"/>
      <c r="II7084" s="1009"/>
      <c r="IJ7084" s="1009"/>
      <c r="IK7084" s="1009"/>
      <c r="IL7084" s="1009"/>
      <c r="IM7084" s="1009"/>
    </row>
    <row r="7085" spans="17:247" x14ac:dyDescent="0.25">
      <c r="Q7085" s="1333"/>
      <c r="R7085" s="1333"/>
      <c r="S7085" s="669"/>
      <c r="T7085" s="669"/>
      <c r="U7085" s="669"/>
      <c r="AG7085" s="873"/>
      <c r="AN7085" s="669"/>
      <c r="IG7085" s="1009"/>
      <c r="IH7085" s="1009"/>
      <c r="II7085" s="1009"/>
      <c r="IJ7085" s="1009"/>
      <c r="IK7085" s="1009"/>
      <c r="IL7085" s="1009"/>
      <c r="IM7085" s="1009"/>
    </row>
    <row r="7086" spans="17:247" x14ac:dyDescent="0.25">
      <c r="Q7086" s="1333"/>
      <c r="R7086" s="1333"/>
      <c r="S7086" s="669"/>
      <c r="T7086" s="669"/>
      <c r="U7086" s="669"/>
      <c r="AG7086" s="873"/>
      <c r="AN7086" s="669"/>
      <c r="IG7086" s="1009"/>
      <c r="IH7086" s="1009"/>
      <c r="II7086" s="1009"/>
      <c r="IJ7086" s="1009"/>
      <c r="IK7086" s="1009"/>
      <c r="IL7086" s="1009"/>
      <c r="IM7086" s="1009"/>
    </row>
    <row r="7087" spans="17:247" x14ac:dyDescent="0.25">
      <c r="Q7087" s="1333"/>
      <c r="R7087" s="1333"/>
      <c r="S7087" s="669"/>
      <c r="T7087" s="669"/>
      <c r="U7087" s="669"/>
      <c r="AG7087" s="873"/>
      <c r="AN7087" s="669"/>
      <c r="IG7087" s="1009"/>
      <c r="IH7087" s="1009"/>
      <c r="II7087" s="1009"/>
      <c r="IJ7087" s="1009"/>
      <c r="IK7087" s="1009"/>
      <c r="IL7087" s="1009"/>
      <c r="IM7087" s="1009"/>
    </row>
    <row r="7088" spans="17:247" x14ac:dyDescent="0.25">
      <c r="Q7088" s="1333"/>
      <c r="R7088" s="1333"/>
      <c r="S7088" s="669"/>
      <c r="T7088" s="669"/>
      <c r="U7088" s="669"/>
      <c r="AG7088" s="873"/>
      <c r="AN7088" s="669"/>
      <c r="IG7088" s="1009"/>
      <c r="IH7088" s="1009"/>
      <c r="II7088" s="1009"/>
      <c r="IJ7088" s="1009"/>
      <c r="IK7088" s="1009"/>
      <c r="IL7088" s="1009"/>
      <c r="IM7088" s="1009"/>
    </row>
    <row r="7089" spans="17:247" x14ac:dyDescent="0.25">
      <c r="Q7089" s="1333"/>
      <c r="R7089" s="1333"/>
      <c r="S7089" s="669"/>
      <c r="T7089" s="669"/>
      <c r="U7089" s="669"/>
      <c r="AG7089" s="873"/>
      <c r="AN7089" s="669"/>
      <c r="IG7089" s="1009"/>
      <c r="IH7089" s="1009"/>
      <c r="II7089" s="1009"/>
      <c r="IJ7089" s="1009"/>
      <c r="IK7089" s="1009"/>
      <c r="IL7089" s="1009"/>
      <c r="IM7089" s="1009"/>
    </row>
    <row r="7090" spans="17:247" x14ac:dyDescent="0.25">
      <c r="Q7090" s="1333"/>
      <c r="R7090" s="1333"/>
      <c r="S7090" s="669"/>
      <c r="T7090" s="669"/>
      <c r="U7090" s="669"/>
      <c r="AG7090" s="873"/>
      <c r="AN7090" s="669"/>
      <c r="IG7090" s="1009"/>
      <c r="IH7090" s="1009"/>
      <c r="II7090" s="1009"/>
      <c r="IJ7090" s="1009"/>
      <c r="IK7090" s="1009"/>
      <c r="IL7090" s="1009"/>
      <c r="IM7090" s="1009"/>
    </row>
    <row r="7091" spans="17:247" x14ac:dyDescent="0.25">
      <c r="Q7091" s="1333"/>
      <c r="R7091" s="1333"/>
      <c r="S7091" s="669"/>
      <c r="T7091" s="669"/>
      <c r="U7091" s="669"/>
      <c r="AG7091" s="873"/>
      <c r="AN7091" s="669"/>
      <c r="IG7091" s="1009"/>
      <c r="IH7091" s="1009"/>
      <c r="II7091" s="1009"/>
      <c r="IJ7091" s="1009"/>
      <c r="IK7091" s="1009"/>
      <c r="IL7091" s="1009"/>
      <c r="IM7091" s="1009"/>
    </row>
    <row r="7092" spans="17:247" x14ac:dyDescent="0.25">
      <c r="Q7092" s="1333"/>
      <c r="R7092" s="1333"/>
      <c r="S7092" s="669"/>
      <c r="T7092" s="669"/>
      <c r="U7092" s="669"/>
      <c r="AG7092" s="873"/>
      <c r="AN7092" s="669"/>
      <c r="IG7092" s="1009"/>
      <c r="IH7092" s="1009"/>
      <c r="II7092" s="1009"/>
      <c r="IJ7092" s="1009"/>
      <c r="IK7092" s="1009"/>
      <c r="IL7092" s="1009"/>
      <c r="IM7092" s="1009"/>
    </row>
    <row r="7093" spans="17:247" x14ac:dyDescent="0.25">
      <c r="Q7093" s="1333"/>
      <c r="R7093" s="1333"/>
      <c r="S7093" s="669"/>
      <c r="T7093" s="669"/>
      <c r="U7093" s="669"/>
      <c r="AG7093" s="873"/>
      <c r="AN7093" s="669"/>
      <c r="IG7093" s="1009"/>
      <c r="IH7093" s="1009"/>
      <c r="II7093" s="1009"/>
      <c r="IJ7093" s="1009"/>
      <c r="IK7093" s="1009"/>
      <c r="IL7093" s="1009"/>
      <c r="IM7093" s="1009"/>
    </row>
    <row r="7094" spans="17:247" x14ac:dyDescent="0.25">
      <c r="Q7094" s="1333"/>
      <c r="R7094" s="1333"/>
      <c r="S7094" s="669"/>
      <c r="T7094" s="669"/>
      <c r="U7094" s="669"/>
      <c r="AG7094" s="873"/>
      <c r="AN7094" s="669"/>
      <c r="IG7094" s="1009"/>
      <c r="IH7094" s="1009"/>
      <c r="II7094" s="1009"/>
      <c r="IJ7094" s="1009"/>
      <c r="IK7094" s="1009"/>
      <c r="IL7094" s="1009"/>
      <c r="IM7094" s="1009"/>
    </row>
    <row r="7095" spans="17:247" x14ac:dyDescent="0.25">
      <c r="Q7095" s="1333"/>
      <c r="R7095" s="1333"/>
      <c r="S7095" s="669"/>
      <c r="T7095" s="669"/>
      <c r="U7095" s="669"/>
      <c r="AG7095" s="873"/>
      <c r="AN7095" s="669"/>
      <c r="IG7095" s="1009"/>
      <c r="IH7095" s="1009"/>
      <c r="II7095" s="1009"/>
      <c r="IJ7095" s="1009"/>
      <c r="IK7095" s="1009"/>
      <c r="IL7095" s="1009"/>
      <c r="IM7095" s="1009"/>
    </row>
    <row r="7096" spans="17:247" x14ac:dyDescent="0.25">
      <c r="Q7096" s="1333"/>
      <c r="R7096" s="1333"/>
      <c r="S7096" s="669"/>
      <c r="T7096" s="669"/>
      <c r="U7096" s="669"/>
      <c r="AG7096" s="873"/>
      <c r="AN7096" s="669"/>
      <c r="IG7096" s="1009"/>
      <c r="IH7096" s="1009"/>
      <c r="II7096" s="1009"/>
      <c r="IJ7096" s="1009"/>
      <c r="IK7096" s="1009"/>
      <c r="IL7096" s="1009"/>
      <c r="IM7096" s="1009"/>
    </row>
    <row r="7097" spans="17:247" x14ac:dyDescent="0.25">
      <c r="Q7097" s="1333"/>
      <c r="R7097" s="1333"/>
      <c r="S7097" s="669"/>
      <c r="T7097" s="669"/>
      <c r="U7097" s="669"/>
      <c r="AG7097" s="873"/>
      <c r="AN7097" s="669"/>
      <c r="IG7097" s="1009"/>
      <c r="IH7097" s="1009"/>
      <c r="II7097" s="1009"/>
      <c r="IJ7097" s="1009"/>
      <c r="IK7097" s="1009"/>
      <c r="IL7097" s="1009"/>
      <c r="IM7097" s="1009"/>
    </row>
    <row r="7098" spans="17:247" x14ac:dyDescent="0.25">
      <c r="Q7098" s="1333"/>
      <c r="R7098" s="1333"/>
      <c r="S7098" s="669"/>
      <c r="T7098" s="669"/>
      <c r="U7098" s="669"/>
      <c r="AG7098" s="873"/>
      <c r="AN7098" s="669"/>
      <c r="IG7098" s="1009"/>
      <c r="IH7098" s="1009"/>
      <c r="II7098" s="1009"/>
      <c r="IJ7098" s="1009"/>
      <c r="IK7098" s="1009"/>
      <c r="IL7098" s="1009"/>
      <c r="IM7098" s="1009"/>
    </row>
    <row r="7099" spans="17:247" x14ac:dyDescent="0.25">
      <c r="Q7099" s="1333"/>
      <c r="R7099" s="1333"/>
      <c r="S7099" s="669"/>
      <c r="T7099" s="669"/>
      <c r="U7099" s="669"/>
      <c r="AG7099" s="873"/>
      <c r="AN7099" s="669"/>
      <c r="IG7099" s="1009"/>
      <c r="IH7099" s="1009"/>
      <c r="II7099" s="1009"/>
      <c r="IJ7099" s="1009"/>
      <c r="IK7099" s="1009"/>
      <c r="IL7099" s="1009"/>
      <c r="IM7099" s="1009"/>
    </row>
    <row r="7100" spans="17:247" x14ac:dyDescent="0.25">
      <c r="Q7100" s="1333"/>
      <c r="R7100" s="1333"/>
      <c r="S7100" s="669"/>
      <c r="T7100" s="669"/>
      <c r="U7100" s="669"/>
      <c r="AG7100" s="873"/>
      <c r="AN7100" s="669"/>
      <c r="IG7100" s="1009"/>
      <c r="IH7100" s="1009"/>
      <c r="II7100" s="1009"/>
      <c r="IJ7100" s="1009"/>
      <c r="IK7100" s="1009"/>
      <c r="IL7100" s="1009"/>
      <c r="IM7100" s="1009"/>
    </row>
    <row r="7101" spans="17:247" x14ac:dyDescent="0.25">
      <c r="Q7101" s="1333"/>
      <c r="R7101" s="1333"/>
      <c r="S7101" s="669"/>
      <c r="T7101" s="669"/>
      <c r="U7101" s="669"/>
      <c r="AG7101" s="873"/>
      <c r="AN7101" s="669"/>
      <c r="IG7101" s="1009"/>
      <c r="IH7101" s="1009"/>
      <c r="II7101" s="1009"/>
      <c r="IJ7101" s="1009"/>
      <c r="IK7101" s="1009"/>
      <c r="IL7101" s="1009"/>
      <c r="IM7101" s="1009"/>
    </row>
    <row r="7102" spans="17:247" x14ac:dyDescent="0.25">
      <c r="Q7102" s="1333"/>
      <c r="R7102" s="1333"/>
      <c r="S7102" s="669"/>
      <c r="T7102" s="669"/>
      <c r="U7102" s="669"/>
      <c r="AG7102" s="873"/>
      <c r="AN7102" s="669"/>
      <c r="IG7102" s="1009"/>
      <c r="IH7102" s="1009"/>
      <c r="II7102" s="1009"/>
      <c r="IJ7102" s="1009"/>
      <c r="IK7102" s="1009"/>
      <c r="IL7102" s="1009"/>
      <c r="IM7102" s="1009"/>
    </row>
    <row r="7103" spans="17:247" x14ac:dyDescent="0.25">
      <c r="Q7103" s="1333"/>
      <c r="R7103" s="1333"/>
      <c r="S7103" s="669"/>
      <c r="T7103" s="669"/>
      <c r="U7103" s="669"/>
      <c r="AG7103" s="873"/>
      <c r="AN7103" s="669"/>
      <c r="IG7103" s="1009"/>
      <c r="IH7103" s="1009"/>
      <c r="II7103" s="1009"/>
      <c r="IJ7103" s="1009"/>
      <c r="IK7103" s="1009"/>
      <c r="IL7103" s="1009"/>
      <c r="IM7103" s="1009"/>
    </row>
    <row r="7104" spans="17:247" x14ac:dyDescent="0.25">
      <c r="Q7104" s="1333"/>
      <c r="R7104" s="1333"/>
      <c r="S7104" s="669"/>
      <c r="T7104" s="669"/>
      <c r="U7104" s="669"/>
      <c r="AG7104" s="873"/>
      <c r="AN7104" s="669"/>
      <c r="IG7104" s="1009"/>
      <c r="IH7104" s="1009"/>
      <c r="II7104" s="1009"/>
      <c r="IJ7104" s="1009"/>
      <c r="IK7104" s="1009"/>
      <c r="IL7104" s="1009"/>
      <c r="IM7104" s="1009"/>
    </row>
    <row r="7105" spans="17:247" x14ac:dyDescent="0.25">
      <c r="Q7105" s="1333"/>
      <c r="R7105" s="1333"/>
      <c r="S7105" s="669"/>
      <c r="T7105" s="669"/>
      <c r="U7105" s="669"/>
      <c r="AG7105" s="873"/>
      <c r="AN7105" s="669"/>
      <c r="IG7105" s="1009"/>
      <c r="IH7105" s="1009"/>
      <c r="II7105" s="1009"/>
      <c r="IJ7105" s="1009"/>
      <c r="IK7105" s="1009"/>
      <c r="IL7105" s="1009"/>
      <c r="IM7105" s="1009"/>
    </row>
    <row r="7106" spans="17:247" x14ac:dyDescent="0.25">
      <c r="Q7106" s="1333"/>
      <c r="R7106" s="1333"/>
      <c r="S7106" s="669"/>
      <c r="T7106" s="669"/>
      <c r="U7106" s="669"/>
      <c r="AG7106" s="873"/>
      <c r="AN7106" s="669"/>
      <c r="IG7106" s="1009"/>
      <c r="IH7106" s="1009"/>
      <c r="II7106" s="1009"/>
      <c r="IJ7106" s="1009"/>
      <c r="IK7106" s="1009"/>
      <c r="IL7106" s="1009"/>
      <c r="IM7106" s="1009"/>
    </row>
    <row r="7107" spans="17:247" x14ac:dyDescent="0.25">
      <c r="Q7107" s="1333"/>
      <c r="R7107" s="1333"/>
      <c r="S7107" s="669"/>
      <c r="T7107" s="669"/>
      <c r="U7107" s="669"/>
      <c r="AG7107" s="873"/>
      <c r="AN7107" s="669"/>
      <c r="IG7107" s="1009"/>
      <c r="IH7107" s="1009"/>
      <c r="II7107" s="1009"/>
      <c r="IJ7107" s="1009"/>
      <c r="IK7107" s="1009"/>
      <c r="IL7107" s="1009"/>
      <c r="IM7107" s="1009"/>
    </row>
    <row r="7108" spans="17:247" x14ac:dyDescent="0.25">
      <c r="Q7108" s="1333"/>
      <c r="R7108" s="1333"/>
      <c r="S7108" s="669"/>
      <c r="T7108" s="669"/>
      <c r="U7108" s="669"/>
      <c r="AG7108" s="873"/>
      <c r="AN7108" s="669"/>
      <c r="IG7108" s="1009"/>
      <c r="IH7108" s="1009"/>
      <c r="II7108" s="1009"/>
      <c r="IJ7108" s="1009"/>
      <c r="IK7108" s="1009"/>
      <c r="IL7108" s="1009"/>
      <c r="IM7108" s="1009"/>
    </row>
    <row r="7109" spans="17:247" x14ac:dyDescent="0.25">
      <c r="Q7109" s="1333"/>
      <c r="R7109" s="1333"/>
      <c r="S7109" s="669"/>
      <c r="T7109" s="669"/>
      <c r="U7109" s="669"/>
      <c r="AG7109" s="873"/>
      <c r="AN7109" s="669"/>
      <c r="IG7109" s="1009"/>
      <c r="IH7109" s="1009"/>
      <c r="II7109" s="1009"/>
      <c r="IJ7109" s="1009"/>
      <c r="IK7109" s="1009"/>
      <c r="IL7109" s="1009"/>
      <c r="IM7109" s="1009"/>
    </row>
    <row r="7110" spans="17:247" x14ac:dyDescent="0.25">
      <c r="Q7110" s="1333"/>
      <c r="R7110" s="1333"/>
      <c r="S7110" s="669"/>
      <c r="T7110" s="669"/>
      <c r="U7110" s="669"/>
      <c r="AG7110" s="873"/>
      <c r="AN7110" s="669"/>
      <c r="IG7110" s="1009"/>
      <c r="IH7110" s="1009"/>
      <c r="II7110" s="1009"/>
      <c r="IJ7110" s="1009"/>
      <c r="IK7110" s="1009"/>
      <c r="IL7110" s="1009"/>
      <c r="IM7110" s="1009"/>
    </row>
    <row r="7111" spans="17:247" x14ac:dyDescent="0.25">
      <c r="Q7111" s="1333"/>
      <c r="R7111" s="1333"/>
      <c r="S7111" s="669"/>
      <c r="T7111" s="669"/>
      <c r="U7111" s="669"/>
      <c r="AG7111" s="873"/>
      <c r="AN7111" s="669"/>
      <c r="IG7111" s="1009"/>
      <c r="IH7111" s="1009"/>
      <c r="II7111" s="1009"/>
      <c r="IJ7111" s="1009"/>
      <c r="IK7111" s="1009"/>
      <c r="IL7111" s="1009"/>
      <c r="IM7111" s="1009"/>
    </row>
    <row r="7112" spans="17:247" x14ac:dyDescent="0.25">
      <c r="Q7112" s="1333"/>
      <c r="R7112" s="1333"/>
      <c r="S7112" s="669"/>
      <c r="T7112" s="669"/>
      <c r="U7112" s="669"/>
      <c r="AG7112" s="873"/>
      <c r="AN7112" s="669"/>
      <c r="IG7112" s="1009"/>
      <c r="IH7112" s="1009"/>
      <c r="II7112" s="1009"/>
      <c r="IJ7112" s="1009"/>
      <c r="IK7112" s="1009"/>
      <c r="IL7112" s="1009"/>
      <c r="IM7112" s="1009"/>
    </row>
    <row r="7113" spans="17:247" x14ac:dyDescent="0.25">
      <c r="Q7113" s="1333"/>
      <c r="R7113" s="1333"/>
      <c r="S7113" s="669"/>
      <c r="T7113" s="669"/>
      <c r="U7113" s="669"/>
      <c r="AG7113" s="873"/>
      <c r="AN7113" s="669"/>
      <c r="IG7113" s="1009"/>
      <c r="IH7113" s="1009"/>
      <c r="II7113" s="1009"/>
      <c r="IJ7113" s="1009"/>
      <c r="IK7113" s="1009"/>
      <c r="IL7113" s="1009"/>
      <c r="IM7113" s="1009"/>
    </row>
    <row r="7114" spans="17:247" x14ac:dyDescent="0.25">
      <c r="Q7114" s="1333"/>
      <c r="R7114" s="1333"/>
      <c r="S7114" s="669"/>
      <c r="T7114" s="669"/>
      <c r="U7114" s="669"/>
      <c r="AG7114" s="873"/>
      <c r="AN7114" s="669"/>
      <c r="IG7114" s="1009"/>
      <c r="IH7114" s="1009"/>
      <c r="II7114" s="1009"/>
      <c r="IJ7114" s="1009"/>
      <c r="IK7114" s="1009"/>
      <c r="IL7114" s="1009"/>
      <c r="IM7114" s="1009"/>
    </row>
    <row r="7115" spans="17:247" x14ac:dyDescent="0.25">
      <c r="Q7115" s="1333"/>
      <c r="R7115" s="1333"/>
      <c r="S7115" s="669"/>
      <c r="T7115" s="669"/>
      <c r="U7115" s="669"/>
      <c r="AG7115" s="873"/>
      <c r="AN7115" s="669"/>
      <c r="IG7115" s="1009"/>
      <c r="IH7115" s="1009"/>
      <c r="II7115" s="1009"/>
      <c r="IJ7115" s="1009"/>
      <c r="IK7115" s="1009"/>
      <c r="IL7115" s="1009"/>
      <c r="IM7115" s="1009"/>
    </row>
    <row r="7116" spans="17:247" x14ac:dyDescent="0.25">
      <c r="Q7116" s="1333"/>
      <c r="R7116" s="1333"/>
      <c r="S7116" s="669"/>
      <c r="T7116" s="669"/>
      <c r="U7116" s="669"/>
      <c r="AG7116" s="873"/>
      <c r="AN7116" s="669"/>
      <c r="IG7116" s="1009"/>
      <c r="IH7116" s="1009"/>
      <c r="II7116" s="1009"/>
      <c r="IJ7116" s="1009"/>
      <c r="IK7116" s="1009"/>
      <c r="IL7116" s="1009"/>
      <c r="IM7116" s="1009"/>
    </row>
    <row r="7117" spans="17:247" x14ac:dyDescent="0.25">
      <c r="Q7117" s="1333"/>
      <c r="R7117" s="1333"/>
      <c r="S7117" s="669"/>
      <c r="T7117" s="669"/>
      <c r="U7117" s="669"/>
      <c r="AG7117" s="873"/>
      <c r="AN7117" s="669"/>
      <c r="IG7117" s="1009"/>
      <c r="IH7117" s="1009"/>
      <c r="II7117" s="1009"/>
      <c r="IJ7117" s="1009"/>
      <c r="IK7117" s="1009"/>
      <c r="IL7117" s="1009"/>
      <c r="IM7117" s="1009"/>
    </row>
    <row r="7118" spans="17:247" x14ac:dyDescent="0.25">
      <c r="Q7118" s="1333"/>
      <c r="R7118" s="1333"/>
      <c r="S7118" s="669"/>
      <c r="T7118" s="669"/>
      <c r="U7118" s="669"/>
      <c r="AG7118" s="873"/>
      <c r="AN7118" s="669"/>
      <c r="IG7118" s="1009"/>
      <c r="IH7118" s="1009"/>
      <c r="II7118" s="1009"/>
      <c r="IJ7118" s="1009"/>
      <c r="IK7118" s="1009"/>
      <c r="IL7118" s="1009"/>
      <c r="IM7118" s="1009"/>
    </row>
    <row r="7119" spans="17:247" x14ac:dyDescent="0.25">
      <c r="Q7119" s="1333"/>
      <c r="R7119" s="1333"/>
      <c r="S7119" s="669"/>
      <c r="T7119" s="669"/>
      <c r="U7119" s="669"/>
      <c r="AG7119" s="873"/>
      <c r="AN7119" s="669"/>
      <c r="IG7119" s="1009"/>
      <c r="IH7119" s="1009"/>
      <c r="II7119" s="1009"/>
      <c r="IJ7119" s="1009"/>
      <c r="IK7119" s="1009"/>
      <c r="IL7119" s="1009"/>
      <c r="IM7119" s="1009"/>
    </row>
    <row r="7120" spans="17:247" x14ac:dyDescent="0.25">
      <c r="Q7120" s="1333"/>
      <c r="R7120" s="1333"/>
      <c r="S7120" s="669"/>
      <c r="T7120" s="669"/>
      <c r="U7120" s="669"/>
      <c r="AG7120" s="873"/>
      <c r="AN7120" s="669"/>
      <c r="IG7120" s="1009"/>
      <c r="IH7120" s="1009"/>
      <c r="II7120" s="1009"/>
      <c r="IJ7120" s="1009"/>
      <c r="IK7120" s="1009"/>
      <c r="IL7120" s="1009"/>
      <c r="IM7120" s="1009"/>
    </row>
    <row r="7121" spans="17:247" x14ac:dyDescent="0.25">
      <c r="Q7121" s="1333"/>
      <c r="R7121" s="1333"/>
      <c r="S7121" s="669"/>
      <c r="T7121" s="669"/>
      <c r="U7121" s="669"/>
      <c r="AG7121" s="873"/>
      <c r="AN7121" s="669"/>
      <c r="IG7121" s="1009"/>
      <c r="IH7121" s="1009"/>
      <c r="II7121" s="1009"/>
      <c r="IJ7121" s="1009"/>
      <c r="IK7121" s="1009"/>
      <c r="IL7121" s="1009"/>
      <c r="IM7121" s="1009"/>
    </row>
    <row r="7122" spans="17:247" x14ac:dyDescent="0.25">
      <c r="Q7122" s="1333"/>
      <c r="R7122" s="1333"/>
      <c r="S7122" s="669"/>
      <c r="T7122" s="669"/>
      <c r="U7122" s="669"/>
      <c r="AG7122" s="873"/>
      <c r="AN7122" s="669"/>
      <c r="IG7122" s="1009"/>
      <c r="IH7122" s="1009"/>
      <c r="II7122" s="1009"/>
      <c r="IJ7122" s="1009"/>
      <c r="IK7122" s="1009"/>
      <c r="IL7122" s="1009"/>
      <c r="IM7122" s="1009"/>
    </row>
    <row r="7123" spans="17:247" x14ac:dyDescent="0.25">
      <c r="Q7123" s="1333"/>
      <c r="R7123" s="1333"/>
      <c r="S7123" s="669"/>
      <c r="T7123" s="669"/>
      <c r="U7123" s="669"/>
      <c r="AG7123" s="873"/>
      <c r="AN7123" s="669"/>
      <c r="IG7123" s="1009"/>
      <c r="IH7123" s="1009"/>
      <c r="II7123" s="1009"/>
      <c r="IJ7123" s="1009"/>
      <c r="IK7123" s="1009"/>
      <c r="IL7123" s="1009"/>
      <c r="IM7123" s="1009"/>
    </row>
    <row r="7124" spans="17:247" x14ac:dyDescent="0.25">
      <c r="Q7124" s="1333"/>
      <c r="R7124" s="1333"/>
      <c r="S7124" s="669"/>
      <c r="T7124" s="669"/>
      <c r="U7124" s="669"/>
      <c r="AG7124" s="873"/>
      <c r="AN7124" s="669"/>
      <c r="IG7124" s="1009"/>
      <c r="IH7124" s="1009"/>
      <c r="II7124" s="1009"/>
      <c r="IJ7124" s="1009"/>
      <c r="IK7124" s="1009"/>
      <c r="IL7124" s="1009"/>
      <c r="IM7124" s="1009"/>
    </row>
    <row r="7125" spans="17:247" x14ac:dyDescent="0.25">
      <c r="Q7125" s="1333"/>
      <c r="R7125" s="1333"/>
      <c r="S7125" s="669"/>
      <c r="T7125" s="669"/>
      <c r="U7125" s="669"/>
      <c r="AG7125" s="873"/>
      <c r="AN7125" s="669"/>
      <c r="IG7125" s="1009"/>
      <c r="IH7125" s="1009"/>
      <c r="II7125" s="1009"/>
      <c r="IJ7125" s="1009"/>
      <c r="IK7125" s="1009"/>
      <c r="IL7125" s="1009"/>
      <c r="IM7125" s="1009"/>
    </row>
    <row r="7126" spans="17:247" x14ac:dyDescent="0.25">
      <c r="Q7126" s="1333"/>
      <c r="R7126" s="1333"/>
      <c r="S7126" s="669"/>
      <c r="T7126" s="669"/>
      <c r="U7126" s="669"/>
      <c r="AG7126" s="873"/>
      <c r="AN7126" s="669"/>
      <c r="IG7126" s="1009"/>
      <c r="IH7126" s="1009"/>
      <c r="II7126" s="1009"/>
      <c r="IJ7126" s="1009"/>
      <c r="IK7126" s="1009"/>
      <c r="IL7126" s="1009"/>
      <c r="IM7126" s="1009"/>
    </row>
    <row r="7127" spans="17:247" x14ac:dyDescent="0.25">
      <c r="Q7127" s="1333"/>
      <c r="R7127" s="1333"/>
      <c r="S7127" s="669"/>
      <c r="T7127" s="669"/>
      <c r="U7127" s="669"/>
      <c r="AG7127" s="873"/>
      <c r="AN7127" s="669"/>
      <c r="IG7127" s="1009"/>
      <c r="IH7127" s="1009"/>
      <c r="II7127" s="1009"/>
      <c r="IJ7127" s="1009"/>
      <c r="IK7127" s="1009"/>
      <c r="IL7127" s="1009"/>
      <c r="IM7127" s="1009"/>
    </row>
    <row r="7128" spans="17:247" x14ac:dyDescent="0.25">
      <c r="Q7128" s="1333"/>
      <c r="R7128" s="1333"/>
      <c r="S7128" s="669"/>
      <c r="T7128" s="669"/>
      <c r="U7128" s="669"/>
      <c r="AG7128" s="873"/>
      <c r="AN7128" s="669"/>
      <c r="IG7128" s="1009"/>
      <c r="IH7128" s="1009"/>
      <c r="II7128" s="1009"/>
      <c r="IJ7128" s="1009"/>
      <c r="IK7128" s="1009"/>
      <c r="IL7128" s="1009"/>
      <c r="IM7128" s="1009"/>
    </row>
    <row r="7129" spans="17:247" x14ac:dyDescent="0.25">
      <c r="Q7129" s="1333"/>
      <c r="R7129" s="1333"/>
      <c r="S7129" s="669"/>
      <c r="T7129" s="669"/>
      <c r="U7129" s="669"/>
      <c r="AG7129" s="873"/>
      <c r="AN7129" s="669"/>
      <c r="IG7129" s="1009"/>
      <c r="IH7129" s="1009"/>
      <c r="II7129" s="1009"/>
      <c r="IJ7129" s="1009"/>
      <c r="IK7129" s="1009"/>
      <c r="IL7129" s="1009"/>
      <c r="IM7129" s="1009"/>
    </row>
    <row r="7130" spans="17:247" x14ac:dyDescent="0.25">
      <c r="Q7130" s="1333"/>
      <c r="R7130" s="1333"/>
      <c r="S7130" s="669"/>
      <c r="T7130" s="669"/>
      <c r="U7130" s="669"/>
      <c r="AG7130" s="873"/>
      <c r="AN7130" s="669"/>
      <c r="IG7130" s="1009"/>
      <c r="IH7130" s="1009"/>
      <c r="II7130" s="1009"/>
      <c r="IJ7130" s="1009"/>
      <c r="IK7130" s="1009"/>
      <c r="IL7130" s="1009"/>
      <c r="IM7130" s="1009"/>
    </row>
    <row r="7131" spans="17:247" x14ac:dyDescent="0.25">
      <c r="Q7131" s="1333"/>
      <c r="R7131" s="1333"/>
      <c r="S7131" s="669"/>
      <c r="T7131" s="669"/>
      <c r="U7131" s="669"/>
      <c r="AG7131" s="873"/>
      <c r="AN7131" s="669"/>
      <c r="IG7131" s="1009"/>
      <c r="IH7131" s="1009"/>
      <c r="II7131" s="1009"/>
      <c r="IJ7131" s="1009"/>
      <c r="IK7131" s="1009"/>
      <c r="IL7131" s="1009"/>
      <c r="IM7131" s="1009"/>
    </row>
    <row r="7132" spans="17:247" x14ac:dyDescent="0.25">
      <c r="Q7132" s="1333"/>
      <c r="R7132" s="1333"/>
      <c r="S7132" s="669"/>
      <c r="T7132" s="669"/>
      <c r="U7132" s="669"/>
      <c r="AG7132" s="873"/>
      <c r="AN7132" s="669"/>
      <c r="IG7132" s="1009"/>
      <c r="IH7132" s="1009"/>
      <c r="II7132" s="1009"/>
      <c r="IJ7132" s="1009"/>
      <c r="IK7132" s="1009"/>
      <c r="IL7132" s="1009"/>
      <c r="IM7132" s="1009"/>
    </row>
    <row r="7133" spans="17:247" x14ac:dyDescent="0.25">
      <c r="Q7133" s="1333"/>
      <c r="R7133" s="1333"/>
      <c r="S7133" s="669"/>
      <c r="T7133" s="669"/>
      <c r="U7133" s="669"/>
      <c r="AG7133" s="873"/>
      <c r="AN7133" s="669"/>
      <c r="IG7133" s="1009"/>
      <c r="IH7133" s="1009"/>
      <c r="II7133" s="1009"/>
      <c r="IJ7133" s="1009"/>
      <c r="IK7133" s="1009"/>
      <c r="IL7133" s="1009"/>
      <c r="IM7133" s="1009"/>
    </row>
    <row r="7134" spans="17:247" x14ac:dyDescent="0.25">
      <c r="Q7134" s="1333"/>
      <c r="R7134" s="1333"/>
      <c r="S7134" s="669"/>
      <c r="T7134" s="669"/>
      <c r="U7134" s="669"/>
      <c r="AG7134" s="873"/>
      <c r="AN7134" s="669"/>
      <c r="IG7134" s="1009"/>
      <c r="IH7134" s="1009"/>
      <c r="II7134" s="1009"/>
      <c r="IJ7134" s="1009"/>
      <c r="IK7134" s="1009"/>
      <c r="IL7134" s="1009"/>
      <c r="IM7134" s="1009"/>
    </row>
    <row r="7135" spans="17:247" x14ac:dyDescent="0.25">
      <c r="Q7135" s="1333"/>
      <c r="R7135" s="1333"/>
      <c r="S7135" s="669"/>
      <c r="T7135" s="669"/>
      <c r="U7135" s="669"/>
      <c r="AG7135" s="873"/>
      <c r="AN7135" s="669"/>
      <c r="IG7135" s="1009"/>
      <c r="IH7135" s="1009"/>
      <c r="II7135" s="1009"/>
      <c r="IJ7135" s="1009"/>
      <c r="IK7135" s="1009"/>
      <c r="IL7135" s="1009"/>
      <c r="IM7135" s="1009"/>
    </row>
    <row r="7136" spans="17:247" x14ac:dyDescent="0.25">
      <c r="Q7136" s="1333"/>
      <c r="R7136" s="1333"/>
      <c r="S7136" s="669"/>
      <c r="T7136" s="669"/>
      <c r="U7136" s="669"/>
      <c r="AG7136" s="873"/>
      <c r="AN7136" s="669"/>
      <c r="IG7136" s="1009"/>
      <c r="IH7136" s="1009"/>
      <c r="II7136" s="1009"/>
      <c r="IJ7136" s="1009"/>
      <c r="IK7136" s="1009"/>
      <c r="IL7136" s="1009"/>
      <c r="IM7136" s="1009"/>
    </row>
    <row r="7137" spans="17:247" x14ac:dyDescent="0.25">
      <c r="Q7137" s="1333"/>
      <c r="R7137" s="1333"/>
      <c r="S7137" s="669"/>
      <c r="T7137" s="669"/>
      <c r="U7137" s="669"/>
      <c r="AG7137" s="873"/>
      <c r="AN7137" s="669"/>
      <c r="IG7137" s="1009"/>
      <c r="IH7137" s="1009"/>
      <c r="II7137" s="1009"/>
      <c r="IJ7137" s="1009"/>
      <c r="IK7137" s="1009"/>
      <c r="IL7137" s="1009"/>
      <c r="IM7137" s="1009"/>
    </row>
    <row r="7138" spans="17:247" x14ac:dyDescent="0.25">
      <c r="Q7138" s="1333"/>
      <c r="R7138" s="1333"/>
      <c r="S7138" s="669"/>
      <c r="T7138" s="669"/>
      <c r="U7138" s="669"/>
      <c r="AG7138" s="873"/>
      <c r="AN7138" s="669"/>
      <c r="IG7138" s="1009"/>
      <c r="IH7138" s="1009"/>
      <c r="II7138" s="1009"/>
      <c r="IJ7138" s="1009"/>
      <c r="IK7138" s="1009"/>
      <c r="IL7138" s="1009"/>
      <c r="IM7138" s="1009"/>
    </row>
    <row r="7139" spans="17:247" x14ac:dyDescent="0.25">
      <c r="Q7139" s="1333"/>
      <c r="R7139" s="1333"/>
      <c r="S7139" s="669"/>
      <c r="T7139" s="669"/>
      <c r="U7139" s="669"/>
      <c r="AG7139" s="873"/>
      <c r="AN7139" s="669"/>
      <c r="IG7139" s="1009"/>
      <c r="IH7139" s="1009"/>
      <c r="II7139" s="1009"/>
      <c r="IJ7139" s="1009"/>
      <c r="IK7139" s="1009"/>
      <c r="IL7139" s="1009"/>
      <c r="IM7139" s="1009"/>
    </row>
    <row r="7140" spans="17:247" x14ac:dyDescent="0.25">
      <c r="Q7140" s="1333"/>
      <c r="R7140" s="1333"/>
      <c r="S7140" s="669"/>
      <c r="T7140" s="669"/>
      <c r="U7140" s="669"/>
      <c r="AG7140" s="873"/>
      <c r="AN7140" s="669"/>
      <c r="IG7140" s="1009"/>
      <c r="IH7140" s="1009"/>
      <c r="II7140" s="1009"/>
      <c r="IJ7140" s="1009"/>
      <c r="IK7140" s="1009"/>
      <c r="IL7140" s="1009"/>
      <c r="IM7140" s="1009"/>
    </row>
    <row r="7141" spans="17:247" x14ac:dyDescent="0.25">
      <c r="Q7141" s="1333"/>
      <c r="R7141" s="1333"/>
      <c r="S7141" s="669"/>
      <c r="T7141" s="669"/>
      <c r="U7141" s="669"/>
      <c r="AG7141" s="873"/>
      <c r="AN7141" s="669"/>
      <c r="IG7141" s="1009"/>
      <c r="IH7141" s="1009"/>
      <c r="II7141" s="1009"/>
      <c r="IJ7141" s="1009"/>
      <c r="IK7141" s="1009"/>
      <c r="IL7141" s="1009"/>
      <c r="IM7141" s="1009"/>
    </row>
    <row r="7142" spans="17:247" x14ac:dyDescent="0.25">
      <c r="Q7142" s="1333"/>
      <c r="R7142" s="1333"/>
      <c r="S7142" s="669"/>
      <c r="T7142" s="669"/>
      <c r="U7142" s="669"/>
      <c r="AG7142" s="873"/>
      <c r="AN7142" s="669"/>
      <c r="IG7142" s="1009"/>
      <c r="IH7142" s="1009"/>
      <c r="II7142" s="1009"/>
      <c r="IJ7142" s="1009"/>
      <c r="IK7142" s="1009"/>
      <c r="IL7142" s="1009"/>
      <c r="IM7142" s="1009"/>
    </row>
    <row r="7143" spans="17:247" x14ac:dyDescent="0.25">
      <c r="Q7143" s="1333"/>
      <c r="R7143" s="1333"/>
      <c r="S7143" s="669"/>
      <c r="T7143" s="669"/>
      <c r="U7143" s="669"/>
      <c r="AG7143" s="873"/>
      <c r="AN7143" s="669"/>
      <c r="IG7143" s="1009"/>
      <c r="IH7143" s="1009"/>
      <c r="II7143" s="1009"/>
      <c r="IJ7143" s="1009"/>
      <c r="IK7143" s="1009"/>
      <c r="IL7143" s="1009"/>
      <c r="IM7143" s="1009"/>
    </row>
    <row r="7144" spans="17:247" x14ac:dyDescent="0.25">
      <c r="Q7144" s="1333"/>
      <c r="R7144" s="1333"/>
      <c r="S7144" s="669"/>
      <c r="T7144" s="669"/>
      <c r="U7144" s="669"/>
      <c r="AG7144" s="873"/>
      <c r="AN7144" s="669"/>
      <c r="IG7144" s="1009"/>
      <c r="IH7144" s="1009"/>
      <c r="II7144" s="1009"/>
      <c r="IJ7144" s="1009"/>
      <c r="IK7144" s="1009"/>
      <c r="IL7144" s="1009"/>
      <c r="IM7144" s="1009"/>
    </row>
    <row r="7145" spans="17:247" x14ac:dyDescent="0.25">
      <c r="Q7145" s="1333"/>
      <c r="R7145" s="1333"/>
      <c r="S7145" s="669"/>
      <c r="T7145" s="669"/>
      <c r="U7145" s="669"/>
      <c r="AG7145" s="873"/>
      <c r="AN7145" s="669"/>
      <c r="IG7145" s="1009"/>
      <c r="IH7145" s="1009"/>
      <c r="II7145" s="1009"/>
      <c r="IJ7145" s="1009"/>
      <c r="IK7145" s="1009"/>
      <c r="IL7145" s="1009"/>
      <c r="IM7145" s="1009"/>
    </row>
    <row r="7146" spans="17:247" x14ac:dyDescent="0.25">
      <c r="Q7146" s="1333"/>
      <c r="R7146" s="1333"/>
      <c r="S7146" s="669"/>
      <c r="T7146" s="669"/>
      <c r="U7146" s="669"/>
      <c r="AG7146" s="873"/>
      <c r="AN7146" s="669"/>
      <c r="IG7146" s="1009"/>
      <c r="IH7146" s="1009"/>
      <c r="II7146" s="1009"/>
      <c r="IJ7146" s="1009"/>
      <c r="IK7146" s="1009"/>
      <c r="IL7146" s="1009"/>
      <c r="IM7146" s="1009"/>
    </row>
    <row r="7147" spans="17:247" x14ac:dyDescent="0.25">
      <c r="Q7147" s="1333"/>
      <c r="R7147" s="1333"/>
      <c r="S7147" s="669"/>
      <c r="T7147" s="669"/>
      <c r="U7147" s="669"/>
      <c r="AG7147" s="873"/>
      <c r="AN7147" s="669"/>
      <c r="IG7147" s="1009"/>
      <c r="IH7147" s="1009"/>
      <c r="II7147" s="1009"/>
      <c r="IJ7147" s="1009"/>
      <c r="IK7147" s="1009"/>
      <c r="IL7147" s="1009"/>
      <c r="IM7147" s="1009"/>
    </row>
    <row r="7148" spans="17:247" x14ac:dyDescent="0.25">
      <c r="Q7148" s="1333"/>
      <c r="R7148" s="1333"/>
      <c r="S7148" s="669"/>
      <c r="T7148" s="669"/>
      <c r="U7148" s="669"/>
      <c r="AG7148" s="873"/>
      <c r="AN7148" s="669"/>
      <c r="IG7148" s="1009"/>
      <c r="IH7148" s="1009"/>
      <c r="II7148" s="1009"/>
      <c r="IJ7148" s="1009"/>
      <c r="IK7148" s="1009"/>
      <c r="IL7148" s="1009"/>
      <c r="IM7148" s="1009"/>
    </row>
    <row r="7149" spans="17:247" x14ac:dyDescent="0.25">
      <c r="Q7149" s="1333"/>
      <c r="R7149" s="1333"/>
      <c r="S7149" s="669"/>
      <c r="T7149" s="669"/>
      <c r="U7149" s="669"/>
      <c r="AG7149" s="873"/>
      <c r="AN7149" s="669"/>
      <c r="IG7149" s="1009"/>
      <c r="IH7149" s="1009"/>
      <c r="II7149" s="1009"/>
      <c r="IJ7149" s="1009"/>
      <c r="IK7149" s="1009"/>
      <c r="IL7149" s="1009"/>
      <c r="IM7149" s="1009"/>
    </row>
    <row r="7150" spans="17:247" x14ac:dyDescent="0.25">
      <c r="Q7150" s="1333"/>
      <c r="R7150" s="1333"/>
      <c r="S7150" s="669"/>
      <c r="T7150" s="669"/>
      <c r="U7150" s="669"/>
      <c r="AG7150" s="873"/>
      <c r="AN7150" s="669"/>
      <c r="IG7150" s="1009"/>
      <c r="IH7150" s="1009"/>
      <c r="II7150" s="1009"/>
      <c r="IJ7150" s="1009"/>
      <c r="IK7150" s="1009"/>
      <c r="IL7150" s="1009"/>
      <c r="IM7150" s="1009"/>
    </row>
    <row r="7151" spans="17:247" x14ac:dyDescent="0.25">
      <c r="Q7151" s="1333"/>
      <c r="R7151" s="1333"/>
      <c r="S7151" s="669"/>
      <c r="T7151" s="669"/>
      <c r="U7151" s="669"/>
      <c r="AG7151" s="873"/>
      <c r="AN7151" s="669"/>
      <c r="IG7151" s="1009"/>
      <c r="IH7151" s="1009"/>
      <c r="II7151" s="1009"/>
      <c r="IJ7151" s="1009"/>
      <c r="IK7151" s="1009"/>
      <c r="IL7151" s="1009"/>
      <c r="IM7151" s="1009"/>
    </row>
    <row r="7152" spans="17:247" x14ac:dyDescent="0.25">
      <c r="Q7152" s="1333"/>
      <c r="R7152" s="1333"/>
      <c r="S7152" s="669"/>
      <c r="T7152" s="669"/>
      <c r="U7152" s="669"/>
      <c r="AG7152" s="873"/>
      <c r="AN7152" s="669"/>
      <c r="IG7152" s="1009"/>
      <c r="IH7152" s="1009"/>
      <c r="II7152" s="1009"/>
      <c r="IJ7152" s="1009"/>
      <c r="IK7152" s="1009"/>
      <c r="IL7152" s="1009"/>
      <c r="IM7152" s="1009"/>
    </row>
    <row r="7153" spans="17:247" x14ac:dyDescent="0.25">
      <c r="Q7153" s="1333"/>
      <c r="R7153" s="1333"/>
      <c r="S7153" s="669"/>
      <c r="T7153" s="669"/>
      <c r="U7153" s="669"/>
      <c r="AG7153" s="873"/>
      <c r="AN7153" s="669"/>
      <c r="IG7153" s="1009"/>
      <c r="IH7153" s="1009"/>
      <c r="II7153" s="1009"/>
      <c r="IJ7153" s="1009"/>
      <c r="IK7153" s="1009"/>
      <c r="IL7153" s="1009"/>
      <c r="IM7153" s="1009"/>
    </row>
    <row r="7154" spans="17:247" x14ac:dyDescent="0.25">
      <c r="Q7154" s="1333"/>
      <c r="R7154" s="1333"/>
      <c r="S7154" s="669"/>
      <c r="T7154" s="669"/>
      <c r="U7154" s="669"/>
      <c r="AG7154" s="873"/>
      <c r="AN7154" s="669"/>
      <c r="IG7154" s="1009"/>
      <c r="IH7154" s="1009"/>
      <c r="II7154" s="1009"/>
      <c r="IJ7154" s="1009"/>
      <c r="IK7154" s="1009"/>
      <c r="IL7154" s="1009"/>
      <c r="IM7154" s="1009"/>
    </row>
    <row r="7155" spans="17:247" x14ac:dyDescent="0.25">
      <c r="Q7155" s="1333"/>
      <c r="R7155" s="1333"/>
      <c r="S7155" s="669"/>
      <c r="T7155" s="669"/>
      <c r="U7155" s="669"/>
      <c r="AG7155" s="873"/>
      <c r="AN7155" s="669"/>
      <c r="IG7155" s="1009"/>
      <c r="IH7155" s="1009"/>
      <c r="II7155" s="1009"/>
      <c r="IJ7155" s="1009"/>
      <c r="IK7155" s="1009"/>
      <c r="IL7155" s="1009"/>
      <c r="IM7155" s="1009"/>
    </row>
    <row r="7156" spans="17:247" x14ac:dyDescent="0.25">
      <c r="Q7156" s="1333"/>
      <c r="R7156" s="1333"/>
      <c r="S7156" s="669"/>
      <c r="T7156" s="669"/>
      <c r="U7156" s="669"/>
      <c r="AG7156" s="873"/>
      <c r="AN7156" s="669"/>
      <c r="IG7156" s="1009"/>
      <c r="IH7156" s="1009"/>
      <c r="II7156" s="1009"/>
      <c r="IJ7156" s="1009"/>
      <c r="IK7156" s="1009"/>
      <c r="IL7156" s="1009"/>
      <c r="IM7156" s="1009"/>
    </row>
    <row r="7157" spans="17:247" x14ac:dyDescent="0.25">
      <c r="Q7157" s="1333"/>
      <c r="R7157" s="1333"/>
      <c r="S7157" s="669"/>
      <c r="T7157" s="669"/>
      <c r="U7157" s="669"/>
      <c r="AG7157" s="873"/>
      <c r="AN7157" s="669"/>
      <c r="IG7157" s="1009"/>
      <c r="IH7157" s="1009"/>
      <c r="II7157" s="1009"/>
      <c r="IJ7157" s="1009"/>
      <c r="IK7157" s="1009"/>
      <c r="IL7157" s="1009"/>
      <c r="IM7157" s="1009"/>
    </row>
    <row r="7158" spans="17:247" x14ac:dyDescent="0.25">
      <c r="Q7158" s="1333"/>
      <c r="R7158" s="1333"/>
      <c r="S7158" s="669"/>
      <c r="T7158" s="669"/>
      <c r="U7158" s="669"/>
      <c r="AG7158" s="873"/>
      <c r="AN7158" s="669"/>
      <c r="IG7158" s="1009"/>
      <c r="IH7158" s="1009"/>
      <c r="II7158" s="1009"/>
      <c r="IJ7158" s="1009"/>
      <c r="IK7158" s="1009"/>
      <c r="IL7158" s="1009"/>
      <c r="IM7158" s="1009"/>
    </row>
    <row r="7159" spans="17:247" x14ac:dyDescent="0.25">
      <c r="Q7159" s="1333"/>
      <c r="R7159" s="1333"/>
      <c r="S7159" s="669"/>
      <c r="T7159" s="669"/>
      <c r="U7159" s="669"/>
      <c r="AG7159" s="873"/>
      <c r="AN7159" s="669"/>
      <c r="IG7159" s="1009"/>
      <c r="IH7159" s="1009"/>
      <c r="II7159" s="1009"/>
      <c r="IJ7159" s="1009"/>
      <c r="IK7159" s="1009"/>
      <c r="IL7159" s="1009"/>
      <c r="IM7159" s="1009"/>
    </row>
    <row r="7160" spans="17:247" x14ac:dyDescent="0.25">
      <c r="Q7160" s="1333"/>
      <c r="R7160" s="1333"/>
      <c r="S7160" s="669"/>
      <c r="T7160" s="669"/>
      <c r="U7160" s="669"/>
      <c r="AG7160" s="873"/>
      <c r="AN7160" s="669"/>
      <c r="IG7160" s="1009"/>
      <c r="IH7160" s="1009"/>
      <c r="II7160" s="1009"/>
      <c r="IJ7160" s="1009"/>
      <c r="IK7160" s="1009"/>
      <c r="IL7160" s="1009"/>
      <c r="IM7160" s="1009"/>
    </row>
    <row r="7161" spans="17:247" x14ac:dyDescent="0.25">
      <c r="Q7161" s="1333"/>
      <c r="R7161" s="1333"/>
      <c r="S7161" s="669"/>
      <c r="T7161" s="669"/>
      <c r="U7161" s="669"/>
      <c r="AG7161" s="873"/>
      <c r="AN7161" s="669"/>
      <c r="IG7161" s="1009"/>
      <c r="IH7161" s="1009"/>
      <c r="II7161" s="1009"/>
      <c r="IJ7161" s="1009"/>
      <c r="IK7161" s="1009"/>
      <c r="IL7161" s="1009"/>
      <c r="IM7161" s="1009"/>
    </row>
    <row r="7162" spans="17:247" x14ac:dyDescent="0.25">
      <c r="Q7162" s="1333"/>
      <c r="R7162" s="1333"/>
      <c r="S7162" s="669"/>
      <c r="T7162" s="669"/>
      <c r="U7162" s="669"/>
      <c r="AG7162" s="873"/>
      <c r="AN7162" s="669"/>
      <c r="IG7162" s="1009"/>
      <c r="IH7162" s="1009"/>
      <c r="II7162" s="1009"/>
      <c r="IJ7162" s="1009"/>
      <c r="IK7162" s="1009"/>
      <c r="IL7162" s="1009"/>
      <c r="IM7162" s="1009"/>
    </row>
    <row r="7163" spans="17:247" x14ac:dyDescent="0.25">
      <c r="Q7163" s="1333"/>
      <c r="R7163" s="1333"/>
      <c r="S7163" s="669"/>
      <c r="T7163" s="669"/>
      <c r="U7163" s="669"/>
      <c r="AG7163" s="873"/>
      <c r="AN7163" s="669"/>
      <c r="IG7163" s="1009"/>
      <c r="IH7163" s="1009"/>
      <c r="II7163" s="1009"/>
      <c r="IJ7163" s="1009"/>
      <c r="IK7163" s="1009"/>
      <c r="IL7163" s="1009"/>
      <c r="IM7163" s="1009"/>
    </row>
    <row r="7164" spans="17:247" x14ac:dyDescent="0.25">
      <c r="Q7164" s="1333"/>
      <c r="R7164" s="1333"/>
      <c r="S7164" s="669"/>
      <c r="T7164" s="669"/>
      <c r="U7164" s="669"/>
      <c r="AG7164" s="873"/>
      <c r="AN7164" s="669"/>
      <c r="IG7164" s="1009"/>
      <c r="IH7164" s="1009"/>
      <c r="II7164" s="1009"/>
      <c r="IJ7164" s="1009"/>
      <c r="IK7164" s="1009"/>
      <c r="IL7164" s="1009"/>
      <c r="IM7164" s="1009"/>
    </row>
    <row r="7165" spans="17:247" x14ac:dyDescent="0.25">
      <c r="Q7165" s="1333"/>
      <c r="R7165" s="1333"/>
      <c r="S7165" s="669"/>
      <c r="T7165" s="669"/>
      <c r="U7165" s="669"/>
      <c r="AG7165" s="873"/>
      <c r="AN7165" s="669"/>
      <c r="IG7165" s="1009"/>
      <c r="IH7165" s="1009"/>
      <c r="II7165" s="1009"/>
      <c r="IJ7165" s="1009"/>
      <c r="IK7165" s="1009"/>
      <c r="IL7165" s="1009"/>
      <c r="IM7165" s="1009"/>
    </row>
    <row r="7166" spans="17:247" x14ac:dyDescent="0.25">
      <c r="Q7166" s="1333"/>
      <c r="R7166" s="1333"/>
      <c r="S7166" s="669"/>
      <c r="T7166" s="669"/>
      <c r="U7166" s="669"/>
      <c r="AG7166" s="873"/>
      <c r="AN7166" s="669"/>
      <c r="IG7166" s="1009"/>
      <c r="IH7166" s="1009"/>
      <c r="II7166" s="1009"/>
      <c r="IJ7166" s="1009"/>
      <c r="IK7166" s="1009"/>
      <c r="IL7166" s="1009"/>
      <c r="IM7166" s="1009"/>
    </row>
    <row r="7167" spans="17:247" x14ac:dyDescent="0.25">
      <c r="Q7167" s="1333"/>
      <c r="R7167" s="1333"/>
      <c r="S7167" s="669"/>
      <c r="T7167" s="669"/>
      <c r="U7167" s="669"/>
      <c r="AG7167" s="873"/>
      <c r="AN7167" s="669"/>
      <c r="IG7167" s="1009"/>
      <c r="IH7167" s="1009"/>
      <c r="II7167" s="1009"/>
      <c r="IJ7167" s="1009"/>
      <c r="IK7167" s="1009"/>
      <c r="IL7167" s="1009"/>
      <c r="IM7167" s="1009"/>
    </row>
    <row r="7168" spans="17:247" x14ac:dyDescent="0.25">
      <c r="Q7168" s="1333"/>
      <c r="R7168" s="1333"/>
      <c r="S7168" s="669"/>
      <c r="T7168" s="669"/>
      <c r="U7168" s="669"/>
      <c r="AG7168" s="873"/>
      <c r="AN7168" s="669"/>
      <c r="IG7168" s="1009"/>
      <c r="IH7168" s="1009"/>
      <c r="II7168" s="1009"/>
      <c r="IJ7168" s="1009"/>
      <c r="IK7168" s="1009"/>
      <c r="IL7168" s="1009"/>
      <c r="IM7168" s="1009"/>
    </row>
    <row r="7169" spans="17:247" x14ac:dyDescent="0.25">
      <c r="Q7169" s="1333"/>
      <c r="R7169" s="1333"/>
      <c r="S7169" s="669"/>
      <c r="T7169" s="669"/>
      <c r="U7169" s="669"/>
      <c r="AG7169" s="873"/>
      <c r="AN7169" s="669"/>
      <c r="IG7169" s="1009"/>
      <c r="IH7169" s="1009"/>
      <c r="II7169" s="1009"/>
      <c r="IJ7169" s="1009"/>
      <c r="IK7169" s="1009"/>
      <c r="IL7169" s="1009"/>
      <c r="IM7169" s="1009"/>
    </row>
    <row r="7170" spans="17:247" x14ac:dyDescent="0.25">
      <c r="Q7170" s="1333"/>
      <c r="R7170" s="1333"/>
      <c r="S7170" s="669"/>
      <c r="T7170" s="669"/>
      <c r="U7170" s="669"/>
      <c r="AG7170" s="873"/>
      <c r="AN7170" s="669"/>
      <c r="IG7170" s="1009"/>
      <c r="IH7170" s="1009"/>
      <c r="II7170" s="1009"/>
      <c r="IJ7170" s="1009"/>
      <c r="IK7170" s="1009"/>
      <c r="IL7170" s="1009"/>
      <c r="IM7170" s="1009"/>
    </row>
    <row r="7171" spans="17:247" x14ac:dyDescent="0.25">
      <c r="Q7171" s="1333"/>
      <c r="R7171" s="1333"/>
      <c r="S7171" s="669"/>
      <c r="T7171" s="669"/>
      <c r="U7171" s="669"/>
      <c r="AG7171" s="873"/>
      <c r="AN7171" s="669"/>
      <c r="IG7171" s="1009"/>
      <c r="IH7171" s="1009"/>
      <c r="II7171" s="1009"/>
      <c r="IJ7171" s="1009"/>
      <c r="IK7171" s="1009"/>
      <c r="IL7171" s="1009"/>
      <c r="IM7171" s="1009"/>
    </row>
    <row r="7172" spans="17:247" x14ac:dyDescent="0.25">
      <c r="Q7172" s="1333"/>
      <c r="R7172" s="1333"/>
      <c r="S7172" s="669"/>
      <c r="T7172" s="669"/>
      <c r="U7172" s="669"/>
      <c r="AG7172" s="873"/>
      <c r="AN7172" s="669"/>
      <c r="IG7172" s="1009"/>
      <c r="IH7172" s="1009"/>
      <c r="II7172" s="1009"/>
      <c r="IJ7172" s="1009"/>
      <c r="IK7172" s="1009"/>
      <c r="IL7172" s="1009"/>
      <c r="IM7172" s="1009"/>
    </row>
    <row r="7173" spans="17:247" x14ac:dyDescent="0.25">
      <c r="Q7173" s="1333"/>
      <c r="R7173" s="1333"/>
      <c r="S7173" s="669"/>
      <c r="T7173" s="669"/>
      <c r="U7173" s="669"/>
      <c r="AG7173" s="873"/>
      <c r="AN7173" s="669"/>
      <c r="IG7173" s="1009"/>
      <c r="IH7173" s="1009"/>
      <c r="II7173" s="1009"/>
      <c r="IJ7173" s="1009"/>
      <c r="IK7173" s="1009"/>
      <c r="IL7173" s="1009"/>
      <c r="IM7173" s="1009"/>
    </row>
    <row r="7174" spans="17:247" x14ac:dyDescent="0.25">
      <c r="Q7174" s="1333"/>
      <c r="R7174" s="1333"/>
      <c r="S7174" s="669"/>
      <c r="T7174" s="669"/>
      <c r="U7174" s="669"/>
      <c r="AG7174" s="873"/>
      <c r="AN7174" s="669"/>
      <c r="IG7174" s="1009"/>
      <c r="IH7174" s="1009"/>
      <c r="II7174" s="1009"/>
      <c r="IJ7174" s="1009"/>
      <c r="IK7174" s="1009"/>
      <c r="IL7174" s="1009"/>
      <c r="IM7174" s="1009"/>
    </row>
    <row r="7175" spans="17:247" x14ac:dyDescent="0.25">
      <c r="Q7175" s="1333"/>
      <c r="R7175" s="1333"/>
      <c r="S7175" s="669"/>
      <c r="T7175" s="669"/>
      <c r="U7175" s="669"/>
      <c r="AG7175" s="873"/>
      <c r="AN7175" s="669"/>
      <c r="IG7175" s="1009"/>
      <c r="IH7175" s="1009"/>
      <c r="II7175" s="1009"/>
      <c r="IJ7175" s="1009"/>
      <c r="IK7175" s="1009"/>
      <c r="IL7175" s="1009"/>
      <c r="IM7175" s="1009"/>
    </row>
    <row r="7176" spans="17:247" x14ac:dyDescent="0.25">
      <c r="Q7176" s="1333"/>
      <c r="R7176" s="1333"/>
      <c r="S7176" s="669"/>
      <c r="T7176" s="669"/>
      <c r="U7176" s="669"/>
      <c r="AG7176" s="873"/>
      <c r="AN7176" s="669"/>
      <c r="IG7176" s="1009"/>
      <c r="IH7176" s="1009"/>
      <c r="II7176" s="1009"/>
      <c r="IJ7176" s="1009"/>
      <c r="IK7176" s="1009"/>
      <c r="IL7176" s="1009"/>
      <c r="IM7176" s="1009"/>
    </row>
    <row r="7177" spans="17:247" x14ac:dyDescent="0.25">
      <c r="Q7177" s="1333"/>
      <c r="R7177" s="1333"/>
      <c r="S7177" s="669"/>
      <c r="T7177" s="669"/>
      <c r="U7177" s="669"/>
      <c r="AG7177" s="873"/>
      <c r="AN7177" s="669"/>
      <c r="IG7177" s="1009"/>
      <c r="IH7177" s="1009"/>
      <c r="II7177" s="1009"/>
      <c r="IJ7177" s="1009"/>
      <c r="IK7177" s="1009"/>
      <c r="IL7177" s="1009"/>
      <c r="IM7177" s="1009"/>
    </row>
    <row r="7178" spans="17:247" x14ac:dyDescent="0.25">
      <c r="Q7178" s="1333"/>
      <c r="R7178" s="1333"/>
      <c r="S7178" s="669"/>
      <c r="T7178" s="669"/>
      <c r="U7178" s="669"/>
      <c r="AG7178" s="873"/>
      <c r="AN7178" s="669"/>
      <c r="IG7178" s="1009"/>
      <c r="IH7178" s="1009"/>
      <c r="II7178" s="1009"/>
      <c r="IJ7178" s="1009"/>
      <c r="IK7178" s="1009"/>
      <c r="IL7178" s="1009"/>
      <c r="IM7178" s="1009"/>
    </row>
    <row r="7179" spans="17:247" x14ac:dyDescent="0.25">
      <c r="Q7179" s="1333"/>
      <c r="R7179" s="1333"/>
      <c r="S7179" s="669"/>
      <c r="T7179" s="669"/>
      <c r="U7179" s="669"/>
      <c r="AG7179" s="873"/>
      <c r="AN7179" s="669"/>
      <c r="IG7179" s="1009"/>
      <c r="IH7179" s="1009"/>
      <c r="II7179" s="1009"/>
      <c r="IJ7179" s="1009"/>
      <c r="IK7179" s="1009"/>
      <c r="IL7179" s="1009"/>
      <c r="IM7179" s="1009"/>
    </row>
    <row r="7180" spans="17:247" x14ac:dyDescent="0.25">
      <c r="Q7180" s="1333"/>
      <c r="R7180" s="1333"/>
      <c r="S7180" s="669"/>
      <c r="T7180" s="669"/>
      <c r="U7180" s="669"/>
      <c r="AG7180" s="873"/>
      <c r="AN7180" s="669"/>
      <c r="IG7180" s="1009"/>
      <c r="IH7180" s="1009"/>
      <c r="II7180" s="1009"/>
      <c r="IJ7180" s="1009"/>
      <c r="IK7180" s="1009"/>
      <c r="IL7180" s="1009"/>
      <c r="IM7180" s="1009"/>
    </row>
    <row r="7181" spans="17:247" x14ac:dyDescent="0.25">
      <c r="Q7181" s="1333"/>
      <c r="R7181" s="1333"/>
      <c r="S7181" s="669"/>
      <c r="T7181" s="669"/>
      <c r="U7181" s="669"/>
      <c r="AG7181" s="873"/>
      <c r="AN7181" s="669"/>
      <c r="IG7181" s="1009"/>
      <c r="IH7181" s="1009"/>
      <c r="II7181" s="1009"/>
      <c r="IJ7181" s="1009"/>
      <c r="IK7181" s="1009"/>
      <c r="IL7181" s="1009"/>
      <c r="IM7181" s="1009"/>
    </row>
    <row r="7182" spans="17:247" x14ac:dyDescent="0.25">
      <c r="Q7182" s="1333"/>
      <c r="R7182" s="1333"/>
      <c r="S7182" s="669"/>
      <c r="T7182" s="669"/>
      <c r="U7182" s="669"/>
      <c r="AG7182" s="873"/>
      <c r="AN7182" s="669"/>
      <c r="IG7182" s="1009"/>
      <c r="IH7182" s="1009"/>
      <c r="II7182" s="1009"/>
      <c r="IJ7182" s="1009"/>
      <c r="IK7182" s="1009"/>
      <c r="IL7182" s="1009"/>
      <c r="IM7182" s="1009"/>
    </row>
    <row r="7183" spans="17:247" x14ac:dyDescent="0.25">
      <c r="Q7183" s="1333"/>
      <c r="R7183" s="1333"/>
      <c r="S7183" s="669"/>
      <c r="T7183" s="669"/>
      <c r="U7183" s="669"/>
      <c r="AG7183" s="873"/>
      <c r="AN7183" s="669"/>
      <c r="IG7183" s="1009"/>
      <c r="IH7183" s="1009"/>
      <c r="II7183" s="1009"/>
      <c r="IJ7183" s="1009"/>
      <c r="IK7183" s="1009"/>
      <c r="IL7183" s="1009"/>
      <c r="IM7183" s="1009"/>
    </row>
    <row r="7184" spans="17:247" x14ac:dyDescent="0.25">
      <c r="Q7184" s="1333"/>
      <c r="R7184" s="1333"/>
      <c r="S7184" s="669"/>
      <c r="T7184" s="669"/>
      <c r="U7184" s="669"/>
      <c r="AG7184" s="873"/>
      <c r="AN7184" s="669"/>
      <c r="IG7184" s="1009"/>
      <c r="IH7184" s="1009"/>
      <c r="II7184" s="1009"/>
      <c r="IJ7184" s="1009"/>
      <c r="IK7184" s="1009"/>
      <c r="IL7184" s="1009"/>
      <c r="IM7184" s="1009"/>
    </row>
    <row r="7185" spans="17:247" x14ac:dyDescent="0.25">
      <c r="Q7185" s="1333"/>
      <c r="R7185" s="1333"/>
      <c r="S7185" s="669"/>
      <c r="T7185" s="669"/>
      <c r="U7185" s="669"/>
      <c r="AG7185" s="873"/>
      <c r="AN7185" s="669"/>
      <c r="IG7185" s="1009"/>
      <c r="IH7185" s="1009"/>
      <c r="II7185" s="1009"/>
      <c r="IJ7185" s="1009"/>
      <c r="IK7185" s="1009"/>
      <c r="IL7185" s="1009"/>
      <c r="IM7185" s="1009"/>
    </row>
    <row r="7186" spans="17:247" x14ac:dyDescent="0.25">
      <c r="Q7186" s="1333"/>
      <c r="R7186" s="1333"/>
      <c r="S7186" s="669"/>
      <c r="T7186" s="669"/>
      <c r="U7186" s="669"/>
      <c r="AG7186" s="873"/>
      <c r="AN7186" s="669"/>
      <c r="IG7186" s="1009"/>
      <c r="IH7186" s="1009"/>
      <c r="II7186" s="1009"/>
      <c r="IJ7186" s="1009"/>
      <c r="IK7186" s="1009"/>
      <c r="IL7186" s="1009"/>
      <c r="IM7186" s="1009"/>
    </row>
    <row r="7187" spans="17:247" x14ac:dyDescent="0.25">
      <c r="Q7187" s="1333"/>
      <c r="R7187" s="1333"/>
      <c r="S7187" s="669"/>
      <c r="T7187" s="669"/>
      <c r="U7187" s="669"/>
      <c r="AG7187" s="873"/>
      <c r="AN7187" s="669"/>
      <c r="IG7187" s="1009"/>
      <c r="IH7187" s="1009"/>
      <c r="II7187" s="1009"/>
      <c r="IJ7187" s="1009"/>
      <c r="IK7187" s="1009"/>
      <c r="IL7187" s="1009"/>
      <c r="IM7187" s="1009"/>
    </row>
    <row r="7188" spans="17:247" x14ac:dyDescent="0.25">
      <c r="Q7188" s="1333"/>
      <c r="R7188" s="1333"/>
      <c r="S7188" s="669"/>
      <c r="T7188" s="669"/>
      <c r="U7188" s="669"/>
      <c r="AG7188" s="873"/>
      <c r="AN7188" s="669"/>
      <c r="IG7188" s="1009"/>
      <c r="IH7188" s="1009"/>
      <c r="II7188" s="1009"/>
      <c r="IJ7188" s="1009"/>
      <c r="IK7188" s="1009"/>
      <c r="IL7188" s="1009"/>
      <c r="IM7188" s="1009"/>
    </row>
    <row r="7189" spans="17:247" x14ac:dyDescent="0.25">
      <c r="Q7189" s="1333"/>
      <c r="R7189" s="1333"/>
      <c r="S7189" s="669"/>
      <c r="T7189" s="669"/>
      <c r="U7189" s="669"/>
      <c r="AG7189" s="873"/>
      <c r="AN7189" s="669"/>
      <c r="IG7189" s="1009"/>
      <c r="IH7189" s="1009"/>
      <c r="II7189" s="1009"/>
      <c r="IJ7189" s="1009"/>
      <c r="IK7189" s="1009"/>
      <c r="IL7189" s="1009"/>
      <c r="IM7189" s="1009"/>
    </row>
    <row r="7190" spans="17:247" x14ac:dyDescent="0.25">
      <c r="Q7190" s="1333"/>
      <c r="R7190" s="1333"/>
      <c r="S7190" s="669"/>
      <c r="T7190" s="669"/>
      <c r="U7190" s="669"/>
      <c r="AG7190" s="873"/>
      <c r="AN7190" s="669"/>
      <c r="IG7190" s="1009"/>
      <c r="IH7190" s="1009"/>
      <c r="II7190" s="1009"/>
      <c r="IJ7190" s="1009"/>
      <c r="IK7190" s="1009"/>
      <c r="IL7190" s="1009"/>
      <c r="IM7190" s="1009"/>
    </row>
    <row r="7191" spans="17:247" x14ac:dyDescent="0.25">
      <c r="Q7191" s="1333"/>
      <c r="R7191" s="1333"/>
      <c r="S7191" s="669"/>
      <c r="T7191" s="669"/>
      <c r="U7191" s="669"/>
      <c r="AG7191" s="873"/>
      <c r="AN7191" s="669"/>
      <c r="IG7191" s="1009"/>
      <c r="IH7191" s="1009"/>
      <c r="II7191" s="1009"/>
      <c r="IJ7191" s="1009"/>
      <c r="IK7191" s="1009"/>
      <c r="IL7191" s="1009"/>
      <c r="IM7191" s="1009"/>
    </row>
    <row r="7192" spans="17:247" x14ac:dyDescent="0.25">
      <c r="Q7192" s="1333"/>
      <c r="R7192" s="1333"/>
      <c r="S7192" s="669"/>
      <c r="T7192" s="669"/>
      <c r="U7192" s="669"/>
      <c r="AG7192" s="873"/>
      <c r="AN7192" s="669"/>
      <c r="IG7192" s="1009"/>
      <c r="IH7192" s="1009"/>
      <c r="II7192" s="1009"/>
      <c r="IJ7192" s="1009"/>
      <c r="IK7192" s="1009"/>
      <c r="IL7192" s="1009"/>
      <c r="IM7192" s="1009"/>
    </row>
    <row r="7193" spans="17:247" x14ac:dyDescent="0.25">
      <c r="Q7193" s="1333"/>
      <c r="R7193" s="1333"/>
      <c r="S7193" s="669"/>
      <c r="T7193" s="669"/>
      <c r="U7193" s="669"/>
      <c r="AG7193" s="873"/>
      <c r="AN7193" s="669"/>
      <c r="IG7193" s="1009"/>
      <c r="IH7193" s="1009"/>
      <c r="II7193" s="1009"/>
      <c r="IJ7193" s="1009"/>
      <c r="IK7193" s="1009"/>
      <c r="IL7193" s="1009"/>
      <c r="IM7193" s="1009"/>
    </row>
    <row r="7194" spans="17:247" x14ac:dyDescent="0.25">
      <c r="Q7194" s="1333"/>
      <c r="R7194" s="1333"/>
      <c r="S7194" s="669"/>
      <c r="T7194" s="669"/>
      <c r="U7194" s="669"/>
      <c r="AG7194" s="873"/>
      <c r="AN7194" s="669"/>
      <c r="IG7194" s="1009"/>
      <c r="IH7194" s="1009"/>
      <c r="II7194" s="1009"/>
      <c r="IJ7194" s="1009"/>
      <c r="IK7194" s="1009"/>
      <c r="IL7194" s="1009"/>
      <c r="IM7194" s="1009"/>
    </row>
    <row r="7195" spans="17:247" x14ac:dyDescent="0.25">
      <c r="Q7195" s="1333"/>
      <c r="R7195" s="1333"/>
      <c r="S7195" s="669"/>
      <c r="T7195" s="669"/>
      <c r="U7195" s="669"/>
      <c r="AG7195" s="873"/>
      <c r="AN7195" s="669"/>
      <c r="IG7195" s="1009"/>
      <c r="IH7195" s="1009"/>
      <c r="II7195" s="1009"/>
      <c r="IJ7195" s="1009"/>
      <c r="IK7195" s="1009"/>
      <c r="IL7195" s="1009"/>
      <c r="IM7195" s="1009"/>
    </row>
    <row r="7196" spans="17:247" x14ac:dyDescent="0.25">
      <c r="Q7196" s="1333"/>
      <c r="R7196" s="1333"/>
      <c r="S7196" s="669"/>
      <c r="T7196" s="669"/>
      <c r="U7196" s="669"/>
      <c r="AG7196" s="873"/>
      <c r="AN7196" s="669"/>
      <c r="IG7196" s="1009"/>
      <c r="IH7196" s="1009"/>
      <c r="II7196" s="1009"/>
      <c r="IJ7196" s="1009"/>
      <c r="IK7196" s="1009"/>
      <c r="IL7196" s="1009"/>
      <c r="IM7196" s="1009"/>
    </row>
    <row r="7197" spans="17:247" x14ac:dyDescent="0.25">
      <c r="Q7197" s="1333"/>
      <c r="R7197" s="1333"/>
      <c r="S7197" s="669"/>
      <c r="T7197" s="669"/>
      <c r="U7197" s="669"/>
      <c r="AG7197" s="873"/>
      <c r="AN7197" s="669"/>
      <c r="IG7197" s="1009"/>
      <c r="IH7197" s="1009"/>
      <c r="II7197" s="1009"/>
      <c r="IJ7197" s="1009"/>
      <c r="IK7197" s="1009"/>
      <c r="IL7197" s="1009"/>
      <c r="IM7197" s="1009"/>
    </row>
    <row r="7198" spans="17:247" x14ac:dyDescent="0.25">
      <c r="Q7198" s="1333"/>
      <c r="R7198" s="1333"/>
      <c r="S7198" s="669"/>
      <c r="T7198" s="669"/>
      <c r="U7198" s="669"/>
      <c r="AG7198" s="873"/>
      <c r="AN7198" s="669"/>
      <c r="IG7198" s="1009"/>
      <c r="IH7198" s="1009"/>
      <c r="II7198" s="1009"/>
      <c r="IJ7198" s="1009"/>
      <c r="IK7198" s="1009"/>
      <c r="IL7198" s="1009"/>
      <c r="IM7198" s="1009"/>
    </row>
    <row r="7199" spans="17:247" x14ac:dyDescent="0.25">
      <c r="Q7199" s="1333"/>
      <c r="R7199" s="1333"/>
      <c r="S7199" s="669"/>
      <c r="T7199" s="669"/>
      <c r="U7199" s="669"/>
      <c r="AG7199" s="873"/>
      <c r="AN7199" s="669"/>
      <c r="IG7199" s="1009"/>
      <c r="IH7199" s="1009"/>
      <c r="II7199" s="1009"/>
      <c r="IJ7199" s="1009"/>
      <c r="IK7199" s="1009"/>
      <c r="IL7199" s="1009"/>
      <c r="IM7199" s="1009"/>
    </row>
    <row r="7200" spans="17:247" x14ac:dyDescent="0.25">
      <c r="Q7200" s="1333"/>
      <c r="R7200" s="1333"/>
      <c r="S7200" s="669"/>
      <c r="T7200" s="669"/>
      <c r="U7200" s="669"/>
      <c r="AG7200" s="873"/>
      <c r="AN7200" s="669"/>
      <c r="IG7200" s="1009"/>
      <c r="IH7200" s="1009"/>
      <c r="II7200" s="1009"/>
      <c r="IJ7200" s="1009"/>
      <c r="IK7200" s="1009"/>
      <c r="IL7200" s="1009"/>
      <c r="IM7200" s="1009"/>
    </row>
    <row r="7201" spans="17:247" x14ac:dyDescent="0.25">
      <c r="Q7201" s="1333"/>
      <c r="R7201" s="1333"/>
      <c r="S7201" s="669"/>
      <c r="T7201" s="669"/>
      <c r="U7201" s="669"/>
      <c r="AG7201" s="873"/>
      <c r="AN7201" s="669"/>
      <c r="IG7201" s="1009"/>
      <c r="IH7201" s="1009"/>
      <c r="II7201" s="1009"/>
      <c r="IJ7201" s="1009"/>
      <c r="IK7201" s="1009"/>
      <c r="IL7201" s="1009"/>
      <c r="IM7201" s="1009"/>
    </row>
    <row r="7202" spans="17:247" x14ac:dyDescent="0.25">
      <c r="Q7202" s="1333"/>
      <c r="R7202" s="1333"/>
      <c r="S7202" s="669"/>
      <c r="T7202" s="669"/>
      <c r="U7202" s="669"/>
      <c r="AG7202" s="873"/>
      <c r="AN7202" s="669"/>
      <c r="IG7202" s="1009"/>
      <c r="IH7202" s="1009"/>
      <c r="II7202" s="1009"/>
      <c r="IJ7202" s="1009"/>
      <c r="IK7202" s="1009"/>
      <c r="IL7202" s="1009"/>
      <c r="IM7202" s="1009"/>
    </row>
    <row r="7203" spans="17:247" x14ac:dyDescent="0.25">
      <c r="Q7203" s="1333"/>
      <c r="R7203" s="1333"/>
      <c r="S7203" s="669"/>
      <c r="T7203" s="669"/>
      <c r="U7203" s="669"/>
      <c r="AG7203" s="873"/>
      <c r="AN7203" s="669"/>
      <c r="IG7203" s="1009"/>
      <c r="IH7203" s="1009"/>
      <c r="II7203" s="1009"/>
      <c r="IJ7203" s="1009"/>
      <c r="IK7203" s="1009"/>
      <c r="IL7203" s="1009"/>
      <c r="IM7203" s="1009"/>
    </row>
    <row r="7204" spans="17:247" x14ac:dyDescent="0.25">
      <c r="Q7204" s="1333"/>
      <c r="R7204" s="1333"/>
      <c r="S7204" s="669"/>
      <c r="T7204" s="669"/>
      <c r="U7204" s="669"/>
      <c r="AG7204" s="873"/>
      <c r="AN7204" s="669"/>
      <c r="IG7204" s="1009"/>
      <c r="IH7204" s="1009"/>
      <c r="II7204" s="1009"/>
      <c r="IJ7204" s="1009"/>
      <c r="IK7204" s="1009"/>
      <c r="IL7204" s="1009"/>
      <c r="IM7204" s="1009"/>
    </row>
    <row r="7205" spans="17:247" x14ac:dyDescent="0.25">
      <c r="Q7205" s="1333"/>
      <c r="R7205" s="1333"/>
      <c r="S7205" s="669"/>
      <c r="T7205" s="669"/>
      <c r="U7205" s="669"/>
      <c r="AG7205" s="873"/>
      <c r="AN7205" s="669"/>
      <c r="IG7205" s="1009"/>
      <c r="IH7205" s="1009"/>
      <c r="II7205" s="1009"/>
      <c r="IJ7205" s="1009"/>
      <c r="IK7205" s="1009"/>
      <c r="IL7205" s="1009"/>
      <c r="IM7205" s="1009"/>
    </row>
    <row r="7206" spans="17:247" x14ac:dyDescent="0.25">
      <c r="Q7206" s="1333"/>
      <c r="R7206" s="1333"/>
      <c r="S7206" s="669"/>
      <c r="T7206" s="669"/>
      <c r="U7206" s="669"/>
      <c r="AG7206" s="873"/>
      <c r="AN7206" s="669"/>
      <c r="IG7206" s="1009"/>
      <c r="IH7206" s="1009"/>
      <c r="II7206" s="1009"/>
      <c r="IJ7206" s="1009"/>
      <c r="IK7206" s="1009"/>
      <c r="IL7206" s="1009"/>
      <c r="IM7206" s="1009"/>
    </row>
    <row r="7207" spans="17:247" x14ac:dyDescent="0.25">
      <c r="Q7207" s="1333"/>
      <c r="R7207" s="1333"/>
      <c r="S7207" s="669"/>
      <c r="T7207" s="669"/>
      <c r="U7207" s="669"/>
      <c r="AG7207" s="873"/>
      <c r="AN7207" s="669"/>
      <c r="IG7207" s="1009"/>
      <c r="IH7207" s="1009"/>
      <c r="II7207" s="1009"/>
      <c r="IJ7207" s="1009"/>
      <c r="IK7207" s="1009"/>
      <c r="IL7207" s="1009"/>
      <c r="IM7207" s="1009"/>
    </row>
    <row r="7208" spans="17:247" x14ac:dyDescent="0.25">
      <c r="Q7208" s="1333"/>
      <c r="R7208" s="1333"/>
      <c r="S7208" s="669"/>
      <c r="T7208" s="669"/>
      <c r="U7208" s="669"/>
      <c r="AG7208" s="873"/>
      <c r="AN7208" s="669"/>
      <c r="IG7208" s="1009"/>
      <c r="IH7208" s="1009"/>
      <c r="II7208" s="1009"/>
      <c r="IJ7208" s="1009"/>
      <c r="IK7208" s="1009"/>
      <c r="IL7208" s="1009"/>
      <c r="IM7208" s="1009"/>
    </row>
    <row r="7209" spans="17:247" x14ac:dyDescent="0.25">
      <c r="Q7209" s="1333"/>
      <c r="R7209" s="1333"/>
      <c r="S7209" s="669"/>
      <c r="T7209" s="669"/>
      <c r="U7209" s="669"/>
      <c r="AG7209" s="873"/>
      <c r="AN7209" s="669"/>
      <c r="IG7209" s="1009"/>
      <c r="IH7209" s="1009"/>
      <c r="II7209" s="1009"/>
      <c r="IJ7209" s="1009"/>
      <c r="IK7209" s="1009"/>
      <c r="IL7209" s="1009"/>
      <c r="IM7209" s="1009"/>
    </row>
    <row r="7210" spans="17:247" x14ac:dyDescent="0.25">
      <c r="Q7210" s="1333"/>
      <c r="R7210" s="1333"/>
      <c r="S7210" s="669"/>
      <c r="T7210" s="669"/>
      <c r="U7210" s="669"/>
      <c r="AG7210" s="873"/>
      <c r="AN7210" s="669"/>
      <c r="IG7210" s="1009"/>
      <c r="IH7210" s="1009"/>
      <c r="II7210" s="1009"/>
      <c r="IJ7210" s="1009"/>
      <c r="IK7210" s="1009"/>
      <c r="IL7210" s="1009"/>
      <c r="IM7210" s="1009"/>
    </row>
    <row r="7211" spans="17:247" x14ac:dyDescent="0.25">
      <c r="Q7211" s="1333"/>
      <c r="R7211" s="1333"/>
      <c r="S7211" s="669"/>
      <c r="T7211" s="669"/>
      <c r="U7211" s="669"/>
      <c r="AG7211" s="873"/>
      <c r="AN7211" s="669"/>
      <c r="IG7211" s="1009"/>
      <c r="IH7211" s="1009"/>
      <c r="II7211" s="1009"/>
      <c r="IJ7211" s="1009"/>
      <c r="IK7211" s="1009"/>
      <c r="IL7211" s="1009"/>
      <c r="IM7211" s="1009"/>
    </row>
    <row r="7212" spans="17:247" x14ac:dyDescent="0.25">
      <c r="Q7212" s="1333"/>
      <c r="R7212" s="1333"/>
      <c r="S7212" s="669"/>
      <c r="T7212" s="669"/>
      <c r="U7212" s="669"/>
      <c r="AG7212" s="873"/>
      <c r="AN7212" s="669"/>
      <c r="IG7212" s="1009"/>
      <c r="IH7212" s="1009"/>
      <c r="II7212" s="1009"/>
      <c r="IJ7212" s="1009"/>
      <c r="IK7212" s="1009"/>
      <c r="IL7212" s="1009"/>
      <c r="IM7212" s="1009"/>
    </row>
    <row r="7213" spans="17:247" x14ac:dyDescent="0.25">
      <c r="Q7213" s="1333"/>
      <c r="R7213" s="1333"/>
      <c r="S7213" s="669"/>
      <c r="T7213" s="669"/>
      <c r="U7213" s="669"/>
      <c r="AG7213" s="873"/>
      <c r="AN7213" s="669"/>
      <c r="IG7213" s="1009"/>
      <c r="IH7213" s="1009"/>
      <c r="II7213" s="1009"/>
      <c r="IJ7213" s="1009"/>
      <c r="IK7213" s="1009"/>
      <c r="IL7213" s="1009"/>
      <c r="IM7213" s="1009"/>
    </row>
    <row r="7214" spans="17:247" x14ac:dyDescent="0.25">
      <c r="Q7214" s="1333"/>
      <c r="R7214" s="1333"/>
      <c r="S7214" s="669"/>
      <c r="T7214" s="669"/>
      <c r="U7214" s="669"/>
      <c r="AG7214" s="873"/>
      <c r="AN7214" s="669"/>
      <c r="IG7214" s="1009"/>
      <c r="IH7214" s="1009"/>
      <c r="II7214" s="1009"/>
      <c r="IJ7214" s="1009"/>
      <c r="IK7214" s="1009"/>
      <c r="IL7214" s="1009"/>
      <c r="IM7214" s="1009"/>
    </row>
    <row r="7215" spans="17:247" x14ac:dyDescent="0.25">
      <c r="Q7215" s="1333"/>
      <c r="R7215" s="1333"/>
      <c r="S7215" s="669"/>
      <c r="T7215" s="669"/>
      <c r="U7215" s="669"/>
      <c r="AG7215" s="873"/>
      <c r="AN7215" s="669"/>
      <c r="IG7215" s="1009"/>
      <c r="IH7215" s="1009"/>
      <c r="II7215" s="1009"/>
      <c r="IJ7215" s="1009"/>
      <c r="IK7215" s="1009"/>
      <c r="IL7215" s="1009"/>
      <c r="IM7215" s="1009"/>
    </row>
    <row r="7216" spans="17:247" x14ac:dyDescent="0.25">
      <c r="Q7216" s="1333"/>
      <c r="R7216" s="1333"/>
      <c r="S7216" s="669"/>
      <c r="T7216" s="669"/>
      <c r="U7216" s="669"/>
      <c r="AG7216" s="873"/>
      <c r="AN7216" s="669"/>
      <c r="IG7216" s="1009"/>
      <c r="IH7216" s="1009"/>
      <c r="II7216" s="1009"/>
      <c r="IJ7216" s="1009"/>
      <c r="IK7216" s="1009"/>
      <c r="IL7216" s="1009"/>
      <c r="IM7216" s="1009"/>
    </row>
    <row r="7217" spans="17:247" x14ac:dyDescent="0.25">
      <c r="Q7217" s="1333"/>
      <c r="R7217" s="1333"/>
      <c r="S7217" s="669"/>
      <c r="T7217" s="669"/>
      <c r="U7217" s="669"/>
      <c r="AG7217" s="873"/>
      <c r="AN7217" s="669"/>
      <c r="IG7217" s="1009"/>
      <c r="IH7217" s="1009"/>
      <c r="II7217" s="1009"/>
      <c r="IJ7217" s="1009"/>
      <c r="IK7217" s="1009"/>
      <c r="IL7217" s="1009"/>
      <c r="IM7217" s="1009"/>
    </row>
    <row r="7218" spans="17:247" x14ac:dyDescent="0.25">
      <c r="Q7218" s="1333"/>
      <c r="R7218" s="1333"/>
      <c r="S7218" s="669"/>
      <c r="T7218" s="669"/>
      <c r="U7218" s="669"/>
      <c r="AG7218" s="873"/>
      <c r="AN7218" s="669"/>
      <c r="IG7218" s="1009"/>
      <c r="IH7218" s="1009"/>
      <c r="II7218" s="1009"/>
      <c r="IJ7218" s="1009"/>
      <c r="IK7218" s="1009"/>
      <c r="IL7218" s="1009"/>
      <c r="IM7218" s="1009"/>
    </row>
    <row r="7219" spans="17:247" x14ac:dyDescent="0.25">
      <c r="Q7219" s="1333"/>
      <c r="R7219" s="1333"/>
      <c r="S7219" s="669"/>
      <c r="T7219" s="669"/>
      <c r="U7219" s="669"/>
      <c r="AG7219" s="873"/>
      <c r="AN7219" s="669"/>
      <c r="IG7219" s="1009"/>
      <c r="IH7219" s="1009"/>
      <c r="II7219" s="1009"/>
      <c r="IJ7219" s="1009"/>
      <c r="IK7219" s="1009"/>
      <c r="IL7219" s="1009"/>
      <c r="IM7219" s="1009"/>
    </row>
    <row r="7220" spans="17:247" x14ac:dyDescent="0.25">
      <c r="Q7220" s="1333"/>
      <c r="R7220" s="1333"/>
      <c r="S7220" s="669"/>
      <c r="T7220" s="669"/>
      <c r="U7220" s="669"/>
      <c r="AG7220" s="873"/>
      <c r="AN7220" s="669"/>
      <c r="IG7220" s="1009"/>
      <c r="IH7220" s="1009"/>
      <c r="II7220" s="1009"/>
      <c r="IJ7220" s="1009"/>
      <c r="IK7220" s="1009"/>
      <c r="IL7220" s="1009"/>
      <c r="IM7220" s="1009"/>
    </row>
    <row r="7221" spans="17:247" x14ac:dyDescent="0.25">
      <c r="Q7221" s="1333"/>
      <c r="R7221" s="1333"/>
      <c r="S7221" s="669"/>
      <c r="T7221" s="669"/>
      <c r="U7221" s="669"/>
      <c r="AG7221" s="873"/>
      <c r="AN7221" s="669"/>
      <c r="IG7221" s="1009"/>
      <c r="IH7221" s="1009"/>
      <c r="II7221" s="1009"/>
      <c r="IJ7221" s="1009"/>
      <c r="IK7221" s="1009"/>
      <c r="IL7221" s="1009"/>
      <c r="IM7221" s="1009"/>
    </row>
    <row r="7222" spans="17:247" x14ac:dyDescent="0.25">
      <c r="Q7222" s="1333"/>
      <c r="R7222" s="1333"/>
      <c r="S7222" s="669"/>
      <c r="T7222" s="669"/>
      <c r="U7222" s="669"/>
      <c r="AG7222" s="873"/>
      <c r="AN7222" s="669"/>
      <c r="IG7222" s="1009"/>
      <c r="IH7222" s="1009"/>
      <c r="II7222" s="1009"/>
      <c r="IJ7222" s="1009"/>
      <c r="IK7222" s="1009"/>
      <c r="IL7222" s="1009"/>
      <c r="IM7222" s="1009"/>
    </row>
    <row r="7223" spans="17:247" x14ac:dyDescent="0.25">
      <c r="Q7223" s="1333"/>
      <c r="R7223" s="1333"/>
      <c r="S7223" s="669"/>
      <c r="T7223" s="669"/>
      <c r="U7223" s="669"/>
      <c r="AG7223" s="873"/>
      <c r="AN7223" s="669"/>
      <c r="IG7223" s="1009"/>
      <c r="IH7223" s="1009"/>
      <c r="II7223" s="1009"/>
      <c r="IJ7223" s="1009"/>
      <c r="IK7223" s="1009"/>
      <c r="IL7223" s="1009"/>
      <c r="IM7223" s="1009"/>
    </row>
    <row r="7224" spans="17:247" x14ac:dyDescent="0.25">
      <c r="Q7224" s="1333"/>
      <c r="R7224" s="1333"/>
      <c r="S7224" s="669"/>
      <c r="T7224" s="669"/>
      <c r="U7224" s="669"/>
      <c r="AG7224" s="873"/>
      <c r="AN7224" s="669"/>
      <c r="IG7224" s="1009"/>
      <c r="IH7224" s="1009"/>
      <c r="II7224" s="1009"/>
      <c r="IJ7224" s="1009"/>
      <c r="IK7224" s="1009"/>
      <c r="IL7224" s="1009"/>
      <c r="IM7224" s="1009"/>
    </row>
    <row r="7225" spans="17:247" x14ac:dyDescent="0.25">
      <c r="Q7225" s="1333"/>
      <c r="R7225" s="1333"/>
      <c r="S7225" s="669"/>
      <c r="T7225" s="669"/>
      <c r="U7225" s="669"/>
      <c r="AG7225" s="873"/>
      <c r="AN7225" s="669"/>
      <c r="IG7225" s="1009"/>
      <c r="IH7225" s="1009"/>
      <c r="II7225" s="1009"/>
      <c r="IJ7225" s="1009"/>
      <c r="IK7225" s="1009"/>
      <c r="IL7225" s="1009"/>
      <c r="IM7225" s="1009"/>
    </row>
    <row r="7226" spans="17:247" x14ac:dyDescent="0.25">
      <c r="Q7226" s="1333"/>
      <c r="R7226" s="1333"/>
      <c r="S7226" s="669"/>
      <c r="T7226" s="669"/>
      <c r="U7226" s="669"/>
      <c r="AG7226" s="873"/>
      <c r="AN7226" s="669"/>
      <c r="IG7226" s="1009"/>
      <c r="IH7226" s="1009"/>
      <c r="II7226" s="1009"/>
      <c r="IJ7226" s="1009"/>
      <c r="IK7226" s="1009"/>
      <c r="IL7226" s="1009"/>
      <c r="IM7226" s="1009"/>
    </row>
    <row r="7227" spans="17:247" x14ac:dyDescent="0.25">
      <c r="Q7227" s="1333"/>
      <c r="R7227" s="1333"/>
      <c r="S7227" s="669"/>
      <c r="T7227" s="669"/>
      <c r="U7227" s="669"/>
      <c r="AG7227" s="873"/>
      <c r="AN7227" s="669"/>
      <c r="IG7227" s="1009"/>
      <c r="IH7227" s="1009"/>
      <c r="II7227" s="1009"/>
      <c r="IJ7227" s="1009"/>
      <c r="IK7227" s="1009"/>
      <c r="IL7227" s="1009"/>
      <c r="IM7227" s="1009"/>
    </row>
    <row r="7228" spans="17:247" x14ac:dyDescent="0.25">
      <c r="Q7228" s="1333"/>
      <c r="R7228" s="1333"/>
      <c r="S7228" s="669"/>
      <c r="T7228" s="669"/>
      <c r="U7228" s="669"/>
      <c r="AG7228" s="873"/>
      <c r="AN7228" s="669"/>
      <c r="IG7228" s="1009"/>
      <c r="IH7228" s="1009"/>
      <c r="II7228" s="1009"/>
      <c r="IJ7228" s="1009"/>
      <c r="IK7228" s="1009"/>
      <c r="IL7228" s="1009"/>
      <c r="IM7228" s="1009"/>
    </row>
    <row r="7229" spans="17:247" x14ac:dyDescent="0.25">
      <c r="Q7229" s="1333"/>
      <c r="R7229" s="1333"/>
      <c r="S7229" s="669"/>
      <c r="T7229" s="669"/>
      <c r="U7229" s="669"/>
      <c r="AG7229" s="873"/>
      <c r="AN7229" s="669"/>
      <c r="IG7229" s="1009"/>
      <c r="IH7229" s="1009"/>
      <c r="II7229" s="1009"/>
      <c r="IJ7229" s="1009"/>
      <c r="IK7229" s="1009"/>
      <c r="IL7229" s="1009"/>
      <c r="IM7229" s="1009"/>
    </row>
    <row r="7230" spans="17:247" x14ac:dyDescent="0.25">
      <c r="Q7230" s="1333"/>
      <c r="R7230" s="1333"/>
      <c r="S7230" s="669"/>
      <c r="T7230" s="669"/>
      <c r="U7230" s="669"/>
      <c r="AG7230" s="873"/>
      <c r="AN7230" s="669"/>
      <c r="IG7230" s="1009"/>
      <c r="IH7230" s="1009"/>
      <c r="II7230" s="1009"/>
      <c r="IJ7230" s="1009"/>
      <c r="IK7230" s="1009"/>
      <c r="IL7230" s="1009"/>
      <c r="IM7230" s="1009"/>
    </row>
    <row r="7231" spans="17:247" x14ac:dyDescent="0.25">
      <c r="Q7231" s="1333"/>
      <c r="R7231" s="1333"/>
      <c r="S7231" s="669"/>
      <c r="T7231" s="669"/>
      <c r="U7231" s="669"/>
      <c r="AG7231" s="873"/>
      <c r="AN7231" s="669"/>
      <c r="IG7231" s="1009"/>
      <c r="IH7231" s="1009"/>
      <c r="II7231" s="1009"/>
      <c r="IJ7231" s="1009"/>
      <c r="IK7231" s="1009"/>
      <c r="IL7231" s="1009"/>
      <c r="IM7231" s="1009"/>
    </row>
    <row r="7232" spans="17:247" x14ac:dyDescent="0.25">
      <c r="Q7232" s="1333"/>
      <c r="R7232" s="1333"/>
      <c r="S7232" s="669"/>
      <c r="T7232" s="669"/>
      <c r="U7232" s="669"/>
      <c r="AG7232" s="873"/>
      <c r="AN7232" s="669"/>
      <c r="IG7232" s="1009"/>
      <c r="IH7232" s="1009"/>
      <c r="II7232" s="1009"/>
      <c r="IJ7232" s="1009"/>
      <c r="IK7232" s="1009"/>
      <c r="IL7232" s="1009"/>
      <c r="IM7232" s="1009"/>
    </row>
    <row r="7233" spans="17:247" x14ac:dyDescent="0.25">
      <c r="Q7233" s="1333"/>
      <c r="R7233" s="1333"/>
      <c r="S7233" s="669"/>
      <c r="T7233" s="669"/>
      <c r="U7233" s="669"/>
      <c r="AG7233" s="873"/>
      <c r="AN7233" s="669"/>
      <c r="IG7233" s="1009"/>
      <c r="IH7233" s="1009"/>
      <c r="II7233" s="1009"/>
      <c r="IJ7233" s="1009"/>
      <c r="IK7233" s="1009"/>
      <c r="IL7233" s="1009"/>
      <c r="IM7233" s="1009"/>
    </row>
    <row r="7234" spans="17:247" x14ac:dyDescent="0.25">
      <c r="Q7234" s="1333"/>
      <c r="R7234" s="1333"/>
      <c r="S7234" s="669"/>
      <c r="T7234" s="669"/>
      <c r="U7234" s="669"/>
      <c r="AG7234" s="873"/>
      <c r="AN7234" s="669"/>
      <c r="IG7234" s="1009"/>
      <c r="IH7234" s="1009"/>
      <c r="II7234" s="1009"/>
      <c r="IJ7234" s="1009"/>
      <c r="IK7234" s="1009"/>
      <c r="IL7234" s="1009"/>
      <c r="IM7234" s="1009"/>
    </row>
    <row r="7235" spans="17:247" x14ac:dyDescent="0.25">
      <c r="Q7235" s="1333"/>
      <c r="R7235" s="1333"/>
      <c r="S7235" s="669"/>
      <c r="T7235" s="669"/>
      <c r="U7235" s="669"/>
      <c r="AG7235" s="873"/>
      <c r="AN7235" s="669"/>
      <c r="IG7235" s="1009"/>
      <c r="IH7235" s="1009"/>
      <c r="II7235" s="1009"/>
      <c r="IJ7235" s="1009"/>
      <c r="IK7235" s="1009"/>
      <c r="IL7235" s="1009"/>
      <c r="IM7235" s="1009"/>
    </row>
    <row r="7236" spans="17:247" x14ac:dyDescent="0.25">
      <c r="Q7236" s="1333"/>
      <c r="R7236" s="1333"/>
      <c r="S7236" s="669"/>
      <c r="T7236" s="669"/>
      <c r="U7236" s="669"/>
      <c r="AG7236" s="873"/>
      <c r="AN7236" s="669"/>
      <c r="IG7236" s="1009"/>
      <c r="IH7236" s="1009"/>
      <c r="II7236" s="1009"/>
      <c r="IJ7236" s="1009"/>
      <c r="IK7236" s="1009"/>
      <c r="IL7236" s="1009"/>
      <c r="IM7236" s="1009"/>
    </row>
    <row r="7237" spans="17:247" x14ac:dyDescent="0.25">
      <c r="Q7237" s="1333"/>
      <c r="R7237" s="1333"/>
      <c r="S7237" s="669"/>
      <c r="T7237" s="669"/>
      <c r="U7237" s="669"/>
      <c r="AG7237" s="873"/>
      <c r="AN7237" s="669"/>
      <c r="IG7237" s="1009"/>
      <c r="IH7237" s="1009"/>
      <c r="II7237" s="1009"/>
      <c r="IJ7237" s="1009"/>
      <c r="IK7237" s="1009"/>
      <c r="IL7237" s="1009"/>
      <c r="IM7237" s="1009"/>
    </row>
    <row r="7238" spans="17:247" x14ac:dyDescent="0.25">
      <c r="Q7238" s="1333"/>
      <c r="R7238" s="1333"/>
      <c r="S7238" s="669"/>
      <c r="T7238" s="669"/>
      <c r="U7238" s="669"/>
      <c r="AG7238" s="873"/>
      <c r="AN7238" s="669"/>
      <c r="IG7238" s="1009"/>
      <c r="IH7238" s="1009"/>
      <c r="II7238" s="1009"/>
      <c r="IJ7238" s="1009"/>
      <c r="IK7238" s="1009"/>
      <c r="IL7238" s="1009"/>
      <c r="IM7238" s="1009"/>
    </row>
    <row r="7239" spans="17:247" x14ac:dyDescent="0.25">
      <c r="Q7239" s="1333"/>
      <c r="R7239" s="1333"/>
      <c r="S7239" s="669"/>
      <c r="T7239" s="669"/>
      <c r="U7239" s="669"/>
      <c r="AG7239" s="873"/>
      <c r="AN7239" s="669"/>
      <c r="IG7239" s="1009"/>
      <c r="IH7239" s="1009"/>
      <c r="II7239" s="1009"/>
      <c r="IJ7239" s="1009"/>
      <c r="IK7239" s="1009"/>
      <c r="IL7239" s="1009"/>
      <c r="IM7239" s="1009"/>
    </row>
    <row r="7240" spans="17:247" x14ac:dyDescent="0.25">
      <c r="Q7240" s="1333"/>
      <c r="R7240" s="1333"/>
      <c r="S7240" s="669"/>
      <c r="T7240" s="669"/>
      <c r="U7240" s="669"/>
      <c r="AG7240" s="873"/>
      <c r="AN7240" s="669"/>
      <c r="IG7240" s="1009"/>
      <c r="IH7240" s="1009"/>
      <c r="II7240" s="1009"/>
      <c r="IJ7240" s="1009"/>
      <c r="IK7240" s="1009"/>
      <c r="IL7240" s="1009"/>
      <c r="IM7240" s="1009"/>
    </row>
    <row r="7241" spans="17:247" x14ac:dyDescent="0.25">
      <c r="Q7241" s="1333"/>
      <c r="R7241" s="1333"/>
      <c r="S7241" s="669"/>
      <c r="T7241" s="669"/>
      <c r="U7241" s="669"/>
      <c r="AG7241" s="873"/>
      <c r="AN7241" s="669"/>
      <c r="IG7241" s="1009"/>
      <c r="IH7241" s="1009"/>
      <c r="II7241" s="1009"/>
      <c r="IJ7241" s="1009"/>
      <c r="IK7241" s="1009"/>
      <c r="IL7241" s="1009"/>
      <c r="IM7241" s="1009"/>
    </row>
    <row r="7242" spans="17:247" x14ac:dyDescent="0.25">
      <c r="Q7242" s="1333"/>
      <c r="R7242" s="1333"/>
      <c r="S7242" s="669"/>
      <c r="T7242" s="669"/>
      <c r="U7242" s="669"/>
      <c r="AG7242" s="873"/>
      <c r="AN7242" s="669"/>
      <c r="IG7242" s="1009"/>
      <c r="IH7242" s="1009"/>
      <c r="II7242" s="1009"/>
      <c r="IJ7242" s="1009"/>
      <c r="IK7242" s="1009"/>
      <c r="IL7242" s="1009"/>
      <c r="IM7242" s="1009"/>
    </row>
    <row r="7243" spans="17:247" x14ac:dyDescent="0.25">
      <c r="Q7243" s="1333"/>
      <c r="R7243" s="1333"/>
      <c r="S7243" s="669"/>
      <c r="T7243" s="669"/>
      <c r="U7243" s="669"/>
      <c r="AG7243" s="873"/>
      <c r="AN7243" s="669"/>
      <c r="IG7243" s="1009"/>
      <c r="IH7243" s="1009"/>
      <c r="II7243" s="1009"/>
      <c r="IJ7243" s="1009"/>
      <c r="IK7243" s="1009"/>
      <c r="IL7243" s="1009"/>
      <c r="IM7243" s="1009"/>
    </row>
    <row r="7244" spans="17:247" x14ac:dyDescent="0.25">
      <c r="Q7244" s="1333"/>
      <c r="R7244" s="1333"/>
      <c r="S7244" s="669"/>
      <c r="T7244" s="669"/>
      <c r="U7244" s="669"/>
      <c r="AG7244" s="873"/>
      <c r="AN7244" s="669"/>
      <c r="IG7244" s="1009"/>
      <c r="IH7244" s="1009"/>
      <c r="II7244" s="1009"/>
      <c r="IJ7244" s="1009"/>
      <c r="IK7244" s="1009"/>
      <c r="IL7244" s="1009"/>
      <c r="IM7244" s="1009"/>
    </row>
    <row r="7245" spans="17:247" x14ac:dyDescent="0.25">
      <c r="Q7245" s="1333"/>
      <c r="R7245" s="1333"/>
      <c r="S7245" s="669"/>
      <c r="T7245" s="669"/>
      <c r="U7245" s="669"/>
      <c r="AG7245" s="873"/>
      <c r="AN7245" s="669"/>
      <c r="IG7245" s="1009"/>
      <c r="IH7245" s="1009"/>
      <c r="II7245" s="1009"/>
      <c r="IJ7245" s="1009"/>
      <c r="IK7245" s="1009"/>
      <c r="IL7245" s="1009"/>
      <c r="IM7245" s="1009"/>
    </row>
    <row r="7246" spans="17:247" x14ac:dyDescent="0.25">
      <c r="Q7246" s="1333"/>
      <c r="R7246" s="1333"/>
      <c r="S7246" s="669"/>
      <c r="T7246" s="669"/>
      <c r="U7246" s="669"/>
      <c r="AG7246" s="873"/>
      <c r="AN7246" s="669"/>
      <c r="IG7246" s="1009"/>
      <c r="IH7246" s="1009"/>
      <c r="II7246" s="1009"/>
      <c r="IJ7246" s="1009"/>
      <c r="IK7246" s="1009"/>
      <c r="IL7246" s="1009"/>
      <c r="IM7246" s="1009"/>
    </row>
    <row r="7247" spans="17:247" x14ac:dyDescent="0.25">
      <c r="Q7247" s="1333"/>
      <c r="R7247" s="1333"/>
      <c r="S7247" s="669"/>
      <c r="T7247" s="669"/>
      <c r="U7247" s="669"/>
      <c r="AG7247" s="873"/>
      <c r="AN7247" s="669"/>
      <c r="IG7247" s="1009"/>
      <c r="IH7247" s="1009"/>
      <c r="II7247" s="1009"/>
      <c r="IJ7247" s="1009"/>
      <c r="IK7247" s="1009"/>
      <c r="IL7247" s="1009"/>
      <c r="IM7247" s="1009"/>
    </row>
    <row r="7248" spans="17:247" x14ac:dyDescent="0.25">
      <c r="Q7248" s="1333"/>
      <c r="R7248" s="1333"/>
      <c r="S7248" s="669"/>
      <c r="T7248" s="669"/>
      <c r="U7248" s="669"/>
      <c r="AG7248" s="873"/>
      <c r="AN7248" s="669"/>
      <c r="IG7248" s="1009"/>
      <c r="IH7248" s="1009"/>
      <c r="II7248" s="1009"/>
      <c r="IJ7248" s="1009"/>
      <c r="IK7248" s="1009"/>
      <c r="IL7248" s="1009"/>
      <c r="IM7248" s="1009"/>
    </row>
    <row r="7249" spans="17:247" x14ac:dyDescent="0.25">
      <c r="Q7249" s="1333"/>
      <c r="R7249" s="1333"/>
      <c r="S7249" s="669"/>
      <c r="T7249" s="669"/>
      <c r="U7249" s="669"/>
      <c r="AG7249" s="873"/>
      <c r="AN7249" s="669"/>
      <c r="IG7249" s="1009"/>
      <c r="IH7249" s="1009"/>
      <c r="II7249" s="1009"/>
      <c r="IJ7249" s="1009"/>
      <c r="IK7249" s="1009"/>
      <c r="IL7249" s="1009"/>
      <c r="IM7249" s="1009"/>
    </row>
    <row r="7250" spans="17:247" x14ac:dyDescent="0.25">
      <c r="Q7250" s="1333"/>
      <c r="R7250" s="1333"/>
      <c r="S7250" s="669"/>
      <c r="T7250" s="669"/>
      <c r="U7250" s="669"/>
      <c r="AG7250" s="873"/>
      <c r="AN7250" s="669"/>
      <c r="IG7250" s="1009"/>
      <c r="IH7250" s="1009"/>
      <c r="II7250" s="1009"/>
      <c r="IJ7250" s="1009"/>
      <c r="IK7250" s="1009"/>
      <c r="IL7250" s="1009"/>
      <c r="IM7250" s="1009"/>
    </row>
    <row r="7251" spans="17:247" x14ac:dyDescent="0.25">
      <c r="Q7251" s="1333"/>
      <c r="R7251" s="1333"/>
      <c r="S7251" s="669"/>
      <c r="T7251" s="669"/>
      <c r="U7251" s="669"/>
      <c r="AG7251" s="873"/>
      <c r="AN7251" s="669"/>
      <c r="IG7251" s="1009"/>
      <c r="IH7251" s="1009"/>
      <c r="II7251" s="1009"/>
      <c r="IJ7251" s="1009"/>
      <c r="IK7251" s="1009"/>
      <c r="IL7251" s="1009"/>
      <c r="IM7251" s="1009"/>
    </row>
    <row r="7252" spans="17:247" x14ac:dyDescent="0.25">
      <c r="Q7252" s="1333"/>
      <c r="R7252" s="1333"/>
      <c r="S7252" s="669"/>
      <c r="T7252" s="669"/>
      <c r="U7252" s="669"/>
      <c r="AG7252" s="873"/>
      <c r="AN7252" s="669"/>
      <c r="IG7252" s="1009"/>
      <c r="IH7252" s="1009"/>
      <c r="II7252" s="1009"/>
      <c r="IJ7252" s="1009"/>
      <c r="IK7252" s="1009"/>
      <c r="IL7252" s="1009"/>
      <c r="IM7252" s="1009"/>
    </row>
    <row r="7253" spans="17:247" x14ac:dyDescent="0.25">
      <c r="Q7253" s="1333"/>
      <c r="R7253" s="1333"/>
      <c r="S7253" s="669"/>
      <c r="T7253" s="669"/>
      <c r="U7253" s="669"/>
      <c r="AG7253" s="873"/>
      <c r="AN7253" s="669"/>
      <c r="IG7253" s="1009"/>
      <c r="IH7253" s="1009"/>
      <c r="II7253" s="1009"/>
      <c r="IJ7253" s="1009"/>
      <c r="IK7253" s="1009"/>
      <c r="IL7253" s="1009"/>
      <c r="IM7253" s="1009"/>
    </row>
    <row r="7254" spans="17:247" x14ac:dyDescent="0.25">
      <c r="Q7254" s="1333"/>
      <c r="R7254" s="1333"/>
      <c r="S7254" s="669"/>
      <c r="T7254" s="669"/>
      <c r="U7254" s="669"/>
      <c r="AG7254" s="873"/>
      <c r="AN7254" s="669"/>
      <c r="IG7254" s="1009"/>
      <c r="IH7254" s="1009"/>
      <c r="II7254" s="1009"/>
      <c r="IJ7254" s="1009"/>
      <c r="IK7254" s="1009"/>
      <c r="IL7254" s="1009"/>
      <c r="IM7254" s="1009"/>
    </row>
    <row r="7255" spans="17:247" x14ac:dyDescent="0.25">
      <c r="Q7255" s="1333"/>
      <c r="R7255" s="1333"/>
      <c r="S7255" s="669"/>
      <c r="T7255" s="669"/>
      <c r="U7255" s="669"/>
      <c r="AG7255" s="873"/>
      <c r="AN7255" s="669"/>
      <c r="IG7255" s="1009"/>
      <c r="IH7255" s="1009"/>
      <c r="II7255" s="1009"/>
      <c r="IJ7255" s="1009"/>
      <c r="IK7255" s="1009"/>
      <c r="IL7255" s="1009"/>
      <c r="IM7255" s="1009"/>
    </row>
    <row r="7256" spans="17:247" x14ac:dyDescent="0.25">
      <c r="Q7256" s="1333"/>
      <c r="R7256" s="1333"/>
      <c r="S7256" s="669"/>
      <c r="T7256" s="669"/>
      <c r="U7256" s="669"/>
      <c r="AG7256" s="873"/>
      <c r="AN7256" s="669"/>
      <c r="IG7256" s="1009"/>
      <c r="IH7256" s="1009"/>
      <c r="II7256" s="1009"/>
      <c r="IJ7256" s="1009"/>
      <c r="IK7256" s="1009"/>
      <c r="IL7256" s="1009"/>
      <c r="IM7256" s="1009"/>
    </row>
    <row r="7257" spans="17:247" x14ac:dyDescent="0.25">
      <c r="Q7257" s="1333"/>
      <c r="R7257" s="1333"/>
      <c r="S7257" s="669"/>
      <c r="T7257" s="669"/>
      <c r="U7257" s="669"/>
      <c r="AG7257" s="873"/>
      <c r="AN7257" s="669"/>
      <c r="IG7257" s="1009"/>
      <c r="IH7257" s="1009"/>
      <c r="II7257" s="1009"/>
      <c r="IJ7257" s="1009"/>
      <c r="IK7257" s="1009"/>
      <c r="IL7257" s="1009"/>
      <c r="IM7257" s="1009"/>
    </row>
    <row r="7258" spans="17:247" x14ac:dyDescent="0.25">
      <c r="Q7258" s="1333"/>
      <c r="R7258" s="1333"/>
      <c r="S7258" s="669"/>
      <c r="T7258" s="669"/>
      <c r="U7258" s="669"/>
      <c r="AG7258" s="873"/>
      <c r="AN7258" s="669"/>
      <c r="IG7258" s="1009"/>
      <c r="IH7258" s="1009"/>
      <c r="II7258" s="1009"/>
      <c r="IJ7258" s="1009"/>
      <c r="IK7258" s="1009"/>
      <c r="IL7258" s="1009"/>
      <c r="IM7258" s="1009"/>
    </row>
    <row r="7259" spans="17:247" x14ac:dyDescent="0.25">
      <c r="Q7259" s="1333"/>
      <c r="R7259" s="1333"/>
      <c r="S7259" s="669"/>
      <c r="T7259" s="669"/>
      <c r="U7259" s="669"/>
      <c r="AG7259" s="873"/>
      <c r="AN7259" s="669"/>
      <c r="IG7259" s="1009"/>
      <c r="IH7259" s="1009"/>
      <c r="II7259" s="1009"/>
      <c r="IJ7259" s="1009"/>
      <c r="IK7259" s="1009"/>
      <c r="IL7259" s="1009"/>
      <c r="IM7259" s="1009"/>
    </row>
    <row r="7260" spans="17:247" x14ac:dyDescent="0.25">
      <c r="Q7260" s="1333"/>
      <c r="R7260" s="1333"/>
      <c r="S7260" s="669"/>
      <c r="T7260" s="669"/>
      <c r="U7260" s="669"/>
      <c r="AG7260" s="873"/>
      <c r="AN7260" s="669"/>
      <c r="IG7260" s="1009"/>
      <c r="IH7260" s="1009"/>
      <c r="II7260" s="1009"/>
      <c r="IJ7260" s="1009"/>
      <c r="IK7260" s="1009"/>
      <c r="IL7260" s="1009"/>
      <c r="IM7260" s="1009"/>
    </row>
    <row r="7261" spans="17:247" x14ac:dyDescent="0.25">
      <c r="Q7261" s="1333"/>
      <c r="R7261" s="1333"/>
      <c r="S7261" s="669"/>
      <c r="T7261" s="669"/>
      <c r="U7261" s="669"/>
      <c r="AG7261" s="873"/>
      <c r="AN7261" s="669"/>
      <c r="IG7261" s="1009"/>
      <c r="IH7261" s="1009"/>
      <c r="II7261" s="1009"/>
      <c r="IJ7261" s="1009"/>
      <c r="IK7261" s="1009"/>
      <c r="IL7261" s="1009"/>
      <c r="IM7261" s="1009"/>
    </row>
    <row r="7262" spans="17:247" x14ac:dyDescent="0.25">
      <c r="Q7262" s="1333"/>
      <c r="R7262" s="1333"/>
      <c r="S7262" s="669"/>
      <c r="T7262" s="669"/>
      <c r="U7262" s="669"/>
      <c r="AG7262" s="873"/>
      <c r="AN7262" s="669"/>
      <c r="IG7262" s="1009"/>
      <c r="IH7262" s="1009"/>
      <c r="II7262" s="1009"/>
      <c r="IJ7262" s="1009"/>
      <c r="IK7262" s="1009"/>
      <c r="IL7262" s="1009"/>
      <c r="IM7262" s="1009"/>
    </row>
    <row r="7263" spans="17:247" x14ac:dyDescent="0.25">
      <c r="Q7263" s="1333"/>
      <c r="R7263" s="1333"/>
      <c r="S7263" s="669"/>
      <c r="T7263" s="669"/>
      <c r="U7263" s="669"/>
      <c r="AG7263" s="873"/>
      <c r="AN7263" s="669"/>
      <c r="IG7263" s="1009"/>
      <c r="IH7263" s="1009"/>
      <c r="II7263" s="1009"/>
      <c r="IJ7263" s="1009"/>
      <c r="IK7263" s="1009"/>
      <c r="IL7263" s="1009"/>
      <c r="IM7263" s="1009"/>
    </row>
    <row r="7264" spans="17:247" x14ac:dyDescent="0.25">
      <c r="Q7264" s="1333"/>
      <c r="R7264" s="1333"/>
      <c r="S7264" s="669"/>
      <c r="T7264" s="669"/>
      <c r="U7264" s="669"/>
      <c r="AG7264" s="873"/>
      <c r="AN7264" s="669"/>
      <c r="IG7264" s="1009"/>
      <c r="IH7264" s="1009"/>
      <c r="II7264" s="1009"/>
      <c r="IJ7264" s="1009"/>
      <c r="IK7264" s="1009"/>
      <c r="IL7264" s="1009"/>
      <c r="IM7264" s="1009"/>
    </row>
    <row r="7265" spans="17:247" x14ac:dyDescent="0.25">
      <c r="Q7265" s="1333"/>
      <c r="R7265" s="1333"/>
      <c r="S7265" s="669"/>
      <c r="T7265" s="669"/>
      <c r="U7265" s="669"/>
      <c r="AG7265" s="873"/>
      <c r="AN7265" s="669"/>
      <c r="IG7265" s="1009"/>
      <c r="IH7265" s="1009"/>
      <c r="II7265" s="1009"/>
      <c r="IJ7265" s="1009"/>
      <c r="IK7265" s="1009"/>
      <c r="IL7265" s="1009"/>
      <c r="IM7265" s="1009"/>
    </row>
    <row r="7266" spans="17:247" x14ac:dyDescent="0.25">
      <c r="Q7266" s="1333"/>
      <c r="R7266" s="1333"/>
      <c r="S7266" s="669"/>
      <c r="T7266" s="669"/>
      <c r="U7266" s="669"/>
      <c r="AG7266" s="873"/>
      <c r="AN7266" s="669"/>
      <c r="IG7266" s="1009"/>
      <c r="IH7266" s="1009"/>
      <c r="II7266" s="1009"/>
      <c r="IJ7266" s="1009"/>
      <c r="IK7266" s="1009"/>
      <c r="IL7266" s="1009"/>
      <c r="IM7266" s="1009"/>
    </row>
    <row r="7267" spans="17:247" x14ac:dyDescent="0.25">
      <c r="Q7267" s="1333"/>
      <c r="R7267" s="1333"/>
      <c r="S7267" s="669"/>
      <c r="T7267" s="669"/>
      <c r="U7267" s="669"/>
      <c r="AG7267" s="873"/>
      <c r="AN7267" s="669"/>
      <c r="IG7267" s="1009"/>
      <c r="IH7267" s="1009"/>
      <c r="II7267" s="1009"/>
      <c r="IJ7267" s="1009"/>
      <c r="IK7267" s="1009"/>
      <c r="IL7267" s="1009"/>
      <c r="IM7267" s="1009"/>
    </row>
    <row r="7268" spans="17:247" x14ac:dyDescent="0.25">
      <c r="Q7268" s="1333"/>
      <c r="R7268" s="1333"/>
      <c r="S7268" s="669"/>
      <c r="T7268" s="669"/>
      <c r="U7268" s="669"/>
      <c r="AG7268" s="873"/>
      <c r="AN7268" s="669"/>
      <c r="IG7268" s="1009"/>
      <c r="IH7268" s="1009"/>
      <c r="II7268" s="1009"/>
      <c r="IJ7268" s="1009"/>
      <c r="IK7268" s="1009"/>
      <c r="IL7268" s="1009"/>
      <c r="IM7268" s="1009"/>
    </row>
    <row r="7269" spans="17:247" x14ac:dyDescent="0.25">
      <c r="Q7269" s="1333"/>
      <c r="R7269" s="1333"/>
      <c r="S7269" s="669"/>
      <c r="T7269" s="669"/>
      <c r="U7269" s="669"/>
      <c r="AG7269" s="873"/>
      <c r="AN7269" s="669"/>
      <c r="IG7269" s="1009"/>
      <c r="IH7269" s="1009"/>
      <c r="II7269" s="1009"/>
      <c r="IJ7269" s="1009"/>
      <c r="IK7269" s="1009"/>
      <c r="IL7269" s="1009"/>
      <c r="IM7269" s="1009"/>
    </row>
    <row r="7270" spans="17:247" x14ac:dyDescent="0.25">
      <c r="Q7270" s="1333"/>
      <c r="R7270" s="1333"/>
      <c r="S7270" s="669"/>
      <c r="T7270" s="669"/>
      <c r="U7270" s="669"/>
      <c r="AG7270" s="873"/>
      <c r="AN7270" s="669"/>
      <c r="IG7270" s="1009"/>
      <c r="IH7270" s="1009"/>
      <c r="II7270" s="1009"/>
      <c r="IJ7270" s="1009"/>
      <c r="IK7270" s="1009"/>
      <c r="IL7270" s="1009"/>
      <c r="IM7270" s="1009"/>
    </row>
    <row r="7271" spans="17:247" x14ac:dyDescent="0.25">
      <c r="Q7271" s="1333"/>
      <c r="R7271" s="1333"/>
      <c r="S7271" s="669"/>
      <c r="T7271" s="669"/>
      <c r="U7271" s="669"/>
      <c r="AG7271" s="873"/>
      <c r="AN7271" s="669"/>
      <c r="IG7271" s="1009"/>
      <c r="IH7271" s="1009"/>
      <c r="II7271" s="1009"/>
      <c r="IJ7271" s="1009"/>
      <c r="IK7271" s="1009"/>
      <c r="IL7271" s="1009"/>
      <c r="IM7271" s="1009"/>
    </row>
    <row r="7272" spans="17:247" x14ac:dyDescent="0.25">
      <c r="Q7272" s="1333"/>
      <c r="R7272" s="1333"/>
      <c r="S7272" s="669"/>
      <c r="T7272" s="669"/>
      <c r="U7272" s="669"/>
      <c r="AG7272" s="873"/>
      <c r="AN7272" s="669"/>
      <c r="IG7272" s="1009"/>
      <c r="IH7272" s="1009"/>
      <c r="II7272" s="1009"/>
      <c r="IJ7272" s="1009"/>
      <c r="IK7272" s="1009"/>
      <c r="IL7272" s="1009"/>
      <c r="IM7272" s="1009"/>
    </row>
    <row r="7273" spans="17:247" x14ac:dyDescent="0.25">
      <c r="Q7273" s="1333"/>
      <c r="R7273" s="1333"/>
      <c r="S7273" s="669"/>
      <c r="T7273" s="669"/>
      <c r="U7273" s="669"/>
      <c r="AG7273" s="873"/>
      <c r="AN7273" s="669"/>
      <c r="IG7273" s="1009"/>
      <c r="IH7273" s="1009"/>
      <c r="II7273" s="1009"/>
      <c r="IJ7273" s="1009"/>
      <c r="IK7273" s="1009"/>
      <c r="IL7273" s="1009"/>
      <c r="IM7273" s="1009"/>
    </row>
    <row r="7274" spans="17:247" x14ac:dyDescent="0.25">
      <c r="Q7274" s="1333"/>
      <c r="R7274" s="1333"/>
      <c r="S7274" s="669"/>
      <c r="T7274" s="669"/>
      <c r="U7274" s="669"/>
      <c r="AG7274" s="873"/>
      <c r="AN7274" s="669"/>
      <c r="IG7274" s="1009"/>
      <c r="IH7274" s="1009"/>
      <c r="II7274" s="1009"/>
      <c r="IJ7274" s="1009"/>
      <c r="IK7274" s="1009"/>
      <c r="IL7274" s="1009"/>
      <c r="IM7274" s="1009"/>
    </row>
    <row r="7275" spans="17:247" x14ac:dyDescent="0.25">
      <c r="Q7275" s="1333"/>
      <c r="R7275" s="1333"/>
      <c r="S7275" s="669"/>
      <c r="T7275" s="669"/>
      <c r="U7275" s="669"/>
      <c r="AG7275" s="873"/>
      <c r="AN7275" s="669"/>
      <c r="IG7275" s="1009"/>
      <c r="IH7275" s="1009"/>
      <c r="II7275" s="1009"/>
      <c r="IJ7275" s="1009"/>
      <c r="IK7275" s="1009"/>
      <c r="IL7275" s="1009"/>
      <c r="IM7275" s="1009"/>
    </row>
    <row r="7276" spans="17:247" x14ac:dyDescent="0.25">
      <c r="Q7276" s="1333"/>
      <c r="R7276" s="1333"/>
      <c r="S7276" s="669"/>
      <c r="T7276" s="669"/>
      <c r="U7276" s="669"/>
      <c r="AG7276" s="873"/>
      <c r="AN7276" s="669"/>
      <c r="IG7276" s="1009"/>
      <c r="IH7276" s="1009"/>
      <c r="II7276" s="1009"/>
      <c r="IJ7276" s="1009"/>
      <c r="IK7276" s="1009"/>
      <c r="IL7276" s="1009"/>
      <c r="IM7276" s="1009"/>
    </row>
    <row r="7277" spans="17:247" x14ac:dyDescent="0.25">
      <c r="Q7277" s="1333"/>
      <c r="R7277" s="1333"/>
      <c r="S7277" s="669"/>
      <c r="T7277" s="669"/>
      <c r="U7277" s="669"/>
      <c r="AG7277" s="873"/>
      <c r="AN7277" s="669"/>
      <c r="IG7277" s="1009"/>
      <c r="IH7277" s="1009"/>
      <c r="II7277" s="1009"/>
      <c r="IJ7277" s="1009"/>
      <c r="IK7277" s="1009"/>
      <c r="IL7277" s="1009"/>
      <c r="IM7277" s="1009"/>
    </row>
    <row r="7278" spans="17:247" x14ac:dyDescent="0.25">
      <c r="Q7278" s="1333"/>
      <c r="R7278" s="1333"/>
      <c r="S7278" s="669"/>
      <c r="T7278" s="669"/>
      <c r="U7278" s="669"/>
      <c r="AG7278" s="873"/>
      <c r="AN7278" s="669"/>
      <c r="IG7278" s="1009"/>
      <c r="IH7278" s="1009"/>
      <c r="II7278" s="1009"/>
      <c r="IJ7278" s="1009"/>
      <c r="IK7278" s="1009"/>
      <c r="IL7278" s="1009"/>
      <c r="IM7278" s="1009"/>
    </row>
    <row r="7279" spans="17:247" x14ac:dyDescent="0.25">
      <c r="Q7279" s="1333"/>
      <c r="R7279" s="1333"/>
      <c r="S7279" s="669"/>
      <c r="T7279" s="669"/>
      <c r="U7279" s="669"/>
      <c r="AG7279" s="873"/>
      <c r="AN7279" s="669"/>
      <c r="IG7279" s="1009"/>
      <c r="IH7279" s="1009"/>
      <c r="II7279" s="1009"/>
      <c r="IJ7279" s="1009"/>
      <c r="IK7279" s="1009"/>
      <c r="IL7279" s="1009"/>
      <c r="IM7279" s="1009"/>
    </row>
    <row r="7280" spans="17:247" x14ac:dyDescent="0.25">
      <c r="Q7280" s="1333"/>
      <c r="R7280" s="1333"/>
      <c r="S7280" s="669"/>
      <c r="T7280" s="669"/>
      <c r="U7280" s="669"/>
      <c r="AG7280" s="873"/>
      <c r="AN7280" s="669"/>
      <c r="IG7280" s="1009"/>
      <c r="IH7280" s="1009"/>
      <c r="II7280" s="1009"/>
      <c r="IJ7280" s="1009"/>
      <c r="IK7280" s="1009"/>
      <c r="IL7280" s="1009"/>
      <c r="IM7280" s="1009"/>
    </row>
    <row r="7281" spans="17:247" x14ac:dyDescent="0.25">
      <c r="Q7281" s="1333"/>
      <c r="R7281" s="1333"/>
      <c r="S7281" s="669"/>
      <c r="T7281" s="669"/>
      <c r="U7281" s="669"/>
      <c r="AG7281" s="873"/>
      <c r="AN7281" s="669"/>
      <c r="IG7281" s="1009"/>
      <c r="IH7281" s="1009"/>
      <c r="II7281" s="1009"/>
      <c r="IJ7281" s="1009"/>
      <c r="IK7281" s="1009"/>
      <c r="IL7281" s="1009"/>
      <c r="IM7281" s="1009"/>
    </row>
    <row r="7282" spans="17:247" x14ac:dyDescent="0.25">
      <c r="Q7282" s="1333"/>
      <c r="R7282" s="1333"/>
      <c r="S7282" s="669"/>
      <c r="T7282" s="669"/>
      <c r="U7282" s="669"/>
      <c r="AG7282" s="873"/>
      <c r="AN7282" s="669"/>
      <c r="IG7282" s="1009"/>
      <c r="IH7282" s="1009"/>
      <c r="II7282" s="1009"/>
      <c r="IJ7282" s="1009"/>
      <c r="IK7282" s="1009"/>
      <c r="IL7282" s="1009"/>
      <c r="IM7282" s="1009"/>
    </row>
    <row r="7283" spans="17:247" x14ac:dyDescent="0.25">
      <c r="Q7283" s="1333"/>
      <c r="R7283" s="1333"/>
      <c r="S7283" s="669"/>
      <c r="T7283" s="669"/>
      <c r="U7283" s="669"/>
      <c r="AG7283" s="873"/>
      <c r="AN7283" s="669"/>
      <c r="IG7283" s="1009"/>
      <c r="IH7283" s="1009"/>
      <c r="II7283" s="1009"/>
      <c r="IJ7283" s="1009"/>
      <c r="IK7283" s="1009"/>
      <c r="IL7283" s="1009"/>
      <c r="IM7283" s="1009"/>
    </row>
    <row r="7284" spans="17:247" x14ac:dyDescent="0.25">
      <c r="Q7284" s="1333"/>
      <c r="R7284" s="1333"/>
      <c r="S7284" s="669"/>
      <c r="T7284" s="669"/>
      <c r="U7284" s="669"/>
      <c r="AG7284" s="873"/>
      <c r="AN7284" s="669"/>
      <c r="IG7284" s="1009"/>
      <c r="IH7284" s="1009"/>
      <c r="II7284" s="1009"/>
      <c r="IJ7284" s="1009"/>
      <c r="IK7284" s="1009"/>
      <c r="IL7284" s="1009"/>
      <c r="IM7284" s="1009"/>
    </row>
    <row r="7285" spans="17:247" x14ac:dyDescent="0.25">
      <c r="Q7285" s="1333"/>
      <c r="R7285" s="1333"/>
      <c r="S7285" s="669"/>
      <c r="T7285" s="669"/>
      <c r="U7285" s="669"/>
      <c r="AG7285" s="873"/>
      <c r="AN7285" s="669"/>
      <c r="IG7285" s="1009"/>
      <c r="IH7285" s="1009"/>
      <c r="II7285" s="1009"/>
      <c r="IJ7285" s="1009"/>
      <c r="IK7285" s="1009"/>
      <c r="IL7285" s="1009"/>
      <c r="IM7285" s="1009"/>
    </row>
    <row r="7286" spans="17:247" x14ac:dyDescent="0.25">
      <c r="Q7286" s="1333"/>
      <c r="R7286" s="1333"/>
      <c r="S7286" s="669"/>
      <c r="T7286" s="669"/>
      <c r="U7286" s="669"/>
      <c r="AG7286" s="873"/>
      <c r="AN7286" s="669"/>
      <c r="IG7286" s="1009"/>
      <c r="IH7286" s="1009"/>
      <c r="II7286" s="1009"/>
      <c r="IJ7286" s="1009"/>
      <c r="IK7286" s="1009"/>
      <c r="IL7286" s="1009"/>
      <c r="IM7286" s="1009"/>
    </row>
    <row r="7287" spans="17:247" x14ac:dyDescent="0.25">
      <c r="Q7287" s="1333"/>
      <c r="R7287" s="1333"/>
      <c r="S7287" s="669"/>
      <c r="T7287" s="669"/>
      <c r="U7287" s="669"/>
      <c r="AG7287" s="873"/>
      <c r="AN7287" s="669"/>
      <c r="IG7287" s="1009"/>
      <c r="IH7287" s="1009"/>
      <c r="II7287" s="1009"/>
      <c r="IJ7287" s="1009"/>
      <c r="IK7287" s="1009"/>
      <c r="IL7287" s="1009"/>
      <c r="IM7287" s="1009"/>
    </row>
    <row r="7288" spans="17:247" x14ac:dyDescent="0.25">
      <c r="Q7288" s="1333"/>
      <c r="R7288" s="1333"/>
      <c r="S7288" s="669"/>
      <c r="T7288" s="669"/>
      <c r="U7288" s="669"/>
      <c r="AG7288" s="873"/>
      <c r="AN7288" s="669"/>
      <c r="IG7288" s="1009"/>
      <c r="IH7288" s="1009"/>
      <c r="II7288" s="1009"/>
      <c r="IJ7288" s="1009"/>
      <c r="IK7288" s="1009"/>
      <c r="IL7288" s="1009"/>
      <c r="IM7288" s="1009"/>
    </row>
    <row r="7289" spans="17:247" x14ac:dyDescent="0.25">
      <c r="Q7289" s="1333"/>
      <c r="R7289" s="1333"/>
      <c r="S7289" s="669"/>
      <c r="T7289" s="669"/>
      <c r="U7289" s="669"/>
      <c r="AG7289" s="873"/>
      <c r="AN7289" s="669"/>
      <c r="IG7289" s="1009"/>
      <c r="IH7289" s="1009"/>
      <c r="II7289" s="1009"/>
      <c r="IJ7289" s="1009"/>
      <c r="IK7289" s="1009"/>
      <c r="IL7289" s="1009"/>
      <c r="IM7289" s="1009"/>
    </row>
    <row r="7290" spans="17:247" x14ac:dyDescent="0.25">
      <c r="Q7290" s="1333"/>
      <c r="R7290" s="1333"/>
      <c r="S7290" s="669"/>
      <c r="T7290" s="669"/>
      <c r="U7290" s="669"/>
      <c r="AG7290" s="873"/>
      <c r="AN7290" s="669"/>
      <c r="IG7290" s="1009"/>
      <c r="IH7290" s="1009"/>
      <c r="II7290" s="1009"/>
      <c r="IJ7290" s="1009"/>
      <c r="IK7290" s="1009"/>
      <c r="IL7290" s="1009"/>
      <c r="IM7290" s="1009"/>
    </row>
    <row r="7291" spans="17:247" x14ac:dyDescent="0.25">
      <c r="Q7291" s="1333"/>
      <c r="R7291" s="1333"/>
      <c r="S7291" s="669"/>
      <c r="T7291" s="669"/>
      <c r="U7291" s="669"/>
      <c r="AG7291" s="873"/>
      <c r="AN7291" s="669"/>
      <c r="IG7291" s="1009"/>
      <c r="IH7291" s="1009"/>
      <c r="II7291" s="1009"/>
      <c r="IJ7291" s="1009"/>
      <c r="IK7291" s="1009"/>
      <c r="IL7291" s="1009"/>
      <c r="IM7291" s="1009"/>
    </row>
    <row r="7292" spans="17:247" x14ac:dyDescent="0.25">
      <c r="Q7292" s="1333"/>
      <c r="R7292" s="1333"/>
      <c r="S7292" s="669"/>
      <c r="T7292" s="669"/>
      <c r="U7292" s="669"/>
      <c r="AG7292" s="873"/>
      <c r="AN7292" s="669"/>
      <c r="IG7292" s="1009"/>
      <c r="IH7292" s="1009"/>
      <c r="II7292" s="1009"/>
      <c r="IJ7292" s="1009"/>
      <c r="IK7292" s="1009"/>
      <c r="IL7292" s="1009"/>
      <c r="IM7292" s="1009"/>
    </row>
    <row r="7293" spans="17:247" x14ac:dyDescent="0.25">
      <c r="Q7293" s="1333"/>
      <c r="R7293" s="1333"/>
      <c r="S7293" s="669"/>
      <c r="T7293" s="669"/>
      <c r="U7293" s="669"/>
      <c r="AG7293" s="873"/>
      <c r="AN7293" s="669"/>
      <c r="IG7293" s="1009"/>
      <c r="IH7293" s="1009"/>
      <c r="II7293" s="1009"/>
      <c r="IJ7293" s="1009"/>
      <c r="IK7293" s="1009"/>
      <c r="IL7293" s="1009"/>
      <c r="IM7293" s="1009"/>
    </row>
    <row r="7294" spans="17:247" x14ac:dyDescent="0.25">
      <c r="Q7294" s="1333"/>
      <c r="R7294" s="1333"/>
      <c r="S7294" s="669"/>
      <c r="T7294" s="669"/>
      <c r="U7294" s="669"/>
      <c r="AG7294" s="873"/>
      <c r="AN7294" s="669"/>
      <c r="IG7294" s="1009"/>
      <c r="IH7294" s="1009"/>
      <c r="II7294" s="1009"/>
      <c r="IJ7294" s="1009"/>
      <c r="IK7294" s="1009"/>
      <c r="IL7294" s="1009"/>
      <c r="IM7294" s="1009"/>
    </row>
    <row r="7295" spans="17:247" x14ac:dyDescent="0.25">
      <c r="Q7295" s="1333"/>
      <c r="R7295" s="1333"/>
      <c r="S7295" s="669"/>
      <c r="T7295" s="669"/>
      <c r="U7295" s="669"/>
      <c r="AG7295" s="873"/>
      <c r="AN7295" s="669"/>
      <c r="IG7295" s="1009"/>
      <c r="IH7295" s="1009"/>
      <c r="II7295" s="1009"/>
      <c r="IJ7295" s="1009"/>
      <c r="IK7295" s="1009"/>
      <c r="IL7295" s="1009"/>
      <c r="IM7295" s="1009"/>
    </row>
    <row r="7296" spans="17:247" x14ac:dyDescent="0.25">
      <c r="Q7296" s="1333"/>
      <c r="R7296" s="1333"/>
      <c r="S7296" s="669"/>
      <c r="T7296" s="669"/>
      <c r="U7296" s="669"/>
      <c r="AG7296" s="873"/>
      <c r="AN7296" s="669"/>
      <c r="IG7296" s="1009"/>
      <c r="IH7296" s="1009"/>
      <c r="II7296" s="1009"/>
      <c r="IJ7296" s="1009"/>
      <c r="IK7296" s="1009"/>
      <c r="IL7296" s="1009"/>
      <c r="IM7296" s="1009"/>
    </row>
    <row r="7297" spans="17:247" x14ac:dyDescent="0.25">
      <c r="Q7297" s="1333"/>
      <c r="R7297" s="1333"/>
      <c r="S7297" s="669"/>
      <c r="T7297" s="669"/>
      <c r="U7297" s="669"/>
      <c r="AG7297" s="873"/>
      <c r="AN7297" s="669"/>
      <c r="IG7297" s="1009"/>
      <c r="IH7297" s="1009"/>
      <c r="II7297" s="1009"/>
      <c r="IJ7297" s="1009"/>
      <c r="IK7297" s="1009"/>
      <c r="IL7297" s="1009"/>
      <c r="IM7297" s="1009"/>
    </row>
    <row r="7298" spans="17:247" x14ac:dyDescent="0.25">
      <c r="Q7298" s="1333"/>
      <c r="R7298" s="1333"/>
      <c r="S7298" s="669"/>
      <c r="T7298" s="669"/>
      <c r="U7298" s="669"/>
      <c r="AG7298" s="873"/>
      <c r="AN7298" s="669"/>
      <c r="IG7298" s="1009"/>
      <c r="IH7298" s="1009"/>
      <c r="II7298" s="1009"/>
      <c r="IJ7298" s="1009"/>
      <c r="IK7298" s="1009"/>
      <c r="IL7298" s="1009"/>
      <c r="IM7298" s="1009"/>
    </row>
    <row r="7299" spans="17:247" x14ac:dyDescent="0.25">
      <c r="Q7299" s="1333"/>
      <c r="R7299" s="1333"/>
      <c r="S7299" s="669"/>
      <c r="T7299" s="669"/>
      <c r="U7299" s="669"/>
      <c r="AG7299" s="873"/>
      <c r="AN7299" s="669"/>
      <c r="IG7299" s="1009"/>
      <c r="IH7299" s="1009"/>
      <c r="II7299" s="1009"/>
      <c r="IJ7299" s="1009"/>
      <c r="IK7299" s="1009"/>
      <c r="IL7299" s="1009"/>
      <c r="IM7299" s="1009"/>
    </row>
    <row r="7300" spans="17:247" x14ac:dyDescent="0.25">
      <c r="Q7300" s="1333"/>
      <c r="R7300" s="1333"/>
      <c r="S7300" s="669"/>
      <c r="T7300" s="669"/>
      <c r="U7300" s="669"/>
      <c r="AG7300" s="873"/>
      <c r="AN7300" s="669"/>
      <c r="IG7300" s="1009"/>
      <c r="IH7300" s="1009"/>
      <c r="II7300" s="1009"/>
      <c r="IJ7300" s="1009"/>
      <c r="IK7300" s="1009"/>
      <c r="IL7300" s="1009"/>
      <c r="IM7300" s="1009"/>
    </row>
    <row r="7301" spans="17:247" x14ac:dyDescent="0.25">
      <c r="Q7301" s="1333"/>
      <c r="R7301" s="1333"/>
      <c r="S7301" s="669"/>
      <c r="T7301" s="669"/>
      <c r="U7301" s="669"/>
      <c r="AG7301" s="873"/>
      <c r="AN7301" s="669"/>
      <c r="IG7301" s="1009"/>
      <c r="IH7301" s="1009"/>
      <c r="II7301" s="1009"/>
      <c r="IJ7301" s="1009"/>
      <c r="IK7301" s="1009"/>
      <c r="IL7301" s="1009"/>
      <c r="IM7301" s="1009"/>
    </row>
    <row r="7302" spans="17:247" x14ac:dyDescent="0.25">
      <c r="Q7302" s="1333"/>
      <c r="R7302" s="1333"/>
      <c r="S7302" s="669"/>
      <c r="T7302" s="669"/>
      <c r="U7302" s="669"/>
      <c r="AG7302" s="873"/>
      <c r="AN7302" s="669"/>
      <c r="IG7302" s="1009"/>
      <c r="IH7302" s="1009"/>
      <c r="II7302" s="1009"/>
      <c r="IJ7302" s="1009"/>
      <c r="IK7302" s="1009"/>
      <c r="IL7302" s="1009"/>
      <c r="IM7302" s="1009"/>
    </row>
    <row r="7303" spans="17:247" x14ac:dyDescent="0.25">
      <c r="Q7303" s="1333"/>
      <c r="R7303" s="1333"/>
      <c r="S7303" s="669"/>
      <c r="T7303" s="669"/>
      <c r="U7303" s="669"/>
      <c r="AG7303" s="873"/>
      <c r="AN7303" s="669"/>
      <c r="IG7303" s="1009"/>
      <c r="IH7303" s="1009"/>
      <c r="II7303" s="1009"/>
      <c r="IJ7303" s="1009"/>
      <c r="IK7303" s="1009"/>
      <c r="IL7303" s="1009"/>
      <c r="IM7303" s="1009"/>
    </row>
    <row r="7304" spans="17:247" x14ac:dyDescent="0.25">
      <c r="Q7304" s="1333"/>
      <c r="R7304" s="1333"/>
      <c r="S7304" s="669"/>
      <c r="T7304" s="669"/>
      <c r="U7304" s="669"/>
      <c r="AG7304" s="873"/>
      <c r="AN7304" s="669"/>
      <c r="IG7304" s="1009"/>
      <c r="IH7304" s="1009"/>
      <c r="II7304" s="1009"/>
      <c r="IJ7304" s="1009"/>
      <c r="IK7304" s="1009"/>
      <c r="IL7304" s="1009"/>
      <c r="IM7304" s="1009"/>
    </row>
    <row r="7305" spans="17:247" x14ac:dyDescent="0.25">
      <c r="Q7305" s="1333"/>
      <c r="R7305" s="1333"/>
      <c r="S7305" s="669"/>
      <c r="T7305" s="669"/>
      <c r="U7305" s="669"/>
      <c r="AG7305" s="873"/>
      <c r="AN7305" s="669"/>
      <c r="IG7305" s="1009"/>
      <c r="IH7305" s="1009"/>
      <c r="II7305" s="1009"/>
      <c r="IJ7305" s="1009"/>
      <c r="IK7305" s="1009"/>
      <c r="IL7305" s="1009"/>
      <c r="IM7305" s="1009"/>
    </row>
    <row r="7306" spans="17:247" x14ac:dyDescent="0.25">
      <c r="Q7306" s="1333"/>
      <c r="R7306" s="1333"/>
      <c r="S7306" s="669"/>
      <c r="T7306" s="669"/>
      <c r="U7306" s="669"/>
      <c r="AG7306" s="873"/>
      <c r="AN7306" s="669"/>
      <c r="IG7306" s="1009"/>
      <c r="IH7306" s="1009"/>
      <c r="II7306" s="1009"/>
      <c r="IJ7306" s="1009"/>
      <c r="IK7306" s="1009"/>
      <c r="IL7306" s="1009"/>
      <c r="IM7306" s="1009"/>
    </row>
    <row r="7307" spans="17:247" x14ac:dyDescent="0.25">
      <c r="Q7307" s="1333"/>
      <c r="R7307" s="1333"/>
      <c r="S7307" s="669"/>
      <c r="T7307" s="669"/>
      <c r="U7307" s="669"/>
      <c r="AG7307" s="873"/>
      <c r="AN7307" s="669"/>
      <c r="IG7307" s="1009"/>
      <c r="IH7307" s="1009"/>
      <c r="II7307" s="1009"/>
      <c r="IJ7307" s="1009"/>
      <c r="IK7307" s="1009"/>
      <c r="IL7307" s="1009"/>
      <c r="IM7307" s="1009"/>
    </row>
    <row r="7308" spans="17:247" x14ac:dyDescent="0.25">
      <c r="Q7308" s="1333"/>
      <c r="R7308" s="1333"/>
      <c r="S7308" s="669"/>
      <c r="T7308" s="669"/>
      <c r="U7308" s="669"/>
      <c r="AG7308" s="873"/>
      <c r="AN7308" s="669"/>
      <c r="IG7308" s="1009"/>
      <c r="IH7308" s="1009"/>
      <c r="II7308" s="1009"/>
      <c r="IJ7308" s="1009"/>
      <c r="IK7308" s="1009"/>
      <c r="IL7308" s="1009"/>
      <c r="IM7308" s="1009"/>
    </row>
    <row r="7309" spans="17:247" x14ac:dyDescent="0.25">
      <c r="Q7309" s="1333"/>
      <c r="R7309" s="1333"/>
      <c r="S7309" s="669"/>
      <c r="T7309" s="669"/>
      <c r="U7309" s="669"/>
      <c r="AG7309" s="873"/>
      <c r="AN7309" s="669"/>
      <c r="IG7309" s="1009"/>
      <c r="IH7309" s="1009"/>
      <c r="II7309" s="1009"/>
      <c r="IJ7309" s="1009"/>
      <c r="IK7309" s="1009"/>
      <c r="IL7309" s="1009"/>
      <c r="IM7309" s="1009"/>
    </row>
    <row r="7310" spans="17:247" x14ac:dyDescent="0.25">
      <c r="Q7310" s="1333"/>
      <c r="R7310" s="1333"/>
      <c r="S7310" s="669"/>
      <c r="T7310" s="669"/>
      <c r="U7310" s="669"/>
      <c r="AG7310" s="873"/>
      <c r="AN7310" s="669"/>
      <c r="IG7310" s="1009"/>
      <c r="IH7310" s="1009"/>
      <c r="II7310" s="1009"/>
      <c r="IJ7310" s="1009"/>
      <c r="IK7310" s="1009"/>
      <c r="IL7310" s="1009"/>
      <c r="IM7310" s="1009"/>
    </row>
    <row r="7311" spans="17:247" x14ac:dyDescent="0.25">
      <c r="Q7311" s="1333"/>
      <c r="R7311" s="1333"/>
      <c r="S7311" s="669"/>
      <c r="T7311" s="669"/>
      <c r="U7311" s="669"/>
      <c r="AG7311" s="873"/>
      <c r="AN7311" s="669"/>
      <c r="IG7311" s="1009"/>
      <c r="IH7311" s="1009"/>
      <c r="II7311" s="1009"/>
      <c r="IJ7311" s="1009"/>
      <c r="IK7311" s="1009"/>
      <c r="IL7311" s="1009"/>
      <c r="IM7311" s="1009"/>
    </row>
    <row r="7312" spans="17:247" x14ac:dyDescent="0.25">
      <c r="Q7312" s="1333"/>
      <c r="R7312" s="1333"/>
      <c r="S7312" s="669"/>
      <c r="T7312" s="669"/>
      <c r="U7312" s="669"/>
      <c r="AG7312" s="873"/>
      <c r="AN7312" s="669"/>
      <c r="IG7312" s="1009"/>
      <c r="IH7312" s="1009"/>
      <c r="II7312" s="1009"/>
      <c r="IJ7312" s="1009"/>
      <c r="IK7312" s="1009"/>
      <c r="IL7312" s="1009"/>
      <c r="IM7312" s="1009"/>
    </row>
    <row r="7313" spans="17:247" x14ac:dyDescent="0.25">
      <c r="Q7313" s="1333"/>
      <c r="R7313" s="1333"/>
      <c r="S7313" s="669"/>
      <c r="T7313" s="669"/>
      <c r="U7313" s="669"/>
      <c r="AG7313" s="873"/>
      <c r="AN7313" s="669"/>
      <c r="IG7313" s="1009"/>
      <c r="IH7313" s="1009"/>
      <c r="II7313" s="1009"/>
      <c r="IJ7313" s="1009"/>
      <c r="IK7313" s="1009"/>
      <c r="IL7313" s="1009"/>
      <c r="IM7313" s="1009"/>
    </row>
    <row r="7314" spans="17:247" x14ac:dyDescent="0.25">
      <c r="Q7314" s="1333"/>
      <c r="R7314" s="1333"/>
      <c r="S7314" s="669"/>
      <c r="T7314" s="669"/>
      <c r="U7314" s="669"/>
      <c r="AG7314" s="873"/>
      <c r="AN7314" s="669"/>
      <c r="IG7314" s="1009"/>
      <c r="IH7314" s="1009"/>
      <c r="II7314" s="1009"/>
      <c r="IJ7314" s="1009"/>
      <c r="IK7314" s="1009"/>
      <c r="IL7314" s="1009"/>
      <c r="IM7314" s="1009"/>
    </row>
    <row r="7315" spans="17:247" x14ac:dyDescent="0.25">
      <c r="Q7315" s="1333"/>
      <c r="R7315" s="1333"/>
      <c r="S7315" s="669"/>
      <c r="T7315" s="669"/>
      <c r="U7315" s="669"/>
      <c r="AG7315" s="873"/>
      <c r="AN7315" s="669"/>
      <c r="IG7315" s="1009"/>
      <c r="IH7315" s="1009"/>
      <c r="II7315" s="1009"/>
      <c r="IJ7315" s="1009"/>
      <c r="IK7315" s="1009"/>
      <c r="IL7315" s="1009"/>
      <c r="IM7315" s="1009"/>
    </row>
    <row r="7316" spans="17:247" x14ac:dyDescent="0.25">
      <c r="Q7316" s="1333"/>
      <c r="R7316" s="1333"/>
      <c r="S7316" s="669"/>
      <c r="T7316" s="669"/>
      <c r="U7316" s="669"/>
      <c r="AG7316" s="873"/>
      <c r="AN7316" s="669"/>
      <c r="IG7316" s="1009"/>
      <c r="IH7316" s="1009"/>
      <c r="II7316" s="1009"/>
      <c r="IJ7316" s="1009"/>
      <c r="IK7316" s="1009"/>
      <c r="IL7316" s="1009"/>
      <c r="IM7316" s="1009"/>
    </row>
    <row r="7317" spans="17:247" x14ac:dyDescent="0.25">
      <c r="Q7317" s="1333"/>
      <c r="R7317" s="1333"/>
      <c r="S7317" s="669"/>
      <c r="T7317" s="669"/>
      <c r="U7317" s="669"/>
      <c r="AG7317" s="873"/>
      <c r="AN7317" s="669"/>
      <c r="IG7317" s="1009"/>
      <c r="IH7317" s="1009"/>
      <c r="II7317" s="1009"/>
      <c r="IJ7317" s="1009"/>
      <c r="IK7317" s="1009"/>
      <c r="IL7317" s="1009"/>
      <c r="IM7317" s="1009"/>
    </row>
    <row r="7318" spans="17:247" x14ac:dyDescent="0.25">
      <c r="Q7318" s="1333"/>
      <c r="R7318" s="1333"/>
      <c r="S7318" s="669"/>
      <c r="T7318" s="669"/>
      <c r="U7318" s="669"/>
      <c r="AG7318" s="873"/>
      <c r="AN7318" s="669"/>
      <c r="IG7318" s="1009"/>
      <c r="IH7318" s="1009"/>
      <c r="II7318" s="1009"/>
      <c r="IJ7318" s="1009"/>
      <c r="IK7318" s="1009"/>
      <c r="IL7318" s="1009"/>
      <c r="IM7318" s="1009"/>
    </row>
    <row r="7319" spans="17:247" x14ac:dyDescent="0.25">
      <c r="Q7319" s="1333"/>
      <c r="R7319" s="1333"/>
      <c r="S7319" s="669"/>
      <c r="T7319" s="669"/>
      <c r="U7319" s="669"/>
      <c r="AG7319" s="873"/>
      <c r="AN7319" s="669"/>
      <c r="IG7319" s="1009"/>
      <c r="IH7319" s="1009"/>
      <c r="II7319" s="1009"/>
      <c r="IJ7319" s="1009"/>
      <c r="IK7319" s="1009"/>
      <c r="IL7319" s="1009"/>
      <c r="IM7319" s="1009"/>
    </row>
    <row r="7320" spans="17:247" x14ac:dyDescent="0.25">
      <c r="Q7320" s="1333"/>
      <c r="R7320" s="1333"/>
      <c r="S7320" s="669"/>
      <c r="T7320" s="669"/>
      <c r="U7320" s="669"/>
      <c r="AG7320" s="873"/>
      <c r="AN7320" s="669"/>
      <c r="IG7320" s="1009"/>
      <c r="IH7320" s="1009"/>
      <c r="II7320" s="1009"/>
      <c r="IJ7320" s="1009"/>
      <c r="IK7320" s="1009"/>
      <c r="IL7320" s="1009"/>
      <c r="IM7320" s="1009"/>
    </row>
    <row r="7321" spans="17:247" x14ac:dyDescent="0.25">
      <c r="Q7321" s="1333"/>
      <c r="R7321" s="1333"/>
      <c r="S7321" s="669"/>
      <c r="T7321" s="669"/>
      <c r="U7321" s="669"/>
      <c r="AG7321" s="873"/>
      <c r="AN7321" s="669"/>
      <c r="IG7321" s="1009"/>
      <c r="IH7321" s="1009"/>
      <c r="II7321" s="1009"/>
      <c r="IJ7321" s="1009"/>
      <c r="IK7321" s="1009"/>
      <c r="IL7321" s="1009"/>
      <c r="IM7321" s="1009"/>
    </row>
    <row r="7322" spans="17:247" x14ac:dyDescent="0.25">
      <c r="Q7322" s="1333"/>
      <c r="R7322" s="1333"/>
      <c r="S7322" s="669"/>
      <c r="T7322" s="669"/>
      <c r="U7322" s="669"/>
      <c r="AG7322" s="873"/>
      <c r="AN7322" s="669"/>
      <c r="IG7322" s="1009"/>
      <c r="IH7322" s="1009"/>
      <c r="II7322" s="1009"/>
      <c r="IJ7322" s="1009"/>
      <c r="IK7322" s="1009"/>
      <c r="IL7322" s="1009"/>
      <c r="IM7322" s="1009"/>
    </row>
    <row r="7323" spans="17:247" x14ac:dyDescent="0.25">
      <c r="Q7323" s="1333"/>
      <c r="R7323" s="1333"/>
      <c r="S7323" s="669"/>
      <c r="T7323" s="669"/>
      <c r="U7323" s="669"/>
      <c r="AG7323" s="873"/>
      <c r="AN7323" s="669"/>
      <c r="IG7323" s="1009"/>
      <c r="IH7323" s="1009"/>
      <c r="II7323" s="1009"/>
      <c r="IJ7323" s="1009"/>
      <c r="IK7323" s="1009"/>
      <c r="IL7323" s="1009"/>
      <c r="IM7323" s="1009"/>
    </row>
    <row r="7324" spans="17:247" x14ac:dyDescent="0.25">
      <c r="Q7324" s="1333"/>
      <c r="R7324" s="1333"/>
      <c r="S7324" s="669"/>
      <c r="T7324" s="669"/>
      <c r="U7324" s="669"/>
      <c r="AG7324" s="873"/>
      <c r="AN7324" s="669"/>
      <c r="IG7324" s="1009"/>
      <c r="IH7324" s="1009"/>
      <c r="II7324" s="1009"/>
      <c r="IJ7324" s="1009"/>
      <c r="IK7324" s="1009"/>
      <c r="IL7324" s="1009"/>
      <c r="IM7324" s="1009"/>
    </row>
    <row r="7325" spans="17:247" x14ac:dyDescent="0.25">
      <c r="Q7325" s="1333"/>
      <c r="R7325" s="1333"/>
      <c r="S7325" s="669"/>
      <c r="T7325" s="669"/>
      <c r="U7325" s="669"/>
      <c r="AG7325" s="873"/>
      <c r="AN7325" s="669"/>
      <c r="IG7325" s="1009"/>
      <c r="IH7325" s="1009"/>
      <c r="II7325" s="1009"/>
      <c r="IJ7325" s="1009"/>
      <c r="IK7325" s="1009"/>
      <c r="IL7325" s="1009"/>
      <c r="IM7325" s="1009"/>
    </row>
    <row r="7326" spans="17:247" x14ac:dyDescent="0.25">
      <c r="Q7326" s="1333"/>
      <c r="R7326" s="1333"/>
      <c r="S7326" s="669"/>
      <c r="T7326" s="669"/>
      <c r="U7326" s="669"/>
      <c r="AG7326" s="873"/>
      <c r="AN7326" s="669"/>
      <c r="IG7326" s="1009"/>
      <c r="IH7326" s="1009"/>
      <c r="II7326" s="1009"/>
      <c r="IJ7326" s="1009"/>
      <c r="IK7326" s="1009"/>
      <c r="IL7326" s="1009"/>
      <c r="IM7326" s="1009"/>
    </row>
    <row r="7327" spans="17:247" x14ac:dyDescent="0.25">
      <c r="Q7327" s="1333"/>
      <c r="R7327" s="1333"/>
      <c r="S7327" s="669"/>
      <c r="T7327" s="669"/>
      <c r="U7327" s="669"/>
      <c r="AG7327" s="873"/>
      <c r="AN7327" s="669"/>
      <c r="IG7327" s="1009"/>
      <c r="IH7327" s="1009"/>
      <c r="II7327" s="1009"/>
      <c r="IJ7327" s="1009"/>
      <c r="IK7327" s="1009"/>
      <c r="IL7327" s="1009"/>
      <c r="IM7327" s="1009"/>
    </row>
    <row r="7328" spans="17:247" x14ac:dyDescent="0.25">
      <c r="Q7328" s="1333"/>
      <c r="R7328" s="1333"/>
      <c r="S7328" s="669"/>
      <c r="T7328" s="669"/>
      <c r="U7328" s="669"/>
      <c r="AG7328" s="873"/>
      <c r="AN7328" s="669"/>
      <c r="IG7328" s="1009"/>
      <c r="IH7328" s="1009"/>
      <c r="II7328" s="1009"/>
      <c r="IJ7328" s="1009"/>
      <c r="IK7328" s="1009"/>
      <c r="IL7328" s="1009"/>
      <c r="IM7328" s="1009"/>
    </row>
    <row r="7329" spans="17:247" x14ac:dyDescent="0.25">
      <c r="Q7329" s="1333"/>
      <c r="R7329" s="1333"/>
      <c r="S7329" s="669"/>
      <c r="T7329" s="669"/>
      <c r="U7329" s="669"/>
      <c r="AG7329" s="873"/>
      <c r="AN7329" s="669"/>
      <c r="IG7329" s="1009"/>
      <c r="IH7329" s="1009"/>
      <c r="II7329" s="1009"/>
      <c r="IJ7329" s="1009"/>
      <c r="IK7329" s="1009"/>
      <c r="IL7329" s="1009"/>
      <c r="IM7329" s="1009"/>
    </row>
    <row r="7330" spans="17:247" x14ac:dyDescent="0.25">
      <c r="Q7330" s="1333"/>
      <c r="R7330" s="1333"/>
      <c r="S7330" s="669"/>
      <c r="T7330" s="669"/>
      <c r="U7330" s="669"/>
      <c r="AG7330" s="873"/>
      <c r="AN7330" s="669"/>
      <c r="IG7330" s="1009"/>
      <c r="IH7330" s="1009"/>
      <c r="II7330" s="1009"/>
      <c r="IJ7330" s="1009"/>
      <c r="IK7330" s="1009"/>
      <c r="IL7330" s="1009"/>
      <c r="IM7330" s="1009"/>
    </row>
    <row r="7331" spans="17:247" x14ac:dyDescent="0.25">
      <c r="Q7331" s="1333"/>
      <c r="R7331" s="1333"/>
      <c r="S7331" s="669"/>
      <c r="T7331" s="669"/>
      <c r="U7331" s="669"/>
      <c r="AG7331" s="873"/>
      <c r="AN7331" s="669"/>
      <c r="IG7331" s="1009"/>
      <c r="IH7331" s="1009"/>
      <c r="II7331" s="1009"/>
      <c r="IJ7331" s="1009"/>
      <c r="IK7331" s="1009"/>
      <c r="IL7331" s="1009"/>
      <c r="IM7331" s="1009"/>
    </row>
    <row r="7332" spans="17:247" x14ac:dyDescent="0.25">
      <c r="Q7332" s="1333"/>
      <c r="R7332" s="1333"/>
      <c r="S7332" s="669"/>
      <c r="T7332" s="669"/>
      <c r="U7332" s="669"/>
      <c r="AG7332" s="873"/>
      <c r="AN7332" s="669"/>
      <c r="IG7332" s="1009"/>
      <c r="IH7332" s="1009"/>
      <c r="II7332" s="1009"/>
      <c r="IJ7332" s="1009"/>
      <c r="IK7332" s="1009"/>
      <c r="IL7332" s="1009"/>
      <c r="IM7332" s="1009"/>
    </row>
    <row r="7333" spans="17:247" x14ac:dyDescent="0.25">
      <c r="Q7333" s="1333"/>
      <c r="R7333" s="1333"/>
      <c r="S7333" s="669"/>
      <c r="T7333" s="669"/>
      <c r="U7333" s="669"/>
      <c r="AG7333" s="873"/>
      <c r="AN7333" s="669"/>
      <c r="IG7333" s="1009"/>
      <c r="IH7333" s="1009"/>
      <c r="II7333" s="1009"/>
      <c r="IJ7333" s="1009"/>
      <c r="IK7333" s="1009"/>
      <c r="IL7333" s="1009"/>
      <c r="IM7333" s="1009"/>
    </row>
    <row r="7334" spans="17:247" x14ac:dyDescent="0.25">
      <c r="Q7334" s="1333"/>
      <c r="R7334" s="1333"/>
      <c r="S7334" s="669"/>
      <c r="T7334" s="669"/>
      <c r="U7334" s="669"/>
      <c r="AG7334" s="873"/>
      <c r="AN7334" s="669"/>
      <c r="IG7334" s="1009"/>
      <c r="IH7334" s="1009"/>
      <c r="II7334" s="1009"/>
      <c r="IJ7334" s="1009"/>
      <c r="IK7334" s="1009"/>
      <c r="IL7334" s="1009"/>
      <c r="IM7334" s="1009"/>
    </row>
    <row r="7335" spans="17:247" x14ac:dyDescent="0.25">
      <c r="Q7335" s="1333"/>
      <c r="R7335" s="1333"/>
      <c r="S7335" s="669"/>
      <c r="T7335" s="669"/>
      <c r="U7335" s="669"/>
      <c r="AG7335" s="873"/>
      <c r="AN7335" s="669"/>
      <c r="IG7335" s="1009"/>
      <c r="IH7335" s="1009"/>
      <c r="II7335" s="1009"/>
      <c r="IJ7335" s="1009"/>
      <c r="IK7335" s="1009"/>
      <c r="IL7335" s="1009"/>
      <c r="IM7335" s="1009"/>
    </row>
    <row r="7336" spans="17:247" x14ac:dyDescent="0.25">
      <c r="Q7336" s="1333"/>
      <c r="R7336" s="1333"/>
      <c r="S7336" s="669"/>
      <c r="T7336" s="669"/>
      <c r="U7336" s="669"/>
      <c r="AG7336" s="873"/>
      <c r="AN7336" s="669"/>
      <c r="IG7336" s="1009"/>
      <c r="IH7336" s="1009"/>
      <c r="II7336" s="1009"/>
      <c r="IJ7336" s="1009"/>
      <c r="IK7336" s="1009"/>
      <c r="IL7336" s="1009"/>
      <c r="IM7336" s="1009"/>
    </row>
    <row r="7337" spans="17:247" x14ac:dyDescent="0.25">
      <c r="Q7337" s="1333"/>
      <c r="R7337" s="1333"/>
      <c r="S7337" s="669"/>
      <c r="T7337" s="669"/>
      <c r="U7337" s="669"/>
      <c r="AG7337" s="873"/>
      <c r="AN7337" s="669"/>
      <c r="IG7337" s="1009"/>
      <c r="IH7337" s="1009"/>
      <c r="II7337" s="1009"/>
      <c r="IJ7337" s="1009"/>
      <c r="IK7337" s="1009"/>
      <c r="IL7337" s="1009"/>
      <c r="IM7337" s="1009"/>
    </row>
    <row r="7338" spans="17:247" x14ac:dyDescent="0.25">
      <c r="Q7338" s="1333"/>
      <c r="R7338" s="1333"/>
      <c r="S7338" s="669"/>
      <c r="T7338" s="669"/>
      <c r="U7338" s="669"/>
      <c r="AG7338" s="873"/>
      <c r="AN7338" s="669"/>
      <c r="IG7338" s="1009"/>
      <c r="IH7338" s="1009"/>
      <c r="II7338" s="1009"/>
      <c r="IJ7338" s="1009"/>
      <c r="IK7338" s="1009"/>
      <c r="IL7338" s="1009"/>
      <c r="IM7338" s="1009"/>
    </row>
    <row r="7339" spans="17:247" x14ac:dyDescent="0.25">
      <c r="Q7339" s="1333"/>
      <c r="R7339" s="1333"/>
      <c r="S7339" s="669"/>
      <c r="T7339" s="669"/>
      <c r="U7339" s="669"/>
      <c r="AG7339" s="873"/>
      <c r="AN7339" s="669"/>
      <c r="IG7339" s="1009"/>
      <c r="IH7339" s="1009"/>
      <c r="II7339" s="1009"/>
      <c r="IJ7339" s="1009"/>
      <c r="IK7339" s="1009"/>
      <c r="IL7339" s="1009"/>
      <c r="IM7339" s="1009"/>
    </row>
    <row r="7340" spans="17:247" x14ac:dyDescent="0.25">
      <c r="Q7340" s="1333"/>
      <c r="R7340" s="1333"/>
      <c r="S7340" s="669"/>
      <c r="T7340" s="669"/>
      <c r="U7340" s="669"/>
      <c r="AG7340" s="873"/>
      <c r="AN7340" s="669"/>
      <c r="IG7340" s="1009"/>
      <c r="IH7340" s="1009"/>
      <c r="II7340" s="1009"/>
      <c r="IJ7340" s="1009"/>
      <c r="IK7340" s="1009"/>
      <c r="IL7340" s="1009"/>
      <c r="IM7340" s="1009"/>
    </row>
    <row r="7341" spans="17:247" x14ac:dyDescent="0.25">
      <c r="Q7341" s="1333"/>
      <c r="R7341" s="1333"/>
      <c r="S7341" s="669"/>
      <c r="T7341" s="669"/>
      <c r="U7341" s="669"/>
      <c r="AG7341" s="873"/>
      <c r="AN7341" s="669"/>
      <c r="IG7341" s="1009"/>
      <c r="IH7341" s="1009"/>
      <c r="II7341" s="1009"/>
      <c r="IJ7341" s="1009"/>
      <c r="IK7341" s="1009"/>
      <c r="IL7341" s="1009"/>
      <c r="IM7341" s="1009"/>
    </row>
    <row r="7342" spans="17:247" x14ac:dyDescent="0.25">
      <c r="Q7342" s="1333"/>
      <c r="R7342" s="1333"/>
      <c r="S7342" s="669"/>
      <c r="T7342" s="669"/>
      <c r="U7342" s="669"/>
      <c r="AG7342" s="873"/>
      <c r="AN7342" s="669"/>
      <c r="IG7342" s="1009"/>
      <c r="IH7342" s="1009"/>
      <c r="II7342" s="1009"/>
      <c r="IJ7342" s="1009"/>
      <c r="IK7342" s="1009"/>
      <c r="IL7342" s="1009"/>
      <c r="IM7342" s="1009"/>
    </row>
    <row r="7343" spans="17:247" x14ac:dyDescent="0.25">
      <c r="Q7343" s="1333"/>
      <c r="R7343" s="1333"/>
      <c r="S7343" s="669"/>
      <c r="T7343" s="669"/>
      <c r="U7343" s="669"/>
      <c r="AG7343" s="873"/>
      <c r="AN7343" s="669"/>
      <c r="IG7343" s="1009"/>
      <c r="IH7343" s="1009"/>
      <c r="II7343" s="1009"/>
      <c r="IJ7343" s="1009"/>
      <c r="IK7343" s="1009"/>
      <c r="IL7343" s="1009"/>
      <c r="IM7343" s="1009"/>
    </row>
    <row r="7344" spans="17:247" x14ac:dyDescent="0.25">
      <c r="Q7344" s="1333"/>
      <c r="R7344" s="1333"/>
      <c r="S7344" s="669"/>
      <c r="T7344" s="669"/>
      <c r="U7344" s="669"/>
      <c r="AG7344" s="873"/>
      <c r="AN7344" s="669"/>
      <c r="IG7344" s="1009"/>
      <c r="IH7344" s="1009"/>
      <c r="II7344" s="1009"/>
      <c r="IJ7344" s="1009"/>
      <c r="IK7344" s="1009"/>
      <c r="IL7344" s="1009"/>
      <c r="IM7344" s="1009"/>
    </row>
    <row r="7345" spans="17:247" x14ac:dyDescent="0.25">
      <c r="Q7345" s="1333"/>
      <c r="R7345" s="1333"/>
      <c r="S7345" s="669"/>
      <c r="T7345" s="669"/>
      <c r="U7345" s="669"/>
      <c r="AG7345" s="873"/>
      <c r="AN7345" s="669"/>
      <c r="IG7345" s="1009"/>
      <c r="IH7345" s="1009"/>
      <c r="II7345" s="1009"/>
      <c r="IJ7345" s="1009"/>
      <c r="IK7345" s="1009"/>
      <c r="IL7345" s="1009"/>
      <c r="IM7345" s="1009"/>
    </row>
    <row r="7346" spans="17:247" x14ac:dyDescent="0.25">
      <c r="Q7346" s="1333"/>
      <c r="R7346" s="1333"/>
      <c r="S7346" s="669"/>
      <c r="T7346" s="669"/>
      <c r="U7346" s="669"/>
      <c r="AG7346" s="873"/>
      <c r="AN7346" s="669"/>
      <c r="IG7346" s="1009"/>
      <c r="IH7346" s="1009"/>
      <c r="II7346" s="1009"/>
      <c r="IJ7346" s="1009"/>
      <c r="IK7346" s="1009"/>
      <c r="IL7346" s="1009"/>
      <c r="IM7346" s="1009"/>
    </row>
    <row r="7347" spans="17:247" x14ac:dyDescent="0.25">
      <c r="Q7347" s="1333"/>
      <c r="R7347" s="1333"/>
      <c r="S7347" s="669"/>
      <c r="T7347" s="669"/>
      <c r="U7347" s="669"/>
      <c r="AG7347" s="873"/>
      <c r="AN7347" s="669"/>
      <c r="IG7347" s="1009"/>
      <c r="IH7347" s="1009"/>
      <c r="II7347" s="1009"/>
      <c r="IJ7347" s="1009"/>
      <c r="IK7347" s="1009"/>
      <c r="IL7347" s="1009"/>
      <c r="IM7347" s="1009"/>
    </row>
    <row r="7348" spans="17:247" x14ac:dyDescent="0.25">
      <c r="Q7348" s="1333"/>
      <c r="R7348" s="1333"/>
      <c r="S7348" s="669"/>
      <c r="T7348" s="669"/>
      <c r="U7348" s="669"/>
      <c r="AG7348" s="873"/>
      <c r="AN7348" s="669"/>
      <c r="IG7348" s="1009"/>
      <c r="IH7348" s="1009"/>
      <c r="II7348" s="1009"/>
      <c r="IJ7348" s="1009"/>
      <c r="IK7348" s="1009"/>
      <c r="IL7348" s="1009"/>
      <c r="IM7348" s="1009"/>
    </row>
    <row r="7349" spans="17:247" x14ac:dyDescent="0.25">
      <c r="Q7349" s="1333"/>
      <c r="R7349" s="1333"/>
      <c r="S7349" s="669"/>
      <c r="T7349" s="669"/>
      <c r="U7349" s="669"/>
      <c r="AG7349" s="873"/>
      <c r="AN7349" s="669"/>
      <c r="IG7349" s="1009"/>
      <c r="IH7349" s="1009"/>
      <c r="II7349" s="1009"/>
      <c r="IJ7349" s="1009"/>
      <c r="IK7349" s="1009"/>
      <c r="IL7349" s="1009"/>
      <c r="IM7349" s="1009"/>
    </row>
    <row r="7350" spans="17:247" x14ac:dyDescent="0.25">
      <c r="Q7350" s="1333"/>
      <c r="R7350" s="1333"/>
      <c r="S7350" s="669"/>
      <c r="T7350" s="669"/>
      <c r="U7350" s="669"/>
      <c r="AG7350" s="873"/>
      <c r="AN7350" s="669"/>
      <c r="IG7350" s="1009"/>
      <c r="IH7350" s="1009"/>
      <c r="II7350" s="1009"/>
      <c r="IJ7350" s="1009"/>
      <c r="IK7350" s="1009"/>
      <c r="IL7350" s="1009"/>
      <c r="IM7350" s="1009"/>
    </row>
    <row r="7351" spans="17:247" x14ac:dyDescent="0.25">
      <c r="Q7351" s="1333"/>
      <c r="R7351" s="1333"/>
      <c r="S7351" s="669"/>
      <c r="T7351" s="669"/>
      <c r="U7351" s="669"/>
      <c r="AG7351" s="873"/>
      <c r="AN7351" s="669"/>
      <c r="IG7351" s="1009"/>
      <c r="IH7351" s="1009"/>
      <c r="II7351" s="1009"/>
      <c r="IJ7351" s="1009"/>
      <c r="IK7351" s="1009"/>
      <c r="IL7351" s="1009"/>
      <c r="IM7351" s="1009"/>
    </row>
    <row r="7352" spans="17:247" x14ac:dyDescent="0.25">
      <c r="Q7352" s="1333"/>
      <c r="R7352" s="1333"/>
      <c r="S7352" s="669"/>
      <c r="T7352" s="669"/>
      <c r="U7352" s="669"/>
      <c r="AG7352" s="873"/>
      <c r="AN7352" s="669"/>
      <c r="IG7352" s="1009"/>
      <c r="IH7352" s="1009"/>
      <c r="II7352" s="1009"/>
      <c r="IJ7352" s="1009"/>
      <c r="IK7352" s="1009"/>
      <c r="IL7352" s="1009"/>
      <c r="IM7352" s="1009"/>
    </row>
    <row r="7353" spans="17:247" x14ac:dyDescent="0.25">
      <c r="Q7353" s="1333"/>
      <c r="R7353" s="1333"/>
      <c r="S7353" s="669"/>
      <c r="T7353" s="669"/>
      <c r="U7353" s="669"/>
      <c r="AG7353" s="873"/>
      <c r="AN7353" s="669"/>
      <c r="IG7353" s="1009"/>
      <c r="IH7353" s="1009"/>
      <c r="II7353" s="1009"/>
      <c r="IJ7353" s="1009"/>
      <c r="IK7353" s="1009"/>
      <c r="IL7353" s="1009"/>
      <c r="IM7353" s="1009"/>
    </row>
    <row r="7354" spans="17:247" x14ac:dyDescent="0.25">
      <c r="Q7354" s="1333"/>
      <c r="R7354" s="1333"/>
      <c r="S7354" s="669"/>
      <c r="T7354" s="669"/>
      <c r="U7354" s="669"/>
      <c r="AG7354" s="873"/>
      <c r="AN7354" s="669"/>
      <c r="IG7354" s="1009"/>
      <c r="IH7354" s="1009"/>
      <c r="II7354" s="1009"/>
      <c r="IJ7354" s="1009"/>
      <c r="IK7354" s="1009"/>
      <c r="IL7354" s="1009"/>
      <c r="IM7354" s="1009"/>
    </row>
    <row r="7355" spans="17:247" x14ac:dyDescent="0.25">
      <c r="Q7355" s="1333"/>
      <c r="R7355" s="1333"/>
      <c r="S7355" s="669"/>
      <c r="T7355" s="669"/>
      <c r="U7355" s="669"/>
      <c r="AG7355" s="873"/>
      <c r="AN7355" s="669"/>
      <c r="IG7355" s="1009"/>
      <c r="IH7355" s="1009"/>
      <c r="II7355" s="1009"/>
      <c r="IJ7355" s="1009"/>
      <c r="IK7355" s="1009"/>
      <c r="IL7355" s="1009"/>
      <c r="IM7355" s="1009"/>
    </row>
    <row r="7356" spans="17:247" x14ac:dyDescent="0.25">
      <c r="Q7356" s="1333"/>
      <c r="R7356" s="1333"/>
      <c r="S7356" s="669"/>
      <c r="T7356" s="669"/>
      <c r="U7356" s="669"/>
      <c r="AG7356" s="873"/>
      <c r="AN7356" s="669"/>
      <c r="IG7356" s="1009"/>
      <c r="IH7356" s="1009"/>
      <c r="II7356" s="1009"/>
      <c r="IJ7356" s="1009"/>
      <c r="IK7356" s="1009"/>
      <c r="IL7356" s="1009"/>
      <c r="IM7356" s="1009"/>
    </row>
    <row r="7357" spans="17:247" x14ac:dyDescent="0.25">
      <c r="Q7357" s="1333"/>
      <c r="R7357" s="1333"/>
      <c r="S7357" s="669"/>
      <c r="T7357" s="669"/>
      <c r="U7357" s="669"/>
      <c r="AG7357" s="873"/>
      <c r="AN7357" s="669"/>
      <c r="IG7357" s="1009"/>
      <c r="IH7357" s="1009"/>
      <c r="II7357" s="1009"/>
      <c r="IJ7357" s="1009"/>
      <c r="IK7357" s="1009"/>
      <c r="IL7357" s="1009"/>
      <c r="IM7357" s="1009"/>
    </row>
    <row r="7358" spans="17:247" x14ac:dyDescent="0.25">
      <c r="Q7358" s="1333"/>
      <c r="R7358" s="1333"/>
      <c r="S7358" s="669"/>
      <c r="T7358" s="669"/>
      <c r="U7358" s="669"/>
      <c r="AG7358" s="873"/>
      <c r="AN7358" s="669"/>
      <c r="IG7358" s="1009"/>
      <c r="IH7358" s="1009"/>
      <c r="II7358" s="1009"/>
      <c r="IJ7358" s="1009"/>
      <c r="IK7358" s="1009"/>
      <c r="IL7358" s="1009"/>
      <c r="IM7358" s="1009"/>
    </row>
    <row r="7359" spans="17:247" x14ac:dyDescent="0.25">
      <c r="Q7359" s="1333"/>
      <c r="R7359" s="1333"/>
      <c r="S7359" s="669"/>
      <c r="T7359" s="669"/>
      <c r="U7359" s="669"/>
      <c r="AG7359" s="873"/>
      <c r="AN7359" s="669"/>
      <c r="IG7359" s="1009"/>
      <c r="IH7359" s="1009"/>
      <c r="II7359" s="1009"/>
      <c r="IJ7359" s="1009"/>
      <c r="IK7359" s="1009"/>
      <c r="IL7359" s="1009"/>
      <c r="IM7359" s="1009"/>
    </row>
    <row r="7360" spans="17:247" x14ac:dyDescent="0.25">
      <c r="Q7360" s="1333"/>
      <c r="R7360" s="1333"/>
      <c r="S7360" s="669"/>
      <c r="T7360" s="669"/>
      <c r="U7360" s="669"/>
      <c r="AG7360" s="873"/>
      <c r="AN7360" s="669"/>
      <c r="IG7360" s="1009"/>
      <c r="IH7360" s="1009"/>
      <c r="II7360" s="1009"/>
      <c r="IJ7360" s="1009"/>
      <c r="IK7360" s="1009"/>
      <c r="IL7360" s="1009"/>
      <c r="IM7360" s="1009"/>
    </row>
    <row r="7361" spans="17:247" x14ac:dyDescent="0.25">
      <c r="Q7361" s="1333"/>
      <c r="R7361" s="1333"/>
      <c r="S7361" s="669"/>
      <c r="T7361" s="669"/>
      <c r="U7361" s="669"/>
      <c r="AG7361" s="873"/>
      <c r="AN7361" s="669"/>
      <c r="IG7361" s="1009"/>
      <c r="IH7361" s="1009"/>
      <c r="II7361" s="1009"/>
      <c r="IJ7361" s="1009"/>
      <c r="IK7361" s="1009"/>
      <c r="IL7361" s="1009"/>
      <c r="IM7361" s="1009"/>
    </row>
    <row r="7362" spans="17:247" x14ac:dyDescent="0.25">
      <c r="Q7362" s="1333"/>
      <c r="R7362" s="1333"/>
      <c r="S7362" s="669"/>
      <c r="T7362" s="669"/>
      <c r="U7362" s="669"/>
      <c r="AG7362" s="873"/>
      <c r="AN7362" s="669"/>
      <c r="IG7362" s="1009"/>
      <c r="IH7362" s="1009"/>
      <c r="II7362" s="1009"/>
      <c r="IJ7362" s="1009"/>
      <c r="IK7362" s="1009"/>
      <c r="IL7362" s="1009"/>
      <c r="IM7362" s="1009"/>
    </row>
    <row r="7363" spans="17:247" x14ac:dyDescent="0.25">
      <c r="Q7363" s="1333"/>
      <c r="R7363" s="1333"/>
      <c r="S7363" s="669"/>
      <c r="T7363" s="669"/>
      <c r="U7363" s="669"/>
      <c r="AG7363" s="873"/>
      <c r="AN7363" s="669"/>
      <c r="IG7363" s="1009"/>
      <c r="IH7363" s="1009"/>
      <c r="II7363" s="1009"/>
      <c r="IJ7363" s="1009"/>
      <c r="IK7363" s="1009"/>
      <c r="IL7363" s="1009"/>
      <c r="IM7363" s="1009"/>
    </row>
    <row r="7364" spans="17:247" x14ac:dyDescent="0.25">
      <c r="Q7364" s="1333"/>
      <c r="R7364" s="1333"/>
      <c r="S7364" s="669"/>
      <c r="T7364" s="669"/>
      <c r="U7364" s="669"/>
      <c r="AG7364" s="873"/>
      <c r="AN7364" s="669"/>
      <c r="IG7364" s="1009"/>
      <c r="IH7364" s="1009"/>
      <c r="II7364" s="1009"/>
      <c r="IJ7364" s="1009"/>
      <c r="IK7364" s="1009"/>
      <c r="IL7364" s="1009"/>
      <c r="IM7364" s="1009"/>
    </row>
    <row r="7365" spans="17:247" x14ac:dyDescent="0.25">
      <c r="Q7365" s="1333"/>
      <c r="R7365" s="1333"/>
      <c r="S7365" s="669"/>
      <c r="T7365" s="669"/>
      <c r="U7365" s="669"/>
      <c r="AG7365" s="873"/>
      <c r="AN7365" s="669"/>
      <c r="IG7365" s="1009"/>
      <c r="IH7365" s="1009"/>
      <c r="II7365" s="1009"/>
      <c r="IJ7365" s="1009"/>
      <c r="IK7365" s="1009"/>
      <c r="IL7365" s="1009"/>
      <c r="IM7365" s="1009"/>
    </row>
    <row r="7366" spans="17:247" x14ac:dyDescent="0.25">
      <c r="Q7366" s="1333"/>
      <c r="R7366" s="1333"/>
      <c r="S7366" s="669"/>
      <c r="T7366" s="669"/>
      <c r="U7366" s="669"/>
      <c r="AG7366" s="873"/>
      <c r="AN7366" s="669"/>
      <c r="IG7366" s="1009"/>
      <c r="IH7366" s="1009"/>
      <c r="II7366" s="1009"/>
      <c r="IJ7366" s="1009"/>
      <c r="IK7366" s="1009"/>
      <c r="IL7366" s="1009"/>
      <c r="IM7366" s="1009"/>
    </row>
    <row r="7367" spans="17:247" x14ac:dyDescent="0.25">
      <c r="Q7367" s="1333"/>
      <c r="R7367" s="1333"/>
      <c r="S7367" s="669"/>
      <c r="T7367" s="669"/>
      <c r="U7367" s="669"/>
      <c r="AG7367" s="873"/>
      <c r="AN7367" s="669"/>
      <c r="IG7367" s="1009"/>
      <c r="IH7367" s="1009"/>
      <c r="II7367" s="1009"/>
      <c r="IJ7367" s="1009"/>
      <c r="IK7367" s="1009"/>
      <c r="IL7367" s="1009"/>
      <c r="IM7367" s="1009"/>
    </row>
    <row r="7368" spans="17:247" x14ac:dyDescent="0.25">
      <c r="Q7368" s="1333"/>
      <c r="R7368" s="1333"/>
      <c r="S7368" s="669"/>
      <c r="T7368" s="669"/>
      <c r="U7368" s="669"/>
      <c r="AG7368" s="873"/>
      <c r="AN7368" s="669"/>
      <c r="IG7368" s="1009"/>
      <c r="IH7368" s="1009"/>
      <c r="II7368" s="1009"/>
      <c r="IJ7368" s="1009"/>
      <c r="IK7368" s="1009"/>
      <c r="IL7368" s="1009"/>
      <c r="IM7368" s="1009"/>
    </row>
    <row r="7369" spans="17:247" x14ac:dyDescent="0.25">
      <c r="Q7369" s="1333"/>
      <c r="R7369" s="1333"/>
      <c r="S7369" s="669"/>
      <c r="T7369" s="669"/>
      <c r="U7369" s="669"/>
      <c r="AG7369" s="873"/>
      <c r="AN7369" s="669"/>
      <c r="IG7369" s="1009"/>
      <c r="IH7369" s="1009"/>
      <c r="II7369" s="1009"/>
      <c r="IJ7369" s="1009"/>
      <c r="IK7369" s="1009"/>
      <c r="IL7369" s="1009"/>
      <c r="IM7369" s="1009"/>
    </row>
    <row r="7370" spans="17:247" x14ac:dyDescent="0.25">
      <c r="Q7370" s="1333"/>
      <c r="R7370" s="1333"/>
      <c r="S7370" s="669"/>
      <c r="T7370" s="669"/>
      <c r="U7370" s="669"/>
      <c r="AG7370" s="873"/>
      <c r="AN7370" s="669"/>
      <c r="IG7370" s="1009"/>
      <c r="IH7370" s="1009"/>
      <c r="II7370" s="1009"/>
      <c r="IJ7370" s="1009"/>
      <c r="IK7370" s="1009"/>
      <c r="IL7370" s="1009"/>
      <c r="IM7370" s="1009"/>
    </row>
    <row r="7371" spans="17:247" x14ac:dyDescent="0.25">
      <c r="Q7371" s="1333"/>
      <c r="R7371" s="1333"/>
      <c r="S7371" s="669"/>
      <c r="T7371" s="669"/>
      <c r="U7371" s="669"/>
      <c r="AG7371" s="873"/>
      <c r="AN7371" s="669"/>
      <c r="IG7371" s="1009"/>
      <c r="IH7371" s="1009"/>
      <c r="II7371" s="1009"/>
      <c r="IJ7371" s="1009"/>
      <c r="IK7371" s="1009"/>
      <c r="IL7371" s="1009"/>
      <c r="IM7371" s="1009"/>
    </row>
    <row r="7372" spans="17:247" x14ac:dyDescent="0.25">
      <c r="Q7372" s="1333"/>
      <c r="R7372" s="1333"/>
      <c r="S7372" s="669"/>
      <c r="T7372" s="669"/>
      <c r="U7372" s="669"/>
      <c r="AG7372" s="873"/>
      <c r="AN7372" s="669"/>
      <c r="IG7372" s="1009"/>
      <c r="IH7372" s="1009"/>
      <c r="II7372" s="1009"/>
      <c r="IJ7372" s="1009"/>
      <c r="IK7372" s="1009"/>
      <c r="IL7372" s="1009"/>
      <c r="IM7372" s="1009"/>
    </row>
    <row r="7373" spans="17:247" x14ac:dyDescent="0.25">
      <c r="Q7373" s="1333"/>
      <c r="R7373" s="1333"/>
      <c r="S7373" s="669"/>
      <c r="T7373" s="669"/>
      <c r="U7373" s="669"/>
      <c r="AG7373" s="873"/>
      <c r="AN7373" s="669"/>
      <c r="IG7373" s="1009"/>
      <c r="IH7373" s="1009"/>
      <c r="II7373" s="1009"/>
      <c r="IJ7373" s="1009"/>
      <c r="IK7373" s="1009"/>
      <c r="IL7373" s="1009"/>
      <c r="IM7373" s="1009"/>
    </row>
    <row r="7374" spans="17:247" x14ac:dyDescent="0.25">
      <c r="Q7374" s="1333"/>
      <c r="R7374" s="1333"/>
      <c r="S7374" s="669"/>
      <c r="T7374" s="669"/>
      <c r="U7374" s="669"/>
      <c r="AG7374" s="873"/>
      <c r="AN7374" s="669"/>
      <c r="IG7374" s="1009"/>
      <c r="IH7374" s="1009"/>
      <c r="II7374" s="1009"/>
      <c r="IJ7374" s="1009"/>
      <c r="IK7374" s="1009"/>
      <c r="IL7374" s="1009"/>
      <c r="IM7374" s="1009"/>
    </row>
    <row r="7375" spans="17:247" x14ac:dyDescent="0.25">
      <c r="Q7375" s="1333"/>
      <c r="R7375" s="1333"/>
      <c r="S7375" s="669"/>
      <c r="T7375" s="669"/>
      <c r="U7375" s="669"/>
      <c r="AG7375" s="873"/>
      <c r="AN7375" s="669"/>
      <c r="IG7375" s="1009"/>
      <c r="IH7375" s="1009"/>
      <c r="II7375" s="1009"/>
      <c r="IJ7375" s="1009"/>
      <c r="IK7375" s="1009"/>
      <c r="IL7375" s="1009"/>
      <c r="IM7375" s="1009"/>
    </row>
    <row r="7376" spans="17:247" x14ac:dyDescent="0.25">
      <c r="Q7376" s="1333"/>
      <c r="R7376" s="1333"/>
      <c r="S7376" s="669"/>
      <c r="T7376" s="669"/>
      <c r="U7376" s="669"/>
      <c r="AG7376" s="873"/>
      <c r="AN7376" s="669"/>
      <c r="IG7376" s="1009"/>
      <c r="IH7376" s="1009"/>
      <c r="II7376" s="1009"/>
      <c r="IJ7376" s="1009"/>
      <c r="IK7376" s="1009"/>
      <c r="IL7376" s="1009"/>
      <c r="IM7376" s="1009"/>
    </row>
    <row r="7377" spans="17:247" x14ac:dyDescent="0.25">
      <c r="Q7377" s="1333"/>
      <c r="R7377" s="1333"/>
      <c r="S7377" s="669"/>
      <c r="T7377" s="669"/>
      <c r="U7377" s="669"/>
      <c r="AG7377" s="873"/>
      <c r="AN7377" s="669"/>
      <c r="IG7377" s="1009"/>
      <c r="IH7377" s="1009"/>
      <c r="II7377" s="1009"/>
      <c r="IJ7377" s="1009"/>
      <c r="IK7377" s="1009"/>
      <c r="IL7377" s="1009"/>
      <c r="IM7377" s="1009"/>
    </row>
    <row r="7378" spans="17:247" x14ac:dyDescent="0.25">
      <c r="Q7378" s="1333"/>
      <c r="R7378" s="1333"/>
      <c r="S7378" s="669"/>
      <c r="T7378" s="669"/>
      <c r="U7378" s="669"/>
      <c r="AG7378" s="873"/>
      <c r="AN7378" s="669"/>
      <c r="IG7378" s="1009"/>
      <c r="IH7378" s="1009"/>
      <c r="II7378" s="1009"/>
      <c r="IJ7378" s="1009"/>
      <c r="IK7378" s="1009"/>
      <c r="IL7378" s="1009"/>
      <c r="IM7378" s="1009"/>
    </row>
    <row r="7379" spans="17:247" x14ac:dyDescent="0.25">
      <c r="Q7379" s="1333"/>
      <c r="R7379" s="1333"/>
      <c r="S7379" s="669"/>
      <c r="T7379" s="669"/>
      <c r="U7379" s="669"/>
      <c r="AG7379" s="873"/>
      <c r="AN7379" s="669"/>
      <c r="IG7379" s="1009"/>
      <c r="IH7379" s="1009"/>
      <c r="II7379" s="1009"/>
      <c r="IJ7379" s="1009"/>
      <c r="IK7379" s="1009"/>
      <c r="IL7379" s="1009"/>
      <c r="IM7379" s="1009"/>
    </row>
    <row r="7380" spans="17:247" x14ac:dyDescent="0.25">
      <c r="Q7380" s="1333"/>
      <c r="R7380" s="1333"/>
      <c r="S7380" s="669"/>
      <c r="T7380" s="669"/>
      <c r="U7380" s="669"/>
      <c r="AG7380" s="873"/>
      <c r="AN7380" s="669"/>
      <c r="IG7380" s="1009"/>
      <c r="IH7380" s="1009"/>
      <c r="II7380" s="1009"/>
      <c r="IJ7380" s="1009"/>
      <c r="IK7380" s="1009"/>
      <c r="IL7380" s="1009"/>
      <c r="IM7380" s="1009"/>
    </row>
    <row r="7381" spans="17:247" x14ac:dyDescent="0.25">
      <c r="Q7381" s="1333"/>
      <c r="R7381" s="1333"/>
      <c r="S7381" s="669"/>
      <c r="T7381" s="669"/>
      <c r="U7381" s="669"/>
      <c r="AG7381" s="873"/>
      <c r="AN7381" s="669"/>
      <c r="IG7381" s="1009"/>
      <c r="IH7381" s="1009"/>
      <c r="II7381" s="1009"/>
      <c r="IJ7381" s="1009"/>
      <c r="IK7381" s="1009"/>
      <c r="IL7381" s="1009"/>
      <c r="IM7381" s="1009"/>
    </row>
    <row r="7382" spans="17:247" x14ac:dyDescent="0.25">
      <c r="Q7382" s="1333"/>
      <c r="R7382" s="1333"/>
      <c r="S7382" s="669"/>
      <c r="T7382" s="669"/>
      <c r="U7382" s="669"/>
      <c r="AG7382" s="873"/>
      <c r="AN7382" s="669"/>
      <c r="IG7382" s="1009"/>
      <c r="IH7382" s="1009"/>
      <c r="II7382" s="1009"/>
      <c r="IJ7382" s="1009"/>
      <c r="IK7382" s="1009"/>
      <c r="IL7382" s="1009"/>
      <c r="IM7382" s="1009"/>
    </row>
    <row r="7383" spans="17:247" x14ac:dyDescent="0.25">
      <c r="Q7383" s="1333"/>
      <c r="R7383" s="1333"/>
      <c r="S7383" s="669"/>
      <c r="T7383" s="669"/>
      <c r="U7383" s="669"/>
      <c r="AG7383" s="873"/>
      <c r="AN7383" s="669"/>
      <c r="IG7383" s="1009"/>
      <c r="IH7383" s="1009"/>
      <c r="II7383" s="1009"/>
      <c r="IJ7383" s="1009"/>
      <c r="IK7383" s="1009"/>
      <c r="IL7383" s="1009"/>
      <c r="IM7383" s="1009"/>
    </row>
    <row r="7384" spans="17:247" x14ac:dyDescent="0.25">
      <c r="Q7384" s="1333"/>
      <c r="R7384" s="1333"/>
      <c r="S7384" s="669"/>
      <c r="T7384" s="669"/>
      <c r="U7384" s="669"/>
      <c r="AG7384" s="873"/>
      <c r="AN7384" s="669"/>
      <c r="IG7384" s="1009"/>
      <c r="IH7384" s="1009"/>
      <c r="II7384" s="1009"/>
      <c r="IJ7384" s="1009"/>
      <c r="IK7384" s="1009"/>
      <c r="IL7384" s="1009"/>
      <c r="IM7384" s="1009"/>
    </row>
    <row r="7385" spans="17:247" x14ac:dyDescent="0.25">
      <c r="Q7385" s="1333"/>
      <c r="R7385" s="1333"/>
      <c r="S7385" s="669"/>
      <c r="T7385" s="669"/>
      <c r="U7385" s="669"/>
      <c r="AG7385" s="873"/>
      <c r="AN7385" s="669"/>
      <c r="IG7385" s="1009"/>
      <c r="IH7385" s="1009"/>
      <c r="II7385" s="1009"/>
      <c r="IJ7385" s="1009"/>
      <c r="IK7385" s="1009"/>
      <c r="IL7385" s="1009"/>
      <c r="IM7385" s="1009"/>
    </row>
    <row r="7386" spans="17:247" x14ac:dyDescent="0.25">
      <c r="Q7386" s="1333"/>
      <c r="R7386" s="1333"/>
      <c r="S7386" s="669"/>
      <c r="T7386" s="669"/>
      <c r="U7386" s="669"/>
      <c r="AG7386" s="873"/>
      <c r="AN7386" s="669"/>
      <c r="IG7386" s="1009"/>
      <c r="IH7386" s="1009"/>
      <c r="II7386" s="1009"/>
      <c r="IJ7386" s="1009"/>
      <c r="IK7386" s="1009"/>
      <c r="IL7386" s="1009"/>
      <c r="IM7386" s="1009"/>
    </row>
    <row r="7387" spans="17:247" x14ac:dyDescent="0.25">
      <c r="Q7387" s="1333"/>
      <c r="R7387" s="1333"/>
      <c r="S7387" s="669"/>
      <c r="T7387" s="669"/>
      <c r="U7387" s="669"/>
      <c r="AG7387" s="873"/>
      <c r="AN7387" s="669"/>
      <c r="IG7387" s="1009"/>
      <c r="IH7387" s="1009"/>
      <c r="II7387" s="1009"/>
      <c r="IJ7387" s="1009"/>
      <c r="IK7387" s="1009"/>
      <c r="IL7387" s="1009"/>
      <c r="IM7387" s="1009"/>
    </row>
    <row r="7388" spans="17:247" x14ac:dyDescent="0.25">
      <c r="Q7388" s="1333"/>
      <c r="R7388" s="1333"/>
      <c r="S7388" s="669"/>
      <c r="T7388" s="669"/>
      <c r="U7388" s="669"/>
      <c r="AG7388" s="873"/>
      <c r="AN7388" s="669"/>
      <c r="IG7388" s="1009"/>
      <c r="IH7388" s="1009"/>
      <c r="II7388" s="1009"/>
      <c r="IJ7388" s="1009"/>
      <c r="IK7388" s="1009"/>
      <c r="IL7388" s="1009"/>
      <c r="IM7388" s="1009"/>
    </row>
    <row r="7389" spans="17:247" x14ac:dyDescent="0.25">
      <c r="Q7389" s="1333"/>
      <c r="R7389" s="1333"/>
      <c r="S7389" s="669"/>
      <c r="T7389" s="669"/>
      <c r="U7389" s="669"/>
      <c r="AG7389" s="873"/>
      <c r="AN7389" s="669"/>
      <c r="IG7389" s="1009"/>
      <c r="IH7389" s="1009"/>
      <c r="II7389" s="1009"/>
      <c r="IJ7389" s="1009"/>
      <c r="IK7389" s="1009"/>
      <c r="IL7389" s="1009"/>
      <c r="IM7389" s="1009"/>
    </row>
    <row r="7390" spans="17:247" x14ac:dyDescent="0.25">
      <c r="Q7390" s="1333"/>
      <c r="R7390" s="1333"/>
      <c r="S7390" s="669"/>
      <c r="T7390" s="669"/>
      <c r="U7390" s="669"/>
      <c r="AG7390" s="873"/>
      <c r="AN7390" s="669"/>
      <c r="IG7390" s="1009"/>
      <c r="IH7390" s="1009"/>
      <c r="II7390" s="1009"/>
      <c r="IJ7390" s="1009"/>
      <c r="IK7390" s="1009"/>
      <c r="IL7390" s="1009"/>
      <c r="IM7390" s="1009"/>
    </row>
    <row r="7391" spans="17:247" x14ac:dyDescent="0.25">
      <c r="Q7391" s="1333"/>
      <c r="R7391" s="1333"/>
      <c r="S7391" s="669"/>
      <c r="T7391" s="669"/>
      <c r="U7391" s="669"/>
      <c r="AG7391" s="873"/>
      <c r="AN7391" s="669"/>
      <c r="IG7391" s="1009"/>
      <c r="IH7391" s="1009"/>
      <c r="II7391" s="1009"/>
      <c r="IJ7391" s="1009"/>
      <c r="IK7391" s="1009"/>
      <c r="IL7391" s="1009"/>
      <c r="IM7391" s="1009"/>
    </row>
    <row r="7392" spans="17:247" x14ac:dyDescent="0.25">
      <c r="Q7392" s="1333"/>
      <c r="R7392" s="1333"/>
      <c r="S7392" s="669"/>
      <c r="T7392" s="669"/>
      <c r="U7392" s="669"/>
      <c r="AG7392" s="873"/>
      <c r="AN7392" s="669"/>
      <c r="IG7392" s="1009"/>
      <c r="IH7392" s="1009"/>
      <c r="II7392" s="1009"/>
      <c r="IJ7392" s="1009"/>
      <c r="IK7392" s="1009"/>
      <c r="IL7392" s="1009"/>
      <c r="IM7392" s="1009"/>
    </row>
    <row r="7393" spans="17:247" x14ac:dyDescent="0.25">
      <c r="Q7393" s="1333"/>
      <c r="R7393" s="1333"/>
      <c r="S7393" s="669"/>
      <c r="T7393" s="669"/>
      <c r="U7393" s="669"/>
      <c r="AG7393" s="873"/>
      <c r="AN7393" s="669"/>
      <c r="IG7393" s="1009"/>
      <c r="IH7393" s="1009"/>
      <c r="II7393" s="1009"/>
      <c r="IJ7393" s="1009"/>
      <c r="IK7393" s="1009"/>
      <c r="IL7393" s="1009"/>
      <c r="IM7393" s="1009"/>
    </row>
    <row r="7394" spans="17:247" x14ac:dyDescent="0.25">
      <c r="Q7394" s="1333"/>
      <c r="R7394" s="1333"/>
      <c r="S7394" s="669"/>
      <c r="T7394" s="669"/>
      <c r="U7394" s="669"/>
      <c r="AG7394" s="873"/>
      <c r="AN7394" s="669"/>
      <c r="IG7394" s="1009"/>
      <c r="IH7394" s="1009"/>
      <c r="II7394" s="1009"/>
      <c r="IJ7394" s="1009"/>
      <c r="IK7394" s="1009"/>
      <c r="IL7394" s="1009"/>
      <c r="IM7394" s="1009"/>
    </row>
    <row r="7395" spans="17:247" x14ac:dyDescent="0.25">
      <c r="Q7395" s="1333"/>
      <c r="R7395" s="1333"/>
      <c r="S7395" s="669"/>
      <c r="T7395" s="669"/>
      <c r="U7395" s="669"/>
      <c r="AG7395" s="873"/>
      <c r="AN7395" s="669"/>
      <c r="IG7395" s="1009"/>
      <c r="IH7395" s="1009"/>
      <c r="II7395" s="1009"/>
      <c r="IJ7395" s="1009"/>
      <c r="IK7395" s="1009"/>
      <c r="IL7395" s="1009"/>
      <c r="IM7395" s="1009"/>
    </row>
    <row r="7396" spans="17:247" x14ac:dyDescent="0.25">
      <c r="Q7396" s="1333"/>
      <c r="R7396" s="1333"/>
      <c r="S7396" s="669"/>
      <c r="T7396" s="669"/>
      <c r="U7396" s="669"/>
      <c r="AG7396" s="873"/>
      <c r="AN7396" s="669"/>
      <c r="IG7396" s="1009"/>
      <c r="IH7396" s="1009"/>
      <c r="II7396" s="1009"/>
      <c r="IJ7396" s="1009"/>
      <c r="IK7396" s="1009"/>
      <c r="IL7396" s="1009"/>
      <c r="IM7396" s="1009"/>
    </row>
    <row r="7397" spans="17:247" x14ac:dyDescent="0.25">
      <c r="Q7397" s="1333"/>
      <c r="R7397" s="1333"/>
      <c r="S7397" s="669"/>
      <c r="T7397" s="669"/>
      <c r="U7397" s="669"/>
      <c r="AG7397" s="873"/>
      <c r="AN7397" s="669"/>
      <c r="IG7397" s="1009"/>
      <c r="IH7397" s="1009"/>
      <c r="II7397" s="1009"/>
      <c r="IJ7397" s="1009"/>
      <c r="IK7397" s="1009"/>
      <c r="IL7397" s="1009"/>
      <c r="IM7397" s="1009"/>
    </row>
    <row r="7398" spans="17:247" x14ac:dyDescent="0.25">
      <c r="Q7398" s="1333"/>
      <c r="R7398" s="1333"/>
      <c r="S7398" s="669"/>
      <c r="T7398" s="669"/>
      <c r="U7398" s="669"/>
      <c r="AG7398" s="873"/>
      <c r="AN7398" s="669"/>
      <c r="IG7398" s="1009"/>
      <c r="IH7398" s="1009"/>
      <c r="II7398" s="1009"/>
      <c r="IJ7398" s="1009"/>
      <c r="IK7398" s="1009"/>
      <c r="IL7398" s="1009"/>
      <c r="IM7398" s="1009"/>
    </row>
    <row r="7399" spans="17:247" x14ac:dyDescent="0.25">
      <c r="Q7399" s="1333"/>
      <c r="R7399" s="1333"/>
      <c r="S7399" s="669"/>
      <c r="T7399" s="669"/>
      <c r="U7399" s="669"/>
      <c r="AG7399" s="873"/>
      <c r="AN7399" s="669"/>
      <c r="IG7399" s="1009"/>
      <c r="IH7399" s="1009"/>
      <c r="II7399" s="1009"/>
      <c r="IJ7399" s="1009"/>
      <c r="IK7399" s="1009"/>
      <c r="IL7399" s="1009"/>
      <c r="IM7399" s="1009"/>
    </row>
    <row r="7400" spans="17:247" x14ac:dyDescent="0.25">
      <c r="Q7400" s="1333"/>
      <c r="R7400" s="1333"/>
      <c r="S7400" s="669"/>
      <c r="T7400" s="669"/>
      <c r="U7400" s="669"/>
      <c r="AG7400" s="873"/>
      <c r="AN7400" s="669"/>
      <c r="IG7400" s="1009"/>
      <c r="IH7400" s="1009"/>
      <c r="II7400" s="1009"/>
      <c r="IJ7400" s="1009"/>
      <c r="IK7400" s="1009"/>
      <c r="IL7400" s="1009"/>
      <c r="IM7400" s="1009"/>
    </row>
    <row r="7401" spans="17:247" x14ac:dyDescent="0.25">
      <c r="Q7401" s="1333"/>
      <c r="R7401" s="1333"/>
      <c r="S7401" s="669"/>
      <c r="T7401" s="669"/>
      <c r="U7401" s="669"/>
      <c r="AG7401" s="873"/>
      <c r="AN7401" s="669"/>
      <c r="IG7401" s="1009"/>
      <c r="IH7401" s="1009"/>
      <c r="II7401" s="1009"/>
      <c r="IJ7401" s="1009"/>
      <c r="IK7401" s="1009"/>
      <c r="IL7401" s="1009"/>
      <c r="IM7401" s="1009"/>
    </row>
    <row r="7402" spans="17:247" x14ac:dyDescent="0.25">
      <c r="Q7402" s="1333"/>
      <c r="R7402" s="1333"/>
      <c r="S7402" s="669"/>
      <c r="T7402" s="669"/>
      <c r="U7402" s="669"/>
      <c r="AG7402" s="873"/>
      <c r="AN7402" s="669"/>
      <c r="IG7402" s="1009"/>
      <c r="IH7402" s="1009"/>
      <c r="II7402" s="1009"/>
      <c r="IJ7402" s="1009"/>
      <c r="IK7402" s="1009"/>
      <c r="IL7402" s="1009"/>
      <c r="IM7402" s="1009"/>
    </row>
    <row r="7403" spans="17:247" x14ac:dyDescent="0.25">
      <c r="Q7403" s="1333"/>
      <c r="R7403" s="1333"/>
      <c r="S7403" s="669"/>
      <c r="T7403" s="669"/>
      <c r="U7403" s="669"/>
      <c r="AG7403" s="873"/>
      <c r="AN7403" s="669"/>
      <c r="IG7403" s="1009"/>
      <c r="IH7403" s="1009"/>
      <c r="II7403" s="1009"/>
      <c r="IJ7403" s="1009"/>
      <c r="IK7403" s="1009"/>
      <c r="IL7403" s="1009"/>
      <c r="IM7403" s="1009"/>
    </row>
    <row r="7404" spans="17:247" x14ac:dyDescent="0.25">
      <c r="Q7404" s="1333"/>
      <c r="R7404" s="1333"/>
      <c r="S7404" s="669"/>
      <c r="T7404" s="669"/>
      <c r="U7404" s="669"/>
      <c r="AG7404" s="873"/>
      <c r="AN7404" s="669"/>
      <c r="IG7404" s="1009"/>
      <c r="IH7404" s="1009"/>
      <c r="II7404" s="1009"/>
      <c r="IJ7404" s="1009"/>
      <c r="IK7404" s="1009"/>
      <c r="IL7404" s="1009"/>
      <c r="IM7404" s="1009"/>
    </row>
    <row r="7405" spans="17:247" x14ac:dyDescent="0.25">
      <c r="Q7405" s="1333"/>
      <c r="R7405" s="1333"/>
      <c r="S7405" s="669"/>
      <c r="T7405" s="669"/>
      <c r="U7405" s="669"/>
      <c r="AG7405" s="873"/>
      <c r="AN7405" s="669"/>
      <c r="IG7405" s="1009"/>
      <c r="IH7405" s="1009"/>
      <c r="II7405" s="1009"/>
      <c r="IJ7405" s="1009"/>
      <c r="IK7405" s="1009"/>
      <c r="IL7405" s="1009"/>
      <c r="IM7405" s="1009"/>
    </row>
    <row r="7406" spans="17:247" x14ac:dyDescent="0.25">
      <c r="Q7406" s="1333"/>
      <c r="R7406" s="1333"/>
      <c r="S7406" s="669"/>
      <c r="T7406" s="669"/>
      <c r="U7406" s="669"/>
      <c r="AG7406" s="873"/>
      <c r="AN7406" s="669"/>
      <c r="IG7406" s="1009"/>
      <c r="IH7406" s="1009"/>
      <c r="II7406" s="1009"/>
      <c r="IJ7406" s="1009"/>
      <c r="IK7406" s="1009"/>
      <c r="IL7406" s="1009"/>
      <c r="IM7406" s="1009"/>
    </row>
    <row r="7407" spans="17:247" x14ac:dyDescent="0.25">
      <c r="Q7407" s="1333"/>
      <c r="R7407" s="1333"/>
      <c r="S7407" s="669"/>
      <c r="T7407" s="669"/>
      <c r="U7407" s="669"/>
      <c r="AG7407" s="873"/>
      <c r="AN7407" s="669"/>
      <c r="IG7407" s="1009"/>
      <c r="IH7407" s="1009"/>
      <c r="II7407" s="1009"/>
      <c r="IJ7407" s="1009"/>
      <c r="IK7407" s="1009"/>
      <c r="IL7407" s="1009"/>
      <c r="IM7407" s="1009"/>
    </row>
    <row r="7408" spans="17:247" x14ac:dyDescent="0.25">
      <c r="Q7408" s="1333"/>
      <c r="R7408" s="1333"/>
      <c r="S7408" s="669"/>
      <c r="T7408" s="669"/>
      <c r="U7408" s="669"/>
      <c r="AG7408" s="873"/>
      <c r="AN7408" s="669"/>
      <c r="IG7408" s="1009"/>
      <c r="IH7408" s="1009"/>
      <c r="II7408" s="1009"/>
      <c r="IJ7408" s="1009"/>
      <c r="IK7408" s="1009"/>
      <c r="IL7408" s="1009"/>
      <c r="IM7408" s="1009"/>
    </row>
    <row r="7409" spans="17:247" x14ac:dyDescent="0.25">
      <c r="Q7409" s="1333"/>
      <c r="R7409" s="1333"/>
      <c r="S7409" s="669"/>
      <c r="T7409" s="669"/>
      <c r="U7409" s="669"/>
      <c r="AG7409" s="873"/>
      <c r="AN7409" s="669"/>
      <c r="IG7409" s="1009"/>
      <c r="IH7409" s="1009"/>
      <c r="II7409" s="1009"/>
      <c r="IJ7409" s="1009"/>
      <c r="IK7409" s="1009"/>
      <c r="IL7409" s="1009"/>
      <c r="IM7409" s="1009"/>
    </row>
    <row r="7410" spans="17:247" x14ac:dyDescent="0.25">
      <c r="Q7410" s="1333"/>
      <c r="R7410" s="1333"/>
      <c r="S7410" s="669"/>
      <c r="T7410" s="669"/>
      <c r="U7410" s="669"/>
      <c r="AG7410" s="873"/>
      <c r="AN7410" s="669"/>
      <c r="IG7410" s="1009"/>
      <c r="IH7410" s="1009"/>
      <c r="II7410" s="1009"/>
      <c r="IJ7410" s="1009"/>
      <c r="IK7410" s="1009"/>
      <c r="IL7410" s="1009"/>
      <c r="IM7410" s="1009"/>
    </row>
    <row r="7411" spans="17:247" x14ac:dyDescent="0.25">
      <c r="Q7411" s="1333"/>
      <c r="R7411" s="1333"/>
      <c r="S7411" s="669"/>
      <c r="T7411" s="669"/>
      <c r="U7411" s="669"/>
      <c r="AG7411" s="873"/>
      <c r="AN7411" s="669"/>
      <c r="IG7411" s="1009"/>
      <c r="IH7411" s="1009"/>
      <c r="II7411" s="1009"/>
      <c r="IJ7411" s="1009"/>
      <c r="IK7411" s="1009"/>
      <c r="IL7411" s="1009"/>
      <c r="IM7411" s="1009"/>
    </row>
    <row r="7412" spans="17:247" x14ac:dyDescent="0.25">
      <c r="Q7412" s="1333"/>
      <c r="R7412" s="1333"/>
      <c r="S7412" s="669"/>
      <c r="T7412" s="669"/>
      <c r="U7412" s="669"/>
      <c r="AG7412" s="873"/>
      <c r="AN7412" s="669"/>
      <c r="IG7412" s="1009"/>
      <c r="IH7412" s="1009"/>
      <c r="II7412" s="1009"/>
      <c r="IJ7412" s="1009"/>
      <c r="IK7412" s="1009"/>
      <c r="IL7412" s="1009"/>
      <c r="IM7412" s="1009"/>
    </row>
    <row r="7413" spans="17:247" x14ac:dyDescent="0.25">
      <c r="Q7413" s="1333"/>
      <c r="R7413" s="1333"/>
      <c r="S7413" s="669"/>
      <c r="T7413" s="669"/>
      <c r="U7413" s="669"/>
      <c r="AG7413" s="873"/>
      <c r="AN7413" s="669"/>
      <c r="IG7413" s="1009"/>
      <c r="IH7413" s="1009"/>
      <c r="II7413" s="1009"/>
      <c r="IJ7413" s="1009"/>
      <c r="IK7413" s="1009"/>
      <c r="IL7413" s="1009"/>
      <c r="IM7413" s="1009"/>
    </row>
    <row r="7414" spans="17:247" x14ac:dyDescent="0.25">
      <c r="Q7414" s="1333"/>
      <c r="R7414" s="1333"/>
      <c r="S7414" s="669"/>
      <c r="T7414" s="669"/>
      <c r="U7414" s="669"/>
      <c r="AG7414" s="873"/>
      <c r="AN7414" s="669"/>
      <c r="IG7414" s="1009"/>
      <c r="IH7414" s="1009"/>
      <c r="II7414" s="1009"/>
      <c r="IJ7414" s="1009"/>
      <c r="IK7414" s="1009"/>
      <c r="IL7414" s="1009"/>
      <c r="IM7414" s="1009"/>
    </row>
    <row r="7415" spans="17:247" x14ac:dyDescent="0.25">
      <c r="Q7415" s="1333"/>
      <c r="R7415" s="1333"/>
      <c r="S7415" s="669"/>
      <c r="T7415" s="669"/>
      <c r="U7415" s="669"/>
      <c r="AG7415" s="873"/>
      <c r="AN7415" s="669"/>
      <c r="IG7415" s="1009"/>
      <c r="IH7415" s="1009"/>
      <c r="II7415" s="1009"/>
      <c r="IJ7415" s="1009"/>
      <c r="IK7415" s="1009"/>
      <c r="IL7415" s="1009"/>
      <c r="IM7415" s="1009"/>
    </row>
    <row r="7416" spans="17:247" x14ac:dyDescent="0.25">
      <c r="Q7416" s="1333"/>
      <c r="R7416" s="1333"/>
      <c r="S7416" s="669"/>
      <c r="T7416" s="669"/>
      <c r="U7416" s="669"/>
      <c r="AG7416" s="873"/>
      <c r="AN7416" s="669"/>
      <c r="IG7416" s="1009"/>
      <c r="IH7416" s="1009"/>
      <c r="II7416" s="1009"/>
      <c r="IJ7416" s="1009"/>
      <c r="IK7416" s="1009"/>
      <c r="IL7416" s="1009"/>
      <c r="IM7416" s="1009"/>
    </row>
    <row r="7417" spans="17:247" x14ac:dyDescent="0.25">
      <c r="Q7417" s="1333"/>
      <c r="R7417" s="1333"/>
      <c r="S7417" s="669"/>
      <c r="T7417" s="669"/>
      <c r="U7417" s="669"/>
      <c r="AG7417" s="873"/>
      <c r="AN7417" s="669"/>
      <c r="IG7417" s="1009"/>
      <c r="IH7417" s="1009"/>
      <c r="II7417" s="1009"/>
      <c r="IJ7417" s="1009"/>
      <c r="IK7417" s="1009"/>
      <c r="IL7417" s="1009"/>
      <c r="IM7417" s="1009"/>
    </row>
    <row r="7418" spans="17:247" x14ac:dyDescent="0.25">
      <c r="Q7418" s="1333"/>
      <c r="R7418" s="1333"/>
      <c r="S7418" s="669"/>
      <c r="T7418" s="669"/>
      <c r="U7418" s="669"/>
      <c r="AG7418" s="873"/>
      <c r="AN7418" s="669"/>
      <c r="IG7418" s="1009"/>
      <c r="IH7418" s="1009"/>
      <c r="II7418" s="1009"/>
      <c r="IJ7418" s="1009"/>
      <c r="IK7418" s="1009"/>
      <c r="IL7418" s="1009"/>
      <c r="IM7418" s="1009"/>
    </row>
    <row r="7419" spans="17:247" x14ac:dyDescent="0.25">
      <c r="Q7419" s="1333"/>
      <c r="R7419" s="1333"/>
      <c r="S7419" s="669"/>
      <c r="T7419" s="669"/>
      <c r="U7419" s="669"/>
      <c r="AG7419" s="873"/>
      <c r="AN7419" s="669"/>
      <c r="IG7419" s="1009"/>
      <c r="IH7419" s="1009"/>
      <c r="II7419" s="1009"/>
      <c r="IJ7419" s="1009"/>
      <c r="IK7419" s="1009"/>
      <c r="IL7419" s="1009"/>
      <c r="IM7419" s="1009"/>
    </row>
    <row r="7420" spans="17:247" x14ac:dyDescent="0.25">
      <c r="Q7420" s="1333"/>
      <c r="R7420" s="1333"/>
      <c r="S7420" s="669"/>
      <c r="T7420" s="669"/>
      <c r="U7420" s="669"/>
      <c r="AG7420" s="873"/>
      <c r="AN7420" s="669"/>
      <c r="IG7420" s="1009"/>
      <c r="IH7420" s="1009"/>
      <c r="II7420" s="1009"/>
      <c r="IJ7420" s="1009"/>
      <c r="IK7420" s="1009"/>
      <c r="IL7420" s="1009"/>
      <c r="IM7420" s="1009"/>
    </row>
    <row r="7421" spans="17:247" x14ac:dyDescent="0.25">
      <c r="Q7421" s="1333"/>
      <c r="R7421" s="1333"/>
      <c r="S7421" s="669"/>
      <c r="T7421" s="669"/>
      <c r="U7421" s="669"/>
      <c r="AG7421" s="873"/>
      <c r="AN7421" s="669"/>
      <c r="IG7421" s="1009"/>
      <c r="IH7421" s="1009"/>
      <c r="II7421" s="1009"/>
      <c r="IJ7421" s="1009"/>
      <c r="IK7421" s="1009"/>
      <c r="IL7421" s="1009"/>
      <c r="IM7421" s="1009"/>
    </row>
    <row r="7422" spans="17:247" x14ac:dyDescent="0.25">
      <c r="Q7422" s="1333"/>
      <c r="R7422" s="1333"/>
      <c r="S7422" s="669"/>
      <c r="T7422" s="669"/>
      <c r="U7422" s="669"/>
      <c r="AG7422" s="873"/>
      <c r="AN7422" s="669"/>
      <c r="IG7422" s="1009"/>
      <c r="IH7422" s="1009"/>
      <c r="II7422" s="1009"/>
      <c r="IJ7422" s="1009"/>
      <c r="IK7422" s="1009"/>
      <c r="IL7422" s="1009"/>
      <c r="IM7422" s="1009"/>
    </row>
    <row r="7423" spans="17:247" x14ac:dyDescent="0.25">
      <c r="Q7423" s="1333"/>
      <c r="R7423" s="1333"/>
      <c r="S7423" s="669"/>
      <c r="T7423" s="669"/>
      <c r="U7423" s="669"/>
      <c r="AG7423" s="873"/>
      <c r="AN7423" s="669"/>
      <c r="IG7423" s="1009"/>
      <c r="IH7423" s="1009"/>
      <c r="II7423" s="1009"/>
      <c r="IJ7423" s="1009"/>
      <c r="IK7423" s="1009"/>
      <c r="IL7423" s="1009"/>
      <c r="IM7423" s="1009"/>
    </row>
    <row r="7424" spans="17:247" x14ac:dyDescent="0.25">
      <c r="Q7424" s="1333"/>
      <c r="R7424" s="1333"/>
      <c r="S7424" s="669"/>
      <c r="T7424" s="669"/>
      <c r="U7424" s="669"/>
      <c r="AG7424" s="873"/>
      <c r="AN7424" s="669"/>
      <c r="IG7424" s="1009"/>
      <c r="IH7424" s="1009"/>
      <c r="II7424" s="1009"/>
      <c r="IJ7424" s="1009"/>
      <c r="IK7424" s="1009"/>
      <c r="IL7424" s="1009"/>
      <c r="IM7424" s="1009"/>
    </row>
    <row r="7425" spans="17:247" x14ac:dyDescent="0.25">
      <c r="Q7425" s="1333"/>
      <c r="R7425" s="1333"/>
      <c r="S7425" s="669"/>
      <c r="T7425" s="669"/>
      <c r="U7425" s="669"/>
      <c r="AG7425" s="873"/>
      <c r="AN7425" s="669"/>
      <c r="IG7425" s="1009"/>
      <c r="IH7425" s="1009"/>
      <c r="II7425" s="1009"/>
      <c r="IJ7425" s="1009"/>
      <c r="IK7425" s="1009"/>
      <c r="IL7425" s="1009"/>
      <c r="IM7425" s="1009"/>
    </row>
    <row r="7426" spans="17:247" x14ac:dyDescent="0.25">
      <c r="Q7426" s="1333"/>
      <c r="R7426" s="1333"/>
      <c r="S7426" s="669"/>
      <c r="T7426" s="669"/>
      <c r="U7426" s="669"/>
      <c r="AG7426" s="873"/>
      <c r="AN7426" s="669"/>
      <c r="IG7426" s="1009"/>
      <c r="IH7426" s="1009"/>
      <c r="II7426" s="1009"/>
      <c r="IJ7426" s="1009"/>
      <c r="IK7426" s="1009"/>
      <c r="IL7426" s="1009"/>
      <c r="IM7426" s="1009"/>
    </row>
    <row r="7427" spans="17:247" x14ac:dyDescent="0.25">
      <c r="Q7427" s="1333"/>
      <c r="R7427" s="1333"/>
      <c r="S7427" s="669"/>
      <c r="T7427" s="669"/>
      <c r="U7427" s="669"/>
      <c r="AG7427" s="873"/>
      <c r="AN7427" s="669"/>
      <c r="IG7427" s="1009"/>
      <c r="IH7427" s="1009"/>
      <c r="II7427" s="1009"/>
      <c r="IJ7427" s="1009"/>
      <c r="IK7427" s="1009"/>
      <c r="IL7427" s="1009"/>
      <c r="IM7427" s="1009"/>
    </row>
    <row r="7428" spans="17:247" x14ac:dyDescent="0.25">
      <c r="Q7428" s="1333"/>
      <c r="R7428" s="1333"/>
      <c r="S7428" s="669"/>
      <c r="T7428" s="669"/>
      <c r="U7428" s="669"/>
      <c r="AG7428" s="873"/>
      <c r="AN7428" s="669"/>
      <c r="IG7428" s="1009"/>
      <c r="IH7428" s="1009"/>
      <c r="II7428" s="1009"/>
      <c r="IJ7428" s="1009"/>
      <c r="IK7428" s="1009"/>
      <c r="IL7428" s="1009"/>
      <c r="IM7428" s="1009"/>
    </row>
    <row r="7429" spans="17:247" x14ac:dyDescent="0.25">
      <c r="Q7429" s="1333"/>
      <c r="R7429" s="1333"/>
      <c r="S7429" s="669"/>
      <c r="T7429" s="669"/>
      <c r="U7429" s="669"/>
      <c r="AG7429" s="873"/>
      <c r="AN7429" s="669"/>
      <c r="IG7429" s="1009"/>
      <c r="IH7429" s="1009"/>
      <c r="II7429" s="1009"/>
      <c r="IJ7429" s="1009"/>
      <c r="IK7429" s="1009"/>
      <c r="IL7429" s="1009"/>
      <c r="IM7429" s="1009"/>
    </row>
    <row r="7430" spans="17:247" x14ac:dyDescent="0.25">
      <c r="Q7430" s="1333"/>
      <c r="R7430" s="1333"/>
      <c r="S7430" s="669"/>
      <c r="T7430" s="669"/>
      <c r="U7430" s="669"/>
      <c r="AG7430" s="873"/>
      <c r="AN7430" s="669"/>
      <c r="IG7430" s="1009"/>
      <c r="IH7430" s="1009"/>
      <c r="II7430" s="1009"/>
      <c r="IJ7430" s="1009"/>
      <c r="IK7430" s="1009"/>
      <c r="IL7430" s="1009"/>
      <c r="IM7430" s="1009"/>
    </row>
    <row r="7431" spans="17:247" x14ac:dyDescent="0.25">
      <c r="Q7431" s="1333"/>
      <c r="R7431" s="1333"/>
      <c r="S7431" s="669"/>
      <c r="T7431" s="669"/>
      <c r="U7431" s="669"/>
      <c r="AG7431" s="873"/>
      <c r="AN7431" s="669"/>
      <c r="IG7431" s="1009"/>
      <c r="IH7431" s="1009"/>
      <c r="II7431" s="1009"/>
      <c r="IJ7431" s="1009"/>
      <c r="IK7431" s="1009"/>
      <c r="IL7431" s="1009"/>
      <c r="IM7431" s="1009"/>
    </row>
    <row r="7432" spans="17:247" x14ac:dyDescent="0.25">
      <c r="Q7432" s="1333"/>
      <c r="R7432" s="1333"/>
      <c r="S7432" s="669"/>
      <c r="T7432" s="669"/>
      <c r="U7432" s="669"/>
      <c r="AG7432" s="873"/>
      <c r="AN7432" s="669"/>
      <c r="IG7432" s="1009"/>
      <c r="IH7432" s="1009"/>
      <c r="II7432" s="1009"/>
      <c r="IJ7432" s="1009"/>
      <c r="IK7432" s="1009"/>
      <c r="IL7432" s="1009"/>
      <c r="IM7432" s="1009"/>
    </row>
    <row r="7433" spans="17:247" x14ac:dyDescent="0.25">
      <c r="Q7433" s="1333"/>
      <c r="R7433" s="1333"/>
      <c r="S7433" s="669"/>
      <c r="T7433" s="669"/>
      <c r="U7433" s="669"/>
      <c r="AG7433" s="873"/>
      <c r="AN7433" s="669"/>
      <c r="IG7433" s="1009"/>
      <c r="IH7433" s="1009"/>
      <c r="II7433" s="1009"/>
      <c r="IJ7433" s="1009"/>
      <c r="IK7433" s="1009"/>
      <c r="IL7433" s="1009"/>
      <c r="IM7433" s="1009"/>
    </row>
    <row r="7434" spans="17:247" x14ac:dyDescent="0.25">
      <c r="Q7434" s="1333"/>
      <c r="R7434" s="1333"/>
      <c r="S7434" s="669"/>
      <c r="T7434" s="669"/>
      <c r="U7434" s="669"/>
      <c r="AG7434" s="873"/>
      <c r="AN7434" s="669"/>
      <c r="IG7434" s="1009"/>
      <c r="IH7434" s="1009"/>
      <c r="II7434" s="1009"/>
      <c r="IJ7434" s="1009"/>
      <c r="IK7434" s="1009"/>
      <c r="IL7434" s="1009"/>
      <c r="IM7434" s="1009"/>
    </row>
    <row r="7435" spans="17:247" x14ac:dyDescent="0.25">
      <c r="Q7435" s="1333"/>
      <c r="R7435" s="1333"/>
      <c r="S7435" s="669"/>
      <c r="T7435" s="669"/>
      <c r="U7435" s="669"/>
      <c r="AG7435" s="873"/>
      <c r="AN7435" s="669"/>
      <c r="IG7435" s="1009"/>
      <c r="IH7435" s="1009"/>
      <c r="II7435" s="1009"/>
      <c r="IJ7435" s="1009"/>
      <c r="IK7435" s="1009"/>
      <c r="IL7435" s="1009"/>
      <c r="IM7435" s="1009"/>
    </row>
    <row r="7436" spans="17:247" x14ac:dyDescent="0.25">
      <c r="Q7436" s="1333"/>
      <c r="R7436" s="1333"/>
      <c r="S7436" s="669"/>
      <c r="T7436" s="669"/>
      <c r="U7436" s="669"/>
      <c r="AG7436" s="873"/>
      <c r="AN7436" s="669"/>
      <c r="IG7436" s="1009"/>
      <c r="IH7436" s="1009"/>
      <c r="II7436" s="1009"/>
      <c r="IJ7436" s="1009"/>
      <c r="IK7436" s="1009"/>
      <c r="IL7436" s="1009"/>
      <c r="IM7436" s="1009"/>
    </row>
    <row r="7437" spans="17:247" x14ac:dyDescent="0.25">
      <c r="Q7437" s="1333"/>
      <c r="R7437" s="1333"/>
      <c r="S7437" s="669"/>
      <c r="T7437" s="669"/>
      <c r="U7437" s="669"/>
      <c r="AG7437" s="873"/>
      <c r="AN7437" s="669"/>
      <c r="IG7437" s="1009"/>
      <c r="IH7437" s="1009"/>
      <c r="II7437" s="1009"/>
      <c r="IJ7437" s="1009"/>
      <c r="IK7437" s="1009"/>
      <c r="IL7437" s="1009"/>
      <c r="IM7437" s="1009"/>
    </row>
    <row r="7438" spans="17:247" x14ac:dyDescent="0.25">
      <c r="Q7438" s="1333"/>
      <c r="R7438" s="1333"/>
      <c r="S7438" s="669"/>
      <c r="T7438" s="669"/>
      <c r="U7438" s="669"/>
      <c r="AG7438" s="873"/>
      <c r="AN7438" s="669"/>
      <c r="IG7438" s="1009"/>
      <c r="IH7438" s="1009"/>
      <c r="II7438" s="1009"/>
      <c r="IJ7438" s="1009"/>
      <c r="IK7438" s="1009"/>
      <c r="IL7438" s="1009"/>
      <c r="IM7438" s="1009"/>
    </row>
    <row r="7439" spans="17:247" x14ac:dyDescent="0.25">
      <c r="Q7439" s="1333"/>
      <c r="R7439" s="1333"/>
      <c r="S7439" s="669"/>
      <c r="T7439" s="669"/>
      <c r="U7439" s="669"/>
      <c r="AG7439" s="873"/>
      <c r="AN7439" s="669"/>
      <c r="IG7439" s="1009"/>
      <c r="IH7439" s="1009"/>
      <c r="II7439" s="1009"/>
      <c r="IJ7439" s="1009"/>
      <c r="IK7439" s="1009"/>
      <c r="IL7439" s="1009"/>
      <c r="IM7439" s="1009"/>
    </row>
    <row r="7440" spans="17:247" x14ac:dyDescent="0.25">
      <c r="Q7440" s="1333"/>
      <c r="R7440" s="1333"/>
      <c r="S7440" s="669"/>
      <c r="T7440" s="669"/>
      <c r="U7440" s="669"/>
      <c r="AG7440" s="873"/>
      <c r="AN7440" s="669"/>
      <c r="IG7440" s="1009"/>
      <c r="IH7440" s="1009"/>
      <c r="II7440" s="1009"/>
      <c r="IJ7440" s="1009"/>
      <c r="IK7440" s="1009"/>
      <c r="IL7440" s="1009"/>
      <c r="IM7440" s="1009"/>
    </row>
    <row r="7441" spans="17:247" x14ac:dyDescent="0.25">
      <c r="Q7441" s="1333"/>
      <c r="R7441" s="1333"/>
      <c r="S7441" s="669"/>
      <c r="T7441" s="669"/>
      <c r="U7441" s="669"/>
      <c r="AG7441" s="873"/>
      <c r="AN7441" s="669"/>
      <c r="IG7441" s="1009"/>
      <c r="IH7441" s="1009"/>
      <c r="II7441" s="1009"/>
      <c r="IJ7441" s="1009"/>
      <c r="IK7441" s="1009"/>
      <c r="IL7441" s="1009"/>
      <c r="IM7441" s="1009"/>
    </row>
    <row r="7442" spans="17:247" x14ac:dyDescent="0.25">
      <c r="Q7442" s="1333"/>
      <c r="R7442" s="1333"/>
      <c r="S7442" s="669"/>
      <c r="T7442" s="669"/>
      <c r="U7442" s="669"/>
      <c r="AG7442" s="873"/>
      <c r="AN7442" s="669"/>
      <c r="IG7442" s="1009"/>
      <c r="IH7442" s="1009"/>
      <c r="II7442" s="1009"/>
      <c r="IJ7442" s="1009"/>
      <c r="IK7442" s="1009"/>
      <c r="IL7442" s="1009"/>
      <c r="IM7442" s="1009"/>
    </row>
    <row r="7443" spans="17:247" x14ac:dyDescent="0.25">
      <c r="Q7443" s="1333"/>
      <c r="R7443" s="1333"/>
      <c r="S7443" s="669"/>
      <c r="T7443" s="669"/>
      <c r="U7443" s="669"/>
      <c r="AG7443" s="873"/>
      <c r="AN7443" s="669"/>
      <c r="IG7443" s="1009"/>
      <c r="IH7443" s="1009"/>
      <c r="II7443" s="1009"/>
      <c r="IJ7443" s="1009"/>
      <c r="IK7443" s="1009"/>
      <c r="IL7443" s="1009"/>
      <c r="IM7443" s="1009"/>
    </row>
    <row r="7444" spans="17:247" x14ac:dyDescent="0.25">
      <c r="Q7444" s="1333"/>
      <c r="R7444" s="1333"/>
      <c r="S7444" s="669"/>
      <c r="T7444" s="669"/>
      <c r="U7444" s="669"/>
      <c r="AG7444" s="873"/>
      <c r="AN7444" s="669"/>
      <c r="IG7444" s="1009"/>
      <c r="IH7444" s="1009"/>
      <c r="II7444" s="1009"/>
      <c r="IJ7444" s="1009"/>
      <c r="IK7444" s="1009"/>
      <c r="IL7444" s="1009"/>
      <c r="IM7444" s="1009"/>
    </row>
    <row r="7445" spans="17:247" x14ac:dyDescent="0.25">
      <c r="Q7445" s="1333"/>
      <c r="R7445" s="1333"/>
      <c r="S7445" s="669"/>
      <c r="T7445" s="669"/>
      <c r="U7445" s="669"/>
      <c r="AG7445" s="873"/>
      <c r="AN7445" s="669"/>
      <c r="IG7445" s="1009"/>
      <c r="IH7445" s="1009"/>
      <c r="II7445" s="1009"/>
      <c r="IJ7445" s="1009"/>
      <c r="IK7445" s="1009"/>
      <c r="IL7445" s="1009"/>
      <c r="IM7445" s="1009"/>
    </row>
    <row r="7446" spans="17:247" x14ac:dyDescent="0.25">
      <c r="Q7446" s="1333"/>
      <c r="R7446" s="1333"/>
      <c r="S7446" s="669"/>
      <c r="T7446" s="669"/>
      <c r="U7446" s="669"/>
      <c r="AG7446" s="873"/>
      <c r="AN7446" s="669"/>
      <c r="IG7446" s="1009"/>
      <c r="IH7446" s="1009"/>
      <c r="II7446" s="1009"/>
      <c r="IJ7446" s="1009"/>
      <c r="IK7446" s="1009"/>
      <c r="IL7446" s="1009"/>
      <c r="IM7446" s="1009"/>
    </row>
    <row r="7447" spans="17:247" x14ac:dyDescent="0.25">
      <c r="Q7447" s="1333"/>
      <c r="R7447" s="1333"/>
      <c r="S7447" s="669"/>
      <c r="T7447" s="669"/>
      <c r="U7447" s="669"/>
      <c r="AG7447" s="873"/>
      <c r="AN7447" s="669"/>
      <c r="IG7447" s="1009"/>
      <c r="IH7447" s="1009"/>
      <c r="II7447" s="1009"/>
      <c r="IJ7447" s="1009"/>
      <c r="IK7447" s="1009"/>
      <c r="IL7447" s="1009"/>
      <c r="IM7447" s="1009"/>
    </row>
    <row r="7448" spans="17:247" x14ac:dyDescent="0.25">
      <c r="Q7448" s="1333"/>
      <c r="R7448" s="1333"/>
      <c r="S7448" s="669"/>
      <c r="T7448" s="669"/>
      <c r="U7448" s="669"/>
      <c r="AG7448" s="873"/>
      <c r="AN7448" s="669"/>
      <c r="IG7448" s="1009"/>
      <c r="IH7448" s="1009"/>
      <c r="II7448" s="1009"/>
      <c r="IJ7448" s="1009"/>
      <c r="IK7448" s="1009"/>
      <c r="IL7448" s="1009"/>
      <c r="IM7448" s="1009"/>
    </row>
    <row r="7449" spans="17:247" x14ac:dyDescent="0.25">
      <c r="Q7449" s="1333"/>
      <c r="R7449" s="1333"/>
      <c r="S7449" s="669"/>
      <c r="T7449" s="669"/>
      <c r="U7449" s="669"/>
      <c r="AG7449" s="873"/>
      <c r="AN7449" s="669"/>
      <c r="IG7449" s="1009"/>
      <c r="IH7449" s="1009"/>
      <c r="II7449" s="1009"/>
      <c r="IJ7449" s="1009"/>
      <c r="IK7449" s="1009"/>
      <c r="IL7449" s="1009"/>
      <c r="IM7449" s="1009"/>
    </row>
    <row r="7450" spans="17:247" x14ac:dyDescent="0.25">
      <c r="Q7450" s="1333"/>
      <c r="R7450" s="1333"/>
      <c r="S7450" s="669"/>
      <c r="T7450" s="669"/>
      <c r="U7450" s="669"/>
      <c r="AG7450" s="873"/>
      <c r="AN7450" s="669"/>
      <c r="IG7450" s="1009"/>
      <c r="IH7450" s="1009"/>
      <c r="II7450" s="1009"/>
      <c r="IJ7450" s="1009"/>
      <c r="IK7450" s="1009"/>
      <c r="IL7450" s="1009"/>
      <c r="IM7450" s="1009"/>
    </row>
    <row r="7451" spans="17:247" x14ac:dyDescent="0.25">
      <c r="Q7451" s="1333"/>
      <c r="R7451" s="1333"/>
      <c r="S7451" s="669"/>
      <c r="T7451" s="669"/>
      <c r="U7451" s="669"/>
      <c r="AG7451" s="873"/>
      <c r="AN7451" s="669"/>
      <c r="IG7451" s="1009"/>
      <c r="IH7451" s="1009"/>
      <c r="II7451" s="1009"/>
      <c r="IJ7451" s="1009"/>
      <c r="IK7451" s="1009"/>
      <c r="IL7451" s="1009"/>
      <c r="IM7451" s="1009"/>
    </row>
    <row r="7452" spans="17:247" x14ac:dyDescent="0.25">
      <c r="Q7452" s="1333"/>
      <c r="R7452" s="1333"/>
      <c r="S7452" s="669"/>
      <c r="T7452" s="669"/>
      <c r="U7452" s="669"/>
      <c r="AG7452" s="873"/>
      <c r="AN7452" s="669"/>
      <c r="IG7452" s="1009"/>
      <c r="IH7452" s="1009"/>
      <c r="II7452" s="1009"/>
      <c r="IJ7452" s="1009"/>
      <c r="IK7452" s="1009"/>
      <c r="IL7452" s="1009"/>
      <c r="IM7452" s="1009"/>
    </row>
    <row r="7453" spans="17:247" x14ac:dyDescent="0.25">
      <c r="Q7453" s="1333"/>
      <c r="R7453" s="1333"/>
      <c r="S7453" s="669"/>
      <c r="T7453" s="669"/>
      <c r="U7453" s="669"/>
      <c r="AG7453" s="873"/>
      <c r="AN7453" s="669"/>
      <c r="IG7453" s="1009"/>
      <c r="IH7453" s="1009"/>
      <c r="II7453" s="1009"/>
      <c r="IJ7453" s="1009"/>
      <c r="IK7453" s="1009"/>
      <c r="IL7453" s="1009"/>
      <c r="IM7453" s="1009"/>
    </row>
    <row r="7454" spans="17:247" x14ac:dyDescent="0.25">
      <c r="Q7454" s="1333"/>
      <c r="R7454" s="1333"/>
      <c r="S7454" s="669"/>
      <c r="T7454" s="669"/>
      <c r="U7454" s="669"/>
      <c r="AG7454" s="873"/>
      <c r="AN7454" s="669"/>
      <c r="IG7454" s="1009"/>
      <c r="IH7454" s="1009"/>
      <c r="II7454" s="1009"/>
      <c r="IJ7454" s="1009"/>
      <c r="IK7454" s="1009"/>
      <c r="IL7454" s="1009"/>
      <c r="IM7454" s="1009"/>
    </row>
    <row r="7455" spans="17:247" x14ac:dyDescent="0.25">
      <c r="Q7455" s="1333"/>
      <c r="R7455" s="1333"/>
      <c r="S7455" s="669"/>
      <c r="T7455" s="669"/>
      <c r="U7455" s="669"/>
      <c r="AG7455" s="873"/>
      <c r="AN7455" s="669"/>
      <c r="IG7455" s="1009"/>
      <c r="IH7455" s="1009"/>
      <c r="II7455" s="1009"/>
      <c r="IJ7455" s="1009"/>
      <c r="IK7455" s="1009"/>
      <c r="IL7455" s="1009"/>
      <c r="IM7455" s="1009"/>
    </row>
    <row r="7456" spans="17:247" x14ac:dyDescent="0.25">
      <c r="Q7456" s="1333"/>
      <c r="R7456" s="1333"/>
      <c r="S7456" s="669"/>
      <c r="T7456" s="669"/>
      <c r="U7456" s="669"/>
      <c r="AG7456" s="873"/>
      <c r="AN7456" s="669"/>
      <c r="IG7456" s="1009"/>
      <c r="IH7456" s="1009"/>
      <c r="II7456" s="1009"/>
      <c r="IJ7456" s="1009"/>
      <c r="IK7456" s="1009"/>
      <c r="IL7456" s="1009"/>
      <c r="IM7456" s="1009"/>
    </row>
    <row r="7457" spans="17:247" x14ac:dyDescent="0.25">
      <c r="Q7457" s="1333"/>
      <c r="R7457" s="1333"/>
      <c r="S7457" s="669"/>
      <c r="T7457" s="669"/>
      <c r="U7457" s="669"/>
      <c r="AG7457" s="873"/>
      <c r="AN7457" s="669"/>
      <c r="IG7457" s="1009"/>
      <c r="IH7457" s="1009"/>
      <c r="II7457" s="1009"/>
      <c r="IJ7457" s="1009"/>
      <c r="IK7457" s="1009"/>
      <c r="IL7457" s="1009"/>
      <c r="IM7457" s="1009"/>
    </row>
    <row r="7458" spans="17:247" x14ac:dyDescent="0.25">
      <c r="Q7458" s="1333"/>
      <c r="R7458" s="1333"/>
      <c r="S7458" s="669"/>
      <c r="T7458" s="669"/>
      <c r="U7458" s="669"/>
      <c r="AG7458" s="873"/>
      <c r="AN7458" s="669"/>
      <c r="IG7458" s="1009"/>
      <c r="IH7458" s="1009"/>
      <c r="II7458" s="1009"/>
      <c r="IJ7458" s="1009"/>
      <c r="IK7458" s="1009"/>
      <c r="IL7458" s="1009"/>
      <c r="IM7458" s="1009"/>
    </row>
    <row r="7459" spans="17:247" x14ac:dyDescent="0.25">
      <c r="Q7459" s="1333"/>
      <c r="R7459" s="1333"/>
      <c r="S7459" s="669"/>
      <c r="T7459" s="669"/>
      <c r="U7459" s="669"/>
      <c r="AG7459" s="873"/>
      <c r="AN7459" s="669"/>
      <c r="IG7459" s="1009"/>
      <c r="IH7459" s="1009"/>
      <c r="II7459" s="1009"/>
      <c r="IJ7459" s="1009"/>
      <c r="IK7459" s="1009"/>
      <c r="IL7459" s="1009"/>
      <c r="IM7459" s="1009"/>
    </row>
    <row r="7460" spans="17:247" x14ac:dyDescent="0.25">
      <c r="Q7460" s="1333"/>
      <c r="R7460" s="1333"/>
      <c r="S7460" s="669"/>
      <c r="T7460" s="669"/>
      <c r="U7460" s="669"/>
      <c r="AG7460" s="873"/>
      <c r="AN7460" s="669"/>
      <c r="IG7460" s="1009"/>
      <c r="IH7460" s="1009"/>
      <c r="II7460" s="1009"/>
      <c r="IJ7460" s="1009"/>
      <c r="IK7460" s="1009"/>
      <c r="IL7460" s="1009"/>
      <c r="IM7460" s="1009"/>
    </row>
    <row r="7461" spans="17:247" x14ac:dyDescent="0.25">
      <c r="Q7461" s="1333"/>
      <c r="R7461" s="1333"/>
      <c r="S7461" s="669"/>
      <c r="T7461" s="669"/>
      <c r="U7461" s="669"/>
      <c r="AG7461" s="873"/>
      <c r="AN7461" s="669"/>
      <c r="IG7461" s="1009"/>
      <c r="IH7461" s="1009"/>
      <c r="II7461" s="1009"/>
      <c r="IJ7461" s="1009"/>
      <c r="IK7461" s="1009"/>
      <c r="IL7461" s="1009"/>
      <c r="IM7461" s="1009"/>
    </row>
    <row r="7462" spans="17:247" x14ac:dyDescent="0.25">
      <c r="Q7462" s="1333"/>
      <c r="R7462" s="1333"/>
      <c r="S7462" s="669"/>
      <c r="T7462" s="669"/>
      <c r="U7462" s="669"/>
      <c r="AG7462" s="873"/>
      <c r="AN7462" s="669"/>
      <c r="IG7462" s="1009"/>
      <c r="IH7462" s="1009"/>
      <c r="II7462" s="1009"/>
      <c r="IJ7462" s="1009"/>
      <c r="IK7462" s="1009"/>
      <c r="IL7462" s="1009"/>
      <c r="IM7462" s="1009"/>
    </row>
    <row r="7463" spans="17:247" x14ac:dyDescent="0.25">
      <c r="Q7463" s="1333"/>
      <c r="R7463" s="1333"/>
      <c r="S7463" s="669"/>
      <c r="T7463" s="669"/>
      <c r="U7463" s="669"/>
      <c r="AG7463" s="873"/>
      <c r="AN7463" s="669"/>
      <c r="IG7463" s="1009"/>
      <c r="IH7463" s="1009"/>
      <c r="II7463" s="1009"/>
      <c r="IJ7463" s="1009"/>
      <c r="IK7463" s="1009"/>
      <c r="IL7463" s="1009"/>
      <c r="IM7463" s="1009"/>
    </row>
    <row r="7464" spans="17:247" x14ac:dyDescent="0.25">
      <c r="Q7464" s="1333"/>
      <c r="R7464" s="1333"/>
      <c r="S7464" s="669"/>
      <c r="T7464" s="669"/>
      <c r="U7464" s="669"/>
      <c r="AG7464" s="873"/>
      <c r="AN7464" s="669"/>
      <c r="IG7464" s="1009"/>
      <c r="IH7464" s="1009"/>
      <c r="II7464" s="1009"/>
      <c r="IJ7464" s="1009"/>
      <c r="IK7464" s="1009"/>
      <c r="IL7464" s="1009"/>
      <c r="IM7464" s="1009"/>
    </row>
    <row r="7465" spans="17:247" x14ac:dyDescent="0.25">
      <c r="Q7465" s="1333"/>
      <c r="R7465" s="1333"/>
      <c r="S7465" s="669"/>
      <c r="T7465" s="669"/>
      <c r="U7465" s="669"/>
      <c r="AG7465" s="873"/>
      <c r="AN7465" s="669"/>
      <c r="IG7465" s="1009"/>
      <c r="IH7465" s="1009"/>
      <c r="II7465" s="1009"/>
      <c r="IJ7465" s="1009"/>
      <c r="IK7465" s="1009"/>
      <c r="IL7465" s="1009"/>
      <c r="IM7465" s="1009"/>
    </row>
    <row r="7466" spans="17:247" x14ac:dyDescent="0.25">
      <c r="Q7466" s="1333"/>
      <c r="R7466" s="1333"/>
      <c r="S7466" s="669"/>
      <c r="T7466" s="669"/>
      <c r="U7466" s="669"/>
      <c r="AG7466" s="873"/>
      <c r="AN7466" s="669"/>
      <c r="IG7466" s="1009"/>
      <c r="IH7466" s="1009"/>
      <c r="II7466" s="1009"/>
      <c r="IJ7466" s="1009"/>
      <c r="IK7466" s="1009"/>
      <c r="IL7466" s="1009"/>
      <c r="IM7466" s="1009"/>
    </row>
    <row r="7467" spans="17:247" x14ac:dyDescent="0.25">
      <c r="Q7467" s="1333"/>
      <c r="R7467" s="1333"/>
      <c r="S7467" s="669"/>
      <c r="T7467" s="669"/>
      <c r="U7467" s="669"/>
      <c r="AG7467" s="873"/>
      <c r="AN7467" s="669"/>
      <c r="IG7467" s="1009"/>
      <c r="IH7467" s="1009"/>
      <c r="II7467" s="1009"/>
      <c r="IJ7467" s="1009"/>
      <c r="IK7467" s="1009"/>
      <c r="IL7467" s="1009"/>
      <c r="IM7467" s="1009"/>
    </row>
    <row r="7468" spans="17:247" x14ac:dyDescent="0.25">
      <c r="Q7468" s="1333"/>
      <c r="R7468" s="1333"/>
      <c r="S7468" s="669"/>
      <c r="T7468" s="669"/>
      <c r="U7468" s="669"/>
      <c r="AG7468" s="873"/>
      <c r="AN7468" s="669"/>
      <c r="IG7468" s="1009"/>
      <c r="IH7468" s="1009"/>
      <c r="II7468" s="1009"/>
      <c r="IJ7468" s="1009"/>
      <c r="IK7468" s="1009"/>
      <c r="IL7468" s="1009"/>
      <c r="IM7468" s="1009"/>
    </row>
    <row r="7469" spans="17:247" x14ac:dyDescent="0.25">
      <c r="Q7469" s="1333"/>
      <c r="R7469" s="1333"/>
      <c r="S7469" s="669"/>
      <c r="T7469" s="669"/>
      <c r="U7469" s="669"/>
      <c r="AG7469" s="873"/>
      <c r="AN7469" s="669"/>
      <c r="IG7469" s="1009"/>
      <c r="IH7469" s="1009"/>
      <c r="II7469" s="1009"/>
      <c r="IJ7469" s="1009"/>
      <c r="IK7469" s="1009"/>
      <c r="IL7469" s="1009"/>
      <c r="IM7469" s="1009"/>
    </row>
    <row r="7470" spans="17:247" x14ac:dyDescent="0.25">
      <c r="Q7470" s="1333"/>
      <c r="R7470" s="1333"/>
      <c r="S7470" s="669"/>
      <c r="T7470" s="669"/>
      <c r="U7470" s="669"/>
      <c r="AG7470" s="873"/>
      <c r="AN7470" s="669"/>
      <c r="IG7470" s="1009"/>
      <c r="IH7470" s="1009"/>
      <c r="II7470" s="1009"/>
      <c r="IJ7470" s="1009"/>
      <c r="IK7470" s="1009"/>
      <c r="IL7470" s="1009"/>
      <c r="IM7470" s="1009"/>
    </row>
    <row r="7471" spans="17:247" x14ac:dyDescent="0.25">
      <c r="Q7471" s="1333"/>
      <c r="R7471" s="1333"/>
      <c r="S7471" s="669"/>
      <c r="T7471" s="669"/>
      <c r="U7471" s="669"/>
      <c r="AG7471" s="873"/>
      <c r="AN7471" s="669"/>
      <c r="IG7471" s="1009"/>
      <c r="IH7471" s="1009"/>
      <c r="II7471" s="1009"/>
      <c r="IJ7471" s="1009"/>
      <c r="IK7471" s="1009"/>
      <c r="IL7471" s="1009"/>
      <c r="IM7471" s="1009"/>
    </row>
    <row r="7472" spans="17:247" x14ac:dyDescent="0.25">
      <c r="Q7472" s="1333"/>
      <c r="R7472" s="1333"/>
      <c r="S7472" s="669"/>
      <c r="T7472" s="669"/>
      <c r="U7472" s="669"/>
      <c r="AG7472" s="873"/>
      <c r="AN7472" s="669"/>
      <c r="IG7472" s="1009"/>
      <c r="IH7472" s="1009"/>
      <c r="II7472" s="1009"/>
      <c r="IJ7472" s="1009"/>
      <c r="IK7472" s="1009"/>
      <c r="IL7472" s="1009"/>
      <c r="IM7472" s="1009"/>
    </row>
    <row r="7473" spans="17:247" x14ac:dyDescent="0.25">
      <c r="Q7473" s="1333"/>
      <c r="R7473" s="1333"/>
      <c r="S7473" s="669"/>
      <c r="T7473" s="669"/>
      <c r="U7473" s="669"/>
      <c r="AG7473" s="873"/>
      <c r="AN7473" s="669"/>
      <c r="IG7473" s="1009"/>
      <c r="IH7473" s="1009"/>
      <c r="II7473" s="1009"/>
      <c r="IJ7473" s="1009"/>
      <c r="IK7473" s="1009"/>
      <c r="IL7473" s="1009"/>
      <c r="IM7473" s="1009"/>
    </row>
    <row r="7474" spans="17:247" x14ac:dyDescent="0.25">
      <c r="Q7474" s="1333"/>
      <c r="R7474" s="1333"/>
      <c r="S7474" s="669"/>
      <c r="T7474" s="669"/>
      <c r="U7474" s="669"/>
      <c r="AG7474" s="873"/>
      <c r="AN7474" s="669"/>
      <c r="IG7474" s="1009"/>
      <c r="IH7474" s="1009"/>
      <c r="II7474" s="1009"/>
      <c r="IJ7474" s="1009"/>
      <c r="IK7474" s="1009"/>
      <c r="IL7474" s="1009"/>
      <c r="IM7474" s="1009"/>
    </row>
    <row r="7475" spans="17:247" x14ac:dyDescent="0.25">
      <c r="Q7475" s="1333"/>
      <c r="R7475" s="1333"/>
      <c r="S7475" s="669"/>
      <c r="T7475" s="669"/>
      <c r="U7475" s="669"/>
      <c r="AG7475" s="873"/>
      <c r="AN7475" s="669"/>
      <c r="IG7475" s="1009"/>
      <c r="IH7475" s="1009"/>
      <c r="II7475" s="1009"/>
      <c r="IJ7475" s="1009"/>
      <c r="IK7475" s="1009"/>
      <c r="IL7475" s="1009"/>
      <c r="IM7475" s="1009"/>
    </row>
    <row r="7476" spans="17:247" x14ac:dyDescent="0.25">
      <c r="Q7476" s="1333"/>
      <c r="R7476" s="1333"/>
      <c r="S7476" s="669"/>
      <c r="T7476" s="669"/>
      <c r="U7476" s="669"/>
      <c r="AG7476" s="873"/>
      <c r="AN7476" s="669"/>
      <c r="IG7476" s="1009"/>
      <c r="IH7476" s="1009"/>
      <c r="II7476" s="1009"/>
      <c r="IJ7476" s="1009"/>
      <c r="IK7476" s="1009"/>
      <c r="IL7476" s="1009"/>
      <c r="IM7476" s="1009"/>
    </row>
    <row r="7477" spans="17:247" x14ac:dyDescent="0.25">
      <c r="Q7477" s="1333"/>
      <c r="R7477" s="1333"/>
      <c r="S7477" s="669"/>
      <c r="T7477" s="669"/>
      <c r="U7477" s="669"/>
      <c r="AG7477" s="873"/>
      <c r="AN7477" s="669"/>
      <c r="IG7477" s="1009"/>
      <c r="IH7477" s="1009"/>
      <c r="II7477" s="1009"/>
      <c r="IJ7477" s="1009"/>
      <c r="IK7477" s="1009"/>
      <c r="IL7477" s="1009"/>
      <c r="IM7477" s="1009"/>
    </row>
    <row r="7478" spans="17:247" x14ac:dyDescent="0.25">
      <c r="Q7478" s="1333"/>
      <c r="R7478" s="1333"/>
      <c r="S7478" s="669"/>
      <c r="T7478" s="669"/>
      <c r="U7478" s="669"/>
      <c r="AG7478" s="873"/>
      <c r="AN7478" s="669"/>
      <c r="IG7478" s="1009"/>
      <c r="IH7478" s="1009"/>
      <c r="II7478" s="1009"/>
      <c r="IJ7478" s="1009"/>
      <c r="IK7478" s="1009"/>
      <c r="IL7478" s="1009"/>
      <c r="IM7478" s="1009"/>
    </row>
    <row r="7479" spans="17:247" x14ac:dyDescent="0.25">
      <c r="Q7479" s="1333"/>
      <c r="R7479" s="1333"/>
      <c r="S7479" s="669"/>
      <c r="T7479" s="669"/>
      <c r="U7479" s="669"/>
      <c r="AG7479" s="873"/>
      <c r="AN7479" s="669"/>
      <c r="IG7479" s="1009"/>
      <c r="IH7479" s="1009"/>
      <c r="II7479" s="1009"/>
      <c r="IJ7479" s="1009"/>
      <c r="IK7479" s="1009"/>
      <c r="IL7479" s="1009"/>
      <c r="IM7479" s="1009"/>
    </row>
    <row r="7480" spans="17:247" x14ac:dyDescent="0.25">
      <c r="Q7480" s="1333"/>
      <c r="R7480" s="1333"/>
      <c r="S7480" s="669"/>
      <c r="T7480" s="669"/>
      <c r="U7480" s="669"/>
      <c r="AG7480" s="873"/>
      <c r="AN7480" s="669"/>
      <c r="IG7480" s="1009"/>
      <c r="IH7480" s="1009"/>
      <c r="II7480" s="1009"/>
      <c r="IJ7480" s="1009"/>
      <c r="IK7480" s="1009"/>
      <c r="IL7480" s="1009"/>
      <c r="IM7480" s="1009"/>
    </row>
    <row r="7481" spans="17:247" x14ac:dyDescent="0.25">
      <c r="Q7481" s="1333"/>
      <c r="R7481" s="1333"/>
      <c r="S7481" s="669"/>
      <c r="T7481" s="669"/>
      <c r="U7481" s="669"/>
      <c r="AG7481" s="873"/>
      <c r="AN7481" s="669"/>
      <c r="IG7481" s="1009"/>
      <c r="IH7481" s="1009"/>
      <c r="II7481" s="1009"/>
      <c r="IJ7481" s="1009"/>
      <c r="IK7481" s="1009"/>
      <c r="IL7481" s="1009"/>
      <c r="IM7481" s="1009"/>
    </row>
    <row r="7482" spans="17:247" x14ac:dyDescent="0.25">
      <c r="Q7482" s="1333"/>
      <c r="R7482" s="1333"/>
      <c r="S7482" s="669"/>
      <c r="T7482" s="669"/>
      <c r="U7482" s="669"/>
      <c r="AG7482" s="873"/>
      <c r="AN7482" s="669"/>
      <c r="IG7482" s="1009"/>
      <c r="IH7482" s="1009"/>
      <c r="II7482" s="1009"/>
      <c r="IJ7482" s="1009"/>
      <c r="IK7482" s="1009"/>
      <c r="IL7482" s="1009"/>
      <c r="IM7482" s="1009"/>
    </row>
    <row r="7483" spans="17:247" x14ac:dyDescent="0.25">
      <c r="Q7483" s="1333"/>
      <c r="R7483" s="1333"/>
      <c r="S7483" s="669"/>
      <c r="T7483" s="669"/>
      <c r="U7483" s="669"/>
      <c r="AG7483" s="873"/>
      <c r="AN7483" s="669"/>
      <c r="IG7483" s="1009"/>
      <c r="IH7483" s="1009"/>
      <c r="II7483" s="1009"/>
      <c r="IJ7483" s="1009"/>
      <c r="IK7483" s="1009"/>
      <c r="IL7483" s="1009"/>
      <c r="IM7483" s="1009"/>
    </row>
    <row r="7484" spans="17:247" x14ac:dyDescent="0.25">
      <c r="Q7484" s="1333"/>
      <c r="R7484" s="1333"/>
      <c r="S7484" s="669"/>
      <c r="T7484" s="669"/>
      <c r="U7484" s="669"/>
      <c r="AG7484" s="873"/>
      <c r="AN7484" s="669"/>
      <c r="IG7484" s="1009"/>
      <c r="IH7484" s="1009"/>
      <c r="II7484" s="1009"/>
      <c r="IJ7484" s="1009"/>
      <c r="IK7484" s="1009"/>
      <c r="IL7484" s="1009"/>
      <c r="IM7484" s="1009"/>
    </row>
    <row r="7485" spans="17:247" x14ac:dyDescent="0.25">
      <c r="Q7485" s="1333"/>
      <c r="R7485" s="1333"/>
      <c r="S7485" s="669"/>
      <c r="T7485" s="669"/>
      <c r="U7485" s="669"/>
      <c r="AG7485" s="873"/>
      <c r="AN7485" s="669"/>
      <c r="IG7485" s="1009"/>
      <c r="IH7485" s="1009"/>
      <c r="II7485" s="1009"/>
      <c r="IJ7485" s="1009"/>
      <c r="IK7485" s="1009"/>
      <c r="IL7485" s="1009"/>
      <c r="IM7485" s="1009"/>
    </row>
    <row r="7486" spans="17:247" x14ac:dyDescent="0.25">
      <c r="Q7486" s="1333"/>
      <c r="R7486" s="1333"/>
      <c r="S7486" s="669"/>
      <c r="T7486" s="669"/>
      <c r="U7486" s="669"/>
      <c r="AG7486" s="873"/>
      <c r="AN7486" s="669"/>
      <c r="IG7486" s="1009"/>
      <c r="IH7486" s="1009"/>
      <c r="II7486" s="1009"/>
      <c r="IJ7486" s="1009"/>
      <c r="IK7486" s="1009"/>
      <c r="IL7486" s="1009"/>
      <c r="IM7486" s="1009"/>
    </row>
    <row r="7487" spans="17:247" x14ac:dyDescent="0.25">
      <c r="Q7487" s="1333"/>
      <c r="R7487" s="1333"/>
      <c r="S7487" s="669"/>
      <c r="T7487" s="669"/>
      <c r="U7487" s="669"/>
      <c r="AG7487" s="873"/>
      <c r="AN7487" s="669"/>
      <c r="IG7487" s="1009"/>
      <c r="IH7487" s="1009"/>
      <c r="II7487" s="1009"/>
      <c r="IJ7487" s="1009"/>
      <c r="IK7487" s="1009"/>
      <c r="IL7487" s="1009"/>
      <c r="IM7487" s="1009"/>
    </row>
    <row r="7488" spans="17:247" x14ac:dyDescent="0.25">
      <c r="Q7488" s="1333"/>
      <c r="R7488" s="1333"/>
      <c r="S7488" s="669"/>
      <c r="T7488" s="669"/>
      <c r="U7488" s="669"/>
      <c r="AG7488" s="873"/>
      <c r="AN7488" s="669"/>
      <c r="IG7488" s="1009"/>
      <c r="IH7488" s="1009"/>
      <c r="II7488" s="1009"/>
      <c r="IJ7488" s="1009"/>
      <c r="IK7488" s="1009"/>
      <c r="IL7488" s="1009"/>
      <c r="IM7488" s="1009"/>
    </row>
    <row r="7489" spans="17:247" x14ac:dyDescent="0.25">
      <c r="Q7489" s="1333"/>
      <c r="R7489" s="1333"/>
      <c r="S7489" s="669"/>
      <c r="T7489" s="669"/>
      <c r="U7489" s="669"/>
      <c r="AG7489" s="873"/>
      <c r="AN7489" s="669"/>
      <c r="IG7489" s="1009"/>
      <c r="IH7489" s="1009"/>
      <c r="II7489" s="1009"/>
      <c r="IJ7489" s="1009"/>
      <c r="IK7489" s="1009"/>
      <c r="IL7489" s="1009"/>
      <c r="IM7489" s="1009"/>
    </row>
    <row r="7490" spans="17:247" x14ac:dyDescent="0.25">
      <c r="Q7490" s="1333"/>
      <c r="R7490" s="1333"/>
      <c r="S7490" s="669"/>
      <c r="T7490" s="669"/>
      <c r="U7490" s="669"/>
      <c r="AG7490" s="873"/>
      <c r="AN7490" s="669"/>
      <c r="IG7490" s="1009"/>
      <c r="IH7490" s="1009"/>
      <c r="II7490" s="1009"/>
      <c r="IJ7490" s="1009"/>
      <c r="IK7490" s="1009"/>
      <c r="IL7490" s="1009"/>
      <c r="IM7490" s="1009"/>
    </row>
    <row r="7491" spans="17:247" x14ac:dyDescent="0.25">
      <c r="Q7491" s="1333"/>
      <c r="R7491" s="1333"/>
      <c r="S7491" s="669"/>
      <c r="T7491" s="669"/>
      <c r="U7491" s="669"/>
      <c r="AG7491" s="873"/>
      <c r="AN7491" s="669"/>
      <c r="IG7491" s="1009"/>
      <c r="IH7491" s="1009"/>
      <c r="II7491" s="1009"/>
      <c r="IJ7491" s="1009"/>
      <c r="IK7491" s="1009"/>
      <c r="IL7491" s="1009"/>
      <c r="IM7491" s="1009"/>
    </row>
    <row r="7492" spans="17:247" x14ac:dyDescent="0.25">
      <c r="Q7492" s="1333"/>
      <c r="R7492" s="1333"/>
      <c r="S7492" s="669"/>
      <c r="T7492" s="669"/>
      <c r="U7492" s="669"/>
      <c r="AG7492" s="873"/>
      <c r="AN7492" s="669"/>
      <c r="IG7492" s="1009"/>
      <c r="IH7492" s="1009"/>
      <c r="II7492" s="1009"/>
      <c r="IJ7492" s="1009"/>
      <c r="IK7492" s="1009"/>
      <c r="IL7492" s="1009"/>
      <c r="IM7492" s="1009"/>
    </row>
    <row r="7493" spans="17:247" x14ac:dyDescent="0.25">
      <c r="Q7493" s="1333"/>
      <c r="R7493" s="1333"/>
      <c r="S7493" s="669"/>
      <c r="T7493" s="669"/>
      <c r="U7493" s="669"/>
      <c r="AG7493" s="873"/>
      <c r="AN7493" s="669"/>
      <c r="IG7493" s="1009"/>
      <c r="IH7493" s="1009"/>
      <c r="II7493" s="1009"/>
      <c r="IJ7493" s="1009"/>
      <c r="IK7493" s="1009"/>
      <c r="IL7493" s="1009"/>
      <c r="IM7493" s="1009"/>
    </row>
    <row r="7494" spans="17:247" x14ac:dyDescent="0.25">
      <c r="Q7494" s="1333"/>
      <c r="R7494" s="1333"/>
      <c r="S7494" s="669"/>
      <c r="T7494" s="669"/>
      <c r="U7494" s="669"/>
      <c r="AG7494" s="873"/>
      <c r="AN7494" s="669"/>
      <c r="IG7494" s="1009"/>
      <c r="IH7494" s="1009"/>
      <c r="II7494" s="1009"/>
      <c r="IJ7494" s="1009"/>
      <c r="IK7494" s="1009"/>
      <c r="IL7494" s="1009"/>
      <c r="IM7494" s="1009"/>
    </row>
    <row r="7495" spans="17:247" x14ac:dyDescent="0.25">
      <c r="Q7495" s="1333"/>
      <c r="R7495" s="1333"/>
      <c r="S7495" s="669"/>
      <c r="T7495" s="669"/>
      <c r="U7495" s="669"/>
      <c r="AG7495" s="873"/>
      <c r="AN7495" s="669"/>
      <c r="IG7495" s="1009"/>
      <c r="IH7495" s="1009"/>
      <c r="II7495" s="1009"/>
      <c r="IJ7495" s="1009"/>
      <c r="IK7495" s="1009"/>
      <c r="IL7495" s="1009"/>
      <c r="IM7495" s="1009"/>
    </row>
    <row r="7496" spans="17:247" x14ac:dyDescent="0.25">
      <c r="Q7496" s="1333"/>
      <c r="R7496" s="1333"/>
      <c r="S7496" s="669"/>
      <c r="T7496" s="669"/>
      <c r="U7496" s="669"/>
      <c r="AG7496" s="873"/>
      <c r="AN7496" s="669"/>
      <c r="IG7496" s="1009"/>
      <c r="IH7496" s="1009"/>
      <c r="II7496" s="1009"/>
      <c r="IJ7496" s="1009"/>
      <c r="IK7496" s="1009"/>
      <c r="IL7496" s="1009"/>
      <c r="IM7496" s="1009"/>
    </row>
    <row r="7497" spans="17:247" x14ac:dyDescent="0.25">
      <c r="Q7497" s="1333"/>
      <c r="R7497" s="1333"/>
      <c r="S7497" s="669"/>
      <c r="T7497" s="669"/>
      <c r="U7497" s="669"/>
      <c r="AG7497" s="873"/>
      <c r="AN7497" s="669"/>
      <c r="IG7497" s="1009"/>
      <c r="IH7497" s="1009"/>
      <c r="II7497" s="1009"/>
      <c r="IJ7497" s="1009"/>
      <c r="IK7497" s="1009"/>
      <c r="IL7497" s="1009"/>
      <c r="IM7497" s="1009"/>
    </row>
    <row r="7498" spans="17:247" x14ac:dyDescent="0.25">
      <c r="Q7498" s="1333"/>
      <c r="R7498" s="1333"/>
      <c r="S7498" s="669"/>
      <c r="T7498" s="669"/>
      <c r="U7498" s="669"/>
      <c r="AG7498" s="873"/>
      <c r="AN7498" s="669"/>
      <c r="IG7498" s="1009"/>
      <c r="IH7498" s="1009"/>
      <c r="II7498" s="1009"/>
      <c r="IJ7498" s="1009"/>
      <c r="IK7498" s="1009"/>
      <c r="IL7498" s="1009"/>
      <c r="IM7498" s="1009"/>
    </row>
    <row r="7499" spans="17:247" x14ac:dyDescent="0.25">
      <c r="Q7499" s="1333"/>
      <c r="R7499" s="1333"/>
      <c r="S7499" s="669"/>
      <c r="T7499" s="669"/>
      <c r="U7499" s="669"/>
      <c r="AG7499" s="873"/>
      <c r="AN7499" s="669"/>
      <c r="IG7499" s="1009"/>
      <c r="IH7499" s="1009"/>
      <c r="II7499" s="1009"/>
      <c r="IJ7499" s="1009"/>
      <c r="IK7499" s="1009"/>
      <c r="IL7499" s="1009"/>
      <c r="IM7499" s="1009"/>
    </row>
    <row r="7500" spans="17:247" x14ac:dyDescent="0.25">
      <c r="Q7500" s="1333"/>
      <c r="R7500" s="1333"/>
      <c r="S7500" s="669"/>
      <c r="T7500" s="669"/>
      <c r="U7500" s="669"/>
      <c r="AG7500" s="873"/>
      <c r="AN7500" s="669"/>
      <c r="IG7500" s="1009"/>
      <c r="IH7500" s="1009"/>
      <c r="II7500" s="1009"/>
      <c r="IJ7500" s="1009"/>
      <c r="IK7500" s="1009"/>
      <c r="IL7500" s="1009"/>
      <c r="IM7500" s="1009"/>
    </row>
    <row r="7501" spans="17:247" x14ac:dyDescent="0.25">
      <c r="Q7501" s="1333"/>
      <c r="R7501" s="1333"/>
      <c r="S7501" s="669"/>
      <c r="T7501" s="669"/>
      <c r="U7501" s="669"/>
      <c r="AG7501" s="873"/>
      <c r="AN7501" s="669"/>
      <c r="IG7501" s="1009"/>
      <c r="IH7501" s="1009"/>
      <c r="II7501" s="1009"/>
      <c r="IJ7501" s="1009"/>
      <c r="IK7501" s="1009"/>
      <c r="IL7501" s="1009"/>
      <c r="IM7501" s="1009"/>
    </row>
    <row r="7502" spans="17:247" x14ac:dyDescent="0.25">
      <c r="Q7502" s="1333"/>
      <c r="R7502" s="1333"/>
      <c r="S7502" s="669"/>
      <c r="T7502" s="669"/>
      <c r="U7502" s="669"/>
      <c r="AG7502" s="873"/>
      <c r="AN7502" s="669"/>
      <c r="IG7502" s="1009"/>
      <c r="IH7502" s="1009"/>
      <c r="II7502" s="1009"/>
      <c r="IJ7502" s="1009"/>
      <c r="IK7502" s="1009"/>
      <c r="IL7502" s="1009"/>
      <c r="IM7502" s="1009"/>
    </row>
    <row r="7503" spans="17:247" x14ac:dyDescent="0.25">
      <c r="Q7503" s="1333"/>
      <c r="R7503" s="1333"/>
      <c r="S7503" s="669"/>
      <c r="T7503" s="669"/>
      <c r="U7503" s="669"/>
      <c r="AG7503" s="873"/>
      <c r="AN7503" s="669"/>
      <c r="IG7503" s="1009"/>
      <c r="IH7503" s="1009"/>
      <c r="II7503" s="1009"/>
      <c r="IJ7503" s="1009"/>
      <c r="IK7503" s="1009"/>
      <c r="IL7503" s="1009"/>
      <c r="IM7503" s="1009"/>
    </row>
    <row r="7504" spans="17:247" x14ac:dyDescent="0.25">
      <c r="Q7504" s="1333"/>
      <c r="R7504" s="1333"/>
      <c r="S7504" s="669"/>
      <c r="T7504" s="669"/>
      <c r="U7504" s="669"/>
      <c r="AG7504" s="873"/>
      <c r="AN7504" s="669"/>
      <c r="IG7504" s="1009"/>
      <c r="IH7504" s="1009"/>
      <c r="II7504" s="1009"/>
      <c r="IJ7504" s="1009"/>
      <c r="IK7504" s="1009"/>
      <c r="IL7504" s="1009"/>
      <c r="IM7504" s="1009"/>
    </row>
    <row r="7505" spans="17:247" x14ac:dyDescent="0.25">
      <c r="Q7505" s="1333"/>
      <c r="R7505" s="1333"/>
      <c r="S7505" s="669"/>
      <c r="T7505" s="669"/>
      <c r="U7505" s="669"/>
      <c r="AG7505" s="873"/>
      <c r="AN7505" s="669"/>
      <c r="IG7505" s="1009"/>
      <c r="IH7505" s="1009"/>
      <c r="II7505" s="1009"/>
      <c r="IJ7505" s="1009"/>
      <c r="IK7505" s="1009"/>
      <c r="IL7505" s="1009"/>
      <c r="IM7505" s="1009"/>
    </row>
    <row r="7506" spans="17:247" x14ac:dyDescent="0.25">
      <c r="Q7506" s="1333"/>
      <c r="R7506" s="1333"/>
      <c r="S7506" s="669"/>
      <c r="T7506" s="669"/>
      <c r="U7506" s="669"/>
      <c r="AG7506" s="873"/>
      <c r="AN7506" s="669"/>
      <c r="IG7506" s="1009"/>
      <c r="IH7506" s="1009"/>
      <c r="II7506" s="1009"/>
      <c r="IJ7506" s="1009"/>
      <c r="IK7506" s="1009"/>
      <c r="IL7506" s="1009"/>
      <c r="IM7506" s="1009"/>
    </row>
    <row r="7507" spans="17:247" x14ac:dyDescent="0.25">
      <c r="Q7507" s="1333"/>
      <c r="R7507" s="1333"/>
      <c r="S7507" s="669"/>
      <c r="T7507" s="669"/>
      <c r="U7507" s="669"/>
      <c r="AG7507" s="873"/>
      <c r="AN7507" s="669"/>
      <c r="IG7507" s="1009"/>
      <c r="IH7507" s="1009"/>
      <c r="II7507" s="1009"/>
      <c r="IJ7507" s="1009"/>
      <c r="IK7507" s="1009"/>
      <c r="IL7507" s="1009"/>
      <c r="IM7507" s="1009"/>
    </row>
    <row r="7508" spans="17:247" x14ac:dyDescent="0.25">
      <c r="Q7508" s="1333"/>
      <c r="R7508" s="1333"/>
      <c r="S7508" s="669"/>
      <c r="T7508" s="669"/>
      <c r="U7508" s="669"/>
      <c r="AG7508" s="873"/>
      <c r="AN7508" s="669"/>
      <c r="IG7508" s="1009"/>
      <c r="IH7508" s="1009"/>
      <c r="II7508" s="1009"/>
      <c r="IJ7508" s="1009"/>
      <c r="IK7508" s="1009"/>
      <c r="IL7508" s="1009"/>
      <c r="IM7508" s="1009"/>
    </row>
    <row r="7509" spans="17:247" x14ac:dyDescent="0.25">
      <c r="Q7509" s="1333"/>
      <c r="R7509" s="1333"/>
      <c r="S7509" s="669"/>
      <c r="T7509" s="669"/>
      <c r="U7509" s="669"/>
      <c r="AG7509" s="873"/>
      <c r="AN7509" s="669"/>
      <c r="IG7509" s="1009"/>
      <c r="IH7509" s="1009"/>
      <c r="II7509" s="1009"/>
      <c r="IJ7509" s="1009"/>
      <c r="IK7509" s="1009"/>
      <c r="IL7509" s="1009"/>
      <c r="IM7509" s="1009"/>
    </row>
    <row r="7510" spans="17:247" x14ac:dyDescent="0.25">
      <c r="Q7510" s="1333"/>
      <c r="R7510" s="1333"/>
      <c r="S7510" s="669"/>
      <c r="T7510" s="669"/>
      <c r="U7510" s="669"/>
      <c r="AG7510" s="873"/>
      <c r="AN7510" s="669"/>
      <c r="IG7510" s="1009"/>
      <c r="IH7510" s="1009"/>
      <c r="II7510" s="1009"/>
      <c r="IJ7510" s="1009"/>
      <c r="IK7510" s="1009"/>
      <c r="IL7510" s="1009"/>
      <c r="IM7510" s="1009"/>
    </row>
    <row r="7511" spans="17:247" x14ac:dyDescent="0.25">
      <c r="Q7511" s="1333"/>
      <c r="R7511" s="1333"/>
      <c r="S7511" s="669"/>
      <c r="T7511" s="669"/>
      <c r="U7511" s="669"/>
      <c r="AG7511" s="873"/>
      <c r="AN7511" s="669"/>
      <c r="IG7511" s="1009"/>
      <c r="IH7511" s="1009"/>
      <c r="II7511" s="1009"/>
      <c r="IJ7511" s="1009"/>
      <c r="IK7511" s="1009"/>
      <c r="IL7511" s="1009"/>
      <c r="IM7511" s="1009"/>
    </row>
    <row r="7512" spans="17:247" x14ac:dyDescent="0.25">
      <c r="Q7512" s="1333"/>
      <c r="R7512" s="1333"/>
      <c r="S7512" s="669"/>
      <c r="T7512" s="669"/>
      <c r="U7512" s="669"/>
      <c r="AG7512" s="873"/>
      <c r="AN7512" s="669"/>
      <c r="IG7512" s="1009"/>
      <c r="IH7512" s="1009"/>
      <c r="II7512" s="1009"/>
      <c r="IJ7512" s="1009"/>
      <c r="IK7512" s="1009"/>
      <c r="IL7512" s="1009"/>
      <c r="IM7512" s="1009"/>
    </row>
    <row r="7513" spans="17:247" x14ac:dyDescent="0.25">
      <c r="Q7513" s="1333"/>
      <c r="R7513" s="1333"/>
      <c r="S7513" s="669"/>
      <c r="T7513" s="669"/>
      <c r="U7513" s="669"/>
      <c r="AG7513" s="873"/>
      <c r="AN7513" s="669"/>
      <c r="IG7513" s="1009"/>
      <c r="IH7513" s="1009"/>
      <c r="II7513" s="1009"/>
      <c r="IJ7513" s="1009"/>
      <c r="IK7513" s="1009"/>
      <c r="IL7513" s="1009"/>
      <c r="IM7513" s="1009"/>
    </row>
    <row r="7514" spans="17:247" x14ac:dyDescent="0.25">
      <c r="Q7514" s="1333"/>
      <c r="R7514" s="1333"/>
      <c r="S7514" s="669"/>
      <c r="T7514" s="669"/>
      <c r="U7514" s="669"/>
      <c r="AG7514" s="873"/>
      <c r="AN7514" s="669"/>
      <c r="IG7514" s="1009"/>
      <c r="IH7514" s="1009"/>
      <c r="II7514" s="1009"/>
      <c r="IJ7514" s="1009"/>
      <c r="IK7514" s="1009"/>
      <c r="IL7514" s="1009"/>
      <c r="IM7514" s="1009"/>
    </row>
    <row r="7515" spans="17:247" x14ac:dyDescent="0.25">
      <c r="Q7515" s="1333"/>
      <c r="R7515" s="1333"/>
      <c r="S7515" s="669"/>
      <c r="T7515" s="669"/>
      <c r="U7515" s="669"/>
      <c r="AG7515" s="873"/>
      <c r="AN7515" s="669"/>
      <c r="IG7515" s="1009"/>
      <c r="IH7515" s="1009"/>
      <c r="II7515" s="1009"/>
      <c r="IJ7515" s="1009"/>
      <c r="IK7515" s="1009"/>
      <c r="IL7515" s="1009"/>
      <c r="IM7515" s="1009"/>
    </row>
    <row r="7516" spans="17:247" x14ac:dyDescent="0.25">
      <c r="Q7516" s="1333"/>
      <c r="R7516" s="1333"/>
      <c r="S7516" s="669"/>
      <c r="T7516" s="669"/>
      <c r="U7516" s="669"/>
      <c r="AG7516" s="873"/>
      <c r="AN7516" s="669"/>
      <c r="IG7516" s="1009"/>
      <c r="IH7516" s="1009"/>
      <c r="II7516" s="1009"/>
      <c r="IJ7516" s="1009"/>
      <c r="IK7516" s="1009"/>
      <c r="IL7516" s="1009"/>
      <c r="IM7516" s="1009"/>
    </row>
    <row r="7517" spans="17:247" x14ac:dyDescent="0.25">
      <c r="Q7517" s="1333"/>
      <c r="R7517" s="1333"/>
      <c r="S7517" s="669"/>
      <c r="T7517" s="669"/>
      <c r="U7517" s="669"/>
      <c r="AG7517" s="873"/>
      <c r="AN7517" s="669"/>
      <c r="IG7517" s="1009"/>
      <c r="IH7517" s="1009"/>
      <c r="II7517" s="1009"/>
      <c r="IJ7517" s="1009"/>
      <c r="IK7517" s="1009"/>
      <c r="IL7517" s="1009"/>
      <c r="IM7517" s="1009"/>
    </row>
    <row r="7518" spans="17:247" x14ac:dyDescent="0.25">
      <c r="Q7518" s="1333"/>
      <c r="R7518" s="1333"/>
      <c r="S7518" s="669"/>
      <c r="T7518" s="669"/>
      <c r="U7518" s="669"/>
      <c r="AG7518" s="873"/>
      <c r="AN7518" s="669"/>
      <c r="IG7518" s="1009"/>
      <c r="IH7518" s="1009"/>
      <c r="II7518" s="1009"/>
      <c r="IJ7518" s="1009"/>
      <c r="IK7518" s="1009"/>
      <c r="IL7518" s="1009"/>
      <c r="IM7518" s="1009"/>
    </row>
    <row r="7519" spans="17:247" x14ac:dyDescent="0.25">
      <c r="Q7519" s="1333"/>
      <c r="R7519" s="1333"/>
      <c r="S7519" s="669"/>
      <c r="T7519" s="669"/>
      <c r="U7519" s="669"/>
      <c r="AG7519" s="873"/>
      <c r="AN7519" s="669"/>
      <c r="IG7519" s="1009"/>
      <c r="IH7519" s="1009"/>
      <c r="II7519" s="1009"/>
      <c r="IJ7519" s="1009"/>
      <c r="IK7519" s="1009"/>
      <c r="IL7519" s="1009"/>
      <c r="IM7519" s="1009"/>
    </row>
    <row r="7520" spans="17:247" x14ac:dyDescent="0.25">
      <c r="Q7520" s="1333"/>
      <c r="R7520" s="1333"/>
      <c r="S7520" s="669"/>
      <c r="T7520" s="669"/>
      <c r="U7520" s="669"/>
      <c r="AG7520" s="873"/>
      <c r="AN7520" s="669"/>
      <c r="IG7520" s="1009"/>
      <c r="IH7520" s="1009"/>
      <c r="II7520" s="1009"/>
      <c r="IJ7520" s="1009"/>
      <c r="IK7520" s="1009"/>
      <c r="IL7520" s="1009"/>
      <c r="IM7520" s="1009"/>
    </row>
    <row r="7521" spans="17:247" x14ac:dyDescent="0.25">
      <c r="Q7521" s="1333"/>
      <c r="R7521" s="1333"/>
      <c r="S7521" s="669"/>
      <c r="T7521" s="669"/>
      <c r="U7521" s="669"/>
      <c r="AG7521" s="873"/>
      <c r="AN7521" s="669"/>
      <c r="IG7521" s="1009"/>
      <c r="IH7521" s="1009"/>
      <c r="II7521" s="1009"/>
      <c r="IJ7521" s="1009"/>
      <c r="IK7521" s="1009"/>
      <c r="IL7521" s="1009"/>
      <c r="IM7521" s="1009"/>
    </row>
    <row r="7522" spans="17:247" x14ac:dyDescent="0.25">
      <c r="Q7522" s="1333"/>
      <c r="R7522" s="1333"/>
      <c r="S7522" s="669"/>
      <c r="T7522" s="669"/>
      <c r="U7522" s="669"/>
      <c r="AG7522" s="873"/>
      <c r="AN7522" s="669"/>
      <c r="IG7522" s="1009"/>
      <c r="IH7522" s="1009"/>
      <c r="II7522" s="1009"/>
      <c r="IJ7522" s="1009"/>
      <c r="IK7522" s="1009"/>
      <c r="IL7522" s="1009"/>
      <c r="IM7522" s="1009"/>
    </row>
    <row r="7523" spans="17:247" x14ac:dyDescent="0.25">
      <c r="Q7523" s="1333"/>
      <c r="R7523" s="1333"/>
      <c r="S7523" s="669"/>
      <c r="T7523" s="669"/>
      <c r="U7523" s="669"/>
      <c r="AG7523" s="873"/>
      <c r="AN7523" s="669"/>
      <c r="IG7523" s="1009"/>
      <c r="IH7523" s="1009"/>
      <c r="II7523" s="1009"/>
      <c r="IJ7523" s="1009"/>
      <c r="IK7523" s="1009"/>
      <c r="IL7523" s="1009"/>
      <c r="IM7523" s="1009"/>
    </row>
    <row r="7524" spans="17:247" x14ac:dyDescent="0.25">
      <c r="Q7524" s="1333"/>
      <c r="R7524" s="1333"/>
      <c r="S7524" s="669"/>
      <c r="T7524" s="669"/>
      <c r="U7524" s="669"/>
      <c r="AG7524" s="873"/>
      <c r="AN7524" s="669"/>
      <c r="IG7524" s="1009"/>
      <c r="IH7524" s="1009"/>
      <c r="II7524" s="1009"/>
      <c r="IJ7524" s="1009"/>
      <c r="IK7524" s="1009"/>
      <c r="IL7524" s="1009"/>
      <c r="IM7524" s="1009"/>
    </row>
    <row r="7525" spans="17:247" x14ac:dyDescent="0.25">
      <c r="Q7525" s="1333"/>
      <c r="R7525" s="1333"/>
      <c r="S7525" s="669"/>
      <c r="T7525" s="669"/>
      <c r="U7525" s="669"/>
      <c r="AG7525" s="873"/>
      <c r="AN7525" s="669"/>
      <c r="IG7525" s="1009"/>
      <c r="IH7525" s="1009"/>
      <c r="II7525" s="1009"/>
      <c r="IJ7525" s="1009"/>
      <c r="IK7525" s="1009"/>
      <c r="IL7525" s="1009"/>
      <c r="IM7525" s="1009"/>
    </row>
    <row r="7526" spans="17:247" x14ac:dyDescent="0.25">
      <c r="Q7526" s="1333"/>
      <c r="R7526" s="1333"/>
      <c r="S7526" s="669"/>
      <c r="T7526" s="669"/>
      <c r="U7526" s="669"/>
      <c r="AG7526" s="873"/>
      <c r="AN7526" s="669"/>
      <c r="IG7526" s="1009"/>
      <c r="IH7526" s="1009"/>
      <c r="II7526" s="1009"/>
      <c r="IJ7526" s="1009"/>
      <c r="IK7526" s="1009"/>
      <c r="IL7526" s="1009"/>
      <c r="IM7526" s="1009"/>
    </row>
    <row r="7527" spans="17:247" x14ac:dyDescent="0.25">
      <c r="Q7527" s="1333"/>
      <c r="R7527" s="1333"/>
      <c r="S7527" s="669"/>
      <c r="T7527" s="669"/>
      <c r="U7527" s="669"/>
      <c r="AG7527" s="873"/>
      <c r="AN7527" s="669"/>
      <c r="IG7527" s="1009"/>
      <c r="IH7527" s="1009"/>
      <c r="II7527" s="1009"/>
      <c r="IJ7527" s="1009"/>
      <c r="IK7527" s="1009"/>
      <c r="IL7527" s="1009"/>
      <c r="IM7527" s="1009"/>
    </row>
    <row r="7528" spans="17:247" x14ac:dyDescent="0.25">
      <c r="Q7528" s="1333"/>
      <c r="R7528" s="1333"/>
      <c r="S7528" s="669"/>
      <c r="T7528" s="669"/>
      <c r="U7528" s="669"/>
      <c r="AG7528" s="873"/>
      <c r="AN7528" s="669"/>
      <c r="IG7528" s="1009"/>
      <c r="IH7528" s="1009"/>
      <c r="II7528" s="1009"/>
      <c r="IJ7528" s="1009"/>
      <c r="IK7528" s="1009"/>
      <c r="IL7528" s="1009"/>
      <c r="IM7528" s="1009"/>
    </row>
    <row r="7529" spans="17:247" x14ac:dyDescent="0.25">
      <c r="Q7529" s="1333"/>
      <c r="R7529" s="1333"/>
      <c r="S7529" s="669"/>
      <c r="T7529" s="669"/>
      <c r="U7529" s="669"/>
      <c r="AG7529" s="873"/>
      <c r="AN7529" s="669"/>
      <c r="IG7529" s="1009"/>
      <c r="IH7529" s="1009"/>
      <c r="II7529" s="1009"/>
      <c r="IJ7529" s="1009"/>
      <c r="IK7529" s="1009"/>
      <c r="IL7529" s="1009"/>
      <c r="IM7529" s="1009"/>
    </row>
    <row r="7530" spans="17:247" x14ac:dyDescent="0.25">
      <c r="Q7530" s="1333"/>
      <c r="R7530" s="1333"/>
      <c r="S7530" s="669"/>
      <c r="T7530" s="669"/>
      <c r="U7530" s="669"/>
      <c r="AG7530" s="873"/>
      <c r="AN7530" s="669"/>
      <c r="IG7530" s="1009"/>
      <c r="IH7530" s="1009"/>
      <c r="II7530" s="1009"/>
      <c r="IJ7530" s="1009"/>
      <c r="IK7530" s="1009"/>
      <c r="IL7530" s="1009"/>
      <c r="IM7530" s="1009"/>
    </row>
    <row r="7531" spans="17:247" x14ac:dyDescent="0.25">
      <c r="Q7531" s="1333"/>
      <c r="R7531" s="1333"/>
      <c r="S7531" s="669"/>
      <c r="T7531" s="669"/>
      <c r="U7531" s="669"/>
      <c r="AG7531" s="873"/>
      <c r="AN7531" s="669"/>
      <c r="IG7531" s="1009"/>
      <c r="IH7531" s="1009"/>
      <c r="II7531" s="1009"/>
      <c r="IJ7531" s="1009"/>
      <c r="IK7531" s="1009"/>
      <c r="IL7531" s="1009"/>
      <c r="IM7531" s="1009"/>
    </row>
    <row r="7532" spans="17:247" x14ac:dyDescent="0.25">
      <c r="Q7532" s="1333"/>
      <c r="R7532" s="1333"/>
      <c r="S7532" s="669"/>
      <c r="T7532" s="669"/>
      <c r="U7532" s="669"/>
      <c r="AG7532" s="873"/>
      <c r="AN7532" s="669"/>
      <c r="IG7532" s="1009"/>
      <c r="IH7532" s="1009"/>
      <c r="II7532" s="1009"/>
      <c r="IJ7532" s="1009"/>
      <c r="IK7532" s="1009"/>
      <c r="IL7532" s="1009"/>
      <c r="IM7532" s="1009"/>
    </row>
    <row r="7533" spans="17:247" x14ac:dyDescent="0.25">
      <c r="Q7533" s="1333"/>
      <c r="R7533" s="1333"/>
      <c r="S7533" s="669"/>
      <c r="T7533" s="669"/>
      <c r="U7533" s="669"/>
      <c r="AG7533" s="873"/>
      <c r="AN7533" s="669"/>
      <c r="IG7533" s="1009"/>
      <c r="IH7533" s="1009"/>
      <c r="II7533" s="1009"/>
      <c r="IJ7533" s="1009"/>
      <c r="IK7533" s="1009"/>
      <c r="IL7533" s="1009"/>
      <c r="IM7533" s="1009"/>
    </row>
    <row r="7534" spans="17:247" x14ac:dyDescent="0.25">
      <c r="Q7534" s="1333"/>
      <c r="R7534" s="1333"/>
      <c r="S7534" s="669"/>
      <c r="T7534" s="669"/>
      <c r="U7534" s="669"/>
      <c r="AG7534" s="873"/>
      <c r="AN7534" s="669"/>
      <c r="IG7534" s="1009"/>
      <c r="IH7534" s="1009"/>
      <c r="II7534" s="1009"/>
      <c r="IJ7534" s="1009"/>
      <c r="IK7534" s="1009"/>
      <c r="IL7534" s="1009"/>
      <c r="IM7534" s="1009"/>
    </row>
    <row r="7535" spans="17:247" x14ac:dyDescent="0.25">
      <c r="Q7535" s="1333"/>
      <c r="R7535" s="1333"/>
      <c r="S7535" s="669"/>
      <c r="T7535" s="669"/>
      <c r="U7535" s="669"/>
      <c r="AG7535" s="873"/>
      <c r="AN7535" s="669"/>
      <c r="IG7535" s="1009"/>
      <c r="IH7535" s="1009"/>
      <c r="II7535" s="1009"/>
      <c r="IJ7535" s="1009"/>
      <c r="IK7535" s="1009"/>
      <c r="IL7535" s="1009"/>
      <c r="IM7535" s="1009"/>
    </row>
    <row r="7536" spans="17:247" x14ac:dyDescent="0.25">
      <c r="Q7536" s="1333"/>
      <c r="R7536" s="1333"/>
      <c r="S7536" s="669"/>
      <c r="T7536" s="669"/>
      <c r="U7536" s="669"/>
      <c r="AG7536" s="873"/>
      <c r="AN7536" s="669"/>
      <c r="IG7536" s="1009"/>
      <c r="IH7536" s="1009"/>
      <c r="II7536" s="1009"/>
      <c r="IJ7536" s="1009"/>
      <c r="IK7536" s="1009"/>
      <c r="IL7536" s="1009"/>
      <c r="IM7536" s="1009"/>
    </row>
    <row r="7537" spans="17:247" x14ac:dyDescent="0.25">
      <c r="Q7537" s="1333"/>
      <c r="R7537" s="1333"/>
      <c r="S7537" s="669"/>
      <c r="T7537" s="669"/>
      <c r="U7537" s="669"/>
      <c r="AG7537" s="873"/>
      <c r="AN7537" s="669"/>
      <c r="IG7537" s="1009"/>
      <c r="IH7537" s="1009"/>
      <c r="II7537" s="1009"/>
      <c r="IJ7537" s="1009"/>
      <c r="IK7537" s="1009"/>
      <c r="IL7537" s="1009"/>
      <c r="IM7537" s="1009"/>
    </row>
    <row r="7538" spans="17:247" x14ac:dyDescent="0.25">
      <c r="Q7538" s="1333"/>
      <c r="R7538" s="1333"/>
      <c r="S7538" s="669"/>
      <c r="T7538" s="669"/>
      <c r="U7538" s="669"/>
      <c r="AG7538" s="873"/>
      <c r="AN7538" s="669"/>
      <c r="IG7538" s="1009"/>
      <c r="IH7538" s="1009"/>
      <c r="II7538" s="1009"/>
      <c r="IJ7538" s="1009"/>
      <c r="IK7538" s="1009"/>
      <c r="IL7538" s="1009"/>
      <c r="IM7538" s="1009"/>
    </row>
    <row r="7539" spans="17:247" x14ac:dyDescent="0.25">
      <c r="Q7539" s="1333"/>
      <c r="R7539" s="1333"/>
      <c r="S7539" s="669"/>
      <c r="T7539" s="669"/>
      <c r="U7539" s="669"/>
      <c r="AG7539" s="873"/>
      <c r="AN7539" s="669"/>
      <c r="IG7539" s="1009"/>
      <c r="IH7539" s="1009"/>
      <c r="II7539" s="1009"/>
      <c r="IJ7539" s="1009"/>
      <c r="IK7539" s="1009"/>
      <c r="IL7539" s="1009"/>
      <c r="IM7539" s="1009"/>
    </row>
    <row r="7540" spans="17:247" x14ac:dyDescent="0.25">
      <c r="Q7540" s="1333"/>
      <c r="R7540" s="1333"/>
      <c r="S7540" s="669"/>
      <c r="T7540" s="669"/>
      <c r="U7540" s="669"/>
      <c r="AG7540" s="873"/>
      <c r="AN7540" s="669"/>
      <c r="IG7540" s="1009"/>
      <c r="IH7540" s="1009"/>
      <c r="II7540" s="1009"/>
      <c r="IJ7540" s="1009"/>
      <c r="IK7540" s="1009"/>
      <c r="IL7540" s="1009"/>
      <c r="IM7540" s="1009"/>
    </row>
    <row r="7541" spans="17:247" x14ac:dyDescent="0.25">
      <c r="Q7541" s="1333"/>
      <c r="R7541" s="1333"/>
      <c r="S7541" s="669"/>
      <c r="T7541" s="669"/>
      <c r="U7541" s="669"/>
      <c r="AG7541" s="873"/>
      <c r="AN7541" s="669"/>
      <c r="IG7541" s="1009"/>
      <c r="IH7541" s="1009"/>
      <c r="II7541" s="1009"/>
      <c r="IJ7541" s="1009"/>
      <c r="IK7541" s="1009"/>
      <c r="IL7541" s="1009"/>
      <c r="IM7541" s="1009"/>
    </row>
    <row r="7542" spans="17:247" x14ac:dyDescent="0.25">
      <c r="Q7542" s="1333"/>
      <c r="R7542" s="1333"/>
      <c r="S7542" s="669"/>
      <c r="T7542" s="669"/>
      <c r="U7542" s="669"/>
      <c r="AG7542" s="873"/>
      <c r="AN7542" s="669"/>
      <c r="IG7542" s="1009"/>
      <c r="IH7542" s="1009"/>
      <c r="II7542" s="1009"/>
      <c r="IJ7542" s="1009"/>
      <c r="IK7542" s="1009"/>
      <c r="IL7542" s="1009"/>
      <c r="IM7542" s="1009"/>
    </row>
    <row r="7543" spans="17:247" x14ac:dyDescent="0.25">
      <c r="Q7543" s="1333"/>
      <c r="R7543" s="1333"/>
      <c r="S7543" s="669"/>
      <c r="T7543" s="669"/>
      <c r="U7543" s="669"/>
      <c r="AG7543" s="873"/>
      <c r="AN7543" s="669"/>
      <c r="IG7543" s="1009"/>
      <c r="IH7543" s="1009"/>
      <c r="II7543" s="1009"/>
      <c r="IJ7543" s="1009"/>
      <c r="IK7543" s="1009"/>
      <c r="IL7543" s="1009"/>
      <c r="IM7543" s="1009"/>
    </row>
    <row r="7544" spans="17:247" x14ac:dyDescent="0.25">
      <c r="Q7544" s="1333"/>
      <c r="R7544" s="1333"/>
      <c r="S7544" s="669"/>
      <c r="T7544" s="669"/>
      <c r="U7544" s="669"/>
      <c r="AG7544" s="873"/>
      <c r="AN7544" s="669"/>
      <c r="IG7544" s="1009"/>
      <c r="IH7544" s="1009"/>
      <c r="II7544" s="1009"/>
      <c r="IJ7544" s="1009"/>
      <c r="IK7544" s="1009"/>
      <c r="IL7544" s="1009"/>
      <c r="IM7544" s="1009"/>
    </row>
    <row r="7545" spans="17:247" x14ac:dyDescent="0.25">
      <c r="Q7545" s="1333"/>
      <c r="R7545" s="1333"/>
      <c r="S7545" s="669"/>
      <c r="T7545" s="669"/>
      <c r="U7545" s="669"/>
      <c r="AG7545" s="873"/>
      <c r="AN7545" s="669"/>
      <c r="IG7545" s="1009"/>
      <c r="IH7545" s="1009"/>
      <c r="II7545" s="1009"/>
      <c r="IJ7545" s="1009"/>
      <c r="IK7545" s="1009"/>
      <c r="IL7545" s="1009"/>
      <c r="IM7545" s="1009"/>
    </row>
    <row r="7546" spans="17:247" x14ac:dyDescent="0.25">
      <c r="Q7546" s="1333"/>
      <c r="R7546" s="1333"/>
      <c r="S7546" s="669"/>
      <c r="T7546" s="669"/>
      <c r="U7546" s="669"/>
      <c r="AG7546" s="873"/>
      <c r="AN7546" s="669"/>
      <c r="IG7546" s="1009"/>
      <c r="IH7546" s="1009"/>
      <c r="II7546" s="1009"/>
      <c r="IJ7546" s="1009"/>
      <c r="IK7546" s="1009"/>
      <c r="IL7546" s="1009"/>
      <c r="IM7546" s="1009"/>
    </row>
    <row r="7547" spans="17:247" x14ac:dyDescent="0.25">
      <c r="Q7547" s="1333"/>
      <c r="R7547" s="1333"/>
      <c r="S7547" s="669"/>
      <c r="T7547" s="669"/>
      <c r="U7547" s="669"/>
      <c r="AG7547" s="873"/>
      <c r="AN7547" s="669"/>
      <c r="IG7547" s="1009"/>
      <c r="IH7547" s="1009"/>
      <c r="II7547" s="1009"/>
      <c r="IJ7547" s="1009"/>
      <c r="IK7547" s="1009"/>
      <c r="IL7547" s="1009"/>
      <c r="IM7547" s="1009"/>
    </row>
    <row r="7548" spans="17:247" x14ac:dyDescent="0.25">
      <c r="Q7548" s="1333"/>
      <c r="R7548" s="1333"/>
      <c r="S7548" s="669"/>
      <c r="T7548" s="669"/>
      <c r="U7548" s="669"/>
      <c r="AG7548" s="873"/>
      <c r="AN7548" s="669"/>
      <c r="IG7548" s="1009"/>
      <c r="IH7548" s="1009"/>
      <c r="II7548" s="1009"/>
      <c r="IJ7548" s="1009"/>
      <c r="IK7548" s="1009"/>
      <c r="IL7548" s="1009"/>
      <c r="IM7548" s="1009"/>
    </row>
    <row r="7549" spans="17:247" x14ac:dyDescent="0.25">
      <c r="Q7549" s="1333"/>
      <c r="R7549" s="1333"/>
      <c r="S7549" s="669"/>
      <c r="T7549" s="669"/>
      <c r="U7549" s="669"/>
      <c r="AG7549" s="873"/>
      <c r="AN7549" s="669"/>
      <c r="IG7549" s="1009"/>
      <c r="IH7549" s="1009"/>
      <c r="II7549" s="1009"/>
      <c r="IJ7549" s="1009"/>
      <c r="IK7549" s="1009"/>
      <c r="IL7549" s="1009"/>
      <c r="IM7549" s="1009"/>
    </row>
    <row r="7550" spans="17:247" x14ac:dyDescent="0.25">
      <c r="Q7550" s="1333"/>
      <c r="R7550" s="1333"/>
      <c r="S7550" s="669"/>
      <c r="T7550" s="669"/>
      <c r="U7550" s="669"/>
      <c r="AG7550" s="873"/>
      <c r="AN7550" s="669"/>
      <c r="IG7550" s="1009"/>
      <c r="IH7550" s="1009"/>
      <c r="II7550" s="1009"/>
      <c r="IJ7550" s="1009"/>
      <c r="IK7550" s="1009"/>
      <c r="IL7550" s="1009"/>
      <c r="IM7550" s="1009"/>
    </row>
    <row r="7551" spans="17:247" x14ac:dyDescent="0.25">
      <c r="Q7551" s="1333"/>
      <c r="R7551" s="1333"/>
      <c r="S7551" s="669"/>
      <c r="T7551" s="669"/>
      <c r="U7551" s="669"/>
      <c r="AG7551" s="873"/>
      <c r="AN7551" s="669"/>
      <c r="IG7551" s="1009"/>
      <c r="IH7551" s="1009"/>
      <c r="II7551" s="1009"/>
      <c r="IJ7551" s="1009"/>
      <c r="IK7551" s="1009"/>
      <c r="IL7551" s="1009"/>
      <c r="IM7551" s="1009"/>
    </row>
    <row r="7552" spans="17:247" x14ac:dyDescent="0.25">
      <c r="Q7552" s="1333"/>
      <c r="R7552" s="1333"/>
      <c r="S7552" s="669"/>
      <c r="T7552" s="669"/>
      <c r="U7552" s="669"/>
      <c r="AG7552" s="873"/>
      <c r="AN7552" s="669"/>
      <c r="IG7552" s="1009"/>
      <c r="IH7552" s="1009"/>
      <c r="II7552" s="1009"/>
      <c r="IJ7552" s="1009"/>
      <c r="IK7552" s="1009"/>
      <c r="IL7552" s="1009"/>
      <c r="IM7552" s="1009"/>
    </row>
    <row r="7553" spans="17:247" x14ac:dyDescent="0.25">
      <c r="Q7553" s="1333"/>
      <c r="R7553" s="1333"/>
      <c r="S7553" s="669"/>
      <c r="T7553" s="669"/>
      <c r="U7553" s="669"/>
      <c r="AG7553" s="873"/>
      <c r="AN7553" s="669"/>
      <c r="IG7553" s="1009"/>
      <c r="IH7553" s="1009"/>
      <c r="II7553" s="1009"/>
      <c r="IJ7553" s="1009"/>
      <c r="IK7553" s="1009"/>
      <c r="IL7553" s="1009"/>
      <c r="IM7553" s="1009"/>
    </row>
    <row r="7554" spans="17:247" x14ac:dyDescent="0.25">
      <c r="Q7554" s="1333"/>
      <c r="R7554" s="1333"/>
      <c r="S7554" s="669"/>
      <c r="T7554" s="669"/>
      <c r="U7554" s="669"/>
      <c r="AG7554" s="873"/>
      <c r="AN7554" s="669"/>
      <c r="IG7554" s="1009"/>
      <c r="IH7554" s="1009"/>
      <c r="II7554" s="1009"/>
      <c r="IJ7554" s="1009"/>
      <c r="IK7554" s="1009"/>
      <c r="IL7554" s="1009"/>
      <c r="IM7554" s="1009"/>
    </row>
    <row r="7555" spans="17:247" x14ac:dyDescent="0.25">
      <c r="Q7555" s="1333"/>
      <c r="R7555" s="1333"/>
      <c r="S7555" s="669"/>
      <c r="T7555" s="669"/>
      <c r="U7555" s="669"/>
      <c r="AG7555" s="873"/>
      <c r="AN7555" s="669"/>
      <c r="IG7555" s="1009"/>
      <c r="IH7555" s="1009"/>
      <c r="II7555" s="1009"/>
      <c r="IJ7555" s="1009"/>
      <c r="IK7555" s="1009"/>
      <c r="IL7555" s="1009"/>
      <c r="IM7555" s="1009"/>
    </row>
    <row r="7556" spans="17:247" x14ac:dyDescent="0.25">
      <c r="Q7556" s="1333"/>
      <c r="R7556" s="1333"/>
      <c r="S7556" s="669"/>
      <c r="T7556" s="669"/>
      <c r="U7556" s="669"/>
      <c r="AG7556" s="873"/>
      <c r="AN7556" s="669"/>
      <c r="IG7556" s="1009"/>
      <c r="IH7556" s="1009"/>
      <c r="II7556" s="1009"/>
      <c r="IJ7556" s="1009"/>
      <c r="IK7556" s="1009"/>
      <c r="IL7556" s="1009"/>
      <c r="IM7556" s="1009"/>
    </row>
    <row r="7557" spans="17:247" x14ac:dyDescent="0.25">
      <c r="Q7557" s="1333"/>
      <c r="R7557" s="1333"/>
      <c r="S7557" s="669"/>
      <c r="T7557" s="669"/>
      <c r="U7557" s="669"/>
      <c r="AG7557" s="873"/>
      <c r="AN7557" s="669"/>
      <c r="IG7557" s="1009"/>
      <c r="IH7557" s="1009"/>
      <c r="II7557" s="1009"/>
      <c r="IJ7557" s="1009"/>
      <c r="IK7557" s="1009"/>
      <c r="IL7557" s="1009"/>
      <c r="IM7557" s="1009"/>
    </row>
    <row r="7558" spans="17:247" x14ac:dyDescent="0.25">
      <c r="Q7558" s="1333"/>
      <c r="R7558" s="1333"/>
      <c r="S7558" s="669"/>
      <c r="T7558" s="669"/>
      <c r="U7558" s="669"/>
      <c r="AG7558" s="873"/>
      <c r="AN7558" s="669"/>
      <c r="IG7558" s="1009"/>
      <c r="IH7558" s="1009"/>
      <c r="II7558" s="1009"/>
      <c r="IJ7558" s="1009"/>
      <c r="IK7558" s="1009"/>
      <c r="IL7558" s="1009"/>
      <c r="IM7558" s="1009"/>
    </row>
    <row r="7559" spans="17:247" x14ac:dyDescent="0.25">
      <c r="Q7559" s="1333"/>
      <c r="R7559" s="1333"/>
      <c r="S7559" s="669"/>
      <c r="T7559" s="669"/>
      <c r="U7559" s="669"/>
      <c r="AG7559" s="873"/>
      <c r="AN7559" s="669"/>
      <c r="IG7559" s="1009"/>
      <c r="IH7559" s="1009"/>
      <c r="II7559" s="1009"/>
      <c r="IJ7559" s="1009"/>
      <c r="IK7559" s="1009"/>
      <c r="IL7559" s="1009"/>
      <c r="IM7559" s="1009"/>
    </row>
    <row r="7560" spans="17:247" x14ac:dyDescent="0.25">
      <c r="Q7560" s="1333"/>
      <c r="R7560" s="1333"/>
      <c r="S7560" s="669"/>
      <c r="T7560" s="669"/>
      <c r="U7560" s="669"/>
      <c r="AG7560" s="873"/>
      <c r="AN7560" s="669"/>
      <c r="IG7560" s="1009"/>
      <c r="IH7560" s="1009"/>
      <c r="II7560" s="1009"/>
      <c r="IJ7560" s="1009"/>
      <c r="IK7560" s="1009"/>
      <c r="IL7560" s="1009"/>
      <c r="IM7560" s="1009"/>
    </row>
    <row r="7561" spans="17:247" x14ac:dyDescent="0.25">
      <c r="Q7561" s="1333"/>
      <c r="R7561" s="1333"/>
      <c r="S7561" s="669"/>
      <c r="T7561" s="669"/>
      <c r="U7561" s="669"/>
      <c r="AG7561" s="873"/>
      <c r="AN7561" s="669"/>
      <c r="IG7561" s="1009"/>
      <c r="IH7561" s="1009"/>
      <c r="II7561" s="1009"/>
      <c r="IJ7561" s="1009"/>
      <c r="IK7561" s="1009"/>
      <c r="IL7561" s="1009"/>
      <c r="IM7561" s="1009"/>
    </row>
    <row r="7562" spans="17:247" x14ac:dyDescent="0.25">
      <c r="Q7562" s="1333"/>
      <c r="R7562" s="1333"/>
      <c r="S7562" s="669"/>
      <c r="T7562" s="669"/>
      <c r="U7562" s="669"/>
      <c r="AG7562" s="873"/>
      <c r="AN7562" s="669"/>
      <c r="IG7562" s="1009"/>
      <c r="IH7562" s="1009"/>
      <c r="II7562" s="1009"/>
      <c r="IJ7562" s="1009"/>
      <c r="IK7562" s="1009"/>
      <c r="IL7562" s="1009"/>
      <c r="IM7562" s="1009"/>
    </row>
    <row r="7563" spans="17:247" x14ac:dyDescent="0.25">
      <c r="Q7563" s="1333"/>
      <c r="R7563" s="1333"/>
      <c r="S7563" s="669"/>
      <c r="T7563" s="669"/>
      <c r="U7563" s="669"/>
      <c r="AG7563" s="873"/>
      <c r="AN7563" s="669"/>
      <c r="IG7563" s="1009"/>
      <c r="IH7563" s="1009"/>
      <c r="II7563" s="1009"/>
      <c r="IJ7563" s="1009"/>
      <c r="IK7563" s="1009"/>
      <c r="IL7563" s="1009"/>
      <c r="IM7563" s="1009"/>
    </row>
    <row r="7564" spans="17:247" x14ac:dyDescent="0.25">
      <c r="Q7564" s="1333"/>
      <c r="R7564" s="1333"/>
      <c r="S7564" s="669"/>
      <c r="T7564" s="669"/>
      <c r="U7564" s="669"/>
      <c r="AG7564" s="873"/>
      <c r="AN7564" s="669"/>
      <c r="IG7564" s="1009"/>
      <c r="IH7564" s="1009"/>
      <c r="II7564" s="1009"/>
      <c r="IJ7564" s="1009"/>
      <c r="IK7564" s="1009"/>
      <c r="IL7564" s="1009"/>
      <c r="IM7564" s="1009"/>
    </row>
    <row r="7565" spans="17:247" x14ac:dyDescent="0.25">
      <c r="Q7565" s="1333"/>
      <c r="R7565" s="1333"/>
      <c r="S7565" s="669"/>
      <c r="T7565" s="669"/>
      <c r="U7565" s="669"/>
      <c r="AG7565" s="873"/>
      <c r="AN7565" s="669"/>
      <c r="IG7565" s="1009"/>
      <c r="IH7565" s="1009"/>
      <c r="II7565" s="1009"/>
      <c r="IJ7565" s="1009"/>
      <c r="IK7565" s="1009"/>
      <c r="IL7565" s="1009"/>
      <c r="IM7565" s="1009"/>
    </row>
    <row r="7566" spans="17:247" x14ac:dyDescent="0.25">
      <c r="Q7566" s="1333"/>
      <c r="R7566" s="1333"/>
      <c r="S7566" s="669"/>
      <c r="T7566" s="669"/>
      <c r="U7566" s="669"/>
      <c r="AG7566" s="873"/>
      <c r="AN7566" s="669"/>
      <c r="IG7566" s="1009"/>
      <c r="IH7566" s="1009"/>
      <c r="II7566" s="1009"/>
      <c r="IJ7566" s="1009"/>
      <c r="IK7566" s="1009"/>
      <c r="IL7566" s="1009"/>
      <c r="IM7566" s="1009"/>
    </row>
    <row r="7567" spans="17:247" x14ac:dyDescent="0.25">
      <c r="Q7567" s="1333"/>
      <c r="R7567" s="1333"/>
      <c r="S7567" s="669"/>
      <c r="T7567" s="669"/>
      <c r="U7567" s="669"/>
      <c r="AG7567" s="873"/>
      <c r="AN7567" s="669"/>
      <c r="IG7567" s="1009"/>
      <c r="IH7567" s="1009"/>
      <c r="II7567" s="1009"/>
      <c r="IJ7567" s="1009"/>
      <c r="IK7567" s="1009"/>
      <c r="IL7567" s="1009"/>
      <c r="IM7567" s="1009"/>
    </row>
    <row r="7568" spans="17:247" x14ac:dyDescent="0.25">
      <c r="Q7568" s="1333"/>
      <c r="R7568" s="1333"/>
      <c r="S7568" s="669"/>
      <c r="T7568" s="669"/>
      <c r="U7568" s="669"/>
      <c r="AG7568" s="873"/>
      <c r="AN7568" s="669"/>
      <c r="IG7568" s="1009"/>
      <c r="IH7568" s="1009"/>
      <c r="II7568" s="1009"/>
      <c r="IJ7568" s="1009"/>
      <c r="IK7568" s="1009"/>
      <c r="IL7568" s="1009"/>
      <c r="IM7568" s="1009"/>
    </row>
    <row r="7569" spans="17:247" x14ac:dyDescent="0.25">
      <c r="Q7569" s="1333"/>
      <c r="R7569" s="1333"/>
      <c r="S7569" s="669"/>
      <c r="T7569" s="669"/>
      <c r="U7569" s="669"/>
      <c r="AG7569" s="873"/>
      <c r="AN7569" s="669"/>
      <c r="IG7569" s="1009"/>
      <c r="IH7569" s="1009"/>
      <c r="II7569" s="1009"/>
      <c r="IJ7569" s="1009"/>
      <c r="IK7569" s="1009"/>
      <c r="IL7569" s="1009"/>
      <c r="IM7569" s="1009"/>
    </row>
    <row r="7570" spans="17:247" x14ac:dyDescent="0.25">
      <c r="Q7570" s="1333"/>
      <c r="R7570" s="1333"/>
      <c r="S7570" s="669"/>
      <c r="T7570" s="669"/>
      <c r="U7570" s="669"/>
      <c r="AG7570" s="873"/>
      <c r="AN7570" s="669"/>
      <c r="IG7570" s="1009"/>
      <c r="IH7570" s="1009"/>
      <c r="II7570" s="1009"/>
      <c r="IJ7570" s="1009"/>
      <c r="IK7570" s="1009"/>
      <c r="IL7570" s="1009"/>
      <c r="IM7570" s="1009"/>
    </row>
    <row r="7571" spans="17:247" x14ac:dyDescent="0.25">
      <c r="Q7571" s="1333"/>
      <c r="R7571" s="1333"/>
      <c r="S7571" s="669"/>
      <c r="T7571" s="669"/>
      <c r="U7571" s="669"/>
      <c r="AG7571" s="873"/>
      <c r="AN7571" s="669"/>
      <c r="IG7571" s="1009"/>
      <c r="IH7571" s="1009"/>
      <c r="II7571" s="1009"/>
      <c r="IJ7571" s="1009"/>
      <c r="IK7571" s="1009"/>
      <c r="IL7571" s="1009"/>
      <c r="IM7571" s="1009"/>
    </row>
    <row r="7572" spans="17:247" x14ac:dyDescent="0.25">
      <c r="Q7572" s="1333"/>
      <c r="R7572" s="1333"/>
      <c r="S7572" s="669"/>
      <c r="T7572" s="669"/>
      <c r="U7572" s="669"/>
      <c r="AG7572" s="873"/>
      <c r="AN7572" s="669"/>
      <c r="IG7572" s="1009"/>
      <c r="IH7572" s="1009"/>
      <c r="II7572" s="1009"/>
      <c r="IJ7572" s="1009"/>
      <c r="IK7572" s="1009"/>
      <c r="IL7572" s="1009"/>
      <c r="IM7572" s="1009"/>
    </row>
    <row r="7573" spans="17:247" x14ac:dyDescent="0.25">
      <c r="Q7573" s="1333"/>
      <c r="R7573" s="1333"/>
      <c r="S7573" s="669"/>
      <c r="T7573" s="669"/>
      <c r="U7573" s="669"/>
      <c r="AG7573" s="873"/>
      <c r="AN7573" s="669"/>
      <c r="IG7573" s="1009"/>
      <c r="IH7573" s="1009"/>
      <c r="II7573" s="1009"/>
      <c r="IJ7573" s="1009"/>
      <c r="IK7573" s="1009"/>
      <c r="IL7573" s="1009"/>
      <c r="IM7573" s="1009"/>
    </row>
    <row r="7574" spans="17:247" x14ac:dyDescent="0.25">
      <c r="Q7574" s="1333"/>
      <c r="R7574" s="1333"/>
      <c r="S7574" s="669"/>
      <c r="T7574" s="669"/>
      <c r="U7574" s="669"/>
      <c r="AG7574" s="873"/>
      <c r="AN7574" s="669"/>
      <c r="IG7574" s="1009"/>
      <c r="IH7574" s="1009"/>
      <c r="II7574" s="1009"/>
      <c r="IJ7574" s="1009"/>
      <c r="IK7574" s="1009"/>
      <c r="IL7574" s="1009"/>
      <c r="IM7574" s="1009"/>
    </row>
    <row r="7575" spans="17:247" x14ac:dyDescent="0.25">
      <c r="Q7575" s="1333"/>
      <c r="R7575" s="1333"/>
      <c r="S7575" s="669"/>
      <c r="T7575" s="669"/>
      <c r="U7575" s="669"/>
      <c r="AG7575" s="873"/>
      <c r="AN7575" s="669"/>
      <c r="IG7575" s="1009"/>
      <c r="IH7575" s="1009"/>
      <c r="II7575" s="1009"/>
      <c r="IJ7575" s="1009"/>
      <c r="IK7575" s="1009"/>
      <c r="IL7575" s="1009"/>
      <c r="IM7575" s="1009"/>
    </row>
    <row r="7576" spans="17:247" x14ac:dyDescent="0.25">
      <c r="Q7576" s="1333"/>
      <c r="R7576" s="1333"/>
      <c r="S7576" s="669"/>
      <c r="T7576" s="669"/>
      <c r="U7576" s="669"/>
      <c r="AG7576" s="873"/>
      <c r="AN7576" s="669"/>
      <c r="IG7576" s="1009"/>
      <c r="IH7576" s="1009"/>
      <c r="II7576" s="1009"/>
      <c r="IJ7576" s="1009"/>
      <c r="IK7576" s="1009"/>
      <c r="IL7576" s="1009"/>
      <c r="IM7576" s="1009"/>
    </row>
    <row r="7577" spans="17:247" x14ac:dyDescent="0.25">
      <c r="Q7577" s="1333"/>
      <c r="R7577" s="1333"/>
      <c r="S7577" s="669"/>
      <c r="T7577" s="669"/>
      <c r="U7577" s="669"/>
      <c r="AG7577" s="873"/>
      <c r="AN7577" s="669"/>
      <c r="IG7577" s="1009"/>
      <c r="IH7577" s="1009"/>
      <c r="II7577" s="1009"/>
      <c r="IJ7577" s="1009"/>
      <c r="IK7577" s="1009"/>
      <c r="IL7577" s="1009"/>
      <c r="IM7577" s="1009"/>
    </row>
    <row r="7578" spans="17:247" x14ac:dyDescent="0.25">
      <c r="Q7578" s="1333"/>
      <c r="R7578" s="1333"/>
      <c r="S7578" s="669"/>
      <c r="T7578" s="669"/>
      <c r="U7578" s="669"/>
      <c r="AG7578" s="873"/>
      <c r="AN7578" s="669"/>
      <c r="IG7578" s="1009"/>
      <c r="IH7578" s="1009"/>
      <c r="II7578" s="1009"/>
      <c r="IJ7578" s="1009"/>
      <c r="IK7578" s="1009"/>
      <c r="IL7578" s="1009"/>
      <c r="IM7578" s="1009"/>
    </row>
    <row r="7579" spans="17:247" x14ac:dyDescent="0.25">
      <c r="Q7579" s="1333"/>
      <c r="R7579" s="1333"/>
      <c r="S7579" s="669"/>
      <c r="T7579" s="669"/>
      <c r="U7579" s="669"/>
      <c r="AG7579" s="873"/>
      <c r="AN7579" s="669"/>
      <c r="IG7579" s="1009"/>
      <c r="IH7579" s="1009"/>
      <c r="II7579" s="1009"/>
      <c r="IJ7579" s="1009"/>
      <c r="IK7579" s="1009"/>
      <c r="IL7579" s="1009"/>
      <c r="IM7579" s="1009"/>
    </row>
    <row r="7580" spans="17:247" x14ac:dyDescent="0.25">
      <c r="Q7580" s="1333"/>
      <c r="R7580" s="1333"/>
      <c r="S7580" s="669"/>
      <c r="T7580" s="669"/>
      <c r="U7580" s="669"/>
      <c r="AG7580" s="873"/>
      <c r="AN7580" s="669"/>
      <c r="IG7580" s="1009"/>
      <c r="IH7580" s="1009"/>
      <c r="II7580" s="1009"/>
      <c r="IJ7580" s="1009"/>
      <c r="IK7580" s="1009"/>
      <c r="IL7580" s="1009"/>
      <c r="IM7580" s="1009"/>
    </row>
    <row r="7581" spans="17:247" x14ac:dyDescent="0.25">
      <c r="Q7581" s="1333"/>
      <c r="R7581" s="1333"/>
      <c r="S7581" s="669"/>
      <c r="T7581" s="669"/>
      <c r="U7581" s="669"/>
      <c r="AG7581" s="873"/>
      <c r="AN7581" s="669"/>
      <c r="IG7581" s="1009"/>
      <c r="IH7581" s="1009"/>
      <c r="II7581" s="1009"/>
      <c r="IJ7581" s="1009"/>
      <c r="IK7581" s="1009"/>
      <c r="IL7581" s="1009"/>
      <c r="IM7581" s="1009"/>
    </row>
    <row r="7582" spans="17:247" x14ac:dyDescent="0.25">
      <c r="Q7582" s="1333"/>
      <c r="R7582" s="1333"/>
      <c r="S7582" s="669"/>
      <c r="T7582" s="669"/>
      <c r="U7582" s="669"/>
      <c r="AG7582" s="873"/>
      <c r="AN7582" s="669"/>
      <c r="IG7582" s="1009"/>
      <c r="IH7582" s="1009"/>
      <c r="II7582" s="1009"/>
      <c r="IJ7582" s="1009"/>
      <c r="IK7582" s="1009"/>
      <c r="IL7582" s="1009"/>
      <c r="IM7582" s="1009"/>
    </row>
    <row r="7583" spans="17:247" x14ac:dyDescent="0.25">
      <c r="Q7583" s="1333"/>
      <c r="R7583" s="1333"/>
      <c r="S7583" s="669"/>
      <c r="T7583" s="669"/>
      <c r="U7583" s="669"/>
      <c r="AG7583" s="873"/>
      <c r="AN7583" s="669"/>
      <c r="IG7583" s="1009"/>
      <c r="IH7583" s="1009"/>
      <c r="II7583" s="1009"/>
      <c r="IJ7583" s="1009"/>
      <c r="IK7583" s="1009"/>
      <c r="IL7583" s="1009"/>
      <c r="IM7583" s="1009"/>
    </row>
    <row r="7584" spans="17:247" x14ac:dyDescent="0.25">
      <c r="Q7584" s="1333"/>
      <c r="R7584" s="1333"/>
      <c r="S7584" s="669"/>
      <c r="T7584" s="669"/>
      <c r="U7584" s="669"/>
      <c r="AG7584" s="873"/>
      <c r="AN7584" s="669"/>
      <c r="IG7584" s="1009"/>
      <c r="IH7584" s="1009"/>
      <c r="II7584" s="1009"/>
      <c r="IJ7584" s="1009"/>
      <c r="IK7584" s="1009"/>
      <c r="IL7584" s="1009"/>
      <c r="IM7584" s="1009"/>
    </row>
    <row r="7585" spans="17:247" x14ac:dyDescent="0.25">
      <c r="Q7585" s="1333"/>
      <c r="R7585" s="1333"/>
      <c r="S7585" s="669"/>
      <c r="T7585" s="669"/>
      <c r="U7585" s="669"/>
      <c r="AG7585" s="873"/>
      <c r="AN7585" s="669"/>
      <c r="IG7585" s="1009"/>
      <c r="IH7585" s="1009"/>
      <c r="II7585" s="1009"/>
      <c r="IJ7585" s="1009"/>
      <c r="IK7585" s="1009"/>
      <c r="IL7585" s="1009"/>
      <c r="IM7585" s="1009"/>
    </row>
    <row r="7586" spans="17:247" x14ac:dyDescent="0.25">
      <c r="Q7586" s="1333"/>
      <c r="R7586" s="1333"/>
      <c r="S7586" s="669"/>
      <c r="T7586" s="669"/>
      <c r="U7586" s="669"/>
      <c r="AG7586" s="873"/>
      <c r="AN7586" s="669"/>
      <c r="IG7586" s="1009"/>
      <c r="IH7586" s="1009"/>
      <c r="II7586" s="1009"/>
      <c r="IJ7586" s="1009"/>
      <c r="IK7586" s="1009"/>
      <c r="IL7586" s="1009"/>
      <c r="IM7586" s="1009"/>
    </row>
    <row r="7587" spans="17:247" x14ac:dyDescent="0.25">
      <c r="Q7587" s="1333"/>
      <c r="R7587" s="1333"/>
      <c r="S7587" s="669"/>
      <c r="T7587" s="669"/>
      <c r="U7587" s="669"/>
      <c r="AG7587" s="873"/>
      <c r="AN7587" s="669"/>
      <c r="IG7587" s="1009"/>
      <c r="IH7587" s="1009"/>
      <c r="II7587" s="1009"/>
      <c r="IJ7587" s="1009"/>
      <c r="IK7587" s="1009"/>
      <c r="IL7587" s="1009"/>
      <c r="IM7587" s="1009"/>
    </row>
    <row r="7588" spans="17:247" x14ac:dyDescent="0.25">
      <c r="Q7588" s="1333"/>
      <c r="R7588" s="1333"/>
      <c r="S7588" s="669"/>
      <c r="T7588" s="669"/>
      <c r="U7588" s="669"/>
      <c r="AG7588" s="873"/>
      <c r="AN7588" s="669"/>
      <c r="IG7588" s="1009"/>
      <c r="IH7588" s="1009"/>
      <c r="II7588" s="1009"/>
      <c r="IJ7588" s="1009"/>
      <c r="IK7588" s="1009"/>
      <c r="IL7588" s="1009"/>
      <c r="IM7588" s="1009"/>
    </row>
    <row r="7589" spans="17:247" x14ac:dyDescent="0.25">
      <c r="Q7589" s="1333"/>
      <c r="R7589" s="1333"/>
      <c r="S7589" s="669"/>
      <c r="T7589" s="669"/>
      <c r="U7589" s="669"/>
      <c r="AG7589" s="873"/>
      <c r="AN7589" s="669"/>
      <c r="IG7589" s="1009"/>
      <c r="IH7589" s="1009"/>
      <c r="II7589" s="1009"/>
      <c r="IJ7589" s="1009"/>
      <c r="IK7589" s="1009"/>
      <c r="IL7589" s="1009"/>
      <c r="IM7589" s="1009"/>
    </row>
    <row r="7590" spans="17:247" x14ac:dyDescent="0.25">
      <c r="Q7590" s="1333"/>
      <c r="R7590" s="1333"/>
      <c r="S7590" s="669"/>
      <c r="T7590" s="669"/>
      <c r="U7590" s="669"/>
      <c r="AG7590" s="873"/>
      <c r="AN7590" s="669"/>
      <c r="IG7590" s="1009"/>
      <c r="IH7590" s="1009"/>
      <c r="II7590" s="1009"/>
      <c r="IJ7590" s="1009"/>
      <c r="IK7590" s="1009"/>
      <c r="IL7590" s="1009"/>
      <c r="IM7590" s="1009"/>
    </row>
    <row r="7591" spans="17:247" x14ac:dyDescent="0.25">
      <c r="Q7591" s="1333"/>
      <c r="R7591" s="1333"/>
      <c r="S7591" s="669"/>
      <c r="T7591" s="669"/>
      <c r="U7591" s="669"/>
      <c r="AG7591" s="873"/>
      <c r="AN7591" s="669"/>
      <c r="IG7591" s="1009"/>
      <c r="IH7591" s="1009"/>
      <c r="II7591" s="1009"/>
      <c r="IJ7591" s="1009"/>
      <c r="IK7591" s="1009"/>
      <c r="IL7591" s="1009"/>
      <c r="IM7591" s="1009"/>
    </row>
    <row r="7592" spans="17:247" x14ac:dyDescent="0.25">
      <c r="Q7592" s="1333"/>
      <c r="R7592" s="1333"/>
      <c r="S7592" s="669"/>
      <c r="T7592" s="669"/>
      <c r="U7592" s="669"/>
      <c r="AG7592" s="873"/>
      <c r="AN7592" s="669"/>
      <c r="IG7592" s="1009"/>
      <c r="IH7592" s="1009"/>
      <c r="II7592" s="1009"/>
      <c r="IJ7592" s="1009"/>
      <c r="IK7592" s="1009"/>
      <c r="IL7592" s="1009"/>
      <c r="IM7592" s="1009"/>
    </row>
    <row r="7593" spans="17:247" x14ac:dyDescent="0.25">
      <c r="Q7593" s="1333"/>
      <c r="R7593" s="1333"/>
      <c r="S7593" s="669"/>
      <c r="T7593" s="669"/>
      <c r="U7593" s="669"/>
      <c r="AG7593" s="873"/>
      <c r="AN7593" s="669"/>
      <c r="IG7593" s="1009"/>
      <c r="IH7593" s="1009"/>
      <c r="II7593" s="1009"/>
      <c r="IJ7593" s="1009"/>
      <c r="IK7593" s="1009"/>
      <c r="IL7593" s="1009"/>
      <c r="IM7593" s="1009"/>
    </row>
    <row r="7594" spans="17:247" x14ac:dyDescent="0.25">
      <c r="Q7594" s="1333"/>
      <c r="R7594" s="1333"/>
      <c r="S7594" s="669"/>
      <c r="T7594" s="669"/>
      <c r="U7594" s="669"/>
      <c r="AG7594" s="873"/>
      <c r="AN7594" s="669"/>
      <c r="IG7594" s="1009"/>
      <c r="IH7594" s="1009"/>
      <c r="II7594" s="1009"/>
      <c r="IJ7594" s="1009"/>
      <c r="IK7594" s="1009"/>
      <c r="IL7594" s="1009"/>
      <c r="IM7594" s="1009"/>
    </row>
    <row r="7595" spans="17:247" x14ac:dyDescent="0.25">
      <c r="Q7595" s="1333"/>
      <c r="R7595" s="1333"/>
      <c r="S7595" s="669"/>
      <c r="T7595" s="669"/>
      <c r="U7595" s="669"/>
      <c r="AG7595" s="873"/>
      <c r="AN7595" s="669"/>
      <c r="IG7595" s="1009"/>
      <c r="IH7595" s="1009"/>
      <c r="II7595" s="1009"/>
      <c r="IJ7595" s="1009"/>
      <c r="IK7595" s="1009"/>
      <c r="IL7595" s="1009"/>
      <c r="IM7595" s="1009"/>
    </row>
    <row r="7596" spans="17:247" x14ac:dyDescent="0.25">
      <c r="Q7596" s="1333"/>
      <c r="R7596" s="1333"/>
      <c r="S7596" s="669"/>
      <c r="T7596" s="669"/>
      <c r="U7596" s="669"/>
      <c r="AG7596" s="873"/>
      <c r="AN7596" s="669"/>
      <c r="IG7596" s="1009"/>
      <c r="IH7596" s="1009"/>
      <c r="II7596" s="1009"/>
      <c r="IJ7596" s="1009"/>
      <c r="IK7596" s="1009"/>
      <c r="IL7596" s="1009"/>
      <c r="IM7596" s="1009"/>
    </row>
    <row r="7597" spans="17:247" x14ac:dyDescent="0.25">
      <c r="Q7597" s="1333"/>
      <c r="R7597" s="1333"/>
      <c r="S7597" s="669"/>
      <c r="T7597" s="669"/>
      <c r="U7597" s="669"/>
      <c r="AG7597" s="873"/>
      <c r="AN7597" s="669"/>
      <c r="IG7597" s="1009"/>
      <c r="IH7597" s="1009"/>
      <c r="II7597" s="1009"/>
      <c r="IJ7597" s="1009"/>
      <c r="IK7597" s="1009"/>
      <c r="IL7597" s="1009"/>
      <c r="IM7597" s="1009"/>
    </row>
    <row r="7598" spans="17:247" x14ac:dyDescent="0.25">
      <c r="Q7598" s="1333"/>
      <c r="R7598" s="1333"/>
      <c r="S7598" s="669"/>
      <c r="T7598" s="669"/>
      <c r="U7598" s="669"/>
      <c r="AG7598" s="873"/>
      <c r="AN7598" s="669"/>
      <c r="IG7598" s="1009"/>
      <c r="IH7598" s="1009"/>
      <c r="II7598" s="1009"/>
      <c r="IJ7598" s="1009"/>
      <c r="IK7598" s="1009"/>
      <c r="IL7598" s="1009"/>
      <c r="IM7598" s="1009"/>
    </row>
    <row r="7599" spans="17:247" x14ac:dyDescent="0.25">
      <c r="Q7599" s="1333"/>
      <c r="R7599" s="1333"/>
      <c r="S7599" s="669"/>
      <c r="T7599" s="669"/>
      <c r="U7599" s="669"/>
      <c r="AG7599" s="873"/>
      <c r="AN7599" s="669"/>
      <c r="IG7599" s="1009"/>
      <c r="IH7599" s="1009"/>
      <c r="II7599" s="1009"/>
      <c r="IJ7599" s="1009"/>
      <c r="IK7599" s="1009"/>
      <c r="IL7599" s="1009"/>
      <c r="IM7599" s="1009"/>
    </row>
    <row r="7600" spans="17:247" x14ac:dyDescent="0.25">
      <c r="Q7600" s="1333"/>
      <c r="R7600" s="1333"/>
      <c r="S7600" s="669"/>
      <c r="T7600" s="669"/>
      <c r="U7600" s="669"/>
      <c r="AG7600" s="873"/>
      <c r="AN7600" s="669"/>
      <c r="IG7600" s="1009"/>
      <c r="IH7600" s="1009"/>
      <c r="II7600" s="1009"/>
      <c r="IJ7600" s="1009"/>
      <c r="IK7600" s="1009"/>
      <c r="IL7600" s="1009"/>
      <c r="IM7600" s="1009"/>
    </row>
    <row r="7601" spans="17:247" x14ac:dyDescent="0.25">
      <c r="Q7601" s="1333"/>
      <c r="R7601" s="1333"/>
      <c r="S7601" s="669"/>
      <c r="T7601" s="669"/>
      <c r="U7601" s="669"/>
      <c r="AG7601" s="873"/>
      <c r="AN7601" s="669"/>
      <c r="IG7601" s="1009"/>
      <c r="IH7601" s="1009"/>
      <c r="II7601" s="1009"/>
      <c r="IJ7601" s="1009"/>
      <c r="IK7601" s="1009"/>
      <c r="IL7601" s="1009"/>
      <c r="IM7601" s="1009"/>
    </row>
    <row r="7602" spans="17:247" x14ac:dyDescent="0.25">
      <c r="Q7602" s="1333"/>
      <c r="R7602" s="1333"/>
      <c r="S7602" s="669"/>
      <c r="T7602" s="669"/>
      <c r="U7602" s="669"/>
      <c r="AG7602" s="873"/>
      <c r="AN7602" s="669"/>
      <c r="IG7602" s="1009"/>
      <c r="IH7602" s="1009"/>
      <c r="II7602" s="1009"/>
      <c r="IJ7602" s="1009"/>
      <c r="IK7602" s="1009"/>
      <c r="IL7602" s="1009"/>
      <c r="IM7602" s="1009"/>
    </row>
    <row r="7603" spans="17:247" x14ac:dyDescent="0.25">
      <c r="Q7603" s="1333"/>
      <c r="R7603" s="1333"/>
      <c r="S7603" s="669"/>
      <c r="T7603" s="669"/>
      <c r="U7603" s="669"/>
      <c r="AG7603" s="873"/>
      <c r="AN7603" s="669"/>
      <c r="IG7603" s="1009"/>
      <c r="IH7603" s="1009"/>
      <c r="II7603" s="1009"/>
      <c r="IJ7603" s="1009"/>
      <c r="IK7603" s="1009"/>
      <c r="IL7603" s="1009"/>
      <c r="IM7603" s="1009"/>
    </row>
    <row r="7604" spans="17:247" x14ac:dyDescent="0.25">
      <c r="Q7604" s="1333"/>
      <c r="R7604" s="1333"/>
      <c r="S7604" s="669"/>
      <c r="T7604" s="669"/>
      <c r="U7604" s="669"/>
      <c r="AG7604" s="873"/>
      <c r="AN7604" s="669"/>
      <c r="IG7604" s="1009"/>
      <c r="IH7604" s="1009"/>
      <c r="II7604" s="1009"/>
      <c r="IJ7604" s="1009"/>
      <c r="IK7604" s="1009"/>
      <c r="IL7604" s="1009"/>
      <c r="IM7604" s="1009"/>
    </row>
    <row r="7605" spans="17:247" x14ac:dyDescent="0.25">
      <c r="Q7605" s="1333"/>
      <c r="R7605" s="1333"/>
      <c r="S7605" s="669"/>
      <c r="T7605" s="669"/>
      <c r="U7605" s="669"/>
      <c r="AG7605" s="873"/>
      <c r="AN7605" s="669"/>
      <c r="IG7605" s="1009"/>
      <c r="IH7605" s="1009"/>
      <c r="II7605" s="1009"/>
      <c r="IJ7605" s="1009"/>
      <c r="IK7605" s="1009"/>
      <c r="IL7605" s="1009"/>
      <c r="IM7605" s="1009"/>
    </row>
    <row r="7606" spans="17:247" x14ac:dyDescent="0.25">
      <c r="Q7606" s="1333"/>
      <c r="R7606" s="1333"/>
      <c r="S7606" s="669"/>
      <c r="T7606" s="669"/>
      <c r="U7606" s="669"/>
      <c r="AG7606" s="873"/>
      <c r="AN7606" s="669"/>
      <c r="IG7606" s="1009"/>
      <c r="IH7606" s="1009"/>
      <c r="II7606" s="1009"/>
      <c r="IJ7606" s="1009"/>
      <c r="IK7606" s="1009"/>
      <c r="IL7606" s="1009"/>
      <c r="IM7606" s="1009"/>
    </row>
    <row r="7607" spans="17:247" x14ac:dyDescent="0.25">
      <c r="Q7607" s="1333"/>
      <c r="R7607" s="1333"/>
      <c r="S7607" s="669"/>
      <c r="T7607" s="669"/>
      <c r="U7607" s="669"/>
      <c r="AG7607" s="873"/>
      <c r="AN7607" s="669"/>
      <c r="IG7607" s="1009"/>
      <c r="IH7607" s="1009"/>
      <c r="II7607" s="1009"/>
      <c r="IJ7607" s="1009"/>
      <c r="IK7607" s="1009"/>
      <c r="IL7607" s="1009"/>
      <c r="IM7607" s="1009"/>
    </row>
    <row r="7608" spans="17:247" x14ac:dyDescent="0.25">
      <c r="Q7608" s="1333"/>
      <c r="R7608" s="1333"/>
      <c r="S7608" s="669"/>
      <c r="T7608" s="669"/>
      <c r="U7608" s="669"/>
      <c r="AG7608" s="873"/>
      <c r="AN7608" s="669"/>
      <c r="IG7608" s="1009"/>
      <c r="IH7608" s="1009"/>
      <c r="II7608" s="1009"/>
      <c r="IJ7608" s="1009"/>
      <c r="IK7608" s="1009"/>
      <c r="IL7608" s="1009"/>
      <c r="IM7608" s="1009"/>
    </row>
    <row r="7609" spans="17:247" x14ac:dyDescent="0.25">
      <c r="Q7609" s="1333"/>
      <c r="R7609" s="1333"/>
      <c r="S7609" s="669"/>
      <c r="T7609" s="669"/>
      <c r="U7609" s="669"/>
      <c r="AG7609" s="873"/>
      <c r="AN7609" s="669"/>
      <c r="IG7609" s="1009"/>
      <c r="IH7609" s="1009"/>
      <c r="II7609" s="1009"/>
      <c r="IJ7609" s="1009"/>
      <c r="IK7609" s="1009"/>
      <c r="IL7609" s="1009"/>
      <c r="IM7609" s="1009"/>
    </row>
    <row r="7610" spans="17:247" x14ac:dyDescent="0.25">
      <c r="Q7610" s="1333"/>
      <c r="R7610" s="1333"/>
      <c r="S7610" s="669"/>
      <c r="T7610" s="669"/>
      <c r="U7610" s="669"/>
      <c r="AG7610" s="873"/>
      <c r="AN7610" s="669"/>
      <c r="IG7610" s="1009"/>
      <c r="IH7610" s="1009"/>
      <c r="II7610" s="1009"/>
      <c r="IJ7610" s="1009"/>
      <c r="IK7610" s="1009"/>
      <c r="IL7610" s="1009"/>
      <c r="IM7610" s="1009"/>
    </row>
    <row r="7611" spans="17:247" x14ac:dyDescent="0.25">
      <c r="Q7611" s="1333"/>
      <c r="R7611" s="1333"/>
      <c r="S7611" s="669"/>
      <c r="T7611" s="669"/>
      <c r="U7611" s="669"/>
      <c r="AG7611" s="873"/>
      <c r="AN7611" s="669"/>
      <c r="IG7611" s="1009"/>
      <c r="IH7611" s="1009"/>
      <c r="II7611" s="1009"/>
      <c r="IJ7611" s="1009"/>
      <c r="IK7611" s="1009"/>
      <c r="IL7611" s="1009"/>
      <c r="IM7611" s="1009"/>
    </row>
    <row r="7612" spans="17:247" x14ac:dyDescent="0.25">
      <c r="Q7612" s="1333"/>
      <c r="R7612" s="1333"/>
      <c r="S7612" s="669"/>
      <c r="T7612" s="669"/>
      <c r="U7612" s="669"/>
      <c r="AG7612" s="873"/>
      <c r="AN7612" s="669"/>
      <c r="IG7612" s="1009"/>
      <c r="IH7612" s="1009"/>
      <c r="II7612" s="1009"/>
      <c r="IJ7612" s="1009"/>
      <c r="IK7612" s="1009"/>
      <c r="IL7612" s="1009"/>
      <c r="IM7612" s="1009"/>
    </row>
    <row r="7613" spans="17:247" x14ac:dyDescent="0.25">
      <c r="Q7613" s="1333"/>
      <c r="R7613" s="1333"/>
      <c r="S7613" s="669"/>
      <c r="T7613" s="669"/>
      <c r="U7613" s="669"/>
      <c r="AG7613" s="873"/>
      <c r="AN7613" s="669"/>
      <c r="IG7613" s="1009"/>
      <c r="IH7613" s="1009"/>
      <c r="II7613" s="1009"/>
      <c r="IJ7613" s="1009"/>
      <c r="IK7613" s="1009"/>
      <c r="IL7613" s="1009"/>
      <c r="IM7613" s="1009"/>
    </row>
    <row r="7614" spans="17:247" x14ac:dyDescent="0.25">
      <c r="Q7614" s="1333"/>
      <c r="R7614" s="1333"/>
      <c r="S7614" s="669"/>
      <c r="T7614" s="669"/>
      <c r="U7614" s="669"/>
      <c r="AG7614" s="873"/>
      <c r="AN7614" s="669"/>
      <c r="IG7614" s="1009"/>
      <c r="IH7614" s="1009"/>
      <c r="II7614" s="1009"/>
      <c r="IJ7614" s="1009"/>
      <c r="IK7614" s="1009"/>
      <c r="IL7614" s="1009"/>
      <c r="IM7614" s="1009"/>
    </row>
    <row r="7615" spans="17:247" x14ac:dyDescent="0.25">
      <c r="Q7615" s="1333"/>
      <c r="R7615" s="1333"/>
      <c r="S7615" s="669"/>
      <c r="T7615" s="669"/>
      <c r="U7615" s="669"/>
      <c r="AG7615" s="873"/>
      <c r="AN7615" s="669"/>
      <c r="IG7615" s="1009"/>
      <c r="IH7615" s="1009"/>
      <c r="II7615" s="1009"/>
      <c r="IJ7615" s="1009"/>
      <c r="IK7615" s="1009"/>
      <c r="IL7615" s="1009"/>
      <c r="IM7615" s="1009"/>
    </row>
    <row r="7616" spans="17:247" x14ac:dyDescent="0.25">
      <c r="Q7616" s="1333"/>
      <c r="R7616" s="1333"/>
      <c r="S7616" s="669"/>
      <c r="T7616" s="669"/>
      <c r="U7616" s="669"/>
      <c r="AG7616" s="873"/>
      <c r="AN7616" s="669"/>
      <c r="IG7616" s="1009"/>
      <c r="IH7616" s="1009"/>
      <c r="II7616" s="1009"/>
      <c r="IJ7616" s="1009"/>
      <c r="IK7616" s="1009"/>
      <c r="IL7616" s="1009"/>
      <c r="IM7616" s="1009"/>
    </row>
    <row r="7617" spans="17:247" x14ac:dyDescent="0.25">
      <c r="Q7617" s="1333"/>
      <c r="R7617" s="1333"/>
      <c r="S7617" s="669"/>
      <c r="T7617" s="669"/>
      <c r="U7617" s="669"/>
      <c r="AG7617" s="873"/>
      <c r="AN7617" s="669"/>
      <c r="IG7617" s="1009"/>
      <c r="IH7617" s="1009"/>
      <c r="II7617" s="1009"/>
      <c r="IJ7617" s="1009"/>
      <c r="IK7617" s="1009"/>
      <c r="IL7617" s="1009"/>
      <c r="IM7617" s="1009"/>
    </row>
    <row r="7618" spans="17:247" x14ac:dyDescent="0.25">
      <c r="Q7618" s="1333"/>
      <c r="R7618" s="1333"/>
      <c r="S7618" s="669"/>
      <c r="T7618" s="669"/>
      <c r="U7618" s="669"/>
      <c r="AG7618" s="873"/>
      <c r="AN7618" s="669"/>
      <c r="IG7618" s="1009"/>
      <c r="IH7618" s="1009"/>
      <c r="II7618" s="1009"/>
      <c r="IJ7618" s="1009"/>
      <c r="IK7618" s="1009"/>
      <c r="IL7618" s="1009"/>
      <c r="IM7618" s="1009"/>
    </row>
    <row r="7619" spans="17:247" x14ac:dyDescent="0.25">
      <c r="Q7619" s="1333"/>
      <c r="R7619" s="1333"/>
      <c r="S7619" s="669"/>
      <c r="T7619" s="669"/>
      <c r="U7619" s="669"/>
      <c r="AG7619" s="873"/>
      <c r="AN7619" s="669"/>
      <c r="IG7619" s="1009"/>
      <c r="IH7619" s="1009"/>
      <c r="II7619" s="1009"/>
      <c r="IJ7619" s="1009"/>
      <c r="IK7619" s="1009"/>
      <c r="IL7619" s="1009"/>
      <c r="IM7619" s="1009"/>
    </row>
    <row r="7620" spans="17:247" x14ac:dyDescent="0.25">
      <c r="Q7620" s="1333"/>
      <c r="R7620" s="1333"/>
      <c r="S7620" s="669"/>
      <c r="T7620" s="669"/>
      <c r="U7620" s="669"/>
      <c r="AG7620" s="873"/>
      <c r="AN7620" s="669"/>
      <c r="IG7620" s="1009"/>
      <c r="IH7620" s="1009"/>
      <c r="II7620" s="1009"/>
      <c r="IJ7620" s="1009"/>
      <c r="IK7620" s="1009"/>
      <c r="IL7620" s="1009"/>
      <c r="IM7620" s="1009"/>
    </row>
    <row r="7621" spans="17:247" x14ac:dyDescent="0.25">
      <c r="Q7621" s="1333"/>
      <c r="R7621" s="1333"/>
      <c r="S7621" s="669"/>
      <c r="T7621" s="669"/>
      <c r="U7621" s="669"/>
      <c r="AG7621" s="873"/>
      <c r="AN7621" s="669"/>
      <c r="IG7621" s="1009"/>
      <c r="IH7621" s="1009"/>
      <c r="II7621" s="1009"/>
      <c r="IJ7621" s="1009"/>
      <c r="IK7621" s="1009"/>
      <c r="IL7621" s="1009"/>
      <c r="IM7621" s="1009"/>
    </row>
    <row r="7622" spans="17:247" x14ac:dyDescent="0.25">
      <c r="Q7622" s="1333"/>
      <c r="R7622" s="1333"/>
      <c r="S7622" s="669"/>
      <c r="T7622" s="669"/>
      <c r="U7622" s="669"/>
      <c r="AG7622" s="873"/>
      <c r="AN7622" s="669"/>
      <c r="IG7622" s="1009"/>
      <c r="IH7622" s="1009"/>
      <c r="II7622" s="1009"/>
      <c r="IJ7622" s="1009"/>
      <c r="IK7622" s="1009"/>
      <c r="IL7622" s="1009"/>
      <c r="IM7622" s="1009"/>
    </row>
    <row r="7623" spans="17:247" x14ac:dyDescent="0.25">
      <c r="Q7623" s="1333"/>
      <c r="R7623" s="1333"/>
      <c r="S7623" s="669"/>
      <c r="T7623" s="669"/>
      <c r="U7623" s="669"/>
      <c r="AG7623" s="873"/>
      <c r="AN7623" s="669"/>
      <c r="IG7623" s="1009"/>
      <c r="IH7623" s="1009"/>
      <c r="II7623" s="1009"/>
      <c r="IJ7623" s="1009"/>
      <c r="IK7623" s="1009"/>
      <c r="IL7623" s="1009"/>
      <c r="IM7623" s="1009"/>
    </row>
    <row r="7624" spans="17:247" x14ac:dyDescent="0.25">
      <c r="Q7624" s="1333"/>
      <c r="R7624" s="1333"/>
      <c r="S7624" s="669"/>
      <c r="T7624" s="669"/>
      <c r="U7624" s="669"/>
      <c r="AG7624" s="873"/>
      <c r="AN7624" s="669"/>
      <c r="IG7624" s="1009"/>
      <c r="IH7624" s="1009"/>
      <c r="II7624" s="1009"/>
      <c r="IJ7624" s="1009"/>
      <c r="IK7624" s="1009"/>
      <c r="IL7624" s="1009"/>
      <c r="IM7624" s="1009"/>
    </row>
    <row r="7625" spans="17:247" x14ac:dyDescent="0.25">
      <c r="Q7625" s="1333"/>
      <c r="R7625" s="1333"/>
      <c r="S7625" s="669"/>
      <c r="T7625" s="669"/>
      <c r="U7625" s="669"/>
      <c r="AG7625" s="873"/>
      <c r="AN7625" s="669"/>
      <c r="IG7625" s="1009"/>
      <c r="IH7625" s="1009"/>
      <c r="II7625" s="1009"/>
      <c r="IJ7625" s="1009"/>
      <c r="IK7625" s="1009"/>
      <c r="IL7625" s="1009"/>
      <c r="IM7625" s="1009"/>
    </row>
    <row r="7626" spans="17:247" x14ac:dyDescent="0.25">
      <c r="Q7626" s="1333"/>
      <c r="R7626" s="1333"/>
      <c r="S7626" s="669"/>
      <c r="T7626" s="669"/>
      <c r="U7626" s="669"/>
      <c r="AG7626" s="873"/>
      <c r="AN7626" s="669"/>
      <c r="IG7626" s="1009"/>
      <c r="IH7626" s="1009"/>
      <c r="II7626" s="1009"/>
      <c r="IJ7626" s="1009"/>
      <c r="IK7626" s="1009"/>
      <c r="IL7626" s="1009"/>
      <c r="IM7626" s="1009"/>
    </row>
    <row r="7627" spans="17:247" x14ac:dyDescent="0.25">
      <c r="Q7627" s="1333"/>
      <c r="R7627" s="1333"/>
      <c r="S7627" s="669"/>
      <c r="T7627" s="669"/>
      <c r="U7627" s="669"/>
      <c r="AG7627" s="873"/>
      <c r="AN7627" s="669"/>
      <c r="IG7627" s="1009"/>
      <c r="IH7627" s="1009"/>
      <c r="II7627" s="1009"/>
      <c r="IJ7627" s="1009"/>
      <c r="IK7627" s="1009"/>
      <c r="IL7627" s="1009"/>
      <c r="IM7627" s="1009"/>
    </row>
    <row r="7628" spans="17:247" x14ac:dyDescent="0.25">
      <c r="Q7628" s="1333"/>
      <c r="R7628" s="1333"/>
      <c r="S7628" s="669"/>
      <c r="T7628" s="669"/>
      <c r="U7628" s="669"/>
      <c r="AG7628" s="873"/>
      <c r="AN7628" s="669"/>
      <c r="IG7628" s="1009"/>
      <c r="IH7628" s="1009"/>
      <c r="II7628" s="1009"/>
      <c r="IJ7628" s="1009"/>
      <c r="IK7628" s="1009"/>
      <c r="IL7628" s="1009"/>
      <c r="IM7628" s="1009"/>
    </row>
    <row r="7629" spans="17:247" x14ac:dyDescent="0.25">
      <c r="Q7629" s="1333"/>
      <c r="R7629" s="1333"/>
      <c r="S7629" s="669"/>
      <c r="T7629" s="669"/>
      <c r="U7629" s="669"/>
      <c r="AG7629" s="873"/>
      <c r="AN7629" s="669"/>
      <c r="IG7629" s="1009"/>
      <c r="IH7629" s="1009"/>
      <c r="II7629" s="1009"/>
      <c r="IJ7629" s="1009"/>
      <c r="IK7629" s="1009"/>
      <c r="IL7629" s="1009"/>
      <c r="IM7629" s="1009"/>
    </row>
    <row r="7630" spans="17:247" x14ac:dyDescent="0.25">
      <c r="Q7630" s="1333"/>
      <c r="R7630" s="1333"/>
      <c r="S7630" s="669"/>
      <c r="T7630" s="669"/>
      <c r="U7630" s="669"/>
      <c r="AG7630" s="873"/>
      <c r="AN7630" s="669"/>
      <c r="IG7630" s="1009"/>
      <c r="IH7630" s="1009"/>
      <c r="II7630" s="1009"/>
      <c r="IJ7630" s="1009"/>
      <c r="IK7630" s="1009"/>
      <c r="IL7630" s="1009"/>
      <c r="IM7630" s="1009"/>
    </row>
    <row r="7631" spans="17:247" x14ac:dyDescent="0.25">
      <c r="Q7631" s="1333"/>
      <c r="R7631" s="1333"/>
      <c r="S7631" s="669"/>
      <c r="T7631" s="669"/>
      <c r="U7631" s="669"/>
      <c r="AG7631" s="873"/>
      <c r="AN7631" s="669"/>
      <c r="IG7631" s="1009"/>
      <c r="IH7631" s="1009"/>
      <c r="II7631" s="1009"/>
      <c r="IJ7631" s="1009"/>
      <c r="IK7631" s="1009"/>
      <c r="IL7631" s="1009"/>
      <c r="IM7631" s="1009"/>
    </row>
    <row r="7632" spans="17:247" x14ac:dyDescent="0.25">
      <c r="Q7632" s="1333"/>
      <c r="R7632" s="1333"/>
      <c r="S7632" s="669"/>
      <c r="T7632" s="669"/>
      <c r="U7632" s="669"/>
      <c r="AG7632" s="873"/>
      <c r="AN7632" s="669"/>
      <c r="IG7632" s="1009"/>
      <c r="IH7632" s="1009"/>
      <c r="II7632" s="1009"/>
      <c r="IJ7632" s="1009"/>
      <c r="IK7632" s="1009"/>
      <c r="IL7632" s="1009"/>
      <c r="IM7632" s="1009"/>
    </row>
    <row r="7633" spans="17:247" x14ac:dyDescent="0.25">
      <c r="Q7633" s="1333"/>
      <c r="R7633" s="1333"/>
      <c r="S7633" s="669"/>
      <c r="T7633" s="669"/>
      <c r="U7633" s="669"/>
      <c r="AG7633" s="873"/>
      <c r="AN7633" s="669"/>
      <c r="IG7633" s="1009"/>
      <c r="IH7633" s="1009"/>
      <c r="II7633" s="1009"/>
      <c r="IJ7633" s="1009"/>
      <c r="IK7633" s="1009"/>
      <c r="IL7633" s="1009"/>
      <c r="IM7633" s="1009"/>
    </row>
    <row r="7634" spans="17:247" x14ac:dyDescent="0.25">
      <c r="Q7634" s="1333"/>
      <c r="R7634" s="1333"/>
      <c r="S7634" s="669"/>
      <c r="T7634" s="669"/>
      <c r="U7634" s="669"/>
      <c r="AG7634" s="873"/>
      <c r="AN7634" s="669"/>
      <c r="IG7634" s="1009"/>
      <c r="IH7634" s="1009"/>
      <c r="II7634" s="1009"/>
      <c r="IJ7634" s="1009"/>
      <c r="IK7634" s="1009"/>
      <c r="IL7634" s="1009"/>
      <c r="IM7634" s="1009"/>
    </row>
    <row r="7635" spans="17:247" x14ac:dyDescent="0.25">
      <c r="Q7635" s="1333"/>
      <c r="R7635" s="1333"/>
      <c r="S7635" s="669"/>
      <c r="T7635" s="669"/>
      <c r="U7635" s="669"/>
      <c r="AG7635" s="873"/>
      <c r="AN7635" s="669"/>
      <c r="IG7635" s="1009"/>
      <c r="IH7635" s="1009"/>
      <c r="II7635" s="1009"/>
      <c r="IJ7635" s="1009"/>
      <c r="IK7635" s="1009"/>
      <c r="IL7635" s="1009"/>
      <c r="IM7635" s="1009"/>
    </row>
    <row r="7636" spans="17:247" x14ac:dyDescent="0.25">
      <c r="Q7636" s="1333"/>
      <c r="R7636" s="1333"/>
      <c r="S7636" s="669"/>
      <c r="T7636" s="669"/>
      <c r="U7636" s="669"/>
      <c r="AG7636" s="873"/>
      <c r="AN7636" s="669"/>
      <c r="IG7636" s="1009"/>
      <c r="IH7636" s="1009"/>
      <c r="II7636" s="1009"/>
      <c r="IJ7636" s="1009"/>
      <c r="IK7636" s="1009"/>
      <c r="IL7636" s="1009"/>
      <c r="IM7636" s="1009"/>
    </row>
    <row r="7637" spans="17:247" x14ac:dyDescent="0.25">
      <c r="Q7637" s="1333"/>
      <c r="R7637" s="1333"/>
      <c r="S7637" s="669"/>
      <c r="T7637" s="669"/>
      <c r="U7637" s="669"/>
      <c r="AG7637" s="873"/>
      <c r="AN7637" s="669"/>
      <c r="IG7637" s="1009"/>
      <c r="IH7637" s="1009"/>
      <c r="II7637" s="1009"/>
      <c r="IJ7637" s="1009"/>
      <c r="IK7637" s="1009"/>
      <c r="IL7637" s="1009"/>
      <c r="IM7637" s="1009"/>
    </row>
    <row r="7638" spans="17:247" x14ac:dyDescent="0.25">
      <c r="Q7638" s="1333"/>
      <c r="R7638" s="1333"/>
      <c r="S7638" s="669"/>
      <c r="T7638" s="669"/>
      <c r="U7638" s="669"/>
      <c r="AG7638" s="873"/>
      <c r="AN7638" s="669"/>
      <c r="IG7638" s="1009"/>
      <c r="IH7638" s="1009"/>
      <c r="II7638" s="1009"/>
      <c r="IJ7638" s="1009"/>
      <c r="IK7638" s="1009"/>
      <c r="IL7638" s="1009"/>
      <c r="IM7638" s="1009"/>
    </row>
    <row r="7639" spans="17:247" x14ac:dyDescent="0.25">
      <c r="Q7639" s="1333"/>
      <c r="R7639" s="1333"/>
      <c r="S7639" s="669"/>
      <c r="T7639" s="669"/>
      <c r="U7639" s="669"/>
      <c r="AG7639" s="873"/>
      <c r="AN7639" s="669"/>
      <c r="IG7639" s="1009"/>
      <c r="IH7639" s="1009"/>
      <c r="II7639" s="1009"/>
      <c r="IJ7639" s="1009"/>
      <c r="IK7639" s="1009"/>
      <c r="IL7639" s="1009"/>
      <c r="IM7639" s="1009"/>
    </row>
    <row r="7640" spans="17:247" x14ac:dyDescent="0.25">
      <c r="Q7640" s="1333"/>
      <c r="R7640" s="1333"/>
      <c r="S7640" s="669"/>
      <c r="T7640" s="669"/>
      <c r="U7640" s="669"/>
      <c r="AG7640" s="873"/>
      <c r="AN7640" s="669"/>
      <c r="IG7640" s="1009"/>
      <c r="IH7640" s="1009"/>
      <c r="II7640" s="1009"/>
      <c r="IJ7640" s="1009"/>
      <c r="IK7640" s="1009"/>
      <c r="IL7640" s="1009"/>
      <c r="IM7640" s="1009"/>
    </row>
    <row r="7641" spans="17:247" x14ac:dyDescent="0.25">
      <c r="Q7641" s="1333"/>
      <c r="R7641" s="1333"/>
      <c r="S7641" s="669"/>
      <c r="T7641" s="669"/>
      <c r="U7641" s="669"/>
      <c r="AG7641" s="873"/>
      <c r="AN7641" s="669"/>
      <c r="IG7641" s="1009"/>
      <c r="IH7641" s="1009"/>
      <c r="II7641" s="1009"/>
      <c r="IJ7641" s="1009"/>
      <c r="IK7641" s="1009"/>
      <c r="IL7641" s="1009"/>
      <c r="IM7641" s="1009"/>
    </row>
    <row r="7642" spans="17:247" x14ac:dyDescent="0.25">
      <c r="Q7642" s="1333"/>
      <c r="R7642" s="1333"/>
      <c r="S7642" s="669"/>
      <c r="T7642" s="669"/>
      <c r="U7642" s="669"/>
      <c r="AG7642" s="873"/>
      <c r="AN7642" s="669"/>
      <c r="IG7642" s="1009"/>
      <c r="IH7642" s="1009"/>
      <c r="II7642" s="1009"/>
      <c r="IJ7642" s="1009"/>
      <c r="IK7642" s="1009"/>
      <c r="IL7642" s="1009"/>
      <c r="IM7642" s="1009"/>
    </row>
    <row r="7643" spans="17:247" x14ac:dyDescent="0.25">
      <c r="Q7643" s="1333"/>
      <c r="R7643" s="1333"/>
      <c r="S7643" s="669"/>
      <c r="T7643" s="669"/>
      <c r="U7643" s="669"/>
      <c r="AG7643" s="873"/>
      <c r="AN7643" s="669"/>
      <c r="IG7643" s="1009"/>
      <c r="IH7643" s="1009"/>
      <c r="II7643" s="1009"/>
      <c r="IJ7643" s="1009"/>
      <c r="IK7643" s="1009"/>
      <c r="IL7643" s="1009"/>
      <c r="IM7643" s="1009"/>
    </row>
    <row r="7644" spans="17:247" x14ac:dyDescent="0.25">
      <c r="Q7644" s="1333"/>
      <c r="R7644" s="1333"/>
      <c r="S7644" s="669"/>
      <c r="T7644" s="669"/>
      <c r="U7644" s="669"/>
      <c r="AG7644" s="873"/>
      <c r="AN7644" s="669"/>
      <c r="IG7644" s="1009"/>
      <c r="IH7644" s="1009"/>
      <c r="II7644" s="1009"/>
      <c r="IJ7644" s="1009"/>
      <c r="IK7644" s="1009"/>
      <c r="IL7644" s="1009"/>
      <c r="IM7644" s="1009"/>
    </row>
    <row r="7645" spans="17:247" x14ac:dyDescent="0.25">
      <c r="Q7645" s="1333"/>
      <c r="R7645" s="1333"/>
      <c r="S7645" s="669"/>
      <c r="T7645" s="669"/>
      <c r="U7645" s="669"/>
      <c r="AG7645" s="873"/>
      <c r="AN7645" s="669"/>
      <c r="IG7645" s="1009"/>
      <c r="IH7645" s="1009"/>
      <c r="II7645" s="1009"/>
      <c r="IJ7645" s="1009"/>
      <c r="IK7645" s="1009"/>
      <c r="IL7645" s="1009"/>
      <c r="IM7645" s="1009"/>
    </row>
    <row r="7646" spans="17:247" x14ac:dyDescent="0.25">
      <c r="Q7646" s="1333"/>
      <c r="R7646" s="1333"/>
      <c r="S7646" s="669"/>
      <c r="T7646" s="669"/>
      <c r="U7646" s="669"/>
      <c r="AG7646" s="873"/>
      <c r="AN7646" s="669"/>
      <c r="IG7646" s="1009"/>
      <c r="IH7646" s="1009"/>
      <c r="II7646" s="1009"/>
      <c r="IJ7646" s="1009"/>
      <c r="IK7646" s="1009"/>
      <c r="IL7646" s="1009"/>
      <c r="IM7646" s="1009"/>
    </row>
    <row r="7647" spans="17:247" x14ac:dyDescent="0.25">
      <c r="Q7647" s="1333"/>
      <c r="R7647" s="1333"/>
      <c r="S7647" s="669"/>
      <c r="T7647" s="669"/>
      <c r="U7647" s="669"/>
      <c r="AG7647" s="873"/>
      <c r="AN7647" s="669"/>
      <c r="IG7647" s="1009"/>
      <c r="IH7647" s="1009"/>
      <c r="II7647" s="1009"/>
      <c r="IJ7647" s="1009"/>
      <c r="IK7647" s="1009"/>
      <c r="IL7647" s="1009"/>
      <c r="IM7647" s="1009"/>
    </row>
    <row r="7648" spans="17:247" x14ac:dyDescent="0.25">
      <c r="Q7648" s="1333"/>
      <c r="R7648" s="1333"/>
      <c r="S7648" s="669"/>
      <c r="T7648" s="669"/>
      <c r="U7648" s="669"/>
      <c r="AG7648" s="873"/>
      <c r="AN7648" s="669"/>
      <c r="IG7648" s="1009"/>
      <c r="IH7648" s="1009"/>
      <c r="II7648" s="1009"/>
      <c r="IJ7648" s="1009"/>
      <c r="IK7648" s="1009"/>
      <c r="IL7648" s="1009"/>
      <c r="IM7648" s="1009"/>
    </row>
    <row r="7649" spans="17:247" x14ac:dyDescent="0.25">
      <c r="Q7649" s="1333"/>
      <c r="R7649" s="1333"/>
      <c r="S7649" s="669"/>
      <c r="T7649" s="669"/>
      <c r="U7649" s="669"/>
      <c r="AG7649" s="873"/>
      <c r="AN7649" s="669"/>
      <c r="IG7649" s="1009"/>
      <c r="IH7649" s="1009"/>
      <c r="II7649" s="1009"/>
      <c r="IJ7649" s="1009"/>
      <c r="IK7649" s="1009"/>
      <c r="IL7649" s="1009"/>
      <c r="IM7649" s="1009"/>
    </row>
    <row r="7650" spans="17:247" x14ac:dyDescent="0.25">
      <c r="Q7650" s="1333"/>
      <c r="R7650" s="1333"/>
      <c r="S7650" s="669"/>
      <c r="T7650" s="669"/>
      <c r="U7650" s="669"/>
      <c r="AG7650" s="873"/>
      <c r="AN7650" s="669"/>
      <c r="IG7650" s="1009"/>
      <c r="IH7650" s="1009"/>
      <c r="II7650" s="1009"/>
      <c r="IJ7650" s="1009"/>
      <c r="IK7650" s="1009"/>
      <c r="IL7650" s="1009"/>
      <c r="IM7650" s="1009"/>
    </row>
    <row r="7651" spans="17:247" x14ac:dyDescent="0.25">
      <c r="Q7651" s="1333"/>
      <c r="R7651" s="1333"/>
      <c r="S7651" s="669"/>
      <c r="T7651" s="669"/>
      <c r="U7651" s="669"/>
      <c r="AG7651" s="873"/>
      <c r="AN7651" s="669"/>
      <c r="IG7651" s="1009"/>
      <c r="IH7651" s="1009"/>
      <c r="II7651" s="1009"/>
      <c r="IJ7651" s="1009"/>
      <c r="IK7651" s="1009"/>
      <c r="IL7651" s="1009"/>
      <c r="IM7651" s="1009"/>
    </row>
    <row r="7652" spans="17:247" x14ac:dyDescent="0.25">
      <c r="Q7652" s="1333"/>
      <c r="R7652" s="1333"/>
      <c r="S7652" s="669"/>
      <c r="T7652" s="669"/>
      <c r="U7652" s="669"/>
      <c r="AG7652" s="873"/>
      <c r="AN7652" s="669"/>
      <c r="IG7652" s="1009"/>
      <c r="IH7652" s="1009"/>
      <c r="II7652" s="1009"/>
      <c r="IJ7652" s="1009"/>
      <c r="IK7652" s="1009"/>
      <c r="IL7652" s="1009"/>
      <c r="IM7652" s="1009"/>
    </row>
    <row r="7653" spans="17:247" x14ac:dyDescent="0.25">
      <c r="Q7653" s="1333"/>
      <c r="R7653" s="1333"/>
      <c r="S7653" s="669"/>
      <c r="T7653" s="669"/>
      <c r="U7653" s="669"/>
      <c r="AG7653" s="873"/>
      <c r="AN7653" s="669"/>
      <c r="IG7653" s="1009"/>
      <c r="IH7653" s="1009"/>
      <c r="II7653" s="1009"/>
      <c r="IJ7653" s="1009"/>
      <c r="IK7653" s="1009"/>
      <c r="IL7653" s="1009"/>
      <c r="IM7653" s="1009"/>
    </row>
    <row r="7654" spans="17:247" x14ac:dyDescent="0.25">
      <c r="Q7654" s="1333"/>
      <c r="R7654" s="1333"/>
      <c r="S7654" s="669"/>
      <c r="T7654" s="669"/>
      <c r="U7654" s="669"/>
      <c r="AG7654" s="873"/>
      <c r="AN7654" s="669"/>
      <c r="IG7654" s="1009"/>
      <c r="IH7654" s="1009"/>
      <c r="II7654" s="1009"/>
      <c r="IJ7654" s="1009"/>
      <c r="IK7654" s="1009"/>
      <c r="IL7654" s="1009"/>
      <c r="IM7654" s="1009"/>
    </row>
    <row r="7655" spans="17:247" x14ac:dyDescent="0.25">
      <c r="Q7655" s="1333"/>
      <c r="R7655" s="1333"/>
      <c r="S7655" s="669"/>
      <c r="T7655" s="669"/>
      <c r="U7655" s="669"/>
      <c r="AG7655" s="873"/>
      <c r="AN7655" s="669"/>
      <c r="IG7655" s="1009"/>
      <c r="IH7655" s="1009"/>
      <c r="II7655" s="1009"/>
      <c r="IJ7655" s="1009"/>
      <c r="IK7655" s="1009"/>
      <c r="IL7655" s="1009"/>
      <c r="IM7655" s="1009"/>
    </row>
    <row r="7656" spans="17:247" x14ac:dyDescent="0.25">
      <c r="Q7656" s="1333"/>
      <c r="R7656" s="1333"/>
      <c r="S7656" s="669"/>
      <c r="T7656" s="669"/>
      <c r="U7656" s="669"/>
      <c r="AG7656" s="873"/>
      <c r="AN7656" s="669"/>
      <c r="IG7656" s="1009"/>
      <c r="IH7656" s="1009"/>
      <c r="II7656" s="1009"/>
      <c r="IJ7656" s="1009"/>
      <c r="IK7656" s="1009"/>
      <c r="IL7656" s="1009"/>
      <c r="IM7656" s="1009"/>
    </row>
    <row r="7657" spans="17:247" x14ac:dyDescent="0.25">
      <c r="Q7657" s="1333"/>
      <c r="R7657" s="1333"/>
      <c r="S7657" s="669"/>
      <c r="T7657" s="669"/>
      <c r="U7657" s="669"/>
      <c r="AG7657" s="873"/>
      <c r="AN7657" s="669"/>
      <c r="IG7657" s="1009"/>
      <c r="IH7657" s="1009"/>
      <c r="II7657" s="1009"/>
      <c r="IJ7657" s="1009"/>
      <c r="IK7657" s="1009"/>
      <c r="IL7657" s="1009"/>
      <c r="IM7657" s="1009"/>
    </row>
    <row r="7658" spans="17:247" x14ac:dyDescent="0.25">
      <c r="Q7658" s="1333"/>
      <c r="R7658" s="1333"/>
      <c r="S7658" s="669"/>
      <c r="T7658" s="669"/>
      <c r="U7658" s="669"/>
      <c r="AG7658" s="873"/>
      <c r="AN7658" s="669"/>
      <c r="IG7658" s="1009"/>
      <c r="IH7658" s="1009"/>
      <c r="II7658" s="1009"/>
      <c r="IJ7658" s="1009"/>
      <c r="IK7658" s="1009"/>
      <c r="IL7658" s="1009"/>
      <c r="IM7658" s="1009"/>
    </row>
    <row r="7659" spans="17:247" x14ac:dyDescent="0.25">
      <c r="Q7659" s="1333"/>
      <c r="R7659" s="1333"/>
      <c r="S7659" s="669"/>
      <c r="T7659" s="669"/>
      <c r="U7659" s="669"/>
      <c r="AG7659" s="873"/>
      <c r="AN7659" s="669"/>
      <c r="IG7659" s="1009"/>
      <c r="IH7659" s="1009"/>
      <c r="II7659" s="1009"/>
      <c r="IJ7659" s="1009"/>
      <c r="IK7659" s="1009"/>
      <c r="IL7659" s="1009"/>
      <c r="IM7659" s="1009"/>
    </row>
    <row r="7660" spans="17:247" x14ac:dyDescent="0.25">
      <c r="Q7660" s="1333"/>
      <c r="R7660" s="1333"/>
      <c r="S7660" s="669"/>
      <c r="T7660" s="669"/>
      <c r="U7660" s="669"/>
      <c r="AG7660" s="873"/>
      <c r="AN7660" s="669"/>
      <c r="IG7660" s="1009"/>
      <c r="IH7660" s="1009"/>
      <c r="II7660" s="1009"/>
      <c r="IJ7660" s="1009"/>
      <c r="IK7660" s="1009"/>
      <c r="IL7660" s="1009"/>
      <c r="IM7660" s="1009"/>
    </row>
    <row r="7661" spans="17:247" x14ac:dyDescent="0.25">
      <c r="Q7661" s="1333"/>
      <c r="R7661" s="1333"/>
      <c r="S7661" s="669"/>
      <c r="T7661" s="669"/>
      <c r="U7661" s="669"/>
      <c r="AG7661" s="873"/>
      <c r="AN7661" s="669"/>
      <c r="IG7661" s="1009"/>
      <c r="IH7661" s="1009"/>
      <c r="II7661" s="1009"/>
      <c r="IJ7661" s="1009"/>
      <c r="IK7661" s="1009"/>
      <c r="IL7661" s="1009"/>
      <c r="IM7661" s="1009"/>
    </row>
    <row r="7662" spans="17:247" x14ac:dyDescent="0.25">
      <c r="Q7662" s="1333"/>
      <c r="R7662" s="1333"/>
      <c r="S7662" s="669"/>
      <c r="T7662" s="669"/>
      <c r="U7662" s="669"/>
      <c r="AG7662" s="873"/>
      <c r="AN7662" s="669"/>
      <c r="IG7662" s="1009"/>
      <c r="IH7662" s="1009"/>
      <c r="II7662" s="1009"/>
      <c r="IJ7662" s="1009"/>
      <c r="IK7662" s="1009"/>
      <c r="IL7662" s="1009"/>
      <c r="IM7662" s="1009"/>
    </row>
    <row r="7663" spans="17:247" x14ac:dyDescent="0.25">
      <c r="Q7663" s="1333"/>
      <c r="R7663" s="1333"/>
      <c r="S7663" s="669"/>
      <c r="T7663" s="669"/>
      <c r="U7663" s="669"/>
      <c r="AG7663" s="873"/>
      <c r="AN7663" s="669"/>
      <c r="IG7663" s="1009"/>
      <c r="IH7663" s="1009"/>
      <c r="II7663" s="1009"/>
      <c r="IJ7663" s="1009"/>
      <c r="IK7663" s="1009"/>
      <c r="IL7663" s="1009"/>
      <c r="IM7663" s="1009"/>
    </row>
    <row r="7664" spans="17:247" x14ac:dyDescent="0.25">
      <c r="Q7664" s="1333"/>
      <c r="R7664" s="1333"/>
      <c r="S7664" s="669"/>
      <c r="T7664" s="669"/>
      <c r="U7664" s="669"/>
      <c r="AG7664" s="873"/>
      <c r="AN7664" s="669"/>
      <c r="IG7664" s="1009"/>
      <c r="IH7664" s="1009"/>
      <c r="II7664" s="1009"/>
      <c r="IJ7664" s="1009"/>
      <c r="IK7664" s="1009"/>
      <c r="IL7664" s="1009"/>
      <c r="IM7664" s="1009"/>
    </row>
    <row r="7665" spans="17:247" x14ac:dyDescent="0.25">
      <c r="Q7665" s="1333"/>
      <c r="R7665" s="1333"/>
      <c r="S7665" s="669"/>
      <c r="T7665" s="669"/>
      <c r="U7665" s="669"/>
      <c r="AG7665" s="873"/>
      <c r="AN7665" s="669"/>
      <c r="IG7665" s="1009"/>
      <c r="IH7665" s="1009"/>
      <c r="II7665" s="1009"/>
      <c r="IJ7665" s="1009"/>
      <c r="IK7665" s="1009"/>
      <c r="IL7665" s="1009"/>
      <c r="IM7665" s="1009"/>
    </row>
    <row r="7666" spans="17:247" x14ac:dyDescent="0.25">
      <c r="Q7666" s="1333"/>
      <c r="R7666" s="1333"/>
      <c r="S7666" s="669"/>
      <c r="T7666" s="669"/>
      <c r="U7666" s="669"/>
      <c r="AG7666" s="873"/>
      <c r="AN7666" s="669"/>
      <c r="IG7666" s="1009"/>
      <c r="IH7666" s="1009"/>
      <c r="II7666" s="1009"/>
      <c r="IJ7666" s="1009"/>
      <c r="IK7666" s="1009"/>
      <c r="IL7666" s="1009"/>
      <c r="IM7666" s="1009"/>
    </row>
    <row r="7667" spans="17:247" x14ac:dyDescent="0.25">
      <c r="Q7667" s="1333"/>
      <c r="R7667" s="1333"/>
      <c r="S7667" s="669"/>
      <c r="T7667" s="669"/>
      <c r="U7667" s="669"/>
      <c r="AG7667" s="873"/>
      <c r="AN7667" s="669"/>
      <c r="IG7667" s="1009"/>
      <c r="IH7667" s="1009"/>
      <c r="II7667" s="1009"/>
      <c r="IJ7667" s="1009"/>
      <c r="IK7667" s="1009"/>
      <c r="IL7667" s="1009"/>
      <c r="IM7667" s="1009"/>
    </row>
    <row r="7668" spans="17:247" x14ac:dyDescent="0.25">
      <c r="Q7668" s="1333"/>
      <c r="R7668" s="1333"/>
      <c r="S7668" s="669"/>
      <c r="T7668" s="669"/>
      <c r="U7668" s="669"/>
      <c r="AG7668" s="873"/>
      <c r="AN7668" s="669"/>
      <c r="IG7668" s="1009"/>
      <c r="IH7668" s="1009"/>
      <c r="II7668" s="1009"/>
      <c r="IJ7668" s="1009"/>
      <c r="IK7668" s="1009"/>
      <c r="IL7668" s="1009"/>
      <c r="IM7668" s="1009"/>
    </row>
    <row r="7669" spans="17:247" x14ac:dyDescent="0.25">
      <c r="Q7669" s="1333"/>
      <c r="R7669" s="1333"/>
      <c r="S7669" s="669"/>
      <c r="T7669" s="669"/>
      <c r="U7669" s="669"/>
      <c r="AG7669" s="873"/>
      <c r="AN7669" s="669"/>
      <c r="IG7669" s="1009"/>
      <c r="IH7669" s="1009"/>
      <c r="II7669" s="1009"/>
      <c r="IJ7669" s="1009"/>
      <c r="IK7669" s="1009"/>
      <c r="IL7669" s="1009"/>
      <c r="IM7669" s="1009"/>
    </row>
    <row r="7670" spans="17:247" x14ac:dyDescent="0.25">
      <c r="Q7670" s="1333"/>
      <c r="R7670" s="1333"/>
      <c r="S7670" s="669"/>
      <c r="T7670" s="669"/>
      <c r="U7670" s="669"/>
      <c r="AG7670" s="873"/>
      <c r="AN7670" s="669"/>
      <c r="IG7670" s="1009"/>
      <c r="IH7670" s="1009"/>
      <c r="II7670" s="1009"/>
      <c r="IJ7670" s="1009"/>
      <c r="IK7670" s="1009"/>
      <c r="IL7670" s="1009"/>
      <c r="IM7670" s="1009"/>
    </row>
    <row r="7671" spans="17:247" x14ac:dyDescent="0.25">
      <c r="Q7671" s="1333"/>
      <c r="R7671" s="1333"/>
      <c r="S7671" s="669"/>
      <c r="T7671" s="669"/>
      <c r="U7671" s="669"/>
      <c r="AG7671" s="873"/>
      <c r="AN7671" s="669"/>
      <c r="IG7671" s="1009"/>
      <c r="IH7671" s="1009"/>
      <c r="II7671" s="1009"/>
      <c r="IJ7671" s="1009"/>
      <c r="IK7671" s="1009"/>
      <c r="IL7671" s="1009"/>
      <c r="IM7671" s="1009"/>
    </row>
    <row r="7672" spans="17:247" x14ac:dyDescent="0.25">
      <c r="Q7672" s="1333"/>
      <c r="R7672" s="1333"/>
      <c r="S7672" s="669"/>
      <c r="T7672" s="669"/>
      <c r="U7672" s="669"/>
      <c r="AG7672" s="873"/>
      <c r="AN7672" s="669"/>
      <c r="IG7672" s="1009"/>
      <c r="IH7672" s="1009"/>
      <c r="II7672" s="1009"/>
      <c r="IJ7672" s="1009"/>
      <c r="IK7672" s="1009"/>
      <c r="IL7672" s="1009"/>
      <c r="IM7672" s="1009"/>
    </row>
    <row r="7673" spans="17:247" x14ac:dyDescent="0.25">
      <c r="Q7673" s="1333"/>
      <c r="R7673" s="1333"/>
      <c r="S7673" s="669"/>
      <c r="T7673" s="669"/>
      <c r="U7673" s="669"/>
      <c r="AG7673" s="873"/>
      <c r="AN7673" s="669"/>
      <c r="IG7673" s="1009"/>
      <c r="IH7673" s="1009"/>
      <c r="II7673" s="1009"/>
      <c r="IJ7673" s="1009"/>
      <c r="IK7673" s="1009"/>
      <c r="IL7673" s="1009"/>
      <c r="IM7673" s="1009"/>
    </row>
    <row r="7674" spans="17:247" x14ac:dyDescent="0.25">
      <c r="Q7674" s="1333"/>
      <c r="R7674" s="1333"/>
      <c r="S7674" s="669"/>
      <c r="T7674" s="669"/>
      <c r="U7674" s="669"/>
      <c r="AG7674" s="873"/>
      <c r="AN7674" s="669"/>
      <c r="IG7674" s="1009"/>
      <c r="IH7674" s="1009"/>
      <c r="II7674" s="1009"/>
      <c r="IJ7674" s="1009"/>
      <c r="IK7674" s="1009"/>
      <c r="IL7674" s="1009"/>
      <c r="IM7674" s="1009"/>
    </row>
    <row r="7675" spans="17:247" x14ac:dyDescent="0.25">
      <c r="Q7675" s="1333"/>
      <c r="R7675" s="1333"/>
      <c r="S7675" s="669"/>
      <c r="T7675" s="669"/>
      <c r="U7675" s="669"/>
      <c r="AG7675" s="873"/>
      <c r="AN7675" s="669"/>
      <c r="IG7675" s="1009"/>
      <c r="IH7675" s="1009"/>
      <c r="II7675" s="1009"/>
      <c r="IJ7675" s="1009"/>
      <c r="IK7675" s="1009"/>
      <c r="IL7675" s="1009"/>
      <c r="IM7675" s="1009"/>
    </row>
    <row r="7676" spans="17:247" x14ac:dyDescent="0.25">
      <c r="Q7676" s="1333"/>
      <c r="R7676" s="1333"/>
      <c r="S7676" s="669"/>
      <c r="T7676" s="669"/>
      <c r="U7676" s="669"/>
      <c r="AG7676" s="873"/>
      <c r="AN7676" s="669"/>
      <c r="IG7676" s="1009"/>
      <c r="IH7676" s="1009"/>
      <c r="II7676" s="1009"/>
      <c r="IJ7676" s="1009"/>
      <c r="IK7676" s="1009"/>
      <c r="IL7676" s="1009"/>
      <c r="IM7676" s="1009"/>
    </row>
    <row r="7677" spans="17:247" x14ac:dyDescent="0.25">
      <c r="Q7677" s="1333"/>
      <c r="R7677" s="1333"/>
      <c r="S7677" s="669"/>
      <c r="T7677" s="669"/>
      <c r="U7677" s="669"/>
      <c r="AG7677" s="873"/>
      <c r="AN7677" s="669"/>
      <c r="IG7677" s="1009"/>
      <c r="IH7677" s="1009"/>
      <c r="II7677" s="1009"/>
      <c r="IJ7677" s="1009"/>
      <c r="IK7677" s="1009"/>
      <c r="IL7677" s="1009"/>
      <c r="IM7677" s="1009"/>
    </row>
    <row r="7678" spans="17:247" x14ac:dyDescent="0.25">
      <c r="Q7678" s="1333"/>
      <c r="R7678" s="1333"/>
      <c r="S7678" s="669"/>
      <c r="T7678" s="669"/>
      <c r="U7678" s="669"/>
      <c r="AG7678" s="873"/>
      <c r="AN7678" s="669"/>
      <c r="IG7678" s="1009"/>
      <c r="IH7678" s="1009"/>
      <c r="II7678" s="1009"/>
      <c r="IJ7678" s="1009"/>
      <c r="IK7678" s="1009"/>
      <c r="IL7678" s="1009"/>
      <c r="IM7678" s="1009"/>
    </row>
    <row r="7679" spans="17:247" x14ac:dyDescent="0.25">
      <c r="Q7679" s="1333"/>
      <c r="R7679" s="1333"/>
      <c r="S7679" s="669"/>
      <c r="T7679" s="669"/>
      <c r="U7679" s="669"/>
      <c r="AG7679" s="873"/>
      <c r="AN7679" s="669"/>
      <c r="IG7679" s="1009"/>
      <c r="IH7679" s="1009"/>
      <c r="II7679" s="1009"/>
      <c r="IJ7679" s="1009"/>
      <c r="IK7679" s="1009"/>
      <c r="IL7679" s="1009"/>
      <c r="IM7679" s="1009"/>
    </row>
    <row r="7680" spans="17:247" x14ac:dyDescent="0.25">
      <c r="Q7680" s="1333"/>
      <c r="R7680" s="1333"/>
      <c r="S7680" s="669"/>
      <c r="T7680" s="669"/>
      <c r="U7680" s="669"/>
      <c r="AG7680" s="873"/>
      <c r="AN7680" s="669"/>
      <c r="IG7680" s="1009"/>
      <c r="IH7680" s="1009"/>
      <c r="II7680" s="1009"/>
      <c r="IJ7680" s="1009"/>
      <c r="IK7680" s="1009"/>
      <c r="IL7680" s="1009"/>
      <c r="IM7680" s="1009"/>
    </row>
    <row r="7681" spans="17:247" x14ac:dyDescent="0.25">
      <c r="Q7681" s="1333"/>
      <c r="R7681" s="1333"/>
      <c r="S7681" s="669"/>
      <c r="T7681" s="669"/>
      <c r="U7681" s="669"/>
      <c r="AG7681" s="873"/>
      <c r="AN7681" s="669"/>
      <c r="IG7681" s="1009"/>
      <c r="IH7681" s="1009"/>
      <c r="II7681" s="1009"/>
      <c r="IJ7681" s="1009"/>
      <c r="IK7681" s="1009"/>
      <c r="IL7681" s="1009"/>
      <c r="IM7681" s="1009"/>
    </row>
    <row r="7682" spans="17:247" x14ac:dyDescent="0.25">
      <c r="Q7682" s="1333"/>
      <c r="R7682" s="1333"/>
      <c r="S7682" s="669"/>
      <c r="T7682" s="669"/>
      <c r="U7682" s="669"/>
      <c r="AG7682" s="873"/>
      <c r="AN7682" s="669"/>
      <c r="IG7682" s="1009"/>
      <c r="IH7682" s="1009"/>
      <c r="II7682" s="1009"/>
      <c r="IJ7682" s="1009"/>
      <c r="IK7682" s="1009"/>
      <c r="IL7682" s="1009"/>
      <c r="IM7682" s="1009"/>
    </row>
    <row r="7683" spans="17:247" x14ac:dyDescent="0.25">
      <c r="Q7683" s="1333"/>
      <c r="R7683" s="1333"/>
      <c r="S7683" s="669"/>
      <c r="T7683" s="669"/>
      <c r="U7683" s="669"/>
      <c r="AG7683" s="873"/>
      <c r="AN7683" s="669"/>
      <c r="IG7683" s="1009"/>
      <c r="IH7683" s="1009"/>
      <c r="II7683" s="1009"/>
      <c r="IJ7683" s="1009"/>
      <c r="IK7683" s="1009"/>
      <c r="IL7683" s="1009"/>
      <c r="IM7683" s="1009"/>
    </row>
    <row r="7684" spans="17:247" x14ac:dyDescent="0.25">
      <c r="Q7684" s="1333"/>
      <c r="R7684" s="1333"/>
      <c r="S7684" s="669"/>
      <c r="T7684" s="669"/>
      <c r="U7684" s="669"/>
      <c r="AG7684" s="873"/>
      <c r="AN7684" s="669"/>
      <c r="IG7684" s="1009"/>
      <c r="IH7684" s="1009"/>
      <c r="II7684" s="1009"/>
      <c r="IJ7684" s="1009"/>
      <c r="IK7684" s="1009"/>
      <c r="IL7684" s="1009"/>
      <c r="IM7684" s="1009"/>
    </row>
    <row r="7685" spans="17:247" x14ac:dyDescent="0.25">
      <c r="Q7685" s="1333"/>
      <c r="R7685" s="1333"/>
      <c r="S7685" s="669"/>
      <c r="T7685" s="669"/>
      <c r="U7685" s="669"/>
      <c r="AG7685" s="873"/>
      <c r="AN7685" s="669"/>
      <c r="IG7685" s="1009"/>
      <c r="IH7685" s="1009"/>
      <c r="II7685" s="1009"/>
      <c r="IJ7685" s="1009"/>
      <c r="IK7685" s="1009"/>
      <c r="IL7685" s="1009"/>
      <c r="IM7685" s="1009"/>
    </row>
    <row r="7686" spans="17:247" x14ac:dyDescent="0.25">
      <c r="Q7686" s="1333"/>
      <c r="R7686" s="1333"/>
      <c r="S7686" s="669"/>
      <c r="T7686" s="669"/>
      <c r="U7686" s="669"/>
      <c r="AG7686" s="873"/>
      <c r="AN7686" s="669"/>
      <c r="IG7686" s="1009"/>
      <c r="IH7686" s="1009"/>
      <c r="II7686" s="1009"/>
      <c r="IJ7686" s="1009"/>
      <c r="IK7686" s="1009"/>
      <c r="IL7686" s="1009"/>
      <c r="IM7686" s="1009"/>
    </row>
    <row r="7687" spans="17:247" x14ac:dyDescent="0.25">
      <c r="Q7687" s="1333"/>
      <c r="R7687" s="1333"/>
      <c r="S7687" s="669"/>
      <c r="T7687" s="669"/>
      <c r="U7687" s="669"/>
      <c r="AG7687" s="873"/>
      <c r="AN7687" s="669"/>
      <c r="IG7687" s="1009"/>
      <c r="IH7687" s="1009"/>
      <c r="II7687" s="1009"/>
      <c r="IJ7687" s="1009"/>
      <c r="IK7687" s="1009"/>
      <c r="IL7687" s="1009"/>
      <c r="IM7687" s="1009"/>
    </row>
    <row r="7688" spans="17:247" x14ac:dyDescent="0.25">
      <c r="Q7688" s="1333"/>
      <c r="R7688" s="1333"/>
      <c r="S7688" s="669"/>
      <c r="T7688" s="669"/>
      <c r="U7688" s="669"/>
      <c r="AG7688" s="873"/>
      <c r="AN7688" s="669"/>
      <c r="IG7688" s="1009"/>
      <c r="IH7688" s="1009"/>
      <c r="II7688" s="1009"/>
      <c r="IJ7688" s="1009"/>
      <c r="IK7688" s="1009"/>
      <c r="IL7688" s="1009"/>
      <c r="IM7688" s="1009"/>
    </row>
    <row r="7689" spans="17:247" x14ac:dyDescent="0.25">
      <c r="Q7689" s="1333"/>
      <c r="R7689" s="1333"/>
      <c r="S7689" s="669"/>
      <c r="T7689" s="669"/>
      <c r="U7689" s="669"/>
      <c r="AG7689" s="873"/>
      <c r="AN7689" s="669"/>
      <c r="IG7689" s="1009"/>
      <c r="IH7689" s="1009"/>
      <c r="II7689" s="1009"/>
      <c r="IJ7689" s="1009"/>
      <c r="IK7689" s="1009"/>
      <c r="IL7689" s="1009"/>
      <c r="IM7689" s="1009"/>
    </row>
    <row r="7690" spans="17:247" x14ac:dyDescent="0.25">
      <c r="Q7690" s="1333"/>
      <c r="R7690" s="1333"/>
      <c r="S7690" s="669"/>
      <c r="T7690" s="669"/>
      <c r="U7690" s="669"/>
      <c r="AG7690" s="873"/>
      <c r="AN7690" s="669"/>
      <c r="IG7690" s="1009"/>
      <c r="IH7690" s="1009"/>
      <c r="II7690" s="1009"/>
      <c r="IJ7690" s="1009"/>
      <c r="IK7690" s="1009"/>
      <c r="IL7690" s="1009"/>
      <c r="IM7690" s="1009"/>
    </row>
    <row r="7691" spans="17:247" x14ac:dyDescent="0.25">
      <c r="Q7691" s="1333"/>
      <c r="R7691" s="1333"/>
      <c r="S7691" s="669"/>
      <c r="T7691" s="669"/>
      <c r="U7691" s="669"/>
      <c r="AG7691" s="873"/>
      <c r="AN7691" s="669"/>
      <c r="IG7691" s="1009"/>
      <c r="IH7691" s="1009"/>
      <c r="II7691" s="1009"/>
      <c r="IJ7691" s="1009"/>
      <c r="IK7691" s="1009"/>
      <c r="IL7691" s="1009"/>
      <c r="IM7691" s="1009"/>
    </row>
    <row r="7692" spans="17:247" x14ac:dyDescent="0.25">
      <c r="Q7692" s="1333"/>
      <c r="R7692" s="1333"/>
      <c r="S7692" s="669"/>
      <c r="T7692" s="669"/>
      <c r="U7692" s="669"/>
      <c r="AG7692" s="873"/>
      <c r="AN7692" s="669"/>
      <c r="IG7692" s="1009"/>
      <c r="IH7692" s="1009"/>
      <c r="II7692" s="1009"/>
      <c r="IJ7692" s="1009"/>
      <c r="IK7692" s="1009"/>
      <c r="IL7692" s="1009"/>
      <c r="IM7692" s="1009"/>
    </row>
    <row r="7693" spans="17:247" x14ac:dyDescent="0.25">
      <c r="Q7693" s="1333"/>
      <c r="R7693" s="1333"/>
      <c r="S7693" s="669"/>
      <c r="T7693" s="669"/>
      <c r="U7693" s="669"/>
      <c r="AG7693" s="873"/>
      <c r="AN7693" s="669"/>
      <c r="IG7693" s="1009"/>
      <c r="IH7693" s="1009"/>
      <c r="II7693" s="1009"/>
      <c r="IJ7693" s="1009"/>
      <c r="IK7693" s="1009"/>
      <c r="IL7693" s="1009"/>
      <c r="IM7693" s="1009"/>
    </row>
    <row r="7694" spans="17:247" x14ac:dyDescent="0.25">
      <c r="Q7694" s="1333"/>
      <c r="R7694" s="1333"/>
      <c r="S7694" s="669"/>
      <c r="T7694" s="669"/>
      <c r="U7694" s="669"/>
      <c r="AG7694" s="873"/>
      <c r="AN7694" s="669"/>
      <c r="IG7694" s="1009"/>
      <c r="IH7694" s="1009"/>
      <c r="II7694" s="1009"/>
      <c r="IJ7694" s="1009"/>
      <c r="IK7694" s="1009"/>
      <c r="IL7694" s="1009"/>
      <c r="IM7694" s="1009"/>
    </row>
    <row r="7695" spans="17:247" x14ac:dyDescent="0.25">
      <c r="Q7695" s="1333"/>
      <c r="R7695" s="1333"/>
      <c r="S7695" s="669"/>
      <c r="T7695" s="669"/>
      <c r="U7695" s="669"/>
      <c r="AG7695" s="873"/>
      <c r="AN7695" s="669"/>
      <c r="IG7695" s="1009"/>
      <c r="IH7695" s="1009"/>
      <c r="II7695" s="1009"/>
      <c r="IJ7695" s="1009"/>
      <c r="IK7695" s="1009"/>
      <c r="IL7695" s="1009"/>
      <c r="IM7695" s="1009"/>
    </row>
    <row r="7696" spans="17:247" x14ac:dyDescent="0.25">
      <c r="Q7696" s="1333"/>
      <c r="R7696" s="1333"/>
      <c r="S7696" s="669"/>
      <c r="T7696" s="669"/>
      <c r="U7696" s="669"/>
      <c r="AG7696" s="873"/>
      <c r="AN7696" s="669"/>
      <c r="IG7696" s="1009"/>
      <c r="IH7696" s="1009"/>
      <c r="II7696" s="1009"/>
      <c r="IJ7696" s="1009"/>
      <c r="IK7696" s="1009"/>
      <c r="IL7696" s="1009"/>
      <c r="IM7696" s="1009"/>
    </row>
    <row r="7697" spans="17:247" x14ac:dyDescent="0.25">
      <c r="Q7697" s="1333"/>
      <c r="R7697" s="1333"/>
      <c r="S7697" s="669"/>
      <c r="T7697" s="669"/>
      <c r="U7697" s="669"/>
      <c r="AG7697" s="873"/>
      <c r="AN7697" s="669"/>
      <c r="IG7697" s="1009"/>
      <c r="IH7697" s="1009"/>
      <c r="II7697" s="1009"/>
      <c r="IJ7697" s="1009"/>
      <c r="IK7697" s="1009"/>
      <c r="IL7697" s="1009"/>
      <c r="IM7697" s="1009"/>
    </row>
    <row r="7698" spans="17:247" x14ac:dyDescent="0.25">
      <c r="Q7698" s="1333"/>
      <c r="R7698" s="1333"/>
      <c r="S7698" s="669"/>
      <c r="T7698" s="669"/>
      <c r="U7698" s="669"/>
      <c r="AG7698" s="873"/>
      <c r="AN7698" s="669"/>
      <c r="IG7698" s="1009"/>
      <c r="IH7698" s="1009"/>
      <c r="II7698" s="1009"/>
      <c r="IJ7698" s="1009"/>
      <c r="IK7698" s="1009"/>
      <c r="IL7698" s="1009"/>
      <c r="IM7698" s="1009"/>
    </row>
    <row r="7699" spans="17:247" x14ac:dyDescent="0.25">
      <c r="Q7699" s="1333"/>
      <c r="R7699" s="1333"/>
      <c r="S7699" s="669"/>
      <c r="T7699" s="669"/>
      <c r="U7699" s="669"/>
      <c r="AG7699" s="873"/>
      <c r="AN7699" s="669"/>
      <c r="IG7699" s="1009"/>
      <c r="IH7699" s="1009"/>
      <c r="II7699" s="1009"/>
      <c r="IJ7699" s="1009"/>
      <c r="IK7699" s="1009"/>
      <c r="IL7699" s="1009"/>
      <c r="IM7699" s="1009"/>
    </row>
    <row r="7700" spans="17:247" x14ac:dyDescent="0.25">
      <c r="Q7700" s="1333"/>
      <c r="R7700" s="1333"/>
      <c r="S7700" s="669"/>
      <c r="T7700" s="669"/>
      <c r="U7700" s="669"/>
      <c r="AG7700" s="873"/>
      <c r="AN7700" s="669"/>
      <c r="IG7700" s="1009"/>
      <c r="IH7700" s="1009"/>
      <c r="II7700" s="1009"/>
      <c r="IJ7700" s="1009"/>
      <c r="IK7700" s="1009"/>
      <c r="IL7700" s="1009"/>
      <c r="IM7700" s="1009"/>
    </row>
    <row r="7701" spans="17:247" x14ac:dyDescent="0.25">
      <c r="Q7701" s="1333"/>
      <c r="R7701" s="1333"/>
      <c r="S7701" s="669"/>
      <c r="T7701" s="669"/>
      <c r="U7701" s="669"/>
      <c r="AG7701" s="873"/>
      <c r="AN7701" s="669"/>
      <c r="IG7701" s="1009"/>
      <c r="IH7701" s="1009"/>
      <c r="II7701" s="1009"/>
      <c r="IJ7701" s="1009"/>
      <c r="IK7701" s="1009"/>
      <c r="IL7701" s="1009"/>
      <c r="IM7701" s="1009"/>
    </row>
    <row r="7702" spans="17:247" x14ac:dyDescent="0.25">
      <c r="Q7702" s="1333"/>
      <c r="R7702" s="1333"/>
      <c r="S7702" s="669"/>
      <c r="T7702" s="669"/>
      <c r="U7702" s="669"/>
      <c r="AG7702" s="873"/>
      <c r="AN7702" s="669"/>
      <c r="IG7702" s="1009"/>
      <c r="IH7702" s="1009"/>
      <c r="II7702" s="1009"/>
      <c r="IJ7702" s="1009"/>
      <c r="IK7702" s="1009"/>
      <c r="IL7702" s="1009"/>
      <c r="IM7702" s="1009"/>
    </row>
    <row r="7703" spans="17:247" x14ac:dyDescent="0.25">
      <c r="Q7703" s="1333"/>
      <c r="R7703" s="1333"/>
      <c r="S7703" s="669"/>
      <c r="T7703" s="669"/>
      <c r="U7703" s="669"/>
      <c r="AG7703" s="873"/>
      <c r="AN7703" s="669"/>
      <c r="IG7703" s="1009"/>
      <c r="IH7703" s="1009"/>
      <c r="II7703" s="1009"/>
      <c r="IJ7703" s="1009"/>
      <c r="IK7703" s="1009"/>
      <c r="IL7703" s="1009"/>
      <c r="IM7703" s="1009"/>
    </row>
    <row r="7704" spans="17:247" x14ac:dyDescent="0.25">
      <c r="Q7704" s="1333"/>
      <c r="R7704" s="1333"/>
      <c r="S7704" s="669"/>
      <c r="T7704" s="669"/>
      <c r="U7704" s="669"/>
      <c r="AG7704" s="873"/>
      <c r="AN7704" s="669"/>
      <c r="IG7704" s="1009"/>
      <c r="IH7704" s="1009"/>
      <c r="II7704" s="1009"/>
      <c r="IJ7704" s="1009"/>
      <c r="IK7704" s="1009"/>
      <c r="IL7704" s="1009"/>
      <c r="IM7704" s="1009"/>
    </row>
    <row r="7705" spans="17:247" x14ac:dyDescent="0.25">
      <c r="Q7705" s="1333"/>
      <c r="R7705" s="1333"/>
      <c r="S7705" s="669"/>
      <c r="T7705" s="669"/>
      <c r="U7705" s="669"/>
      <c r="AG7705" s="873"/>
      <c r="AN7705" s="669"/>
      <c r="IG7705" s="1009"/>
      <c r="IH7705" s="1009"/>
      <c r="II7705" s="1009"/>
      <c r="IJ7705" s="1009"/>
      <c r="IK7705" s="1009"/>
      <c r="IL7705" s="1009"/>
      <c r="IM7705" s="1009"/>
    </row>
    <row r="7706" spans="17:247" x14ac:dyDescent="0.25">
      <c r="Q7706" s="1333"/>
      <c r="R7706" s="1333"/>
      <c r="S7706" s="669"/>
      <c r="T7706" s="669"/>
      <c r="U7706" s="669"/>
      <c r="AG7706" s="873"/>
      <c r="AN7706" s="669"/>
      <c r="IG7706" s="1009"/>
      <c r="IH7706" s="1009"/>
      <c r="II7706" s="1009"/>
      <c r="IJ7706" s="1009"/>
      <c r="IK7706" s="1009"/>
      <c r="IL7706" s="1009"/>
      <c r="IM7706" s="1009"/>
    </row>
    <row r="7707" spans="17:247" x14ac:dyDescent="0.25">
      <c r="Q7707" s="1333"/>
      <c r="R7707" s="1333"/>
      <c r="S7707" s="669"/>
      <c r="T7707" s="669"/>
      <c r="U7707" s="669"/>
      <c r="AG7707" s="873"/>
      <c r="AN7707" s="669"/>
      <c r="IG7707" s="1009"/>
      <c r="IH7707" s="1009"/>
      <c r="II7707" s="1009"/>
      <c r="IJ7707" s="1009"/>
      <c r="IK7707" s="1009"/>
      <c r="IL7707" s="1009"/>
      <c r="IM7707" s="1009"/>
    </row>
    <row r="7708" spans="17:247" x14ac:dyDescent="0.25">
      <c r="Q7708" s="1333"/>
      <c r="R7708" s="1333"/>
      <c r="S7708" s="669"/>
      <c r="T7708" s="669"/>
      <c r="U7708" s="669"/>
      <c r="AG7708" s="873"/>
      <c r="AN7708" s="669"/>
      <c r="IG7708" s="1009"/>
      <c r="IH7708" s="1009"/>
      <c r="II7708" s="1009"/>
      <c r="IJ7708" s="1009"/>
      <c r="IK7708" s="1009"/>
      <c r="IL7708" s="1009"/>
      <c r="IM7708" s="1009"/>
    </row>
    <row r="7709" spans="17:247" x14ac:dyDescent="0.25">
      <c r="Q7709" s="1333"/>
      <c r="R7709" s="1333"/>
      <c r="S7709" s="669"/>
      <c r="T7709" s="669"/>
      <c r="U7709" s="669"/>
      <c r="AG7709" s="873"/>
      <c r="AN7709" s="669"/>
      <c r="IG7709" s="1009"/>
      <c r="IH7709" s="1009"/>
      <c r="II7709" s="1009"/>
      <c r="IJ7709" s="1009"/>
      <c r="IK7709" s="1009"/>
      <c r="IL7709" s="1009"/>
      <c r="IM7709" s="1009"/>
    </row>
    <row r="7710" spans="17:247" x14ac:dyDescent="0.25">
      <c r="Q7710" s="1333"/>
      <c r="R7710" s="1333"/>
      <c r="S7710" s="669"/>
      <c r="T7710" s="669"/>
      <c r="U7710" s="669"/>
      <c r="AG7710" s="873"/>
      <c r="AN7710" s="669"/>
      <c r="IG7710" s="1009"/>
      <c r="IH7710" s="1009"/>
      <c r="II7710" s="1009"/>
      <c r="IJ7710" s="1009"/>
      <c r="IK7710" s="1009"/>
      <c r="IL7710" s="1009"/>
      <c r="IM7710" s="1009"/>
    </row>
    <row r="7711" spans="17:247" x14ac:dyDescent="0.25">
      <c r="Q7711" s="1333"/>
      <c r="R7711" s="1333"/>
      <c r="S7711" s="669"/>
      <c r="T7711" s="669"/>
      <c r="U7711" s="669"/>
      <c r="AG7711" s="873"/>
      <c r="AN7711" s="669"/>
      <c r="IG7711" s="1009"/>
      <c r="IH7711" s="1009"/>
      <c r="II7711" s="1009"/>
      <c r="IJ7711" s="1009"/>
      <c r="IK7711" s="1009"/>
      <c r="IL7711" s="1009"/>
      <c r="IM7711" s="1009"/>
    </row>
    <row r="7712" spans="17:247" x14ac:dyDescent="0.25">
      <c r="Q7712" s="1333"/>
      <c r="R7712" s="1333"/>
      <c r="S7712" s="669"/>
      <c r="T7712" s="669"/>
      <c r="U7712" s="669"/>
      <c r="AG7712" s="873"/>
      <c r="AN7712" s="669"/>
      <c r="IG7712" s="1009"/>
      <c r="IH7712" s="1009"/>
      <c r="II7712" s="1009"/>
      <c r="IJ7712" s="1009"/>
      <c r="IK7712" s="1009"/>
      <c r="IL7712" s="1009"/>
      <c r="IM7712" s="1009"/>
    </row>
    <row r="7713" spans="17:247" x14ac:dyDescent="0.25">
      <c r="Q7713" s="1333"/>
      <c r="R7713" s="1333"/>
      <c r="S7713" s="669"/>
      <c r="T7713" s="669"/>
      <c r="U7713" s="669"/>
      <c r="AG7713" s="873"/>
      <c r="AN7713" s="669"/>
      <c r="IG7713" s="1009"/>
      <c r="IH7713" s="1009"/>
      <c r="II7713" s="1009"/>
      <c r="IJ7713" s="1009"/>
      <c r="IK7713" s="1009"/>
      <c r="IL7713" s="1009"/>
      <c r="IM7713" s="1009"/>
    </row>
    <row r="7714" spans="17:247" x14ac:dyDescent="0.25">
      <c r="Q7714" s="1333"/>
      <c r="R7714" s="1333"/>
      <c r="S7714" s="669"/>
      <c r="T7714" s="669"/>
      <c r="U7714" s="669"/>
      <c r="AG7714" s="873"/>
      <c r="AN7714" s="669"/>
      <c r="IG7714" s="1009"/>
      <c r="IH7714" s="1009"/>
      <c r="II7714" s="1009"/>
      <c r="IJ7714" s="1009"/>
      <c r="IK7714" s="1009"/>
      <c r="IL7714" s="1009"/>
      <c r="IM7714" s="1009"/>
    </row>
    <row r="7715" spans="17:247" x14ac:dyDescent="0.25">
      <c r="Q7715" s="1333"/>
      <c r="R7715" s="1333"/>
      <c r="S7715" s="669"/>
      <c r="T7715" s="669"/>
      <c r="U7715" s="669"/>
      <c r="AG7715" s="873"/>
      <c r="AN7715" s="669"/>
      <c r="IG7715" s="1009"/>
      <c r="IH7715" s="1009"/>
      <c r="II7715" s="1009"/>
      <c r="IJ7715" s="1009"/>
      <c r="IK7715" s="1009"/>
      <c r="IL7715" s="1009"/>
      <c r="IM7715" s="1009"/>
    </row>
    <row r="7716" spans="17:247" x14ac:dyDescent="0.25">
      <c r="Q7716" s="1333"/>
      <c r="R7716" s="1333"/>
      <c r="S7716" s="669"/>
      <c r="T7716" s="669"/>
      <c r="U7716" s="669"/>
      <c r="AG7716" s="873"/>
      <c r="AN7716" s="669"/>
      <c r="IG7716" s="1009"/>
      <c r="IH7716" s="1009"/>
      <c r="II7716" s="1009"/>
      <c r="IJ7716" s="1009"/>
      <c r="IK7716" s="1009"/>
      <c r="IL7716" s="1009"/>
      <c r="IM7716" s="1009"/>
    </row>
    <row r="7717" spans="17:247" x14ac:dyDescent="0.25">
      <c r="Q7717" s="1333"/>
      <c r="R7717" s="1333"/>
      <c r="S7717" s="669"/>
      <c r="T7717" s="669"/>
      <c r="U7717" s="669"/>
      <c r="AG7717" s="873"/>
      <c r="AN7717" s="669"/>
      <c r="IG7717" s="1009"/>
      <c r="IH7717" s="1009"/>
      <c r="II7717" s="1009"/>
      <c r="IJ7717" s="1009"/>
      <c r="IK7717" s="1009"/>
      <c r="IL7717" s="1009"/>
      <c r="IM7717" s="1009"/>
    </row>
    <row r="7718" spans="17:247" x14ac:dyDescent="0.25">
      <c r="Q7718" s="1333"/>
      <c r="R7718" s="1333"/>
      <c r="S7718" s="669"/>
      <c r="T7718" s="669"/>
      <c r="U7718" s="669"/>
      <c r="AG7718" s="873"/>
      <c r="AN7718" s="669"/>
      <c r="IG7718" s="1009"/>
      <c r="IH7718" s="1009"/>
      <c r="II7718" s="1009"/>
      <c r="IJ7718" s="1009"/>
      <c r="IK7718" s="1009"/>
      <c r="IL7718" s="1009"/>
      <c r="IM7718" s="1009"/>
    </row>
    <row r="7719" spans="17:247" x14ac:dyDescent="0.25">
      <c r="Q7719" s="1333"/>
      <c r="R7719" s="1333"/>
      <c r="S7719" s="669"/>
      <c r="T7719" s="669"/>
      <c r="U7719" s="669"/>
      <c r="AG7719" s="873"/>
      <c r="AN7719" s="669"/>
      <c r="IG7719" s="1009"/>
      <c r="IH7719" s="1009"/>
      <c r="II7719" s="1009"/>
      <c r="IJ7719" s="1009"/>
      <c r="IK7719" s="1009"/>
      <c r="IL7719" s="1009"/>
      <c r="IM7719" s="1009"/>
    </row>
    <row r="7720" spans="17:247" x14ac:dyDescent="0.25">
      <c r="Q7720" s="1333"/>
      <c r="R7720" s="1333"/>
      <c r="S7720" s="669"/>
      <c r="T7720" s="669"/>
      <c r="U7720" s="669"/>
      <c r="AG7720" s="873"/>
      <c r="AN7720" s="669"/>
      <c r="IG7720" s="1009"/>
      <c r="IH7720" s="1009"/>
      <c r="II7720" s="1009"/>
      <c r="IJ7720" s="1009"/>
      <c r="IK7720" s="1009"/>
      <c r="IL7720" s="1009"/>
      <c r="IM7720" s="1009"/>
    </row>
    <row r="7721" spans="17:247" x14ac:dyDescent="0.25">
      <c r="Q7721" s="1333"/>
      <c r="R7721" s="1333"/>
      <c r="S7721" s="669"/>
      <c r="T7721" s="669"/>
      <c r="U7721" s="669"/>
      <c r="AG7721" s="873"/>
      <c r="AN7721" s="669"/>
      <c r="IG7721" s="1009"/>
      <c r="IH7721" s="1009"/>
      <c r="II7721" s="1009"/>
      <c r="IJ7721" s="1009"/>
      <c r="IK7721" s="1009"/>
      <c r="IL7721" s="1009"/>
      <c r="IM7721" s="1009"/>
    </row>
    <row r="7722" spans="17:247" x14ac:dyDescent="0.25">
      <c r="Q7722" s="1333"/>
      <c r="R7722" s="1333"/>
      <c r="S7722" s="669"/>
      <c r="T7722" s="669"/>
      <c r="U7722" s="669"/>
      <c r="AG7722" s="873"/>
      <c r="AN7722" s="669"/>
      <c r="IG7722" s="1009"/>
      <c r="IH7722" s="1009"/>
      <c r="II7722" s="1009"/>
      <c r="IJ7722" s="1009"/>
      <c r="IK7722" s="1009"/>
      <c r="IL7722" s="1009"/>
      <c r="IM7722" s="1009"/>
    </row>
    <row r="7723" spans="17:247" x14ac:dyDescent="0.25">
      <c r="Q7723" s="1333"/>
      <c r="R7723" s="1333"/>
      <c r="S7723" s="669"/>
      <c r="T7723" s="669"/>
      <c r="U7723" s="669"/>
      <c r="AG7723" s="873"/>
      <c r="AN7723" s="669"/>
      <c r="IG7723" s="1009"/>
      <c r="IH7723" s="1009"/>
      <c r="II7723" s="1009"/>
      <c r="IJ7723" s="1009"/>
      <c r="IK7723" s="1009"/>
      <c r="IL7723" s="1009"/>
      <c r="IM7723" s="1009"/>
    </row>
    <row r="7724" spans="17:247" x14ac:dyDescent="0.25">
      <c r="Q7724" s="1333"/>
      <c r="R7724" s="1333"/>
      <c r="S7724" s="669"/>
      <c r="T7724" s="669"/>
      <c r="U7724" s="669"/>
      <c r="AG7724" s="873"/>
      <c r="AN7724" s="669"/>
      <c r="IG7724" s="1009"/>
      <c r="IH7724" s="1009"/>
      <c r="II7724" s="1009"/>
      <c r="IJ7724" s="1009"/>
      <c r="IK7724" s="1009"/>
      <c r="IL7724" s="1009"/>
      <c r="IM7724" s="1009"/>
    </row>
    <row r="7725" spans="17:247" x14ac:dyDescent="0.25">
      <c r="Q7725" s="1333"/>
      <c r="R7725" s="1333"/>
      <c r="S7725" s="669"/>
      <c r="T7725" s="669"/>
      <c r="U7725" s="669"/>
      <c r="AG7725" s="873"/>
      <c r="AN7725" s="669"/>
      <c r="IG7725" s="1009"/>
      <c r="IH7725" s="1009"/>
      <c r="II7725" s="1009"/>
      <c r="IJ7725" s="1009"/>
      <c r="IK7725" s="1009"/>
      <c r="IL7725" s="1009"/>
      <c r="IM7725" s="1009"/>
    </row>
    <row r="7726" spans="17:247" x14ac:dyDescent="0.25">
      <c r="Q7726" s="1333"/>
      <c r="R7726" s="1333"/>
      <c r="S7726" s="669"/>
      <c r="T7726" s="669"/>
      <c r="U7726" s="669"/>
      <c r="AG7726" s="873"/>
      <c r="AN7726" s="669"/>
      <c r="IG7726" s="1009"/>
      <c r="IH7726" s="1009"/>
      <c r="II7726" s="1009"/>
      <c r="IJ7726" s="1009"/>
      <c r="IK7726" s="1009"/>
      <c r="IL7726" s="1009"/>
      <c r="IM7726" s="1009"/>
    </row>
    <row r="7727" spans="17:247" x14ac:dyDescent="0.25">
      <c r="Q7727" s="1333"/>
      <c r="R7727" s="1333"/>
      <c r="S7727" s="669"/>
      <c r="T7727" s="669"/>
      <c r="U7727" s="669"/>
      <c r="AG7727" s="873"/>
      <c r="AN7727" s="669"/>
      <c r="IG7727" s="1009"/>
      <c r="IH7727" s="1009"/>
      <c r="II7727" s="1009"/>
      <c r="IJ7727" s="1009"/>
      <c r="IK7727" s="1009"/>
      <c r="IL7727" s="1009"/>
      <c r="IM7727" s="1009"/>
    </row>
    <row r="7728" spans="17:247" x14ac:dyDescent="0.25">
      <c r="Q7728" s="1333"/>
      <c r="R7728" s="1333"/>
      <c r="S7728" s="669"/>
      <c r="T7728" s="669"/>
      <c r="U7728" s="669"/>
      <c r="AG7728" s="873"/>
      <c r="AN7728" s="669"/>
      <c r="IG7728" s="1009"/>
      <c r="IH7728" s="1009"/>
      <c r="II7728" s="1009"/>
      <c r="IJ7728" s="1009"/>
      <c r="IK7728" s="1009"/>
      <c r="IL7728" s="1009"/>
      <c r="IM7728" s="1009"/>
    </row>
    <row r="7729" spans="17:247" x14ac:dyDescent="0.25">
      <c r="Q7729" s="1333"/>
      <c r="R7729" s="1333"/>
      <c r="S7729" s="669"/>
      <c r="T7729" s="669"/>
      <c r="U7729" s="669"/>
      <c r="AG7729" s="873"/>
      <c r="AN7729" s="669"/>
      <c r="IG7729" s="1009"/>
      <c r="IH7729" s="1009"/>
      <c r="II7729" s="1009"/>
      <c r="IJ7729" s="1009"/>
      <c r="IK7729" s="1009"/>
      <c r="IL7729" s="1009"/>
      <c r="IM7729" s="1009"/>
    </row>
    <row r="7730" spans="17:247" x14ac:dyDescent="0.25">
      <c r="Q7730" s="1333"/>
      <c r="R7730" s="1333"/>
      <c r="S7730" s="669"/>
      <c r="T7730" s="669"/>
      <c r="U7730" s="669"/>
      <c r="AG7730" s="873"/>
      <c r="AN7730" s="669"/>
      <c r="IG7730" s="1009"/>
      <c r="IH7730" s="1009"/>
      <c r="II7730" s="1009"/>
      <c r="IJ7730" s="1009"/>
      <c r="IK7730" s="1009"/>
      <c r="IL7730" s="1009"/>
      <c r="IM7730" s="1009"/>
    </row>
    <row r="7731" spans="17:247" x14ac:dyDescent="0.25">
      <c r="Q7731" s="1333"/>
      <c r="R7731" s="1333"/>
      <c r="S7731" s="669"/>
      <c r="T7731" s="669"/>
      <c r="U7731" s="669"/>
      <c r="AG7731" s="873"/>
      <c r="AN7731" s="669"/>
      <c r="IG7731" s="1009"/>
      <c r="IH7731" s="1009"/>
      <c r="II7731" s="1009"/>
      <c r="IJ7731" s="1009"/>
      <c r="IK7731" s="1009"/>
      <c r="IL7731" s="1009"/>
      <c r="IM7731" s="1009"/>
    </row>
    <row r="7732" spans="17:247" x14ac:dyDescent="0.25">
      <c r="Q7732" s="1333"/>
      <c r="R7732" s="1333"/>
      <c r="S7732" s="669"/>
      <c r="T7732" s="669"/>
      <c r="U7732" s="669"/>
      <c r="AG7732" s="873"/>
      <c r="AN7732" s="669"/>
      <c r="IG7732" s="1009"/>
      <c r="IH7732" s="1009"/>
      <c r="II7732" s="1009"/>
      <c r="IJ7732" s="1009"/>
      <c r="IK7732" s="1009"/>
      <c r="IL7732" s="1009"/>
      <c r="IM7732" s="1009"/>
    </row>
    <row r="7733" spans="17:247" x14ac:dyDescent="0.25">
      <c r="Q7733" s="1333"/>
      <c r="R7733" s="1333"/>
      <c r="S7733" s="669"/>
      <c r="T7733" s="669"/>
      <c r="U7733" s="669"/>
      <c r="AG7733" s="873"/>
      <c r="AN7733" s="669"/>
      <c r="IG7733" s="1009"/>
      <c r="IH7733" s="1009"/>
      <c r="II7733" s="1009"/>
      <c r="IJ7733" s="1009"/>
      <c r="IK7733" s="1009"/>
      <c r="IL7733" s="1009"/>
      <c r="IM7733" s="1009"/>
    </row>
    <row r="7734" spans="17:247" x14ac:dyDescent="0.25">
      <c r="Q7734" s="1333"/>
      <c r="R7734" s="1333"/>
      <c r="S7734" s="669"/>
      <c r="T7734" s="669"/>
      <c r="U7734" s="669"/>
      <c r="AG7734" s="873"/>
      <c r="AN7734" s="669"/>
      <c r="IG7734" s="1009"/>
      <c r="IH7734" s="1009"/>
      <c r="II7734" s="1009"/>
      <c r="IJ7734" s="1009"/>
      <c r="IK7734" s="1009"/>
      <c r="IL7734" s="1009"/>
      <c r="IM7734" s="1009"/>
    </row>
    <row r="7735" spans="17:247" x14ac:dyDescent="0.25">
      <c r="Q7735" s="1333"/>
      <c r="R7735" s="1333"/>
      <c r="S7735" s="669"/>
      <c r="T7735" s="669"/>
      <c r="U7735" s="669"/>
      <c r="AG7735" s="873"/>
      <c r="AN7735" s="669"/>
      <c r="IG7735" s="1009"/>
      <c r="IH7735" s="1009"/>
      <c r="II7735" s="1009"/>
      <c r="IJ7735" s="1009"/>
      <c r="IK7735" s="1009"/>
      <c r="IL7735" s="1009"/>
      <c r="IM7735" s="1009"/>
    </row>
    <row r="7736" spans="17:247" x14ac:dyDescent="0.25">
      <c r="Q7736" s="1333"/>
      <c r="R7736" s="1333"/>
      <c r="S7736" s="669"/>
      <c r="T7736" s="669"/>
      <c r="U7736" s="669"/>
      <c r="AG7736" s="873"/>
      <c r="AN7736" s="669"/>
      <c r="IG7736" s="1009"/>
      <c r="IH7736" s="1009"/>
      <c r="II7736" s="1009"/>
      <c r="IJ7736" s="1009"/>
      <c r="IK7736" s="1009"/>
      <c r="IL7736" s="1009"/>
      <c r="IM7736" s="1009"/>
    </row>
    <row r="7737" spans="17:247" x14ac:dyDescent="0.25">
      <c r="Q7737" s="1333"/>
      <c r="R7737" s="1333"/>
      <c r="S7737" s="669"/>
      <c r="T7737" s="669"/>
      <c r="U7737" s="669"/>
      <c r="AG7737" s="873"/>
      <c r="AN7737" s="669"/>
      <c r="IG7737" s="1009"/>
      <c r="IH7737" s="1009"/>
      <c r="II7737" s="1009"/>
      <c r="IJ7737" s="1009"/>
      <c r="IK7737" s="1009"/>
      <c r="IL7737" s="1009"/>
      <c r="IM7737" s="1009"/>
    </row>
    <row r="7738" spans="17:247" x14ac:dyDescent="0.25">
      <c r="Q7738" s="1333"/>
      <c r="R7738" s="1333"/>
      <c r="S7738" s="669"/>
      <c r="T7738" s="669"/>
      <c r="U7738" s="669"/>
      <c r="AG7738" s="873"/>
      <c r="AN7738" s="669"/>
      <c r="IG7738" s="1009"/>
      <c r="IH7738" s="1009"/>
      <c r="II7738" s="1009"/>
      <c r="IJ7738" s="1009"/>
      <c r="IK7738" s="1009"/>
      <c r="IL7738" s="1009"/>
      <c r="IM7738" s="1009"/>
    </row>
    <row r="7739" spans="17:247" x14ac:dyDescent="0.25">
      <c r="Q7739" s="1333"/>
      <c r="R7739" s="1333"/>
      <c r="S7739" s="669"/>
      <c r="T7739" s="669"/>
      <c r="U7739" s="669"/>
      <c r="AG7739" s="873"/>
      <c r="AN7739" s="669"/>
      <c r="IG7739" s="1009"/>
      <c r="IH7739" s="1009"/>
      <c r="II7739" s="1009"/>
      <c r="IJ7739" s="1009"/>
      <c r="IK7739" s="1009"/>
      <c r="IL7739" s="1009"/>
      <c r="IM7739" s="1009"/>
    </row>
    <row r="7740" spans="17:247" x14ac:dyDescent="0.25">
      <c r="Q7740" s="1333"/>
      <c r="R7740" s="1333"/>
      <c r="S7740" s="669"/>
      <c r="T7740" s="669"/>
      <c r="U7740" s="669"/>
      <c r="AG7740" s="873"/>
      <c r="AN7740" s="669"/>
      <c r="IG7740" s="1009"/>
      <c r="IH7740" s="1009"/>
      <c r="II7740" s="1009"/>
      <c r="IJ7740" s="1009"/>
      <c r="IK7740" s="1009"/>
      <c r="IL7740" s="1009"/>
      <c r="IM7740" s="1009"/>
    </row>
    <row r="7741" spans="17:247" x14ac:dyDescent="0.25">
      <c r="Q7741" s="1333"/>
      <c r="R7741" s="1333"/>
      <c r="S7741" s="669"/>
      <c r="T7741" s="669"/>
      <c r="U7741" s="669"/>
      <c r="AG7741" s="873"/>
      <c r="AN7741" s="669"/>
      <c r="IG7741" s="1009"/>
      <c r="IH7741" s="1009"/>
      <c r="II7741" s="1009"/>
      <c r="IJ7741" s="1009"/>
      <c r="IK7741" s="1009"/>
      <c r="IL7741" s="1009"/>
      <c r="IM7741" s="1009"/>
    </row>
    <row r="7742" spans="17:247" x14ac:dyDescent="0.25">
      <c r="Q7742" s="1333"/>
      <c r="R7742" s="1333"/>
      <c r="S7742" s="669"/>
      <c r="T7742" s="669"/>
      <c r="U7742" s="669"/>
      <c r="AG7742" s="873"/>
      <c r="AN7742" s="669"/>
      <c r="IG7742" s="1009"/>
      <c r="IH7742" s="1009"/>
      <c r="II7742" s="1009"/>
      <c r="IJ7742" s="1009"/>
      <c r="IK7742" s="1009"/>
      <c r="IL7742" s="1009"/>
      <c r="IM7742" s="1009"/>
    </row>
    <row r="7743" spans="17:247" x14ac:dyDescent="0.25">
      <c r="Q7743" s="1333"/>
      <c r="R7743" s="1333"/>
      <c r="S7743" s="669"/>
      <c r="T7743" s="669"/>
      <c r="U7743" s="669"/>
      <c r="AG7743" s="873"/>
      <c r="AN7743" s="669"/>
      <c r="IG7743" s="1009"/>
      <c r="IH7743" s="1009"/>
      <c r="II7743" s="1009"/>
      <c r="IJ7743" s="1009"/>
      <c r="IK7743" s="1009"/>
      <c r="IL7743" s="1009"/>
      <c r="IM7743" s="1009"/>
    </row>
    <row r="7744" spans="17:247" x14ac:dyDescent="0.25">
      <c r="Q7744" s="1333"/>
      <c r="R7744" s="1333"/>
      <c r="S7744" s="669"/>
      <c r="T7744" s="669"/>
      <c r="U7744" s="669"/>
      <c r="AG7744" s="873"/>
      <c r="AN7744" s="669"/>
      <c r="IG7744" s="1009"/>
      <c r="IH7744" s="1009"/>
      <c r="II7744" s="1009"/>
      <c r="IJ7744" s="1009"/>
      <c r="IK7744" s="1009"/>
      <c r="IL7744" s="1009"/>
      <c r="IM7744" s="1009"/>
    </row>
    <row r="7745" spans="17:247" x14ac:dyDescent="0.25">
      <c r="Q7745" s="1333"/>
      <c r="R7745" s="1333"/>
      <c r="S7745" s="669"/>
      <c r="T7745" s="669"/>
      <c r="U7745" s="669"/>
      <c r="AG7745" s="873"/>
      <c r="AN7745" s="669"/>
      <c r="IG7745" s="1009"/>
      <c r="IH7745" s="1009"/>
      <c r="II7745" s="1009"/>
      <c r="IJ7745" s="1009"/>
      <c r="IK7745" s="1009"/>
      <c r="IL7745" s="1009"/>
      <c r="IM7745" s="1009"/>
    </row>
    <row r="7746" spans="17:247" x14ac:dyDescent="0.25">
      <c r="Q7746" s="1333"/>
      <c r="R7746" s="1333"/>
      <c r="S7746" s="669"/>
      <c r="T7746" s="669"/>
      <c r="U7746" s="669"/>
      <c r="AG7746" s="873"/>
      <c r="AN7746" s="669"/>
      <c r="IG7746" s="1009"/>
      <c r="IH7746" s="1009"/>
      <c r="II7746" s="1009"/>
      <c r="IJ7746" s="1009"/>
      <c r="IK7746" s="1009"/>
      <c r="IL7746" s="1009"/>
      <c r="IM7746" s="1009"/>
    </row>
    <row r="7747" spans="17:247" x14ac:dyDescent="0.25">
      <c r="Q7747" s="1333"/>
      <c r="R7747" s="1333"/>
      <c r="S7747" s="669"/>
      <c r="T7747" s="669"/>
      <c r="U7747" s="669"/>
      <c r="AG7747" s="873"/>
      <c r="AN7747" s="669"/>
      <c r="IG7747" s="1009"/>
      <c r="IH7747" s="1009"/>
      <c r="II7747" s="1009"/>
      <c r="IJ7747" s="1009"/>
      <c r="IK7747" s="1009"/>
      <c r="IL7747" s="1009"/>
      <c r="IM7747" s="1009"/>
    </row>
    <row r="7748" spans="17:247" x14ac:dyDescent="0.25">
      <c r="Q7748" s="1333"/>
      <c r="R7748" s="1333"/>
      <c r="S7748" s="669"/>
      <c r="T7748" s="669"/>
      <c r="U7748" s="669"/>
      <c r="AG7748" s="873"/>
      <c r="AN7748" s="669"/>
      <c r="IG7748" s="1009"/>
      <c r="IH7748" s="1009"/>
      <c r="II7748" s="1009"/>
      <c r="IJ7748" s="1009"/>
      <c r="IK7748" s="1009"/>
      <c r="IL7748" s="1009"/>
      <c r="IM7748" s="1009"/>
    </row>
    <row r="7749" spans="17:247" x14ac:dyDescent="0.25">
      <c r="Q7749" s="1333"/>
      <c r="R7749" s="1333"/>
      <c r="S7749" s="669"/>
      <c r="T7749" s="669"/>
      <c r="U7749" s="669"/>
      <c r="AG7749" s="873"/>
      <c r="AN7749" s="669"/>
      <c r="IG7749" s="1009"/>
      <c r="IH7749" s="1009"/>
      <c r="II7749" s="1009"/>
      <c r="IJ7749" s="1009"/>
      <c r="IK7749" s="1009"/>
      <c r="IL7749" s="1009"/>
      <c r="IM7749" s="1009"/>
    </row>
    <row r="7750" spans="17:247" x14ac:dyDescent="0.25">
      <c r="Q7750" s="1333"/>
      <c r="R7750" s="1333"/>
      <c r="S7750" s="669"/>
      <c r="T7750" s="669"/>
      <c r="U7750" s="669"/>
      <c r="AG7750" s="873"/>
      <c r="AN7750" s="669"/>
      <c r="IG7750" s="1009"/>
      <c r="IH7750" s="1009"/>
      <c r="II7750" s="1009"/>
      <c r="IJ7750" s="1009"/>
      <c r="IK7750" s="1009"/>
      <c r="IL7750" s="1009"/>
      <c r="IM7750" s="1009"/>
    </row>
    <row r="7751" spans="17:247" x14ac:dyDescent="0.25">
      <c r="Q7751" s="1333"/>
      <c r="R7751" s="1333"/>
      <c r="S7751" s="669"/>
      <c r="T7751" s="669"/>
      <c r="U7751" s="669"/>
      <c r="AG7751" s="873"/>
      <c r="AN7751" s="669"/>
      <c r="IG7751" s="1009"/>
      <c r="IH7751" s="1009"/>
      <c r="II7751" s="1009"/>
      <c r="IJ7751" s="1009"/>
      <c r="IK7751" s="1009"/>
      <c r="IL7751" s="1009"/>
      <c r="IM7751" s="1009"/>
    </row>
    <row r="7752" spans="17:247" x14ac:dyDescent="0.25">
      <c r="Q7752" s="1333"/>
      <c r="R7752" s="1333"/>
      <c r="S7752" s="669"/>
      <c r="T7752" s="669"/>
      <c r="U7752" s="669"/>
      <c r="AG7752" s="873"/>
      <c r="AN7752" s="669"/>
      <c r="IG7752" s="1009"/>
      <c r="IH7752" s="1009"/>
      <c r="II7752" s="1009"/>
      <c r="IJ7752" s="1009"/>
      <c r="IK7752" s="1009"/>
      <c r="IL7752" s="1009"/>
      <c r="IM7752" s="1009"/>
    </row>
    <row r="7753" spans="17:247" x14ac:dyDescent="0.25">
      <c r="Q7753" s="1333"/>
      <c r="R7753" s="1333"/>
      <c r="S7753" s="669"/>
      <c r="T7753" s="669"/>
      <c r="U7753" s="669"/>
      <c r="AG7753" s="873"/>
      <c r="AN7753" s="669"/>
      <c r="IG7753" s="1009"/>
      <c r="IH7753" s="1009"/>
      <c r="II7753" s="1009"/>
      <c r="IJ7753" s="1009"/>
      <c r="IK7753" s="1009"/>
      <c r="IL7753" s="1009"/>
      <c r="IM7753" s="1009"/>
    </row>
    <row r="7754" spans="17:247" x14ac:dyDescent="0.25">
      <c r="Q7754" s="1333"/>
      <c r="R7754" s="1333"/>
      <c r="S7754" s="669"/>
      <c r="T7754" s="669"/>
      <c r="U7754" s="669"/>
      <c r="AG7754" s="873"/>
      <c r="AN7754" s="669"/>
      <c r="IG7754" s="1009"/>
      <c r="IH7754" s="1009"/>
      <c r="II7754" s="1009"/>
      <c r="IJ7754" s="1009"/>
      <c r="IK7754" s="1009"/>
      <c r="IL7754" s="1009"/>
      <c r="IM7754" s="1009"/>
    </row>
    <row r="7755" spans="17:247" x14ac:dyDescent="0.25">
      <c r="Q7755" s="1333"/>
      <c r="R7755" s="1333"/>
      <c r="S7755" s="669"/>
      <c r="T7755" s="669"/>
      <c r="U7755" s="669"/>
      <c r="AG7755" s="873"/>
      <c r="AN7755" s="669"/>
      <c r="IG7755" s="1009"/>
      <c r="IH7755" s="1009"/>
      <c r="II7755" s="1009"/>
      <c r="IJ7755" s="1009"/>
      <c r="IK7755" s="1009"/>
      <c r="IL7755" s="1009"/>
      <c r="IM7755" s="1009"/>
    </row>
    <row r="7756" spans="17:247" x14ac:dyDescent="0.25">
      <c r="Q7756" s="1333"/>
      <c r="R7756" s="1333"/>
      <c r="S7756" s="669"/>
      <c r="T7756" s="669"/>
      <c r="U7756" s="669"/>
      <c r="AG7756" s="873"/>
      <c r="AN7756" s="669"/>
      <c r="IG7756" s="1009"/>
      <c r="IH7756" s="1009"/>
      <c r="II7756" s="1009"/>
      <c r="IJ7756" s="1009"/>
      <c r="IK7756" s="1009"/>
      <c r="IL7756" s="1009"/>
      <c r="IM7756" s="1009"/>
    </row>
    <row r="7757" spans="17:247" x14ac:dyDescent="0.25">
      <c r="Q7757" s="1333"/>
      <c r="R7757" s="1333"/>
      <c r="S7757" s="669"/>
      <c r="T7757" s="669"/>
      <c r="U7757" s="669"/>
      <c r="AG7757" s="873"/>
      <c r="AN7757" s="669"/>
      <c r="IG7757" s="1009"/>
      <c r="IH7757" s="1009"/>
      <c r="II7757" s="1009"/>
      <c r="IJ7757" s="1009"/>
      <c r="IK7757" s="1009"/>
      <c r="IL7757" s="1009"/>
      <c r="IM7757" s="1009"/>
    </row>
    <row r="7758" spans="17:247" x14ac:dyDescent="0.25">
      <c r="Q7758" s="1333"/>
      <c r="R7758" s="1333"/>
      <c r="S7758" s="669"/>
      <c r="T7758" s="669"/>
      <c r="U7758" s="669"/>
      <c r="AG7758" s="873"/>
      <c r="AN7758" s="669"/>
      <c r="IG7758" s="1009"/>
      <c r="IH7758" s="1009"/>
      <c r="II7758" s="1009"/>
      <c r="IJ7758" s="1009"/>
      <c r="IK7758" s="1009"/>
      <c r="IL7758" s="1009"/>
      <c r="IM7758" s="1009"/>
    </row>
    <row r="7759" spans="17:247" x14ac:dyDescent="0.25">
      <c r="Q7759" s="1333"/>
      <c r="R7759" s="1333"/>
      <c r="S7759" s="669"/>
      <c r="T7759" s="669"/>
      <c r="U7759" s="669"/>
      <c r="AG7759" s="873"/>
      <c r="AN7759" s="669"/>
      <c r="IG7759" s="1009"/>
      <c r="IH7759" s="1009"/>
      <c r="II7759" s="1009"/>
      <c r="IJ7759" s="1009"/>
      <c r="IK7759" s="1009"/>
      <c r="IL7759" s="1009"/>
      <c r="IM7759" s="1009"/>
    </row>
    <row r="7760" spans="17:247" x14ac:dyDescent="0.25">
      <c r="Q7760" s="1333"/>
      <c r="R7760" s="1333"/>
      <c r="S7760" s="669"/>
      <c r="T7760" s="669"/>
      <c r="U7760" s="669"/>
      <c r="AG7760" s="873"/>
      <c r="AN7760" s="669"/>
      <c r="IG7760" s="1009"/>
      <c r="IH7760" s="1009"/>
      <c r="II7760" s="1009"/>
      <c r="IJ7760" s="1009"/>
      <c r="IK7760" s="1009"/>
      <c r="IL7760" s="1009"/>
      <c r="IM7760" s="1009"/>
    </row>
    <row r="7761" spans="17:247" x14ac:dyDescent="0.25">
      <c r="Q7761" s="1333"/>
      <c r="R7761" s="1333"/>
      <c r="S7761" s="669"/>
      <c r="T7761" s="669"/>
      <c r="U7761" s="669"/>
      <c r="AG7761" s="873"/>
      <c r="AN7761" s="669"/>
      <c r="IG7761" s="1009"/>
      <c r="IH7761" s="1009"/>
      <c r="II7761" s="1009"/>
      <c r="IJ7761" s="1009"/>
      <c r="IK7761" s="1009"/>
      <c r="IL7761" s="1009"/>
      <c r="IM7761" s="1009"/>
    </row>
    <row r="7762" spans="17:247" x14ac:dyDescent="0.25">
      <c r="Q7762" s="1333"/>
      <c r="R7762" s="1333"/>
      <c r="S7762" s="669"/>
      <c r="T7762" s="669"/>
      <c r="U7762" s="669"/>
      <c r="AG7762" s="873"/>
      <c r="AN7762" s="669"/>
      <c r="IG7762" s="1009"/>
      <c r="IH7762" s="1009"/>
      <c r="II7762" s="1009"/>
      <c r="IJ7762" s="1009"/>
      <c r="IK7762" s="1009"/>
      <c r="IL7762" s="1009"/>
      <c r="IM7762" s="1009"/>
    </row>
    <row r="7763" spans="17:247" x14ac:dyDescent="0.25">
      <c r="Q7763" s="1333"/>
      <c r="R7763" s="1333"/>
      <c r="S7763" s="669"/>
      <c r="T7763" s="669"/>
      <c r="U7763" s="669"/>
      <c r="AG7763" s="873"/>
      <c r="AN7763" s="669"/>
      <c r="IG7763" s="1009"/>
      <c r="IH7763" s="1009"/>
      <c r="II7763" s="1009"/>
      <c r="IJ7763" s="1009"/>
      <c r="IK7763" s="1009"/>
      <c r="IL7763" s="1009"/>
      <c r="IM7763" s="1009"/>
    </row>
    <row r="7764" spans="17:247" x14ac:dyDescent="0.25">
      <c r="Q7764" s="1333"/>
      <c r="R7764" s="1333"/>
      <c r="S7764" s="669"/>
      <c r="T7764" s="669"/>
      <c r="U7764" s="669"/>
      <c r="AG7764" s="873"/>
      <c r="AN7764" s="669"/>
      <c r="IG7764" s="1009"/>
      <c r="IH7764" s="1009"/>
      <c r="II7764" s="1009"/>
      <c r="IJ7764" s="1009"/>
      <c r="IK7764" s="1009"/>
      <c r="IL7764" s="1009"/>
      <c r="IM7764" s="1009"/>
    </row>
    <row r="7765" spans="17:247" x14ac:dyDescent="0.25">
      <c r="Q7765" s="1333"/>
      <c r="R7765" s="1333"/>
      <c r="S7765" s="669"/>
      <c r="T7765" s="669"/>
      <c r="U7765" s="669"/>
      <c r="AG7765" s="873"/>
      <c r="AN7765" s="669"/>
      <c r="IG7765" s="1009"/>
      <c r="IH7765" s="1009"/>
      <c r="II7765" s="1009"/>
      <c r="IJ7765" s="1009"/>
      <c r="IK7765" s="1009"/>
      <c r="IL7765" s="1009"/>
      <c r="IM7765" s="1009"/>
    </row>
    <row r="7766" spans="17:247" x14ac:dyDescent="0.25">
      <c r="Q7766" s="1333"/>
      <c r="R7766" s="1333"/>
      <c r="S7766" s="669"/>
      <c r="T7766" s="669"/>
      <c r="U7766" s="669"/>
      <c r="AG7766" s="873"/>
      <c r="AN7766" s="669"/>
      <c r="IG7766" s="1009"/>
      <c r="IH7766" s="1009"/>
      <c r="II7766" s="1009"/>
      <c r="IJ7766" s="1009"/>
      <c r="IK7766" s="1009"/>
      <c r="IL7766" s="1009"/>
      <c r="IM7766" s="1009"/>
    </row>
    <row r="7767" spans="17:247" x14ac:dyDescent="0.25">
      <c r="Q7767" s="1333"/>
      <c r="R7767" s="1333"/>
      <c r="S7767" s="669"/>
      <c r="T7767" s="669"/>
      <c r="U7767" s="669"/>
      <c r="AG7767" s="873"/>
      <c r="AN7767" s="669"/>
      <c r="IG7767" s="1009"/>
      <c r="IH7767" s="1009"/>
      <c r="II7767" s="1009"/>
      <c r="IJ7767" s="1009"/>
      <c r="IK7767" s="1009"/>
      <c r="IL7767" s="1009"/>
      <c r="IM7767" s="1009"/>
    </row>
    <row r="7768" spans="17:247" x14ac:dyDescent="0.25">
      <c r="Q7768" s="1333"/>
      <c r="R7768" s="1333"/>
      <c r="S7768" s="669"/>
      <c r="T7768" s="669"/>
      <c r="U7768" s="669"/>
      <c r="AG7768" s="873"/>
      <c r="AN7768" s="669"/>
      <c r="IG7768" s="1009"/>
      <c r="IH7768" s="1009"/>
      <c r="II7768" s="1009"/>
      <c r="IJ7768" s="1009"/>
      <c r="IK7768" s="1009"/>
      <c r="IL7768" s="1009"/>
      <c r="IM7768" s="1009"/>
    </row>
    <row r="7769" spans="17:247" x14ac:dyDescent="0.25">
      <c r="Q7769" s="1333"/>
      <c r="R7769" s="1333"/>
      <c r="S7769" s="669"/>
      <c r="T7769" s="669"/>
      <c r="U7769" s="669"/>
      <c r="AG7769" s="873"/>
      <c r="AN7769" s="669"/>
      <c r="IG7769" s="1009"/>
      <c r="IH7769" s="1009"/>
      <c r="II7769" s="1009"/>
      <c r="IJ7769" s="1009"/>
      <c r="IK7769" s="1009"/>
      <c r="IL7769" s="1009"/>
      <c r="IM7769" s="1009"/>
    </row>
    <row r="7770" spans="17:247" x14ac:dyDescent="0.25">
      <c r="Q7770" s="1333"/>
      <c r="R7770" s="1333"/>
      <c r="S7770" s="669"/>
      <c r="T7770" s="669"/>
      <c r="U7770" s="669"/>
      <c r="AG7770" s="873"/>
      <c r="AN7770" s="669"/>
      <c r="IG7770" s="1009"/>
      <c r="IH7770" s="1009"/>
      <c r="II7770" s="1009"/>
      <c r="IJ7770" s="1009"/>
      <c r="IK7770" s="1009"/>
      <c r="IL7770" s="1009"/>
      <c r="IM7770" s="1009"/>
    </row>
    <row r="7771" spans="17:247" x14ac:dyDescent="0.25">
      <c r="Q7771" s="1333"/>
      <c r="R7771" s="1333"/>
      <c r="S7771" s="669"/>
      <c r="T7771" s="669"/>
      <c r="U7771" s="669"/>
      <c r="AG7771" s="873"/>
      <c r="AN7771" s="669"/>
      <c r="IG7771" s="1009"/>
      <c r="IH7771" s="1009"/>
      <c r="II7771" s="1009"/>
      <c r="IJ7771" s="1009"/>
      <c r="IK7771" s="1009"/>
      <c r="IL7771" s="1009"/>
      <c r="IM7771" s="1009"/>
    </row>
    <row r="7772" spans="17:247" x14ac:dyDescent="0.25">
      <c r="Q7772" s="1333"/>
      <c r="R7772" s="1333"/>
      <c r="S7772" s="669"/>
      <c r="T7772" s="669"/>
      <c r="U7772" s="669"/>
      <c r="AG7772" s="873"/>
      <c r="AN7772" s="669"/>
      <c r="IG7772" s="1009"/>
      <c r="IH7772" s="1009"/>
      <c r="II7772" s="1009"/>
      <c r="IJ7772" s="1009"/>
      <c r="IK7772" s="1009"/>
      <c r="IL7772" s="1009"/>
      <c r="IM7772" s="1009"/>
    </row>
    <row r="7773" spans="17:247" x14ac:dyDescent="0.25">
      <c r="Q7773" s="1333"/>
      <c r="R7773" s="1333"/>
      <c r="S7773" s="669"/>
      <c r="T7773" s="669"/>
      <c r="U7773" s="669"/>
      <c r="AG7773" s="873"/>
      <c r="AN7773" s="669"/>
      <c r="IG7773" s="1009"/>
      <c r="IH7773" s="1009"/>
      <c r="II7773" s="1009"/>
      <c r="IJ7773" s="1009"/>
      <c r="IK7773" s="1009"/>
      <c r="IL7773" s="1009"/>
      <c r="IM7773" s="1009"/>
    </row>
    <row r="7774" spans="17:247" x14ac:dyDescent="0.25">
      <c r="Q7774" s="1333"/>
      <c r="R7774" s="1333"/>
      <c r="S7774" s="669"/>
      <c r="T7774" s="669"/>
      <c r="U7774" s="669"/>
      <c r="AG7774" s="873"/>
      <c r="AN7774" s="669"/>
      <c r="IG7774" s="1009"/>
      <c r="IH7774" s="1009"/>
      <c r="II7774" s="1009"/>
      <c r="IJ7774" s="1009"/>
      <c r="IK7774" s="1009"/>
      <c r="IL7774" s="1009"/>
      <c r="IM7774" s="1009"/>
    </row>
    <row r="7775" spans="17:247" x14ac:dyDescent="0.25">
      <c r="Q7775" s="1333"/>
      <c r="R7775" s="1333"/>
      <c r="S7775" s="669"/>
      <c r="T7775" s="669"/>
      <c r="U7775" s="669"/>
      <c r="AG7775" s="873"/>
      <c r="AN7775" s="669"/>
      <c r="IG7775" s="1009"/>
      <c r="IH7775" s="1009"/>
      <c r="II7775" s="1009"/>
      <c r="IJ7775" s="1009"/>
      <c r="IK7775" s="1009"/>
      <c r="IL7775" s="1009"/>
      <c r="IM7775" s="1009"/>
    </row>
    <row r="7776" spans="17:247" x14ac:dyDescent="0.25">
      <c r="Q7776" s="1333"/>
      <c r="R7776" s="1333"/>
      <c r="S7776" s="669"/>
      <c r="T7776" s="669"/>
      <c r="U7776" s="669"/>
      <c r="AG7776" s="873"/>
      <c r="AN7776" s="669"/>
      <c r="IG7776" s="1009"/>
      <c r="IH7776" s="1009"/>
      <c r="II7776" s="1009"/>
      <c r="IJ7776" s="1009"/>
      <c r="IK7776" s="1009"/>
      <c r="IL7776" s="1009"/>
      <c r="IM7776" s="1009"/>
    </row>
    <row r="7777" spans="17:247" x14ac:dyDescent="0.25">
      <c r="Q7777" s="1333"/>
      <c r="R7777" s="1333"/>
      <c r="S7777" s="669"/>
      <c r="T7777" s="669"/>
      <c r="U7777" s="669"/>
      <c r="AG7777" s="873"/>
      <c r="AN7777" s="669"/>
      <c r="IG7777" s="1009"/>
      <c r="IH7777" s="1009"/>
      <c r="II7777" s="1009"/>
      <c r="IJ7777" s="1009"/>
      <c r="IK7777" s="1009"/>
      <c r="IL7777" s="1009"/>
      <c r="IM7777" s="1009"/>
    </row>
    <row r="7778" spans="17:247" x14ac:dyDescent="0.25">
      <c r="Q7778" s="1333"/>
      <c r="R7778" s="1333"/>
      <c r="S7778" s="669"/>
      <c r="T7778" s="669"/>
      <c r="U7778" s="669"/>
      <c r="AG7778" s="873"/>
      <c r="AN7778" s="669"/>
      <c r="IG7778" s="1009"/>
      <c r="IH7778" s="1009"/>
      <c r="II7778" s="1009"/>
      <c r="IJ7778" s="1009"/>
      <c r="IK7778" s="1009"/>
      <c r="IL7778" s="1009"/>
      <c r="IM7778" s="1009"/>
    </row>
    <row r="7779" spans="17:247" x14ac:dyDescent="0.25">
      <c r="Q7779" s="1333"/>
      <c r="R7779" s="1333"/>
      <c r="S7779" s="669"/>
      <c r="T7779" s="669"/>
      <c r="U7779" s="669"/>
      <c r="AG7779" s="873"/>
      <c r="AN7779" s="669"/>
      <c r="IG7779" s="1009"/>
      <c r="IH7779" s="1009"/>
      <c r="II7779" s="1009"/>
      <c r="IJ7779" s="1009"/>
      <c r="IK7779" s="1009"/>
      <c r="IL7779" s="1009"/>
      <c r="IM7779" s="1009"/>
    </row>
    <row r="7780" spans="17:247" x14ac:dyDescent="0.25">
      <c r="Q7780" s="1333"/>
      <c r="R7780" s="1333"/>
      <c r="S7780" s="669"/>
      <c r="T7780" s="669"/>
      <c r="U7780" s="669"/>
      <c r="AG7780" s="873"/>
      <c r="AN7780" s="669"/>
      <c r="IG7780" s="1009"/>
      <c r="IH7780" s="1009"/>
      <c r="II7780" s="1009"/>
      <c r="IJ7780" s="1009"/>
      <c r="IK7780" s="1009"/>
      <c r="IL7780" s="1009"/>
      <c r="IM7780" s="1009"/>
    </row>
    <row r="7781" spans="17:247" x14ac:dyDescent="0.25">
      <c r="Q7781" s="1333"/>
      <c r="R7781" s="1333"/>
      <c r="S7781" s="669"/>
      <c r="T7781" s="669"/>
      <c r="U7781" s="669"/>
      <c r="AG7781" s="873"/>
      <c r="AN7781" s="669"/>
      <c r="IG7781" s="1009"/>
      <c r="IH7781" s="1009"/>
      <c r="II7781" s="1009"/>
      <c r="IJ7781" s="1009"/>
      <c r="IK7781" s="1009"/>
      <c r="IL7781" s="1009"/>
      <c r="IM7781" s="1009"/>
    </row>
    <row r="7782" spans="17:247" x14ac:dyDescent="0.25">
      <c r="Q7782" s="1333"/>
      <c r="R7782" s="1333"/>
      <c r="S7782" s="669"/>
      <c r="T7782" s="669"/>
      <c r="U7782" s="669"/>
      <c r="AG7782" s="873"/>
      <c r="AN7782" s="669"/>
      <c r="IG7782" s="1009"/>
      <c r="IH7782" s="1009"/>
      <c r="II7782" s="1009"/>
      <c r="IJ7782" s="1009"/>
      <c r="IK7782" s="1009"/>
      <c r="IL7782" s="1009"/>
      <c r="IM7782" s="1009"/>
    </row>
    <row r="7783" spans="17:247" x14ac:dyDescent="0.25">
      <c r="Q7783" s="1333"/>
      <c r="R7783" s="1333"/>
      <c r="S7783" s="669"/>
      <c r="T7783" s="669"/>
      <c r="U7783" s="669"/>
      <c r="AG7783" s="873"/>
      <c r="AN7783" s="669"/>
      <c r="IG7783" s="1009"/>
      <c r="IH7783" s="1009"/>
      <c r="II7783" s="1009"/>
      <c r="IJ7783" s="1009"/>
      <c r="IK7783" s="1009"/>
      <c r="IL7783" s="1009"/>
      <c r="IM7783" s="1009"/>
    </row>
    <row r="7784" spans="17:247" x14ac:dyDescent="0.25">
      <c r="Q7784" s="1333"/>
      <c r="R7784" s="1333"/>
      <c r="S7784" s="669"/>
      <c r="T7784" s="669"/>
      <c r="U7784" s="669"/>
      <c r="AG7784" s="873"/>
      <c r="AN7784" s="669"/>
      <c r="IG7784" s="1009"/>
      <c r="IH7784" s="1009"/>
      <c r="II7784" s="1009"/>
      <c r="IJ7784" s="1009"/>
      <c r="IK7784" s="1009"/>
      <c r="IL7784" s="1009"/>
      <c r="IM7784" s="1009"/>
    </row>
    <row r="7785" spans="17:247" x14ac:dyDescent="0.25">
      <c r="Q7785" s="1333"/>
      <c r="R7785" s="1333"/>
      <c r="S7785" s="669"/>
      <c r="T7785" s="669"/>
      <c r="U7785" s="669"/>
      <c r="AG7785" s="873"/>
      <c r="AN7785" s="669"/>
      <c r="IG7785" s="1009"/>
      <c r="IH7785" s="1009"/>
      <c r="II7785" s="1009"/>
      <c r="IJ7785" s="1009"/>
      <c r="IK7785" s="1009"/>
      <c r="IL7785" s="1009"/>
      <c r="IM7785" s="1009"/>
    </row>
    <row r="7786" spans="17:247" x14ac:dyDescent="0.25">
      <c r="Q7786" s="1333"/>
      <c r="R7786" s="1333"/>
      <c r="S7786" s="669"/>
      <c r="T7786" s="669"/>
      <c r="U7786" s="669"/>
      <c r="AG7786" s="873"/>
      <c r="AN7786" s="669"/>
      <c r="IG7786" s="1009"/>
      <c r="IH7786" s="1009"/>
      <c r="II7786" s="1009"/>
      <c r="IJ7786" s="1009"/>
      <c r="IK7786" s="1009"/>
      <c r="IL7786" s="1009"/>
      <c r="IM7786" s="1009"/>
    </row>
    <row r="7787" spans="17:247" x14ac:dyDescent="0.25">
      <c r="Q7787" s="1333"/>
      <c r="R7787" s="1333"/>
      <c r="S7787" s="669"/>
      <c r="T7787" s="669"/>
      <c r="U7787" s="669"/>
      <c r="AG7787" s="873"/>
      <c r="AN7787" s="669"/>
      <c r="IG7787" s="1009"/>
      <c r="IH7787" s="1009"/>
      <c r="II7787" s="1009"/>
      <c r="IJ7787" s="1009"/>
      <c r="IK7787" s="1009"/>
      <c r="IL7787" s="1009"/>
      <c r="IM7787" s="1009"/>
    </row>
    <row r="7788" spans="17:247" x14ac:dyDescent="0.25">
      <c r="Q7788" s="1333"/>
      <c r="R7788" s="1333"/>
      <c r="S7788" s="669"/>
      <c r="T7788" s="669"/>
      <c r="U7788" s="669"/>
      <c r="AG7788" s="873"/>
      <c r="AN7788" s="669"/>
      <c r="IG7788" s="1009"/>
      <c r="IH7788" s="1009"/>
      <c r="II7788" s="1009"/>
      <c r="IJ7788" s="1009"/>
      <c r="IK7788" s="1009"/>
      <c r="IL7788" s="1009"/>
      <c r="IM7788" s="1009"/>
    </row>
    <row r="7789" spans="17:247" x14ac:dyDescent="0.25">
      <c r="Q7789" s="1333"/>
      <c r="R7789" s="1333"/>
      <c r="S7789" s="669"/>
      <c r="T7789" s="669"/>
      <c r="U7789" s="669"/>
      <c r="AG7789" s="873"/>
      <c r="AN7789" s="669"/>
      <c r="IG7789" s="1009"/>
      <c r="IH7789" s="1009"/>
      <c r="II7789" s="1009"/>
      <c r="IJ7789" s="1009"/>
      <c r="IK7789" s="1009"/>
      <c r="IL7789" s="1009"/>
      <c r="IM7789" s="1009"/>
    </row>
    <row r="7790" spans="17:247" x14ac:dyDescent="0.25">
      <c r="Q7790" s="1333"/>
      <c r="R7790" s="1333"/>
      <c r="S7790" s="669"/>
      <c r="T7790" s="669"/>
      <c r="U7790" s="669"/>
      <c r="AG7790" s="873"/>
      <c r="AN7790" s="669"/>
      <c r="IG7790" s="1009"/>
      <c r="IH7790" s="1009"/>
      <c r="II7790" s="1009"/>
      <c r="IJ7790" s="1009"/>
      <c r="IK7790" s="1009"/>
      <c r="IL7790" s="1009"/>
      <c r="IM7790" s="1009"/>
    </row>
    <row r="7791" spans="17:247" x14ac:dyDescent="0.25">
      <c r="Q7791" s="1333"/>
      <c r="R7791" s="1333"/>
      <c r="S7791" s="669"/>
      <c r="T7791" s="669"/>
      <c r="U7791" s="669"/>
      <c r="AG7791" s="873"/>
      <c r="AN7791" s="669"/>
      <c r="IG7791" s="1009"/>
      <c r="IH7791" s="1009"/>
      <c r="II7791" s="1009"/>
      <c r="IJ7791" s="1009"/>
      <c r="IK7791" s="1009"/>
      <c r="IL7791" s="1009"/>
      <c r="IM7791" s="1009"/>
    </row>
    <row r="7792" spans="17:247" x14ac:dyDescent="0.25">
      <c r="Q7792" s="1333"/>
      <c r="R7792" s="1333"/>
      <c r="S7792" s="669"/>
      <c r="T7792" s="669"/>
      <c r="U7792" s="669"/>
      <c r="AG7792" s="873"/>
      <c r="AN7792" s="669"/>
      <c r="IG7792" s="1009"/>
      <c r="IH7792" s="1009"/>
      <c r="II7792" s="1009"/>
      <c r="IJ7792" s="1009"/>
      <c r="IK7792" s="1009"/>
      <c r="IL7792" s="1009"/>
      <c r="IM7792" s="1009"/>
    </row>
    <row r="7793" spans="17:247" x14ac:dyDescent="0.25">
      <c r="Q7793" s="1333"/>
      <c r="R7793" s="1333"/>
      <c r="S7793" s="669"/>
      <c r="T7793" s="669"/>
      <c r="U7793" s="669"/>
      <c r="AG7793" s="873"/>
      <c r="AN7793" s="669"/>
      <c r="IG7793" s="1009"/>
      <c r="IH7793" s="1009"/>
      <c r="II7793" s="1009"/>
      <c r="IJ7793" s="1009"/>
      <c r="IK7793" s="1009"/>
      <c r="IL7793" s="1009"/>
      <c r="IM7793" s="1009"/>
    </row>
    <row r="7794" spans="17:247" x14ac:dyDescent="0.25">
      <c r="Q7794" s="1333"/>
      <c r="R7794" s="1333"/>
      <c r="S7794" s="669"/>
      <c r="T7794" s="669"/>
      <c r="U7794" s="669"/>
      <c r="AG7794" s="873"/>
      <c r="AN7794" s="669"/>
      <c r="IG7794" s="1009"/>
      <c r="IH7794" s="1009"/>
      <c r="II7794" s="1009"/>
      <c r="IJ7794" s="1009"/>
      <c r="IK7794" s="1009"/>
      <c r="IL7794" s="1009"/>
      <c r="IM7794" s="1009"/>
    </row>
    <row r="7795" spans="17:247" x14ac:dyDescent="0.25">
      <c r="Q7795" s="1333"/>
      <c r="R7795" s="1333"/>
      <c r="S7795" s="669"/>
      <c r="T7795" s="669"/>
      <c r="U7795" s="669"/>
      <c r="AG7795" s="873"/>
      <c r="AN7795" s="669"/>
      <c r="IG7795" s="1009"/>
      <c r="IH7795" s="1009"/>
      <c r="II7795" s="1009"/>
      <c r="IJ7795" s="1009"/>
      <c r="IK7795" s="1009"/>
      <c r="IL7795" s="1009"/>
      <c r="IM7795" s="1009"/>
    </row>
    <row r="7796" spans="17:247" x14ac:dyDescent="0.25">
      <c r="Q7796" s="1333"/>
      <c r="R7796" s="1333"/>
      <c r="S7796" s="669"/>
      <c r="T7796" s="669"/>
      <c r="U7796" s="669"/>
      <c r="AG7796" s="873"/>
      <c r="AN7796" s="669"/>
      <c r="IG7796" s="1009"/>
      <c r="IH7796" s="1009"/>
      <c r="II7796" s="1009"/>
      <c r="IJ7796" s="1009"/>
      <c r="IK7796" s="1009"/>
      <c r="IL7796" s="1009"/>
      <c r="IM7796" s="1009"/>
    </row>
    <row r="7797" spans="17:247" x14ac:dyDescent="0.25">
      <c r="Q7797" s="1333"/>
      <c r="R7797" s="1333"/>
      <c r="S7797" s="669"/>
      <c r="T7797" s="669"/>
      <c r="U7797" s="669"/>
      <c r="AG7797" s="873"/>
      <c r="AN7797" s="669"/>
      <c r="IG7797" s="1009"/>
      <c r="IH7797" s="1009"/>
      <c r="II7797" s="1009"/>
      <c r="IJ7797" s="1009"/>
      <c r="IK7797" s="1009"/>
      <c r="IL7797" s="1009"/>
      <c r="IM7797" s="1009"/>
    </row>
    <row r="7798" spans="17:247" x14ac:dyDescent="0.25">
      <c r="Q7798" s="1333"/>
      <c r="R7798" s="1333"/>
      <c r="S7798" s="669"/>
      <c r="T7798" s="669"/>
      <c r="U7798" s="669"/>
      <c r="AG7798" s="873"/>
      <c r="AN7798" s="669"/>
      <c r="IG7798" s="1009"/>
      <c r="IH7798" s="1009"/>
      <c r="II7798" s="1009"/>
      <c r="IJ7798" s="1009"/>
      <c r="IK7798" s="1009"/>
      <c r="IL7798" s="1009"/>
      <c r="IM7798" s="1009"/>
    </row>
    <row r="7799" spans="17:247" x14ac:dyDescent="0.25">
      <c r="Q7799" s="1333"/>
      <c r="R7799" s="1333"/>
      <c r="S7799" s="669"/>
      <c r="T7799" s="669"/>
      <c r="U7799" s="669"/>
      <c r="AG7799" s="873"/>
      <c r="AN7799" s="669"/>
      <c r="IG7799" s="1009"/>
      <c r="IH7799" s="1009"/>
      <c r="II7799" s="1009"/>
      <c r="IJ7799" s="1009"/>
      <c r="IK7799" s="1009"/>
      <c r="IL7799" s="1009"/>
      <c r="IM7799" s="1009"/>
    </row>
    <row r="7800" spans="17:247" x14ac:dyDescent="0.25">
      <c r="Q7800" s="1333"/>
      <c r="R7800" s="1333"/>
      <c r="S7800" s="669"/>
      <c r="T7800" s="669"/>
      <c r="U7800" s="669"/>
      <c r="AG7800" s="873"/>
      <c r="AN7800" s="669"/>
      <c r="IG7800" s="1009"/>
      <c r="IH7800" s="1009"/>
      <c r="II7800" s="1009"/>
      <c r="IJ7800" s="1009"/>
      <c r="IK7800" s="1009"/>
      <c r="IL7800" s="1009"/>
      <c r="IM7800" s="1009"/>
    </row>
    <row r="7801" spans="17:247" x14ac:dyDescent="0.25">
      <c r="Q7801" s="1333"/>
      <c r="R7801" s="1333"/>
      <c r="S7801" s="669"/>
      <c r="T7801" s="669"/>
      <c r="U7801" s="669"/>
      <c r="AG7801" s="873"/>
      <c r="AN7801" s="669"/>
      <c r="IG7801" s="1009"/>
      <c r="IH7801" s="1009"/>
      <c r="II7801" s="1009"/>
      <c r="IJ7801" s="1009"/>
      <c r="IK7801" s="1009"/>
      <c r="IL7801" s="1009"/>
      <c r="IM7801" s="1009"/>
    </row>
    <row r="7802" spans="17:247" x14ac:dyDescent="0.25">
      <c r="Q7802" s="1333"/>
      <c r="R7802" s="1333"/>
      <c r="S7802" s="669"/>
      <c r="T7802" s="669"/>
      <c r="U7802" s="669"/>
      <c r="AG7802" s="873"/>
      <c r="AN7802" s="669"/>
      <c r="IG7802" s="1009"/>
      <c r="IH7802" s="1009"/>
      <c r="II7802" s="1009"/>
      <c r="IJ7802" s="1009"/>
      <c r="IK7802" s="1009"/>
      <c r="IL7802" s="1009"/>
      <c r="IM7802" s="1009"/>
    </row>
    <row r="7803" spans="17:247" x14ac:dyDescent="0.25">
      <c r="Q7803" s="1333"/>
      <c r="R7803" s="1333"/>
      <c r="S7803" s="669"/>
      <c r="T7803" s="669"/>
      <c r="U7803" s="669"/>
      <c r="AG7803" s="873"/>
      <c r="AN7803" s="669"/>
      <c r="IG7803" s="1009"/>
      <c r="IH7803" s="1009"/>
      <c r="II7803" s="1009"/>
      <c r="IJ7803" s="1009"/>
      <c r="IK7803" s="1009"/>
      <c r="IL7803" s="1009"/>
      <c r="IM7803" s="1009"/>
    </row>
    <row r="7804" spans="17:247" x14ac:dyDescent="0.25">
      <c r="Q7804" s="1333"/>
      <c r="R7804" s="1333"/>
      <c r="S7804" s="669"/>
      <c r="T7804" s="669"/>
      <c r="U7804" s="669"/>
      <c r="AG7804" s="873"/>
      <c r="AN7804" s="669"/>
      <c r="IG7804" s="1009"/>
      <c r="IH7804" s="1009"/>
      <c r="II7804" s="1009"/>
      <c r="IJ7804" s="1009"/>
      <c r="IK7804" s="1009"/>
      <c r="IL7804" s="1009"/>
      <c r="IM7804" s="1009"/>
    </row>
    <row r="7805" spans="17:247" x14ac:dyDescent="0.25">
      <c r="Q7805" s="1333"/>
      <c r="R7805" s="1333"/>
      <c r="S7805" s="669"/>
      <c r="T7805" s="669"/>
      <c r="U7805" s="669"/>
      <c r="AG7805" s="873"/>
      <c r="AN7805" s="669"/>
      <c r="IG7805" s="1009"/>
      <c r="IH7805" s="1009"/>
      <c r="II7805" s="1009"/>
      <c r="IJ7805" s="1009"/>
      <c r="IK7805" s="1009"/>
      <c r="IL7805" s="1009"/>
      <c r="IM7805" s="1009"/>
    </row>
    <row r="7806" spans="17:247" x14ac:dyDescent="0.25">
      <c r="Q7806" s="1333"/>
      <c r="R7806" s="1333"/>
      <c r="S7806" s="669"/>
      <c r="T7806" s="669"/>
      <c r="U7806" s="669"/>
      <c r="AG7806" s="873"/>
      <c r="AN7806" s="669"/>
      <c r="IG7806" s="1009"/>
      <c r="IH7806" s="1009"/>
      <c r="II7806" s="1009"/>
      <c r="IJ7806" s="1009"/>
      <c r="IK7806" s="1009"/>
      <c r="IL7806" s="1009"/>
      <c r="IM7806" s="1009"/>
    </row>
    <row r="7807" spans="17:247" x14ac:dyDescent="0.25">
      <c r="Q7807" s="1333"/>
      <c r="R7807" s="1333"/>
      <c r="S7807" s="669"/>
      <c r="T7807" s="669"/>
      <c r="U7807" s="669"/>
      <c r="AG7807" s="873"/>
      <c r="AN7807" s="669"/>
      <c r="IG7807" s="1009"/>
      <c r="IH7807" s="1009"/>
      <c r="II7807" s="1009"/>
      <c r="IJ7807" s="1009"/>
      <c r="IK7807" s="1009"/>
      <c r="IL7807" s="1009"/>
      <c r="IM7807" s="1009"/>
    </row>
    <row r="7808" spans="17:247" x14ac:dyDescent="0.25">
      <c r="Q7808" s="1333"/>
      <c r="R7808" s="1333"/>
      <c r="S7808" s="669"/>
      <c r="T7808" s="669"/>
      <c r="U7808" s="669"/>
      <c r="AG7808" s="873"/>
      <c r="AN7808" s="669"/>
      <c r="IG7808" s="1009"/>
      <c r="IH7808" s="1009"/>
      <c r="II7808" s="1009"/>
      <c r="IJ7808" s="1009"/>
      <c r="IK7808" s="1009"/>
      <c r="IL7808" s="1009"/>
      <c r="IM7808" s="1009"/>
    </row>
    <row r="7809" spans="17:247" x14ac:dyDescent="0.25">
      <c r="Q7809" s="1333"/>
      <c r="R7809" s="1333"/>
      <c r="S7809" s="669"/>
      <c r="T7809" s="669"/>
      <c r="U7809" s="669"/>
      <c r="AG7809" s="873"/>
      <c r="AN7809" s="669"/>
      <c r="IG7809" s="1009"/>
      <c r="IH7809" s="1009"/>
      <c r="II7809" s="1009"/>
      <c r="IJ7809" s="1009"/>
      <c r="IK7809" s="1009"/>
      <c r="IL7809" s="1009"/>
      <c r="IM7809" s="1009"/>
    </row>
    <row r="7810" spans="17:247" x14ac:dyDescent="0.25">
      <c r="Q7810" s="1333"/>
      <c r="R7810" s="1333"/>
      <c r="S7810" s="669"/>
      <c r="T7810" s="669"/>
      <c r="U7810" s="669"/>
      <c r="AG7810" s="873"/>
      <c r="AN7810" s="669"/>
      <c r="IG7810" s="1009"/>
      <c r="IH7810" s="1009"/>
      <c r="II7810" s="1009"/>
      <c r="IJ7810" s="1009"/>
      <c r="IK7810" s="1009"/>
      <c r="IL7810" s="1009"/>
      <c r="IM7810" s="1009"/>
    </row>
    <row r="7811" spans="17:247" x14ac:dyDescent="0.25">
      <c r="Q7811" s="1333"/>
      <c r="R7811" s="1333"/>
      <c r="S7811" s="669"/>
      <c r="T7811" s="669"/>
      <c r="U7811" s="669"/>
      <c r="AG7811" s="873"/>
      <c r="AN7811" s="669"/>
      <c r="IG7811" s="1009"/>
      <c r="IH7811" s="1009"/>
      <c r="II7811" s="1009"/>
      <c r="IJ7811" s="1009"/>
      <c r="IK7811" s="1009"/>
      <c r="IL7811" s="1009"/>
      <c r="IM7811" s="1009"/>
    </row>
    <row r="7812" spans="17:247" x14ac:dyDescent="0.25">
      <c r="Q7812" s="1333"/>
      <c r="R7812" s="1333"/>
      <c r="S7812" s="669"/>
      <c r="T7812" s="669"/>
      <c r="U7812" s="669"/>
      <c r="AG7812" s="873"/>
      <c r="AN7812" s="669"/>
      <c r="IG7812" s="1009"/>
      <c r="IH7812" s="1009"/>
      <c r="II7812" s="1009"/>
      <c r="IJ7812" s="1009"/>
      <c r="IK7812" s="1009"/>
      <c r="IL7812" s="1009"/>
      <c r="IM7812" s="1009"/>
    </row>
    <row r="7813" spans="17:247" x14ac:dyDescent="0.25">
      <c r="Q7813" s="1333"/>
      <c r="R7813" s="1333"/>
      <c r="S7813" s="669"/>
      <c r="T7813" s="669"/>
      <c r="U7813" s="669"/>
      <c r="AG7813" s="873"/>
      <c r="AN7813" s="669"/>
      <c r="IG7813" s="1009"/>
      <c r="IH7813" s="1009"/>
      <c r="II7813" s="1009"/>
      <c r="IJ7813" s="1009"/>
      <c r="IK7813" s="1009"/>
      <c r="IL7813" s="1009"/>
      <c r="IM7813" s="1009"/>
    </row>
    <row r="7814" spans="17:247" x14ac:dyDescent="0.25">
      <c r="Q7814" s="1333"/>
      <c r="R7814" s="1333"/>
      <c r="S7814" s="669"/>
      <c r="T7814" s="669"/>
      <c r="U7814" s="669"/>
      <c r="AG7814" s="873"/>
      <c r="AN7814" s="669"/>
      <c r="IG7814" s="1009"/>
      <c r="IH7814" s="1009"/>
      <c r="II7814" s="1009"/>
      <c r="IJ7814" s="1009"/>
      <c r="IK7814" s="1009"/>
      <c r="IL7814" s="1009"/>
      <c r="IM7814" s="1009"/>
    </row>
    <row r="7815" spans="17:247" x14ac:dyDescent="0.25">
      <c r="Q7815" s="1333"/>
      <c r="R7815" s="1333"/>
      <c r="S7815" s="669"/>
      <c r="T7815" s="669"/>
      <c r="U7815" s="669"/>
      <c r="AG7815" s="873"/>
      <c r="AN7815" s="669"/>
      <c r="IG7815" s="1009"/>
      <c r="IH7815" s="1009"/>
      <c r="II7815" s="1009"/>
      <c r="IJ7815" s="1009"/>
      <c r="IK7815" s="1009"/>
      <c r="IL7815" s="1009"/>
      <c r="IM7815" s="1009"/>
    </row>
    <row r="7816" spans="17:247" x14ac:dyDescent="0.25">
      <c r="Q7816" s="1333"/>
      <c r="R7816" s="1333"/>
      <c r="S7816" s="669"/>
      <c r="T7816" s="669"/>
      <c r="U7816" s="669"/>
      <c r="AG7816" s="873"/>
      <c r="AN7816" s="669"/>
      <c r="IG7816" s="1009"/>
      <c r="IH7816" s="1009"/>
      <c r="II7816" s="1009"/>
      <c r="IJ7816" s="1009"/>
      <c r="IK7816" s="1009"/>
      <c r="IL7816" s="1009"/>
      <c r="IM7816" s="1009"/>
    </row>
    <row r="7817" spans="17:247" x14ac:dyDescent="0.25">
      <c r="Q7817" s="1333"/>
      <c r="R7817" s="1333"/>
      <c r="S7817" s="669"/>
      <c r="T7817" s="669"/>
      <c r="U7817" s="669"/>
      <c r="AG7817" s="873"/>
      <c r="AN7817" s="669"/>
      <c r="IG7817" s="1009"/>
      <c r="IH7817" s="1009"/>
      <c r="II7817" s="1009"/>
      <c r="IJ7817" s="1009"/>
      <c r="IK7817" s="1009"/>
      <c r="IL7817" s="1009"/>
      <c r="IM7817" s="1009"/>
    </row>
    <row r="7818" spans="17:247" x14ac:dyDescent="0.25">
      <c r="Q7818" s="1333"/>
      <c r="R7818" s="1333"/>
      <c r="S7818" s="669"/>
      <c r="T7818" s="669"/>
      <c r="U7818" s="669"/>
      <c r="AG7818" s="873"/>
      <c r="AN7818" s="669"/>
      <c r="IG7818" s="1009"/>
      <c r="IH7818" s="1009"/>
      <c r="II7818" s="1009"/>
      <c r="IJ7818" s="1009"/>
      <c r="IK7818" s="1009"/>
      <c r="IL7818" s="1009"/>
      <c r="IM7818" s="1009"/>
    </row>
    <row r="7819" spans="17:247" x14ac:dyDescent="0.25">
      <c r="Q7819" s="1333"/>
      <c r="R7819" s="1333"/>
      <c r="S7819" s="669"/>
      <c r="T7819" s="669"/>
      <c r="U7819" s="669"/>
      <c r="AG7819" s="873"/>
      <c r="AN7819" s="669"/>
      <c r="IG7819" s="1009"/>
      <c r="IH7819" s="1009"/>
      <c r="II7819" s="1009"/>
      <c r="IJ7819" s="1009"/>
      <c r="IK7819" s="1009"/>
      <c r="IL7819" s="1009"/>
      <c r="IM7819" s="1009"/>
    </row>
    <row r="7820" spans="17:247" x14ac:dyDescent="0.25">
      <c r="Q7820" s="1333"/>
      <c r="R7820" s="1333"/>
      <c r="S7820" s="669"/>
      <c r="T7820" s="669"/>
      <c r="U7820" s="669"/>
      <c r="AG7820" s="873"/>
      <c r="AN7820" s="669"/>
      <c r="IG7820" s="1009"/>
      <c r="IH7820" s="1009"/>
      <c r="II7820" s="1009"/>
      <c r="IJ7820" s="1009"/>
      <c r="IK7820" s="1009"/>
      <c r="IL7820" s="1009"/>
      <c r="IM7820" s="1009"/>
    </row>
    <row r="7821" spans="17:247" x14ac:dyDescent="0.25">
      <c r="Q7821" s="1333"/>
      <c r="R7821" s="1333"/>
      <c r="S7821" s="669"/>
      <c r="T7821" s="669"/>
      <c r="U7821" s="669"/>
      <c r="AG7821" s="873"/>
      <c r="AN7821" s="669"/>
      <c r="IG7821" s="1009"/>
      <c r="IH7821" s="1009"/>
      <c r="II7821" s="1009"/>
      <c r="IJ7821" s="1009"/>
      <c r="IK7821" s="1009"/>
      <c r="IL7821" s="1009"/>
      <c r="IM7821" s="1009"/>
    </row>
    <row r="7822" spans="17:247" x14ac:dyDescent="0.25">
      <c r="Q7822" s="1333"/>
      <c r="R7822" s="1333"/>
      <c r="S7822" s="669"/>
      <c r="T7822" s="669"/>
      <c r="U7822" s="669"/>
      <c r="AG7822" s="873"/>
      <c r="AN7822" s="669"/>
      <c r="IG7822" s="1009"/>
      <c r="IH7822" s="1009"/>
      <c r="II7822" s="1009"/>
      <c r="IJ7822" s="1009"/>
      <c r="IK7822" s="1009"/>
      <c r="IL7822" s="1009"/>
      <c r="IM7822" s="1009"/>
    </row>
    <row r="7823" spans="17:247" x14ac:dyDescent="0.25">
      <c r="Q7823" s="1333"/>
      <c r="R7823" s="1333"/>
      <c r="S7823" s="669"/>
      <c r="T7823" s="669"/>
      <c r="U7823" s="669"/>
      <c r="AG7823" s="873"/>
      <c r="AN7823" s="669"/>
      <c r="IG7823" s="1009"/>
      <c r="IH7823" s="1009"/>
      <c r="II7823" s="1009"/>
      <c r="IJ7823" s="1009"/>
      <c r="IK7823" s="1009"/>
      <c r="IL7823" s="1009"/>
      <c r="IM7823" s="1009"/>
    </row>
    <row r="7824" spans="17:247" x14ac:dyDescent="0.25">
      <c r="Q7824" s="1333"/>
      <c r="R7824" s="1333"/>
      <c r="S7824" s="669"/>
      <c r="T7824" s="669"/>
      <c r="U7824" s="669"/>
      <c r="AG7824" s="873"/>
      <c r="AN7824" s="669"/>
      <c r="IG7824" s="1009"/>
      <c r="IH7824" s="1009"/>
      <c r="II7824" s="1009"/>
      <c r="IJ7824" s="1009"/>
      <c r="IK7824" s="1009"/>
      <c r="IL7824" s="1009"/>
      <c r="IM7824" s="1009"/>
    </row>
    <row r="7825" spans="17:247" x14ac:dyDescent="0.25">
      <c r="Q7825" s="1333"/>
      <c r="R7825" s="1333"/>
      <c r="S7825" s="669"/>
      <c r="T7825" s="669"/>
      <c r="U7825" s="669"/>
      <c r="AG7825" s="873"/>
      <c r="AN7825" s="669"/>
      <c r="IG7825" s="1009"/>
      <c r="IH7825" s="1009"/>
      <c r="II7825" s="1009"/>
      <c r="IJ7825" s="1009"/>
      <c r="IK7825" s="1009"/>
      <c r="IL7825" s="1009"/>
      <c r="IM7825" s="1009"/>
    </row>
    <row r="7826" spans="17:247" x14ac:dyDescent="0.25">
      <c r="Q7826" s="1333"/>
      <c r="R7826" s="1333"/>
      <c r="S7826" s="669"/>
      <c r="T7826" s="669"/>
      <c r="U7826" s="669"/>
      <c r="AG7826" s="873"/>
      <c r="AN7826" s="669"/>
      <c r="IG7826" s="1009"/>
      <c r="IH7826" s="1009"/>
      <c r="II7826" s="1009"/>
      <c r="IJ7826" s="1009"/>
      <c r="IK7826" s="1009"/>
      <c r="IL7826" s="1009"/>
      <c r="IM7826" s="1009"/>
    </row>
    <row r="7827" spans="17:247" x14ac:dyDescent="0.25">
      <c r="Q7827" s="1333"/>
      <c r="R7827" s="1333"/>
      <c r="S7827" s="669"/>
      <c r="T7827" s="669"/>
      <c r="U7827" s="669"/>
      <c r="AG7827" s="873"/>
      <c r="AN7827" s="669"/>
      <c r="IG7827" s="1009"/>
      <c r="IH7827" s="1009"/>
      <c r="II7827" s="1009"/>
      <c r="IJ7827" s="1009"/>
      <c r="IK7827" s="1009"/>
      <c r="IL7827" s="1009"/>
      <c r="IM7827" s="1009"/>
    </row>
    <row r="7828" spans="17:247" x14ac:dyDescent="0.25">
      <c r="Q7828" s="1333"/>
      <c r="R7828" s="1333"/>
      <c r="S7828" s="669"/>
      <c r="T7828" s="669"/>
      <c r="U7828" s="669"/>
      <c r="AG7828" s="873"/>
      <c r="AN7828" s="669"/>
      <c r="IG7828" s="1009"/>
      <c r="IH7828" s="1009"/>
      <c r="II7828" s="1009"/>
      <c r="IJ7828" s="1009"/>
      <c r="IK7828" s="1009"/>
      <c r="IL7828" s="1009"/>
      <c r="IM7828" s="1009"/>
    </row>
    <row r="7829" spans="17:247" x14ac:dyDescent="0.25">
      <c r="Q7829" s="1333"/>
      <c r="R7829" s="1333"/>
      <c r="S7829" s="669"/>
      <c r="T7829" s="669"/>
      <c r="U7829" s="669"/>
      <c r="AG7829" s="873"/>
      <c r="AN7829" s="669"/>
      <c r="IG7829" s="1009"/>
      <c r="IH7829" s="1009"/>
      <c r="II7829" s="1009"/>
      <c r="IJ7829" s="1009"/>
      <c r="IK7829" s="1009"/>
      <c r="IL7829" s="1009"/>
      <c r="IM7829" s="1009"/>
    </row>
    <row r="7830" spans="17:247" x14ac:dyDescent="0.25">
      <c r="Q7830" s="1333"/>
      <c r="R7830" s="1333"/>
      <c r="S7830" s="669"/>
      <c r="T7830" s="669"/>
      <c r="U7830" s="669"/>
      <c r="AG7830" s="873"/>
      <c r="AN7830" s="669"/>
      <c r="IG7830" s="1009"/>
      <c r="IH7830" s="1009"/>
      <c r="II7830" s="1009"/>
      <c r="IJ7830" s="1009"/>
      <c r="IK7830" s="1009"/>
      <c r="IL7830" s="1009"/>
      <c r="IM7830" s="1009"/>
    </row>
    <row r="7831" spans="17:247" x14ac:dyDescent="0.25">
      <c r="Q7831" s="1333"/>
      <c r="R7831" s="1333"/>
      <c r="S7831" s="669"/>
      <c r="T7831" s="669"/>
      <c r="U7831" s="669"/>
      <c r="AG7831" s="873"/>
      <c r="AN7831" s="669"/>
      <c r="IG7831" s="1009"/>
      <c r="IH7831" s="1009"/>
      <c r="II7831" s="1009"/>
      <c r="IJ7831" s="1009"/>
      <c r="IK7831" s="1009"/>
      <c r="IL7831" s="1009"/>
      <c r="IM7831" s="1009"/>
    </row>
    <row r="7832" spans="17:247" x14ac:dyDescent="0.25">
      <c r="Q7832" s="1333"/>
      <c r="R7832" s="1333"/>
      <c r="S7832" s="669"/>
      <c r="T7832" s="669"/>
      <c r="U7832" s="669"/>
      <c r="AG7832" s="873"/>
      <c r="AN7832" s="669"/>
      <c r="IG7832" s="1009"/>
      <c r="IH7832" s="1009"/>
      <c r="II7832" s="1009"/>
      <c r="IJ7832" s="1009"/>
      <c r="IK7832" s="1009"/>
      <c r="IL7832" s="1009"/>
      <c r="IM7832" s="1009"/>
    </row>
    <row r="7833" spans="17:247" x14ac:dyDescent="0.25">
      <c r="Q7833" s="1333"/>
      <c r="R7833" s="1333"/>
      <c r="S7833" s="669"/>
      <c r="T7833" s="669"/>
      <c r="U7833" s="669"/>
      <c r="AG7833" s="873"/>
      <c r="AN7833" s="669"/>
      <c r="IG7833" s="1009"/>
      <c r="IH7833" s="1009"/>
      <c r="II7833" s="1009"/>
      <c r="IJ7833" s="1009"/>
      <c r="IK7833" s="1009"/>
      <c r="IL7833" s="1009"/>
      <c r="IM7833" s="1009"/>
    </row>
    <row r="7834" spans="17:247" x14ac:dyDescent="0.25">
      <c r="Q7834" s="1333"/>
      <c r="R7834" s="1333"/>
      <c r="S7834" s="669"/>
      <c r="T7834" s="669"/>
      <c r="U7834" s="669"/>
      <c r="AG7834" s="873"/>
      <c r="AN7834" s="669"/>
      <c r="IG7834" s="1009"/>
      <c r="IH7834" s="1009"/>
      <c r="II7834" s="1009"/>
      <c r="IJ7834" s="1009"/>
      <c r="IK7834" s="1009"/>
      <c r="IL7834" s="1009"/>
      <c r="IM7834" s="1009"/>
    </row>
    <row r="7835" spans="17:247" x14ac:dyDescent="0.25">
      <c r="Q7835" s="1333"/>
      <c r="R7835" s="1333"/>
      <c r="S7835" s="669"/>
      <c r="T7835" s="669"/>
      <c r="U7835" s="669"/>
      <c r="AG7835" s="873"/>
      <c r="AN7835" s="669"/>
      <c r="IG7835" s="1009"/>
      <c r="IH7835" s="1009"/>
      <c r="II7835" s="1009"/>
      <c r="IJ7835" s="1009"/>
      <c r="IK7835" s="1009"/>
      <c r="IL7835" s="1009"/>
      <c r="IM7835" s="1009"/>
    </row>
    <row r="7836" spans="17:247" x14ac:dyDescent="0.25">
      <c r="Q7836" s="1333"/>
      <c r="R7836" s="1333"/>
      <c r="S7836" s="669"/>
      <c r="T7836" s="669"/>
      <c r="U7836" s="669"/>
      <c r="AG7836" s="873"/>
      <c r="AN7836" s="669"/>
      <c r="IG7836" s="1009"/>
      <c r="IH7836" s="1009"/>
      <c r="II7836" s="1009"/>
      <c r="IJ7836" s="1009"/>
      <c r="IK7836" s="1009"/>
      <c r="IL7836" s="1009"/>
      <c r="IM7836" s="1009"/>
    </row>
    <row r="7837" spans="17:247" x14ac:dyDescent="0.25">
      <c r="Q7837" s="1333"/>
      <c r="R7837" s="1333"/>
      <c r="S7837" s="669"/>
      <c r="T7837" s="669"/>
      <c r="U7837" s="669"/>
      <c r="AG7837" s="873"/>
      <c r="AN7837" s="669"/>
      <c r="IG7837" s="1009"/>
      <c r="IH7837" s="1009"/>
      <c r="II7837" s="1009"/>
      <c r="IJ7837" s="1009"/>
      <c r="IK7837" s="1009"/>
      <c r="IL7837" s="1009"/>
      <c r="IM7837" s="1009"/>
    </row>
    <row r="7838" spans="17:247" x14ac:dyDescent="0.25">
      <c r="Q7838" s="1333"/>
      <c r="R7838" s="1333"/>
      <c r="S7838" s="669"/>
      <c r="T7838" s="669"/>
      <c r="U7838" s="669"/>
      <c r="AG7838" s="873"/>
      <c r="AN7838" s="669"/>
      <c r="IG7838" s="1009"/>
      <c r="IH7838" s="1009"/>
      <c r="II7838" s="1009"/>
      <c r="IJ7838" s="1009"/>
      <c r="IK7838" s="1009"/>
      <c r="IL7838" s="1009"/>
      <c r="IM7838" s="1009"/>
    </row>
    <row r="7839" spans="17:247" x14ac:dyDescent="0.25">
      <c r="Q7839" s="1333"/>
      <c r="R7839" s="1333"/>
      <c r="S7839" s="669"/>
      <c r="T7839" s="669"/>
      <c r="U7839" s="669"/>
      <c r="AG7839" s="873"/>
      <c r="AN7839" s="669"/>
      <c r="IG7839" s="1009"/>
      <c r="IH7839" s="1009"/>
      <c r="II7839" s="1009"/>
      <c r="IJ7839" s="1009"/>
      <c r="IK7839" s="1009"/>
      <c r="IL7839" s="1009"/>
      <c r="IM7839" s="1009"/>
    </row>
    <row r="7840" spans="17:247" x14ac:dyDescent="0.25">
      <c r="Q7840" s="1333"/>
      <c r="R7840" s="1333"/>
      <c r="S7840" s="669"/>
      <c r="T7840" s="669"/>
      <c r="U7840" s="669"/>
      <c r="AG7840" s="873"/>
      <c r="AN7840" s="669"/>
      <c r="IG7840" s="1009"/>
      <c r="IH7840" s="1009"/>
      <c r="II7840" s="1009"/>
      <c r="IJ7840" s="1009"/>
      <c r="IK7840" s="1009"/>
      <c r="IL7840" s="1009"/>
      <c r="IM7840" s="1009"/>
    </row>
    <row r="7841" spans="17:247" x14ac:dyDescent="0.25">
      <c r="Q7841" s="1333"/>
      <c r="R7841" s="1333"/>
      <c r="S7841" s="669"/>
      <c r="T7841" s="669"/>
      <c r="U7841" s="669"/>
      <c r="AG7841" s="873"/>
      <c r="AN7841" s="669"/>
      <c r="IG7841" s="1009"/>
      <c r="IH7841" s="1009"/>
      <c r="II7841" s="1009"/>
      <c r="IJ7841" s="1009"/>
      <c r="IK7841" s="1009"/>
      <c r="IL7841" s="1009"/>
      <c r="IM7841" s="1009"/>
    </row>
    <row r="7842" spans="17:247" x14ac:dyDescent="0.25">
      <c r="Q7842" s="1333"/>
      <c r="R7842" s="1333"/>
      <c r="S7842" s="669"/>
      <c r="T7842" s="669"/>
      <c r="U7842" s="669"/>
      <c r="AG7842" s="873"/>
      <c r="AN7842" s="669"/>
      <c r="IG7842" s="1009"/>
      <c r="IH7842" s="1009"/>
      <c r="II7842" s="1009"/>
      <c r="IJ7842" s="1009"/>
      <c r="IK7842" s="1009"/>
      <c r="IL7842" s="1009"/>
      <c r="IM7842" s="1009"/>
    </row>
    <row r="7843" spans="17:247" x14ac:dyDescent="0.25">
      <c r="Q7843" s="1333"/>
      <c r="R7843" s="1333"/>
      <c r="S7843" s="669"/>
      <c r="T7843" s="669"/>
      <c r="U7843" s="669"/>
      <c r="AG7843" s="873"/>
      <c r="AN7843" s="669"/>
      <c r="IG7843" s="1009"/>
      <c r="IH7843" s="1009"/>
      <c r="II7843" s="1009"/>
      <c r="IJ7843" s="1009"/>
      <c r="IK7843" s="1009"/>
      <c r="IL7843" s="1009"/>
      <c r="IM7843" s="1009"/>
    </row>
    <row r="7844" spans="17:247" x14ac:dyDescent="0.25">
      <c r="Q7844" s="1333"/>
      <c r="R7844" s="1333"/>
      <c r="S7844" s="669"/>
      <c r="T7844" s="669"/>
      <c r="U7844" s="669"/>
      <c r="AG7844" s="873"/>
      <c r="AN7844" s="669"/>
      <c r="IG7844" s="1009"/>
      <c r="IH7844" s="1009"/>
      <c r="II7844" s="1009"/>
      <c r="IJ7844" s="1009"/>
      <c r="IK7844" s="1009"/>
      <c r="IL7844" s="1009"/>
      <c r="IM7844" s="1009"/>
    </row>
    <row r="7845" spans="17:247" x14ac:dyDescent="0.25">
      <c r="Q7845" s="1333"/>
      <c r="R7845" s="1333"/>
      <c r="S7845" s="669"/>
      <c r="T7845" s="669"/>
      <c r="U7845" s="669"/>
      <c r="AG7845" s="873"/>
      <c r="AN7845" s="669"/>
      <c r="IG7845" s="1009"/>
      <c r="IH7845" s="1009"/>
      <c r="II7845" s="1009"/>
      <c r="IJ7845" s="1009"/>
      <c r="IK7845" s="1009"/>
      <c r="IL7845" s="1009"/>
      <c r="IM7845" s="1009"/>
    </row>
    <row r="7846" spans="17:247" x14ac:dyDescent="0.25">
      <c r="Q7846" s="1333"/>
      <c r="R7846" s="1333"/>
      <c r="S7846" s="669"/>
      <c r="T7846" s="669"/>
      <c r="U7846" s="669"/>
      <c r="AG7846" s="873"/>
      <c r="AN7846" s="669"/>
      <c r="IG7846" s="1009"/>
      <c r="IH7846" s="1009"/>
      <c r="II7846" s="1009"/>
      <c r="IJ7846" s="1009"/>
      <c r="IK7846" s="1009"/>
      <c r="IL7846" s="1009"/>
      <c r="IM7846" s="1009"/>
    </row>
    <row r="7847" spans="17:247" x14ac:dyDescent="0.25">
      <c r="Q7847" s="1333"/>
      <c r="R7847" s="1333"/>
      <c r="S7847" s="669"/>
      <c r="T7847" s="669"/>
      <c r="U7847" s="669"/>
      <c r="AG7847" s="873"/>
      <c r="AN7847" s="669"/>
      <c r="IG7847" s="1009"/>
      <c r="IH7847" s="1009"/>
      <c r="II7847" s="1009"/>
      <c r="IJ7847" s="1009"/>
      <c r="IK7847" s="1009"/>
      <c r="IL7847" s="1009"/>
      <c r="IM7847" s="1009"/>
    </row>
    <row r="7848" spans="17:247" x14ac:dyDescent="0.25">
      <c r="Q7848" s="1333"/>
      <c r="R7848" s="1333"/>
      <c r="S7848" s="669"/>
      <c r="T7848" s="669"/>
      <c r="U7848" s="669"/>
      <c r="AG7848" s="873"/>
      <c r="AN7848" s="669"/>
      <c r="IG7848" s="1009"/>
      <c r="IH7848" s="1009"/>
      <c r="II7848" s="1009"/>
      <c r="IJ7848" s="1009"/>
      <c r="IK7848" s="1009"/>
      <c r="IL7848" s="1009"/>
      <c r="IM7848" s="1009"/>
    </row>
    <row r="7849" spans="17:247" x14ac:dyDescent="0.25">
      <c r="Q7849" s="1333"/>
      <c r="R7849" s="1333"/>
      <c r="S7849" s="669"/>
      <c r="T7849" s="669"/>
      <c r="U7849" s="669"/>
      <c r="AG7849" s="873"/>
      <c r="AN7849" s="669"/>
      <c r="IG7849" s="1009"/>
      <c r="IH7849" s="1009"/>
      <c r="II7849" s="1009"/>
      <c r="IJ7849" s="1009"/>
      <c r="IK7849" s="1009"/>
      <c r="IL7849" s="1009"/>
      <c r="IM7849" s="1009"/>
    </row>
    <row r="7850" spans="17:247" x14ac:dyDescent="0.25">
      <c r="Q7850" s="1333"/>
      <c r="R7850" s="1333"/>
      <c r="S7850" s="669"/>
      <c r="T7850" s="669"/>
      <c r="U7850" s="669"/>
      <c r="AG7850" s="873"/>
      <c r="AN7850" s="669"/>
      <c r="IG7850" s="1009"/>
      <c r="IH7850" s="1009"/>
      <c r="II7850" s="1009"/>
      <c r="IJ7850" s="1009"/>
      <c r="IK7850" s="1009"/>
      <c r="IL7850" s="1009"/>
      <c r="IM7850" s="1009"/>
    </row>
    <row r="7851" spans="17:247" x14ac:dyDescent="0.25">
      <c r="Q7851" s="1333"/>
      <c r="R7851" s="1333"/>
      <c r="S7851" s="669"/>
      <c r="T7851" s="669"/>
      <c r="U7851" s="669"/>
      <c r="AG7851" s="873"/>
      <c r="AN7851" s="669"/>
      <c r="IG7851" s="1009"/>
      <c r="IH7851" s="1009"/>
      <c r="II7851" s="1009"/>
      <c r="IJ7851" s="1009"/>
      <c r="IK7851" s="1009"/>
      <c r="IL7851" s="1009"/>
      <c r="IM7851" s="1009"/>
    </row>
    <row r="7852" spans="17:247" x14ac:dyDescent="0.25">
      <c r="Q7852" s="1333"/>
      <c r="R7852" s="1333"/>
      <c r="S7852" s="669"/>
      <c r="T7852" s="669"/>
      <c r="U7852" s="669"/>
      <c r="AG7852" s="873"/>
      <c r="AN7852" s="669"/>
      <c r="IG7852" s="1009"/>
      <c r="IH7852" s="1009"/>
      <c r="II7852" s="1009"/>
      <c r="IJ7852" s="1009"/>
      <c r="IK7852" s="1009"/>
      <c r="IL7852" s="1009"/>
      <c r="IM7852" s="1009"/>
    </row>
    <row r="7853" spans="17:247" x14ac:dyDescent="0.25">
      <c r="Q7853" s="1333"/>
      <c r="R7853" s="1333"/>
      <c r="S7853" s="669"/>
      <c r="T7853" s="669"/>
      <c r="U7853" s="669"/>
      <c r="AG7853" s="873"/>
      <c r="AN7853" s="669"/>
      <c r="IG7853" s="1009"/>
      <c r="IH7853" s="1009"/>
      <c r="II7853" s="1009"/>
      <c r="IJ7853" s="1009"/>
      <c r="IK7853" s="1009"/>
      <c r="IL7853" s="1009"/>
      <c r="IM7853" s="1009"/>
    </row>
    <row r="7854" spans="17:247" x14ac:dyDescent="0.25">
      <c r="Q7854" s="1333"/>
      <c r="R7854" s="1333"/>
      <c r="S7854" s="669"/>
      <c r="T7854" s="669"/>
      <c r="U7854" s="669"/>
      <c r="AG7854" s="873"/>
      <c r="AN7854" s="669"/>
      <c r="IG7854" s="1009"/>
      <c r="IH7854" s="1009"/>
      <c r="II7854" s="1009"/>
      <c r="IJ7854" s="1009"/>
      <c r="IK7854" s="1009"/>
      <c r="IL7854" s="1009"/>
      <c r="IM7854" s="1009"/>
    </row>
    <row r="7855" spans="17:247" x14ac:dyDescent="0.25">
      <c r="Q7855" s="1333"/>
      <c r="R7855" s="1333"/>
      <c r="S7855" s="669"/>
      <c r="T7855" s="669"/>
      <c r="U7855" s="669"/>
      <c r="AG7855" s="873"/>
      <c r="AN7855" s="669"/>
      <c r="IG7855" s="1009"/>
      <c r="IH7855" s="1009"/>
      <c r="II7855" s="1009"/>
      <c r="IJ7855" s="1009"/>
      <c r="IK7855" s="1009"/>
      <c r="IL7855" s="1009"/>
      <c r="IM7855" s="1009"/>
    </row>
    <row r="7856" spans="17:247" x14ac:dyDescent="0.25">
      <c r="Q7856" s="1333"/>
      <c r="R7856" s="1333"/>
      <c r="S7856" s="669"/>
      <c r="T7856" s="669"/>
      <c r="U7856" s="669"/>
      <c r="AG7856" s="873"/>
      <c r="AN7856" s="669"/>
      <c r="IG7856" s="1009"/>
      <c r="IH7856" s="1009"/>
      <c r="II7856" s="1009"/>
      <c r="IJ7856" s="1009"/>
      <c r="IK7856" s="1009"/>
      <c r="IL7856" s="1009"/>
      <c r="IM7856" s="1009"/>
    </row>
    <row r="7857" spans="17:247" x14ac:dyDescent="0.25">
      <c r="Q7857" s="1333"/>
      <c r="R7857" s="1333"/>
      <c r="S7857" s="669"/>
      <c r="T7857" s="669"/>
      <c r="U7857" s="669"/>
      <c r="AG7857" s="873"/>
      <c r="AN7857" s="669"/>
      <c r="IG7857" s="1009"/>
      <c r="IH7857" s="1009"/>
      <c r="II7857" s="1009"/>
      <c r="IJ7857" s="1009"/>
      <c r="IK7857" s="1009"/>
      <c r="IL7857" s="1009"/>
      <c r="IM7857" s="1009"/>
    </row>
    <row r="7858" spans="17:247" x14ac:dyDescent="0.25">
      <c r="Q7858" s="1333"/>
      <c r="R7858" s="1333"/>
      <c r="S7858" s="669"/>
      <c r="T7858" s="669"/>
      <c r="U7858" s="669"/>
      <c r="AG7858" s="873"/>
      <c r="AN7858" s="669"/>
      <c r="IG7858" s="1009"/>
      <c r="IH7858" s="1009"/>
      <c r="II7858" s="1009"/>
      <c r="IJ7858" s="1009"/>
      <c r="IK7858" s="1009"/>
      <c r="IL7858" s="1009"/>
      <c r="IM7858" s="1009"/>
    </row>
    <row r="7859" spans="17:247" x14ac:dyDescent="0.25">
      <c r="Q7859" s="1333"/>
      <c r="R7859" s="1333"/>
      <c r="S7859" s="669"/>
      <c r="T7859" s="669"/>
      <c r="U7859" s="669"/>
      <c r="AG7859" s="873"/>
      <c r="AN7859" s="669"/>
      <c r="IG7859" s="1009"/>
      <c r="IH7859" s="1009"/>
      <c r="II7859" s="1009"/>
      <c r="IJ7859" s="1009"/>
      <c r="IK7859" s="1009"/>
      <c r="IL7859" s="1009"/>
      <c r="IM7859" s="1009"/>
    </row>
    <row r="7860" spans="17:247" x14ac:dyDescent="0.25">
      <c r="Q7860" s="1333"/>
      <c r="R7860" s="1333"/>
      <c r="S7860" s="669"/>
      <c r="T7860" s="669"/>
      <c r="U7860" s="669"/>
      <c r="AG7860" s="873"/>
      <c r="AN7860" s="669"/>
      <c r="IG7860" s="1009"/>
      <c r="IH7860" s="1009"/>
      <c r="II7860" s="1009"/>
      <c r="IJ7860" s="1009"/>
      <c r="IK7860" s="1009"/>
      <c r="IL7860" s="1009"/>
      <c r="IM7860" s="1009"/>
    </row>
    <row r="7861" spans="17:247" x14ac:dyDescent="0.25">
      <c r="Q7861" s="1333"/>
      <c r="R7861" s="1333"/>
      <c r="S7861" s="669"/>
      <c r="T7861" s="669"/>
      <c r="U7861" s="669"/>
      <c r="AG7861" s="873"/>
      <c r="AN7861" s="669"/>
      <c r="IG7861" s="1009"/>
      <c r="IH7861" s="1009"/>
      <c r="II7861" s="1009"/>
      <c r="IJ7861" s="1009"/>
      <c r="IK7861" s="1009"/>
      <c r="IL7861" s="1009"/>
      <c r="IM7861" s="1009"/>
    </row>
    <row r="7862" spans="17:247" x14ac:dyDescent="0.25">
      <c r="Q7862" s="1333"/>
      <c r="R7862" s="1333"/>
      <c r="S7862" s="669"/>
      <c r="T7862" s="669"/>
      <c r="U7862" s="669"/>
      <c r="AG7862" s="873"/>
      <c r="AN7862" s="669"/>
      <c r="IG7862" s="1009"/>
      <c r="IH7862" s="1009"/>
      <c r="II7862" s="1009"/>
      <c r="IJ7862" s="1009"/>
      <c r="IK7862" s="1009"/>
      <c r="IL7862" s="1009"/>
      <c r="IM7862" s="1009"/>
    </row>
    <row r="7863" spans="17:247" x14ac:dyDescent="0.25">
      <c r="Q7863" s="1333"/>
      <c r="R7863" s="1333"/>
      <c r="S7863" s="669"/>
      <c r="T7863" s="669"/>
      <c r="U7863" s="669"/>
      <c r="AG7863" s="873"/>
      <c r="AN7863" s="669"/>
      <c r="IG7863" s="1009"/>
      <c r="IH7863" s="1009"/>
      <c r="II7863" s="1009"/>
      <c r="IJ7863" s="1009"/>
      <c r="IK7863" s="1009"/>
      <c r="IL7863" s="1009"/>
      <c r="IM7863" s="1009"/>
    </row>
    <row r="7864" spans="17:247" x14ac:dyDescent="0.25">
      <c r="Q7864" s="1333"/>
      <c r="R7864" s="1333"/>
      <c r="S7864" s="669"/>
      <c r="T7864" s="669"/>
      <c r="U7864" s="669"/>
      <c r="AG7864" s="873"/>
      <c r="AN7864" s="669"/>
      <c r="IG7864" s="1009"/>
      <c r="IH7864" s="1009"/>
      <c r="II7864" s="1009"/>
      <c r="IJ7864" s="1009"/>
      <c r="IK7864" s="1009"/>
      <c r="IL7864" s="1009"/>
      <c r="IM7864" s="1009"/>
    </row>
    <row r="7865" spans="17:247" x14ac:dyDescent="0.25">
      <c r="Q7865" s="1333"/>
      <c r="R7865" s="1333"/>
      <c r="S7865" s="669"/>
      <c r="T7865" s="669"/>
      <c r="U7865" s="669"/>
      <c r="AG7865" s="873"/>
      <c r="AN7865" s="669"/>
      <c r="IG7865" s="1009"/>
      <c r="IH7865" s="1009"/>
      <c r="II7865" s="1009"/>
      <c r="IJ7865" s="1009"/>
      <c r="IK7865" s="1009"/>
      <c r="IL7865" s="1009"/>
      <c r="IM7865" s="1009"/>
    </row>
    <row r="7866" spans="17:247" x14ac:dyDescent="0.25">
      <c r="Q7866" s="1333"/>
      <c r="R7866" s="1333"/>
      <c r="S7866" s="669"/>
      <c r="T7866" s="669"/>
      <c r="U7866" s="669"/>
      <c r="AG7866" s="873"/>
      <c r="AN7866" s="669"/>
      <c r="IG7866" s="1009"/>
      <c r="IH7866" s="1009"/>
      <c r="II7866" s="1009"/>
      <c r="IJ7866" s="1009"/>
      <c r="IK7866" s="1009"/>
      <c r="IL7866" s="1009"/>
      <c r="IM7866" s="1009"/>
    </row>
    <row r="7867" spans="17:247" x14ac:dyDescent="0.25">
      <c r="Q7867" s="1333"/>
      <c r="R7867" s="1333"/>
      <c r="S7867" s="669"/>
      <c r="T7867" s="669"/>
      <c r="U7867" s="669"/>
      <c r="AG7867" s="873"/>
      <c r="AN7867" s="669"/>
      <c r="IG7867" s="1009"/>
      <c r="IH7867" s="1009"/>
      <c r="II7867" s="1009"/>
      <c r="IJ7867" s="1009"/>
      <c r="IK7867" s="1009"/>
      <c r="IL7867" s="1009"/>
      <c r="IM7867" s="1009"/>
    </row>
    <row r="7868" spans="17:247" x14ac:dyDescent="0.25">
      <c r="Q7868" s="1333"/>
      <c r="R7868" s="1333"/>
      <c r="S7868" s="669"/>
      <c r="T7868" s="669"/>
      <c r="U7868" s="669"/>
      <c r="AG7868" s="873"/>
      <c r="AN7868" s="669"/>
      <c r="IG7868" s="1009"/>
      <c r="IH7868" s="1009"/>
      <c r="II7868" s="1009"/>
      <c r="IJ7868" s="1009"/>
      <c r="IK7868" s="1009"/>
      <c r="IL7868" s="1009"/>
      <c r="IM7868" s="1009"/>
    </row>
    <row r="7869" spans="17:247" x14ac:dyDescent="0.25">
      <c r="Q7869" s="1333"/>
      <c r="R7869" s="1333"/>
      <c r="S7869" s="669"/>
      <c r="T7869" s="669"/>
      <c r="U7869" s="669"/>
      <c r="AG7869" s="873"/>
      <c r="AN7869" s="669"/>
      <c r="IG7869" s="1009"/>
      <c r="IH7869" s="1009"/>
      <c r="II7869" s="1009"/>
      <c r="IJ7869" s="1009"/>
      <c r="IK7869" s="1009"/>
      <c r="IL7869" s="1009"/>
      <c r="IM7869" s="1009"/>
    </row>
    <row r="7870" spans="17:247" x14ac:dyDescent="0.25">
      <c r="Q7870" s="1333"/>
      <c r="R7870" s="1333"/>
      <c r="S7870" s="669"/>
      <c r="T7870" s="669"/>
      <c r="U7870" s="669"/>
      <c r="AG7870" s="873"/>
      <c r="AN7870" s="669"/>
      <c r="IG7870" s="1009"/>
      <c r="IH7870" s="1009"/>
      <c r="II7870" s="1009"/>
      <c r="IJ7870" s="1009"/>
      <c r="IK7870" s="1009"/>
      <c r="IL7870" s="1009"/>
      <c r="IM7870" s="1009"/>
    </row>
    <row r="7871" spans="17:247" x14ac:dyDescent="0.25">
      <c r="Q7871" s="1333"/>
      <c r="R7871" s="1333"/>
      <c r="S7871" s="669"/>
      <c r="T7871" s="669"/>
      <c r="U7871" s="669"/>
      <c r="AG7871" s="873"/>
      <c r="AN7871" s="669"/>
      <c r="IG7871" s="1009"/>
      <c r="IH7871" s="1009"/>
      <c r="II7871" s="1009"/>
      <c r="IJ7871" s="1009"/>
      <c r="IK7871" s="1009"/>
      <c r="IL7871" s="1009"/>
      <c r="IM7871" s="1009"/>
    </row>
    <row r="7872" spans="17:247" x14ac:dyDescent="0.25">
      <c r="Q7872" s="1333"/>
      <c r="R7872" s="1333"/>
      <c r="S7872" s="669"/>
      <c r="T7872" s="669"/>
      <c r="U7872" s="669"/>
      <c r="AG7872" s="873"/>
      <c r="AN7872" s="669"/>
      <c r="IG7872" s="1009"/>
      <c r="IH7872" s="1009"/>
      <c r="II7872" s="1009"/>
      <c r="IJ7872" s="1009"/>
      <c r="IK7872" s="1009"/>
      <c r="IL7872" s="1009"/>
      <c r="IM7872" s="1009"/>
    </row>
    <row r="7873" spans="17:247" x14ac:dyDescent="0.25">
      <c r="Q7873" s="1333"/>
      <c r="R7873" s="1333"/>
      <c r="S7873" s="669"/>
      <c r="T7873" s="669"/>
      <c r="U7873" s="669"/>
      <c r="AG7873" s="873"/>
      <c r="AN7873" s="669"/>
      <c r="IG7873" s="1009"/>
      <c r="IH7873" s="1009"/>
      <c r="II7873" s="1009"/>
      <c r="IJ7873" s="1009"/>
      <c r="IK7873" s="1009"/>
      <c r="IL7873" s="1009"/>
      <c r="IM7873" s="1009"/>
    </row>
    <row r="7874" spans="17:247" x14ac:dyDescent="0.25">
      <c r="Q7874" s="1333"/>
      <c r="R7874" s="1333"/>
      <c r="S7874" s="669"/>
      <c r="T7874" s="669"/>
      <c r="U7874" s="669"/>
      <c r="AG7874" s="873"/>
      <c r="AN7874" s="669"/>
      <c r="IG7874" s="1009"/>
      <c r="IH7874" s="1009"/>
      <c r="II7874" s="1009"/>
      <c r="IJ7874" s="1009"/>
      <c r="IK7874" s="1009"/>
      <c r="IL7874" s="1009"/>
      <c r="IM7874" s="1009"/>
    </row>
    <row r="7875" spans="17:247" x14ac:dyDescent="0.25">
      <c r="Q7875" s="1333"/>
      <c r="R7875" s="1333"/>
      <c r="S7875" s="669"/>
      <c r="T7875" s="669"/>
      <c r="U7875" s="669"/>
      <c r="AG7875" s="873"/>
      <c r="AN7875" s="669"/>
      <c r="IG7875" s="1009"/>
      <c r="IH7875" s="1009"/>
      <c r="II7875" s="1009"/>
      <c r="IJ7875" s="1009"/>
      <c r="IK7875" s="1009"/>
      <c r="IL7875" s="1009"/>
      <c r="IM7875" s="1009"/>
    </row>
    <row r="7876" spans="17:247" x14ac:dyDescent="0.25">
      <c r="Q7876" s="1333"/>
      <c r="R7876" s="1333"/>
      <c r="S7876" s="669"/>
      <c r="T7876" s="669"/>
      <c r="U7876" s="669"/>
      <c r="AG7876" s="873"/>
      <c r="AN7876" s="669"/>
      <c r="IG7876" s="1009"/>
      <c r="IH7876" s="1009"/>
      <c r="II7876" s="1009"/>
      <c r="IJ7876" s="1009"/>
      <c r="IK7876" s="1009"/>
      <c r="IL7876" s="1009"/>
      <c r="IM7876" s="1009"/>
    </row>
    <row r="7877" spans="17:247" x14ac:dyDescent="0.25">
      <c r="Q7877" s="1333"/>
      <c r="R7877" s="1333"/>
      <c r="S7877" s="669"/>
      <c r="T7877" s="669"/>
      <c r="U7877" s="669"/>
      <c r="AG7877" s="873"/>
      <c r="AN7877" s="669"/>
      <c r="IG7877" s="1009"/>
      <c r="IH7877" s="1009"/>
      <c r="II7877" s="1009"/>
      <c r="IJ7877" s="1009"/>
      <c r="IK7877" s="1009"/>
      <c r="IL7877" s="1009"/>
      <c r="IM7877" s="1009"/>
    </row>
    <row r="7878" spans="17:247" x14ac:dyDescent="0.25">
      <c r="Q7878" s="1333"/>
      <c r="R7878" s="1333"/>
      <c r="S7878" s="669"/>
      <c r="T7878" s="669"/>
      <c r="U7878" s="669"/>
      <c r="AG7878" s="873"/>
      <c r="AN7878" s="669"/>
      <c r="IG7878" s="1009"/>
      <c r="IH7878" s="1009"/>
      <c r="II7878" s="1009"/>
      <c r="IJ7878" s="1009"/>
      <c r="IK7878" s="1009"/>
      <c r="IL7878" s="1009"/>
      <c r="IM7878" s="1009"/>
    </row>
    <row r="7879" spans="17:247" x14ac:dyDescent="0.25">
      <c r="Q7879" s="1333"/>
      <c r="R7879" s="1333"/>
      <c r="S7879" s="669"/>
      <c r="T7879" s="669"/>
      <c r="U7879" s="669"/>
      <c r="AG7879" s="873"/>
      <c r="AN7879" s="669"/>
      <c r="IG7879" s="1009"/>
      <c r="IH7879" s="1009"/>
      <c r="II7879" s="1009"/>
      <c r="IJ7879" s="1009"/>
      <c r="IK7879" s="1009"/>
      <c r="IL7879" s="1009"/>
      <c r="IM7879" s="1009"/>
    </row>
    <row r="7880" spans="17:247" x14ac:dyDescent="0.25">
      <c r="Q7880" s="1333"/>
      <c r="R7880" s="1333"/>
      <c r="S7880" s="669"/>
      <c r="T7880" s="669"/>
      <c r="U7880" s="669"/>
      <c r="AG7880" s="873"/>
      <c r="AN7880" s="669"/>
      <c r="IG7880" s="1009"/>
      <c r="IH7880" s="1009"/>
      <c r="II7880" s="1009"/>
      <c r="IJ7880" s="1009"/>
      <c r="IK7880" s="1009"/>
      <c r="IL7880" s="1009"/>
      <c r="IM7880" s="1009"/>
    </row>
    <row r="7881" spans="17:247" x14ac:dyDescent="0.25">
      <c r="Q7881" s="1333"/>
      <c r="R7881" s="1333"/>
      <c r="S7881" s="669"/>
      <c r="T7881" s="669"/>
      <c r="U7881" s="669"/>
      <c r="AG7881" s="873"/>
      <c r="AN7881" s="669"/>
      <c r="IG7881" s="1009"/>
      <c r="IH7881" s="1009"/>
      <c r="II7881" s="1009"/>
      <c r="IJ7881" s="1009"/>
      <c r="IK7881" s="1009"/>
      <c r="IL7881" s="1009"/>
      <c r="IM7881" s="1009"/>
    </row>
    <row r="7882" spans="17:247" x14ac:dyDescent="0.25">
      <c r="Q7882" s="1333"/>
      <c r="R7882" s="1333"/>
      <c r="S7882" s="669"/>
      <c r="T7882" s="669"/>
      <c r="U7882" s="669"/>
      <c r="AG7882" s="873"/>
      <c r="AN7882" s="669"/>
      <c r="IG7882" s="1009"/>
      <c r="IH7882" s="1009"/>
      <c r="II7882" s="1009"/>
      <c r="IJ7882" s="1009"/>
      <c r="IK7882" s="1009"/>
      <c r="IL7882" s="1009"/>
      <c r="IM7882" s="1009"/>
    </row>
    <row r="7883" spans="17:247" x14ac:dyDescent="0.25">
      <c r="Q7883" s="1333"/>
      <c r="R7883" s="1333"/>
      <c r="S7883" s="669"/>
      <c r="T7883" s="669"/>
      <c r="U7883" s="669"/>
      <c r="AG7883" s="873"/>
      <c r="AN7883" s="669"/>
      <c r="IG7883" s="1009"/>
      <c r="IH7883" s="1009"/>
      <c r="II7883" s="1009"/>
      <c r="IJ7883" s="1009"/>
      <c r="IK7883" s="1009"/>
      <c r="IL7883" s="1009"/>
      <c r="IM7883" s="1009"/>
    </row>
    <row r="7884" spans="17:247" x14ac:dyDescent="0.25">
      <c r="Q7884" s="1333"/>
      <c r="R7884" s="1333"/>
      <c r="S7884" s="669"/>
      <c r="T7884" s="669"/>
      <c r="U7884" s="669"/>
      <c r="AG7884" s="873"/>
      <c r="AN7884" s="669"/>
      <c r="IG7884" s="1009"/>
      <c r="IH7884" s="1009"/>
      <c r="II7884" s="1009"/>
      <c r="IJ7884" s="1009"/>
      <c r="IK7884" s="1009"/>
      <c r="IL7884" s="1009"/>
      <c r="IM7884" s="1009"/>
    </row>
    <row r="7885" spans="17:247" x14ac:dyDescent="0.25">
      <c r="Q7885" s="1333"/>
      <c r="R7885" s="1333"/>
      <c r="S7885" s="669"/>
      <c r="T7885" s="669"/>
      <c r="U7885" s="669"/>
      <c r="AG7885" s="873"/>
      <c r="AN7885" s="669"/>
      <c r="IG7885" s="1009"/>
      <c r="IH7885" s="1009"/>
      <c r="II7885" s="1009"/>
      <c r="IJ7885" s="1009"/>
      <c r="IK7885" s="1009"/>
      <c r="IL7885" s="1009"/>
      <c r="IM7885" s="1009"/>
    </row>
    <row r="7886" spans="17:247" x14ac:dyDescent="0.25">
      <c r="Q7886" s="1333"/>
      <c r="R7886" s="1333"/>
      <c r="S7886" s="669"/>
      <c r="T7886" s="669"/>
      <c r="U7886" s="669"/>
      <c r="AG7886" s="873"/>
      <c r="AN7886" s="669"/>
      <c r="IG7886" s="1009"/>
      <c r="IH7886" s="1009"/>
      <c r="II7886" s="1009"/>
      <c r="IJ7886" s="1009"/>
      <c r="IK7886" s="1009"/>
      <c r="IL7886" s="1009"/>
      <c r="IM7886" s="1009"/>
    </row>
    <row r="7887" spans="17:247" x14ac:dyDescent="0.25">
      <c r="Q7887" s="1333"/>
      <c r="R7887" s="1333"/>
      <c r="S7887" s="669"/>
      <c r="T7887" s="669"/>
      <c r="U7887" s="669"/>
      <c r="AG7887" s="873"/>
      <c r="AN7887" s="669"/>
      <c r="IG7887" s="1009"/>
      <c r="IH7887" s="1009"/>
      <c r="II7887" s="1009"/>
      <c r="IJ7887" s="1009"/>
      <c r="IK7887" s="1009"/>
      <c r="IL7887" s="1009"/>
      <c r="IM7887" s="1009"/>
    </row>
    <row r="7888" spans="17:247" x14ac:dyDescent="0.25">
      <c r="Q7888" s="1333"/>
      <c r="R7888" s="1333"/>
      <c r="S7888" s="669"/>
      <c r="T7888" s="669"/>
      <c r="U7888" s="669"/>
      <c r="AG7888" s="873"/>
      <c r="AN7888" s="669"/>
      <c r="IG7888" s="1009"/>
      <c r="IH7888" s="1009"/>
      <c r="II7888" s="1009"/>
      <c r="IJ7888" s="1009"/>
      <c r="IK7888" s="1009"/>
      <c r="IL7888" s="1009"/>
      <c r="IM7888" s="1009"/>
    </row>
    <row r="7889" spans="17:247" x14ac:dyDescent="0.25">
      <c r="Q7889" s="1333"/>
      <c r="R7889" s="1333"/>
      <c r="S7889" s="669"/>
      <c r="T7889" s="669"/>
      <c r="U7889" s="669"/>
      <c r="AG7889" s="873"/>
      <c r="AN7889" s="669"/>
      <c r="IG7889" s="1009"/>
      <c r="IH7889" s="1009"/>
      <c r="II7889" s="1009"/>
      <c r="IJ7889" s="1009"/>
      <c r="IK7889" s="1009"/>
      <c r="IL7889" s="1009"/>
      <c r="IM7889" s="1009"/>
    </row>
    <row r="7890" spans="17:247" x14ac:dyDescent="0.25">
      <c r="Q7890" s="1333"/>
      <c r="R7890" s="1333"/>
      <c r="S7890" s="669"/>
      <c r="T7890" s="669"/>
      <c r="U7890" s="669"/>
      <c r="AG7890" s="873"/>
      <c r="AN7890" s="669"/>
      <c r="IG7890" s="1009"/>
      <c r="IH7890" s="1009"/>
      <c r="II7890" s="1009"/>
      <c r="IJ7890" s="1009"/>
      <c r="IK7890" s="1009"/>
      <c r="IL7890" s="1009"/>
      <c r="IM7890" s="1009"/>
    </row>
    <row r="7891" spans="17:247" x14ac:dyDescent="0.25">
      <c r="Q7891" s="1333"/>
      <c r="R7891" s="1333"/>
      <c r="S7891" s="669"/>
      <c r="T7891" s="669"/>
      <c r="U7891" s="669"/>
      <c r="AG7891" s="873"/>
      <c r="AN7891" s="669"/>
      <c r="IG7891" s="1009"/>
      <c r="IH7891" s="1009"/>
      <c r="II7891" s="1009"/>
      <c r="IJ7891" s="1009"/>
      <c r="IK7891" s="1009"/>
      <c r="IL7891" s="1009"/>
      <c r="IM7891" s="1009"/>
    </row>
    <row r="7892" spans="17:247" x14ac:dyDescent="0.25">
      <c r="Q7892" s="1333"/>
      <c r="R7892" s="1333"/>
      <c r="S7892" s="669"/>
      <c r="T7892" s="669"/>
      <c r="U7892" s="669"/>
      <c r="AG7892" s="873"/>
      <c r="AN7892" s="669"/>
      <c r="IG7892" s="1009"/>
      <c r="IH7892" s="1009"/>
      <c r="II7892" s="1009"/>
      <c r="IJ7892" s="1009"/>
      <c r="IK7892" s="1009"/>
      <c r="IL7892" s="1009"/>
      <c r="IM7892" s="1009"/>
    </row>
    <row r="7893" spans="17:247" x14ac:dyDescent="0.25">
      <c r="Q7893" s="1333"/>
      <c r="R7893" s="1333"/>
      <c r="S7893" s="669"/>
      <c r="T7893" s="669"/>
      <c r="U7893" s="669"/>
      <c r="AG7893" s="873"/>
      <c r="AN7893" s="669"/>
      <c r="IG7893" s="1009"/>
      <c r="IH7893" s="1009"/>
      <c r="II7893" s="1009"/>
      <c r="IJ7893" s="1009"/>
      <c r="IK7893" s="1009"/>
      <c r="IL7893" s="1009"/>
      <c r="IM7893" s="1009"/>
    </row>
    <row r="7894" spans="17:247" x14ac:dyDescent="0.25">
      <c r="Q7894" s="1333"/>
      <c r="R7894" s="1333"/>
      <c r="S7894" s="669"/>
      <c r="T7894" s="669"/>
      <c r="U7894" s="669"/>
      <c r="AG7894" s="873"/>
      <c r="AN7894" s="669"/>
      <c r="IG7894" s="1009"/>
      <c r="IH7894" s="1009"/>
      <c r="II7894" s="1009"/>
      <c r="IJ7894" s="1009"/>
      <c r="IK7894" s="1009"/>
      <c r="IL7894" s="1009"/>
      <c r="IM7894" s="1009"/>
    </row>
    <row r="7895" spans="17:247" x14ac:dyDescent="0.25">
      <c r="Q7895" s="1333"/>
      <c r="R7895" s="1333"/>
      <c r="S7895" s="669"/>
      <c r="T7895" s="669"/>
      <c r="U7895" s="669"/>
      <c r="AG7895" s="873"/>
      <c r="AN7895" s="669"/>
      <c r="IG7895" s="1009"/>
      <c r="IH7895" s="1009"/>
      <c r="II7895" s="1009"/>
      <c r="IJ7895" s="1009"/>
      <c r="IK7895" s="1009"/>
      <c r="IL7895" s="1009"/>
      <c r="IM7895" s="1009"/>
    </row>
    <row r="7896" spans="17:247" x14ac:dyDescent="0.25">
      <c r="Q7896" s="1333"/>
      <c r="R7896" s="1333"/>
      <c r="S7896" s="669"/>
      <c r="T7896" s="669"/>
      <c r="U7896" s="669"/>
      <c r="AG7896" s="873"/>
      <c r="AN7896" s="669"/>
      <c r="IG7896" s="1009"/>
      <c r="IH7896" s="1009"/>
      <c r="II7896" s="1009"/>
      <c r="IJ7896" s="1009"/>
      <c r="IK7896" s="1009"/>
      <c r="IL7896" s="1009"/>
      <c r="IM7896" s="1009"/>
    </row>
    <row r="7897" spans="17:247" x14ac:dyDescent="0.25">
      <c r="Q7897" s="1333"/>
      <c r="R7897" s="1333"/>
      <c r="S7897" s="669"/>
      <c r="T7897" s="669"/>
      <c r="U7897" s="669"/>
      <c r="AG7897" s="873"/>
      <c r="AN7897" s="669"/>
      <c r="IG7897" s="1009"/>
      <c r="IH7897" s="1009"/>
      <c r="II7897" s="1009"/>
      <c r="IJ7897" s="1009"/>
      <c r="IK7897" s="1009"/>
      <c r="IL7897" s="1009"/>
      <c r="IM7897" s="1009"/>
    </row>
    <row r="7898" spans="17:247" x14ac:dyDescent="0.25">
      <c r="Q7898" s="1333"/>
      <c r="R7898" s="1333"/>
      <c r="S7898" s="669"/>
      <c r="T7898" s="669"/>
      <c r="U7898" s="669"/>
      <c r="AG7898" s="873"/>
      <c r="AN7898" s="669"/>
      <c r="IG7898" s="1009"/>
      <c r="IH7898" s="1009"/>
      <c r="II7898" s="1009"/>
      <c r="IJ7898" s="1009"/>
      <c r="IK7898" s="1009"/>
      <c r="IL7898" s="1009"/>
      <c r="IM7898" s="1009"/>
    </row>
    <row r="7899" spans="17:247" x14ac:dyDescent="0.25">
      <c r="Q7899" s="1333"/>
      <c r="R7899" s="1333"/>
      <c r="S7899" s="669"/>
      <c r="T7899" s="669"/>
      <c r="U7899" s="669"/>
      <c r="AG7899" s="873"/>
      <c r="AN7899" s="669"/>
      <c r="IG7899" s="1009"/>
      <c r="IH7899" s="1009"/>
      <c r="II7899" s="1009"/>
      <c r="IJ7899" s="1009"/>
      <c r="IK7899" s="1009"/>
      <c r="IL7899" s="1009"/>
      <c r="IM7899" s="1009"/>
    </row>
    <row r="7900" spans="17:247" x14ac:dyDescent="0.25">
      <c r="Q7900" s="1333"/>
      <c r="R7900" s="1333"/>
      <c r="S7900" s="669"/>
      <c r="T7900" s="669"/>
      <c r="U7900" s="669"/>
      <c r="AG7900" s="873"/>
      <c r="AN7900" s="669"/>
      <c r="IG7900" s="1009"/>
      <c r="IH7900" s="1009"/>
      <c r="II7900" s="1009"/>
      <c r="IJ7900" s="1009"/>
      <c r="IK7900" s="1009"/>
      <c r="IL7900" s="1009"/>
      <c r="IM7900" s="1009"/>
    </row>
    <row r="7901" spans="17:247" x14ac:dyDescent="0.25">
      <c r="Q7901" s="1333"/>
      <c r="R7901" s="1333"/>
      <c r="S7901" s="669"/>
      <c r="T7901" s="669"/>
      <c r="U7901" s="669"/>
      <c r="AG7901" s="873"/>
      <c r="AN7901" s="669"/>
      <c r="IG7901" s="1009"/>
      <c r="IH7901" s="1009"/>
      <c r="II7901" s="1009"/>
      <c r="IJ7901" s="1009"/>
      <c r="IK7901" s="1009"/>
      <c r="IL7901" s="1009"/>
      <c r="IM7901" s="1009"/>
    </row>
    <row r="7902" spans="17:247" x14ac:dyDescent="0.25">
      <c r="Q7902" s="1333"/>
      <c r="R7902" s="1333"/>
      <c r="S7902" s="669"/>
      <c r="T7902" s="669"/>
      <c r="U7902" s="669"/>
      <c r="AG7902" s="873"/>
      <c r="AN7902" s="669"/>
      <c r="IG7902" s="1009"/>
      <c r="IH7902" s="1009"/>
      <c r="II7902" s="1009"/>
      <c r="IJ7902" s="1009"/>
      <c r="IK7902" s="1009"/>
      <c r="IL7902" s="1009"/>
      <c r="IM7902" s="1009"/>
    </row>
    <row r="7903" spans="17:247" x14ac:dyDescent="0.25">
      <c r="Q7903" s="1333"/>
      <c r="R7903" s="1333"/>
      <c r="S7903" s="669"/>
      <c r="T7903" s="669"/>
      <c r="U7903" s="669"/>
      <c r="AG7903" s="873"/>
      <c r="AN7903" s="669"/>
      <c r="IG7903" s="1009"/>
      <c r="IH7903" s="1009"/>
      <c r="II7903" s="1009"/>
      <c r="IJ7903" s="1009"/>
      <c r="IK7903" s="1009"/>
      <c r="IL7903" s="1009"/>
      <c r="IM7903" s="1009"/>
    </row>
    <row r="7904" spans="17:247" x14ac:dyDescent="0.25">
      <c r="Q7904" s="1333"/>
      <c r="R7904" s="1333"/>
      <c r="S7904" s="669"/>
      <c r="T7904" s="669"/>
      <c r="U7904" s="669"/>
      <c r="AG7904" s="873"/>
      <c r="AN7904" s="669"/>
      <c r="IG7904" s="1009"/>
      <c r="IH7904" s="1009"/>
      <c r="II7904" s="1009"/>
      <c r="IJ7904" s="1009"/>
      <c r="IK7904" s="1009"/>
      <c r="IL7904" s="1009"/>
      <c r="IM7904" s="1009"/>
    </row>
    <row r="7905" spans="17:247" x14ac:dyDescent="0.25">
      <c r="Q7905" s="1333"/>
      <c r="R7905" s="1333"/>
      <c r="S7905" s="669"/>
      <c r="T7905" s="669"/>
      <c r="U7905" s="669"/>
      <c r="AG7905" s="873"/>
      <c r="AN7905" s="669"/>
      <c r="IG7905" s="1009"/>
      <c r="IH7905" s="1009"/>
      <c r="II7905" s="1009"/>
      <c r="IJ7905" s="1009"/>
      <c r="IK7905" s="1009"/>
      <c r="IL7905" s="1009"/>
      <c r="IM7905" s="1009"/>
    </row>
    <row r="7906" spans="17:247" x14ac:dyDescent="0.25">
      <c r="Q7906" s="1333"/>
      <c r="R7906" s="1333"/>
      <c r="S7906" s="669"/>
      <c r="T7906" s="669"/>
      <c r="U7906" s="669"/>
      <c r="AG7906" s="873"/>
      <c r="AN7906" s="669"/>
      <c r="IG7906" s="1009"/>
      <c r="IH7906" s="1009"/>
      <c r="II7906" s="1009"/>
      <c r="IJ7906" s="1009"/>
      <c r="IK7906" s="1009"/>
      <c r="IL7906" s="1009"/>
      <c r="IM7906" s="1009"/>
    </row>
    <row r="7907" spans="17:247" x14ac:dyDescent="0.25">
      <c r="Q7907" s="1333"/>
      <c r="R7907" s="1333"/>
      <c r="S7907" s="669"/>
      <c r="T7907" s="669"/>
      <c r="U7907" s="669"/>
      <c r="AG7907" s="873"/>
      <c r="AN7907" s="669"/>
      <c r="IG7907" s="1009"/>
      <c r="IH7907" s="1009"/>
      <c r="II7907" s="1009"/>
      <c r="IJ7907" s="1009"/>
      <c r="IK7907" s="1009"/>
      <c r="IL7907" s="1009"/>
      <c r="IM7907" s="1009"/>
    </row>
    <row r="7908" spans="17:247" x14ac:dyDescent="0.25">
      <c r="Q7908" s="1333"/>
      <c r="R7908" s="1333"/>
      <c r="S7908" s="669"/>
      <c r="T7908" s="669"/>
      <c r="U7908" s="669"/>
      <c r="AG7908" s="873"/>
      <c r="AN7908" s="669"/>
      <c r="IG7908" s="1009"/>
      <c r="IH7908" s="1009"/>
      <c r="II7908" s="1009"/>
      <c r="IJ7908" s="1009"/>
      <c r="IK7908" s="1009"/>
      <c r="IL7908" s="1009"/>
      <c r="IM7908" s="1009"/>
    </row>
    <row r="7909" spans="17:247" x14ac:dyDescent="0.25">
      <c r="Q7909" s="1333"/>
      <c r="R7909" s="1333"/>
      <c r="S7909" s="669"/>
      <c r="T7909" s="669"/>
      <c r="U7909" s="669"/>
      <c r="AG7909" s="873"/>
      <c r="AN7909" s="669"/>
      <c r="IG7909" s="1009"/>
      <c r="IH7909" s="1009"/>
      <c r="II7909" s="1009"/>
      <c r="IJ7909" s="1009"/>
      <c r="IK7909" s="1009"/>
      <c r="IL7909" s="1009"/>
      <c r="IM7909" s="1009"/>
    </row>
    <row r="7910" spans="17:247" x14ac:dyDescent="0.25">
      <c r="Q7910" s="1333"/>
      <c r="R7910" s="1333"/>
      <c r="S7910" s="669"/>
      <c r="T7910" s="669"/>
      <c r="U7910" s="669"/>
      <c r="AG7910" s="873"/>
      <c r="AN7910" s="669"/>
      <c r="IG7910" s="1009"/>
      <c r="IH7910" s="1009"/>
      <c r="II7910" s="1009"/>
      <c r="IJ7910" s="1009"/>
      <c r="IK7910" s="1009"/>
      <c r="IL7910" s="1009"/>
      <c r="IM7910" s="1009"/>
    </row>
    <row r="7911" spans="17:247" x14ac:dyDescent="0.25">
      <c r="Q7911" s="1333"/>
      <c r="R7911" s="1333"/>
      <c r="S7911" s="669"/>
      <c r="T7911" s="669"/>
      <c r="U7911" s="669"/>
      <c r="AG7911" s="873"/>
      <c r="AN7911" s="669"/>
      <c r="IG7911" s="1009"/>
      <c r="IH7911" s="1009"/>
      <c r="II7911" s="1009"/>
      <c r="IJ7911" s="1009"/>
      <c r="IK7911" s="1009"/>
      <c r="IL7911" s="1009"/>
      <c r="IM7911" s="1009"/>
    </row>
    <row r="7912" spans="17:247" x14ac:dyDescent="0.25">
      <c r="Q7912" s="1333"/>
      <c r="R7912" s="1333"/>
      <c r="S7912" s="669"/>
      <c r="T7912" s="669"/>
      <c r="U7912" s="669"/>
      <c r="AG7912" s="873"/>
      <c r="AN7912" s="669"/>
      <c r="IG7912" s="1009"/>
      <c r="IH7912" s="1009"/>
      <c r="II7912" s="1009"/>
      <c r="IJ7912" s="1009"/>
      <c r="IK7912" s="1009"/>
      <c r="IL7912" s="1009"/>
      <c r="IM7912" s="1009"/>
    </row>
    <row r="7913" spans="17:247" x14ac:dyDescent="0.25">
      <c r="Q7913" s="1333"/>
      <c r="R7913" s="1333"/>
      <c r="S7913" s="669"/>
      <c r="T7913" s="669"/>
      <c r="U7913" s="669"/>
      <c r="AG7913" s="873"/>
      <c r="AN7913" s="669"/>
      <c r="IG7913" s="1009"/>
      <c r="IH7913" s="1009"/>
      <c r="II7913" s="1009"/>
      <c r="IJ7913" s="1009"/>
      <c r="IK7913" s="1009"/>
      <c r="IL7913" s="1009"/>
      <c r="IM7913" s="1009"/>
    </row>
    <row r="7914" spans="17:247" x14ac:dyDescent="0.25">
      <c r="Q7914" s="1333"/>
      <c r="R7914" s="1333"/>
      <c r="S7914" s="669"/>
      <c r="T7914" s="669"/>
      <c r="U7914" s="669"/>
      <c r="AG7914" s="873"/>
      <c r="AN7914" s="669"/>
      <c r="IG7914" s="1009"/>
      <c r="IH7914" s="1009"/>
      <c r="II7914" s="1009"/>
      <c r="IJ7914" s="1009"/>
      <c r="IK7914" s="1009"/>
      <c r="IL7914" s="1009"/>
      <c r="IM7914" s="1009"/>
    </row>
    <row r="7915" spans="17:247" x14ac:dyDescent="0.25">
      <c r="Q7915" s="1333"/>
      <c r="R7915" s="1333"/>
      <c r="S7915" s="669"/>
      <c r="T7915" s="669"/>
      <c r="U7915" s="669"/>
      <c r="AG7915" s="873"/>
      <c r="AN7915" s="669"/>
      <c r="IG7915" s="1009"/>
      <c r="IH7915" s="1009"/>
      <c r="II7915" s="1009"/>
      <c r="IJ7915" s="1009"/>
      <c r="IK7915" s="1009"/>
      <c r="IL7915" s="1009"/>
      <c r="IM7915" s="1009"/>
    </row>
    <row r="7916" spans="17:247" x14ac:dyDescent="0.25">
      <c r="Q7916" s="1333"/>
      <c r="R7916" s="1333"/>
      <c r="S7916" s="669"/>
      <c r="T7916" s="669"/>
      <c r="U7916" s="669"/>
      <c r="AG7916" s="873"/>
      <c r="AN7916" s="669"/>
      <c r="IG7916" s="1009"/>
      <c r="IH7916" s="1009"/>
      <c r="II7916" s="1009"/>
      <c r="IJ7916" s="1009"/>
      <c r="IK7916" s="1009"/>
      <c r="IL7916" s="1009"/>
      <c r="IM7916" s="1009"/>
    </row>
    <row r="7917" spans="17:247" x14ac:dyDescent="0.25">
      <c r="Q7917" s="1333"/>
      <c r="R7917" s="1333"/>
      <c r="S7917" s="669"/>
      <c r="T7917" s="669"/>
      <c r="U7917" s="669"/>
      <c r="AG7917" s="873"/>
      <c r="AN7917" s="669"/>
      <c r="IG7917" s="1009"/>
      <c r="IH7917" s="1009"/>
      <c r="II7917" s="1009"/>
      <c r="IJ7917" s="1009"/>
      <c r="IK7917" s="1009"/>
      <c r="IL7917" s="1009"/>
      <c r="IM7917" s="1009"/>
    </row>
    <row r="7918" spans="17:247" x14ac:dyDescent="0.25">
      <c r="Q7918" s="1333"/>
      <c r="R7918" s="1333"/>
      <c r="S7918" s="669"/>
      <c r="T7918" s="669"/>
      <c r="U7918" s="669"/>
      <c r="AG7918" s="873"/>
      <c r="AN7918" s="669"/>
      <c r="IG7918" s="1009"/>
      <c r="IH7918" s="1009"/>
      <c r="II7918" s="1009"/>
      <c r="IJ7918" s="1009"/>
      <c r="IK7918" s="1009"/>
      <c r="IL7918" s="1009"/>
      <c r="IM7918" s="1009"/>
    </row>
    <row r="7919" spans="17:247" x14ac:dyDescent="0.25">
      <c r="Q7919" s="1333"/>
      <c r="R7919" s="1333"/>
      <c r="S7919" s="669"/>
      <c r="T7919" s="669"/>
      <c r="U7919" s="669"/>
      <c r="AG7919" s="873"/>
      <c r="AN7919" s="669"/>
      <c r="IG7919" s="1009"/>
      <c r="IH7919" s="1009"/>
      <c r="II7919" s="1009"/>
      <c r="IJ7919" s="1009"/>
      <c r="IK7919" s="1009"/>
      <c r="IL7919" s="1009"/>
      <c r="IM7919" s="1009"/>
    </row>
    <row r="7920" spans="17:247" x14ac:dyDescent="0.25">
      <c r="Q7920" s="1333"/>
      <c r="R7920" s="1333"/>
      <c r="S7920" s="669"/>
      <c r="T7920" s="669"/>
      <c r="U7920" s="669"/>
      <c r="AG7920" s="873"/>
      <c r="AN7920" s="669"/>
      <c r="IG7920" s="1009"/>
      <c r="IH7920" s="1009"/>
      <c r="II7920" s="1009"/>
      <c r="IJ7920" s="1009"/>
      <c r="IK7920" s="1009"/>
      <c r="IL7920" s="1009"/>
      <c r="IM7920" s="1009"/>
    </row>
    <row r="7921" spans="17:247" x14ac:dyDescent="0.25">
      <c r="Q7921" s="1333"/>
      <c r="R7921" s="1333"/>
      <c r="S7921" s="669"/>
      <c r="T7921" s="669"/>
      <c r="U7921" s="669"/>
      <c r="AG7921" s="873"/>
      <c r="AN7921" s="669"/>
      <c r="IG7921" s="1009"/>
      <c r="IH7921" s="1009"/>
      <c r="II7921" s="1009"/>
      <c r="IJ7921" s="1009"/>
      <c r="IK7921" s="1009"/>
      <c r="IL7921" s="1009"/>
      <c r="IM7921" s="1009"/>
    </row>
    <row r="7922" spans="17:247" x14ac:dyDescent="0.25">
      <c r="Q7922" s="1333"/>
      <c r="R7922" s="1333"/>
      <c r="S7922" s="669"/>
      <c r="T7922" s="669"/>
      <c r="U7922" s="669"/>
      <c r="AG7922" s="873"/>
      <c r="AN7922" s="669"/>
      <c r="IG7922" s="1009"/>
      <c r="IH7922" s="1009"/>
      <c r="II7922" s="1009"/>
      <c r="IJ7922" s="1009"/>
      <c r="IK7922" s="1009"/>
      <c r="IL7922" s="1009"/>
      <c r="IM7922" s="1009"/>
    </row>
    <row r="7923" spans="17:247" x14ac:dyDescent="0.25">
      <c r="Q7923" s="1333"/>
      <c r="R7923" s="1333"/>
      <c r="S7923" s="669"/>
      <c r="T7923" s="669"/>
      <c r="U7923" s="669"/>
      <c r="AG7923" s="873"/>
      <c r="AN7923" s="669"/>
      <c r="IG7923" s="1009"/>
      <c r="IH7923" s="1009"/>
      <c r="II7923" s="1009"/>
      <c r="IJ7923" s="1009"/>
      <c r="IK7923" s="1009"/>
      <c r="IL7923" s="1009"/>
      <c r="IM7923" s="1009"/>
    </row>
    <row r="7924" spans="17:247" x14ac:dyDescent="0.25">
      <c r="Q7924" s="1333"/>
      <c r="R7924" s="1333"/>
      <c r="S7924" s="669"/>
      <c r="T7924" s="669"/>
      <c r="U7924" s="669"/>
      <c r="AG7924" s="873"/>
      <c r="AN7924" s="669"/>
      <c r="IG7924" s="1009"/>
      <c r="IH7924" s="1009"/>
      <c r="II7924" s="1009"/>
      <c r="IJ7924" s="1009"/>
      <c r="IK7924" s="1009"/>
      <c r="IL7924" s="1009"/>
      <c r="IM7924" s="1009"/>
    </row>
    <row r="7925" spans="17:247" x14ac:dyDescent="0.25">
      <c r="Q7925" s="1333"/>
      <c r="R7925" s="1333"/>
      <c r="S7925" s="669"/>
      <c r="T7925" s="669"/>
      <c r="U7925" s="669"/>
      <c r="AG7925" s="873"/>
      <c r="AN7925" s="669"/>
      <c r="IG7925" s="1009"/>
      <c r="IH7925" s="1009"/>
      <c r="II7925" s="1009"/>
      <c r="IJ7925" s="1009"/>
      <c r="IK7925" s="1009"/>
      <c r="IL7925" s="1009"/>
      <c r="IM7925" s="1009"/>
    </row>
    <row r="7926" spans="17:247" x14ac:dyDescent="0.25">
      <c r="Q7926" s="1333"/>
      <c r="R7926" s="1333"/>
      <c r="S7926" s="669"/>
      <c r="T7926" s="669"/>
      <c r="U7926" s="669"/>
      <c r="AG7926" s="873"/>
      <c r="AN7926" s="669"/>
      <c r="IG7926" s="1009"/>
      <c r="IH7926" s="1009"/>
      <c r="II7926" s="1009"/>
      <c r="IJ7926" s="1009"/>
      <c r="IK7926" s="1009"/>
      <c r="IL7926" s="1009"/>
      <c r="IM7926" s="1009"/>
    </row>
    <row r="7927" spans="17:247" x14ac:dyDescent="0.25">
      <c r="Q7927" s="1333"/>
      <c r="R7927" s="1333"/>
      <c r="S7927" s="669"/>
      <c r="T7927" s="669"/>
      <c r="U7927" s="669"/>
      <c r="AG7927" s="873"/>
      <c r="AN7927" s="669"/>
      <c r="IG7927" s="1009"/>
      <c r="IH7927" s="1009"/>
      <c r="II7927" s="1009"/>
      <c r="IJ7927" s="1009"/>
      <c r="IK7927" s="1009"/>
      <c r="IL7927" s="1009"/>
      <c r="IM7927" s="1009"/>
    </row>
    <row r="7928" spans="17:247" x14ac:dyDescent="0.25">
      <c r="Q7928" s="1333"/>
      <c r="R7928" s="1333"/>
      <c r="S7928" s="669"/>
      <c r="T7928" s="669"/>
      <c r="U7928" s="669"/>
      <c r="AG7928" s="873"/>
      <c r="AN7928" s="669"/>
      <c r="IG7928" s="1009"/>
      <c r="IH7928" s="1009"/>
      <c r="II7928" s="1009"/>
      <c r="IJ7928" s="1009"/>
      <c r="IK7928" s="1009"/>
      <c r="IL7928" s="1009"/>
      <c r="IM7928" s="1009"/>
    </row>
    <row r="7929" spans="17:247" x14ac:dyDescent="0.25">
      <c r="Q7929" s="1333"/>
      <c r="R7929" s="1333"/>
      <c r="S7929" s="669"/>
      <c r="T7929" s="669"/>
      <c r="U7929" s="669"/>
      <c r="AG7929" s="873"/>
      <c r="AN7929" s="669"/>
      <c r="IG7929" s="1009"/>
      <c r="IH7929" s="1009"/>
      <c r="II7929" s="1009"/>
      <c r="IJ7929" s="1009"/>
      <c r="IK7929" s="1009"/>
      <c r="IL7929" s="1009"/>
      <c r="IM7929" s="1009"/>
    </row>
    <row r="7930" spans="17:247" x14ac:dyDescent="0.25">
      <c r="Q7930" s="1333"/>
      <c r="R7930" s="1333"/>
      <c r="S7930" s="669"/>
      <c r="T7930" s="669"/>
      <c r="U7930" s="669"/>
      <c r="AG7930" s="873"/>
      <c r="AN7930" s="669"/>
      <c r="IG7930" s="1009"/>
      <c r="IH7930" s="1009"/>
      <c r="II7930" s="1009"/>
      <c r="IJ7930" s="1009"/>
      <c r="IK7930" s="1009"/>
      <c r="IL7930" s="1009"/>
      <c r="IM7930" s="1009"/>
    </row>
    <row r="7931" spans="17:247" x14ac:dyDescent="0.25">
      <c r="Q7931" s="1333"/>
      <c r="R7931" s="1333"/>
      <c r="S7931" s="669"/>
      <c r="T7931" s="669"/>
      <c r="U7931" s="669"/>
      <c r="AG7931" s="873"/>
      <c r="AN7931" s="669"/>
      <c r="IG7931" s="1009"/>
      <c r="IH7931" s="1009"/>
      <c r="II7931" s="1009"/>
      <c r="IJ7931" s="1009"/>
      <c r="IK7931" s="1009"/>
      <c r="IL7931" s="1009"/>
      <c r="IM7931" s="1009"/>
    </row>
    <row r="7932" spans="17:247" x14ac:dyDescent="0.25">
      <c r="Q7932" s="1333"/>
      <c r="R7932" s="1333"/>
      <c r="S7932" s="669"/>
      <c r="T7932" s="669"/>
      <c r="U7932" s="669"/>
      <c r="AG7932" s="873"/>
      <c r="AN7932" s="669"/>
      <c r="IG7932" s="1009"/>
      <c r="IH7932" s="1009"/>
      <c r="II7932" s="1009"/>
      <c r="IJ7932" s="1009"/>
      <c r="IK7932" s="1009"/>
      <c r="IL7932" s="1009"/>
      <c r="IM7932" s="1009"/>
    </row>
    <row r="7933" spans="17:247" x14ac:dyDescent="0.25">
      <c r="Q7933" s="1333"/>
      <c r="R7933" s="1333"/>
      <c r="S7933" s="669"/>
      <c r="T7933" s="669"/>
      <c r="U7933" s="669"/>
      <c r="AG7933" s="873"/>
      <c r="AN7933" s="669"/>
      <c r="IG7933" s="1009"/>
      <c r="IH7933" s="1009"/>
      <c r="II7933" s="1009"/>
      <c r="IJ7933" s="1009"/>
      <c r="IK7933" s="1009"/>
      <c r="IL7933" s="1009"/>
      <c r="IM7933" s="1009"/>
    </row>
    <row r="7934" spans="17:247" x14ac:dyDescent="0.25">
      <c r="Q7934" s="1333"/>
      <c r="R7934" s="1333"/>
      <c r="S7934" s="669"/>
      <c r="T7934" s="669"/>
      <c r="U7934" s="669"/>
      <c r="AG7934" s="873"/>
      <c r="AN7934" s="669"/>
      <c r="IG7934" s="1009"/>
      <c r="IH7934" s="1009"/>
      <c r="II7934" s="1009"/>
      <c r="IJ7934" s="1009"/>
      <c r="IK7934" s="1009"/>
      <c r="IL7934" s="1009"/>
      <c r="IM7934" s="1009"/>
    </row>
    <row r="7935" spans="17:247" x14ac:dyDescent="0.25">
      <c r="Q7935" s="1333"/>
      <c r="R7935" s="1333"/>
      <c r="S7935" s="669"/>
      <c r="T7935" s="669"/>
      <c r="U7935" s="669"/>
      <c r="AG7935" s="873"/>
      <c r="AN7935" s="669"/>
      <c r="IG7935" s="1009"/>
      <c r="IH7935" s="1009"/>
      <c r="II7935" s="1009"/>
      <c r="IJ7935" s="1009"/>
      <c r="IK7935" s="1009"/>
      <c r="IL7935" s="1009"/>
      <c r="IM7935" s="1009"/>
    </row>
    <row r="7936" spans="17:247" x14ac:dyDescent="0.25">
      <c r="Q7936" s="1333"/>
      <c r="R7936" s="1333"/>
      <c r="S7936" s="669"/>
      <c r="T7936" s="669"/>
      <c r="U7936" s="669"/>
      <c r="AG7936" s="873"/>
      <c r="AN7936" s="669"/>
      <c r="IG7936" s="1009"/>
      <c r="IH7936" s="1009"/>
      <c r="II7936" s="1009"/>
      <c r="IJ7936" s="1009"/>
      <c r="IK7936" s="1009"/>
      <c r="IL7936" s="1009"/>
      <c r="IM7936" s="1009"/>
    </row>
    <row r="7937" spans="17:247" x14ac:dyDescent="0.25">
      <c r="Q7937" s="1333"/>
      <c r="R7937" s="1333"/>
      <c r="S7937" s="669"/>
      <c r="T7937" s="669"/>
      <c r="U7937" s="669"/>
      <c r="AG7937" s="873"/>
      <c r="AN7937" s="669"/>
      <c r="IG7937" s="1009"/>
      <c r="IH7937" s="1009"/>
      <c r="II7937" s="1009"/>
      <c r="IJ7937" s="1009"/>
      <c r="IK7937" s="1009"/>
      <c r="IL7937" s="1009"/>
      <c r="IM7937" s="1009"/>
    </row>
    <row r="7938" spans="17:247" x14ac:dyDescent="0.25">
      <c r="Q7938" s="1333"/>
      <c r="R7938" s="1333"/>
      <c r="S7938" s="669"/>
      <c r="T7938" s="669"/>
      <c r="U7938" s="669"/>
      <c r="AG7938" s="873"/>
      <c r="AN7938" s="669"/>
      <c r="IG7938" s="1009"/>
      <c r="IH7938" s="1009"/>
      <c r="II7938" s="1009"/>
      <c r="IJ7938" s="1009"/>
      <c r="IK7938" s="1009"/>
      <c r="IL7938" s="1009"/>
      <c r="IM7938" s="1009"/>
    </row>
    <row r="7939" spans="17:247" x14ac:dyDescent="0.25">
      <c r="Q7939" s="1333"/>
      <c r="R7939" s="1333"/>
      <c r="S7939" s="669"/>
      <c r="T7939" s="669"/>
      <c r="U7939" s="669"/>
      <c r="AG7939" s="873"/>
      <c r="AN7939" s="669"/>
      <c r="IG7939" s="1009"/>
      <c r="IH7939" s="1009"/>
      <c r="II7939" s="1009"/>
      <c r="IJ7939" s="1009"/>
      <c r="IK7939" s="1009"/>
      <c r="IL7939" s="1009"/>
      <c r="IM7939" s="1009"/>
    </row>
    <row r="7940" spans="17:247" x14ac:dyDescent="0.25">
      <c r="Q7940" s="1333"/>
      <c r="R7940" s="1333"/>
      <c r="S7940" s="669"/>
      <c r="T7940" s="669"/>
      <c r="U7940" s="669"/>
      <c r="AG7940" s="873"/>
      <c r="AN7940" s="669"/>
      <c r="IG7940" s="1009"/>
      <c r="IH7940" s="1009"/>
      <c r="II7940" s="1009"/>
      <c r="IJ7940" s="1009"/>
      <c r="IK7940" s="1009"/>
      <c r="IL7940" s="1009"/>
      <c r="IM7940" s="1009"/>
    </row>
    <row r="7941" spans="17:247" x14ac:dyDescent="0.25">
      <c r="Q7941" s="1333"/>
      <c r="R7941" s="1333"/>
      <c r="S7941" s="669"/>
      <c r="T7941" s="669"/>
      <c r="U7941" s="669"/>
      <c r="AG7941" s="873"/>
      <c r="AN7941" s="669"/>
      <c r="IG7941" s="1009"/>
      <c r="IH7941" s="1009"/>
      <c r="II7941" s="1009"/>
      <c r="IJ7941" s="1009"/>
      <c r="IK7941" s="1009"/>
      <c r="IL7941" s="1009"/>
      <c r="IM7941" s="1009"/>
    </row>
    <row r="7942" spans="17:247" x14ac:dyDescent="0.25">
      <c r="Q7942" s="1333"/>
      <c r="R7942" s="1333"/>
      <c r="S7942" s="669"/>
      <c r="T7942" s="669"/>
      <c r="U7942" s="669"/>
      <c r="AG7942" s="873"/>
      <c r="AN7942" s="669"/>
      <c r="IG7942" s="1009"/>
      <c r="IH7942" s="1009"/>
      <c r="II7942" s="1009"/>
      <c r="IJ7942" s="1009"/>
      <c r="IK7942" s="1009"/>
      <c r="IL7942" s="1009"/>
      <c r="IM7942" s="1009"/>
    </row>
    <row r="7943" spans="17:247" x14ac:dyDescent="0.25">
      <c r="Q7943" s="1333"/>
      <c r="R7943" s="1333"/>
      <c r="S7943" s="669"/>
      <c r="T7943" s="669"/>
      <c r="U7943" s="669"/>
      <c r="AG7943" s="873"/>
      <c r="AN7943" s="669"/>
      <c r="IG7943" s="1009"/>
      <c r="IH7943" s="1009"/>
      <c r="II7943" s="1009"/>
      <c r="IJ7943" s="1009"/>
      <c r="IK7943" s="1009"/>
      <c r="IL7943" s="1009"/>
      <c r="IM7943" s="1009"/>
    </row>
    <row r="7944" spans="17:247" x14ac:dyDescent="0.25">
      <c r="Q7944" s="1333"/>
      <c r="R7944" s="1333"/>
      <c r="S7944" s="669"/>
      <c r="T7944" s="669"/>
      <c r="U7944" s="669"/>
      <c r="AG7944" s="873"/>
      <c r="AN7944" s="669"/>
      <c r="IG7944" s="1009"/>
      <c r="IH7944" s="1009"/>
      <c r="II7944" s="1009"/>
      <c r="IJ7944" s="1009"/>
      <c r="IK7944" s="1009"/>
      <c r="IL7944" s="1009"/>
      <c r="IM7944" s="1009"/>
    </row>
    <row r="7945" spans="17:247" x14ac:dyDescent="0.25">
      <c r="Q7945" s="1333"/>
      <c r="R7945" s="1333"/>
      <c r="S7945" s="669"/>
      <c r="T7945" s="669"/>
      <c r="U7945" s="669"/>
      <c r="AG7945" s="873"/>
      <c r="AN7945" s="669"/>
      <c r="IG7945" s="1009"/>
      <c r="IH7945" s="1009"/>
      <c r="II7945" s="1009"/>
      <c r="IJ7945" s="1009"/>
      <c r="IK7945" s="1009"/>
      <c r="IL7945" s="1009"/>
      <c r="IM7945" s="1009"/>
    </row>
    <row r="7946" spans="17:247" x14ac:dyDescent="0.25">
      <c r="Q7946" s="1333"/>
      <c r="R7946" s="1333"/>
      <c r="S7946" s="669"/>
      <c r="T7946" s="669"/>
      <c r="U7946" s="669"/>
      <c r="AG7946" s="873"/>
      <c r="AN7946" s="669"/>
      <c r="IG7946" s="1009"/>
      <c r="IH7946" s="1009"/>
      <c r="II7946" s="1009"/>
      <c r="IJ7946" s="1009"/>
      <c r="IK7946" s="1009"/>
      <c r="IL7946" s="1009"/>
      <c r="IM7946" s="1009"/>
    </row>
    <row r="7947" spans="17:247" x14ac:dyDescent="0.25">
      <c r="Q7947" s="1333"/>
      <c r="R7947" s="1333"/>
      <c r="S7947" s="669"/>
      <c r="T7947" s="669"/>
      <c r="U7947" s="669"/>
      <c r="AG7947" s="873"/>
      <c r="AN7947" s="669"/>
      <c r="IG7947" s="1009"/>
      <c r="IH7947" s="1009"/>
      <c r="II7947" s="1009"/>
      <c r="IJ7947" s="1009"/>
      <c r="IK7947" s="1009"/>
      <c r="IL7947" s="1009"/>
      <c r="IM7947" s="1009"/>
    </row>
    <row r="7948" spans="17:247" x14ac:dyDescent="0.25">
      <c r="Q7948" s="1333"/>
      <c r="R7948" s="1333"/>
      <c r="S7948" s="669"/>
      <c r="T7948" s="669"/>
      <c r="U7948" s="669"/>
      <c r="AG7948" s="873"/>
      <c r="AN7948" s="669"/>
      <c r="IG7948" s="1009"/>
      <c r="IH7948" s="1009"/>
      <c r="II7948" s="1009"/>
      <c r="IJ7948" s="1009"/>
      <c r="IK7948" s="1009"/>
      <c r="IL7948" s="1009"/>
      <c r="IM7948" s="1009"/>
    </row>
    <row r="7949" spans="17:247" x14ac:dyDescent="0.25">
      <c r="Q7949" s="1333"/>
      <c r="R7949" s="1333"/>
      <c r="S7949" s="669"/>
      <c r="T7949" s="669"/>
      <c r="U7949" s="669"/>
      <c r="AG7949" s="873"/>
      <c r="AN7949" s="669"/>
      <c r="IG7949" s="1009"/>
      <c r="IH7949" s="1009"/>
      <c r="II7949" s="1009"/>
      <c r="IJ7949" s="1009"/>
      <c r="IK7949" s="1009"/>
      <c r="IL7949" s="1009"/>
      <c r="IM7949" s="1009"/>
    </row>
    <row r="7950" spans="17:247" x14ac:dyDescent="0.25">
      <c r="Q7950" s="1333"/>
      <c r="R7950" s="1333"/>
      <c r="S7950" s="669"/>
      <c r="T7950" s="669"/>
      <c r="U7950" s="669"/>
      <c r="AG7950" s="873"/>
      <c r="AN7950" s="669"/>
      <c r="IG7950" s="1009"/>
      <c r="IH7950" s="1009"/>
      <c r="II7950" s="1009"/>
      <c r="IJ7950" s="1009"/>
      <c r="IK7950" s="1009"/>
      <c r="IL7950" s="1009"/>
      <c r="IM7950" s="1009"/>
    </row>
    <row r="7951" spans="17:247" x14ac:dyDescent="0.25">
      <c r="Q7951" s="1333"/>
      <c r="R7951" s="1333"/>
      <c r="S7951" s="669"/>
      <c r="T7951" s="669"/>
      <c r="U7951" s="669"/>
      <c r="AG7951" s="873"/>
      <c r="AN7951" s="669"/>
      <c r="IG7951" s="1009"/>
      <c r="IH7951" s="1009"/>
      <c r="II7951" s="1009"/>
      <c r="IJ7951" s="1009"/>
      <c r="IK7951" s="1009"/>
      <c r="IL7951" s="1009"/>
      <c r="IM7951" s="1009"/>
    </row>
    <row r="7952" spans="17:247" x14ac:dyDescent="0.25">
      <c r="Q7952" s="1333"/>
      <c r="R7952" s="1333"/>
      <c r="S7952" s="669"/>
      <c r="T7952" s="669"/>
      <c r="U7952" s="669"/>
      <c r="AG7952" s="873"/>
      <c r="AN7952" s="669"/>
      <c r="IG7952" s="1009"/>
      <c r="IH7952" s="1009"/>
      <c r="II7952" s="1009"/>
      <c r="IJ7952" s="1009"/>
      <c r="IK7952" s="1009"/>
      <c r="IL7952" s="1009"/>
      <c r="IM7952" s="1009"/>
    </row>
    <row r="7953" spans="17:247" x14ac:dyDescent="0.25">
      <c r="Q7953" s="1333"/>
      <c r="R7953" s="1333"/>
      <c r="S7953" s="669"/>
      <c r="T7953" s="669"/>
      <c r="U7953" s="669"/>
      <c r="AG7953" s="873"/>
      <c r="AN7953" s="669"/>
      <c r="IG7953" s="1009"/>
      <c r="IH7953" s="1009"/>
      <c r="II7953" s="1009"/>
      <c r="IJ7953" s="1009"/>
      <c r="IK7953" s="1009"/>
      <c r="IL7953" s="1009"/>
      <c r="IM7953" s="1009"/>
    </row>
    <row r="7954" spans="17:247" x14ac:dyDescent="0.25">
      <c r="Q7954" s="1333"/>
      <c r="R7954" s="1333"/>
      <c r="S7954" s="669"/>
      <c r="T7954" s="669"/>
      <c r="U7954" s="669"/>
      <c r="AG7954" s="873"/>
      <c r="AN7954" s="669"/>
      <c r="IG7954" s="1009"/>
      <c r="IH7954" s="1009"/>
      <c r="II7954" s="1009"/>
      <c r="IJ7954" s="1009"/>
      <c r="IK7954" s="1009"/>
      <c r="IL7954" s="1009"/>
      <c r="IM7954" s="1009"/>
    </row>
    <row r="7955" spans="17:247" x14ac:dyDescent="0.25">
      <c r="Q7955" s="1333"/>
      <c r="R7955" s="1333"/>
      <c r="S7955" s="669"/>
      <c r="T7955" s="669"/>
      <c r="U7955" s="669"/>
      <c r="AG7955" s="873"/>
      <c r="AN7955" s="669"/>
      <c r="IG7955" s="1009"/>
      <c r="IH7955" s="1009"/>
      <c r="II7955" s="1009"/>
      <c r="IJ7955" s="1009"/>
      <c r="IK7955" s="1009"/>
      <c r="IL7955" s="1009"/>
      <c r="IM7955" s="1009"/>
    </row>
    <row r="7956" spans="17:247" x14ac:dyDescent="0.25">
      <c r="Q7956" s="1333"/>
      <c r="R7956" s="1333"/>
      <c r="S7956" s="669"/>
      <c r="T7956" s="669"/>
      <c r="U7956" s="669"/>
      <c r="AG7956" s="873"/>
      <c r="AN7956" s="669"/>
      <c r="IG7956" s="1009"/>
      <c r="IH7956" s="1009"/>
      <c r="II7956" s="1009"/>
      <c r="IJ7956" s="1009"/>
      <c r="IK7956" s="1009"/>
      <c r="IL7956" s="1009"/>
      <c r="IM7956" s="1009"/>
    </row>
    <row r="7957" spans="17:247" x14ac:dyDescent="0.25">
      <c r="Q7957" s="1333"/>
      <c r="R7957" s="1333"/>
      <c r="S7957" s="669"/>
      <c r="T7957" s="669"/>
      <c r="U7957" s="669"/>
      <c r="AG7957" s="873"/>
      <c r="AN7957" s="669"/>
      <c r="IG7957" s="1009"/>
      <c r="IH7957" s="1009"/>
      <c r="II7957" s="1009"/>
      <c r="IJ7957" s="1009"/>
      <c r="IK7957" s="1009"/>
      <c r="IL7957" s="1009"/>
      <c r="IM7957" s="1009"/>
    </row>
    <row r="7958" spans="17:247" x14ac:dyDescent="0.25">
      <c r="Q7958" s="1333"/>
      <c r="R7958" s="1333"/>
      <c r="S7958" s="669"/>
      <c r="T7958" s="669"/>
      <c r="U7958" s="669"/>
      <c r="AG7958" s="873"/>
      <c r="AN7958" s="669"/>
      <c r="IG7958" s="1009"/>
      <c r="IH7958" s="1009"/>
      <c r="II7958" s="1009"/>
      <c r="IJ7958" s="1009"/>
      <c r="IK7958" s="1009"/>
      <c r="IL7958" s="1009"/>
      <c r="IM7958" s="1009"/>
    </row>
    <row r="7959" spans="17:247" x14ac:dyDescent="0.25">
      <c r="Q7959" s="1333"/>
      <c r="R7959" s="1333"/>
      <c r="S7959" s="669"/>
      <c r="T7959" s="669"/>
      <c r="U7959" s="669"/>
      <c r="AG7959" s="873"/>
      <c r="AN7959" s="669"/>
      <c r="IG7959" s="1009"/>
      <c r="IH7959" s="1009"/>
      <c r="II7959" s="1009"/>
      <c r="IJ7959" s="1009"/>
      <c r="IK7959" s="1009"/>
      <c r="IL7959" s="1009"/>
      <c r="IM7959" s="1009"/>
    </row>
    <row r="7960" spans="17:247" x14ac:dyDescent="0.25">
      <c r="Q7960" s="1333"/>
      <c r="R7960" s="1333"/>
      <c r="S7960" s="669"/>
      <c r="T7960" s="669"/>
      <c r="U7960" s="669"/>
      <c r="AG7960" s="873"/>
      <c r="AN7960" s="669"/>
      <c r="IG7960" s="1009"/>
      <c r="IH7960" s="1009"/>
      <c r="II7960" s="1009"/>
      <c r="IJ7960" s="1009"/>
      <c r="IK7960" s="1009"/>
      <c r="IL7960" s="1009"/>
      <c r="IM7960" s="1009"/>
    </row>
    <row r="7961" spans="17:247" x14ac:dyDescent="0.25">
      <c r="Q7961" s="1333"/>
      <c r="R7961" s="1333"/>
      <c r="S7961" s="669"/>
      <c r="T7961" s="669"/>
      <c r="U7961" s="669"/>
      <c r="AG7961" s="873"/>
      <c r="AN7961" s="669"/>
      <c r="IG7961" s="1009"/>
      <c r="IH7961" s="1009"/>
      <c r="II7961" s="1009"/>
      <c r="IJ7961" s="1009"/>
      <c r="IK7961" s="1009"/>
      <c r="IL7961" s="1009"/>
      <c r="IM7961" s="1009"/>
    </row>
    <row r="7962" spans="17:247" x14ac:dyDescent="0.25">
      <c r="Q7962" s="1333"/>
      <c r="R7962" s="1333"/>
      <c r="S7962" s="669"/>
      <c r="T7962" s="669"/>
      <c r="U7962" s="669"/>
      <c r="AG7962" s="873"/>
      <c r="AN7962" s="669"/>
      <c r="IG7962" s="1009"/>
      <c r="IH7962" s="1009"/>
      <c r="II7962" s="1009"/>
      <c r="IJ7962" s="1009"/>
      <c r="IK7962" s="1009"/>
      <c r="IL7962" s="1009"/>
      <c r="IM7962" s="1009"/>
    </row>
    <row r="7963" spans="17:247" x14ac:dyDescent="0.25">
      <c r="Q7963" s="1333"/>
      <c r="R7963" s="1333"/>
      <c r="S7963" s="669"/>
      <c r="T7963" s="669"/>
      <c r="U7963" s="669"/>
      <c r="AG7963" s="873"/>
      <c r="AN7963" s="669"/>
      <c r="IG7963" s="1009"/>
      <c r="IH7963" s="1009"/>
      <c r="II7963" s="1009"/>
      <c r="IJ7963" s="1009"/>
      <c r="IK7963" s="1009"/>
      <c r="IL7963" s="1009"/>
      <c r="IM7963" s="1009"/>
    </row>
    <row r="7964" spans="17:247" x14ac:dyDescent="0.25">
      <c r="Q7964" s="1333"/>
      <c r="R7964" s="1333"/>
      <c r="S7964" s="669"/>
      <c r="T7964" s="669"/>
      <c r="U7964" s="669"/>
      <c r="AG7964" s="873"/>
      <c r="AN7964" s="669"/>
      <c r="IG7964" s="1009"/>
      <c r="IH7964" s="1009"/>
      <c r="II7964" s="1009"/>
      <c r="IJ7964" s="1009"/>
      <c r="IK7964" s="1009"/>
      <c r="IL7964" s="1009"/>
      <c r="IM7964" s="1009"/>
    </row>
    <row r="7965" spans="17:247" x14ac:dyDescent="0.25">
      <c r="Q7965" s="1333"/>
      <c r="R7965" s="1333"/>
      <c r="S7965" s="669"/>
      <c r="T7965" s="669"/>
      <c r="U7965" s="669"/>
      <c r="AG7965" s="873"/>
      <c r="AN7965" s="669"/>
      <c r="IG7965" s="1009"/>
      <c r="IH7965" s="1009"/>
      <c r="II7965" s="1009"/>
      <c r="IJ7965" s="1009"/>
      <c r="IK7965" s="1009"/>
      <c r="IL7965" s="1009"/>
      <c r="IM7965" s="1009"/>
    </row>
    <row r="7966" spans="17:247" x14ac:dyDescent="0.25">
      <c r="Q7966" s="1333"/>
      <c r="R7966" s="1333"/>
      <c r="S7966" s="669"/>
      <c r="T7966" s="669"/>
      <c r="U7966" s="669"/>
      <c r="AG7966" s="873"/>
      <c r="AN7966" s="669"/>
      <c r="IG7966" s="1009"/>
      <c r="IH7966" s="1009"/>
      <c r="II7966" s="1009"/>
      <c r="IJ7966" s="1009"/>
      <c r="IK7966" s="1009"/>
      <c r="IL7966" s="1009"/>
      <c r="IM7966" s="1009"/>
    </row>
    <row r="7967" spans="17:247" x14ac:dyDescent="0.25">
      <c r="Q7967" s="1333"/>
      <c r="R7967" s="1333"/>
      <c r="S7967" s="669"/>
      <c r="T7967" s="669"/>
      <c r="U7967" s="669"/>
      <c r="AG7967" s="873"/>
      <c r="AN7967" s="669"/>
      <c r="IG7967" s="1009"/>
      <c r="IH7967" s="1009"/>
      <c r="II7967" s="1009"/>
      <c r="IJ7967" s="1009"/>
      <c r="IK7967" s="1009"/>
      <c r="IL7967" s="1009"/>
      <c r="IM7967" s="1009"/>
    </row>
    <row r="7968" spans="17:247" x14ac:dyDescent="0.25">
      <c r="Q7968" s="1333"/>
      <c r="R7968" s="1333"/>
      <c r="S7968" s="669"/>
      <c r="T7968" s="669"/>
      <c r="U7968" s="669"/>
      <c r="AG7968" s="873"/>
      <c r="AN7968" s="669"/>
      <c r="IG7968" s="1009"/>
      <c r="IH7968" s="1009"/>
      <c r="II7968" s="1009"/>
      <c r="IJ7968" s="1009"/>
      <c r="IK7968" s="1009"/>
      <c r="IL7968" s="1009"/>
      <c r="IM7968" s="1009"/>
    </row>
    <row r="7969" spans="17:247" x14ac:dyDescent="0.25">
      <c r="Q7969" s="1333"/>
      <c r="R7969" s="1333"/>
      <c r="S7969" s="669"/>
      <c r="T7969" s="669"/>
      <c r="U7969" s="669"/>
      <c r="AG7969" s="873"/>
      <c r="AN7969" s="669"/>
      <c r="IG7969" s="1009"/>
      <c r="IH7969" s="1009"/>
      <c r="II7969" s="1009"/>
      <c r="IJ7969" s="1009"/>
      <c r="IK7969" s="1009"/>
      <c r="IL7969" s="1009"/>
      <c r="IM7969" s="1009"/>
    </row>
    <row r="7970" spans="17:247" x14ac:dyDescent="0.25">
      <c r="Q7970" s="1333"/>
      <c r="R7970" s="1333"/>
      <c r="S7970" s="669"/>
      <c r="T7970" s="669"/>
      <c r="U7970" s="669"/>
      <c r="AG7970" s="873"/>
      <c r="AN7970" s="669"/>
      <c r="IG7970" s="1009"/>
      <c r="IH7970" s="1009"/>
      <c r="II7970" s="1009"/>
      <c r="IJ7970" s="1009"/>
      <c r="IK7970" s="1009"/>
      <c r="IL7970" s="1009"/>
      <c r="IM7970" s="1009"/>
    </row>
    <row r="7971" spans="17:247" x14ac:dyDescent="0.25">
      <c r="Q7971" s="1333"/>
      <c r="R7971" s="1333"/>
      <c r="S7971" s="669"/>
      <c r="T7971" s="669"/>
      <c r="U7971" s="669"/>
      <c r="AG7971" s="873"/>
      <c r="AN7971" s="669"/>
      <c r="IG7971" s="1009"/>
      <c r="IH7971" s="1009"/>
      <c r="II7971" s="1009"/>
      <c r="IJ7971" s="1009"/>
      <c r="IK7971" s="1009"/>
      <c r="IL7971" s="1009"/>
      <c r="IM7971" s="1009"/>
    </row>
    <row r="7972" spans="17:247" x14ac:dyDescent="0.25">
      <c r="Q7972" s="1333"/>
      <c r="R7972" s="1333"/>
      <c r="S7972" s="669"/>
      <c r="T7972" s="669"/>
      <c r="U7972" s="669"/>
      <c r="AG7972" s="873"/>
      <c r="AN7972" s="669"/>
      <c r="IG7972" s="1009"/>
      <c r="IH7972" s="1009"/>
      <c r="II7972" s="1009"/>
      <c r="IJ7972" s="1009"/>
      <c r="IK7972" s="1009"/>
      <c r="IL7972" s="1009"/>
      <c r="IM7972" s="1009"/>
    </row>
    <row r="7973" spans="17:247" x14ac:dyDescent="0.25">
      <c r="Q7973" s="1333"/>
      <c r="R7973" s="1333"/>
      <c r="S7973" s="669"/>
      <c r="T7973" s="669"/>
      <c r="U7973" s="669"/>
      <c r="AG7973" s="873"/>
      <c r="AN7973" s="669"/>
      <c r="IG7973" s="1009"/>
      <c r="IH7973" s="1009"/>
      <c r="II7973" s="1009"/>
      <c r="IJ7973" s="1009"/>
      <c r="IK7973" s="1009"/>
      <c r="IL7973" s="1009"/>
      <c r="IM7973" s="1009"/>
    </row>
    <row r="7974" spans="17:247" x14ac:dyDescent="0.25">
      <c r="Q7974" s="1333"/>
      <c r="R7974" s="1333"/>
      <c r="S7974" s="669"/>
      <c r="T7974" s="669"/>
      <c r="U7974" s="669"/>
      <c r="AG7974" s="873"/>
      <c r="AN7974" s="669"/>
      <c r="IG7974" s="1009"/>
      <c r="IH7974" s="1009"/>
      <c r="II7974" s="1009"/>
      <c r="IJ7974" s="1009"/>
      <c r="IK7974" s="1009"/>
      <c r="IL7974" s="1009"/>
      <c r="IM7974" s="1009"/>
    </row>
    <row r="7975" spans="17:247" x14ac:dyDescent="0.25">
      <c r="Q7975" s="1333"/>
      <c r="R7975" s="1333"/>
      <c r="S7975" s="669"/>
      <c r="T7975" s="669"/>
      <c r="U7975" s="669"/>
      <c r="AG7975" s="873"/>
      <c r="AN7975" s="669"/>
      <c r="IG7975" s="1009"/>
      <c r="IH7975" s="1009"/>
      <c r="II7975" s="1009"/>
      <c r="IJ7975" s="1009"/>
      <c r="IK7975" s="1009"/>
      <c r="IL7975" s="1009"/>
      <c r="IM7975" s="1009"/>
    </row>
    <row r="7976" spans="17:247" x14ac:dyDescent="0.25">
      <c r="Q7976" s="1333"/>
      <c r="R7976" s="1333"/>
      <c r="S7976" s="669"/>
      <c r="T7976" s="669"/>
      <c r="U7976" s="669"/>
      <c r="AG7976" s="873"/>
      <c r="AN7976" s="669"/>
      <c r="IG7976" s="1009"/>
      <c r="IH7976" s="1009"/>
      <c r="II7976" s="1009"/>
      <c r="IJ7976" s="1009"/>
      <c r="IK7976" s="1009"/>
      <c r="IL7976" s="1009"/>
      <c r="IM7976" s="1009"/>
    </row>
    <row r="7977" spans="17:247" x14ac:dyDescent="0.25">
      <c r="Q7977" s="1333"/>
      <c r="R7977" s="1333"/>
      <c r="S7977" s="669"/>
      <c r="T7977" s="669"/>
      <c r="U7977" s="669"/>
      <c r="AG7977" s="873"/>
      <c r="AN7977" s="669"/>
      <c r="IG7977" s="1009"/>
      <c r="IH7977" s="1009"/>
      <c r="II7977" s="1009"/>
      <c r="IJ7977" s="1009"/>
      <c r="IK7977" s="1009"/>
      <c r="IL7977" s="1009"/>
      <c r="IM7977" s="1009"/>
    </row>
    <row r="7978" spans="17:247" x14ac:dyDescent="0.25">
      <c r="Q7978" s="1333"/>
      <c r="R7978" s="1333"/>
      <c r="S7978" s="669"/>
      <c r="T7978" s="669"/>
      <c r="U7978" s="669"/>
      <c r="AG7978" s="873"/>
      <c r="AN7978" s="669"/>
      <c r="IG7978" s="1009"/>
      <c r="IH7978" s="1009"/>
      <c r="II7978" s="1009"/>
      <c r="IJ7978" s="1009"/>
      <c r="IK7978" s="1009"/>
      <c r="IL7978" s="1009"/>
      <c r="IM7978" s="1009"/>
    </row>
    <row r="7979" spans="17:247" x14ac:dyDescent="0.25">
      <c r="Q7979" s="1333"/>
      <c r="R7979" s="1333"/>
      <c r="S7979" s="669"/>
      <c r="T7979" s="669"/>
      <c r="U7979" s="669"/>
      <c r="AG7979" s="873"/>
      <c r="AN7979" s="669"/>
      <c r="IG7979" s="1009"/>
      <c r="IH7979" s="1009"/>
      <c r="II7979" s="1009"/>
      <c r="IJ7979" s="1009"/>
      <c r="IK7979" s="1009"/>
      <c r="IL7979" s="1009"/>
      <c r="IM7979" s="1009"/>
    </row>
    <row r="7980" spans="17:247" x14ac:dyDescent="0.25">
      <c r="Q7980" s="1333"/>
      <c r="R7980" s="1333"/>
      <c r="S7980" s="669"/>
      <c r="T7980" s="669"/>
      <c r="U7980" s="669"/>
      <c r="AG7980" s="873"/>
      <c r="AN7980" s="669"/>
      <c r="IG7980" s="1009"/>
      <c r="IH7980" s="1009"/>
      <c r="II7980" s="1009"/>
      <c r="IJ7980" s="1009"/>
      <c r="IK7980" s="1009"/>
      <c r="IL7980" s="1009"/>
      <c r="IM7980" s="1009"/>
    </row>
    <row r="7981" spans="17:247" x14ac:dyDescent="0.25">
      <c r="Q7981" s="1333"/>
      <c r="R7981" s="1333"/>
      <c r="S7981" s="669"/>
      <c r="T7981" s="669"/>
      <c r="U7981" s="669"/>
      <c r="AG7981" s="873"/>
      <c r="AN7981" s="669"/>
      <c r="IG7981" s="1009"/>
      <c r="IH7981" s="1009"/>
      <c r="II7981" s="1009"/>
      <c r="IJ7981" s="1009"/>
      <c r="IK7981" s="1009"/>
      <c r="IL7981" s="1009"/>
      <c r="IM7981" s="1009"/>
    </row>
    <row r="7982" spans="17:247" x14ac:dyDescent="0.25">
      <c r="Q7982" s="1333"/>
      <c r="R7982" s="1333"/>
      <c r="S7982" s="669"/>
      <c r="T7982" s="669"/>
      <c r="U7982" s="669"/>
      <c r="AG7982" s="873"/>
      <c r="AN7982" s="669"/>
      <c r="IG7982" s="1009"/>
      <c r="IH7982" s="1009"/>
      <c r="II7982" s="1009"/>
      <c r="IJ7982" s="1009"/>
      <c r="IK7982" s="1009"/>
      <c r="IL7982" s="1009"/>
      <c r="IM7982" s="1009"/>
    </row>
    <row r="7983" spans="17:247" x14ac:dyDescent="0.25">
      <c r="Q7983" s="1333"/>
      <c r="R7983" s="1333"/>
      <c r="S7983" s="669"/>
      <c r="T7983" s="669"/>
      <c r="U7983" s="669"/>
      <c r="AG7983" s="873"/>
      <c r="AN7983" s="669"/>
      <c r="IG7983" s="1009"/>
      <c r="IH7983" s="1009"/>
      <c r="II7983" s="1009"/>
      <c r="IJ7983" s="1009"/>
      <c r="IK7983" s="1009"/>
      <c r="IL7983" s="1009"/>
      <c r="IM7983" s="1009"/>
    </row>
    <row r="7984" spans="17:247" x14ac:dyDescent="0.25">
      <c r="Q7984" s="1333"/>
      <c r="R7984" s="1333"/>
      <c r="S7984" s="669"/>
      <c r="T7984" s="669"/>
      <c r="U7984" s="669"/>
      <c r="AG7984" s="873"/>
      <c r="AN7984" s="669"/>
      <c r="IG7984" s="1009"/>
      <c r="IH7984" s="1009"/>
      <c r="II7984" s="1009"/>
      <c r="IJ7984" s="1009"/>
      <c r="IK7984" s="1009"/>
      <c r="IL7984" s="1009"/>
      <c r="IM7984" s="1009"/>
    </row>
    <row r="7985" spans="17:247" x14ac:dyDescent="0.25">
      <c r="Q7985" s="1333"/>
      <c r="R7985" s="1333"/>
      <c r="S7985" s="669"/>
      <c r="T7985" s="669"/>
      <c r="U7985" s="669"/>
      <c r="AG7985" s="873"/>
      <c r="AN7985" s="669"/>
      <c r="IG7985" s="1009"/>
      <c r="IH7985" s="1009"/>
      <c r="II7985" s="1009"/>
      <c r="IJ7985" s="1009"/>
      <c r="IK7985" s="1009"/>
      <c r="IL7985" s="1009"/>
      <c r="IM7985" s="1009"/>
    </row>
    <row r="7986" spans="17:247" x14ac:dyDescent="0.25">
      <c r="Q7986" s="1333"/>
      <c r="R7986" s="1333"/>
      <c r="S7986" s="669"/>
      <c r="T7986" s="669"/>
      <c r="U7986" s="669"/>
      <c r="AG7986" s="873"/>
      <c r="AN7986" s="669"/>
      <c r="IG7986" s="1009"/>
      <c r="IH7986" s="1009"/>
      <c r="II7986" s="1009"/>
      <c r="IJ7986" s="1009"/>
      <c r="IK7986" s="1009"/>
      <c r="IL7986" s="1009"/>
      <c r="IM7986" s="1009"/>
    </row>
    <row r="7987" spans="17:247" x14ac:dyDescent="0.25">
      <c r="Q7987" s="1333"/>
      <c r="R7987" s="1333"/>
      <c r="S7987" s="669"/>
      <c r="T7987" s="669"/>
      <c r="U7987" s="669"/>
      <c r="AG7987" s="873"/>
      <c r="AN7987" s="669"/>
      <c r="IG7987" s="1009"/>
      <c r="IH7987" s="1009"/>
      <c r="II7987" s="1009"/>
      <c r="IJ7987" s="1009"/>
      <c r="IK7987" s="1009"/>
      <c r="IL7987" s="1009"/>
      <c r="IM7987" s="1009"/>
    </row>
    <row r="7988" spans="17:247" x14ac:dyDescent="0.25">
      <c r="Q7988" s="1333"/>
      <c r="R7988" s="1333"/>
      <c r="S7988" s="669"/>
      <c r="T7988" s="669"/>
      <c r="U7988" s="669"/>
      <c r="AG7988" s="873"/>
      <c r="AN7988" s="669"/>
      <c r="IG7988" s="1009"/>
      <c r="IH7988" s="1009"/>
      <c r="II7988" s="1009"/>
      <c r="IJ7988" s="1009"/>
      <c r="IK7988" s="1009"/>
      <c r="IL7988" s="1009"/>
      <c r="IM7988" s="1009"/>
    </row>
    <row r="7989" spans="17:247" x14ac:dyDescent="0.25">
      <c r="Q7989" s="1333"/>
      <c r="R7989" s="1333"/>
      <c r="S7989" s="669"/>
      <c r="T7989" s="669"/>
      <c r="U7989" s="669"/>
      <c r="AG7989" s="873"/>
      <c r="AN7989" s="669"/>
      <c r="IG7989" s="1009"/>
      <c r="IH7989" s="1009"/>
      <c r="II7989" s="1009"/>
      <c r="IJ7989" s="1009"/>
      <c r="IK7989" s="1009"/>
      <c r="IL7989" s="1009"/>
      <c r="IM7989" s="1009"/>
    </row>
    <row r="7990" spans="17:247" x14ac:dyDescent="0.25">
      <c r="Q7990" s="1333"/>
      <c r="R7990" s="1333"/>
      <c r="S7990" s="669"/>
      <c r="T7990" s="669"/>
      <c r="U7990" s="669"/>
      <c r="AG7990" s="873"/>
      <c r="AN7990" s="669"/>
      <c r="IG7990" s="1009"/>
      <c r="IH7990" s="1009"/>
      <c r="II7990" s="1009"/>
      <c r="IJ7990" s="1009"/>
      <c r="IK7990" s="1009"/>
      <c r="IL7990" s="1009"/>
      <c r="IM7990" s="1009"/>
    </row>
    <row r="7991" spans="17:247" x14ac:dyDescent="0.25">
      <c r="Q7991" s="1333"/>
      <c r="R7991" s="1333"/>
      <c r="S7991" s="669"/>
      <c r="T7991" s="669"/>
      <c r="U7991" s="669"/>
      <c r="AG7991" s="873"/>
      <c r="AN7991" s="669"/>
      <c r="IG7991" s="1009"/>
      <c r="IH7991" s="1009"/>
      <c r="II7991" s="1009"/>
      <c r="IJ7991" s="1009"/>
      <c r="IK7991" s="1009"/>
      <c r="IL7991" s="1009"/>
      <c r="IM7991" s="1009"/>
    </row>
    <row r="7992" spans="17:247" x14ac:dyDescent="0.25">
      <c r="Q7992" s="1333"/>
      <c r="R7992" s="1333"/>
      <c r="S7992" s="669"/>
      <c r="T7992" s="669"/>
      <c r="U7992" s="669"/>
      <c r="AG7992" s="873"/>
      <c r="AN7992" s="669"/>
      <c r="IG7992" s="1009"/>
      <c r="IH7992" s="1009"/>
      <c r="II7992" s="1009"/>
      <c r="IJ7992" s="1009"/>
      <c r="IK7992" s="1009"/>
      <c r="IL7992" s="1009"/>
      <c r="IM7992" s="1009"/>
    </row>
    <row r="7993" spans="17:247" x14ac:dyDescent="0.25">
      <c r="Q7993" s="1333"/>
      <c r="R7993" s="1333"/>
      <c r="S7993" s="669"/>
      <c r="T7993" s="669"/>
      <c r="U7993" s="669"/>
      <c r="AG7993" s="873"/>
      <c r="AN7993" s="669"/>
      <c r="IG7993" s="1009"/>
      <c r="IH7993" s="1009"/>
      <c r="II7993" s="1009"/>
      <c r="IJ7993" s="1009"/>
      <c r="IK7993" s="1009"/>
      <c r="IL7993" s="1009"/>
      <c r="IM7993" s="1009"/>
    </row>
    <row r="7994" spans="17:247" x14ac:dyDescent="0.25">
      <c r="Q7994" s="1333"/>
      <c r="R7994" s="1333"/>
      <c r="S7994" s="669"/>
      <c r="T7994" s="669"/>
      <c r="U7994" s="669"/>
      <c r="AG7994" s="873"/>
      <c r="AN7994" s="669"/>
      <c r="IG7994" s="1009"/>
      <c r="IH7994" s="1009"/>
      <c r="II7994" s="1009"/>
      <c r="IJ7994" s="1009"/>
      <c r="IK7994" s="1009"/>
      <c r="IL7994" s="1009"/>
      <c r="IM7994" s="1009"/>
    </row>
    <row r="7995" spans="17:247" x14ac:dyDescent="0.25">
      <c r="Q7995" s="1333"/>
      <c r="R7995" s="1333"/>
      <c r="S7995" s="669"/>
      <c r="T7995" s="669"/>
      <c r="U7995" s="669"/>
      <c r="AG7995" s="873"/>
      <c r="AN7995" s="669"/>
      <c r="IG7995" s="1009"/>
      <c r="IH7995" s="1009"/>
      <c r="II7995" s="1009"/>
      <c r="IJ7995" s="1009"/>
      <c r="IK7995" s="1009"/>
      <c r="IL7995" s="1009"/>
      <c r="IM7995" s="1009"/>
    </row>
    <row r="7996" spans="17:247" x14ac:dyDescent="0.25">
      <c r="Q7996" s="1333"/>
      <c r="R7996" s="1333"/>
      <c r="S7996" s="669"/>
      <c r="T7996" s="669"/>
      <c r="U7996" s="669"/>
      <c r="AG7996" s="873"/>
      <c r="AN7996" s="669"/>
      <c r="IG7996" s="1009"/>
      <c r="IH7996" s="1009"/>
      <c r="II7996" s="1009"/>
      <c r="IJ7996" s="1009"/>
      <c r="IK7996" s="1009"/>
      <c r="IL7996" s="1009"/>
      <c r="IM7996" s="1009"/>
    </row>
    <row r="7997" spans="17:247" x14ac:dyDescent="0.25">
      <c r="Q7997" s="1333"/>
      <c r="R7997" s="1333"/>
      <c r="S7997" s="669"/>
      <c r="T7997" s="669"/>
      <c r="U7997" s="669"/>
      <c r="AG7997" s="873"/>
      <c r="AN7997" s="669"/>
      <c r="IG7997" s="1009"/>
      <c r="IH7997" s="1009"/>
      <c r="II7997" s="1009"/>
      <c r="IJ7997" s="1009"/>
      <c r="IK7997" s="1009"/>
      <c r="IL7997" s="1009"/>
      <c r="IM7997" s="1009"/>
    </row>
    <row r="7998" spans="17:247" x14ac:dyDescent="0.25">
      <c r="Q7998" s="1333"/>
      <c r="R7998" s="1333"/>
      <c r="S7998" s="669"/>
      <c r="T7998" s="669"/>
      <c r="U7998" s="669"/>
      <c r="AG7998" s="873"/>
      <c r="AN7998" s="669"/>
      <c r="IG7998" s="1009"/>
      <c r="IH7998" s="1009"/>
      <c r="II7998" s="1009"/>
      <c r="IJ7998" s="1009"/>
      <c r="IK7998" s="1009"/>
      <c r="IL7998" s="1009"/>
      <c r="IM7998" s="1009"/>
    </row>
    <row r="7999" spans="17:247" x14ac:dyDescent="0.25">
      <c r="Q7999" s="1333"/>
      <c r="R7999" s="1333"/>
      <c r="S7999" s="669"/>
      <c r="T7999" s="669"/>
      <c r="U7999" s="669"/>
      <c r="AG7999" s="873"/>
      <c r="AN7999" s="669"/>
      <c r="IG7999" s="1009"/>
      <c r="IH7999" s="1009"/>
      <c r="II7999" s="1009"/>
      <c r="IJ7999" s="1009"/>
      <c r="IK7999" s="1009"/>
      <c r="IL7999" s="1009"/>
      <c r="IM7999" s="1009"/>
    </row>
    <row r="8000" spans="17:247" x14ac:dyDescent="0.25">
      <c r="Q8000" s="1333"/>
      <c r="R8000" s="1333"/>
      <c r="S8000" s="669"/>
      <c r="T8000" s="669"/>
      <c r="U8000" s="669"/>
      <c r="AG8000" s="873"/>
      <c r="AN8000" s="669"/>
      <c r="IG8000" s="1009"/>
      <c r="IH8000" s="1009"/>
      <c r="II8000" s="1009"/>
      <c r="IJ8000" s="1009"/>
      <c r="IK8000" s="1009"/>
      <c r="IL8000" s="1009"/>
      <c r="IM8000" s="1009"/>
    </row>
    <row r="8001" spans="17:247" x14ac:dyDescent="0.25">
      <c r="Q8001" s="1333"/>
      <c r="R8001" s="1333"/>
      <c r="S8001" s="669"/>
      <c r="T8001" s="669"/>
      <c r="U8001" s="669"/>
      <c r="AG8001" s="873"/>
      <c r="AN8001" s="669"/>
      <c r="IG8001" s="1009"/>
      <c r="IH8001" s="1009"/>
      <c r="II8001" s="1009"/>
      <c r="IJ8001" s="1009"/>
      <c r="IK8001" s="1009"/>
      <c r="IL8001" s="1009"/>
      <c r="IM8001" s="1009"/>
    </row>
    <row r="8002" spans="17:247" x14ac:dyDescent="0.25">
      <c r="Q8002" s="1333"/>
      <c r="R8002" s="1333"/>
      <c r="S8002" s="669"/>
      <c r="T8002" s="669"/>
      <c r="U8002" s="669"/>
      <c r="AG8002" s="873"/>
      <c r="AN8002" s="669"/>
      <c r="IG8002" s="1009"/>
      <c r="IH8002" s="1009"/>
      <c r="II8002" s="1009"/>
      <c r="IJ8002" s="1009"/>
      <c r="IK8002" s="1009"/>
      <c r="IL8002" s="1009"/>
      <c r="IM8002" s="1009"/>
    </row>
    <row r="8003" spans="17:247" x14ac:dyDescent="0.25">
      <c r="Q8003" s="1333"/>
      <c r="R8003" s="1333"/>
      <c r="S8003" s="669"/>
      <c r="T8003" s="669"/>
      <c r="U8003" s="669"/>
      <c r="AG8003" s="873"/>
      <c r="AN8003" s="669"/>
      <c r="IG8003" s="1009"/>
      <c r="IH8003" s="1009"/>
      <c r="II8003" s="1009"/>
      <c r="IJ8003" s="1009"/>
      <c r="IK8003" s="1009"/>
      <c r="IL8003" s="1009"/>
      <c r="IM8003" s="1009"/>
    </row>
    <row r="8004" spans="17:247" x14ac:dyDescent="0.25">
      <c r="Q8004" s="1333"/>
      <c r="R8004" s="1333"/>
      <c r="S8004" s="669"/>
      <c r="T8004" s="669"/>
      <c r="U8004" s="669"/>
      <c r="AG8004" s="873"/>
      <c r="AN8004" s="669"/>
      <c r="IG8004" s="1009"/>
      <c r="IH8004" s="1009"/>
      <c r="II8004" s="1009"/>
      <c r="IJ8004" s="1009"/>
      <c r="IK8004" s="1009"/>
      <c r="IL8004" s="1009"/>
      <c r="IM8004" s="1009"/>
    </row>
    <row r="8005" spans="17:247" x14ac:dyDescent="0.25">
      <c r="Q8005" s="1333"/>
      <c r="R8005" s="1333"/>
      <c r="S8005" s="669"/>
      <c r="T8005" s="669"/>
      <c r="U8005" s="669"/>
      <c r="AG8005" s="873"/>
      <c r="AN8005" s="669"/>
      <c r="IG8005" s="1009"/>
      <c r="IH8005" s="1009"/>
      <c r="II8005" s="1009"/>
      <c r="IJ8005" s="1009"/>
      <c r="IK8005" s="1009"/>
      <c r="IL8005" s="1009"/>
      <c r="IM8005" s="1009"/>
    </row>
    <row r="8006" spans="17:247" x14ac:dyDescent="0.25">
      <c r="Q8006" s="1333"/>
      <c r="R8006" s="1333"/>
      <c r="S8006" s="669"/>
      <c r="T8006" s="669"/>
      <c r="U8006" s="669"/>
      <c r="AG8006" s="873"/>
      <c r="AN8006" s="669"/>
      <c r="IG8006" s="1009"/>
      <c r="IH8006" s="1009"/>
      <c r="II8006" s="1009"/>
      <c r="IJ8006" s="1009"/>
      <c r="IK8006" s="1009"/>
      <c r="IL8006" s="1009"/>
      <c r="IM8006" s="1009"/>
    </row>
    <row r="8007" spans="17:247" x14ac:dyDescent="0.25">
      <c r="Q8007" s="1333"/>
      <c r="R8007" s="1333"/>
      <c r="S8007" s="669"/>
      <c r="T8007" s="669"/>
      <c r="U8007" s="669"/>
      <c r="AG8007" s="873"/>
      <c r="AN8007" s="669"/>
      <c r="IG8007" s="1009"/>
      <c r="IH8007" s="1009"/>
      <c r="II8007" s="1009"/>
      <c r="IJ8007" s="1009"/>
      <c r="IK8007" s="1009"/>
      <c r="IL8007" s="1009"/>
      <c r="IM8007" s="1009"/>
    </row>
    <row r="8008" spans="17:247" x14ac:dyDescent="0.25">
      <c r="Q8008" s="1333"/>
      <c r="R8008" s="1333"/>
      <c r="S8008" s="669"/>
      <c r="T8008" s="669"/>
      <c r="U8008" s="669"/>
      <c r="AG8008" s="873"/>
      <c r="AN8008" s="669"/>
      <c r="IG8008" s="1009"/>
      <c r="IH8008" s="1009"/>
      <c r="II8008" s="1009"/>
      <c r="IJ8008" s="1009"/>
      <c r="IK8008" s="1009"/>
      <c r="IL8008" s="1009"/>
      <c r="IM8008" s="1009"/>
    </row>
    <row r="8009" spans="17:247" x14ac:dyDescent="0.25">
      <c r="Q8009" s="1333"/>
      <c r="R8009" s="1333"/>
      <c r="S8009" s="669"/>
      <c r="T8009" s="669"/>
      <c r="U8009" s="669"/>
      <c r="AG8009" s="873"/>
      <c r="AN8009" s="669"/>
      <c r="IG8009" s="1009"/>
      <c r="IH8009" s="1009"/>
      <c r="II8009" s="1009"/>
      <c r="IJ8009" s="1009"/>
      <c r="IK8009" s="1009"/>
      <c r="IL8009" s="1009"/>
      <c r="IM8009" s="1009"/>
    </row>
    <row r="8010" spans="17:247" x14ac:dyDescent="0.25">
      <c r="Q8010" s="1333"/>
      <c r="R8010" s="1333"/>
      <c r="S8010" s="669"/>
      <c r="T8010" s="669"/>
      <c r="U8010" s="669"/>
      <c r="AG8010" s="873"/>
      <c r="AN8010" s="669"/>
      <c r="IG8010" s="1009"/>
      <c r="IH8010" s="1009"/>
      <c r="II8010" s="1009"/>
      <c r="IJ8010" s="1009"/>
      <c r="IK8010" s="1009"/>
      <c r="IL8010" s="1009"/>
      <c r="IM8010" s="1009"/>
    </row>
    <row r="8011" spans="17:247" x14ac:dyDescent="0.25">
      <c r="Q8011" s="1333"/>
      <c r="R8011" s="1333"/>
      <c r="S8011" s="669"/>
      <c r="T8011" s="669"/>
      <c r="U8011" s="669"/>
      <c r="AG8011" s="873"/>
      <c r="AN8011" s="669"/>
      <c r="IG8011" s="1009"/>
      <c r="IH8011" s="1009"/>
      <c r="II8011" s="1009"/>
      <c r="IJ8011" s="1009"/>
      <c r="IK8011" s="1009"/>
      <c r="IL8011" s="1009"/>
      <c r="IM8011" s="1009"/>
    </row>
    <row r="8012" spans="17:247" x14ac:dyDescent="0.25">
      <c r="Q8012" s="1333"/>
      <c r="R8012" s="1333"/>
      <c r="S8012" s="669"/>
      <c r="T8012" s="669"/>
      <c r="U8012" s="669"/>
      <c r="AG8012" s="873"/>
      <c r="AN8012" s="669"/>
      <c r="IG8012" s="1009"/>
      <c r="IH8012" s="1009"/>
      <c r="II8012" s="1009"/>
      <c r="IJ8012" s="1009"/>
      <c r="IK8012" s="1009"/>
      <c r="IL8012" s="1009"/>
      <c r="IM8012" s="1009"/>
    </row>
    <row r="8013" spans="17:247" x14ac:dyDescent="0.25">
      <c r="Q8013" s="1333"/>
      <c r="R8013" s="1333"/>
      <c r="S8013" s="669"/>
      <c r="T8013" s="669"/>
      <c r="U8013" s="669"/>
      <c r="AG8013" s="873"/>
      <c r="AN8013" s="669"/>
      <c r="IG8013" s="1009"/>
      <c r="IH8013" s="1009"/>
      <c r="II8013" s="1009"/>
      <c r="IJ8013" s="1009"/>
      <c r="IK8013" s="1009"/>
      <c r="IL8013" s="1009"/>
      <c r="IM8013" s="1009"/>
    </row>
    <row r="8014" spans="17:247" x14ac:dyDescent="0.25">
      <c r="Q8014" s="1333"/>
      <c r="R8014" s="1333"/>
      <c r="S8014" s="669"/>
      <c r="T8014" s="669"/>
      <c r="U8014" s="669"/>
      <c r="AG8014" s="873"/>
      <c r="AN8014" s="669"/>
      <c r="IG8014" s="1009"/>
      <c r="IH8014" s="1009"/>
      <c r="II8014" s="1009"/>
      <c r="IJ8014" s="1009"/>
      <c r="IK8014" s="1009"/>
      <c r="IL8014" s="1009"/>
      <c r="IM8014" s="1009"/>
    </row>
    <row r="8015" spans="17:247" x14ac:dyDescent="0.25">
      <c r="Q8015" s="1333"/>
      <c r="R8015" s="1333"/>
      <c r="S8015" s="669"/>
      <c r="T8015" s="669"/>
      <c r="U8015" s="669"/>
      <c r="AG8015" s="873"/>
      <c r="AN8015" s="669"/>
      <c r="IG8015" s="1009"/>
      <c r="IH8015" s="1009"/>
      <c r="II8015" s="1009"/>
      <c r="IJ8015" s="1009"/>
      <c r="IK8015" s="1009"/>
      <c r="IL8015" s="1009"/>
      <c r="IM8015" s="1009"/>
    </row>
    <row r="8016" spans="17:247" x14ac:dyDescent="0.25">
      <c r="Q8016" s="1333"/>
      <c r="R8016" s="1333"/>
      <c r="S8016" s="669"/>
      <c r="T8016" s="669"/>
      <c r="U8016" s="669"/>
      <c r="AG8016" s="873"/>
      <c r="AN8016" s="669"/>
      <c r="IG8016" s="1009"/>
      <c r="IH8016" s="1009"/>
      <c r="II8016" s="1009"/>
      <c r="IJ8016" s="1009"/>
      <c r="IK8016" s="1009"/>
      <c r="IL8016" s="1009"/>
      <c r="IM8016" s="1009"/>
    </row>
    <row r="8017" spans="17:247" x14ac:dyDescent="0.25">
      <c r="Q8017" s="1333"/>
      <c r="R8017" s="1333"/>
      <c r="S8017" s="669"/>
      <c r="T8017" s="669"/>
      <c r="U8017" s="669"/>
      <c r="AG8017" s="873"/>
      <c r="AN8017" s="669"/>
      <c r="IG8017" s="1009"/>
      <c r="IH8017" s="1009"/>
      <c r="II8017" s="1009"/>
      <c r="IJ8017" s="1009"/>
      <c r="IK8017" s="1009"/>
      <c r="IL8017" s="1009"/>
      <c r="IM8017" s="1009"/>
    </row>
    <row r="8018" spans="17:247" x14ac:dyDescent="0.25">
      <c r="Q8018" s="1333"/>
      <c r="R8018" s="1333"/>
      <c r="S8018" s="669"/>
      <c r="T8018" s="669"/>
      <c r="U8018" s="669"/>
      <c r="AG8018" s="873"/>
      <c r="AN8018" s="669"/>
      <c r="IG8018" s="1009"/>
      <c r="IH8018" s="1009"/>
      <c r="II8018" s="1009"/>
      <c r="IJ8018" s="1009"/>
      <c r="IK8018" s="1009"/>
      <c r="IL8018" s="1009"/>
      <c r="IM8018" s="1009"/>
    </row>
    <row r="8019" spans="17:247" x14ac:dyDescent="0.25">
      <c r="Q8019" s="1333"/>
      <c r="R8019" s="1333"/>
      <c r="S8019" s="669"/>
      <c r="T8019" s="669"/>
      <c r="U8019" s="669"/>
      <c r="AG8019" s="873"/>
      <c r="AN8019" s="669"/>
      <c r="IG8019" s="1009"/>
      <c r="IH8019" s="1009"/>
      <c r="II8019" s="1009"/>
      <c r="IJ8019" s="1009"/>
      <c r="IK8019" s="1009"/>
      <c r="IL8019" s="1009"/>
      <c r="IM8019" s="1009"/>
    </row>
    <row r="8020" spans="17:247" x14ac:dyDescent="0.25">
      <c r="Q8020" s="1333"/>
      <c r="R8020" s="1333"/>
      <c r="S8020" s="669"/>
      <c r="T8020" s="669"/>
      <c r="U8020" s="669"/>
      <c r="AG8020" s="873"/>
      <c r="AN8020" s="669"/>
      <c r="IG8020" s="1009"/>
      <c r="IH8020" s="1009"/>
      <c r="II8020" s="1009"/>
      <c r="IJ8020" s="1009"/>
      <c r="IK8020" s="1009"/>
      <c r="IL8020" s="1009"/>
      <c r="IM8020" s="1009"/>
    </row>
    <row r="8021" spans="17:247" x14ac:dyDescent="0.25">
      <c r="Q8021" s="1333"/>
      <c r="R8021" s="1333"/>
      <c r="S8021" s="669"/>
      <c r="T8021" s="669"/>
      <c r="U8021" s="669"/>
      <c r="AG8021" s="873"/>
      <c r="AN8021" s="669"/>
      <c r="IG8021" s="1009"/>
      <c r="IH8021" s="1009"/>
      <c r="II8021" s="1009"/>
      <c r="IJ8021" s="1009"/>
      <c r="IK8021" s="1009"/>
      <c r="IL8021" s="1009"/>
      <c r="IM8021" s="1009"/>
    </row>
    <row r="8022" spans="17:247" x14ac:dyDescent="0.25">
      <c r="Q8022" s="1333"/>
      <c r="R8022" s="1333"/>
      <c r="S8022" s="669"/>
      <c r="T8022" s="669"/>
      <c r="U8022" s="669"/>
      <c r="AG8022" s="873"/>
      <c r="AN8022" s="669"/>
      <c r="IG8022" s="1009"/>
      <c r="IH8022" s="1009"/>
      <c r="II8022" s="1009"/>
      <c r="IJ8022" s="1009"/>
      <c r="IK8022" s="1009"/>
      <c r="IL8022" s="1009"/>
      <c r="IM8022" s="1009"/>
    </row>
    <row r="8023" spans="17:247" x14ac:dyDescent="0.25">
      <c r="Q8023" s="1333"/>
      <c r="R8023" s="1333"/>
      <c r="S8023" s="669"/>
      <c r="T8023" s="669"/>
      <c r="U8023" s="669"/>
      <c r="AG8023" s="873"/>
      <c r="AN8023" s="669"/>
      <c r="IG8023" s="1009"/>
      <c r="IH8023" s="1009"/>
      <c r="II8023" s="1009"/>
      <c r="IJ8023" s="1009"/>
      <c r="IK8023" s="1009"/>
      <c r="IL8023" s="1009"/>
      <c r="IM8023" s="1009"/>
    </row>
    <row r="8024" spans="17:247" x14ac:dyDescent="0.25">
      <c r="Q8024" s="1333"/>
      <c r="R8024" s="1333"/>
      <c r="S8024" s="669"/>
      <c r="T8024" s="669"/>
      <c r="U8024" s="669"/>
      <c r="AG8024" s="873"/>
      <c r="AN8024" s="669"/>
      <c r="IG8024" s="1009"/>
      <c r="IH8024" s="1009"/>
      <c r="II8024" s="1009"/>
      <c r="IJ8024" s="1009"/>
      <c r="IK8024" s="1009"/>
      <c r="IL8024" s="1009"/>
      <c r="IM8024" s="1009"/>
    </row>
    <row r="8025" spans="17:247" x14ac:dyDescent="0.25">
      <c r="Q8025" s="1333"/>
      <c r="R8025" s="1333"/>
      <c r="S8025" s="669"/>
      <c r="T8025" s="669"/>
      <c r="U8025" s="669"/>
      <c r="AG8025" s="873"/>
      <c r="AN8025" s="669"/>
      <c r="IG8025" s="1009"/>
      <c r="IH8025" s="1009"/>
      <c r="II8025" s="1009"/>
      <c r="IJ8025" s="1009"/>
      <c r="IK8025" s="1009"/>
      <c r="IL8025" s="1009"/>
      <c r="IM8025" s="1009"/>
    </row>
    <row r="8026" spans="17:247" x14ac:dyDescent="0.25">
      <c r="Q8026" s="1333"/>
      <c r="R8026" s="1333"/>
      <c r="S8026" s="669"/>
      <c r="T8026" s="669"/>
      <c r="U8026" s="669"/>
      <c r="AG8026" s="873"/>
      <c r="AN8026" s="669"/>
      <c r="IG8026" s="1009"/>
      <c r="IH8026" s="1009"/>
      <c r="II8026" s="1009"/>
      <c r="IJ8026" s="1009"/>
      <c r="IK8026" s="1009"/>
      <c r="IL8026" s="1009"/>
      <c r="IM8026" s="1009"/>
    </row>
    <row r="8027" spans="17:247" x14ac:dyDescent="0.25">
      <c r="Q8027" s="1333"/>
      <c r="R8027" s="1333"/>
      <c r="S8027" s="669"/>
      <c r="T8027" s="669"/>
      <c r="U8027" s="669"/>
      <c r="AG8027" s="873"/>
      <c r="AN8027" s="669"/>
      <c r="IG8027" s="1009"/>
      <c r="IH8027" s="1009"/>
      <c r="II8027" s="1009"/>
      <c r="IJ8027" s="1009"/>
      <c r="IK8027" s="1009"/>
      <c r="IL8027" s="1009"/>
      <c r="IM8027" s="1009"/>
    </row>
    <row r="8028" spans="17:247" x14ac:dyDescent="0.25">
      <c r="Q8028" s="1333"/>
      <c r="R8028" s="1333"/>
      <c r="S8028" s="669"/>
      <c r="T8028" s="669"/>
      <c r="U8028" s="669"/>
      <c r="AG8028" s="873"/>
      <c r="AN8028" s="669"/>
      <c r="IG8028" s="1009"/>
      <c r="IH8028" s="1009"/>
      <c r="II8028" s="1009"/>
      <c r="IJ8028" s="1009"/>
      <c r="IK8028" s="1009"/>
      <c r="IL8028" s="1009"/>
      <c r="IM8028" s="1009"/>
    </row>
    <row r="8029" spans="17:247" x14ac:dyDescent="0.25">
      <c r="Q8029" s="1333"/>
      <c r="R8029" s="1333"/>
      <c r="S8029" s="669"/>
      <c r="T8029" s="669"/>
      <c r="U8029" s="669"/>
      <c r="AG8029" s="873"/>
      <c r="AN8029" s="669"/>
      <c r="IG8029" s="1009"/>
      <c r="IH8029" s="1009"/>
      <c r="II8029" s="1009"/>
      <c r="IJ8029" s="1009"/>
      <c r="IK8029" s="1009"/>
      <c r="IL8029" s="1009"/>
      <c r="IM8029" s="1009"/>
    </row>
    <row r="8030" spans="17:247" x14ac:dyDescent="0.25">
      <c r="Q8030" s="1333"/>
      <c r="R8030" s="1333"/>
      <c r="S8030" s="669"/>
      <c r="T8030" s="669"/>
      <c r="U8030" s="669"/>
      <c r="AG8030" s="873"/>
      <c r="AN8030" s="669"/>
      <c r="IG8030" s="1009"/>
      <c r="IH8030" s="1009"/>
      <c r="II8030" s="1009"/>
      <c r="IJ8030" s="1009"/>
      <c r="IK8030" s="1009"/>
      <c r="IL8030" s="1009"/>
      <c r="IM8030" s="1009"/>
    </row>
    <row r="8031" spans="17:247" x14ac:dyDescent="0.25">
      <c r="Q8031" s="1333"/>
      <c r="R8031" s="1333"/>
      <c r="S8031" s="669"/>
      <c r="T8031" s="669"/>
      <c r="U8031" s="669"/>
      <c r="AG8031" s="873"/>
      <c r="AN8031" s="669"/>
      <c r="IG8031" s="1009"/>
      <c r="IH8031" s="1009"/>
      <c r="II8031" s="1009"/>
      <c r="IJ8031" s="1009"/>
      <c r="IK8031" s="1009"/>
      <c r="IL8031" s="1009"/>
      <c r="IM8031" s="1009"/>
    </row>
    <row r="8032" spans="17:247" x14ac:dyDescent="0.25">
      <c r="Q8032" s="1333"/>
      <c r="R8032" s="1333"/>
      <c r="S8032" s="669"/>
      <c r="T8032" s="669"/>
      <c r="U8032" s="669"/>
      <c r="AG8032" s="873"/>
      <c r="AN8032" s="669"/>
      <c r="IG8032" s="1009"/>
      <c r="IH8032" s="1009"/>
      <c r="II8032" s="1009"/>
      <c r="IJ8032" s="1009"/>
      <c r="IK8032" s="1009"/>
      <c r="IL8032" s="1009"/>
      <c r="IM8032" s="1009"/>
    </row>
    <row r="8033" spans="17:247" x14ac:dyDescent="0.25">
      <c r="Q8033" s="1333"/>
      <c r="R8033" s="1333"/>
      <c r="S8033" s="669"/>
      <c r="T8033" s="669"/>
      <c r="U8033" s="669"/>
      <c r="AG8033" s="873"/>
      <c r="AN8033" s="669"/>
      <c r="IG8033" s="1009"/>
      <c r="IH8033" s="1009"/>
      <c r="II8033" s="1009"/>
      <c r="IJ8033" s="1009"/>
      <c r="IK8033" s="1009"/>
      <c r="IL8033" s="1009"/>
      <c r="IM8033" s="1009"/>
    </row>
    <row r="8034" spans="17:247" x14ac:dyDescent="0.25">
      <c r="Q8034" s="1333"/>
      <c r="R8034" s="1333"/>
      <c r="S8034" s="669"/>
      <c r="T8034" s="669"/>
      <c r="U8034" s="669"/>
      <c r="AG8034" s="873"/>
      <c r="AN8034" s="669"/>
      <c r="IG8034" s="1009"/>
      <c r="IH8034" s="1009"/>
      <c r="II8034" s="1009"/>
      <c r="IJ8034" s="1009"/>
      <c r="IK8034" s="1009"/>
      <c r="IL8034" s="1009"/>
      <c r="IM8034" s="1009"/>
    </row>
    <row r="8035" spans="17:247" x14ac:dyDescent="0.25">
      <c r="Q8035" s="1333"/>
      <c r="R8035" s="1333"/>
      <c r="S8035" s="669"/>
      <c r="T8035" s="669"/>
      <c r="U8035" s="669"/>
      <c r="AG8035" s="873"/>
      <c r="AN8035" s="669"/>
      <c r="IG8035" s="1009"/>
      <c r="IH8035" s="1009"/>
      <c r="II8035" s="1009"/>
      <c r="IJ8035" s="1009"/>
      <c r="IK8035" s="1009"/>
      <c r="IL8035" s="1009"/>
      <c r="IM8035" s="1009"/>
    </row>
    <row r="8036" spans="17:247" x14ac:dyDescent="0.25">
      <c r="Q8036" s="1333"/>
      <c r="R8036" s="1333"/>
      <c r="S8036" s="669"/>
      <c r="T8036" s="669"/>
      <c r="U8036" s="669"/>
      <c r="AG8036" s="873"/>
      <c r="AN8036" s="669"/>
      <c r="IG8036" s="1009"/>
      <c r="IH8036" s="1009"/>
      <c r="II8036" s="1009"/>
      <c r="IJ8036" s="1009"/>
      <c r="IK8036" s="1009"/>
      <c r="IL8036" s="1009"/>
      <c r="IM8036" s="1009"/>
    </row>
    <row r="8037" spans="17:247" x14ac:dyDescent="0.25">
      <c r="Q8037" s="1333"/>
      <c r="R8037" s="1333"/>
      <c r="S8037" s="669"/>
      <c r="T8037" s="669"/>
      <c r="U8037" s="669"/>
      <c r="AG8037" s="873"/>
      <c r="AN8037" s="669"/>
      <c r="IG8037" s="1009"/>
      <c r="IH8037" s="1009"/>
      <c r="II8037" s="1009"/>
      <c r="IJ8037" s="1009"/>
      <c r="IK8037" s="1009"/>
      <c r="IL8037" s="1009"/>
      <c r="IM8037" s="1009"/>
    </row>
    <row r="8038" spans="17:247" x14ac:dyDescent="0.25">
      <c r="Q8038" s="1333"/>
      <c r="R8038" s="1333"/>
      <c r="S8038" s="669"/>
      <c r="T8038" s="669"/>
      <c r="U8038" s="669"/>
      <c r="AG8038" s="873"/>
      <c r="AN8038" s="669"/>
      <c r="IG8038" s="1009"/>
      <c r="IH8038" s="1009"/>
      <c r="II8038" s="1009"/>
      <c r="IJ8038" s="1009"/>
      <c r="IK8038" s="1009"/>
      <c r="IL8038" s="1009"/>
      <c r="IM8038" s="1009"/>
    </row>
    <row r="8039" spans="17:247" x14ac:dyDescent="0.25">
      <c r="Q8039" s="1333"/>
      <c r="R8039" s="1333"/>
      <c r="S8039" s="669"/>
      <c r="T8039" s="669"/>
      <c r="U8039" s="669"/>
      <c r="AG8039" s="873"/>
      <c r="AN8039" s="669"/>
      <c r="IG8039" s="1009"/>
      <c r="IH8039" s="1009"/>
      <c r="II8039" s="1009"/>
      <c r="IJ8039" s="1009"/>
      <c r="IK8039" s="1009"/>
      <c r="IL8039" s="1009"/>
      <c r="IM8039" s="1009"/>
    </row>
    <row r="8040" spans="17:247" x14ac:dyDescent="0.25">
      <c r="Q8040" s="1333"/>
      <c r="R8040" s="1333"/>
      <c r="S8040" s="669"/>
      <c r="T8040" s="669"/>
      <c r="U8040" s="669"/>
      <c r="AG8040" s="873"/>
      <c r="AN8040" s="669"/>
      <c r="IG8040" s="1009"/>
      <c r="IH8040" s="1009"/>
      <c r="II8040" s="1009"/>
      <c r="IJ8040" s="1009"/>
      <c r="IK8040" s="1009"/>
      <c r="IL8040" s="1009"/>
      <c r="IM8040" s="1009"/>
    </row>
    <row r="8041" spans="17:247" x14ac:dyDescent="0.25">
      <c r="Q8041" s="1333"/>
      <c r="R8041" s="1333"/>
      <c r="S8041" s="669"/>
      <c r="T8041" s="669"/>
      <c r="U8041" s="669"/>
      <c r="AG8041" s="873"/>
      <c r="AN8041" s="669"/>
      <c r="IG8041" s="1009"/>
      <c r="IH8041" s="1009"/>
      <c r="II8041" s="1009"/>
      <c r="IJ8041" s="1009"/>
      <c r="IK8041" s="1009"/>
      <c r="IL8041" s="1009"/>
      <c r="IM8041" s="1009"/>
    </row>
    <row r="8042" spans="17:247" x14ac:dyDescent="0.25">
      <c r="Q8042" s="1333"/>
      <c r="R8042" s="1333"/>
      <c r="S8042" s="669"/>
      <c r="T8042" s="669"/>
      <c r="U8042" s="669"/>
      <c r="AG8042" s="873"/>
      <c r="AN8042" s="669"/>
      <c r="IG8042" s="1009"/>
      <c r="IH8042" s="1009"/>
      <c r="II8042" s="1009"/>
      <c r="IJ8042" s="1009"/>
      <c r="IK8042" s="1009"/>
      <c r="IL8042" s="1009"/>
      <c r="IM8042" s="1009"/>
    </row>
    <row r="8043" spans="17:247" x14ac:dyDescent="0.25">
      <c r="Q8043" s="1333"/>
      <c r="R8043" s="1333"/>
      <c r="S8043" s="669"/>
      <c r="T8043" s="669"/>
      <c r="U8043" s="669"/>
      <c r="AG8043" s="873"/>
      <c r="AN8043" s="669"/>
      <c r="IG8043" s="1009"/>
      <c r="IH8043" s="1009"/>
      <c r="II8043" s="1009"/>
      <c r="IJ8043" s="1009"/>
      <c r="IK8043" s="1009"/>
      <c r="IL8043" s="1009"/>
      <c r="IM8043" s="1009"/>
    </row>
    <row r="8044" spans="17:247" x14ac:dyDescent="0.25">
      <c r="Q8044" s="1333"/>
      <c r="R8044" s="1333"/>
      <c r="S8044" s="669"/>
      <c r="T8044" s="669"/>
      <c r="U8044" s="669"/>
      <c r="AG8044" s="873"/>
      <c r="AN8044" s="669"/>
      <c r="IG8044" s="1009"/>
      <c r="IH8044" s="1009"/>
      <c r="II8044" s="1009"/>
      <c r="IJ8044" s="1009"/>
      <c r="IK8044" s="1009"/>
      <c r="IL8044" s="1009"/>
      <c r="IM8044" s="1009"/>
    </row>
    <row r="8045" spans="17:247" x14ac:dyDescent="0.25">
      <c r="Q8045" s="1333"/>
      <c r="R8045" s="1333"/>
      <c r="S8045" s="669"/>
      <c r="T8045" s="669"/>
      <c r="U8045" s="669"/>
      <c r="AG8045" s="873"/>
      <c r="AN8045" s="669"/>
      <c r="IG8045" s="1009"/>
      <c r="IH8045" s="1009"/>
      <c r="II8045" s="1009"/>
      <c r="IJ8045" s="1009"/>
      <c r="IK8045" s="1009"/>
      <c r="IL8045" s="1009"/>
      <c r="IM8045" s="1009"/>
    </row>
    <row r="8046" spans="17:247" x14ac:dyDescent="0.25">
      <c r="Q8046" s="1333"/>
      <c r="R8046" s="1333"/>
      <c r="S8046" s="669"/>
      <c r="T8046" s="669"/>
      <c r="U8046" s="669"/>
      <c r="AG8046" s="873"/>
      <c r="AN8046" s="669"/>
      <c r="IG8046" s="1009"/>
      <c r="IH8046" s="1009"/>
      <c r="II8046" s="1009"/>
      <c r="IJ8046" s="1009"/>
      <c r="IK8046" s="1009"/>
      <c r="IL8046" s="1009"/>
      <c r="IM8046" s="1009"/>
    </row>
    <row r="8047" spans="17:247" x14ac:dyDescent="0.25">
      <c r="Q8047" s="1333"/>
      <c r="R8047" s="1333"/>
      <c r="S8047" s="669"/>
      <c r="T8047" s="669"/>
      <c r="U8047" s="669"/>
      <c r="AG8047" s="873"/>
      <c r="AN8047" s="669"/>
      <c r="IG8047" s="1009"/>
      <c r="IH8047" s="1009"/>
      <c r="II8047" s="1009"/>
      <c r="IJ8047" s="1009"/>
      <c r="IK8047" s="1009"/>
      <c r="IL8047" s="1009"/>
      <c r="IM8047" s="1009"/>
    </row>
    <row r="8048" spans="17:247" x14ac:dyDescent="0.25">
      <c r="Q8048" s="1333"/>
      <c r="R8048" s="1333"/>
      <c r="S8048" s="669"/>
      <c r="T8048" s="669"/>
      <c r="U8048" s="669"/>
      <c r="AG8048" s="873"/>
      <c r="AN8048" s="669"/>
      <c r="IG8048" s="1009"/>
      <c r="IH8048" s="1009"/>
      <c r="II8048" s="1009"/>
      <c r="IJ8048" s="1009"/>
      <c r="IK8048" s="1009"/>
      <c r="IL8048" s="1009"/>
      <c r="IM8048" s="1009"/>
    </row>
    <row r="8049" spans="17:247" x14ac:dyDescent="0.25">
      <c r="Q8049" s="1333"/>
      <c r="R8049" s="1333"/>
      <c r="S8049" s="669"/>
      <c r="T8049" s="669"/>
      <c r="U8049" s="669"/>
      <c r="AG8049" s="873"/>
      <c r="AN8049" s="669"/>
      <c r="IG8049" s="1009"/>
      <c r="IH8049" s="1009"/>
      <c r="II8049" s="1009"/>
      <c r="IJ8049" s="1009"/>
      <c r="IK8049" s="1009"/>
      <c r="IL8049" s="1009"/>
      <c r="IM8049" s="1009"/>
    </row>
    <row r="8050" spans="17:247" x14ac:dyDescent="0.25">
      <c r="Q8050" s="1333"/>
      <c r="R8050" s="1333"/>
      <c r="S8050" s="669"/>
      <c r="T8050" s="669"/>
      <c r="U8050" s="669"/>
      <c r="AG8050" s="873"/>
      <c r="AN8050" s="669"/>
      <c r="IG8050" s="1009"/>
      <c r="IH8050" s="1009"/>
      <c r="II8050" s="1009"/>
      <c r="IJ8050" s="1009"/>
      <c r="IK8050" s="1009"/>
      <c r="IL8050" s="1009"/>
      <c r="IM8050" s="1009"/>
    </row>
    <row r="8051" spans="17:247" x14ac:dyDescent="0.25">
      <c r="Q8051" s="1333"/>
      <c r="R8051" s="1333"/>
      <c r="S8051" s="669"/>
      <c r="T8051" s="669"/>
      <c r="U8051" s="669"/>
      <c r="AG8051" s="873"/>
      <c r="AN8051" s="669"/>
      <c r="IG8051" s="1009"/>
      <c r="IH8051" s="1009"/>
      <c r="II8051" s="1009"/>
      <c r="IJ8051" s="1009"/>
      <c r="IK8051" s="1009"/>
      <c r="IL8051" s="1009"/>
      <c r="IM8051" s="1009"/>
    </row>
    <row r="8052" spans="17:247" x14ac:dyDescent="0.25">
      <c r="Q8052" s="1333"/>
      <c r="R8052" s="1333"/>
      <c r="S8052" s="669"/>
      <c r="T8052" s="669"/>
      <c r="U8052" s="669"/>
      <c r="AG8052" s="873"/>
      <c r="AN8052" s="669"/>
      <c r="IG8052" s="1009"/>
      <c r="IH8052" s="1009"/>
      <c r="II8052" s="1009"/>
      <c r="IJ8052" s="1009"/>
      <c r="IK8052" s="1009"/>
      <c r="IL8052" s="1009"/>
      <c r="IM8052" s="1009"/>
    </row>
    <row r="8053" spans="17:247" x14ac:dyDescent="0.25">
      <c r="Q8053" s="1333"/>
      <c r="R8053" s="1333"/>
      <c r="S8053" s="669"/>
      <c r="T8053" s="669"/>
      <c r="U8053" s="669"/>
      <c r="AG8053" s="873"/>
      <c r="AN8053" s="669"/>
      <c r="IG8053" s="1009"/>
      <c r="IH8053" s="1009"/>
      <c r="II8053" s="1009"/>
      <c r="IJ8053" s="1009"/>
      <c r="IK8053" s="1009"/>
      <c r="IL8053" s="1009"/>
      <c r="IM8053" s="1009"/>
    </row>
    <row r="8054" spans="17:247" x14ac:dyDescent="0.25">
      <c r="Q8054" s="1333"/>
      <c r="R8054" s="1333"/>
      <c r="S8054" s="669"/>
      <c r="T8054" s="669"/>
      <c r="U8054" s="669"/>
      <c r="AG8054" s="873"/>
      <c r="AN8054" s="669"/>
      <c r="IG8054" s="1009"/>
      <c r="IH8054" s="1009"/>
      <c r="II8054" s="1009"/>
      <c r="IJ8054" s="1009"/>
      <c r="IK8054" s="1009"/>
      <c r="IL8054" s="1009"/>
      <c r="IM8054" s="1009"/>
    </row>
    <row r="8055" spans="17:247" x14ac:dyDescent="0.25">
      <c r="Q8055" s="1333"/>
      <c r="R8055" s="1333"/>
      <c r="S8055" s="669"/>
      <c r="T8055" s="669"/>
      <c r="U8055" s="669"/>
      <c r="AG8055" s="873"/>
      <c r="AN8055" s="669"/>
      <c r="IG8055" s="1009"/>
      <c r="IH8055" s="1009"/>
      <c r="II8055" s="1009"/>
      <c r="IJ8055" s="1009"/>
      <c r="IK8055" s="1009"/>
      <c r="IL8055" s="1009"/>
      <c r="IM8055" s="1009"/>
    </row>
    <row r="8056" spans="17:247" x14ac:dyDescent="0.25">
      <c r="Q8056" s="1333"/>
      <c r="R8056" s="1333"/>
      <c r="S8056" s="669"/>
      <c r="T8056" s="669"/>
      <c r="U8056" s="669"/>
      <c r="AG8056" s="873"/>
      <c r="AN8056" s="669"/>
      <c r="IG8056" s="1009"/>
      <c r="IH8056" s="1009"/>
      <c r="II8056" s="1009"/>
      <c r="IJ8056" s="1009"/>
      <c r="IK8056" s="1009"/>
      <c r="IL8056" s="1009"/>
      <c r="IM8056" s="1009"/>
    </row>
    <row r="8057" spans="17:247" x14ac:dyDescent="0.25">
      <c r="Q8057" s="1333"/>
      <c r="R8057" s="1333"/>
      <c r="S8057" s="669"/>
      <c r="T8057" s="669"/>
      <c r="U8057" s="669"/>
      <c r="AG8057" s="873"/>
      <c r="AN8057" s="669"/>
      <c r="IG8057" s="1009"/>
      <c r="IH8057" s="1009"/>
      <c r="II8057" s="1009"/>
      <c r="IJ8057" s="1009"/>
      <c r="IK8057" s="1009"/>
      <c r="IL8057" s="1009"/>
      <c r="IM8057" s="1009"/>
    </row>
    <row r="8058" spans="17:247" x14ac:dyDescent="0.25">
      <c r="Q8058" s="1333"/>
      <c r="R8058" s="1333"/>
      <c r="S8058" s="669"/>
      <c r="T8058" s="669"/>
      <c r="U8058" s="669"/>
      <c r="AG8058" s="873"/>
      <c r="AN8058" s="669"/>
      <c r="IG8058" s="1009"/>
      <c r="IH8058" s="1009"/>
      <c r="II8058" s="1009"/>
      <c r="IJ8058" s="1009"/>
      <c r="IK8058" s="1009"/>
      <c r="IL8058" s="1009"/>
      <c r="IM8058" s="1009"/>
    </row>
    <row r="8059" spans="17:247" x14ac:dyDescent="0.25">
      <c r="Q8059" s="1333"/>
      <c r="R8059" s="1333"/>
      <c r="S8059" s="669"/>
      <c r="T8059" s="669"/>
      <c r="U8059" s="669"/>
      <c r="AG8059" s="873"/>
      <c r="AN8059" s="669"/>
      <c r="IG8059" s="1009"/>
      <c r="IH8059" s="1009"/>
      <c r="II8059" s="1009"/>
      <c r="IJ8059" s="1009"/>
      <c r="IK8059" s="1009"/>
      <c r="IL8059" s="1009"/>
      <c r="IM8059" s="1009"/>
    </row>
    <row r="8060" spans="17:247" x14ac:dyDescent="0.25">
      <c r="Q8060" s="1333"/>
      <c r="R8060" s="1333"/>
      <c r="S8060" s="669"/>
      <c r="T8060" s="669"/>
      <c r="U8060" s="669"/>
      <c r="AG8060" s="873"/>
      <c r="AN8060" s="669"/>
      <c r="IG8060" s="1009"/>
      <c r="IH8060" s="1009"/>
      <c r="II8060" s="1009"/>
      <c r="IJ8060" s="1009"/>
      <c r="IK8060" s="1009"/>
      <c r="IL8060" s="1009"/>
      <c r="IM8060" s="1009"/>
    </row>
    <row r="8061" spans="17:247" x14ac:dyDescent="0.25">
      <c r="Q8061" s="1333"/>
      <c r="R8061" s="1333"/>
      <c r="S8061" s="669"/>
      <c r="T8061" s="669"/>
      <c r="U8061" s="669"/>
      <c r="AG8061" s="873"/>
      <c r="AN8061" s="669"/>
      <c r="IG8061" s="1009"/>
      <c r="IH8061" s="1009"/>
      <c r="II8061" s="1009"/>
      <c r="IJ8061" s="1009"/>
      <c r="IK8061" s="1009"/>
      <c r="IL8061" s="1009"/>
      <c r="IM8061" s="1009"/>
    </row>
    <row r="8062" spans="17:247" x14ac:dyDescent="0.25">
      <c r="Q8062" s="1333"/>
      <c r="R8062" s="1333"/>
      <c r="S8062" s="669"/>
      <c r="T8062" s="669"/>
      <c r="U8062" s="669"/>
      <c r="AG8062" s="873"/>
      <c r="AN8062" s="669"/>
      <c r="IG8062" s="1009"/>
      <c r="IH8062" s="1009"/>
      <c r="II8062" s="1009"/>
      <c r="IJ8062" s="1009"/>
      <c r="IK8062" s="1009"/>
      <c r="IL8062" s="1009"/>
      <c r="IM8062" s="1009"/>
    </row>
    <row r="8063" spans="17:247" x14ac:dyDescent="0.25">
      <c r="Q8063" s="1333"/>
      <c r="R8063" s="1333"/>
      <c r="S8063" s="669"/>
      <c r="T8063" s="669"/>
      <c r="U8063" s="669"/>
      <c r="AG8063" s="873"/>
      <c r="AN8063" s="669"/>
      <c r="IG8063" s="1009"/>
      <c r="IH8063" s="1009"/>
      <c r="II8063" s="1009"/>
      <c r="IJ8063" s="1009"/>
      <c r="IK8063" s="1009"/>
      <c r="IL8063" s="1009"/>
      <c r="IM8063" s="1009"/>
    </row>
    <row r="8064" spans="17:247" x14ac:dyDescent="0.25">
      <c r="Q8064" s="1333"/>
      <c r="R8064" s="1333"/>
      <c r="S8064" s="669"/>
      <c r="T8064" s="669"/>
      <c r="U8064" s="669"/>
      <c r="AG8064" s="873"/>
      <c r="AN8064" s="669"/>
      <c r="IG8064" s="1009"/>
      <c r="IH8064" s="1009"/>
      <c r="II8064" s="1009"/>
      <c r="IJ8064" s="1009"/>
      <c r="IK8064" s="1009"/>
      <c r="IL8064" s="1009"/>
      <c r="IM8064" s="1009"/>
    </row>
    <row r="8065" spans="17:247" x14ac:dyDescent="0.25">
      <c r="Q8065" s="1333"/>
      <c r="R8065" s="1333"/>
      <c r="S8065" s="669"/>
      <c r="T8065" s="669"/>
      <c r="U8065" s="669"/>
      <c r="AG8065" s="873"/>
      <c r="AN8065" s="669"/>
      <c r="IG8065" s="1009"/>
      <c r="IH8065" s="1009"/>
      <c r="II8065" s="1009"/>
      <c r="IJ8065" s="1009"/>
      <c r="IK8065" s="1009"/>
      <c r="IL8065" s="1009"/>
      <c r="IM8065" s="1009"/>
    </row>
    <row r="8066" spans="17:247" x14ac:dyDescent="0.25">
      <c r="Q8066" s="1333"/>
      <c r="R8066" s="1333"/>
      <c r="S8066" s="669"/>
      <c r="T8066" s="669"/>
      <c r="U8066" s="669"/>
      <c r="AG8066" s="873"/>
      <c r="AN8066" s="669"/>
      <c r="IG8066" s="1009"/>
      <c r="IH8066" s="1009"/>
      <c r="II8066" s="1009"/>
      <c r="IJ8066" s="1009"/>
      <c r="IK8066" s="1009"/>
      <c r="IL8066" s="1009"/>
      <c r="IM8066" s="1009"/>
    </row>
    <row r="8067" spans="17:247" x14ac:dyDescent="0.25">
      <c r="Q8067" s="1333"/>
      <c r="R8067" s="1333"/>
      <c r="S8067" s="669"/>
      <c r="T8067" s="669"/>
      <c r="U8067" s="669"/>
      <c r="AG8067" s="873"/>
      <c r="AN8067" s="669"/>
      <c r="IG8067" s="1009"/>
      <c r="IH8067" s="1009"/>
      <c r="II8067" s="1009"/>
      <c r="IJ8067" s="1009"/>
      <c r="IK8067" s="1009"/>
      <c r="IL8067" s="1009"/>
      <c r="IM8067" s="1009"/>
    </row>
    <row r="8068" spans="17:247" x14ac:dyDescent="0.25">
      <c r="Q8068" s="1333"/>
      <c r="R8068" s="1333"/>
      <c r="S8068" s="669"/>
      <c r="T8068" s="669"/>
      <c r="U8068" s="669"/>
      <c r="AG8068" s="873"/>
      <c r="AN8068" s="669"/>
      <c r="IG8068" s="1009"/>
      <c r="IH8068" s="1009"/>
      <c r="II8068" s="1009"/>
      <c r="IJ8068" s="1009"/>
      <c r="IK8068" s="1009"/>
      <c r="IL8068" s="1009"/>
      <c r="IM8068" s="1009"/>
    </row>
    <row r="8069" spans="17:247" x14ac:dyDescent="0.25">
      <c r="Q8069" s="1333"/>
      <c r="R8069" s="1333"/>
      <c r="S8069" s="669"/>
      <c r="T8069" s="669"/>
      <c r="U8069" s="669"/>
      <c r="AG8069" s="873"/>
      <c r="AN8069" s="669"/>
      <c r="IG8069" s="1009"/>
      <c r="IH8069" s="1009"/>
      <c r="II8069" s="1009"/>
      <c r="IJ8069" s="1009"/>
      <c r="IK8069" s="1009"/>
      <c r="IL8069" s="1009"/>
      <c r="IM8069" s="1009"/>
    </row>
    <row r="8070" spans="17:247" x14ac:dyDescent="0.25">
      <c r="Q8070" s="1333"/>
      <c r="R8070" s="1333"/>
      <c r="S8070" s="669"/>
      <c r="T8070" s="669"/>
      <c r="U8070" s="669"/>
      <c r="AG8070" s="873"/>
      <c r="AN8070" s="669"/>
      <c r="IG8070" s="1009"/>
      <c r="IH8070" s="1009"/>
      <c r="II8070" s="1009"/>
      <c r="IJ8070" s="1009"/>
      <c r="IK8070" s="1009"/>
      <c r="IL8070" s="1009"/>
      <c r="IM8070" s="1009"/>
    </row>
    <row r="8071" spans="17:247" x14ac:dyDescent="0.25">
      <c r="Q8071" s="1333"/>
      <c r="R8071" s="1333"/>
      <c r="S8071" s="669"/>
      <c r="T8071" s="669"/>
      <c r="U8071" s="669"/>
      <c r="AG8071" s="873"/>
      <c r="AN8071" s="669"/>
      <c r="IG8071" s="1009"/>
      <c r="IH8071" s="1009"/>
      <c r="II8071" s="1009"/>
      <c r="IJ8071" s="1009"/>
      <c r="IK8071" s="1009"/>
      <c r="IL8071" s="1009"/>
      <c r="IM8071" s="1009"/>
    </row>
    <row r="8072" spans="17:247" x14ac:dyDescent="0.25">
      <c r="Q8072" s="1333"/>
      <c r="R8072" s="1333"/>
      <c r="S8072" s="669"/>
      <c r="T8072" s="669"/>
      <c r="U8072" s="669"/>
      <c r="AG8072" s="873"/>
      <c r="AN8072" s="669"/>
      <c r="IG8072" s="1009"/>
      <c r="IH8072" s="1009"/>
      <c r="II8072" s="1009"/>
      <c r="IJ8072" s="1009"/>
      <c r="IK8072" s="1009"/>
      <c r="IL8072" s="1009"/>
      <c r="IM8072" s="1009"/>
    </row>
    <row r="8073" spans="17:247" x14ac:dyDescent="0.25">
      <c r="Q8073" s="1333"/>
      <c r="R8073" s="1333"/>
      <c r="S8073" s="669"/>
      <c r="T8073" s="669"/>
      <c r="U8073" s="669"/>
      <c r="AG8073" s="873"/>
      <c r="AN8073" s="669"/>
      <c r="IG8073" s="1009"/>
      <c r="IH8073" s="1009"/>
      <c r="II8073" s="1009"/>
      <c r="IJ8073" s="1009"/>
      <c r="IK8073" s="1009"/>
      <c r="IL8073" s="1009"/>
      <c r="IM8073" s="1009"/>
    </row>
    <row r="8074" spans="17:247" x14ac:dyDescent="0.25">
      <c r="Q8074" s="1333"/>
      <c r="R8074" s="1333"/>
      <c r="S8074" s="669"/>
      <c r="T8074" s="669"/>
      <c r="U8074" s="669"/>
      <c r="AG8074" s="873"/>
      <c r="AN8074" s="669"/>
      <c r="IG8074" s="1009"/>
      <c r="IH8074" s="1009"/>
      <c r="II8074" s="1009"/>
      <c r="IJ8074" s="1009"/>
      <c r="IK8074" s="1009"/>
      <c r="IL8074" s="1009"/>
      <c r="IM8074" s="1009"/>
    </row>
    <row r="8075" spans="17:247" x14ac:dyDescent="0.25">
      <c r="Q8075" s="1333"/>
      <c r="R8075" s="1333"/>
      <c r="S8075" s="669"/>
      <c r="T8075" s="669"/>
      <c r="U8075" s="669"/>
      <c r="AG8075" s="873"/>
      <c r="AN8075" s="669"/>
      <c r="IG8075" s="1009"/>
      <c r="IH8075" s="1009"/>
      <c r="II8075" s="1009"/>
      <c r="IJ8075" s="1009"/>
      <c r="IK8075" s="1009"/>
      <c r="IL8075" s="1009"/>
      <c r="IM8075" s="1009"/>
    </row>
    <row r="8076" spans="17:247" x14ac:dyDescent="0.25">
      <c r="Q8076" s="1333"/>
      <c r="R8076" s="1333"/>
      <c r="S8076" s="669"/>
      <c r="T8076" s="669"/>
      <c r="U8076" s="669"/>
      <c r="AG8076" s="873"/>
      <c r="AN8076" s="669"/>
      <c r="IG8076" s="1009"/>
      <c r="IH8076" s="1009"/>
      <c r="II8076" s="1009"/>
      <c r="IJ8076" s="1009"/>
      <c r="IK8076" s="1009"/>
      <c r="IL8076" s="1009"/>
      <c r="IM8076" s="1009"/>
    </row>
    <row r="8077" spans="17:247" x14ac:dyDescent="0.25">
      <c r="Q8077" s="1333"/>
      <c r="R8077" s="1333"/>
      <c r="S8077" s="669"/>
      <c r="T8077" s="669"/>
      <c r="U8077" s="669"/>
      <c r="AG8077" s="873"/>
      <c r="AN8077" s="669"/>
      <c r="IG8077" s="1009"/>
      <c r="IH8077" s="1009"/>
      <c r="II8077" s="1009"/>
      <c r="IJ8077" s="1009"/>
      <c r="IK8077" s="1009"/>
      <c r="IL8077" s="1009"/>
      <c r="IM8077" s="1009"/>
    </row>
    <row r="8078" spans="17:247" x14ac:dyDescent="0.25">
      <c r="Q8078" s="1333"/>
      <c r="R8078" s="1333"/>
      <c r="S8078" s="669"/>
      <c r="T8078" s="669"/>
      <c r="U8078" s="669"/>
      <c r="AG8078" s="873"/>
      <c r="AN8078" s="669"/>
      <c r="IG8078" s="1009"/>
      <c r="IH8078" s="1009"/>
      <c r="II8078" s="1009"/>
      <c r="IJ8078" s="1009"/>
      <c r="IK8078" s="1009"/>
      <c r="IL8078" s="1009"/>
      <c r="IM8078" s="1009"/>
    </row>
    <row r="8079" spans="17:247" x14ac:dyDescent="0.25">
      <c r="Q8079" s="1333"/>
      <c r="R8079" s="1333"/>
      <c r="S8079" s="669"/>
      <c r="T8079" s="669"/>
      <c r="U8079" s="669"/>
      <c r="AG8079" s="873"/>
      <c r="AN8079" s="669"/>
      <c r="IG8079" s="1009"/>
      <c r="IH8079" s="1009"/>
      <c r="II8079" s="1009"/>
      <c r="IJ8079" s="1009"/>
      <c r="IK8079" s="1009"/>
      <c r="IL8079" s="1009"/>
      <c r="IM8079" s="1009"/>
    </row>
    <row r="8080" spans="17:247" x14ac:dyDescent="0.25">
      <c r="Q8080" s="1333"/>
      <c r="R8080" s="1333"/>
      <c r="S8080" s="669"/>
      <c r="T8080" s="669"/>
      <c r="U8080" s="669"/>
      <c r="AG8080" s="873"/>
      <c r="AN8080" s="669"/>
      <c r="IG8080" s="1009"/>
      <c r="IH8080" s="1009"/>
      <c r="II8080" s="1009"/>
      <c r="IJ8080" s="1009"/>
      <c r="IK8080" s="1009"/>
      <c r="IL8080" s="1009"/>
      <c r="IM8080" s="1009"/>
    </row>
    <row r="8081" spans="17:247" x14ac:dyDescent="0.25">
      <c r="Q8081" s="1333"/>
      <c r="R8081" s="1333"/>
      <c r="S8081" s="669"/>
      <c r="T8081" s="669"/>
      <c r="U8081" s="669"/>
      <c r="AG8081" s="873"/>
      <c r="AN8081" s="669"/>
      <c r="IG8081" s="1009"/>
      <c r="IH8081" s="1009"/>
      <c r="II8081" s="1009"/>
      <c r="IJ8081" s="1009"/>
      <c r="IK8081" s="1009"/>
      <c r="IL8081" s="1009"/>
      <c r="IM8081" s="1009"/>
    </row>
    <row r="8082" spans="17:247" x14ac:dyDescent="0.25">
      <c r="Q8082" s="1333"/>
      <c r="R8082" s="1333"/>
      <c r="S8082" s="669"/>
      <c r="T8082" s="669"/>
      <c r="U8082" s="669"/>
      <c r="AG8082" s="873"/>
      <c r="AN8082" s="669"/>
      <c r="IG8082" s="1009"/>
      <c r="IH8082" s="1009"/>
      <c r="II8082" s="1009"/>
      <c r="IJ8082" s="1009"/>
      <c r="IK8082" s="1009"/>
      <c r="IL8082" s="1009"/>
      <c r="IM8082" s="1009"/>
    </row>
    <row r="8083" spans="17:247" x14ac:dyDescent="0.25">
      <c r="Q8083" s="1333"/>
      <c r="R8083" s="1333"/>
      <c r="S8083" s="669"/>
      <c r="T8083" s="669"/>
      <c r="U8083" s="669"/>
      <c r="AG8083" s="873"/>
      <c r="AN8083" s="669"/>
      <c r="IG8083" s="1009"/>
      <c r="IH8083" s="1009"/>
      <c r="II8083" s="1009"/>
      <c r="IJ8083" s="1009"/>
      <c r="IK8083" s="1009"/>
      <c r="IL8083" s="1009"/>
      <c r="IM8083" s="1009"/>
    </row>
    <row r="8084" spans="17:247" x14ac:dyDescent="0.25">
      <c r="Q8084" s="1333"/>
      <c r="R8084" s="1333"/>
      <c r="S8084" s="669"/>
      <c r="T8084" s="669"/>
      <c r="U8084" s="669"/>
      <c r="AG8084" s="873"/>
      <c r="AN8084" s="669"/>
      <c r="IG8084" s="1009"/>
      <c r="IH8084" s="1009"/>
      <c r="II8084" s="1009"/>
      <c r="IJ8084" s="1009"/>
      <c r="IK8084" s="1009"/>
      <c r="IL8084" s="1009"/>
      <c r="IM8084" s="1009"/>
    </row>
    <row r="8085" spans="17:247" x14ac:dyDescent="0.25">
      <c r="Q8085" s="1333"/>
      <c r="R8085" s="1333"/>
      <c r="S8085" s="669"/>
      <c r="T8085" s="669"/>
      <c r="U8085" s="669"/>
      <c r="AG8085" s="873"/>
      <c r="AN8085" s="669"/>
      <c r="IG8085" s="1009"/>
      <c r="IH8085" s="1009"/>
      <c r="II8085" s="1009"/>
      <c r="IJ8085" s="1009"/>
      <c r="IK8085" s="1009"/>
      <c r="IL8085" s="1009"/>
      <c r="IM8085" s="1009"/>
    </row>
    <row r="8086" spans="17:247" x14ac:dyDescent="0.25">
      <c r="Q8086" s="1333"/>
      <c r="R8086" s="1333"/>
      <c r="S8086" s="669"/>
      <c r="T8086" s="669"/>
      <c r="U8086" s="669"/>
      <c r="AG8086" s="873"/>
      <c r="AN8086" s="669"/>
      <c r="IG8086" s="1009"/>
      <c r="IH8086" s="1009"/>
      <c r="II8086" s="1009"/>
      <c r="IJ8086" s="1009"/>
      <c r="IK8086" s="1009"/>
      <c r="IL8086" s="1009"/>
      <c r="IM8086" s="1009"/>
    </row>
    <row r="8087" spans="17:247" x14ac:dyDescent="0.25">
      <c r="Q8087" s="1333"/>
      <c r="R8087" s="1333"/>
      <c r="S8087" s="669"/>
      <c r="T8087" s="669"/>
      <c r="U8087" s="669"/>
      <c r="AG8087" s="873"/>
      <c r="AN8087" s="669"/>
      <c r="IG8087" s="1009"/>
      <c r="IH8087" s="1009"/>
      <c r="II8087" s="1009"/>
      <c r="IJ8087" s="1009"/>
      <c r="IK8087" s="1009"/>
      <c r="IL8087" s="1009"/>
      <c r="IM8087" s="1009"/>
    </row>
    <row r="8088" spans="17:247" x14ac:dyDescent="0.25">
      <c r="Q8088" s="1333"/>
      <c r="R8088" s="1333"/>
      <c r="S8088" s="669"/>
      <c r="T8088" s="669"/>
      <c r="U8088" s="669"/>
      <c r="AG8088" s="873"/>
      <c r="AN8088" s="669"/>
      <c r="IG8088" s="1009"/>
      <c r="IH8088" s="1009"/>
      <c r="II8088" s="1009"/>
      <c r="IJ8088" s="1009"/>
      <c r="IK8088" s="1009"/>
      <c r="IL8088" s="1009"/>
      <c r="IM8088" s="1009"/>
    </row>
    <row r="8089" spans="17:247" x14ac:dyDescent="0.25">
      <c r="Q8089" s="1333"/>
      <c r="R8089" s="1333"/>
      <c r="S8089" s="669"/>
      <c r="T8089" s="669"/>
      <c r="U8089" s="669"/>
      <c r="AG8089" s="873"/>
      <c r="AN8089" s="669"/>
      <c r="IG8089" s="1009"/>
      <c r="IH8089" s="1009"/>
      <c r="II8089" s="1009"/>
      <c r="IJ8089" s="1009"/>
      <c r="IK8089" s="1009"/>
      <c r="IL8089" s="1009"/>
      <c r="IM8089" s="1009"/>
    </row>
    <row r="8090" spans="17:247" x14ac:dyDescent="0.25">
      <c r="Q8090" s="1333"/>
      <c r="R8090" s="1333"/>
      <c r="S8090" s="669"/>
      <c r="T8090" s="669"/>
      <c r="U8090" s="669"/>
      <c r="AG8090" s="873"/>
      <c r="AN8090" s="669"/>
      <c r="IG8090" s="1009"/>
      <c r="IH8090" s="1009"/>
      <c r="II8090" s="1009"/>
      <c r="IJ8090" s="1009"/>
      <c r="IK8090" s="1009"/>
      <c r="IL8090" s="1009"/>
      <c r="IM8090" s="1009"/>
    </row>
    <row r="8091" spans="17:247" x14ac:dyDescent="0.25">
      <c r="Q8091" s="1333"/>
      <c r="R8091" s="1333"/>
      <c r="S8091" s="669"/>
      <c r="T8091" s="669"/>
      <c r="U8091" s="669"/>
      <c r="AG8091" s="873"/>
      <c r="AN8091" s="669"/>
      <c r="IG8091" s="1009"/>
      <c r="IH8091" s="1009"/>
      <c r="II8091" s="1009"/>
      <c r="IJ8091" s="1009"/>
      <c r="IK8091" s="1009"/>
      <c r="IL8091" s="1009"/>
      <c r="IM8091" s="1009"/>
    </row>
    <row r="8092" spans="17:247" x14ac:dyDescent="0.25">
      <c r="Q8092" s="1333"/>
      <c r="R8092" s="1333"/>
      <c r="S8092" s="669"/>
      <c r="T8092" s="669"/>
      <c r="U8092" s="669"/>
      <c r="AG8092" s="873"/>
      <c r="AN8092" s="669"/>
      <c r="IG8092" s="1009"/>
      <c r="IH8092" s="1009"/>
      <c r="II8092" s="1009"/>
      <c r="IJ8092" s="1009"/>
      <c r="IK8092" s="1009"/>
      <c r="IL8092" s="1009"/>
      <c r="IM8092" s="1009"/>
    </row>
    <row r="8093" spans="17:247" x14ac:dyDescent="0.25">
      <c r="Q8093" s="1333"/>
      <c r="R8093" s="1333"/>
      <c r="S8093" s="669"/>
      <c r="T8093" s="669"/>
      <c r="U8093" s="669"/>
      <c r="AG8093" s="873"/>
      <c r="AN8093" s="669"/>
      <c r="IG8093" s="1009"/>
      <c r="IH8093" s="1009"/>
      <c r="II8093" s="1009"/>
      <c r="IJ8093" s="1009"/>
      <c r="IK8093" s="1009"/>
      <c r="IL8093" s="1009"/>
      <c r="IM8093" s="1009"/>
    </row>
    <row r="8094" spans="17:247" x14ac:dyDescent="0.25">
      <c r="Q8094" s="1333"/>
      <c r="R8094" s="1333"/>
      <c r="S8094" s="669"/>
      <c r="T8094" s="669"/>
      <c r="U8094" s="669"/>
      <c r="AG8094" s="873"/>
      <c r="AN8094" s="669"/>
      <c r="IG8094" s="1009"/>
      <c r="IH8094" s="1009"/>
      <c r="II8094" s="1009"/>
      <c r="IJ8094" s="1009"/>
      <c r="IK8094" s="1009"/>
      <c r="IL8094" s="1009"/>
      <c r="IM8094" s="1009"/>
    </row>
    <row r="8095" spans="17:247" x14ac:dyDescent="0.25">
      <c r="Q8095" s="1333"/>
      <c r="R8095" s="1333"/>
      <c r="S8095" s="669"/>
      <c r="T8095" s="669"/>
      <c r="U8095" s="669"/>
      <c r="AG8095" s="873"/>
      <c r="AN8095" s="669"/>
      <c r="IG8095" s="1009"/>
      <c r="IH8095" s="1009"/>
      <c r="II8095" s="1009"/>
      <c r="IJ8095" s="1009"/>
      <c r="IK8095" s="1009"/>
      <c r="IL8095" s="1009"/>
      <c r="IM8095" s="1009"/>
    </row>
    <row r="8096" spans="17:247" x14ac:dyDescent="0.25">
      <c r="Q8096" s="1333"/>
      <c r="R8096" s="1333"/>
      <c r="S8096" s="669"/>
      <c r="T8096" s="669"/>
      <c r="U8096" s="669"/>
      <c r="AG8096" s="873"/>
      <c r="AN8096" s="669"/>
      <c r="IG8096" s="1009"/>
      <c r="IH8096" s="1009"/>
      <c r="II8096" s="1009"/>
      <c r="IJ8096" s="1009"/>
      <c r="IK8096" s="1009"/>
      <c r="IL8096" s="1009"/>
      <c r="IM8096" s="1009"/>
    </row>
    <row r="8097" spans="17:247" x14ac:dyDescent="0.25">
      <c r="Q8097" s="1333"/>
      <c r="R8097" s="1333"/>
      <c r="S8097" s="669"/>
      <c r="T8097" s="669"/>
      <c r="U8097" s="669"/>
      <c r="AG8097" s="873"/>
      <c r="AN8097" s="669"/>
      <c r="IG8097" s="1009"/>
      <c r="IH8097" s="1009"/>
      <c r="II8097" s="1009"/>
      <c r="IJ8097" s="1009"/>
      <c r="IK8097" s="1009"/>
      <c r="IL8097" s="1009"/>
      <c r="IM8097" s="1009"/>
    </row>
    <row r="8098" spans="17:247" x14ac:dyDescent="0.25">
      <c r="Q8098" s="1333"/>
      <c r="R8098" s="1333"/>
      <c r="S8098" s="669"/>
      <c r="T8098" s="669"/>
      <c r="U8098" s="669"/>
      <c r="AG8098" s="873"/>
      <c r="AN8098" s="669"/>
      <c r="IG8098" s="1009"/>
      <c r="IH8098" s="1009"/>
      <c r="II8098" s="1009"/>
      <c r="IJ8098" s="1009"/>
      <c r="IK8098" s="1009"/>
      <c r="IL8098" s="1009"/>
      <c r="IM8098" s="1009"/>
    </row>
    <row r="8099" spans="17:247" x14ac:dyDescent="0.25">
      <c r="Q8099" s="1333"/>
      <c r="R8099" s="1333"/>
      <c r="S8099" s="669"/>
      <c r="T8099" s="669"/>
      <c r="U8099" s="669"/>
      <c r="AG8099" s="873"/>
      <c r="AN8099" s="669"/>
      <c r="IG8099" s="1009"/>
      <c r="IH8099" s="1009"/>
      <c r="II8099" s="1009"/>
      <c r="IJ8099" s="1009"/>
      <c r="IK8099" s="1009"/>
      <c r="IL8099" s="1009"/>
      <c r="IM8099" s="1009"/>
    </row>
    <row r="8100" spans="17:247" x14ac:dyDescent="0.25">
      <c r="Q8100" s="1333"/>
      <c r="R8100" s="1333"/>
      <c r="S8100" s="669"/>
      <c r="T8100" s="669"/>
      <c r="U8100" s="669"/>
      <c r="AG8100" s="873"/>
      <c r="AN8100" s="669"/>
      <c r="IG8100" s="1009"/>
      <c r="IH8100" s="1009"/>
      <c r="II8100" s="1009"/>
      <c r="IJ8100" s="1009"/>
      <c r="IK8100" s="1009"/>
      <c r="IL8100" s="1009"/>
      <c r="IM8100" s="1009"/>
    </row>
    <row r="8101" spans="17:247" x14ac:dyDescent="0.25">
      <c r="Q8101" s="1333"/>
      <c r="R8101" s="1333"/>
      <c r="S8101" s="669"/>
      <c r="T8101" s="669"/>
      <c r="U8101" s="669"/>
      <c r="AG8101" s="873"/>
      <c r="AN8101" s="669"/>
      <c r="IG8101" s="1009"/>
      <c r="IH8101" s="1009"/>
      <c r="II8101" s="1009"/>
      <c r="IJ8101" s="1009"/>
      <c r="IK8101" s="1009"/>
      <c r="IL8101" s="1009"/>
      <c r="IM8101" s="1009"/>
    </row>
    <row r="8102" spans="17:247" x14ac:dyDescent="0.25">
      <c r="Q8102" s="1333"/>
      <c r="R8102" s="1333"/>
      <c r="S8102" s="669"/>
      <c r="T8102" s="669"/>
      <c r="U8102" s="669"/>
      <c r="AG8102" s="873"/>
      <c r="AN8102" s="669"/>
      <c r="IG8102" s="1009"/>
      <c r="IH8102" s="1009"/>
      <c r="II8102" s="1009"/>
      <c r="IJ8102" s="1009"/>
      <c r="IK8102" s="1009"/>
      <c r="IL8102" s="1009"/>
      <c r="IM8102" s="1009"/>
    </row>
    <row r="8103" spans="17:247" x14ac:dyDescent="0.25">
      <c r="Q8103" s="1333"/>
      <c r="R8103" s="1333"/>
      <c r="S8103" s="669"/>
      <c r="T8103" s="669"/>
      <c r="U8103" s="669"/>
      <c r="AG8103" s="873"/>
      <c r="AN8103" s="669"/>
      <c r="IG8103" s="1009"/>
      <c r="IH8103" s="1009"/>
      <c r="II8103" s="1009"/>
      <c r="IJ8103" s="1009"/>
      <c r="IK8103" s="1009"/>
      <c r="IL8103" s="1009"/>
      <c r="IM8103" s="1009"/>
    </row>
    <row r="8104" spans="17:247" x14ac:dyDescent="0.25">
      <c r="Q8104" s="1333"/>
      <c r="R8104" s="1333"/>
      <c r="S8104" s="669"/>
      <c r="T8104" s="669"/>
      <c r="U8104" s="669"/>
      <c r="AG8104" s="873"/>
      <c r="AN8104" s="669"/>
      <c r="IG8104" s="1009"/>
      <c r="IH8104" s="1009"/>
      <c r="II8104" s="1009"/>
      <c r="IJ8104" s="1009"/>
      <c r="IK8104" s="1009"/>
      <c r="IL8104" s="1009"/>
      <c r="IM8104" s="1009"/>
    </row>
    <row r="8105" spans="17:247" x14ac:dyDescent="0.25">
      <c r="Q8105" s="1333"/>
      <c r="R8105" s="1333"/>
      <c r="S8105" s="669"/>
      <c r="T8105" s="669"/>
      <c r="U8105" s="669"/>
      <c r="AG8105" s="873"/>
      <c r="AN8105" s="669"/>
      <c r="IG8105" s="1009"/>
      <c r="IH8105" s="1009"/>
      <c r="II8105" s="1009"/>
      <c r="IJ8105" s="1009"/>
      <c r="IK8105" s="1009"/>
      <c r="IL8105" s="1009"/>
      <c r="IM8105" s="1009"/>
    </row>
    <row r="8106" spans="17:247" x14ac:dyDescent="0.25">
      <c r="Q8106" s="1333"/>
      <c r="R8106" s="1333"/>
      <c r="S8106" s="669"/>
      <c r="T8106" s="669"/>
      <c r="U8106" s="669"/>
      <c r="AG8106" s="873"/>
      <c r="AN8106" s="669"/>
      <c r="IG8106" s="1009"/>
      <c r="IH8106" s="1009"/>
      <c r="II8106" s="1009"/>
      <c r="IJ8106" s="1009"/>
      <c r="IK8106" s="1009"/>
      <c r="IL8106" s="1009"/>
      <c r="IM8106" s="1009"/>
    </row>
    <row r="8107" spans="17:247" x14ac:dyDescent="0.25">
      <c r="Q8107" s="1333"/>
      <c r="R8107" s="1333"/>
      <c r="S8107" s="669"/>
      <c r="T8107" s="669"/>
      <c r="U8107" s="669"/>
      <c r="AG8107" s="873"/>
      <c r="AN8107" s="669"/>
      <c r="IG8107" s="1009"/>
      <c r="IH8107" s="1009"/>
      <c r="II8107" s="1009"/>
      <c r="IJ8107" s="1009"/>
      <c r="IK8107" s="1009"/>
      <c r="IL8107" s="1009"/>
      <c r="IM8107" s="1009"/>
    </row>
    <row r="8108" spans="17:247" x14ac:dyDescent="0.25">
      <c r="Q8108" s="1333"/>
      <c r="R8108" s="1333"/>
      <c r="S8108" s="669"/>
      <c r="T8108" s="669"/>
      <c r="U8108" s="669"/>
      <c r="AG8108" s="873"/>
      <c r="AN8108" s="669"/>
      <c r="IG8108" s="1009"/>
      <c r="IH8108" s="1009"/>
      <c r="II8108" s="1009"/>
      <c r="IJ8108" s="1009"/>
      <c r="IK8108" s="1009"/>
      <c r="IL8108" s="1009"/>
      <c r="IM8108" s="1009"/>
    </row>
    <row r="8109" spans="17:247" x14ac:dyDescent="0.25">
      <c r="Q8109" s="1333"/>
      <c r="R8109" s="1333"/>
      <c r="S8109" s="669"/>
      <c r="T8109" s="669"/>
      <c r="U8109" s="669"/>
      <c r="AG8109" s="873"/>
      <c r="AN8109" s="669"/>
      <c r="IG8109" s="1009"/>
      <c r="IH8109" s="1009"/>
      <c r="II8109" s="1009"/>
      <c r="IJ8109" s="1009"/>
      <c r="IK8109" s="1009"/>
      <c r="IL8109" s="1009"/>
      <c r="IM8109" s="1009"/>
    </row>
    <row r="8110" spans="17:247" x14ac:dyDescent="0.25">
      <c r="Q8110" s="1333"/>
      <c r="R8110" s="1333"/>
      <c r="S8110" s="669"/>
      <c r="T8110" s="669"/>
      <c r="U8110" s="669"/>
      <c r="AG8110" s="873"/>
      <c r="AN8110" s="669"/>
      <c r="IG8110" s="1009"/>
      <c r="IH8110" s="1009"/>
      <c r="II8110" s="1009"/>
      <c r="IJ8110" s="1009"/>
      <c r="IK8110" s="1009"/>
      <c r="IL8110" s="1009"/>
      <c r="IM8110" s="1009"/>
    </row>
    <row r="8111" spans="17:247" x14ac:dyDescent="0.25">
      <c r="Q8111" s="1333"/>
      <c r="R8111" s="1333"/>
      <c r="S8111" s="669"/>
      <c r="T8111" s="669"/>
      <c r="U8111" s="669"/>
      <c r="AG8111" s="873"/>
      <c r="AN8111" s="669"/>
      <c r="IG8111" s="1009"/>
      <c r="IH8111" s="1009"/>
      <c r="II8111" s="1009"/>
      <c r="IJ8111" s="1009"/>
      <c r="IK8111" s="1009"/>
      <c r="IL8111" s="1009"/>
      <c r="IM8111" s="1009"/>
    </row>
    <row r="8112" spans="17:247" x14ac:dyDescent="0.25">
      <c r="Q8112" s="1333"/>
      <c r="R8112" s="1333"/>
      <c r="S8112" s="669"/>
      <c r="T8112" s="669"/>
      <c r="U8112" s="669"/>
      <c r="AG8112" s="873"/>
      <c r="AN8112" s="669"/>
      <c r="IG8112" s="1009"/>
      <c r="IH8112" s="1009"/>
      <c r="II8112" s="1009"/>
      <c r="IJ8112" s="1009"/>
      <c r="IK8112" s="1009"/>
      <c r="IL8112" s="1009"/>
      <c r="IM8112" s="1009"/>
    </row>
    <row r="8113" spans="17:247" x14ac:dyDescent="0.25">
      <c r="Q8113" s="1333"/>
      <c r="R8113" s="1333"/>
      <c r="S8113" s="669"/>
      <c r="T8113" s="669"/>
      <c r="U8113" s="669"/>
      <c r="AG8113" s="873"/>
      <c r="AN8113" s="669"/>
      <c r="IG8113" s="1009"/>
      <c r="IH8113" s="1009"/>
      <c r="II8113" s="1009"/>
      <c r="IJ8113" s="1009"/>
      <c r="IK8113" s="1009"/>
      <c r="IL8113" s="1009"/>
      <c r="IM8113" s="1009"/>
    </row>
    <row r="8114" spans="17:247" x14ac:dyDescent="0.25">
      <c r="Q8114" s="1333"/>
      <c r="R8114" s="1333"/>
      <c r="S8114" s="669"/>
      <c r="T8114" s="669"/>
      <c r="U8114" s="669"/>
      <c r="AG8114" s="873"/>
      <c r="AN8114" s="669"/>
      <c r="IG8114" s="1009"/>
      <c r="IH8114" s="1009"/>
      <c r="II8114" s="1009"/>
      <c r="IJ8114" s="1009"/>
      <c r="IK8114" s="1009"/>
      <c r="IL8114" s="1009"/>
      <c r="IM8114" s="1009"/>
    </row>
    <row r="8115" spans="17:247" x14ac:dyDescent="0.25">
      <c r="Q8115" s="1333"/>
      <c r="R8115" s="1333"/>
      <c r="S8115" s="669"/>
      <c r="T8115" s="669"/>
      <c r="U8115" s="669"/>
      <c r="AG8115" s="873"/>
      <c r="AN8115" s="669"/>
      <c r="IG8115" s="1009"/>
      <c r="IH8115" s="1009"/>
      <c r="II8115" s="1009"/>
      <c r="IJ8115" s="1009"/>
      <c r="IK8115" s="1009"/>
      <c r="IL8115" s="1009"/>
      <c r="IM8115" s="1009"/>
    </row>
    <row r="8116" spans="17:247" x14ac:dyDescent="0.25">
      <c r="Q8116" s="1333"/>
      <c r="R8116" s="1333"/>
      <c r="S8116" s="669"/>
      <c r="T8116" s="669"/>
      <c r="U8116" s="669"/>
      <c r="AG8116" s="873"/>
      <c r="AN8116" s="669"/>
      <c r="IG8116" s="1009"/>
      <c r="IH8116" s="1009"/>
      <c r="II8116" s="1009"/>
      <c r="IJ8116" s="1009"/>
      <c r="IK8116" s="1009"/>
      <c r="IL8116" s="1009"/>
      <c r="IM8116" s="1009"/>
    </row>
    <row r="8117" spans="17:247" x14ac:dyDescent="0.25">
      <c r="Q8117" s="1333"/>
      <c r="R8117" s="1333"/>
      <c r="S8117" s="669"/>
      <c r="T8117" s="669"/>
      <c r="U8117" s="669"/>
      <c r="AG8117" s="873"/>
      <c r="AN8117" s="669"/>
      <c r="IG8117" s="1009"/>
      <c r="IH8117" s="1009"/>
      <c r="II8117" s="1009"/>
      <c r="IJ8117" s="1009"/>
      <c r="IK8117" s="1009"/>
      <c r="IL8117" s="1009"/>
      <c r="IM8117" s="1009"/>
    </row>
    <row r="8118" spans="17:247" x14ac:dyDescent="0.25">
      <c r="Q8118" s="1333"/>
      <c r="R8118" s="1333"/>
      <c r="S8118" s="669"/>
      <c r="T8118" s="669"/>
      <c r="U8118" s="669"/>
      <c r="AG8118" s="873"/>
      <c r="AN8118" s="669"/>
      <c r="IG8118" s="1009"/>
      <c r="IH8118" s="1009"/>
      <c r="II8118" s="1009"/>
      <c r="IJ8118" s="1009"/>
      <c r="IK8118" s="1009"/>
      <c r="IL8118" s="1009"/>
      <c r="IM8118" s="1009"/>
    </row>
    <row r="8119" spans="17:247" x14ac:dyDescent="0.25">
      <c r="Q8119" s="1333"/>
      <c r="R8119" s="1333"/>
      <c r="S8119" s="669"/>
      <c r="T8119" s="669"/>
      <c r="U8119" s="669"/>
      <c r="AG8119" s="873"/>
      <c r="AN8119" s="669"/>
      <c r="IG8119" s="1009"/>
      <c r="IH8119" s="1009"/>
      <c r="II8119" s="1009"/>
      <c r="IJ8119" s="1009"/>
      <c r="IK8119" s="1009"/>
      <c r="IL8119" s="1009"/>
      <c r="IM8119" s="1009"/>
    </row>
    <row r="8120" spans="17:247" x14ac:dyDescent="0.25">
      <c r="Q8120" s="1333"/>
      <c r="R8120" s="1333"/>
      <c r="S8120" s="669"/>
      <c r="T8120" s="669"/>
      <c r="U8120" s="669"/>
      <c r="AG8120" s="873"/>
      <c r="AN8120" s="669"/>
      <c r="IG8120" s="1009"/>
      <c r="IH8120" s="1009"/>
      <c r="II8120" s="1009"/>
      <c r="IJ8120" s="1009"/>
      <c r="IK8120" s="1009"/>
      <c r="IL8120" s="1009"/>
      <c r="IM8120" s="1009"/>
    </row>
    <row r="8121" spans="17:247" x14ac:dyDescent="0.25">
      <c r="Q8121" s="1333"/>
      <c r="R8121" s="1333"/>
      <c r="S8121" s="669"/>
      <c r="T8121" s="669"/>
      <c r="U8121" s="669"/>
      <c r="AG8121" s="873"/>
      <c r="AN8121" s="669"/>
      <c r="IG8121" s="1009"/>
      <c r="IH8121" s="1009"/>
      <c r="II8121" s="1009"/>
      <c r="IJ8121" s="1009"/>
      <c r="IK8121" s="1009"/>
      <c r="IL8121" s="1009"/>
      <c r="IM8121" s="1009"/>
    </row>
    <row r="8122" spans="17:247" x14ac:dyDescent="0.25">
      <c r="Q8122" s="1333"/>
      <c r="R8122" s="1333"/>
      <c r="S8122" s="669"/>
      <c r="T8122" s="669"/>
      <c r="U8122" s="669"/>
      <c r="AG8122" s="873"/>
      <c r="AN8122" s="669"/>
      <c r="IG8122" s="1009"/>
      <c r="IH8122" s="1009"/>
      <c r="II8122" s="1009"/>
      <c r="IJ8122" s="1009"/>
      <c r="IK8122" s="1009"/>
      <c r="IL8122" s="1009"/>
      <c r="IM8122" s="1009"/>
    </row>
    <row r="8123" spans="17:247" x14ac:dyDescent="0.25">
      <c r="Q8123" s="1333"/>
      <c r="R8123" s="1333"/>
      <c r="S8123" s="669"/>
      <c r="T8123" s="669"/>
      <c r="U8123" s="669"/>
      <c r="AG8123" s="873"/>
      <c r="AN8123" s="669"/>
      <c r="IG8123" s="1009"/>
      <c r="IH8123" s="1009"/>
      <c r="II8123" s="1009"/>
      <c r="IJ8123" s="1009"/>
      <c r="IK8123" s="1009"/>
      <c r="IL8123" s="1009"/>
      <c r="IM8123" s="1009"/>
    </row>
    <row r="8124" spans="17:247" x14ac:dyDescent="0.25">
      <c r="Q8124" s="1333"/>
      <c r="R8124" s="1333"/>
      <c r="S8124" s="669"/>
      <c r="T8124" s="669"/>
      <c r="U8124" s="669"/>
      <c r="AG8124" s="873"/>
      <c r="AN8124" s="669"/>
      <c r="IG8124" s="1009"/>
      <c r="IH8124" s="1009"/>
      <c r="II8124" s="1009"/>
      <c r="IJ8124" s="1009"/>
      <c r="IK8124" s="1009"/>
      <c r="IL8124" s="1009"/>
      <c r="IM8124" s="1009"/>
    </row>
    <row r="8125" spans="17:247" x14ac:dyDescent="0.25">
      <c r="Q8125" s="1333"/>
      <c r="R8125" s="1333"/>
      <c r="S8125" s="669"/>
      <c r="T8125" s="669"/>
      <c r="U8125" s="669"/>
      <c r="AG8125" s="873"/>
      <c r="AN8125" s="669"/>
      <c r="IG8125" s="1009"/>
      <c r="IH8125" s="1009"/>
      <c r="II8125" s="1009"/>
      <c r="IJ8125" s="1009"/>
      <c r="IK8125" s="1009"/>
      <c r="IL8125" s="1009"/>
      <c r="IM8125" s="1009"/>
    </row>
    <row r="8126" spans="17:247" x14ac:dyDescent="0.25">
      <c r="Q8126" s="1333"/>
      <c r="R8126" s="1333"/>
      <c r="S8126" s="669"/>
      <c r="T8126" s="669"/>
      <c r="U8126" s="669"/>
      <c r="AG8126" s="873"/>
      <c r="AN8126" s="669"/>
      <c r="IG8126" s="1009"/>
      <c r="IH8126" s="1009"/>
      <c r="II8126" s="1009"/>
      <c r="IJ8126" s="1009"/>
      <c r="IK8126" s="1009"/>
      <c r="IL8126" s="1009"/>
      <c r="IM8126" s="1009"/>
    </row>
    <row r="8127" spans="17:247" x14ac:dyDescent="0.25">
      <c r="Q8127" s="1333"/>
      <c r="R8127" s="1333"/>
      <c r="S8127" s="669"/>
      <c r="T8127" s="669"/>
      <c r="U8127" s="669"/>
      <c r="AG8127" s="873"/>
      <c r="AN8127" s="669"/>
      <c r="IG8127" s="1009"/>
      <c r="IH8127" s="1009"/>
      <c r="II8127" s="1009"/>
      <c r="IJ8127" s="1009"/>
      <c r="IK8127" s="1009"/>
      <c r="IL8127" s="1009"/>
      <c r="IM8127" s="1009"/>
    </row>
    <row r="8128" spans="17:247" x14ac:dyDescent="0.25">
      <c r="Q8128" s="1333"/>
      <c r="R8128" s="1333"/>
      <c r="S8128" s="669"/>
      <c r="T8128" s="669"/>
      <c r="U8128" s="669"/>
      <c r="AG8128" s="873"/>
      <c r="AN8128" s="669"/>
      <c r="IG8128" s="1009"/>
      <c r="IH8128" s="1009"/>
      <c r="II8128" s="1009"/>
      <c r="IJ8128" s="1009"/>
      <c r="IK8128" s="1009"/>
      <c r="IL8128" s="1009"/>
      <c r="IM8128" s="1009"/>
    </row>
    <row r="8129" spans="17:247" x14ac:dyDescent="0.25">
      <c r="Q8129" s="1333"/>
      <c r="R8129" s="1333"/>
      <c r="S8129" s="669"/>
      <c r="T8129" s="669"/>
      <c r="U8129" s="669"/>
      <c r="AG8129" s="873"/>
      <c r="AN8129" s="669"/>
      <c r="IG8129" s="1009"/>
      <c r="IH8129" s="1009"/>
      <c r="II8129" s="1009"/>
      <c r="IJ8129" s="1009"/>
      <c r="IK8129" s="1009"/>
      <c r="IL8129" s="1009"/>
      <c r="IM8129" s="1009"/>
    </row>
    <row r="8130" spans="17:247" x14ac:dyDescent="0.25">
      <c r="Q8130" s="1333"/>
      <c r="R8130" s="1333"/>
      <c r="S8130" s="669"/>
      <c r="T8130" s="669"/>
      <c r="U8130" s="669"/>
      <c r="AG8130" s="873"/>
      <c r="AN8130" s="669"/>
      <c r="IG8130" s="1009"/>
      <c r="IH8130" s="1009"/>
      <c r="II8130" s="1009"/>
      <c r="IJ8130" s="1009"/>
      <c r="IK8130" s="1009"/>
      <c r="IL8130" s="1009"/>
      <c r="IM8130" s="1009"/>
    </row>
    <row r="8131" spans="17:247" x14ac:dyDescent="0.25">
      <c r="Q8131" s="1333"/>
      <c r="R8131" s="1333"/>
      <c r="S8131" s="669"/>
      <c r="T8131" s="669"/>
      <c r="U8131" s="669"/>
      <c r="AG8131" s="873"/>
      <c r="AN8131" s="669"/>
      <c r="IG8131" s="1009"/>
      <c r="IH8131" s="1009"/>
      <c r="II8131" s="1009"/>
      <c r="IJ8131" s="1009"/>
      <c r="IK8131" s="1009"/>
      <c r="IL8131" s="1009"/>
      <c r="IM8131" s="1009"/>
    </row>
    <row r="8132" spans="17:247" x14ac:dyDescent="0.25">
      <c r="Q8132" s="1333"/>
      <c r="R8132" s="1333"/>
      <c r="S8132" s="669"/>
      <c r="T8132" s="669"/>
      <c r="U8132" s="669"/>
      <c r="AG8132" s="873"/>
      <c r="AN8132" s="669"/>
      <c r="IG8132" s="1009"/>
      <c r="IH8132" s="1009"/>
      <c r="II8132" s="1009"/>
      <c r="IJ8132" s="1009"/>
      <c r="IK8132" s="1009"/>
      <c r="IL8132" s="1009"/>
      <c r="IM8132" s="1009"/>
    </row>
    <row r="8133" spans="17:247" x14ac:dyDescent="0.25">
      <c r="Q8133" s="1333"/>
      <c r="R8133" s="1333"/>
      <c r="S8133" s="669"/>
      <c r="T8133" s="669"/>
      <c r="U8133" s="669"/>
      <c r="AG8133" s="873"/>
      <c r="AN8133" s="669"/>
      <c r="IG8133" s="1009"/>
      <c r="IH8133" s="1009"/>
      <c r="II8133" s="1009"/>
      <c r="IJ8133" s="1009"/>
      <c r="IK8133" s="1009"/>
      <c r="IL8133" s="1009"/>
      <c r="IM8133" s="1009"/>
    </row>
    <row r="8134" spans="17:247" x14ac:dyDescent="0.25">
      <c r="Q8134" s="1333"/>
      <c r="R8134" s="1333"/>
      <c r="S8134" s="669"/>
      <c r="T8134" s="669"/>
      <c r="U8134" s="669"/>
      <c r="AG8134" s="873"/>
      <c r="AN8134" s="669"/>
      <c r="IG8134" s="1009"/>
      <c r="IH8134" s="1009"/>
      <c r="II8134" s="1009"/>
      <c r="IJ8134" s="1009"/>
      <c r="IK8134" s="1009"/>
      <c r="IL8134" s="1009"/>
      <c r="IM8134" s="1009"/>
    </row>
    <row r="8135" spans="17:247" x14ac:dyDescent="0.25">
      <c r="Q8135" s="1333"/>
      <c r="R8135" s="1333"/>
      <c r="S8135" s="669"/>
      <c r="T8135" s="669"/>
      <c r="U8135" s="669"/>
      <c r="AG8135" s="873"/>
      <c r="AN8135" s="669"/>
      <c r="IG8135" s="1009"/>
      <c r="IH8135" s="1009"/>
      <c r="II8135" s="1009"/>
      <c r="IJ8135" s="1009"/>
      <c r="IK8135" s="1009"/>
      <c r="IL8135" s="1009"/>
      <c r="IM8135" s="1009"/>
    </row>
    <row r="8136" spans="17:247" x14ac:dyDescent="0.25">
      <c r="Q8136" s="1333"/>
      <c r="R8136" s="1333"/>
      <c r="S8136" s="669"/>
      <c r="T8136" s="669"/>
      <c r="U8136" s="669"/>
      <c r="AG8136" s="873"/>
      <c r="AN8136" s="669"/>
      <c r="IG8136" s="1009"/>
      <c r="IH8136" s="1009"/>
      <c r="II8136" s="1009"/>
      <c r="IJ8136" s="1009"/>
      <c r="IK8136" s="1009"/>
      <c r="IL8136" s="1009"/>
      <c r="IM8136" s="1009"/>
    </row>
    <row r="8137" spans="17:247" x14ac:dyDescent="0.25">
      <c r="Q8137" s="1333"/>
      <c r="R8137" s="1333"/>
      <c r="S8137" s="669"/>
      <c r="T8137" s="669"/>
      <c r="U8137" s="669"/>
      <c r="AG8137" s="873"/>
      <c r="AN8137" s="669"/>
      <c r="IG8137" s="1009"/>
      <c r="IH8137" s="1009"/>
      <c r="II8137" s="1009"/>
      <c r="IJ8137" s="1009"/>
      <c r="IK8137" s="1009"/>
      <c r="IL8137" s="1009"/>
      <c r="IM8137" s="1009"/>
    </row>
    <row r="8138" spans="17:247" x14ac:dyDescent="0.25">
      <c r="Q8138" s="1333"/>
      <c r="R8138" s="1333"/>
      <c r="S8138" s="669"/>
      <c r="T8138" s="669"/>
      <c r="U8138" s="669"/>
      <c r="AG8138" s="873"/>
      <c r="AN8138" s="669"/>
      <c r="IG8138" s="1009"/>
      <c r="IH8138" s="1009"/>
      <c r="II8138" s="1009"/>
      <c r="IJ8138" s="1009"/>
      <c r="IK8138" s="1009"/>
      <c r="IL8138" s="1009"/>
      <c r="IM8138" s="1009"/>
    </row>
    <row r="8139" spans="17:247" x14ac:dyDescent="0.25">
      <c r="Q8139" s="1333"/>
      <c r="R8139" s="1333"/>
      <c r="S8139" s="669"/>
      <c r="T8139" s="669"/>
      <c r="U8139" s="669"/>
      <c r="AG8139" s="873"/>
      <c r="AN8139" s="669"/>
      <c r="IG8139" s="1009"/>
      <c r="IH8139" s="1009"/>
      <c r="II8139" s="1009"/>
      <c r="IJ8139" s="1009"/>
      <c r="IK8139" s="1009"/>
      <c r="IL8139" s="1009"/>
      <c r="IM8139" s="1009"/>
    </row>
    <row r="8140" spans="17:247" x14ac:dyDescent="0.25">
      <c r="Q8140" s="1333"/>
      <c r="R8140" s="1333"/>
      <c r="S8140" s="669"/>
      <c r="T8140" s="669"/>
      <c r="U8140" s="669"/>
      <c r="AG8140" s="873"/>
      <c r="AN8140" s="669"/>
      <c r="IG8140" s="1009"/>
      <c r="IH8140" s="1009"/>
      <c r="II8140" s="1009"/>
      <c r="IJ8140" s="1009"/>
      <c r="IK8140" s="1009"/>
      <c r="IL8140" s="1009"/>
      <c r="IM8140" s="1009"/>
    </row>
    <row r="8141" spans="17:247" x14ac:dyDescent="0.25">
      <c r="Q8141" s="1333"/>
      <c r="R8141" s="1333"/>
      <c r="S8141" s="669"/>
      <c r="T8141" s="669"/>
      <c r="U8141" s="669"/>
      <c r="AG8141" s="873"/>
      <c r="AN8141" s="669"/>
      <c r="IG8141" s="1009"/>
      <c r="IH8141" s="1009"/>
      <c r="II8141" s="1009"/>
      <c r="IJ8141" s="1009"/>
      <c r="IK8141" s="1009"/>
      <c r="IL8141" s="1009"/>
      <c r="IM8141" s="1009"/>
    </row>
    <row r="8142" spans="17:247" x14ac:dyDescent="0.25">
      <c r="Q8142" s="1333"/>
      <c r="R8142" s="1333"/>
      <c r="S8142" s="669"/>
      <c r="T8142" s="669"/>
      <c r="U8142" s="669"/>
      <c r="AG8142" s="873"/>
      <c r="AN8142" s="669"/>
      <c r="IG8142" s="1009"/>
      <c r="IH8142" s="1009"/>
      <c r="II8142" s="1009"/>
      <c r="IJ8142" s="1009"/>
      <c r="IK8142" s="1009"/>
      <c r="IL8142" s="1009"/>
      <c r="IM8142" s="1009"/>
    </row>
    <row r="8143" spans="17:247" x14ac:dyDescent="0.25">
      <c r="Q8143" s="1333"/>
      <c r="R8143" s="1333"/>
      <c r="S8143" s="669"/>
      <c r="T8143" s="669"/>
      <c r="U8143" s="669"/>
      <c r="AG8143" s="873"/>
      <c r="AN8143" s="669"/>
      <c r="IG8143" s="1009"/>
      <c r="IH8143" s="1009"/>
      <c r="II8143" s="1009"/>
      <c r="IJ8143" s="1009"/>
      <c r="IK8143" s="1009"/>
      <c r="IL8143" s="1009"/>
      <c r="IM8143" s="1009"/>
    </row>
    <row r="8144" spans="17:247" x14ac:dyDescent="0.25">
      <c r="Q8144" s="1333"/>
      <c r="R8144" s="1333"/>
      <c r="S8144" s="669"/>
      <c r="T8144" s="669"/>
      <c r="U8144" s="669"/>
      <c r="AG8144" s="873"/>
      <c r="AN8144" s="669"/>
      <c r="IG8144" s="1009"/>
      <c r="IH8144" s="1009"/>
      <c r="II8144" s="1009"/>
      <c r="IJ8144" s="1009"/>
      <c r="IK8144" s="1009"/>
      <c r="IL8144" s="1009"/>
      <c r="IM8144" s="1009"/>
    </row>
    <row r="8145" spans="17:247" x14ac:dyDescent="0.25">
      <c r="Q8145" s="1333"/>
      <c r="R8145" s="1333"/>
      <c r="S8145" s="669"/>
      <c r="T8145" s="669"/>
      <c r="U8145" s="669"/>
      <c r="AG8145" s="873"/>
      <c r="AN8145" s="669"/>
      <c r="IG8145" s="1009"/>
      <c r="IH8145" s="1009"/>
      <c r="II8145" s="1009"/>
      <c r="IJ8145" s="1009"/>
      <c r="IK8145" s="1009"/>
      <c r="IL8145" s="1009"/>
      <c r="IM8145" s="1009"/>
    </row>
    <row r="8146" spans="17:247" x14ac:dyDescent="0.25">
      <c r="Q8146" s="1333"/>
      <c r="R8146" s="1333"/>
      <c r="S8146" s="669"/>
      <c r="T8146" s="669"/>
      <c r="U8146" s="669"/>
      <c r="AG8146" s="873"/>
      <c r="AN8146" s="669"/>
      <c r="IG8146" s="1009"/>
      <c r="IH8146" s="1009"/>
      <c r="II8146" s="1009"/>
      <c r="IJ8146" s="1009"/>
      <c r="IK8146" s="1009"/>
      <c r="IL8146" s="1009"/>
      <c r="IM8146" s="1009"/>
    </row>
    <row r="8147" spans="17:247" x14ac:dyDescent="0.25">
      <c r="Q8147" s="1333"/>
      <c r="R8147" s="1333"/>
      <c r="S8147" s="669"/>
      <c r="T8147" s="669"/>
      <c r="U8147" s="669"/>
      <c r="AG8147" s="873"/>
      <c r="AN8147" s="669"/>
      <c r="IG8147" s="1009"/>
      <c r="IH8147" s="1009"/>
      <c r="II8147" s="1009"/>
      <c r="IJ8147" s="1009"/>
      <c r="IK8147" s="1009"/>
      <c r="IL8147" s="1009"/>
      <c r="IM8147" s="1009"/>
    </row>
    <row r="8148" spans="17:247" x14ac:dyDescent="0.25">
      <c r="Q8148" s="1333"/>
      <c r="R8148" s="1333"/>
      <c r="S8148" s="669"/>
      <c r="T8148" s="669"/>
      <c r="U8148" s="669"/>
      <c r="AG8148" s="873"/>
      <c r="AN8148" s="669"/>
      <c r="IG8148" s="1009"/>
      <c r="IH8148" s="1009"/>
      <c r="II8148" s="1009"/>
      <c r="IJ8148" s="1009"/>
      <c r="IK8148" s="1009"/>
      <c r="IL8148" s="1009"/>
      <c r="IM8148" s="1009"/>
    </row>
    <row r="8149" spans="17:247" x14ac:dyDescent="0.25">
      <c r="Q8149" s="1333"/>
      <c r="R8149" s="1333"/>
      <c r="S8149" s="669"/>
      <c r="T8149" s="669"/>
      <c r="U8149" s="669"/>
      <c r="AG8149" s="873"/>
      <c r="AN8149" s="669"/>
      <c r="IG8149" s="1009"/>
      <c r="IH8149" s="1009"/>
      <c r="II8149" s="1009"/>
      <c r="IJ8149" s="1009"/>
      <c r="IK8149" s="1009"/>
      <c r="IL8149" s="1009"/>
      <c r="IM8149" s="1009"/>
    </row>
    <row r="8150" spans="17:247" x14ac:dyDescent="0.25">
      <c r="Q8150" s="1333"/>
      <c r="R8150" s="1333"/>
      <c r="S8150" s="669"/>
      <c r="T8150" s="669"/>
      <c r="U8150" s="669"/>
      <c r="AG8150" s="873"/>
      <c r="AN8150" s="669"/>
      <c r="IG8150" s="1009"/>
      <c r="IH8150" s="1009"/>
      <c r="II8150" s="1009"/>
      <c r="IJ8150" s="1009"/>
      <c r="IK8150" s="1009"/>
      <c r="IL8150" s="1009"/>
      <c r="IM8150" s="1009"/>
    </row>
    <row r="8151" spans="17:247" x14ac:dyDescent="0.25">
      <c r="Q8151" s="1333"/>
      <c r="R8151" s="1333"/>
      <c r="S8151" s="669"/>
      <c r="T8151" s="669"/>
      <c r="U8151" s="669"/>
      <c r="AG8151" s="873"/>
      <c r="AN8151" s="669"/>
      <c r="IG8151" s="1009"/>
      <c r="IH8151" s="1009"/>
      <c r="II8151" s="1009"/>
      <c r="IJ8151" s="1009"/>
      <c r="IK8151" s="1009"/>
      <c r="IL8151" s="1009"/>
      <c r="IM8151" s="1009"/>
    </row>
    <row r="8152" spans="17:247" x14ac:dyDescent="0.25">
      <c r="Q8152" s="1333"/>
      <c r="R8152" s="1333"/>
      <c r="S8152" s="669"/>
      <c r="T8152" s="669"/>
      <c r="U8152" s="669"/>
      <c r="AG8152" s="873"/>
      <c r="AN8152" s="669"/>
      <c r="IG8152" s="1009"/>
      <c r="IH8152" s="1009"/>
      <c r="II8152" s="1009"/>
      <c r="IJ8152" s="1009"/>
      <c r="IK8152" s="1009"/>
      <c r="IL8152" s="1009"/>
      <c r="IM8152" s="1009"/>
    </row>
    <row r="8153" spans="17:247" x14ac:dyDescent="0.25">
      <c r="Q8153" s="1333"/>
      <c r="R8153" s="1333"/>
      <c r="S8153" s="669"/>
      <c r="T8153" s="669"/>
      <c r="U8153" s="669"/>
      <c r="AG8153" s="873"/>
      <c r="AN8153" s="669"/>
      <c r="IG8153" s="1009"/>
      <c r="IH8153" s="1009"/>
      <c r="II8153" s="1009"/>
      <c r="IJ8153" s="1009"/>
      <c r="IK8153" s="1009"/>
      <c r="IL8153" s="1009"/>
      <c r="IM8153" s="1009"/>
    </row>
    <row r="8154" spans="17:247" x14ac:dyDescent="0.25">
      <c r="Q8154" s="1333"/>
      <c r="R8154" s="1333"/>
      <c r="S8154" s="669"/>
      <c r="T8154" s="669"/>
      <c r="U8154" s="669"/>
      <c r="AG8154" s="873"/>
      <c r="AN8154" s="669"/>
      <c r="IG8154" s="1009"/>
      <c r="IH8154" s="1009"/>
      <c r="II8154" s="1009"/>
      <c r="IJ8154" s="1009"/>
      <c r="IK8154" s="1009"/>
      <c r="IL8154" s="1009"/>
      <c r="IM8154" s="1009"/>
    </row>
    <row r="8155" spans="17:247" x14ac:dyDescent="0.25">
      <c r="Q8155" s="1333"/>
      <c r="R8155" s="1333"/>
      <c r="S8155" s="669"/>
      <c r="T8155" s="669"/>
      <c r="U8155" s="669"/>
      <c r="AG8155" s="873"/>
      <c r="AN8155" s="669"/>
      <c r="IG8155" s="1009"/>
      <c r="IH8155" s="1009"/>
      <c r="II8155" s="1009"/>
      <c r="IJ8155" s="1009"/>
      <c r="IK8155" s="1009"/>
      <c r="IL8155" s="1009"/>
      <c r="IM8155" s="1009"/>
    </row>
    <row r="8156" spans="17:247" x14ac:dyDescent="0.25">
      <c r="Q8156" s="1333"/>
      <c r="R8156" s="1333"/>
      <c r="S8156" s="669"/>
      <c r="T8156" s="669"/>
      <c r="U8156" s="669"/>
      <c r="AG8156" s="873"/>
      <c r="AN8156" s="669"/>
      <c r="IG8156" s="1009"/>
      <c r="IH8156" s="1009"/>
      <c r="II8156" s="1009"/>
      <c r="IJ8156" s="1009"/>
      <c r="IK8156" s="1009"/>
      <c r="IL8156" s="1009"/>
      <c r="IM8156" s="1009"/>
    </row>
    <row r="8157" spans="17:247" x14ac:dyDescent="0.25">
      <c r="Q8157" s="1333"/>
      <c r="R8157" s="1333"/>
      <c r="S8157" s="669"/>
      <c r="T8157" s="669"/>
      <c r="U8157" s="669"/>
      <c r="AG8157" s="873"/>
      <c r="AN8157" s="669"/>
      <c r="IG8157" s="1009"/>
      <c r="IH8157" s="1009"/>
      <c r="II8157" s="1009"/>
      <c r="IJ8157" s="1009"/>
      <c r="IK8157" s="1009"/>
      <c r="IL8157" s="1009"/>
      <c r="IM8157" s="1009"/>
    </row>
    <row r="8158" spans="17:247" x14ac:dyDescent="0.25">
      <c r="Q8158" s="1333"/>
      <c r="R8158" s="1333"/>
      <c r="S8158" s="669"/>
      <c r="T8158" s="669"/>
      <c r="U8158" s="669"/>
      <c r="AG8158" s="873"/>
      <c r="AN8158" s="669"/>
      <c r="IG8158" s="1009"/>
      <c r="IH8158" s="1009"/>
      <c r="II8158" s="1009"/>
      <c r="IJ8158" s="1009"/>
      <c r="IK8158" s="1009"/>
      <c r="IL8158" s="1009"/>
      <c r="IM8158" s="1009"/>
    </row>
    <row r="8159" spans="17:247" x14ac:dyDescent="0.25">
      <c r="Q8159" s="1333"/>
      <c r="R8159" s="1333"/>
      <c r="S8159" s="669"/>
      <c r="T8159" s="669"/>
      <c r="U8159" s="669"/>
      <c r="AG8159" s="873"/>
      <c r="AN8159" s="669"/>
      <c r="IG8159" s="1009"/>
      <c r="IH8159" s="1009"/>
      <c r="II8159" s="1009"/>
      <c r="IJ8159" s="1009"/>
      <c r="IK8159" s="1009"/>
      <c r="IL8159" s="1009"/>
      <c r="IM8159" s="1009"/>
    </row>
    <row r="8160" spans="17:247" x14ac:dyDescent="0.25">
      <c r="Q8160" s="1333"/>
      <c r="R8160" s="1333"/>
      <c r="S8160" s="669"/>
      <c r="T8160" s="669"/>
      <c r="U8160" s="669"/>
      <c r="AG8160" s="873"/>
      <c r="AN8160" s="669"/>
      <c r="IG8160" s="1009"/>
      <c r="IH8160" s="1009"/>
      <c r="II8160" s="1009"/>
      <c r="IJ8160" s="1009"/>
      <c r="IK8160" s="1009"/>
      <c r="IL8160" s="1009"/>
      <c r="IM8160" s="1009"/>
    </row>
    <row r="8161" spans="17:247" x14ac:dyDescent="0.25">
      <c r="Q8161" s="1333"/>
      <c r="R8161" s="1333"/>
      <c r="S8161" s="669"/>
      <c r="T8161" s="669"/>
      <c r="U8161" s="669"/>
      <c r="AG8161" s="873"/>
      <c r="AN8161" s="669"/>
      <c r="IG8161" s="1009"/>
      <c r="IH8161" s="1009"/>
      <c r="II8161" s="1009"/>
      <c r="IJ8161" s="1009"/>
      <c r="IK8161" s="1009"/>
      <c r="IL8161" s="1009"/>
      <c r="IM8161" s="1009"/>
    </row>
    <row r="8162" spans="17:247" x14ac:dyDescent="0.25">
      <c r="Q8162" s="1333"/>
      <c r="R8162" s="1333"/>
      <c r="S8162" s="669"/>
      <c r="T8162" s="669"/>
      <c r="U8162" s="669"/>
      <c r="AG8162" s="873"/>
      <c r="AN8162" s="669"/>
      <c r="IG8162" s="1009"/>
      <c r="IH8162" s="1009"/>
      <c r="II8162" s="1009"/>
      <c r="IJ8162" s="1009"/>
      <c r="IK8162" s="1009"/>
      <c r="IL8162" s="1009"/>
      <c r="IM8162" s="1009"/>
    </row>
    <row r="8163" spans="17:247" x14ac:dyDescent="0.25">
      <c r="Q8163" s="1333"/>
      <c r="R8163" s="1333"/>
      <c r="S8163" s="669"/>
      <c r="T8163" s="669"/>
      <c r="U8163" s="669"/>
      <c r="AG8163" s="873"/>
      <c r="AN8163" s="669"/>
      <c r="IG8163" s="1009"/>
      <c r="IH8163" s="1009"/>
      <c r="II8163" s="1009"/>
      <c r="IJ8163" s="1009"/>
      <c r="IK8163" s="1009"/>
      <c r="IL8163" s="1009"/>
      <c r="IM8163" s="1009"/>
    </row>
    <row r="8164" spans="17:247" x14ac:dyDescent="0.25">
      <c r="Q8164" s="1333"/>
      <c r="R8164" s="1333"/>
      <c r="S8164" s="669"/>
      <c r="T8164" s="669"/>
      <c r="U8164" s="669"/>
      <c r="AG8164" s="873"/>
      <c r="AN8164" s="669"/>
      <c r="IG8164" s="1009"/>
      <c r="IH8164" s="1009"/>
      <c r="II8164" s="1009"/>
      <c r="IJ8164" s="1009"/>
      <c r="IK8164" s="1009"/>
      <c r="IL8164" s="1009"/>
      <c r="IM8164" s="1009"/>
    </row>
    <row r="8165" spans="17:247" x14ac:dyDescent="0.25">
      <c r="Q8165" s="1333"/>
      <c r="R8165" s="1333"/>
      <c r="S8165" s="669"/>
      <c r="T8165" s="669"/>
      <c r="U8165" s="669"/>
      <c r="AG8165" s="873"/>
      <c r="AN8165" s="669"/>
      <c r="IG8165" s="1009"/>
      <c r="IH8165" s="1009"/>
      <c r="II8165" s="1009"/>
      <c r="IJ8165" s="1009"/>
      <c r="IK8165" s="1009"/>
      <c r="IL8165" s="1009"/>
      <c r="IM8165" s="1009"/>
    </row>
    <row r="8166" spans="17:247" x14ac:dyDescent="0.25">
      <c r="Q8166" s="1333"/>
      <c r="R8166" s="1333"/>
      <c r="S8166" s="669"/>
      <c r="T8166" s="669"/>
      <c r="U8166" s="669"/>
      <c r="AG8166" s="873"/>
      <c r="AN8166" s="669"/>
      <c r="IG8166" s="1009"/>
      <c r="IH8166" s="1009"/>
      <c r="II8166" s="1009"/>
      <c r="IJ8166" s="1009"/>
      <c r="IK8166" s="1009"/>
      <c r="IL8166" s="1009"/>
      <c r="IM8166" s="1009"/>
    </row>
    <row r="8167" spans="17:247" x14ac:dyDescent="0.25">
      <c r="Q8167" s="1333"/>
      <c r="R8167" s="1333"/>
      <c r="S8167" s="669"/>
      <c r="T8167" s="669"/>
      <c r="U8167" s="669"/>
      <c r="AG8167" s="873"/>
      <c r="AN8167" s="669"/>
      <c r="IG8167" s="1009"/>
      <c r="IH8167" s="1009"/>
      <c r="II8167" s="1009"/>
      <c r="IJ8167" s="1009"/>
      <c r="IK8167" s="1009"/>
      <c r="IL8167" s="1009"/>
      <c r="IM8167" s="1009"/>
    </row>
    <row r="8168" spans="17:247" x14ac:dyDescent="0.25">
      <c r="Q8168" s="1333"/>
      <c r="R8168" s="1333"/>
      <c r="S8168" s="669"/>
      <c r="T8168" s="669"/>
      <c r="U8168" s="669"/>
      <c r="AG8168" s="873"/>
      <c r="AN8168" s="669"/>
      <c r="IG8168" s="1009"/>
      <c r="IH8168" s="1009"/>
      <c r="II8168" s="1009"/>
      <c r="IJ8168" s="1009"/>
      <c r="IK8168" s="1009"/>
      <c r="IL8168" s="1009"/>
      <c r="IM8168" s="1009"/>
    </row>
    <row r="8169" spans="17:247" x14ac:dyDescent="0.25">
      <c r="Q8169" s="1333"/>
      <c r="R8169" s="1333"/>
      <c r="S8169" s="669"/>
      <c r="T8169" s="669"/>
      <c r="U8169" s="669"/>
      <c r="AG8169" s="873"/>
      <c r="AN8169" s="669"/>
      <c r="IG8169" s="1009"/>
      <c r="IH8169" s="1009"/>
      <c r="II8169" s="1009"/>
      <c r="IJ8169" s="1009"/>
      <c r="IK8169" s="1009"/>
      <c r="IL8169" s="1009"/>
      <c r="IM8169" s="1009"/>
    </row>
    <row r="8170" spans="17:247" x14ac:dyDescent="0.25">
      <c r="Q8170" s="1333"/>
      <c r="R8170" s="1333"/>
      <c r="S8170" s="669"/>
      <c r="T8170" s="669"/>
      <c r="U8170" s="669"/>
      <c r="AG8170" s="873"/>
      <c r="AN8170" s="669"/>
      <c r="IG8170" s="1009"/>
      <c r="IH8170" s="1009"/>
      <c r="II8170" s="1009"/>
      <c r="IJ8170" s="1009"/>
      <c r="IK8170" s="1009"/>
      <c r="IL8170" s="1009"/>
      <c r="IM8170" s="1009"/>
    </row>
    <row r="8171" spans="17:247" x14ac:dyDescent="0.25">
      <c r="Q8171" s="1333"/>
      <c r="R8171" s="1333"/>
      <c r="S8171" s="669"/>
      <c r="T8171" s="669"/>
      <c r="U8171" s="669"/>
      <c r="AG8171" s="873"/>
      <c r="AN8171" s="669"/>
      <c r="IG8171" s="1009"/>
      <c r="IH8171" s="1009"/>
      <c r="II8171" s="1009"/>
      <c r="IJ8171" s="1009"/>
      <c r="IK8171" s="1009"/>
      <c r="IL8171" s="1009"/>
      <c r="IM8171" s="1009"/>
    </row>
    <row r="8172" spans="17:247" x14ac:dyDescent="0.25">
      <c r="Q8172" s="1333"/>
      <c r="R8172" s="1333"/>
      <c r="S8172" s="669"/>
      <c r="T8172" s="669"/>
      <c r="U8172" s="669"/>
      <c r="AG8172" s="873"/>
      <c r="AN8172" s="669"/>
      <c r="IG8172" s="1009"/>
      <c r="IH8172" s="1009"/>
      <c r="II8172" s="1009"/>
      <c r="IJ8172" s="1009"/>
      <c r="IK8172" s="1009"/>
      <c r="IL8172" s="1009"/>
      <c r="IM8172" s="1009"/>
    </row>
    <row r="8173" spans="17:247" x14ac:dyDescent="0.25">
      <c r="Q8173" s="1333"/>
      <c r="R8173" s="1333"/>
      <c r="S8173" s="669"/>
      <c r="T8173" s="669"/>
      <c r="U8173" s="669"/>
      <c r="AG8173" s="873"/>
      <c r="AN8173" s="669"/>
      <c r="IG8173" s="1009"/>
      <c r="IH8173" s="1009"/>
      <c r="II8173" s="1009"/>
      <c r="IJ8173" s="1009"/>
      <c r="IK8173" s="1009"/>
      <c r="IL8173" s="1009"/>
      <c r="IM8173" s="1009"/>
    </row>
    <row r="8174" spans="17:247" x14ac:dyDescent="0.25">
      <c r="Q8174" s="1333"/>
      <c r="R8174" s="1333"/>
      <c r="S8174" s="669"/>
      <c r="T8174" s="669"/>
      <c r="U8174" s="669"/>
      <c r="AG8174" s="873"/>
      <c r="AN8174" s="669"/>
      <c r="IG8174" s="1009"/>
      <c r="IH8174" s="1009"/>
      <c r="II8174" s="1009"/>
      <c r="IJ8174" s="1009"/>
      <c r="IK8174" s="1009"/>
      <c r="IL8174" s="1009"/>
      <c r="IM8174" s="1009"/>
    </row>
    <row r="8175" spans="17:247" x14ac:dyDescent="0.25">
      <c r="Q8175" s="1333"/>
      <c r="R8175" s="1333"/>
      <c r="S8175" s="669"/>
      <c r="T8175" s="669"/>
      <c r="U8175" s="669"/>
      <c r="AG8175" s="873"/>
      <c r="AN8175" s="669"/>
      <c r="IG8175" s="1009"/>
      <c r="IH8175" s="1009"/>
      <c r="II8175" s="1009"/>
      <c r="IJ8175" s="1009"/>
      <c r="IK8175" s="1009"/>
      <c r="IL8175" s="1009"/>
      <c r="IM8175" s="1009"/>
    </row>
    <row r="8176" spans="17:247" x14ac:dyDescent="0.25">
      <c r="Q8176" s="1333"/>
      <c r="R8176" s="1333"/>
      <c r="S8176" s="669"/>
      <c r="T8176" s="669"/>
      <c r="U8176" s="669"/>
      <c r="AG8176" s="873"/>
      <c r="AN8176" s="669"/>
      <c r="IG8176" s="1009"/>
      <c r="IH8176" s="1009"/>
      <c r="II8176" s="1009"/>
      <c r="IJ8176" s="1009"/>
      <c r="IK8176" s="1009"/>
      <c r="IL8176" s="1009"/>
      <c r="IM8176" s="1009"/>
    </row>
    <row r="8177" spans="17:247" x14ac:dyDescent="0.25">
      <c r="Q8177" s="1333"/>
      <c r="R8177" s="1333"/>
      <c r="S8177" s="669"/>
      <c r="T8177" s="669"/>
      <c r="U8177" s="669"/>
      <c r="AG8177" s="873"/>
      <c r="AN8177" s="669"/>
      <c r="IG8177" s="1009"/>
      <c r="IH8177" s="1009"/>
      <c r="II8177" s="1009"/>
      <c r="IJ8177" s="1009"/>
      <c r="IK8177" s="1009"/>
      <c r="IL8177" s="1009"/>
      <c r="IM8177" s="1009"/>
    </row>
    <row r="8178" spans="17:247" x14ac:dyDescent="0.25">
      <c r="Q8178" s="1333"/>
      <c r="R8178" s="1333"/>
      <c r="S8178" s="669"/>
      <c r="T8178" s="669"/>
      <c r="U8178" s="669"/>
      <c r="AG8178" s="873"/>
      <c r="AN8178" s="669"/>
      <c r="IG8178" s="1009"/>
      <c r="IH8178" s="1009"/>
      <c r="II8178" s="1009"/>
      <c r="IJ8178" s="1009"/>
      <c r="IK8178" s="1009"/>
      <c r="IL8178" s="1009"/>
      <c r="IM8178" s="1009"/>
    </row>
    <row r="8179" spans="17:247" x14ac:dyDescent="0.25">
      <c r="Q8179" s="1333"/>
      <c r="R8179" s="1333"/>
      <c r="S8179" s="669"/>
      <c r="T8179" s="669"/>
      <c r="U8179" s="669"/>
      <c r="AG8179" s="873"/>
      <c r="AN8179" s="669"/>
      <c r="IG8179" s="1009"/>
      <c r="IH8179" s="1009"/>
      <c r="II8179" s="1009"/>
      <c r="IJ8179" s="1009"/>
      <c r="IK8179" s="1009"/>
      <c r="IL8179" s="1009"/>
      <c r="IM8179" s="1009"/>
    </row>
    <row r="8180" spans="17:247" x14ac:dyDescent="0.25">
      <c r="Q8180" s="1333"/>
      <c r="R8180" s="1333"/>
      <c r="S8180" s="669"/>
      <c r="T8180" s="669"/>
      <c r="U8180" s="669"/>
      <c r="AG8180" s="873"/>
      <c r="AN8180" s="669"/>
      <c r="IG8180" s="1009"/>
      <c r="IH8180" s="1009"/>
      <c r="II8180" s="1009"/>
      <c r="IJ8180" s="1009"/>
      <c r="IK8180" s="1009"/>
      <c r="IL8180" s="1009"/>
      <c r="IM8180" s="1009"/>
    </row>
    <row r="8181" spans="17:247" x14ac:dyDescent="0.25">
      <c r="Q8181" s="1333"/>
      <c r="R8181" s="1333"/>
      <c r="S8181" s="669"/>
      <c r="T8181" s="669"/>
      <c r="U8181" s="669"/>
      <c r="AG8181" s="873"/>
      <c r="AN8181" s="669"/>
      <c r="IG8181" s="1009"/>
      <c r="IH8181" s="1009"/>
      <c r="II8181" s="1009"/>
      <c r="IJ8181" s="1009"/>
      <c r="IK8181" s="1009"/>
      <c r="IL8181" s="1009"/>
      <c r="IM8181" s="1009"/>
    </row>
    <row r="8182" spans="17:247" x14ac:dyDescent="0.25">
      <c r="Q8182" s="1333"/>
      <c r="R8182" s="1333"/>
      <c r="S8182" s="669"/>
      <c r="T8182" s="669"/>
      <c r="U8182" s="669"/>
      <c r="AG8182" s="873"/>
      <c r="AN8182" s="669"/>
      <c r="IG8182" s="1009"/>
      <c r="IH8182" s="1009"/>
      <c r="II8182" s="1009"/>
      <c r="IJ8182" s="1009"/>
      <c r="IK8182" s="1009"/>
      <c r="IL8182" s="1009"/>
      <c r="IM8182" s="1009"/>
    </row>
    <row r="8183" spans="17:247" x14ac:dyDescent="0.25">
      <c r="Q8183" s="1333"/>
      <c r="R8183" s="1333"/>
      <c r="S8183" s="669"/>
      <c r="T8183" s="669"/>
      <c r="U8183" s="669"/>
      <c r="AG8183" s="873"/>
      <c r="AN8183" s="669"/>
      <c r="IG8183" s="1009"/>
      <c r="IH8183" s="1009"/>
      <c r="II8183" s="1009"/>
      <c r="IJ8183" s="1009"/>
      <c r="IK8183" s="1009"/>
      <c r="IL8183" s="1009"/>
      <c r="IM8183" s="1009"/>
    </row>
    <row r="8184" spans="17:247" x14ac:dyDescent="0.25">
      <c r="Q8184" s="1333"/>
      <c r="R8184" s="1333"/>
      <c r="S8184" s="669"/>
      <c r="T8184" s="669"/>
      <c r="U8184" s="669"/>
      <c r="AG8184" s="873"/>
      <c r="AN8184" s="669"/>
      <c r="IG8184" s="1009"/>
      <c r="IH8184" s="1009"/>
      <c r="II8184" s="1009"/>
      <c r="IJ8184" s="1009"/>
      <c r="IK8184" s="1009"/>
      <c r="IL8184" s="1009"/>
      <c r="IM8184" s="1009"/>
    </row>
    <row r="8185" spans="17:247" x14ac:dyDescent="0.25">
      <c r="Q8185" s="1333"/>
      <c r="R8185" s="1333"/>
      <c r="S8185" s="669"/>
      <c r="T8185" s="669"/>
      <c r="U8185" s="669"/>
      <c r="AG8185" s="873"/>
      <c r="AN8185" s="669"/>
      <c r="IG8185" s="1009"/>
      <c r="IH8185" s="1009"/>
      <c r="II8185" s="1009"/>
      <c r="IJ8185" s="1009"/>
      <c r="IK8185" s="1009"/>
      <c r="IL8185" s="1009"/>
      <c r="IM8185" s="1009"/>
    </row>
    <row r="8186" spans="17:247" x14ac:dyDescent="0.25">
      <c r="Q8186" s="1333"/>
      <c r="R8186" s="1333"/>
      <c r="S8186" s="669"/>
      <c r="T8186" s="669"/>
      <c r="U8186" s="669"/>
      <c r="AG8186" s="873"/>
      <c r="AN8186" s="669"/>
      <c r="IG8186" s="1009"/>
      <c r="IH8186" s="1009"/>
      <c r="II8186" s="1009"/>
      <c r="IJ8186" s="1009"/>
      <c r="IK8186" s="1009"/>
      <c r="IL8186" s="1009"/>
      <c r="IM8186" s="1009"/>
    </row>
    <row r="8187" spans="17:247" x14ac:dyDescent="0.25">
      <c r="Q8187" s="1333"/>
      <c r="R8187" s="1333"/>
      <c r="S8187" s="669"/>
      <c r="T8187" s="669"/>
      <c r="U8187" s="669"/>
      <c r="AG8187" s="873"/>
      <c r="AN8187" s="669"/>
      <c r="IG8187" s="1009"/>
      <c r="IH8187" s="1009"/>
      <c r="II8187" s="1009"/>
      <c r="IJ8187" s="1009"/>
      <c r="IK8187" s="1009"/>
      <c r="IL8187" s="1009"/>
      <c r="IM8187" s="1009"/>
    </row>
    <row r="8188" spans="17:247" x14ac:dyDescent="0.25">
      <c r="Q8188" s="1333"/>
      <c r="R8188" s="1333"/>
      <c r="S8188" s="669"/>
      <c r="T8188" s="669"/>
      <c r="U8188" s="669"/>
      <c r="AG8188" s="873"/>
      <c r="AN8188" s="669"/>
      <c r="IG8188" s="1009"/>
      <c r="IH8188" s="1009"/>
      <c r="II8188" s="1009"/>
      <c r="IJ8188" s="1009"/>
      <c r="IK8188" s="1009"/>
      <c r="IL8188" s="1009"/>
      <c r="IM8188" s="1009"/>
    </row>
    <row r="8189" spans="17:247" x14ac:dyDescent="0.25">
      <c r="Q8189" s="1333"/>
      <c r="R8189" s="1333"/>
      <c r="S8189" s="669"/>
      <c r="T8189" s="669"/>
      <c r="U8189" s="669"/>
      <c r="AG8189" s="873"/>
      <c r="AN8189" s="669"/>
      <c r="IG8189" s="1009"/>
      <c r="IH8189" s="1009"/>
      <c r="II8189" s="1009"/>
      <c r="IJ8189" s="1009"/>
      <c r="IK8189" s="1009"/>
      <c r="IL8189" s="1009"/>
      <c r="IM8189" s="1009"/>
    </row>
    <row r="8190" spans="17:247" x14ac:dyDescent="0.25">
      <c r="Q8190" s="1333"/>
      <c r="R8190" s="1333"/>
      <c r="S8190" s="669"/>
      <c r="T8190" s="669"/>
      <c r="U8190" s="669"/>
      <c r="AG8190" s="873"/>
      <c r="AN8190" s="669"/>
      <c r="IG8190" s="1009"/>
      <c r="IH8190" s="1009"/>
      <c r="II8190" s="1009"/>
      <c r="IJ8190" s="1009"/>
      <c r="IK8190" s="1009"/>
      <c r="IL8190" s="1009"/>
      <c r="IM8190" s="1009"/>
    </row>
    <row r="8191" spans="17:247" x14ac:dyDescent="0.25">
      <c r="Q8191" s="1333"/>
      <c r="R8191" s="1333"/>
      <c r="S8191" s="669"/>
      <c r="T8191" s="669"/>
      <c r="U8191" s="669"/>
      <c r="AG8191" s="873"/>
      <c r="AN8191" s="669"/>
      <c r="IG8191" s="1009"/>
      <c r="IH8191" s="1009"/>
      <c r="II8191" s="1009"/>
      <c r="IJ8191" s="1009"/>
      <c r="IK8191" s="1009"/>
      <c r="IL8191" s="1009"/>
      <c r="IM8191" s="1009"/>
    </row>
    <row r="8192" spans="17:247" x14ac:dyDescent="0.25">
      <c r="Q8192" s="1333"/>
      <c r="R8192" s="1333"/>
      <c r="S8192" s="669"/>
      <c r="T8192" s="669"/>
      <c r="U8192" s="669"/>
      <c r="AG8192" s="873"/>
      <c r="AN8192" s="669"/>
      <c r="IG8192" s="1009"/>
      <c r="IH8192" s="1009"/>
      <c r="II8192" s="1009"/>
      <c r="IJ8192" s="1009"/>
      <c r="IK8192" s="1009"/>
      <c r="IL8192" s="1009"/>
      <c r="IM8192" s="1009"/>
    </row>
    <row r="8193" spans="17:247" x14ac:dyDescent="0.25">
      <c r="Q8193" s="1333"/>
      <c r="R8193" s="1333"/>
      <c r="S8193" s="669"/>
      <c r="T8193" s="669"/>
      <c r="U8193" s="669"/>
      <c r="AG8193" s="873"/>
      <c r="AN8193" s="669"/>
      <c r="IG8193" s="1009"/>
      <c r="IH8193" s="1009"/>
      <c r="II8193" s="1009"/>
      <c r="IJ8193" s="1009"/>
      <c r="IK8193" s="1009"/>
      <c r="IL8193" s="1009"/>
      <c r="IM8193" s="1009"/>
    </row>
    <row r="8194" spans="17:247" x14ac:dyDescent="0.25">
      <c r="Q8194" s="1333"/>
      <c r="R8194" s="1333"/>
      <c r="S8194" s="669"/>
      <c r="T8194" s="669"/>
      <c r="U8194" s="669"/>
      <c r="AG8194" s="873"/>
      <c r="AN8194" s="669"/>
      <c r="IG8194" s="1009"/>
      <c r="IH8194" s="1009"/>
      <c r="II8194" s="1009"/>
      <c r="IJ8194" s="1009"/>
      <c r="IK8194" s="1009"/>
      <c r="IL8194" s="1009"/>
      <c r="IM8194" s="1009"/>
    </row>
    <row r="8195" spans="17:247" x14ac:dyDescent="0.25">
      <c r="Q8195" s="1333"/>
      <c r="R8195" s="1333"/>
      <c r="S8195" s="669"/>
      <c r="T8195" s="669"/>
      <c r="U8195" s="669"/>
      <c r="AG8195" s="873"/>
      <c r="AN8195" s="669"/>
      <c r="IG8195" s="1009"/>
      <c r="IH8195" s="1009"/>
      <c r="II8195" s="1009"/>
      <c r="IJ8195" s="1009"/>
      <c r="IK8195" s="1009"/>
      <c r="IL8195" s="1009"/>
      <c r="IM8195" s="1009"/>
    </row>
    <row r="8196" spans="17:247" x14ac:dyDescent="0.25">
      <c r="Q8196" s="1333"/>
      <c r="R8196" s="1333"/>
      <c r="S8196" s="669"/>
      <c r="T8196" s="669"/>
      <c r="U8196" s="669"/>
      <c r="AG8196" s="873"/>
      <c r="AN8196" s="669"/>
      <c r="IG8196" s="1009"/>
      <c r="IH8196" s="1009"/>
      <c r="II8196" s="1009"/>
      <c r="IJ8196" s="1009"/>
      <c r="IK8196" s="1009"/>
      <c r="IL8196" s="1009"/>
      <c r="IM8196" s="1009"/>
    </row>
    <row r="8197" spans="17:247" x14ac:dyDescent="0.25">
      <c r="Q8197" s="1333"/>
      <c r="R8197" s="1333"/>
      <c r="S8197" s="669"/>
      <c r="T8197" s="669"/>
      <c r="U8197" s="669"/>
      <c r="AG8197" s="873"/>
      <c r="AN8197" s="669"/>
      <c r="IG8197" s="1009"/>
      <c r="IH8197" s="1009"/>
      <c r="II8197" s="1009"/>
      <c r="IJ8197" s="1009"/>
      <c r="IK8197" s="1009"/>
      <c r="IL8197" s="1009"/>
      <c r="IM8197" s="1009"/>
    </row>
    <row r="8198" spans="17:247" x14ac:dyDescent="0.25">
      <c r="Q8198" s="1333"/>
      <c r="R8198" s="1333"/>
      <c r="S8198" s="669"/>
      <c r="T8198" s="669"/>
      <c r="U8198" s="669"/>
      <c r="AG8198" s="873"/>
      <c r="AN8198" s="669"/>
      <c r="IG8198" s="1009"/>
      <c r="IH8198" s="1009"/>
      <c r="II8198" s="1009"/>
      <c r="IJ8198" s="1009"/>
      <c r="IK8198" s="1009"/>
      <c r="IL8198" s="1009"/>
      <c r="IM8198" s="1009"/>
    </row>
    <row r="8199" spans="17:247" x14ac:dyDescent="0.25">
      <c r="Q8199" s="1333"/>
      <c r="R8199" s="1333"/>
      <c r="S8199" s="669"/>
      <c r="T8199" s="669"/>
      <c r="U8199" s="669"/>
      <c r="AG8199" s="873"/>
      <c r="AN8199" s="669"/>
      <c r="IG8199" s="1009"/>
      <c r="IH8199" s="1009"/>
      <c r="II8199" s="1009"/>
      <c r="IJ8199" s="1009"/>
      <c r="IK8199" s="1009"/>
      <c r="IL8199" s="1009"/>
      <c r="IM8199" s="1009"/>
    </row>
    <row r="8200" spans="17:247" x14ac:dyDescent="0.25">
      <c r="Q8200" s="1333"/>
      <c r="R8200" s="1333"/>
      <c r="S8200" s="669"/>
      <c r="T8200" s="669"/>
      <c r="U8200" s="669"/>
      <c r="AG8200" s="873"/>
      <c r="AN8200" s="669"/>
      <c r="IG8200" s="1009"/>
      <c r="IH8200" s="1009"/>
      <c r="II8200" s="1009"/>
      <c r="IJ8200" s="1009"/>
      <c r="IK8200" s="1009"/>
      <c r="IL8200" s="1009"/>
      <c r="IM8200" s="1009"/>
    </row>
    <row r="8201" spans="17:247" x14ac:dyDescent="0.25">
      <c r="Q8201" s="1333"/>
      <c r="R8201" s="1333"/>
      <c r="S8201" s="669"/>
      <c r="T8201" s="669"/>
      <c r="U8201" s="669"/>
      <c r="AG8201" s="873"/>
      <c r="AN8201" s="669"/>
      <c r="IG8201" s="1009"/>
      <c r="IH8201" s="1009"/>
      <c r="II8201" s="1009"/>
      <c r="IJ8201" s="1009"/>
      <c r="IK8201" s="1009"/>
      <c r="IL8201" s="1009"/>
      <c r="IM8201" s="1009"/>
    </row>
    <row r="8202" spans="17:247" x14ac:dyDescent="0.25">
      <c r="Q8202" s="1333"/>
      <c r="R8202" s="1333"/>
      <c r="S8202" s="669"/>
      <c r="T8202" s="669"/>
      <c r="U8202" s="669"/>
      <c r="AG8202" s="873"/>
      <c r="AN8202" s="669"/>
      <c r="IG8202" s="1009"/>
      <c r="IH8202" s="1009"/>
      <c r="II8202" s="1009"/>
      <c r="IJ8202" s="1009"/>
      <c r="IK8202" s="1009"/>
      <c r="IL8202" s="1009"/>
      <c r="IM8202" s="1009"/>
    </row>
    <row r="8203" spans="17:247" x14ac:dyDescent="0.25">
      <c r="Q8203" s="1333"/>
      <c r="R8203" s="1333"/>
      <c r="S8203" s="669"/>
      <c r="T8203" s="669"/>
      <c r="U8203" s="669"/>
      <c r="AG8203" s="873"/>
      <c r="AN8203" s="669"/>
      <c r="IG8203" s="1009"/>
      <c r="IH8203" s="1009"/>
      <c r="II8203" s="1009"/>
      <c r="IJ8203" s="1009"/>
      <c r="IK8203" s="1009"/>
      <c r="IL8203" s="1009"/>
      <c r="IM8203" s="1009"/>
    </row>
    <row r="8204" spans="17:247" x14ac:dyDescent="0.25">
      <c r="Q8204" s="1333"/>
      <c r="R8204" s="1333"/>
      <c r="S8204" s="669"/>
      <c r="T8204" s="669"/>
      <c r="U8204" s="669"/>
      <c r="AG8204" s="873"/>
      <c r="AN8204" s="669"/>
      <c r="IG8204" s="1009"/>
      <c r="IH8204" s="1009"/>
      <c r="II8204" s="1009"/>
      <c r="IJ8204" s="1009"/>
      <c r="IK8204" s="1009"/>
      <c r="IL8204" s="1009"/>
      <c r="IM8204" s="1009"/>
    </row>
    <row r="8205" spans="17:247" x14ac:dyDescent="0.25">
      <c r="Q8205" s="1333"/>
      <c r="R8205" s="1333"/>
      <c r="S8205" s="669"/>
      <c r="T8205" s="669"/>
      <c r="U8205" s="669"/>
      <c r="AG8205" s="873"/>
      <c r="AN8205" s="669"/>
      <c r="IG8205" s="1009"/>
      <c r="IH8205" s="1009"/>
      <c r="II8205" s="1009"/>
      <c r="IJ8205" s="1009"/>
      <c r="IK8205" s="1009"/>
      <c r="IL8205" s="1009"/>
      <c r="IM8205" s="1009"/>
    </row>
    <row r="8206" spans="17:247" x14ac:dyDescent="0.25">
      <c r="Q8206" s="1333"/>
      <c r="R8206" s="1333"/>
      <c r="S8206" s="669"/>
      <c r="T8206" s="669"/>
      <c r="U8206" s="669"/>
      <c r="AG8206" s="873"/>
      <c r="AN8206" s="669"/>
      <c r="IG8206" s="1009"/>
      <c r="IH8206" s="1009"/>
      <c r="II8206" s="1009"/>
      <c r="IJ8206" s="1009"/>
      <c r="IK8206" s="1009"/>
      <c r="IL8206" s="1009"/>
      <c r="IM8206" s="1009"/>
    </row>
    <row r="8207" spans="17:247" x14ac:dyDescent="0.25">
      <c r="Q8207" s="1333"/>
      <c r="R8207" s="1333"/>
      <c r="S8207" s="669"/>
      <c r="T8207" s="669"/>
      <c r="U8207" s="669"/>
      <c r="AG8207" s="873"/>
      <c r="AN8207" s="669"/>
      <c r="IG8207" s="1009"/>
      <c r="IH8207" s="1009"/>
      <c r="II8207" s="1009"/>
      <c r="IJ8207" s="1009"/>
      <c r="IK8207" s="1009"/>
      <c r="IL8207" s="1009"/>
      <c r="IM8207" s="1009"/>
    </row>
    <row r="8208" spans="17:247" x14ac:dyDescent="0.25">
      <c r="Q8208" s="1333"/>
      <c r="R8208" s="1333"/>
      <c r="S8208" s="669"/>
      <c r="T8208" s="669"/>
      <c r="U8208" s="669"/>
      <c r="AG8208" s="873"/>
      <c r="AN8208" s="669"/>
      <c r="IG8208" s="1009"/>
      <c r="IH8208" s="1009"/>
      <c r="II8208" s="1009"/>
      <c r="IJ8208" s="1009"/>
      <c r="IK8208" s="1009"/>
      <c r="IL8208" s="1009"/>
      <c r="IM8208" s="1009"/>
    </row>
    <row r="8209" spans="17:247" x14ac:dyDescent="0.25">
      <c r="Q8209" s="1333"/>
      <c r="R8209" s="1333"/>
      <c r="S8209" s="669"/>
      <c r="T8209" s="669"/>
      <c r="U8209" s="669"/>
      <c r="AG8209" s="873"/>
      <c r="AN8209" s="669"/>
      <c r="IG8209" s="1009"/>
      <c r="IH8209" s="1009"/>
      <c r="II8209" s="1009"/>
      <c r="IJ8209" s="1009"/>
      <c r="IK8209" s="1009"/>
      <c r="IL8209" s="1009"/>
      <c r="IM8209" s="1009"/>
    </row>
    <row r="8210" spans="17:247" x14ac:dyDescent="0.25">
      <c r="Q8210" s="1333"/>
      <c r="R8210" s="1333"/>
      <c r="S8210" s="669"/>
      <c r="T8210" s="669"/>
      <c r="U8210" s="669"/>
      <c r="AG8210" s="873"/>
      <c r="AN8210" s="669"/>
      <c r="IG8210" s="1009"/>
      <c r="IH8210" s="1009"/>
      <c r="II8210" s="1009"/>
      <c r="IJ8210" s="1009"/>
      <c r="IK8210" s="1009"/>
      <c r="IL8210" s="1009"/>
      <c r="IM8210" s="1009"/>
    </row>
    <row r="8211" spans="17:247" x14ac:dyDescent="0.25">
      <c r="Q8211" s="1333"/>
      <c r="R8211" s="1333"/>
      <c r="S8211" s="669"/>
      <c r="T8211" s="669"/>
      <c r="U8211" s="669"/>
      <c r="AG8211" s="873"/>
      <c r="AN8211" s="669"/>
      <c r="IG8211" s="1009"/>
      <c r="IH8211" s="1009"/>
      <c r="II8211" s="1009"/>
      <c r="IJ8211" s="1009"/>
      <c r="IK8211" s="1009"/>
      <c r="IL8211" s="1009"/>
      <c r="IM8211" s="1009"/>
    </row>
    <row r="8212" spans="17:247" x14ac:dyDescent="0.25">
      <c r="Q8212" s="1333"/>
      <c r="R8212" s="1333"/>
      <c r="S8212" s="669"/>
      <c r="T8212" s="669"/>
      <c r="U8212" s="669"/>
      <c r="AG8212" s="873"/>
      <c r="AN8212" s="669"/>
      <c r="IG8212" s="1009"/>
      <c r="IH8212" s="1009"/>
      <c r="II8212" s="1009"/>
      <c r="IJ8212" s="1009"/>
      <c r="IK8212" s="1009"/>
      <c r="IL8212" s="1009"/>
      <c r="IM8212" s="1009"/>
    </row>
    <row r="8213" spans="17:247" x14ac:dyDescent="0.25">
      <c r="Q8213" s="1333"/>
      <c r="R8213" s="1333"/>
      <c r="S8213" s="669"/>
      <c r="T8213" s="669"/>
      <c r="U8213" s="669"/>
      <c r="AG8213" s="873"/>
      <c r="AN8213" s="669"/>
      <c r="IG8213" s="1009"/>
      <c r="IH8213" s="1009"/>
      <c r="II8213" s="1009"/>
      <c r="IJ8213" s="1009"/>
      <c r="IK8213" s="1009"/>
      <c r="IL8213" s="1009"/>
      <c r="IM8213" s="1009"/>
    </row>
    <row r="8214" spans="17:247" x14ac:dyDescent="0.25">
      <c r="Q8214" s="1333"/>
      <c r="R8214" s="1333"/>
      <c r="S8214" s="669"/>
      <c r="T8214" s="669"/>
      <c r="U8214" s="669"/>
      <c r="AG8214" s="873"/>
      <c r="AN8214" s="669"/>
      <c r="IG8214" s="1009"/>
      <c r="IH8214" s="1009"/>
      <c r="II8214" s="1009"/>
      <c r="IJ8214" s="1009"/>
      <c r="IK8214" s="1009"/>
      <c r="IL8214" s="1009"/>
      <c r="IM8214" s="1009"/>
    </row>
    <row r="8215" spans="17:247" x14ac:dyDescent="0.25">
      <c r="Q8215" s="1333"/>
      <c r="R8215" s="1333"/>
      <c r="S8215" s="669"/>
      <c r="T8215" s="669"/>
      <c r="U8215" s="669"/>
      <c r="AG8215" s="873"/>
      <c r="AN8215" s="669"/>
      <c r="IG8215" s="1009"/>
      <c r="IH8215" s="1009"/>
      <c r="II8215" s="1009"/>
      <c r="IJ8215" s="1009"/>
      <c r="IK8215" s="1009"/>
      <c r="IL8215" s="1009"/>
      <c r="IM8215" s="1009"/>
    </row>
    <row r="8216" spans="17:247" x14ac:dyDescent="0.25">
      <c r="Q8216" s="1333"/>
      <c r="R8216" s="1333"/>
      <c r="S8216" s="669"/>
      <c r="T8216" s="669"/>
      <c r="U8216" s="669"/>
      <c r="AG8216" s="873"/>
      <c r="AN8216" s="669"/>
      <c r="IG8216" s="1009"/>
      <c r="IH8216" s="1009"/>
      <c r="II8216" s="1009"/>
      <c r="IJ8216" s="1009"/>
      <c r="IK8216" s="1009"/>
      <c r="IL8216" s="1009"/>
      <c r="IM8216" s="1009"/>
    </row>
    <row r="8217" spans="17:247" x14ac:dyDescent="0.25">
      <c r="Q8217" s="1333"/>
      <c r="R8217" s="1333"/>
      <c r="S8217" s="669"/>
      <c r="T8217" s="669"/>
      <c r="U8217" s="669"/>
      <c r="AG8217" s="873"/>
      <c r="AN8217" s="669"/>
      <c r="IG8217" s="1009"/>
      <c r="IH8217" s="1009"/>
      <c r="II8217" s="1009"/>
      <c r="IJ8217" s="1009"/>
      <c r="IK8217" s="1009"/>
      <c r="IL8217" s="1009"/>
      <c r="IM8217" s="1009"/>
    </row>
    <row r="8218" spans="17:247" x14ac:dyDescent="0.25">
      <c r="Q8218" s="1333"/>
      <c r="R8218" s="1333"/>
      <c r="S8218" s="669"/>
      <c r="T8218" s="669"/>
      <c r="U8218" s="669"/>
      <c r="AG8218" s="873"/>
      <c r="AN8218" s="669"/>
      <c r="IG8218" s="1009"/>
      <c r="IH8218" s="1009"/>
      <c r="II8218" s="1009"/>
      <c r="IJ8218" s="1009"/>
      <c r="IK8218" s="1009"/>
      <c r="IL8218" s="1009"/>
      <c r="IM8218" s="1009"/>
    </row>
    <row r="8219" spans="17:247" x14ac:dyDescent="0.25">
      <c r="Q8219" s="1333"/>
      <c r="R8219" s="1333"/>
      <c r="S8219" s="669"/>
      <c r="T8219" s="669"/>
      <c r="U8219" s="669"/>
      <c r="AG8219" s="873"/>
      <c r="AN8219" s="669"/>
      <c r="IG8219" s="1009"/>
      <c r="IH8219" s="1009"/>
      <c r="II8219" s="1009"/>
      <c r="IJ8219" s="1009"/>
      <c r="IK8219" s="1009"/>
      <c r="IL8219" s="1009"/>
      <c r="IM8219" s="1009"/>
    </row>
    <row r="8220" spans="17:247" x14ac:dyDescent="0.25">
      <c r="Q8220" s="1333"/>
      <c r="R8220" s="1333"/>
      <c r="S8220" s="669"/>
      <c r="T8220" s="669"/>
      <c r="U8220" s="669"/>
      <c r="AG8220" s="873"/>
      <c r="AN8220" s="669"/>
      <c r="IG8220" s="1009"/>
      <c r="IH8220" s="1009"/>
      <c r="II8220" s="1009"/>
      <c r="IJ8220" s="1009"/>
      <c r="IK8220" s="1009"/>
      <c r="IL8220" s="1009"/>
      <c r="IM8220" s="1009"/>
    </row>
    <row r="8221" spans="17:247" x14ac:dyDescent="0.25">
      <c r="Q8221" s="1333"/>
      <c r="R8221" s="1333"/>
      <c r="S8221" s="669"/>
      <c r="T8221" s="669"/>
      <c r="U8221" s="669"/>
      <c r="AG8221" s="873"/>
      <c r="AN8221" s="669"/>
      <c r="IG8221" s="1009"/>
      <c r="IH8221" s="1009"/>
      <c r="II8221" s="1009"/>
      <c r="IJ8221" s="1009"/>
      <c r="IK8221" s="1009"/>
      <c r="IL8221" s="1009"/>
      <c r="IM8221" s="1009"/>
    </row>
    <row r="8222" spans="17:247" x14ac:dyDescent="0.25">
      <c r="Q8222" s="1333"/>
      <c r="R8222" s="1333"/>
      <c r="S8222" s="669"/>
      <c r="T8222" s="669"/>
      <c r="U8222" s="669"/>
      <c r="AG8222" s="873"/>
      <c r="AN8222" s="669"/>
      <c r="IG8222" s="1009"/>
      <c r="IH8222" s="1009"/>
      <c r="II8222" s="1009"/>
      <c r="IJ8222" s="1009"/>
      <c r="IK8222" s="1009"/>
      <c r="IL8222" s="1009"/>
      <c r="IM8222" s="1009"/>
    </row>
    <row r="8223" spans="17:247" x14ac:dyDescent="0.25">
      <c r="Q8223" s="1333"/>
      <c r="R8223" s="1333"/>
      <c r="S8223" s="669"/>
      <c r="T8223" s="669"/>
      <c r="U8223" s="669"/>
      <c r="AG8223" s="873"/>
      <c r="AN8223" s="669"/>
      <c r="IG8223" s="1009"/>
      <c r="IH8223" s="1009"/>
      <c r="II8223" s="1009"/>
      <c r="IJ8223" s="1009"/>
      <c r="IK8223" s="1009"/>
      <c r="IL8223" s="1009"/>
      <c r="IM8223" s="1009"/>
    </row>
    <row r="8224" spans="17:247" x14ac:dyDescent="0.25">
      <c r="Q8224" s="1333"/>
      <c r="R8224" s="1333"/>
      <c r="S8224" s="669"/>
      <c r="T8224" s="669"/>
      <c r="U8224" s="669"/>
      <c r="AG8224" s="873"/>
      <c r="AN8224" s="669"/>
      <c r="IG8224" s="1009"/>
      <c r="IH8224" s="1009"/>
      <c r="II8224" s="1009"/>
      <c r="IJ8224" s="1009"/>
      <c r="IK8224" s="1009"/>
      <c r="IL8224" s="1009"/>
      <c r="IM8224" s="1009"/>
    </row>
    <row r="8225" spans="17:247" x14ac:dyDescent="0.25">
      <c r="Q8225" s="1333"/>
      <c r="R8225" s="1333"/>
      <c r="S8225" s="669"/>
      <c r="T8225" s="669"/>
      <c r="U8225" s="669"/>
      <c r="AG8225" s="873"/>
      <c r="AN8225" s="669"/>
      <c r="IG8225" s="1009"/>
      <c r="IH8225" s="1009"/>
      <c r="II8225" s="1009"/>
      <c r="IJ8225" s="1009"/>
      <c r="IK8225" s="1009"/>
      <c r="IL8225" s="1009"/>
      <c r="IM8225" s="1009"/>
    </row>
    <row r="8226" spans="17:247" x14ac:dyDescent="0.25">
      <c r="Q8226" s="1333"/>
      <c r="R8226" s="1333"/>
      <c r="S8226" s="669"/>
      <c r="T8226" s="669"/>
      <c r="U8226" s="669"/>
      <c r="AG8226" s="873"/>
      <c r="AN8226" s="669"/>
      <c r="IG8226" s="1009"/>
      <c r="IH8226" s="1009"/>
      <c r="II8226" s="1009"/>
      <c r="IJ8226" s="1009"/>
      <c r="IK8226" s="1009"/>
      <c r="IL8226" s="1009"/>
      <c r="IM8226" s="1009"/>
    </row>
    <row r="8227" spans="17:247" x14ac:dyDescent="0.25">
      <c r="Q8227" s="1333"/>
      <c r="R8227" s="1333"/>
      <c r="S8227" s="669"/>
      <c r="T8227" s="669"/>
      <c r="U8227" s="669"/>
      <c r="AG8227" s="873"/>
      <c r="AN8227" s="669"/>
      <c r="IG8227" s="1009"/>
      <c r="IH8227" s="1009"/>
      <c r="II8227" s="1009"/>
      <c r="IJ8227" s="1009"/>
      <c r="IK8227" s="1009"/>
      <c r="IL8227" s="1009"/>
      <c r="IM8227" s="1009"/>
    </row>
    <row r="8228" spans="17:247" x14ac:dyDescent="0.25">
      <c r="Q8228" s="1333"/>
      <c r="R8228" s="1333"/>
      <c r="S8228" s="669"/>
      <c r="T8228" s="669"/>
      <c r="U8228" s="669"/>
      <c r="AG8228" s="873"/>
      <c r="AN8228" s="669"/>
      <c r="IG8228" s="1009"/>
      <c r="IH8228" s="1009"/>
      <c r="II8228" s="1009"/>
      <c r="IJ8228" s="1009"/>
      <c r="IK8228" s="1009"/>
      <c r="IL8228" s="1009"/>
      <c r="IM8228" s="1009"/>
    </row>
    <row r="8229" spans="17:247" x14ac:dyDescent="0.25">
      <c r="Q8229" s="1333"/>
      <c r="R8229" s="1333"/>
      <c r="S8229" s="669"/>
      <c r="T8229" s="669"/>
      <c r="U8229" s="669"/>
      <c r="AG8229" s="873"/>
      <c r="AN8229" s="669"/>
      <c r="IG8229" s="1009"/>
      <c r="IH8229" s="1009"/>
      <c r="II8229" s="1009"/>
      <c r="IJ8229" s="1009"/>
      <c r="IK8229" s="1009"/>
      <c r="IL8229" s="1009"/>
      <c r="IM8229" s="1009"/>
    </row>
    <row r="8230" spans="17:247" x14ac:dyDescent="0.25">
      <c r="Q8230" s="1333"/>
      <c r="R8230" s="1333"/>
      <c r="S8230" s="669"/>
      <c r="T8230" s="669"/>
      <c r="U8230" s="669"/>
      <c r="AG8230" s="873"/>
      <c r="AN8230" s="669"/>
      <c r="IG8230" s="1009"/>
      <c r="IH8230" s="1009"/>
      <c r="II8230" s="1009"/>
      <c r="IJ8230" s="1009"/>
      <c r="IK8230" s="1009"/>
      <c r="IL8230" s="1009"/>
      <c r="IM8230" s="1009"/>
    </row>
    <row r="8231" spans="17:247" x14ac:dyDescent="0.25">
      <c r="Q8231" s="1333"/>
      <c r="R8231" s="1333"/>
      <c r="S8231" s="669"/>
      <c r="T8231" s="669"/>
      <c r="U8231" s="669"/>
      <c r="AG8231" s="873"/>
      <c r="AN8231" s="669"/>
      <c r="IG8231" s="1009"/>
      <c r="IH8231" s="1009"/>
      <c r="II8231" s="1009"/>
      <c r="IJ8231" s="1009"/>
      <c r="IK8231" s="1009"/>
      <c r="IL8231" s="1009"/>
      <c r="IM8231" s="1009"/>
    </row>
    <row r="8232" spans="17:247" x14ac:dyDescent="0.25">
      <c r="Q8232" s="1333"/>
      <c r="R8232" s="1333"/>
      <c r="S8232" s="669"/>
      <c r="T8232" s="669"/>
      <c r="U8232" s="669"/>
      <c r="AG8232" s="873"/>
      <c r="AN8232" s="669"/>
      <c r="IG8232" s="1009"/>
      <c r="IH8232" s="1009"/>
      <c r="II8232" s="1009"/>
      <c r="IJ8232" s="1009"/>
      <c r="IK8232" s="1009"/>
      <c r="IL8232" s="1009"/>
      <c r="IM8232" s="1009"/>
    </row>
    <row r="8233" spans="17:247" x14ac:dyDescent="0.25">
      <c r="Q8233" s="1333"/>
      <c r="R8233" s="1333"/>
      <c r="S8233" s="669"/>
      <c r="T8233" s="669"/>
      <c r="U8233" s="669"/>
      <c r="AG8233" s="873"/>
      <c r="AN8233" s="669"/>
      <c r="IG8233" s="1009"/>
      <c r="IH8233" s="1009"/>
      <c r="II8233" s="1009"/>
      <c r="IJ8233" s="1009"/>
      <c r="IK8233" s="1009"/>
      <c r="IL8233" s="1009"/>
      <c r="IM8233" s="1009"/>
    </row>
    <row r="8234" spans="17:247" x14ac:dyDescent="0.25">
      <c r="Q8234" s="1333"/>
      <c r="R8234" s="1333"/>
      <c r="S8234" s="669"/>
      <c r="T8234" s="669"/>
      <c r="U8234" s="669"/>
      <c r="AG8234" s="873"/>
      <c r="AN8234" s="669"/>
      <c r="IG8234" s="1009"/>
      <c r="IH8234" s="1009"/>
      <c r="II8234" s="1009"/>
      <c r="IJ8234" s="1009"/>
      <c r="IK8234" s="1009"/>
      <c r="IL8234" s="1009"/>
      <c r="IM8234" s="1009"/>
    </row>
    <row r="8235" spans="17:247" x14ac:dyDescent="0.25">
      <c r="Q8235" s="1333"/>
      <c r="R8235" s="1333"/>
      <c r="S8235" s="669"/>
      <c r="T8235" s="669"/>
      <c r="U8235" s="669"/>
      <c r="AG8235" s="873"/>
      <c r="AN8235" s="669"/>
      <c r="IG8235" s="1009"/>
      <c r="IH8235" s="1009"/>
      <c r="II8235" s="1009"/>
      <c r="IJ8235" s="1009"/>
      <c r="IK8235" s="1009"/>
      <c r="IL8235" s="1009"/>
      <c r="IM8235" s="1009"/>
    </row>
    <row r="8236" spans="17:247" x14ac:dyDescent="0.25">
      <c r="Q8236" s="1333"/>
      <c r="R8236" s="1333"/>
      <c r="S8236" s="669"/>
      <c r="T8236" s="669"/>
      <c r="U8236" s="669"/>
      <c r="AG8236" s="873"/>
      <c r="AN8236" s="669"/>
      <c r="IG8236" s="1009"/>
      <c r="IH8236" s="1009"/>
      <c r="II8236" s="1009"/>
      <c r="IJ8236" s="1009"/>
      <c r="IK8236" s="1009"/>
      <c r="IL8236" s="1009"/>
      <c r="IM8236" s="1009"/>
    </row>
    <row r="8237" spans="17:247" x14ac:dyDescent="0.25">
      <c r="Q8237" s="1333"/>
      <c r="R8237" s="1333"/>
      <c r="S8237" s="669"/>
      <c r="T8237" s="669"/>
      <c r="U8237" s="669"/>
      <c r="AG8237" s="873"/>
      <c r="AN8237" s="669"/>
      <c r="IG8237" s="1009"/>
      <c r="IH8237" s="1009"/>
      <c r="II8237" s="1009"/>
      <c r="IJ8237" s="1009"/>
      <c r="IK8237" s="1009"/>
      <c r="IL8237" s="1009"/>
      <c r="IM8237" s="1009"/>
    </row>
    <row r="8238" spans="17:247" x14ac:dyDescent="0.25">
      <c r="Q8238" s="1333"/>
      <c r="R8238" s="1333"/>
      <c r="S8238" s="669"/>
      <c r="T8238" s="669"/>
      <c r="U8238" s="669"/>
      <c r="AG8238" s="873"/>
      <c r="AN8238" s="669"/>
      <c r="IG8238" s="1009"/>
      <c r="IH8238" s="1009"/>
      <c r="II8238" s="1009"/>
      <c r="IJ8238" s="1009"/>
      <c r="IK8238" s="1009"/>
      <c r="IL8238" s="1009"/>
      <c r="IM8238" s="1009"/>
    </row>
    <row r="8239" spans="17:247" x14ac:dyDescent="0.25">
      <c r="Q8239" s="1333"/>
      <c r="R8239" s="1333"/>
      <c r="S8239" s="669"/>
      <c r="T8239" s="669"/>
      <c r="U8239" s="669"/>
      <c r="AG8239" s="873"/>
      <c r="AN8239" s="669"/>
      <c r="IG8239" s="1009"/>
      <c r="IH8239" s="1009"/>
      <c r="II8239" s="1009"/>
      <c r="IJ8239" s="1009"/>
      <c r="IK8239" s="1009"/>
      <c r="IL8239" s="1009"/>
      <c r="IM8239" s="1009"/>
    </row>
    <row r="8240" spans="17:247" x14ac:dyDescent="0.25">
      <c r="Q8240" s="1333"/>
      <c r="R8240" s="1333"/>
      <c r="S8240" s="669"/>
      <c r="T8240" s="669"/>
      <c r="U8240" s="669"/>
      <c r="AG8240" s="873"/>
      <c r="AN8240" s="669"/>
      <c r="IG8240" s="1009"/>
      <c r="IH8240" s="1009"/>
      <c r="II8240" s="1009"/>
      <c r="IJ8240" s="1009"/>
      <c r="IK8240" s="1009"/>
      <c r="IL8240" s="1009"/>
      <c r="IM8240" s="1009"/>
    </row>
    <row r="8241" spans="17:247" x14ac:dyDescent="0.25">
      <c r="Q8241" s="1333"/>
      <c r="R8241" s="1333"/>
      <c r="S8241" s="669"/>
      <c r="T8241" s="669"/>
      <c r="U8241" s="669"/>
      <c r="AG8241" s="873"/>
      <c r="AN8241" s="669"/>
      <c r="IG8241" s="1009"/>
      <c r="IH8241" s="1009"/>
      <c r="II8241" s="1009"/>
      <c r="IJ8241" s="1009"/>
      <c r="IK8241" s="1009"/>
      <c r="IL8241" s="1009"/>
      <c r="IM8241" s="1009"/>
    </row>
    <row r="8242" spans="17:247" x14ac:dyDescent="0.25">
      <c r="Q8242" s="1333"/>
      <c r="R8242" s="1333"/>
      <c r="S8242" s="669"/>
      <c r="T8242" s="669"/>
      <c r="U8242" s="669"/>
      <c r="AG8242" s="873"/>
      <c r="AN8242" s="669"/>
      <c r="IG8242" s="1009"/>
      <c r="IH8242" s="1009"/>
      <c r="II8242" s="1009"/>
      <c r="IJ8242" s="1009"/>
      <c r="IK8242" s="1009"/>
      <c r="IL8242" s="1009"/>
      <c r="IM8242" s="1009"/>
    </row>
    <row r="8243" spans="17:247" x14ac:dyDescent="0.25">
      <c r="Q8243" s="1333"/>
      <c r="R8243" s="1333"/>
      <c r="S8243" s="669"/>
      <c r="T8243" s="669"/>
      <c r="U8243" s="669"/>
      <c r="AG8243" s="873"/>
      <c r="AN8243" s="669"/>
      <c r="IG8243" s="1009"/>
      <c r="IH8243" s="1009"/>
      <c r="II8243" s="1009"/>
      <c r="IJ8243" s="1009"/>
      <c r="IK8243" s="1009"/>
      <c r="IL8243" s="1009"/>
      <c r="IM8243" s="1009"/>
    </row>
    <row r="8244" spans="17:247" x14ac:dyDescent="0.25">
      <c r="Q8244" s="1333"/>
      <c r="R8244" s="1333"/>
      <c r="S8244" s="669"/>
      <c r="T8244" s="669"/>
      <c r="U8244" s="669"/>
      <c r="AG8244" s="873"/>
      <c r="AN8244" s="669"/>
      <c r="IG8244" s="1009"/>
      <c r="IH8244" s="1009"/>
      <c r="II8244" s="1009"/>
      <c r="IJ8244" s="1009"/>
      <c r="IK8244" s="1009"/>
      <c r="IL8244" s="1009"/>
      <c r="IM8244" s="1009"/>
    </row>
    <row r="8245" spans="17:247" x14ac:dyDescent="0.25">
      <c r="Q8245" s="1333"/>
      <c r="R8245" s="1333"/>
      <c r="S8245" s="669"/>
      <c r="T8245" s="669"/>
      <c r="U8245" s="669"/>
      <c r="AG8245" s="873"/>
      <c r="AN8245" s="669"/>
      <c r="IG8245" s="1009"/>
      <c r="IH8245" s="1009"/>
      <c r="II8245" s="1009"/>
      <c r="IJ8245" s="1009"/>
      <c r="IK8245" s="1009"/>
      <c r="IL8245" s="1009"/>
      <c r="IM8245" s="1009"/>
    </row>
    <row r="8246" spans="17:247" x14ac:dyDescent="0.25">
      <c r="Q8246" s="1333"/>
      <c r="R8246" s="1333"/>
      <c r="S8246" s="669"/>
      <c r="T8246" s="669"/>
      <c r="U8246" s="669"/>
      <c r="AG8246" s="873"/>
      <c r="AN8246" s="669"/>
      <c r="IG8246" s="1009"/>
      <c r="IH8246" s="1009"/>
      <c r="II8246" s="1009"/>
      <c r="IJ8246" s="1009"/>
      <c r="IK8246" s="1009"/>
      <c r="IL8246" s="1009"/>
      <c r="IM8246" s="1009"/>
    </row>
    <row r="8247" spans="17:247" x14ac:dyDescent="0.25">
      <c r="Q8247" s="1333"/>
      <c r="R8247" s="1333"/>
      <c r="S8247" s="669"/>
      <c r="T8247" s="669"/>
      <c r="U8247" s="669"/>
      <c r="AG8247" s="873"/>
      <c r="AN8247" s="669"/>
      <c r="IG8247" s="1009"/>
      <c r="IH8247" s="1009"/>
      <c r="II8247" s="1009"/>
      <c r="IJ8247" s="1009"/>
      <c r="IK8247" s="1009"/>
      <c r="IL8247" s="1009"/>
      <c r="IM8247" s="1009"/>
    </row>
    <row r="8248" spans="17:247" x14ac:dyDescent="0.25">
      <c r="Q8248" s="1333"/>
      <c r="R8248" s="1333"/>
      <c r="S8248" s="669"/>
      <c r="T8248" s="669"/>
      <c r="U8248" s="669"/>
      <c r="AG8248" s="873"/>
      <c r="AN8248" s="669"/>
      <c r="IG8248" s="1009"/>
      <c r="IH8248" s="1009"/>
      <c r="II8248" s="1009"/>
      <c r="IJ8248" s="1009"/>
      <c r="IK8248" s="1009"/>
      <c r="IL8248" s="1009"/>
      <c r="IM8248" s="1009"/>
    </row>
    <row r="8249" spans="17:247" x14ac:dyDescent="0.25">
      <c r="Q8249" s="1333"/>
      <c r="R8249" s="1333"/>
      <c r="S8249" s="669"/>
      <c r="T8249" s="669"/>
      <c r="U8249" s="669"/>
      <c r="AG8249" s="873"/>
      <c r="AN8249" s="669"/>
      <c r="IG8249" s="1009"/>
      <c r="IH8249" s="1009"/>
      <c r="II8249" s="1009"/>
      <c r="IJ8249" s="1009"/>
      <c r="IK8249" s="1009"/>
      <c r="IL8249" s="1009"/>
      <c r="IM8249" s="1009"/>
    </row>
    <row r="8250" spans="17:247" x14ac:dyDescent="0.25">
      <c r="Q8250" s="1333"/>
      <c r="R8250" s="1333"/>
      <c r="S8250" s="669"/>
      <c r="T8250" s="669"/>
      <c r="U8250" s="669"/>
      <c r="AG8250" s="873"/>
      <c r="AN8250" s="669"/>
      <c r="IG8250" s="1009"/>
      <c r="IH8250" s="1009"/>
      <c r="II8250" s="1009"/>
      <c r="IJ8250" s="1009"/>
      <c r="IK8250" s="1009"/>
      <c r="IL8250" s="1009"/>
      <c r="IM8250" s="1009"/>
    </row>
    <row r="8251" spans="17:247" x14ac:dyDescent="0.25">
      <c r="Q8251" s="1333"/>
      <c r="R8251" s="1333"/>
      <c r="S8251" s="669"/>
      <c r="T8251" s="669"/>
      <c r="U8251" s="669"/>
      <c r="AG8251" s="873"/>
      <c r="AN8251" s="669"/>
      <c r="IG8251" s="1009"/>
      <c r="IH8251" s="1009"/>
      <c r="II8251" s="1009"/>
      <c r="IJ8251" s="1009"/>
      <c r="IK8251" s="1009"/>
      <c r="IL8251" s="1009"/>
      <c r="IM8251" s="1009"/>
    </row>
    <row r="8252" spans="17:247" x14ac:dyDescent="0.25">
      <c r="Q8252" s="1333"/>
      <c r="R8252" s="1333"/>
      <c r="S8252" s="669"/>
      <c r="T8252" s="669"/>
      <c r="U8252" s="669"/>
      <c r="AG8252" s="873"/>
      <c r="AN8252" s="669"/>
      <c r="IG8252" s="1009"/>
      <c r="IH8252" s="1009"/>
      <c r="II8252" s="1009"/>
      <c r="IJ8252" s="1009"/>
      <c r="IK8252" s="1009"/>
      <c r="IL8252" s="1009"/>
      <c r="IM8252" s="1009"/>
    </row>
    <row r="8253" spans="17:247" x14ac:dyDescent="0.25">
      <c r="Q8253" s="1333"/>
      <c r="R8253" s="1333"/>
      <c r="S8253" s="669"/>
      <c r="T8253" s="669"/>
      <c r="U8253" s="669"/>
      <c r="AG8253" s="873"/>
      <c r="AN8253" s="669"/>
      <c r="IG8253" s="1009"/>
      <c r="IH8253" s="1009"/>
      <c r="II8253" s="1009"/>
      <c r="IJ8253" s="1009"/>
      <c r="IK8253" s="1009"/>
      <c r="IL8253" s="1009"/>
      <c r="IM8253" s="1009"/>
    </row>
    <row r="8254" spans="17:247" x14ac:dyDescent="0.25">
      <c r="Q8254" s="1333"/>
      <c r="R8254" s="1333"/>
      <c r="S8254" s="669"/>
      <c r="T8254" s="669"/>
      <c r="U8254" s="669"/>
      <c r="AG8254" s="873"/>
      <c r="AN8254" s="669"/>
      <c r="IG8254" s="1009"/>
      <c r="IH8254" s="1009"/>
      <c r="II8254" s="1009"/>
      <c r="IJ8254" s="1009"/>
      <c r="IK8254" s="1009"/>
      <c r="IL8254" s="1009"/>
      <c r="IM8254" s="1009"/>
    </row>
    <row r="8255" spans="17:247" x14ac:dyDescent="0.25">
      <c r="Q8255" s="1333"/>
      <c r="R8255" s="1333"/>
      <c r="S8255" s="669"/>
      <c r="T8255" s="669"/>
      <c r="U8255" s="669"/>
      <c r="AG8255" s="873"/>
      <c r="AN8255" s="669"/>
      <c r="IG8255" s="1009"/>
      <c r="IH8255" s="1009"/>
      <c r="II8255" s="1009"/>
      <c r="IJ8255" s="1009"/>
      <c r="IK8255" s="1009"/>
      <c r="IL8255" s="1009"/>
      <c r="IM8255" s="1009"/>
    </row>
    <row r="8256" spans="17:247" x14ac:dyDescent="0.25">
      <c r="Q8256" s="1333"/>
      <c r="R8256" s="1333"/>
      <c r="S8256" s="669"/>
      <c r="T8256" s="669"/>
      <c r="U8256" s="669"/>
      <c r="AG8256" s="873"/>
      <c r="AN8256" s="669"/>
      <c r="IG8256" s="1009"/>
      <c r="IH8256" s="1009"/>
      <c r="II8256" s="1009"/>
      <c r="IJ8256" s="1009"/>
      <c r="IK8256" s="1009"/>
      <c r="IL8256" s="1009"/>
      <c r="IM8256" s="1009"/>
    </row>
    <row r="8257" spans="17:247" x14ac:dyDescent="0.25">
      <c r="Q8257" s="1333"/>
      <c r="R8257" s="1333"/>
      <c r="S8257" s="669"/>
      <c r="T8257" s="669"/>
      <c r="U8257" s="669"/>
      <c r="AG8257" s="873"/>
      <c r="AN8257" s="669"/>
      <c r="IG8257" s="1009"/>
      <c r="IH8257" s="1009"/>
      <c r="II8257" s="1009"/>
      <c r="IJ8257" s="1009"/>
      <c r="IK8257" s="1009"/>
      <c r="IL8257" s="1009"/>
      <c r="IM8257" s="1009"/>
    </row>
    <row r="8258" spans="17:247" x14ac:dyDescent="0.25">
      <c r="Q8258" s="1333"/>
      <c r="R8258" s="1333"/>
      <c r="S8258" s="669"/>
      <c r="T8258" s="669"/>
      <c r="U8258" s="669"/>
      <c r="AG8258" s="873"/>
      <c r="AN8258" s="669"/>
      <c r="IG8258" s="1009"/>
      <c r="IH8258" s="1009"/>
      <c r="II8258" s="1009"/>
      <c r="IJ8258" s="1009"/>
      <c r="IK8258" s="1009"/>
      <c r="IL8258" s="1009"/>
      <c r="IM8258" s="1009"/>
    </row>
    <row r="8259" spans="17:247" x14ac:dyDescent="0.25">
      <c r="Q8259" s="1333"/>
      <c r="R8259" s="1333"/>
      <c r="S8259" s="669"/>
      <c r="T8259" s="669"/>
      <c r="U8259" s="669"/>
      <c r="AG8259" s="873"/>
      <c r="AN8259" s="669"/>
      <c r="IG8259" s="1009"/>
      <c r="IH8259" s="1009"/>
      <c r="II8259" s="1009"/>
      <c r="IJ8259" s="1009"/>
      <c r="IK8259" s="1009"/>
      <c r="IL8259" s="1009"/>
      <c r="IM8259" s="1009"/>
    </row>
    <row r="8260" spans="17:247" x14ac:dyDescent="0.25">
      <c r="Q8260" s="1333"/>
      <c r="R8260" s="1333"/>
      <c r="S8260" s="669"/>
      <c r="T8260" s="669"/>
      <c r="U8260" s="669"/>
      <c r="AG8260" s="873"/>
      <c r="AN8260" s="669"/>
      <c r="IG8260" s="1009"/>
      <c r="IH8260" s="1009"/>
      <c r="II8260" s="1009"/>
      <c r="IJ8260" s="1009"/>
      <c r="IK8260" s="1009"/>
      <c r="IL8260" s="1009"/>
      <c r="IM8260" s="1009"/>
    </row>
    <row r="8261" spans="17:247" x14ac:dyDescent="0.25">
      <c r="Q8261" s="1333"/>
      <c r="R8261" s="1333"/>
      <c r="S8261" s="669"/>
      <c r="T8261" s="669"/>
      <c r="U8261" s="669"/>
      <c r="AG8261" s="873"/>
      <c r="AN8261" s="669"/>
      <c r="IG8261" s="1009"/>
      <c r="IH8261" s="1009"/>
      <c r="II8261" s="1009"/>
      <c r="IJ8261" s="1009"/>
      <c r="IK8261" s="1009"/>
      <c r="IL8261" s="1009"/>
      <c r="IM8261" s="1009"/>
    </row>
    <row r="8262" spans="17:247" x14ac:dyDescent="0.25">
      <c r="Q8262" s="1333"/>
      <c r="R8262" s="1333"/>
      <c r="S8262" s="669"/>
      <c r="T8262" s="669"/>
      <c r="U8262" s="669"/>
      <c r="AG8262" s="873"/>
      <c r="AN8262" s="669"/>
      <c r="IG8262" s="1009"/>
      <c r="IH8262" s="1009"/>
      <c r="II8262" s="1009"/>
      <c r="IJ8262" s="1009"/>
      <c r="IK8262" s="1009"/>
      <c r="IL8262" s="1009"/>
      <c r="IM8262" s="1009"/>
    </row>
    <row r="8263" spans="17:247" x14ac:dyDescent="0.25">
      <c r="Q8263" s="1333"/>
      <c r="R8263" s="1333"/>
      <c r="S8263" s="669"/>
      <c r="T8263" s="669"/>
      <c r="U8263" s="669"/>
      <c r="AG8263" s="873"/>
      <c r="AN8263" s="669"/>
      <c r="IG8263" s="1009"/>
      <c r="IH8263" s="1009"/>
      <c r="II8263" s="1009"/>
      <c r="IJ8263" s="1009"/>
      <c r="IK8263" s="1009"/>
      <c r="IL8263" s="1009"/>
      <c r="IM8263" s="1009"/>
    </row>
    <row r="8264" spans="17:247" x14ac:dyDescent="0.25">
      <c r="Q8264" s="1333"/>
      <c r="R8264" s="1333"/>
      <c r="S8264" s="669"/>
      <c r="T8264" s="669"/>
      <c r="U8264" s="669"/>
      <c r="AG8264" s="873"/>
      <c r="AN8264" s="669"/>
      <c r="IG8264" s="1009"/>
      <c r="IH8264" s="1009"/>
      <c r="II8264" s="1009"/>
      <c r="IJ8264" s="1009"/>
      <c r="IK8264" s="1009"/>
      <c r="IL8264" s="1009"/>
      <c r="IM8264" s="1009"/>
    </row>
    <row r="8265" spans="17:247" x14ac:dyDescent="0.25">
      <c r="Q8265" s="1333"/>
      <c r="R8265" s="1333"/>
      <c r="S8265" s="669"/>
      <c r="T8265" s="669"/>
      <c r="U8265" s="669"/>
      <c r="AG8265" s="873"/>
      <c r="AN8265" s="669"/>
      <c r="IG8265" s="1009"/>
      <c r="IH8265" s="1009"/>
      <c r="II8265" s="1009"/>
      <c r="IJ8265" s="1009"/>
      <c r="IK8265" s="1009"/>
      <c r="IL8265" s="1009"/>
      <c r="IM8265" s="1009"/>
    </row>
    <row r="8266" spans="17:247" x14ac:dyDescent="0.25">
      <c r="Q8266" s="1333"/>
      <c r="R8266" s="1333"/>
      <c r="S8266" s="669"/>
      <c r="T8266" s="669"/>
      <c r="U8266" s="669"/>
      <c r="AG8266" s="873"/>
      <c r="AN8266" s="669"/>
      <c r="IG8266" s="1009"/>
      <c r="IH8266" s="1009"/>
      <c r="II8266" s="1009"/>
      <c r="IJ8266" s="1009"/>
      <c r="IK8266" s="1009"/>
      <c r="IL8266" s="1009"/>
      <c r="IM8266" s="1009"/>
    </row>
    <row r="8267" spans="17:247" x14ac:dyDescent="0.25">
      <c r="Q8267" s="1333"/>
      <c r="R8267" s="1333"/>
      <c r="S8267" s="669"/>
      <c r="T8267" s="669"/>
      <c r="U8267" s="669"/>
      <c r="AG8267" s="873"/>
      <c r="AN8267" s="669"/>
      <c r="IG8267" s="1009"/>
      <c r="IH8267" s="1009"/>
      <c r="II8267" s="1009"/>
      <c r="IJ8267" s="1009"/>
      <c r="IK8267" s="1009"/>
      <c r="IL8267" s="1009"/>
      <c r="IM8267" s="1009"/>
    </row>
    <row r="8268" spans="17:247" x14ac:dyDescent="0.25">
      <c r="Q8268" s="1333"/>
      <c r="R8268" s="1333"/>
      <c r="S8268" s="669"/>
      <c r="T8268" s="669"/>
      <c r="U8268" s="669"/>
      <c r="AG8268" s="873"/>
      <c r="AN8268" s="669"/>
      <c r="IG8268" s="1009"/>
      <c r="IH8268" s="1009"/>
      <c r="II8268" s="1009"/>
      <c r="IJ8268" s="1009"/>
      <c r="IK8268" s="1009"/>
      <c r="IL8268" s="1009"/>
      <c r="IM8268" s="1009"/>
    </row>
    <row r="8269" spans="17:247" x14ac:dyDescent="0.25">
      <c r="Q8269" s="1333"/>
      <c r="R8269" s="1333"/>
      <c r="S8269" s="669"/>
      <c r="T8269" s="669"/>
      <c r="U8269" s="669"/>
      <c r="AG8269" s="873"/>
      <c r="AN8269" s="669"/>
      <c r="IG8269" s="1009"/>
      <c r="IH8269" s="1009"/>
      <c r="II8269" s="1009"/>
      <c r="IJ8269" s="1009"/>
      <c r="IK8269" s="1009"/>
      <c r="IL8269" s="1009"/>
      <c r="IM8269" s="1009"/>
    </row>
    <row r="8270" spans="17:247" x14ac:dyDescent="0.25">
      <c r="Q8270" s="1333"/>
      <c r="R8270" s="1333"/>
      <c r="S8270" s="669"/>
      <c r="T8270" s="669"/>
      <c r="U8270" s="669"/>
      <c r="AG8270" s="873"/>
      <c r="AN8270" s="669"/>
      <c r="IG8270" s="1009"/>
      <c r="IH8270" s="1009"/>
      <c r="II8270" s="1009"/>
      <c r="IJ8270" s="1009"/>
      <c r="IK8270" s="1009"/>
      <c r="IL8270" s="1009"/>
      <c r="IM8270" s="1009"/>
    </row>
    <row r="8271" spans="17:247" x14ac:dyDescent="0.25">
      <c r="Q8271" s="1333"/>
      <c r="R8271" s="1333"/>
      <c r="S8271" s="669"/>
      <c r="T8271" s="669"/>
      <c r="U8271" s="669"/>
      <c r="AG8271" s="873"/>
      <c r="AN8271" s="669"/>
      <c r="IG8271" s="1009"/>
      <c r="IH8271" s="1009"/>
      <c r="II8271" s="1009"/>
      <c r="IJ8271" s="1009"/>
      <c r="IK8271" s="1009"/>
      <c r="IL8271" s="1009"/>
      <c r="IM8271" s="1009"/>
    </row>
    <row r="8272" spans="17:247" x14ac:dyDescent="0.25">
      <c r="Q8272" s="1333"/>
      <c r="R8272" s="1333"/>
      <c r="S8272" s="669"/>
      <c r="T8272" s="669"/>
      <c r="U8272" s="669"/>
      <c r="AG8272" s="873"/>
      <c r="AN8272" s="669"/>
      <c r="IG8272" s="1009"/>
      <c r="IH8272" s="1009"/>
      <c r="II8272" s="1009"/>
      <c r="IJ8272" s="1009"/>
      <c r="IK8272" s="1009"/>
      <c r="IL8272" s="1009"/>
      <c r="IM8272" s="1009"/>
    </row>
    <row r="8273" spans="17:247" x14ac:dyDescent="0.25">
      <c r="Q8273" s="1333"/>
      <c r="R8273" s="1333"/>
      <c r="S8273" s="669"/>
      <c r="T8273" s="669"/>
      <c r="U8273" s="669"/>
      <c r="AG8273" s="873"/>
      <c r="AN8273" s="669"/>
      <c r="IG8273" s="1009"/>
      <c r="IH8273" s="1009"/>
      <c r="II8273" s="1009"/>
      <c r="IJ8273" s="1009"/>
      <c r="IK8273" s="1009"/>
      <c r="IL8273" s="1009"/>
      <c r="IM8273" s="1009"/>
    </row>
    <row r="8274" spans="17:247" x14ac:dyDescent="0.25">
      <c r="Q8274" s="1333"/>
      <c r="R8274" s="1333"/>
      <c r="S8274" s="669"/>
      <c r="T8274" s="669"/>
      <c r="U8274" s="669"/>
      <c r="AG8274" s="873"/>
      <c r="AN8274" s="669"/>
      <c r="IG8274" s="1009"/>
      <c r="IH8274" s="1009"/>
      <c r="II8274" s="1009"/>
      <c r="IJ8274" s="1009"/>
      <c r="IK8274" s="1009"/>
      <c r="IL8274" s="1009"/>
      <c r="IM8274" s="1009"/>
    </row>
    <row r="8275" spans="17:247" x14ac:dyDescent="0.25">
      <c r="Q8275" s="1333"/>
      <c r="R8275" s="1333"/>
      <c r="S8275" s="669"/>
      <c r="T8275" s="669"/>
      <c r="U8275" s="669"/>
      <c r="AG8275" s="873"/>
      <c r="AN8275" s="669"/>
      <c r="IG8275" s="1009"/>
      <c r="IH8275" s="1009"/>
      <c r="II8275" s="1009"/>
      <c r="IJ8275" s="1009"/>
      <c r="IK8275" s="1009"/>
      <c r="IL8275" s="1009"/>
      <c r="IM8275" s="1009"/>
    </row>
    <row r="8276" spans="17:247" x14ac:dyDescent="0.25">
      <c r="Q8276" s="1333"/>
      <c r="R8276" s="1333"/>
      <c r="S8276" s="669"/>
      <c r="T8276" s="669"/>
      <c r="U8276" s="669"/>
      <c r="AG8276" s="873"/>
      <c r="AN8276" s="669"/>
      <c r="IG8276" s="1009"/>
      <c r="IH8276" s="1009"/>
      <c r="II8276" s="1009"/>
      <c r="IJ8276" s="1009"/>
      <c r="IK8276" s="1009"/>
      <c r="IL8276" s="1009"/>
      <c r="IM8276" s="1009"/>
    </row>
    <row r="8277" spans="17:247" x14ac:dyDescent="0.25">
      <c r="Q8277" s="1333"/>
      <c r="R8277" s="1333"/>
      <c r="S8277" s="669"/>
      <c r="T8277" s="669"/>
      <c r="U8277" s="669"/>
      <c r="AG8277" s="873"/>
      <c r="AN8277" s="669"/>
      <c r="IG8277" s="1009"/>
      <c r="IH8277" s="1009"/>
      <c r="II8277" s="1009"/>
      <c r="IJ8277" s="1009"/>
      <c r="IK8277" s="1009"/>
      <c r="IL8277" s="1009"/>
      <c r="IM8277" s="1009"/>
    </row>
    <row r="8278" spans="17:247" x14ac:dyDescent="0.25">
      <c r="Q8278" s="1333"/>
      <c r="R8278" s="1333"/>
      <c r="S8278" s="669"/>
      <c r="T8278" s="669"/>
      <c r="U8278" s="669"/>
      <c r="AG8278" s="873"/>
      <c r="AN8278" s="669"/>
      <c r="IG8278" s="1009"/>
      <c r="IH8278" s="1009"/>
      <c r="II8278" s="1009"/>
      <c r="IJ8278" s="1009"/>
      <c r="IK8278" s="1009"/>
      <c r="IL8278" s="1009"/>
      <c r="IM8278" s="1009"/>
    </row>
    <row r="8279" spans="17:247" x14ac:dyDescent="0.25">
      <c r="Q8279" s="1333"/>
      <c r="R8279" s="1333"/>
      <c r="S8279" s="669"/>
      <c r="T8279" s="669"/>
      <c r="U8279" s="669"/>
      <c r="AG8279" s="873"/>
      <c r="AN8279" s="669"/>
      <c r="IG8279" s="1009"/>
      <c r="IH8279" s="1009"/>
      <c r="II8279" s="1009"/>
      <c r="IJ8279" s="1009"/>
      <c r="IK8279" s="1009"/>
      <c r="IL8279" s="1009"/>
      <c r="IM8279" s="1009"/>
    </row>
    <row r="8280" spans="17:247" x14ac:dyDescent="0.25">
      <c r="Q8280" s="1333"/>
      <c r="R8280" s="1333"/>
      <c r="S8280" s="669"/>
      <c r="T8280" s="669"/>
      <c r="U8280" s="669"/>
      <c r="AG8280" s="873"/>
      <c r="AN8280" s="669"/>
      <c r="IG8280" s="1009"/>
      <c r="IH8280" s="1009"/>
      <c r="II8280" s="1009"/>
      <c r="IJ8280" s="1009"/>
      <c r="IK8280" s="1009"/>
      <c r="IL8280" s="1009"/>
      <c r="IM8280" s="1009"/>
    </row>
    <row r="8281" spans="17:247" x14ac:dyDescent="0.25">
      <c r="Q8281" s="1333"/>
      <c r="R8281" s="1333"/>
      <c r="S8281" s="669"/>
      <c r="T8281" s="669"/>
      <c r="U8281" s="669"/>
      <c r="AG8281" s="873"/>
      <c r="AN8281" s="669"/>
      <c r="IG8281" s="1009"/>
      <c r="IH8281" s="1009"/>
      <c r="II8281" s="1009"/>
      <c r="IJ8281" s="1009"/>
      <c r="IK8281" s="1009"/>
      <c r="IL8281" s="1009"/>
      <c r="IM8281" s="1009"/>
    </row>
    <row r="8282" spans="17:247" x14ac:dyDescent="0.25">
      <c r="Q8282" s="1333"/>
      <c r="R8282" s="1333"/>
      <c r="S8282" s="669"/>
      <c r="T8282" s="669"/>
      <c r="U8282" s="669"/>
      <c r="AG8282" s="873"/>
      <c r="AN8282" s="669"/>
      <c r="IG8282" s="1009"/>
      <c r="IH8282" s="1009"/>
      <c r="II8282" s="1009"/>
      <c r="IJ8282" s="1009"/>
      <c r="IK8282" s="1009"/>
      <c r="IL8282" s="1009"/>
      <c r="IM8282" s="1009"/>
    </row>
    <row r="8283" spans="17:247" x14ac:dyDescent="0.25">
      <c r="Q8283" s="1333"/>
      <c r="R8283" s="1333"/>
      <c r="S8283" s="669"/>
      <c r="T8283" s="669"/>
      <c r="U8283" s="669"/>
      <c r="AG8283" s="873"/>
      <c r="AN8283" s="669"/>
      <c r="IG8283" s="1009"/>
      <c r="IH8283" s="1009"/>
      <c r="II8283" s="1009"/>
      <c r="IJ8283" s="1009"/>
      <c r="IK8283" s="1009"/>
      <c r="IL8283" s="1009"/>
      <c r="IM8283" s="1009"/>
    </row>
    <row r="8284" spans="17:247" x14ac:dyDescent="0.25">
      <c r="Q8284" s="1333"/>
      <c r="R8284" s="1333"/>
      <c r="S8284" s="669"/>
      <c r="T8284" s="669"/>
      <c r="U8284" s="669"/>
      <c r="AG8284" s="873"/>
      <c r="AN8284" s="669"/>
      <c r="IG8284" s="1009"/>
      <c r="IH8284" s="1009"/>
      <c r="II8284" s="1009"/>
      <c r="IJ8284" s="1009"/>
      <c r="IK8284" s="1009"/>
      <c r="IL8284" s="1009"/>
      <c r="IM8284" s="1009"/>
    </row>
    <row r="8285" spans="17:247" x14ac:dyDescent="0.25">
      <c r="Q8285" s="1333"/>
      <c r="R8285" s="1333"/>
      <c r="S8285" s="669"/>
      <c r="T8285" s="669"/>
      <c r="U8285" s="669"/>
      <c r="AG8285" s="873"/>
      <c r="AN8285" s="669"/>
      <c r="IG8285" s="1009"/>
      <c r="IH8285" s="1009"/>
      <c r="II8285" s="1009"/>
      <c r="IJ8285" s="1009"/>
      <c r="IK8285" s="1009"/>
      <c r="IL8285" s="1009"/>
      <c r="IM8285" s="1009"/>
    </row>
    <row r="8286" spans="17:247" x14ac:dyDescent="0.25">
      <c r="Q8286" s="1333"/>
      <c r="R8286" s="1333"/>
      <c r="S8286" s="669"/>
      <c r="T8286" s="669"/>
      <c r="U8286" s="669"/>
      <c r="AG8286" s="873"/>
      <c r="AN8286" s="669"/>
      <c r="IG8286" s="1009"/>
      <c r="IH8286" s="1009"/>
      <c r="II8286" s="1009"/>
      <c r="IJ8286" s="1009"/>
      <c r="IK8286" s="1009"/>
      <c r="IL8286" s="1009"/>
      <c r="IM8286" s="1009"/>
    </row>
    <row r="8287" spans="17:247" x14ac:dyDescent="0.25">
      <c r="Q8287" s="1333"/>
      <c r="R8287" s="1333"/>
      <c r="S8287" s="669"/>
      <c r="T8287" s="669"/>
      <c r="U8287" s="669"/>
      <c r="AG8287" s="873"/>
      <c r="AN8287" s="669"/>
      <c r="IG8287" s="1009"/>
      <c r="IH8287" s="1009"/>
      <c r="II8287" s="1009"/>
      <c r="IJ8287" s="1009"/>
      <c r="IK8287" s="1009"/>
      <c r="IL8287" s="1009"/>
      <c r="IM8287" s="1009"/>
    </row>
    <row r="8288" spans="17:247" x14ac:dyDescent="0.25">
      <c r="Q8288" s="1333"/>
      <c r="R8288" s="1333"/>
      <c r="S8288" s="669"/>
      <c r="T8288" s="669"/>
      <c r="U8288" s="669"/>
      <c r="AG8288" s="873"/>
      <c r="AN8288" s="669"/>
      <c r="IG8288" s="1009"/>
      <c r="IH8288" s="1009"/>
      <c r="II8288" s="1009"/>
      <c r="IJ8288" s="1009"/>
      <c r="IK8288" s="1009"/>
      <c r="IL8288" s="1009"/>
      <c r="IM8288" s="1009"/>
    </row>
    <row r="8289" spans="17:247" x14ac:dyDescent="0.25">
      <c r="Q8289" s="1333"/>
      <c r="R8289" s="1333"/>
      <c r="S8289" s="669"/>
      <c r="T8289" s="669"/>
      <c r="U8289" s="669"/>
      <c r="AG8289" s="873"/>
      <c r="AN8289" s="669"/>
      <c r="IG8289" s="1009"/>
      <c r="IH8289" s="1009"/>
      <c r="II8289" s="1009"/>
      <c r="IJ8289" s="1009"/>
      <c r="IK8289" s="1009"/>
      <c r="IL8289" s="1009"/>
      <c r="IM8289" s="1009"/>
    </row>
    <row r="8290" spans="17:247" x14ac:dyDescent="0.25">
      <c r="Q8290" s="1333"/>
      <c r="R8290" s="1333"/>
      <c r="S8290" s="669"/>
      <c r="T8290" s="669"/>
      <c r="U8290" s="669"/>
      <c r="AG8290" s="873"/>
      <c r="AN8290" s="669"/>
      <c r="IG8290" s="1009"/>
      <c r="IH8290" s="1009"/>
      <c r="II8290" s="1009"/>
      <c r="IJ8290" s="1009"/>
      <c r="IK8290" s="1009"/>
      <c r="IL8290" s="1009"/>
      <c r="IM8290" s="1009"/>
    </row>
    <row r="8291" spans="17:247" x14ac:dyDescent="0.25">
      <c r="Q8291" s="1333"/>
      <c r="R8291" s="1333"/>
      <c r="S8291" s="669"/>
      <c r="T8291" s="669"/>
      <c r="U8291" s="669"/>
      <c r="AG8291" s="873"/>
      <c r="AN8291" s="669"/>
      <c r="IG8291" s="1009"/>
      <c r="IH8291" s="1009"/>
      <c r="II8291" s="1009"/>
      <c r="IJ8291" s="1009"/>
      <c r="IK8291" s="1009"/>
      <c r="IL8291" s="1009"/>
      <c r="IM8291" s="1009"/>
    </row>
    <row r="8292" spans="17:247" x14ac:dyDescent="0.25">
      <c r="Q8292" s="1333"/>
      <c r="R8292" s="1333"/>
      <c r="S8292" s="669"/>
      <c r="T8292" s="669"/>
      <c r="U8292" s="669"/>
      <c r="AG8292" s="873"/>
      <c r="AN8292" s="669"/>
      <c r="IG8292" s="1009"/>
      <c r="IH8292" s="1009"/>
      <c r="II8292" s="1009"/>
      <c r="IJ8292" s="1009"/>
      <c r="IK8292" s="1009"/>
      <c r="IL8292" s="1009"/>
      <c r="IM8292" s="1009"/>
    </row>
    <row r="8293" spans="17:247" x14ac:dyDescent="0.25">
      <c r="Q8293" s="1333"/>
      <c r="R8293" s="1333"/>
      <c r="S8293" s="669"/>
      <c r="T8293" s="669"/>
      <c r="U8293" s="669"/>
      <c r="AG8293" s="873"/>
      <c r="AN8293" s="669"/>
      <c r="IG8293" s="1009"/>
      <c r="IH8293" s="1009"/>
      <c r="II8293" s="1009"/>
      <c r="IJ8293" s="1009"/>
      <c r="IK8293" s="1009"/>
      <c r="IL8293" s="1009"/>
      <c r="IM8293" s="1009"/>
    </row>
    <row r="8294" spans="17:247" x14ac:dyDescent="0.25">
      <c r="Q8294" s="1333"/>
      <c r="R8294" s="1333"/>
      <c r="S8294" s="669"/>
      <c r="T8294" s="669"/>
      <c r="U8294" s="669"/>
      <c r="AG8294" s="873"/>
      <c r="AN8294" s="669"/>
      <c r="IG8294" s="1009"/>
      <c r="IH8294" s="1009"/>
      <c r="II8294" s="1009"/>
      <c r="IJ8294" s="1009"/>
      <c r="IK8294" s="1009"/>
      <c r="IL8294" s="1009"/>
      <c r="IM8294" s="1009"/>
    </row>
    <row r="8295" spans="17:247" x14ac:dyDescent="0.25">
      <c r="Q8295" s="1333"/>
      <c r="R8295" s="1333"/>
      <c r="S8295" s="669"/>
      <c r="T8295" s="669"/>
      <c r="U8295" s="669"/>
      <c r="AG8295" s="873"/>
      <c r="AN8295" s="669"/>
      <c r="IG8295" s="1009"/>
      <c r="IH8295" s="1009"/>
      <c r="II8295" s="1009"/>
      <c r="IJ8295" s="1009"/>
      <c r="IK8295" s="1009"/>
      <c r="IL8295" s="1009"/>
      <c r="IM8295" s="1009"/>
    </row>
    <row r="8296" spans="17:247" x14ac:dyDescent="0.25">
      <c r="Q8296" s="1333"/>
      <c r="R8296" s="1333"/>
      <c r="S8296" s="669"/>
      <c r="T8296" s="669"/>
      <c r="U8296" s="669"/>
      <c r="AG8296" s="873"/>
      <c r="AN8296" s="669"/>
      <c r="IG8296" s="1009"/>
      <c r="IH8296" s="1009"/>
      <c r="II8296" s="1009"/>
      <c r="IJ8296" s="1009"/>
      <c r="IK8296" s="1009"/>
      <c r="IL8296" s="1009"/>
      <c r="IM8296" s="1009"/>
    </row>
    <row r="8297" spans="17:247" x14ac:dyDescent="0.25">
      <c r="Q8297" s="1333"/>
      <c r="R8297" s="1333"/>
      <c r="S8297" s="669"/>
      <c r="T8297" s="669"/>
      <c r="U8297" s="669"/>
      <c r="AG8297" s="873"/>
      <c r="AN8297" s="669"/>
      <c r="IG8297" s="1009"/>
      <c r="IH8297" s="1009"/>
      <c r="II8297" s="1009"/>
      <c r="IJ8297" s="1009"/>
      <c r="IK8297" s="1009"/>
      <c r="IL8297" s="1009"/>
      <c r="IM8297" s="1009"/>
    </row>
    <row r="8298" spans="17:247" x14ac:dyDescent="0.25">
      <c r="Q8298" s="1333"/>
      <c r="R8298" s="1333"/>
      <c r="S8298" s="669"/>
      <c r="T8298" s="669"/>
      <c r="U8298" s="669"/>
      <c r="AG8298" s="873"/>
      <c r="AN8298" s="669"/>
      <c r="IG8298" s="1009"/>
      <c r="IH8298" s="1009"/>
      <c r="II8298" s="1009"/>
      <c r="IJ8298" s="1009"/>
      <c r="IK8298" s="1009"/>
      <c r="IL8298" s="1009"/>
      <c r="IM8298" s="1009"/>
    </row>
    <row r="8299" spans="17:247" x14ac:dyDescent="0.25">
      <c r="Q8299" s="1333"/>
      <c r="R8299" s="1333"/>
      <c r="S8299" s="669"/>
      <c r="T8299" s="669"/>
      <c r="U8299" s="669"/>
      <c r="AG8299" s="873"/>
      <c r="AN8299" s="669"/>
      <c r="IG8299" s="1009"/>
      <c r="IH8299" s="1009"/>
      <c r="II8299" s="1009"/>
      <c r="IJ8299" s="1009"/>
      <c r="IK8299" s="1009"/>
      <c r="IL8299" s="1009"/>
      <c r="IM8299" s="1009"/>
    </row>
    <row r="8300" spans="17:247" x14ac:dyDescent="0.25">
      <c r="Q8300" s="1333"/>
      <c r="R8300" s="1333"/>
      <c r="S8300" s="669"/>
      <c r="T8300" s="669"/>
      <c r="U8300" s="669"/>
      <c r="AG8300" s="873"/>
      <c r="AN8300" s="669"/>
      <c r="IG8300" s="1009"/>
      <c r="IH8300" s="1009"/>
      <c r="II8300" s="1009"/>
      <c r="IJ8300" s="1009"/>
      <c r="IK8300" s="1009"/>
      <c r="IL8300" s="1009"/>
      <c r="IM8300" s="1009"/>
    </row>
    <row r="8301" spans="17:247" x14ac:dyDescent="0.25">
      <c r="Q8301" s="1333"/>
      <c r="R8301" s="1333"/>
      <c r="S8301" s="669"/>
      <c r="T8301" s="669"/>
      <c r="U8301" s="669"/>
      <c r="AG8301" s="873"/>
      <c r="AN8301" s="669"/>
      <c r="IG8301" s="1009"/>
      <c r="IH8301" s="1009"/>
      <c r="II8301" s="1009"/>
      <c r="IJ8301" s="1009"/>
      <c r="IK8301" s="1009"/>
      <c r="IL8301" s="1009"/>
      <c r="IM8301" s="1009"/>
    </row>
    <row r="8302" spans="17:247" x14ac:dyDescent="0.25">
      <c r="Q8302" s="1333"/>
      <c r="R8302" s="1333"/>
      <c r="S8302" s="669"/>
      <c r="T8302" s="669"/>
      <c r="U8302" s="669"/>
      <c r="AG8302" s="873"/>
      <c r="AN8302" s="669"/>
      <c r="IG8302" s="1009"/>
      <c r="IH8302" s="1009"/>
      <c r="II8302" s="1009"/>
      <c r="IJ8302" s="1009"/>
      <c r="IK8302" s="1009"/>
      <c r="IL8302" s="1009"/>
      <c r="IM8302" s="1009"/>
    </row>
    <row r="8303" spans="17:247" x14ac:dyDescent="0.25">
      <c r="Q8303" s="1333"/>
      <c r="R8303" s="1333"/>
      <c r="S8303" s="669"/>
      <c r="T8303" s="669"/>
      <c r="U8303" s="669"/>
      <c r="AG8303" s="873"/>
      <c r="AN8303" s="669"/>
      <c r="IG8303" s="1009"/>
      <c r="IH8303" s="1009"/>
      <c r="II8303" s="1009"/>
      <c r="IJ8303" s="1009"/>
      <c r="IK8303" s="1009"/>
      <c r="IL8303" s="1009"/>
      <c r="IM8303" s="1009"/>
    </row>
    <row r="8304" spans="17:247" x14ac:dyDescent="0.25">
      <c r="Q8304" s="1333"/>
      <c r="R8304" s="1333"/>
      <c r="S8304" s="669"/>
      <c r="T8304" s="669"/>
      <c r="U8304" s="669"/>
      <c r="AG8304" s="873"/>
      <c r="AN8304" s="669"/>
      <c r="IG8304" s="1009"/>
      <c r="IH8304" s="1009"/>
      <c r="II8304" s="1009"/>
      <c r="IJ8304" s="1009"/>
      <c r="IK8304" s="1009"/>
      <c r="IL8304" s="1009"/>
      <c r="IM8304" s="1009"/>
    </row>
    <row r="8305" spans="17:247" x14ac:dyDescent="0.25">
      <c r="Q8305" s="1333"/>
      <c r="R8305" s="1333"/>
      <c r="S8305" s="669"/>
      <c r="T8305" s="669"/>
      <c r="U8305" s="669"/>
      <c r="AG8305" s="873"/>
      <c r="AN8305" s="669"/>
      <c r="IG8305" s="1009"/>
      <c r="IH8305" s="1009"/>
      <c r="II8305" s="1009"/>
      <c r="IJ8305" s="1009"/>
      <c r="IK8305" s="1009"/>
      <c r="IL8305" s="1009"/>
      <c r="IM8305" s="1009"/>
    </row>
    <row r="8306" spans="17:247" x14ac:dyDescent="0.25">
      <c r="Q8306" s="1333"/>
      <c r="R8306" s="1333"/>
      <c r="S8306" s="669"/>
      <c r="T8306" s="669"/>
      <c r="U8306" s="669"/>
      <c r="AG8306" s="873"/>
      <c r="AN8306" s="669"/>
      <c r="IG8306" s="1009"/>
      <c r="IH8306" s="1009"/>
      <c r="II8306" s="1009"/>
      <c r="IJ8306" s="1009"/>
      <c r="IK8306" s="1009"/>
      <c r="IL8306" s="1009"/>
      <c r="IM8306" s="1009"/>
    </row>
    <row r="8307" spans="17:247" x14ac:dyDescent="0.25">
      <c r="Q8307" s="1333"/>
      <c r="R8307" s="1333"/>
      <c r="S8307" s="669"/>
      <c r="T8307" s="669"/>
      <c r="U8307" s="669"/>
      <c r="AG8307" s="873"/>
      <c r="AN8307" s="669"/>
      <c r="IG8307" s="1009"/>
      <c r="IH8307" s="1009"/>
      <c r="II8307" s="1009"/>
      <c r="IJ8307" s="1009"/>
      <c r="IK8307" s="1009"/>
      <c r="IL8307" s="1009"/>
      <c r="IM8307" s="1009"/>
    </row>
    <row r="8308" spans="17:247" x14ac:dyDescent="0.25">
      <c r="Q8308" s="1333"/>
      <c r="R8308" s="1333"/>
      <c r="S8308" s="669"/>
      <c r="T8308" s="669"/>
      <c r="U8308" s="669"/>
      <c r="AG8308" s="873"/>
      <c r="AN8308" s="669"/>
      <c r="IG8308" s="1009"/>
      <c r="IH8308" s="1009"/>
      <c r="II8308" s="1009"/>
      <c r="IJ8308" s="1009"/>
      <c r="IK8308" s="1009"/>
      <c r="IL8308" s="1009"/>
      <c r="IM8308" s="1009"/>
    </row>
    <row r="8309" spans="17:247" x14ac:dyDescent="0.25">
      <c r="Q8309" s="1333"/>
      <c r="R8309" s="1333"/>
      <c r="S8309" s="669"/>
      <c r="T8309" s="669"/>
      <c r="U8309" s="669"/>
      <c r="AG8309" s="873"/>
      <c r="AN8309" s="669"/>
      <c r="IG8309" s="1009"/>
      <c r="IH8309" s="1009"/>
      <c r="II8309" s="1009"/>
      <c r="IJ8309" s="1009"/>
      <c r="IK8309" s="1009"/>
      <c r="IL8309" s="1009"/>
      <c r="IM8309" s="1009"/>
    </row>
    <row r="8310" spans="17:247" x14ac:dyDescent="0.25">
      <c r="Q8310" s="1333"/>
      <c r="R8310" s="1333"/>
      <c r="S8310" s="669"/>
      <c r="T8310" s="669"/>
      <c r="U8310" s="669"/>
      <c r="AG8310" s="873"/>
      <c r="AN8310" s="669"/>
      <c r="IG8310" s="1009"/>
      <c r="IH8310" s="1009"/>
      <c r="II8310" s="1009"/>
      <c r="IJ8310" s="1009"/>
      <c r="IK8310" s="1009"/>
      <c r="IL8310" s="1009"/>
      <c r="IM8310" s="1009"/>
    </row>
    <row r="8311" spans="17:247" x14ac:dyDescent="0.25">
      <c r="Q8311" s="1333"/>
      <c r="R8311" s="1333"/>
      <c r="S8311" s="669"/>
      <c r="T8311" s="669"/>
      <c r="U8311" s="669"/>
      <c r="AG8311" s="873"/>
      <c r="AN8311" s="669"/>
      <c r="IG8311" s="1009"/>
      <c r="IH8311" s="1009"/>
      <c r="II8311" s="1009"/>
      <c r="IJ8311" s="1009"/>
      <c r="IK8311" s="1009"/>
      <c r="IL8311" s="1009"/>
      <c r="IM8311" s="1009"/>
    </row>
    <row r="8312" spans="17:247" x14ac:dyDescent="0.25">
      <c r="Q8312" s="1333"/>
      <c r="R8312" s="1333"/>
      <c r="S8312" s="669"/>
      <c r="T8312" s="669"/>
      <c r="U8312" s="669"/>
      <c r="AG8312" s="873"/>
      <c r="AN8312" s="669"/>
      <c r="IG8312" s="1009"/>
      <c r="IH8312" s="1009"/>
      <c r="II8312" s="1009"/>
      <c r="IJ8312" s="1009"/>
      <c r="IK8312" s="1009"/>
      <c r="IL8312" s="1009"/>
      <c r="IM8312" s="1009"/>
    </row>
    <row r="8313" spans="17:247" x14ac:dyDescent="0.25">
      <c r="Q8313" s="1333"/>
      <c r="R8313" s="1333"/>
      <c r="S8313" s="669"/>
      <c r="T8313" s="669"/>
      <c r="U8313" s="669"/>
      <c r="AG8313" s="873"/>
      <c r="AN8313" s="669"/>
      <c r="IG8313" s="1009"/>
      <c r="IH8313" s="1009"/>
      <c r="II8313" s="1009"/>
      <c r="IJ8313" s="1009"/>
      <c r="IK8313" s="1009"/>
      <c r="IL8313" s="1009"/>
      <c r="IM8313" s="1009"/>
    </row>
    <row r="8314" spans="17:247" x14ac:dyDescent="0.25">
      <c r="Q8314" s="1333"/>
      <c r="R8314" s="1333"/>
      <c r="S8314" s="669"/>
      <c r="T8314" s="669"/>
      <c r="U8314" s="669"/>
      <c r="AG8314" s="873"/>
      <c r="AN8314" s="669"/>
      <c r="IG8314" s="1009"/>
      <c r="IH8314" s="1009"/>
      <c r="II8314" s="1009"/>
      <c r="IJ8314" s="1009"/>
      <c r="IK8314" s="1009"/>
      <c r="IL8314" s="1009"/>
      <c r="IM8314" s="1009"/>
    </row>
    <row r="8315" spans="17:247" x14ac:dyDescent="0.25">
      <c r="Q8315" s="1333"/>
      <c r="R8315" s="1333"/>
      <c r="S8315" s="669"/>
      <c r="T8315" s="669"/>
      <c r="U8315" s="669"/>
      <c r="AG8315" s="873"/>
      <c r="AN8315" s="669"/>
      <c r="IG8315" s="1009"/>
      <c r="IH8315" s="1009"/>
      <c r="II8315" s="1009"/>
      <c r="IJ8315" s="1009"/>
      <c r="IK8315" s="1009"/>
      <c r="IL8315" s="1009"/>
      <c r="IM8315" s="1009"/>
    </row>
    <row r="8316" spans="17:247" x14ac:dyDescent="0.25">
      <c r="Q8316" s="1333"/>
      <c r="R8316" s="1333"/>
      <c r="S8316" s="669"/>
      <c r="T8316" s="669"/>
      <c r="U8316" s="669"/>
      <c r="AG8316" s="873"/>
      <c r="AN8316" s="669"/>
      <c r="IG8316" s="1009"/>
      <c r="IH8316" s="1009"/>
      <c r="II8316" s="1009"/>
      <c r="IJ8316" s="1009"/>
      <c r="IK8316" s="1009"/>
      <c r="IL8316" s="1009"/>
      <c r="IM8316" s="1009"/>
    </row>
    <row r="8317" spans="17:247" x14ac:dyDescent="0.25">
      <c r="Q8317" s="1333"/>
      <c r="R8317" s="1333"/>
      <c r="S8317" s="669"/>
      <c r="T8317" s="669"/>
      <c r="U8317" s="669"/>
      <c r="AG8317" s="873"/>
      <c r="AN8317" s="669"/>
      <c r="IG8317" s="1009"/>
      <c r="IH8317" s="1009"/>
      <c r="II8317" s="1009"/>
      <c r="IJ8317" s="1009"/>
      <c r="IK8317" s="1009"/>
      <c r="IL8317" s="1009"/>
      <c r="IM8317" s="1009"/>
    </row>
    <row r="8318" spans="17:247" x14ac:dyDescent="0.25">
      <c r="Q8318" s="1333"/>
      <c r="R8318" s="1333"/>
      <c r="S8318" s="669"/>
      <c r="T8318" s="669"/>
      <c r="U8318" s="669"/>
      <c r="AG8318" s="873"/>
      <c r="AN8318" s="669"/>
      <c r="IG8318" s="1009"/>
      <c r="IH8318" s="1009"/>
      <c r="II8318" s="1009"/>
      <c r="IJ8318" s="1009"/>
      <c r="IK8318" s="1009"/>
      <c r="IL8318" s="1009"/>
      <c r="IM8318" s="1009"/>
    </row>
    <row r="8319" spans="17:247" x14ac:dyDescent="0.25">
      <c r="Q8319" s="1333"/>
      <c r="R8319" s="1333"/>
      <c r="S8319" s="669"/>
      <c r="T8319" s="669"/>
      <c r="U8319" s="669"/>
      <c r="AG8319" s="873"/>
      <c r="AN8319" s="669"/>
      <c r="IG8319" s="1009"/>
      <c r="IH8319" s="1009"/>
      <c r="II8319" s="1009"/>
      <c r="IJ8319" s="1009"/>
      <c r="IK8319" s="1009"/>
      <c r="IL8319" s="1009"/>
      <c r="IM8319" s="1009"/>
    </row>
    <row r="8320" spans="17:247" x14ac:dyDescent="0.25">
      <c r="Q8320" s="1333"/>
      <c r="R8320" s="1333"/>
      <c r="S8320" s="669"/>
      <c r="T8320" s="669"/>
      <c r="U8320" s="669"/>
      <c r="AG8320" s="873"/>
      <c r="AN8320" s="669"/>
      <c r="IG8320" s="1009"/>
      <c r="IH8320" s="1009"/>
      <c r="II8320" s="1009"/>
      <c r="IJ8320" s="1009"/>
      <c r="IK8320" s="1009"/>
      <c r="IL8320" s="1009"/>
      <c r="IM8320" s="1009"/>
    </row>
    <row r="8321" spans="17:247" x14ac:dyDescent="0.25">
      <c r="Q8321" s="1333"/>
      <c r="R8321" s="1333"/>
      <c r="S8321" s="669"/>
      <c r="T8321" s="669"/>
      <c r="U8321" s="669"/>
      <c r="AG8321" s="873"/>
      <c r="AN8321" s="669"/>
      <c r="IG8321" s="1009"/>
      <c r="IH8321" s="1009"/>
      <c r="II8321" s="1009"/>
      <c r="IJ8321" s="1009"/>
      <c r="IK8321" s="1009"/>
      <c r="IL8321" s="1009"/>
      <c r="IM8321" s="1009"/>
    </row>
    <row r="8322" spans="17:247" x14ac:dyDescent="0.25">
      <c r="Q8322" s="1333"/>
      <c r="R8322" s="1333"/>
      <c r="S8322" s="669"/>
      <c r="T8322" s="669"/>
      <c r="U8322" s="669"/>
      <c r="AG8322" s="873"/>
      <c r="AN8322" s="669"/>
      <c r="IG8322" s="1009"/>
      <c r="IH8322" s="1009"/>
      <c r="II8322" s="1009"/>
      <c r="IJ8322" s="1009"/>
      <c r="IK8322" s="1009"/>
      <c r="IL8322" s="1009"/>
      <c r="IM8322" s="1009"/>
    </row>
    <row r="8323" spans="17:247" x14ac:dyDescent="0.25">
      <c r="Q8323" s="1333"/>
      <c r="R8323" s="1333"/>
      <c r="S8323" s="669"/>
      <c r="T8323" s="669"/>
      <c r="U8323" s="669"/>
      <c r="AG8323" s="873"/>
      <c r="AN8323" s="669"/>
      <c r="IG8323" s="1009"/>
      <c r="IH8323" s="1009"/>
      <c r="II8323" s="1009"/>
      <c r="IJ8323" s="1009"/>
      <c r="IK8323" s="1009"/>
      <c r="IL8323" s="1009"/>
      <c r="IM8323" s="1009"/>
    </row>
    <row r="8324" spans="17:247" x14ac:dyDescent="0.25">
      <c r="Q8324" s="1333"/>
      <c r="R8324" s="1333"/>
      <c r="S8324" s="669"/>
      <c r="T8324" s="669"/>
      <c r="U8324" s="669"/>
      <c r="AG8324" s="873"/>
      <c r="AN8324" s="669"/>
      <c r="IG8324" s="1009"/>
      <c r="IH8324" s="1009"/>
      <c r="II8324" s="1009"/>
      <c r="IJ8324" s="1009"/>
      <c r="IK8324" s="1009"/>
      <c r="IL8324" s="1009"/>
      <c r="IM8324" s="1009"/>
    </row>
    <row r="8325" spans="17:247" x14ac:dyDescent="0.25">
      <c r="Q8325" s="1333"/>
      <c r="R8325" s="1333"/>
      <c r="S8325" s="669"/>
      <c r="T8325" s="669"/>
      <c r="U8325" s="669"/>
      <c r="AG8325" s="873"/>
      <c r="AN8325" s="669"/>
      <c r="IG8325" s="1009"/>
      <c r="IH8325" s="1009"/>
      <c r="II8325" s="1009"/>
      <c r="IJ8325" s="1009"/>
      <c r="IK8325" s="1009"/>
      <c r="IL8325" s="1009"/>
      <c r="IM8325" s="1009"/>
    </row>
    <row r="8326" spans="17:247" x14ac:dyDescent="0.25">
      <c r="Q8326" s="1333"/>
      <c r="R8326" s="1333"/>
      <c r="S8326" s="669"/>
      <c r="T8326" s="669"/>
      <c r="U8326" s="669"/>
      <c r="AG8326" s="873"/>
      <c r="AN8326" s="669"/>
      <c r="IG8326" s="1009"/>
      <c r="IH8326" s="1009"/>
      <c r="II8326" s="1009"/>
      <c r="IJ8326" s="1009"/>
      <c r="IK8326" s="1009"/>
      <c r="IL8326" s="1009"/>
      <c r="IM8326" s="1009"/>
    </row>
    <row r="8327" spans="17:247" x14ac:dyDescent="0.25">
      <c r="Q8327" s="1333"/>
      <c r="R8327" s="1333"/>
      <c r="S8327" s="669"/>
      <c r="T8327" s="669"/>
      <c r="U8327" s="669"/>
      <c r="AG8327" s="873"/>
      <c r="AN8327" s="669"/>
      <c r="IG8327" s="1009"/>
      <c r="IH8327" s="1009"/>
      <c r="II8327" s="1009"/>
      <c r="IJ8327" s="1009"/>
      <c r="IK8327" s="1009"/>
      <c r="IL8327" s="1009"/>
      <c r="IM8327" s="1009"/>
    </row>
    <row r="8328" spans="17:247" x14ac:dyDescent="0.25">
      <c r="Q8328" s="1333"/>
      <c r="R8328" s="1333"/>
      <c r="S8328" s="669"/>
      <c r="T8328" s="669"/>
      <c r="U8328" s="669"/>
      <c r="AG8328" s="873"/>
      <c r="AN8328" s="669"/>
      <c r="IG8328" s="1009"/>
      <c r="IH8328" s="1009"/>
      <c r="II8328" s="1009"/>
      <c r="IJ8328" s="1009"/>
      <c r="IK8328" s="1009"/>
      <c r="IL8328" s="1009"/>
      <c r="IM8328" s="1009"/>
    </row>
    <row r="8329" spans="17:247" x14ac:dyDescent="0.25">
      <c r="Q8329" s="1333"/>
      <c r="R8329" s="1333"/>
      <c r="S8329" s="669"/>
      <c r="T8329" s="669"/>
      <c r="U8329" s="669"/>
      <c r="AG8329" s="873"/>
      <c r="AN8329" s="669"/>
      <c r="IG8329" s="1009"/>
      <c r="IH8329" s="1009"/>
      <c r="II8329" s="1009"/>
      <c r="IJ8329" s="1009"/>
      <c r="IK8329" s="1009"/>
      <c r="IL8329" s="1009"/>
      <c r="IM8329" s="1009"/>
    </row>
    <row r="8330" spans="17:247" x14ac:dyDescent="0.25">
      <c r="Q8330" s="1333"/>
      <c r="R8330" s="1333"/>
      <c r="S8330" s="669"/>
      <c r="T8330" s="669"/>
      <c r="U8330" s="669"/>
      <c r="AG8330" s="873"/>
      <c r="AN8330" s="669"/>
      <c r="IG8330" s="1009"/>
      <c r="IH8330" s="1009"/>
      <c r="II8330" s="1009"/>
      <c r="IJ8330" s="1009"/>
      <c r="IK8330" s="1009"/>
      <c r="IL8330" s="1009"/>
      <c r="IM8330" s="1009"/>
    </row>
    <row r="8331" spans="17:247" x14ac:dyDescent="0.25">
      <c r="Q8331" s="1333"/>
      <c r="R8331" s="1333"/>
      <c r="S8331" s="669"/>
      <c r="T8331" s="669"/>
      <c r="U8331" s="669"/>
      <c r="AG8331" s="873"/>
      <c r="AN8331" s="669"/>
      <c r="IG8331" s="1009"/>
      <c r="IH8331" s="1009"/>
      <c r="II8331" s="1009"/>
      <c r="IJ8331" s="1009"/>
      <c r="IK8331" s="1009"/>
      <c r="IL8331" s="1009"/>
      <c r="IM8331" s="1009"/>
    </row>
    <row r="8332" spans="17:247" x14ac:dyDescent="0.25">
      <c r="Q8332" s="1333"/>
      <c r="R8332" s="1333"/>
      <c r="S8332" s="669"/>
      <c r="T8332" s="669"/>
      <c r="U8332" s="669"/>
      <c r="AG8332" s="873"/>
      <c r="AN8332" s="669"/>
      <c r="IG8332" s="1009"/>
      <c r="IH8332" s="1009"/>
      <c r="II8332" s="1009"/>
      <c r="IJ8332" s="1009"/>
      <c r="IK8332" s="1009"/>
      <c r="IL8332" s="1009"/>
      <c r="IM8332" s="1009"/>
    </row>
    <row r="8333" spans="17:247" x14ac:dyDescent="0.25">
      <c r="Q8333" s="1333"/>
      <c r="R8333" s="1333"/>
      <c r="S8333" s="669"/>
      <c r="T8333" s="669"/>
      <c r="U8333" s="669"/>
      <c r="AG8333" s="873"/>
      <c r="AN8333" s="669"/>
      <c r="IG8333" s="1009"/>
      <c r="IH8333" s="1009"/>
      <c r="II8333" s="1009"/>
      <c r="IJ8333" s="1009"/>
      <c r="IK8333" s="1009"/>
      <c r="IL8333" s="1009"/>
      <c r="IM8333" s="1009"/>
    </row>
    <row r="8334" spans="17:247" x14ac:dyDescent="0.25">
      <c r="Q8334" s="1333"/>
      <c r="R8334" s="1333"/>
      <c r="S8334" s="669"/>
      <c r="T8334" s="669"/>
      <c r="U8334" s="669"/>
      <c r="AG8334" s="873"/>
      <c r="AN8334" s="669"/>
      <c r="IG8334" s="1009"/>
      <c r="IH8334" s="1009"/>
      <c r="II8334" s="1009"/>
      <c r="IJ8334" s="1009"/>
      <c r="IK8334" s="1009"/>
      <c r="IL8334" s="1009"/>
      <c r="IM8334" s="1009"/>
    </row>
    <row r="8335" spans="17:247" x14ac:dyDescent="0.25">
      <c r="Q8335" s="1333"/>
      <c r="R8335" s="1333"/>
      <c r="S8335" s="669"/>
      <c r="T8335" s="669"/>
      <c r="U8335" s="669"/>
      <c r="AG8335" s="873"/>
      <c r="AN8335" s="669"/>
      <c r="IG8335" s="1009"/>
      <c r="IH8335" s="1009"/>
      <c r="II8335" s="1009"/>
      <c r="IJ8335" s="1009"/>
      <c r="IK8335" s="1009"/>
      <c r="IL8335" s="1009"/>
      <c r="IM8335" s="1009"/>
    </row>
    <row r="8336" spans="17:247" x14ac:dyDescent="0.25">
      <c r="Q8336" s="1333"/>
      <c r="R8336" s="1333"/>
      <c r="S8336" s="669"/>
      <c r="T8336" s="669"/>
      <c r="U8336" s="669"/>
      <c r="AG8336" s="873"/>
      <c r="AN8336" s="669"/>
      <c r="IG8336" s="1009"/>
      <c r="IH8336" s="1009"/>
      <c r="II8336" s="1009"/>
      <c r="IJ8336" s="1009"/>
      <c r="IK8336" s="1009"/>
      <c r="IL8336" s="1009"/>
      <c r="IM8336" s="1009"/>
    </row>
    <row r="8337" spans="17:247" x14ac:dyDescent="0.25">
      <c r="Q8337" s="1333"/>
      <c r="R8337" s="1333"/>
      <c r="S8337" s="669"/>
      <c r="T8337" s="669"/>
      <c r="U8337" s="669"/>
      <c r="AG8337" s="873"/>
      <c r="AN8337" s="669"/>
      <c r="IG8337" s="1009"/>
      <c r="IH8337" s="1009"/>
      <c r="II8337" s="1009"/>
      <c r="IJ8337" s="1009"/>
      <c r="IK8337" s="1009"/>
      <c r="IL8337" s="1009"/>
      <c r="IM8337" s="1009"/>
    </row>
    <row r="8338" spans="17:247" x14ac:dyDescent="0.25">
      <c r="Q8338" s="1333"/>
      <c r="R8338" s="1333"/>
      <c r="S8338" s="669"/>
      <c r="T8338" s="669"/>
      <c r="U8338" s="669"/>
      <c r="AG8338" s="873"/>
      <c r="AN8338" s="669"/>
      <c r="IG8338" s="1009"/>
      <c r="IH8338" s="1009"/>
      <c r="II8338" s="1009"/>
      <c r="IJ8338" s="1009"/>
      <c r="IK8338" s="1009"/>
      <c r="IL8338" s="1009"/>
      <c r="IM8338" s="1009"/>
    </row>
    <row r="8339" spans="17:247" x14ac:dyDescent="0.25">
      <c r="Q8339" s="1333"/>
      <c r="R8339" s="1333"/>
      <c r="S8339" s="669"/>
      <c r="T8339" s="669"/>
      <c r="U8339" s="669"/>
      <c r="AG8339" s="873"/>
      <c r="AN8339" s="669"/>
      <c r="IG8339" s="1009"/>
      <c r="IH8339" s="1009"/>
      <c r="II8339" s="1009"/>
      <c r="IJ8339" s="1009"/>
      <c r="IK8339" s="1009"/>
      <c r="IL8339" s="1009"/>
      <c r="IM8339" s="1009"/>
    </row>
    <row r="8340" spans="17:247" x14ac:dyDescent="0.25">
      <c r="Q8340" s="1333"/>
      <c r="R8340" s="1333"/>
      <c r="S8340" s="669"/>
      <c r="T8340" s="669"/>
      <c r="U8340" s="669"/>
      <c r="AG8340" s="873"/>
      <c r="AN8340" s="669"/>
      <c r="IG8340" s="1009"/>
      <c r="IH8340" s="1009"/>
      <c r="II8340" s="1009"/>
      <c r="IJ8340" s="1009"/>
      <c r="IK8340" s="1009"/>
      <c r="IL8340" s="1009"/>
      <c r="IM8340" s="1009"/>
    </row>
    <row r="8341" spans="17:247" x14ac:dyDescent="0.25">
      <c r="Q8341" s="1333"/>
      <c r="R8341" s="1333"/>
      <c r="S8341" s="669"/>
      <c r="T8341" s="669"/>
      <c r="U8341" s="669"/>
      <c r="AG8341" s="873"/>
      <c r="AN8341" s="669"/>
      <c r="IG8341" s="1009"/>
      <c r="IH8341" s="1009"/>
      <c r="II8341" s="1009"/>
      <c r="IJ8341" s="1009"/>
      <c r="IK8341" s="1009"/>
      <c r="IL8341" s="1009"/>
      <c r="IM8341" s="1009"/>
    </row>
    <row r="8342" spans="17:247" x14ac:dyDescent="0.25">
      <c r="Q8342" s="1333"/>
      <c r="R8342" s="1333"/>
      <c r="S8342" s="669"/>
      <c r="T8342" s="669"/>
      <c r="U8342" s="669"/>
      <c r="AG8342" s="873"/>
      <c r="AN8342" s="669"/>
      <c r="IG8342" s="1009"/>
      <c r="IH8342" s="1009"/>
      <c r="II8342" s="1009"/>
      <c r="IJ8342" s="1009"/>
      <c r="IK8342" s="1009"/>
      <c r="IL8342" s="1009"/>
      <c r="IM8342" s="1009"/>
    </row>
    <row r="8343" spans="17:247" x14ac:dyDescent="0.25">
      <c r="Q8343" s="1333"/>
      <c r="R8343" s="1333"/>
      <c r="S8343" s="669"/>
      <c r="T8343" s="669"/>
      <c r="U8343" s="669"/>
      <c r="AG8343" s="873"/>
      <c r="AN8343" s="669"/>
      <c r="IG8343" s="1009"/>
      <c r="IH8343" s="1009"/>
      <c r="II8343" s="1009"/>
      <c r="IJ8343" s="1009"/>
      <c r="IK8343" s="1009"/>
      <c r="IL8343" s="1009"/>
      <c r="IM8343" s="1009"/>
    </row>
    <row r="8344" spans="17:247" x14ac:dyDescent="0.25">
      <c r="Q8344" s="1333"/>
      <c r="R8344" s="1333"/>
      <c r="S8344" s="669"/>
      <c r="T8344" s="669"/>
      <c r="U8344" s="669"/>
      <c r="AG8344" s="873"/>
      <c r="AN8344" s="669"/>
      <c r="IG8344" s="1009"/>
      <c r="IH8344" s="1009"/>
      <c r="II8344" s="1009"/>
      <c r="IJ8344" s="1009"/>
      <c r="IK8344" s="1009"/>
      <c r="IL8344" s="1009"/>
      <c r="IM8344" s="1009"/>
    </row>
    <row r="8345" spans="17:247" x14ac:dyDescent="0.25">
      <c r="Q8345" s="1333"/>
      <c r="R8345" s="1333"/>
      <c r="S8345" s="669"/>
      <c r="T8345" s="669"/>
      <c r="U8345" s="669"/>
      <c r="AG8345" s="873"/>
      <c r="AN8345" s="669"/>
      <c r="IG8345" s="1009"/>
      <c r="IH8345" s="1009"/>
      <c r="II8345" s="1009"/>
      <c r="IJ8345" s="1009"/>
      <c r="IK8345" s="1009"/>
      <c r="IL8345" s="1009"/>
      <c r="IM8345" s="1009"/>
    </row>
    <row r="8346" spans="17:247" x14ac:dyDescent="0.25">
      <c r="Q8346" s="1333"/>
      <c r="R8346" s="1333"/>
      <c r="S8346" s="669"/>
      <c r="T8346" s="669"/>
      <c r="U8346" s="669"/>
      <c r="AG8346" s="873"/>
      <c r="AN8346" s="669"/>
      <c r="IG8346" s="1009"/>
      <c r="IH8346" s="1009"/>
      <c r="II8346" s="1009"/>
      <c r="IJ8346" s="1009"/>
      <c r="IK8346" s="1009"/>
      <c r="IL8346" s="1009"/>
      <c r="IM8346" s="1009"/>
    </row>
    <row r="8347" spans="17:247" x14ac:dyDescent="0.25">
      <c r="Q8347" s="1333"/>
      <c r="R8347" s="1333"/>
      <c r="S8347" s="669"/>
      <c r="T8347" s="669"/>
      <c r="U8347" s="669"/>
      <c r="AG8347" s="873"/>
      <c r="AN8347" s="669"/>
      <c r="IG8347" s="1009"/>
      <c r="IH8347" s="1009"/>
      <c r="II8347" s="1009"/>
      <c r="IJ8347" s="1009"/>
      <c r="IK8347" s="1009"/>
      <c r="IL8347" s="1009"/>
      <c r="IM8347" s="1009"/>
    </row>
    <row r="8348" spans="17:247" x14ac:dyDescent="0.25">
      <c r="Q8348" s="1333"/>
      <c r="R8348" s="1333"/>
      <c r="S8348" s="669"/>
      <c r="T8348" s="669"/>
      <c r="U8348" s="669"/>
      <c r="AG8348" s="873"/>
      <c r="AN8348" s="669"/>
      <c r="IG8348" s="1009"/>
      <c r="IH8348" s="1009"/>
      <c r="II8348" s="1009"/>
      <c r="IJ8348" s="1009"/>
      <c r="IK8348" s="1009"/>
      <c r="IL8348" s="1009"/>
      <c r="IM8348" s="1009"/>
    </row>
    <row r="8349" spans="17:247" x14ac:dyDescent="0.25">
      <c r="Q8349" s="1333"/>
      <c r="R8349" s="1333"/>
      <c r="S8349" s="669"/>
      <c r="T8349" s="669"/>
      <c r="U8349" s="669"/>
      <c r="AG8349" s="873"/>
      <c r="AN8349" s="669"/>
      <c r="IG8349" s="1009"/>
      <c r="IH8349" s="1009"/>
      <c r="II8349" s="1009"/>
      <c r="IJ8349" s="1009"/>
      <c r="IK8349" s="1009"/>
      <c r="IL8349" s="1009"/>
      <c r="IM8349" s="1009"/>
    </row>
    <row r="8350" spans="17:247" x14ac:dyDescent="0.25">
      <c r="Q8350" s="1333"/>
      <c r="R8350" s="1333"/>
      <c r="S8350" s="669"/>
      <c r="T8350" s="669"/>
      <c r="U8350" s="669"/>
      <c r="AG8350" s="873"/>
      <c r="AN8350" s="669"/>
      <c r="IG8350" s="1009"/>
      <c r="IH8350" s="1009"/>
      <c r="II8350" s="1009"/>
      <c r="IJ8350" s="1009"/>
      <c r="IK8350" s="1009"/>
      <c r="IL8350" s="1009"/>
      <c r="IM8350" s="1009"/>
    </row>
    <row r="8351" spans="17:247" x14ac:dyDescent="0.25">
      <c r="Q8351" s="1333"/>
      <c r="R8351" s="1333"/>
      <c r="S8351" s="669"/>
      <c r="T8351" s="669"/>
      <c r="U8351" s="669"/>
      <c r="AG8351" s="873"/>
      <c r="AN8351" s="669"/>
      <c r="IG8351" s="1009"/>
      <c r="IH8351" s="1009"/>
      <c r="II8351" s="1009"/>
      <c r="IJ8351" s="1009"/>
      <c r="IK8351" s="1009"/>
      <c r="IL8351" s="1009"/>
      <c r="IM8351" s="1009"/>
    </row>
    <row r="8352" spans="17:247" x14ac:dyDescent="0.25">
      <c r="Q8352" s="1333"/>
      <c r="R8352" s="1333"/>
      <c r="S8352" s="669"/>
      <c r="T8352" s="669"/>
      <c r="U8352" s="669"/>
      <c r="AG8352" s="873"/>
      <c r="AN8352" s="669"/>
      <c r="IG8352" s="1009"/>
      <c r="IH8352" s="1009"/>
      <c r="II8352" s="1009"/>
      <c r="IJ8352" s="1009"/>
      <c r="IK8352" s="1009"/>
      <c r="IL8352" s="1009"/>
      <c r="IM8352" s="1009"/>
    </row>
    <row r="8353" spans="17:247" x14ac:dyDescent="0.25">
      <c r="Q8353" s="1333"/>
      <c r="R8353" s="1333"/>
      <c r="S8353" s="669"/>
      <c r="T8353" s="669"/>
      <c r="U8353" s="669"/>
      <c r="AG8353" s="873"/>
      <c r="AN8353" s="669"/>
      <c r="IG8353" s="1009"/>
      <c r="IH8353" s="1009"/>
      <c r="II8353" s="1009"/>
      <c r="IJ8353" s="1009"/>
      <c r="IK8353" s="1009"/>
      <c r="IL8353" s="1009"/>
      <c r="IM8353" s="1009"/>
    </row>
    <row r="8354" spans="17:247" x14ac:dyDescent="0.25">
      <c r="Q8354" s="1333"/>
      <c r="R8354" s="1333"/>
      <c r="S8354" s="669"/>
      <c r="T8354" s="669"/>
      <c r="U8354" s="669"/>
      <c r="AG8354" s="873"/>
      <c r="AN8354" s="669"/>
      <c r="IG8354" s="1009"/>
      <c r="IH8354" s="1009"/>
      <c r="II8354" s="1009"/>
      <c r="IJ8354" s="1009"/>
      <c r="IK8354" s="1009"/>
      <c r="IL8354" s="1009"/>
      <c r="IM8354" s="1009"/>
    </row>
    <row r="8355" spans="17:247" x14ac:dyDescent="0.25">
      <c r="Q8355" s="1333"/>
      <c r="R8355" s="1333"/>
      <c r="S8355" s="669"/>
      <c r="T8355" s="669"/>
      <c r="U8355" s="669"/>
      <c r="AG8355" s="873"/>
      <c r="AN8355" s="669"/>
      <c r="IG8355" s="1009"/>
      <c r="IH8355" s="1009"/>
      <c r="II8355" s="1009"/>
      <c r="IJ8355" s="1009"/>
      <c r="IK8355" s="1009"/>
      <c r="IL8355" s="1009"/>
      <c r="IM8355" s="1009"/>
    </row>
    <row r="8356" spans="17:247" x14ac:dyDescent="0.25">
      <c r="Q8356" s="1333"/>
      <c r="R8356" s="1333"/>
      <c r="S8356" s="669"/>
      <c r="T8356" s="669"/>
      <c r="U8356" s="669"/>
      <c r="AG8356" s="873"/>
      <c r="AN8356" s="669"/>
      <c r="IG8356" s="1009"/>
      <c r="IH8356" s="1009"/>
      <c r="II8356" s="1009"/>
      <c r="IJ8356" s="1009"/>
      <c r="IK8356" s="1009"/>
      <c r="IL8356" s="1009"/>
      <c r="IM8356" s="1009"/>
    </row>
    <row r="8357" spans="17:247" x14ac:dyDescent="0.25">
      <c r="Q8357" s="1333"/>
      <c r="R8357" s="1333"/>
      <c r="S8357" s="669"/>
      <c r="T8357" s="669"/>
      <c r="U8357" s="669"/>
      <c r="AG8357" s="873"/>
      <c r="AN8357" s="669"/>
      <c r="IG8357" s="1009"/>
      <c r="IH8357" s="1009"/>
      <c r="II8357" s="1009"/>
      <c r="IJ8357" s="1009"/>
      <c r="IK8357" s="1009"/>
      <c r="IL8357" s="1009"/>
      <c r="IM8357" s="1009"/>
    </row>
    <row r="8358" spans="17:247" x14ac:dyDescent="0.25">
      <c r="Q8358" s="1333"/>
      <c r="R8358" s="1333"/>
      <c r="S8358" s="669"/>
      <c r="T8358" s="669"/>
      <c r="U8358" s="669"/>
      <c r="AG8358" s="873"/>
      <c r="AN8358" s="669"/>
      <c r="IG8358" s="1009"/>
      <c r="IH8358" s="1009"/>
      <c r="II8358" s="1009"/>
      <c r="IJ8358" s="1009"/>
      <c r="IK8358" s="1009"/>
      <c r="IL8358" s="1009"/>
      <c r="IM8358" s="1009"/>
    </row>
    <row r="8359" spans="17:247" x14ac:dyDescent="0.25">
      <c r="Q8359" s="1333"/>
      <c r="R8359" s="1333"/>
      <c r="S8359" s="669"/>
      <c r="T8359" s="669"/>
      <c r="U8359" s="669"/>
      <c r="AG8359" s="873"/>
      <c r="AN8359" s="669"/>
      <c r="IG8359" s="1009"/>
      <c r="IH8359" s="1009"/>
      <c r="II8359" s="1009"/>
      <c r="IJ8359" s="1009"/>
      <c r="IK8359" s="1009"/>
      <c r="IL8359" s="1009"/>
      <c r="IM8359" s="1009"/>
    </row>
    <row r="8360" spans="17:247" x14ac:dyDescent="0.25">
      <c r="Q8360" s="1333"/>
      <c r="R8360" s="1333"/>
      <c r="S8360" s="669"/>
      <c r="T8360" s="669"/>
      <c r="U8360" s="669"/>
      <c r="AG8360" s="873"/>
      <c r="AN8360" s="669"/>
      <c r="IG8360" s="1009"/>
      <c r="IH8360" s="1009"/>
      <c r="II8360" s="1009"/>
      <c r="IJ8360" s="1009"/>
      <c r="IK8360" s="1009"/>
      <c r="IL8360" s="1009"/>
      <c r="IM8360" s="1009"/>
    </row>
    <row r="8361" spans="17:247" x14ac:dyDescent="0.25">
      <c r="Q8361" s="1333"/>
      <c r="R8361" s="1333"/>
      <c r="S8361" s="669"/>
      <c r="T8361" s="669"/>
      <c r="U8361" s="669"/>
      <c r="AG8361" s="873"/>
      <c r="AN8361" s="669"/>
      <c r="IG8361" s="1009"/>
      <c r="IH8361" s="1009"/>
      <c r="II8361" s="1009"/>
      <c r="IJ8361" s="1009"/>
      <c r="IK8361" s="1009"/>
      <c r="IL8361" s="1009"/>
      <c r="IM8361" s="1009"/>
    </row>
    <row r="8362" spans="17:247" x14ac:dyDescent="0.25">
      <c r="Q8362" s="1333"/>
      <c r="R8362" s="1333"/>
      <c r="S8362" s="669"/>
      <c r="T8362" s="669"/>
      <c r="U8362" s="669"/>
      <c r="AG8362" s="873"/>
      <c r="AN8362" s="669"/>
      <c r="IG8362" s="1009"/>
      <c r="IH8362" s="1009"/>
      <c r="II8362" s="1009"/>
      <c r="IJ8362" s="1009"/>
      <c r="IK8362" s="1009"/>
      <c r="IL8362" s="1009"/>
      <c r="IM8362" s="1009"/>
    </row>
    <row r="8363" spans="17:247" x14ac:dyDescent="0.25">
      <c r="Q8363" s="1333"/>
      <c r="R8363" s="1333"/>
      <c r="S8363" s="669"/>
      <c r="T8363" s="669"/>
      <c r="U8363" s="669"/>
      <c r="AG8363" s="873"/>
      <c r="AN8363" s="669"/>
      <c r="IG8363" s="1009"/>
      <c r="IH8363" s="1009"/>
      <c r="II8363" s="1009"/>
      <c r="IJ8363" s="1009"/>
      <c r="IK8363" s="1009"/>
      <c r="IL8363" s="1009"/>
      <c r="IM8363" s="1009"/>
    </row>
    <row r="8364" spans="17:247" x14ac:dyDescent="0.25">
      <c r="Q8364" s="1333"/>
      <c r="R8364" s="1333"/>
      <c r="S8364" s="669"/>
      <c r="T8364" s="669"/>
      <c r="U8364" s="669"/>
      <c r="AG8364" s="873"/>
      <c r="AN8364" s="669"/>
      <c r="IG8364" s="1009"/>
      <c r="IH8364" s="1009"/>
      <c r="II8364" s="1009"/>
      <c r="IJ8364" s="1009"/>
      <c r="IK8364" s="1009"/>
      <c r="IL8364" s="1009"/>
      <c r="IM8364" s="1009"/>
    </row>
    <row r="8365" spans="17:247" x14ac:dyDescent="0.25">
      <c r="Q8365" s="1333"/>
      <c r="R8365" s="1333"/>
      <c r="S8365" s="669"/>
      <c r="T8365" s="669"/>
      <c r="U8365" s="669"/>
      <c r="AG8365" s="873"/>
      <c r="AN8365" s="669"/>
      <c r="IG8365" s="1009"/>
      <c r="IH8365" s="1009"/>
      <c r="II8365" s="1009"/>
      <c r="IJ8365" s="1009"/>
      <c r="IK8365" s="1009"/>
      <c r="IL8365" s="1009"/>
      <c r="IM8365" s="1009"/>
    </row>
    <row r="8366" spans="17:247" x14ac:dyDescent="0.25">
      <c r="Q8366" s="1333"/>
      <c r="R8366" s="1333"/>
      <c r="S8366" s="669"/>
      <c r="T8366" s="669"/>
      <c r="U8366" s="669"/>
      <c r="AG8366" s="873"/>
      <c r="AN8366" s="669"/>
      <c r="IG8366" s="1009"/>
      <c r="IH8366" s="1009"/>
      <c r="II8366" s="1009"/>
      <c r="IJ8366" s="1009"/>
      <c r="IK8366" s="1009"/>
      <c r="IL8366" s="1009"/>
      <c r="IM8366" s="1009"/>
    </row>
    <row r="8367" spans="17:247" x14ac:dyDescent="0.25">
      <c r="Q8367" s="1333"/>
      <c r="R8367" s="1333"/>
      <c r="S8367" s="669"/>
      <c r="T8367" s="669"/>
      <c r="U8367" s="669"/>
      <c r="AG8367" s="873"/>
      <c r="AN8367" s="669"/>
      <c r="IG8367" s="1009"/>
      <c r="IH8367" s="1009"/>
      <c r="II8367" s="1009"/>
      <c r="IJ8367" s="1009"/>
      <c r="IK8367" s="1009"/>
      <c r="IL8367" s="1009"/>
      <c r="IM8367" s="1009"/>
    </row>
    <row r="8368" spans="17:247" x14ac:dyDescent="0.25">
      <c r="Q8368" s="1333"/>
      <c r="R8368" s="1333"/>
      <c r="S8368" s="669"/>
      <c r="T8368" s="669"/>
      <c r="U8368" s="669"/>
      <c r="AG8368" s="873"/>
      <c r="AN8368" s="669"/>
      <c r="IG8368" s="1009"/>
      <c r="IH8368" s="1009"/>
      <c r="II8368" s="1009"/>
      <c r="IJ8368" s="1009"/>
      <c r="IK8368" s="1009"/>
      <c r="IL8368" s="1009"/>
      <c r="IM8368" s="1009"/>
    </row>
    <row r="8369" spans="17:247" x14ac:dyDescent="0.25">
      <c r="Q8369" s="1333"/>
      <c r="R8369" s="1333"/>
      <c r="S8369" s="669"/>
      <c r="T8369" s="669"/>
      <c r="U8369" s="669"/>
      <c r="AG8369" s="873"/>
      <c r="AN8369" s="669"/>
      <c r="IG8369" s="1009"/>
      <c r="IH8369" s="1009"/>
      <c r="II8369" s="1009"/>
      <c r="IJ8369" s="1009"/>
      <c r="IK8369" s="1009"/>
      <c r="IL8369" s="1009"/>
      <c r="IM8369" s="1009"/>
    </row>
    <row r="8370" spans="17:247" x14ac:dyDescent="0.25">
      <c r="Q8370" s="1333"/>
      <c r="R8370" s="1333"/>
      <c r="S8370" s="669"/>
      <c r="T8370" s="669"/>
      <c r="U8370" s="669"/>
      <c r="AG8370" s="873"/>
      <c r="AN8370" s="669"/>
      <c r="IG8370" s="1009"/>
      <c r="IH8370" s="1009"/>
      <c r="II8370" s="1009"/>
      <c r="IJ8370" s="1009"/>
      <c r="IK8370" s="1009"/>
      <c r="IL8370" s="1009"/>
      <c r="IM8370" s="1009"/>
    </row>
    <row r="8371" spans="17:247" x14ac:dyDescent="0.25">
      <c r="Q8371" s="1333"/>
      <c r="R8371" s="1333"/>
      <c r="S8371" s="669"/>
      <c r="T8371" s="669"/>
      <c r="U8371" s="669"/>
      <c r="AG8371" s="873"/>
      <c r="AN8371" s="669"/>
      <c r="IG8371" s="1009"/>
      <c r="IH8371" s="1009"/>
      <c r="II8371" s="1009"/>
      <c r="IJ8371" s="1009"/>
      <c r="IK8371" s="1009"/>
      <c r="IL8371" s="1009"/>
      <c r="IM8371" s="1009"/>
    </row>
    <row r="8372" spans="17:247" x14ac:dyDescent="0.25">
      <c r="Q8372" s="1333"/>
      <c r="R8372" s="1333"/>
      <c r="S8372" s="669"/>
      <c r="T8372" s="669"/>
      <c r="U8372" s="669"/>
      <c r="AG8372" s="873"/>
      <c r="AN8372" s="669"/>
      <c r="IG8372" s="1009"/>
      <c r="IH8372" s="1009"/>
      <c r="II8372" s="1009"/>
      <c r="IJ8372" s="1009"/>
      <c r="IK8372" s="1009"/>
      <c r="IL8372" s="1009"/>
      <c r="IM8372" s="1009"/>
    </row>
    <row r="8373" spans="17:247" x14ac:dyDescent="0.25">
      <c r="Q8373" s="1333"/>
      <c r="R8373" s="1333"/>
      <c r="S8373" s="669"/>
      <c r="T8373" s="669"/>
      <c r="U8373" s="669"/>
      <c r="AG8373" s="873"/>
      <c r="AN8373" s="669"/>
      <c r="IG8373" s="1009"/>
      <c r="IH8373" s="1009"/>
      <c r="II8373" s="1009"/>
      <c r="IJ8373" s="1009"/>
      <c r="IK8373" s="1009"/>
      <c r="IL8373" s="1009"/>
      <c r="IM8373" s="1009"/>
    </row>
    <row r="8374" spans="17:247" x14ac:dyDescent="0.25">
      <c r="Q8374" s="1333"/>
      <c r="R8374" s="1333"/>
      <c r="S8374" s="669"/>
      <c r="T8374" s="669"/>
      <c r="U8374" s="669"/>
      <c r="AG8374" s="873"/>
      <c r="AN8374" s="669"/>
      <c r="IG8374" s="1009"/>
      <c r="IH8374" s="1009"/>
      <c r="II8374" s="1009"/>
      <c r="IJ8374" s="1009"/>
      <c r="IK8374" s="1009"/>
      <c r="IL8374" s="1009"/>
      <c r="IM8374" s="1009"/>
    </row>
    <row r="8375" spans="17:247" x14ac:dyDescent="0.25">
      <c r="Q8375" s="1333"/>
      <c r="R8375" s="1333"/>
      <c r="S8375" s="669"/>
      <c r="T8375" s="669"/>
      <c r="U8375" s="669"/>
      <c r="AG8375" s="873"/>
      <c r="AN8375" s="669"/>
      <c r="IG8375" s="1009"/>
      <c r="IH8375" s="1009"/>
      <c r="II8375" s="1009"/>
      <c r="IJ8375" s="1009"/>
      <c r="IK8375" s="1009"/>
      <c r="IL8375" s="1009"/>
      <c r="IM8375" s="1009"/>
    </row>
    <row r="8376" spans="17:247" x14ac:dyDescent="0.25">
      <c r="Q8376" s="1333"/>
      <c r="R8376" s="1333"/>
      <c r="S8376" s="669"/>
      <c r="T8376" s="669"/>
      <c r="U8376" s="669"/>
      <c r="AG8376" s="873"/>
      <c r="AN8376" s="669"/>
      <c r="IG8376" s="1009"/>
      <c r="IH8376" s="1009"/>
      <c r="II8376" s="1009"/>
      <c r="IJ8376" s="1009"/>
      <c r="IK8376" s="1009"/>
      <c r="IL8376" s="1009"/>
      <c r="IM8376" s="1009"/>
    </row>
    <row r="8377" spans="17:247" x14ac:dyDescent="0.25">
      <c r="Q8377" s="1333"/>
      <c r="R8377" s="1333"/>
      <c r="S8377" s="669"/>
      <c r="T8377" s="669"/>
      <c r="U8377" s="669"/>
      <c r="AG8377" s="873"/>
      <c r="AN8377" s="669"/>
      <c r="IG8377" s="1009"/>
      <c r="IH8377" s="1009"/>
      <c r="II8377" s="1009"/>
      <c r="IJ8377" s="1009"/>
      <c r="IK8377" s="1009"/>
      <c r="IL8377" s="1009"/>
      <c r="IM8377" s="1009"/>
    </row>
    <row r="8378" spans="17:247" x14ac:dyDescent="0.25">
      <c r="Q8378" s="1333"/>
      <c r="R8378" s="1333"/>
      <c r="S8378" s="669"/>
      <c r="T8378" s="669"/>
      <c r="U8378" s="669"/>
      <c r="AG8378" s="873"/>
      <c r="AN8378" s="669"/>
      <c r="IG8378" s="1009"/>
      <c r="IH8378" s="1009"/>
      <c r="II8378" s="1009"/>
      <c r="IJ8378" s="1009"/>
      <c r="IK8378" s="1009"/>
      <c r="IL8378" s="1009"/>
      <c r="IM8378" s="1009"/>
    </row>
    <row r="8379" spans="17:247" x14ac:dyDescent="0.25">
      <c r="Q8379" s="1333"/>
      <c r="R8379" s="1333"/>
      <c r="S8379" s="669"/>
      <c r="T8379" s="669"/>
      <c r="U8379" s="669"/>
      <c r="AG8379" s="873"/>
      <c r="AN8379" s="669"/>
      <c r="IG8379" s="1009"/>
      <c r="IH8379" s="1009"/>
      <c r="II8379" s="1009"/>
      <c r="IJ8379" s="1009"/>
      <c r="IK8379" s="1009"/>
      <c r="IL8379" s="1009"/>
      <c r="IM8379" s="1009"/>
    </row>
    <row r="8380" spans="17:247" x14ac:dyDescent="0.25">
      <c r="Q8380" s="1333"/>
      <c r="R8380" s="1333"/>
      <c r="S8380" s="669"/>
      <c r="T8380" s="669"/>
      <c r="U8380" s="669"/>
      <c r="AG8380" s="873"/>
      <c r="AN8380" s="669"/>
      <c r="IG8380" s="1009"/>
      <c r="IH8380" s="1009"/>
      <c r="II8380" s="1009"/>
      <c r="IJ8380" s="1009"/>
      <c r="IK8380" s="1009"/>
      <c r="IL8380" s="1009"/>
      <c r="IM8380" s="1009"/>
    </row>
    <row r="8381" spans="17:247" x14ac:dyDescent="0.25">
      <c r="Q8381" s="1333"/>
      <c r="R8381" s="1333"/>
      <c r="S8381" s="669"/>
      <c r="T8381" s="669"/>
      <c r="U8381" s="669"/>
      <c r="AG8381" s="873"/>
      <c r="AN8381" s="669"/>
      <c r="IG8381" s="1009"/>
      <c r="IH8381" s="1009"/>
      <c r="II8381" s="1009"/>
      <c r="IJ8381" s="1009"/>
      <c r="IK8381" s="1009"/>
      <c r="IL8381" s="1009"/>
      <c r="IM8381" s="1009"/>
    </row>
    <row r="8382" spans="17:247" x14ac:dyDescent="0.25">
      <c r="Q8382" s="1333"/>
      <c r="R8382" s="1333"/>
      <c r="S8382" s="669"/>
      <c r="T8382" s="669"/>
      <c r="U8382" s="669"/>
      <c r="AG8382" s="873"/>
      <c r="AN8382" s="669"/>
      <c r="IG8382" s="1009"/>
      <c r="IH8382" s="1009"/>
      <c r="II8382" s="1009"/>
      <c r="IJ8382" s="1009"/>
      <c r="IK8382" s="1009"/>
      <c r="IL8382" s="1009"/>
      <c r="IM8382" s="1009"/>
    </row>
    <row r="8383" spans="17:247" x14ac:dyDescent="0.25">
      <c r="Q8383" s="1333"/>
      <c r="R8383" s="1333"/>
      <c r="S8383" s="669"/>
      <c r="T8383" s="669"/>
      <c r="U8383" s="669"/>
      <c r="AG8383" s="873"/>
      <c r="AN8383" s="669"/>
      <c r="IG8383" s="1009"/>
      <c r="IH8383" s="1009"/>
      <c r="II8383" s="1009"/>
      <c r="IJ8383" s="1009"/>
      <c r="IK8383" s="1009"/>
      <c r="IL8383" s="1009"/>
      <c r="IM8383" s="1009"/>
    </row>
    <row r="8384" spans="17:247" x14ac:dyDescent="0.25">
      <c r="Q8384" s="1333"/>
      <c r="R8384" s="1333"/>
      <c r="S8384" s="669"/>
      <c r="T8384" s="669"/>
      <c r="U8384" s="669"/>
      <c r="AG8384" s="873"/>
      <c r="AN8384" s="669"/>
      <c r="IG8384" s="1009"/>
      <c r="IH8384" s="1009"/>
      <c r="II8384" s="1009"/>
      <c r="IJ8384" s="1009"/>
      <c r="IK8384" s="1009"/>
      <c r="IL8384" s="1009"/>
      <c r="IM8384" s="1009"/>
    </row>
    <row r="8385" spans="17:247" x14ac:dyDescent="0.25">
      <c r="Q8385" s="1333"/>
      <c r="R8385" s="1333"/>
      <c r="S8385" s="669"/>
      <c r="T8385" s="669"/>
      <c r="U8385" s="669"/>
      <c r="AG8385" s="873"/>
      <c r="AN8385" s="669"/>
      <c r="IG8385" s="1009"/>
      <c r="IH8385" s="1009"/>
      <c r="II8385" s="1009"/>
      <c r="IJ8385" s="1009"/>
      <c r="IK8385" s="1009"/>
      <c r="IL8385" s="1009"/>
      <c r="IM8385" s="1009"/>
    </row>
    <row r="8386" spans="17:247" x14ac:dyDescent="0.25">
      <c r="Q8386" s="1333"/>
      <c r="R8386" s="1333"/>
      <c r="S8386" s="669"/>
      <c r="T8386" s="669"/>
      <c r="U8386" s="669"/>
      <c r="AG8386" s="873"/>
      <c r="AN8386" s="669"/>
      <c r="IG8386" s="1009"/>
      <c r="IH8386" s="1009"/>
      <c r="II8386" s="1009"/>
      <c r="IJ8386" s="1009"/>
      <c r="IK8386" s="1009"/>
      <c r="IL8386" s="1009"/>
      <c r="IM8386" s="1009"/>
    </row>
    <row r="8387" spans="17:247" x14ac:dyDescent="0.25">
      <c r="Q8387" s="1333"/>
      <c r="R8387" s="1333"/>
      <c r="S8387" s="669"/>
      <c r="T8387" s="669"/>
      <c r="U8387" s="669"/>
      <c r="AG8387" s="873"/>
      <c r="AN8387" s="669"/>
      <c r="IG8387" s="1009"/>
      <c r="IH8387" s="1009"/>
      <c r="II8387" s="1009"/>
      <c r="IJ8387" s="1009"/>
      <c r="IK8387" s="1009"/>
      <c r="IL8387" s="1009"/>
      <c r="IM8387" s="1009"/>
    </row>
    <row r="8388" spans="17:247" x14ac:dyDescent="0.25">
      <c r="Q8388" s="1333"/>
      <c r="R8388" s="1333"/>
      <c r="S8388" s="669"/>
      <c r="T8388" s="669"/>
      <c r="U8388" s="669"/>
      <c r="AG8388" s="873"/>
      <c r="AN8388" s="669"/>
      <c r="IG8388" s="1009"/>
      <c r="IH8388" s="1009"/>
      <c r="II8388" s="1009"/>
      <c r="IJ8388" s="1009"/>
      <c r="IK8388" s="1009"/>
      <c r="IL8388" s="1009"/>
      <c r="IM8388" s="1009"/>
    </row>
    <row r="8389" spans="17:247" x14ac:dyDescent="0.25">
      <c r="Q8389" s="1333"/>
      <c r="R8389" s="1333"/>
      <c r="S8389" s="669"/>
      <c r="T8389" s="669"/>
      <c r="U8389" s="669"/>
      <c r="AG8389" s="873"/>
      <c r="AN8389" s="669"/>
      <c r="IG8389" s="1009"/>
      <c r="IH8389" s="1009"/>
      <c r="II8389" s="1009"/>
      <c r="IJ8389" s="1009"/>
      <c r="IK8389" s="1009"/>
      <c r="IL8389" s="1009"/>
      <c r="IM8389" s="1009"/>
    </row>
    <row r="8390" spans="17:247" x14ac:dyDescent="0.25">
      <c r="Q8390" s="1333"/>
      <c r="R8390" s="1333"/>
      <c r="S8390" s="669"/>
      <c r="T8390" s="669"/>
      <c r="U8390" s="669"/>
      <c r="AG8390" s="873"/>
      <c r="AN8390" s="669"/>
      <c r="IG8390" s="1009"/>
      <c r="IH8390" s="1009"/>
      <c r="II8390" s="1009"/>
      <c r="IJ8390" s="1009"/>
      <c r="IK8390" s="1009"/>
      <c r="IL8390" s="1009"/>
      <c r="IM8390" s="1009"/>
    </row>
    <row r="8391" spans="17:247" x14ac:dyDescent="0.25">
      <c r="Q8391" s="1333"/>
      <c r="R8391" s="1333"/>
      <c r="S8391" s="669"/>
      <c r="T8391" s="669"/>
      <c r="U8391" s="669"/>
      <c r="AG8391" s="873"/>
      <c r="AN8391" s="669"/>
      <c r="IG8391" s="1009"/>
      <c r="IH8391" s="1009"/>
      <c r="II8391" s="1009"/>
      <c r="IJ8391" s="1009"/>
      <c r="IK8391" s="1009"/>
      <c r="IL8391" s="1009"/>
      <c r="IM8391" s="1009"/>
    </row>
    <row r="8392" spans="17:247" x14ac:dyDescent="0.25">
      <c r="Q8392" s="1333"/>
      <c r="R8392" s="1333"/>
      <c r="S8392" s="669"/>
      <c r="T8392" s="669"/>
      <c r="U8392" s="669"/>
      <c r="AG8392" s="873"/>
      <c r="AN8392" s="669"/>
      <c r="IG8392" s="1009"/>
      <c r="IH8392" s="1009"/>
      <c r="II8392" s="1009"/>
      <c r="IJ8392" s="1009"/>
      <c r="IK8392" s="1009"/>
      <c r="IL8392" s="1009"/>
      <c r="IM8392" s="1009"/>
    </row>
    <row r="8393" spans="17:247" x14ac:dyDescent="0.25">
      <c r="Q8393" s="1333"/>
      <c r="R8393" s="1333"/>
      <c r="S8393" s="669"/>
      <c r="T8393" s="669"/>
      <c r="U8393" s="669"/>
      <c r="AG8393" s="873"/>
      <c r="AN8393" s="669"/>
      <c r="IG8393" s="1009"/>
      <c r="IH8393" s="1009"/>
      <c r="II8393" s="1009"/>
      <c r="IJ8393" s="1009"/>
      <c r="IK8393" s="1009"/>
      <c r="IL8393" s="1009"/>
      <c r="IM8393" s="1009"/>
    </row>
    <row r="8394" spans="17:247" x14ac:dyDescent="0.25">
      <c r="Q8394" s="1333"/>
      <c r="R8394" s="1333"/>
      <c r="S8394" s="669"/>
      <c r="T8394" s="669"/>
      <c r="U8394" s="669"/>
      <c r="AG8394" s="873"/>
      <c r="AN8394" s="669"/>
      <c r="IG8394" s="1009"/>
      <c r="IH8394" s="1009"/>
      <c r="II8394" s="1009"/>
      <c r="IJ8394" s="1009"/>
      <c r="IK8394" s="1009"/>
      <c r="IL8394" s="1009"/>
      <c r="IM8394" s="1009"/>
    </row>
    <row r="8395" spans="17:247" x14ac:dyDescent="0.25">
      <c r="Q8395" s="1333"/>
      <c r="R8395" s="1333"/>
      <c r="S8395" s="669"/>
      <c r="T8395" s="669"/>
      <c r="U8395" s="669"/>
      <c r="AG8395" s="873"/>
      <c r="AN8395" s="669"/>
      <c r="IG8395" s="1009"/>
      <c r="IH8395" s="1009"/>
      <c r="II8395" s="1009"/>
      <c r="IJ8395" s="1009"/>
      <c r="IK8395" s="1009"/>
      <c r="IL8395" s="1009"/>
      <c r="IM8395" s="1009"/>
    </row>
    <row r="8396" spans="17:247" x14ac:dyDescent="0.25">
      <c r="Q8396" s="1333"/>
      <c r="R8396" s="1333"/>
      <c r="S8396" s="669"/>
      <c r="T8396" s="669"/>
      <c r="U8396" s="669"/>
      <c r="AG8396" s="873"/>
      <c r="AN8396" s="669"/>
      <c r="IG8396" s="1009"/>
      <c r="IH8396" s="1009"/>
      <c r="II8396" s="1009"/>
      <c r="IJ8396" s="1009"/>
      <c r="IK8396" s="1009"/>
      <c r="IL8396" s="1009"/>
      <c r="IM8396" s="1009"/>
    </row>
    <row r="8397" spans="17:247" x14ac:dyDescent="0.25">
      <c r="Q8397" s="1333"/>
      <c r="R8397" s="1333"/>
      <c r="S8397" s="669"/>
      <c r="T8397" s="669"/>
      <c r="U8397" s="669"/>
      <c r="AG8397" s="873"/>
      <c r="AN8397" s="669"/>
      <c r="IG8397" s="1009"/>
      <c r="IH8397" s="1009"/>
      <c r="II8397" s="1009"/>
      <c r="IJ8397" s="1009"/>
      <c r="IK8397" s="1009"/>
      <c r="IL8397" s="1009"/>
      <c r="IM8397" s="1009"/>
    </row>
    <row r="8398" spans="17:247" x14ac:dyDescent="0.25">
      <c r="Q8398" s="1333"/>
      <c r="R8398" s="1333"/>
      <c r="S8398" s="669"/>
      <c r="T8398" s="669"/>
      <c r="U8398" s="669"/>
      <c r="AG8398" s="873"/>
      <c r="AN8398" s="669"/>
      <c r="IG8398" s="1009"/>
      <c r="IH8398" s="1009"/>
      <c r="II8398" s="1009"/>
      <c r="IJ8398" s="1009"/>
      <c r="IK8398" s="1009"/>
      <c r="IL8398" s="1009"/>
      <c r="IM8398" s="1009"/>
    </row>
    <row r="8399" spans="17:247" x14ac:dyDescent="0.25">
      <c r="Q8399" s="1333"/>
      <c r="R8399" s="1333"/>
      <c r="S8399" s="669"/>
      <c r="T8399" s="669"/>
      <c r="U8399" s="669"/>
      <c r="AG8399" s="873"/>
      <c r="AN8399" s="669"/>
      <c r="IG8399" s="1009"/>
      <c r="IH8399" s="1009"/>
      <c r="II8399" s="1009"/>
      <c r="IJ8399" s="1009"/>
      <c r="IK8399" s="1009"/>
      <c r="IL8399" s="1009"/>
      <c r="IM8399" s="1009"/>
    </row>
    <row r="8400" spans="17:247" x14ac:dyDescent="0.25">
      <c r="Q8400" s="1333"/>
      <c r="R8400" s="1333"/>
      <c r="S8400" s="669"/>
      <c r="T8400" s="669"/>
      <c r="U8400" s="669"/>
      <c r="AG8400" s="873"/>
      <c r="AN8400" s="669"/>
      <c r="IG8400" s="1009"/>
      <c r="IH8400" s="1009"/>
      <c r="II8400" s="1009"/>
      <c r="IJ8400" s="1009"/>
      <c r="IK8400" s="1009"/>
      <c r="IL8400" s="1009"/>
      <c r="IM8400" s="1009"/>
    </row>
    <row r="8401" spans="17:247" x14ac:dyDescent="0.25">
      <c r="Q8401" s="1333"/>
      <c r="R8401" s="1333"/>
      <c r="S8401" s="669"/>
      <c r="T8401" s="669"/>
      <c r="U8401" s="669"/>
      <c r="AG8401" s="873"/>
      <c r="AN8401" s="669"/>
      <c r="IG8401" s="1009"/>
      <c r="IH8401" s="1009"/>
      <c r="II8401" s="1009"/>
      <c r="IJ8401" s="1009"/>
      <c r="IK8401" s="1009"/>
      <c r="IL8401" s="1009"/>
      <c r="IM8401" s="1009"/>
    </row>
    <row r="8402" spans="17:247" x14ac:dyDescent="0.25">
      <c r="Q8402" s="1333"/>
      <c r="R8402" s="1333"/>
      <c r="S8402" s="669"/>
      <c r="T8402" s="669"/>
      <c r="U8402" s="669"/>
      <c r="AG8402" s="873"/>
      <c r="AN8402" s="669"/>
      <c r="IG8402" s="1009"/>
      <c r="IH8402" s="1009"/>
      <c r="II8402" s="1009"/>
      <c r="IJ8402" s="1009"/>
      <c r="IK8402" s="1009"/>
      <c r="IL8402" s="1009"/>
      <c r="IM8402" s="1009"/>
    </row>
    <row r="8403" spans="17:247" x14ac:dyDescent="0.25">
      <c r="Q8403" s="1333"/>
      <c r="R8403" s="1333"/>
      <c r="S8403" s="669"/>
      <c r="T8403" s="669"/>
      <c r="U8403" s="669"/>
      <c r="AG8403" s="873"/>
      <c r="AN8403" s="669"/>
      <c r="IG8403" s="1009"/>
      <c r="IH8403" s="1009"/>
      <c r="II8403" s="1009"/>
      <c r="IJ8403" s="1009"/>
      <c r="IK8403" s="1009"/>
      <c r="IL8403" s="1009"/>
      <c r="IM8403" s="1009"/>
    </row>
    <row r="8404" spans="17:247" x14ac:dyDescent="0.25">
      <c r="Q8404" s="1333"/>
      <c r="R8404" s="1333"/>
      <c r="S8404" s="669"/>
      <c r="T8404" s="669"/>
      <c r="U8404" s="669"/>
      <c r="AG8404" s="873"/>
      <c r="AN8404" s="669"/>
      <c r="IG8404" s="1009"/>
      <c r="IH8404" s="1009"/>
      <c r="II8404" s="1009"/>
      <c r="IJ8404" s="1009"/>
      <c r="IK8404" s="1009"/>
      <c r="IL8404" s="1009"/>
      <c r="IM8404" s="1009"/>
    </row>
    <row r="8405" spans="17:247" x14ac:dyDescent="0.25">
      <c r="Q8405" s="1333"/>
      <c r="R8405" s="1333"/>
      <c r="S8405" s="669"/>
      <c r="T8405" s="669"/>
      <c r="U8405" s="669"/>
      <c r="AG8405" s="873"/>
      <c r="AN8405" s="669"/>
      <c r="IG8405" s="1009"/>
      <c r="IH8405" s="1009"/>
      <c r="II8405" s="1009"/>
      <c r="IJ8405" s="1009"/>
      <c r="IK8405" s="1009"/>
      <c r="IL8405" s="1009"/>
      <c r="IM8405" s="1009"/>
    </row>
    <row r="8406" spans="17:247" x14ac:dyDescent="0.25">
      <c r="Q8406" s="1333"/>
      <c r="R8406" s="1333"/>
      <c r="S8406" s="669"/>
      <c r="T8406" s="669"/>
      <c r="U8406" s="669"/>
      <c r="AG8406" s="873"/>
      <c r="AN8406" s="669"/>
      <c r="IG8406" s="1009"/>
      <c r="IH8406" s="1009"/>
      <c r="II8406" s="1009"/>
      <c r="IJ8406" s="1009"/>
      <c r="IK8406" s="1009"/>
      <c r="IL8406" s="1009"/>
      <c r="IM8406" s="1009"/>
    </row>
    <row r="8407" spans="17:247" x14ac:dyDescent="0.25">
      <c r="Q8407" s="1333"/>
      <c r="R8407" s="1333"/>
      <c r="S8407" s="669"/>
      <c r="T8407" s="669"/>
      <c r="U8407" s="669"/>
      <c r="AG8407" s="873"/>
      <c r="AN8407" s="669"/>
      <c r="IG8407" s="1009"/>
      <c r="IH8407" s="1009"/>
      <c r="II8407" s="1009"/>
      <c r="IJ8407" s="1009"/>
      <c r="IK8407" s="1009"/>
      <c r="IL8407" s="1009"/>
      <c r="IM8407" s="1009"/>
    </row>
    <row r="8408" spans="17:247" x14ac:dyDescent="0.25">
      <c r="Q8408" s="1333"/>
      <c r="R8408" s="1333"/>
      <c r="S8408" s="669"/>
      <c r="T8408" s="669"/>
      <c r="U8408" s="669"/>
      <c r="AG8408" s="873"/>
      <c r="AN8408" s="669"/>
      <c r="IG8408" s="1009"/>
      <c r="IH8408" s="1009"/>
      <c r="II8408" s="1009"/>
      <c r="IJ8408" s="1009"/>
      <c r="IK8408" s="1009"/>
      <c r="IL8408" s="1009"/>
      <c r="IM8408" s="1009"/>
    </row>
    <row r="8409" spans="17:247" x14ac:dyDescent="0.25">
      <c r="Q8409" s="1333"/>
      <c r="R8409" s="1333"/>
      <c r="S8409" s="669"/>
      <c r="T8409" s="669"/>
      <c r="U8409" s="669"/>
      <c r="AG8409" s="873"/>
      <c r="AN8409" s="669"/>
      <c r="IG8409" s="1009"/>
      <c r="IH8409" s="1009"/>
      <c r="II8409" s="1009"/>
      <c r="IJ8409" s="1009"/>
      <c r="IK8409" s="1009"/>
      <c r="IL8409" s="1009"/>
      <c r="IM8409" s="1009"/>
    </row>
    <row r="8410" spans="17:247" x14ac:dyDescent="0.25">
      <c r="Q8410" s="1333"/>
      <c r="R8410" s="1333"/>
      <c r="S8410" s="669"/>
      <c r="T8410" s="669"/>
      <c r="U8410" s="669"/>
      <c r="AG8410" s="873"/>
      <c r="AN8410" s="669"/>
      <c r="IG8410" s="1009"/>
      <c r="IH8410" s="1009"/>
      <c r="II8410" s="1009"/>
      <c r="IJ8410" s="1009"/>
      <c r="IK8410" s="1009"/>
      <c r="IL8410" s="1009"/>
      <c r="IM8410" s="1009"/>
    </row>
    <row r="8411" spans="17:247" x14ac:dyDescent="0.25">
      <c r="Q8411" s="1333"/>
      <c r="R8411" s="1333"/>
      <c r="S8411" s="669"/>
      <c r="T8411" s="669"/>
      <c r="U8411" s="669"/>
      <c r="AG8411" s="873"/>
      <c r="AN8411" s="669"/>
      <c r="IG8411" s="1009"/>
      <c r="IH8411" s="1009"/>
      <c r="II8411" s="1009"/>
      <c r="IJ8411" s="1009"/>
      <c r="IK8411" s="1009"/>
      <c r="IL8411" s="1009"/>
      <c r="IM8411" s="1009"/>
    </row>
    <row r="8412" spans="17:247" x14ac:dyDescent="0.25">
      <c r="Q8412" s="1333"/>
      <c r="R8412" s="1333"/>
      <c r="S8412" s="669"/>
      <c r="T8412" s="669"/>
      <c r="U8412" s="669"/>
      <c r="AG8412" s="873"/>
      <c r="AN8412" s="669"/>
      <c r="IG8412" s="1009"/>
      <c r="IH8412" s="1009"/>
      <c r="II8412" s="1009"/>
      <c r="IJ8412" s="1009"/>
      <c r="IK8412" s="1009"/>
      <c r="IL8412" s="1009"/>
      <c r="IM8412" s="1009"/>
    </row>
    <row r="8413" spans="17:247" x14ac:dyDescent="0.25">
      <c r="Q8413" s="1333"/>
      <c r="R8413" s="1333"/>
      <c r="S8413" s="669"/>
      <c r="T8413" s="669"/>
      <c r="U8413" s="669"/>
      <c r="AG8413" s="873"/>
      <c r="AN8413" s="669"/>
      <c r="IG8413" s="1009"/>
      <c r="IH8413" s="1009"/>
      <c r="II8413" s="1009"/>
      <c r="IJ8413" s="1009"/>
      <c r="IK8413" s="1009"/>
      <c r="IL8413" s="1009"/>
      <c r="IM8413" s="1009"/>
    </row>
    <row r="8414" spans="17:247" x14ac:dyDescent="0.25">
      <c r="Q8414" s="1333"/>
      <c r="R8414" s="1333"/>
      <c r="S8414" s="669"/>
      <c r="T8414" s="669"/>
      <c r="U8414" s="669"/>
      <c r="AG8414" s="873"/>
      <c r="AN8414" s="669"/>
      <c r="IG8414" s="1009"/>
      <c r="IH8414" s="1009"/>
      <c r="II8414" s="1009"/>
      <c r="IJ8414" s="1009"/>
      <c r="IK8414" s="1009"/>
      <c r="IL8414" s="1009"/>
      <c r="IM8414" s="1009"/>
    </row>
    <row r="8415" spans="17:247" x14ac:dyDescent="0.25">
      <c r="Q8415" s="1333"/>
      <c r="R8415" s="1333"/>
      <c r="S8415" s="669"/>
      <c r="T8415" s="669"/>
      <c r="U8415" s="669"/>
      <c r="AG8415" s="873"/>
      <c r="AN8415" s="669"/>
      <c r="IG8415" s="1009"/>
      <c r="IH8415" s="1009"/>
      <c r="II8415" s="1009"/>
      <c r="IJ8415" s="1009"/>
      <c r="IK8415" s="1009"/>
      <c r="IL8415" s="1009"/>
      <c r="IM8415" s="1009"/>
    </row>
    <row r="8416" spans="17:247" x14ac:dyDescent="0.25">
      <c r="Q8416" s="1333"/>
      <c r="R8416" s="1333"/>
      <c r="S8416" s="669"/>
      <c r="T8416" s="669"/>
      <c r="U8416" s="669"/>
      <c r="AG8416" s="873"/>
      <c r="AN8416" s="669"/>
      <c r="IG8416" s="1009"/>
      <c r="IH8416" s="1009"/>
      <c r="II8416" s="1009"/>
      <c r="IJ8416" s="1009"/>
      <c r="IK8416" s="1009"/>
      <c r="IL8416" s="1009"/>
      <c r="IM8416" s="1009"/>
    </row>
    <row r="8417" spans="17:247" x14ac:dyDescent="0.25">
      <c r="Q8417" s="1333"/>
      <c r="R8417" s="1333"/>
      <c r="S8417" s="669"/>
      <c r="T8417" s="669"/>
      <c r="U8417" s="669"/>
      <c r="AG8417" s="873"/>
      <c r="AN8417" s="669"/>
      <c r="IG8417" s="1009"/>
      <c r="IH8417" s="1009"/>
      <c r="II8417" s="1009"/>
      <c r="IJ8417" s="1009"/>
      <c r="IK8417" s="1009"/>
      <c r="IL8417" s="1009"/>
      <c r="IM8417" s="1009"/>
    </row>
    <row r="8418" spans="17:247" x14ac:dyDescent="0.25">
      <c r="Q8418" s="1333"/>
      <c r="R8418" s="1333"/>
      <c r="S8418" s="669"/>
      <c r="T8418" s="669"/>
      <c r="U8418" s="669"/>
      <c r="AG8418" s="873"/>
      <c r="AN8418" s="669"/>
      <c r="IG8418" s="1009"/>
      <c r="IH8418" s="1009"/>
      <c r="II8418" s="1009"/>
      <c r="IJ8418" s="1009"/>
      <c r="IK8418" s="1009"/>
      <c r="IL8418" s="1009"/>
      <c r="IM8418" s="1009"/>
    </row>
    <row r="8419" spans="17:247" x14ac:dyDescent="0.25">
      <c r="Q8419" s="1333"/>
      <c r="R8419" s="1333"/>
      <c r="S8419" s="669"/>
      <c r="T8419" s="669"/>
      <c r="U8419" s="669"/>
      <c r="AG8419" s="873"/>
      <c r="AN8419" s="669"/>
      <c r="IG8419" s="1009"/>
      <c r="IH8419" s="1009"/>
      <c r="II8419" s="1009"/>
      <c r="IJ8419" s="1009"/>
      <c r="IK8419" s="1009"/>
      <c r="IL8419" s="1009"/>
      <c r="IM8419" s="1009"/>
    </row>
    <row r="8420" spans="17:247" x14ac:dyDescent="0.25">
      <c r="Q8420" s="1333"/>
      <c r="R8420" s="1333"/>
      <c r="S8420" s="669"/>
      <c r="T8420" s="669"/>
      <c r="U8420" s="669"/>
      <c r="AG8420" s="873"/>
      <c r="AN8420" s="669"/>
      <c r="IG8420" s="1009"/>
      <c r="IH8420" s="1009"/>
      <c r="II8420" s="1009"/>
      <c r="IJ8420" s="1009"/>
      <c r="IK8420" s="1009"/>
      <c r="IL8420" s="1009"/>
      <c r="IM8420" s="1009"/>
    </row>
    <row r="8421" spans="17:247" x14ac:dyDescent="0.25">
      <c r="Q8421" s="1333"/>
      <c r="R8421" s="1333"/>
      <c r="S8421" s="669"/>
      <c r="T8421" s="669"/>
      <c r="U8421" s="669"/>
      <c r="AG8421" s="873"/>
      <c r="AN8421" s="669"/>
      <c r="IG8421" s="1009"/>
      <c r="IH8421" s="1009"/>
      <c r="II8421" s="1009"/>
      <c r="IJ8421" s="1009"/>
      <c r="IK8421" s="1009"/>
      <c r="IL8421" s="1009"/>
      <c r="IM8421" s="1009"/>
    </row>
    <row r="8422" spans="17:247" x14ac:dyDescent="0.25">
      <c r="Q8422" s="1333"/>
      <c r="R8422" s="1333"/>
      <c r="S8422" s="669"/>
      <c r="T8422" s="669"/>
      <c r="U8422" s="669"/>
      <c r="AG8422" s="873"/>
      <c r="AN8422" s="669"/>
      <c r="IG8422" s="1009"/>
      <c r="IH8422" s="1009"/>
      <c r="II8422" s="1009"/>
      <c r="IJ8422" s="1009"/>
      <c r="IK8422" s="1009"/>
      <c r="IL8422" s="1009"/>
      <c r="IM8422" s="1009"/>
    </row>
    <row r="8423" spans="17:247" x14ac:dyDescent="0.25">
      <c r="Q8423" s="1333"/>
      <c r="R8423" s="1333"/>
      <c r="S8423" s="669"/>
      <c r="T8423" s="669"/>
      <c r="U8423" s="669"/>
      <c r="AG8423" s="873"/>
      <c r="AN8423" s="669"/>
      <c r="IG8423" s="1009"/>
      <c r="IH8423" s="1009"/>
      <c r="II8423" s="1009"/>
      <c r="IJ8423" s="1009"/>
      <c r="IK8423" s="1009"/>
      <c r="IL8423" s="1009"/>
      <c r="IM8423" s="1009"/>
    </row>
    <row r="8424" spans="17:247" x14ac:dyDescent="0.25">
      <c r="Q8424" s="1333"/>
      <c r="R8424" s="1333"/>
      <c r="S8424" s="669"/>
      <c r="T8424" s="669"/>
      <c r="U8424" s="669"/>
      <c r="AG8424" s="873"/>
      <c r="AN8424" s="669"/>
      <c r="IG8424" s="1009"/>
      <c r="IH8424" s="1009"/>
      <c r="II8424" s="1009"/>
      <c r="IJ8424" s="1009"/>
      <c r="IK8424" s="1009"/>
      <c r="IL8424" s="1009"/>
      <c r="IM8424" s="1009"/>
    </row>
    <row r="8425" spans="17:247" x14ac:dyDescent="0.25">
      <c r="Q8425" s="1333"/>
      <c r="R8425" s="1333"/>
      <c r="S8425" s="669"/>
      <c r="T8425" s="669"/>
      <c r="U8425" s="669"/>
      <c r="AG8425" s="873"/>
      <c r="AN8425" s="669"/>
      <c r="IG8425" s="1009"/>
      <c r="IH8425" s="1009"/>
      <c r="II8425" s="1009"/>
      <c r="IJ8425" s="1009"/>
      <c r="IK8425" s="1009"/>
      <c r="IL8425" s="1009"/>
      <c r="IM8425" s="1009"/>
    </row>
    <row r="8426" spans="17:247" x14ac:dyDescent="0.25">
      <c r="Q8426" s="1333"/>
      <c r="R8426" s="1333"/>
      <c r="S8426" s="669"/>
      <c r="T8426" s="669"/>
      <c r="U8426" s="669"/>
      <c r="AG8426" s="873"/>
      <c r="AN8426" s="669"/>
      <c r="IG8426" s="1009"/>
      <c r="IH8426" s="1009"/>
      <c r="II8426" s="1009"/>
      <c r="IJ8426" s="1009"/>
      <c r="IK8426" s="1009"/>
      <c r="IL8426" s="1009"/>
      <c r="IM8426" s="1009"/>
    </row>
    <row r="8427" spans="17:247" x14ac:dyDescent="0.25">
      <c r="Q8427" s="1333"/>
      <c r="R8427" s="1333"/>
      <c r="S8427" s="669"/>
      <c r="T8427" s="669"/>
      <c r="U8427" s="669"/>
      <c r="AG8427" s="873"/>
      <c r="AN8427" s="669"/>
      <c r="IG8427" s="1009"/>
      <c r="IH8427" s="1009"/>
      <c r="II8427" s="1009"/>
      <c r="IJ8427" s="1009"/>
      <c r="IK8427" s="1009"/>
      <c r="IL8427" s="1009"/>
      <c r="IM8427" s="1009"/>
    </row>
    <row r="8428" spans="17:247" x14ac:dyDescent="0.25">
      <c r="Q8428" s="1333"/>
      <c r="R8428" s="1333"/>
      <c r="S8428" s="669"/>
      <c r="T8428" s="669"/>
      <c r="U8428" s="669"/>
      <c r="AG8428" s="873"/>
      <c r="AN8428" s="669"/>
      <c r="IG8428" s="1009"/>
      <c r="IH8428" s="1009"/>
      <c r="II8428" s="1009"/>
      <c r="IJ8428" s="1009"/>
      <c r="IK8428" s="1009"/>
      <c r="IL8428" s="1009"/>
      <c r="IM8428" s="1009"/>
    </row>
    <row r="8429" spans="17:247" x14ac:dyDescent="0.25">
      <c r="Q8429" s="1333"/>
      <c r="R8429" s="1333"/>
      <c r="S8429" s="669"/>
      <c r="T8429" s="669"/>
      <c r="U8429" s="669"/>
      <c r="AG8429" s="873"/>
      <c r="AN8429" s="669"/>
      <c r="IG8429" s="1009"/>
      <c r="IH8429" s="1009"/>
      <c r="II8429" s="1009"/>
      <c r="IJ8429" s="1009"/>
      <c r="IK8429" s="1009"/>
      <c r="IL8429" s="1009"/>
      <c r="IM8429" s="1009"/>
    </row>
    <row r="8430" spans="17:247" x14ac:dyDescent="0.25">
      <c r="Q8430" s="1333"/>
      <c r="R8430" s="1333"/>
      <c r="S8430" s="669"/>
      <c r="T8430" s="669"/>
      <c r="U8430" s="669"/>
      <c r="AG8430" s="873"/>
      <c r="AN8430" s="669"/>
      <c r="IG8430" s="1009"/>
      <c r="IH8430" s="1009"/>
      <c r="II8430" s="1009"/>
      <c r="IJ8430" s="1009"/>
      <c r="IK8430" s="1009"/>
      <c r="IL8430" s="1009"/>
      <c r="IM8430" s="1009"/>
    </row>
    <row r="8431" spans="17:247" x14ac:dyDescent="0.25">
      <c r="Q8431" s="1333"/>
      <c r="R8431" s="1333"/>
      <c r="S8431" s="669"/>
      <c r="T8431" s="669"/>
      <c r="U8431" s="669"/>
      <c r="AG8431" s="873"/>
      <c r="AN8431" s="669"/>
      <c r="IG8431" s="1009"/>
      <c r="IH8431" s="1009"/>
      <c r="II8431" s="1009"/>
      <c r="IJ8431" s="1009"/>
      <c r="IK8431" s="1009"/>
      <c r="IL8431" s="1009"/>
      <c r="IM8431" s="1009"/>
    </row>
    <row r="8432" spans="17:247" x14ac:dyDescent="0.25">
      <c r="Q8432" s="1333"/>
      <c r="R8432" s="1333"/>
      <c r="S8432" s="669"/>
      <c r="T8432" s="669"/>
      <c r="U8432" s="669"/>
      <c r="AG8432" s="873"/>
      <c r="AN8432" s="669"/>
      <c r="IG8432" s="1009"/>
      <c r="IH8432" s="1009"/>
      <c r="II8432" s="1009"/>
      <c r="IJ8432" s="1009"/>
      <c r="IK8432" s="1009"/>
      <c r="IL8432" s="1009"/>
      <c r="IM8432" s="1009"/>
    </row>
    <row r="8433" spans="17:247" x14ac:dyDescent="0.25">
      <c r="Q8433" s="1333"/>
      <c r="R8433" s="1333"/>
      <c r="S8433" s="669"/>
      <c r="T8433" s="669"/>
      <c r="U8433" s="669"/>
      <c r="AG8433" s="873"/>
      <c r="AN8433" s="669"/>
      <c r="IG8433" s="1009"/>
      <c r="IH8433" s="1009"/>
      <c r="II8433" s="1009"/>
      <c r="IJ8433" s="1009"/>
      <c r="IK8433" s="1009"/>
      <c r="IL8433" s="1009"/>
      <c r="IM8433" s="1009"/>
    </row>
    <row r="8434" spans="17:247" x14ac:dyDescent="0.25">
      <c r="Q8434" s="1333"/>
      <c r="R8434" s="1333"/>
      <c r="S8434" s="669"/>
      <c r="T8434" s="669"/>
      <c r="U8434" s="669"/>
      <c r="AG8434" s="873"/>
      <c r="AN8434" s="669"/>
      <c r="IG8434" s="1009"/>
      <c r="IH8434" s="1009"/>
      <c r="II8434" s="1009"/>
      <c r="IJ8434" s="1009"/>
      <c r="IK8434" s="1009"/>
      <c r="IL8434" s="1009"/>
      <c r="IM8434" s="1009"/>
    </row>
    <row r="8435" spans="17:247" x14ac:dyDescent="0.25">
      <c r="Q8435" s="1333"/>
      <c r="R8435" s="1333"/>
      <c r="S8435" s="669"/>
      <c r="T8435" s="669"/>
      <c r="U8435" s="669"/>
      <c r="AG8435" s="873"/>
      <c r="AN8435" s="669"/>
      <c r="IG8435" s="1009"/>
      <c r="IH8435" s="1009"/>
      <c r="II8435" s="1009"/>
      <c r="IJ8435" s="1009"/>
      <c r="IK8435" s="1009"/>
      <c r="IL8435" s="1009"/>
      <c r="IM8435" s="1009"/>
    </row>
    <row r="8436" spans="17:247" x14ac:dyDescent="0.25">
      <c r="Q8436" s="1333"/>
      <c r="R8436" s="1333"/>
      <c r="S8436" s="669"/>
      <c r="T8436" s="669"/>
      <c r="U8436" s="669"/>
      <c r="AG8436" s="873"/>
      <c r="AN8436" s="669"/>
      <c r="IG8436" s="1009"/>
      <c r="IH8436" s="1009"/>
      <c r="II8436" s="1009"/>
      <c r="IJ8436" s="1009"/>
      <c r="IK8436" s="1009"/>
      <c r="IL8436" s="1009"/>
      <c r="IM8436" s="1009"/>
    </row>
    <row r="8437" spans="17:247" x14ac:dyDescent="0.25">
      <c r="Q8437" s="1333"/>
      <c r="R8437" s="1333"/>
      <c r="S8437" s="669"/>
      <c r="T8437" s="669"/>
      <c r="U8437" s="669"/>
      <c r="AG8437" s="873"/>
      <c r="AN8437" s="669"/>
      <c r="IG8437" s="1009"/>
      <c r="IH8437" s="1009"/>
      <c r="II8437" s="1009"/>
      <c r="IJ8437" s="1009"/>
      <c r="IK8437" s="1009"/>
      <c r="IL8437" s="1009"/>
      <c r="IM8437" s="1009"/>
    </row>
    <row r="8438" spans="17:247" x14ac:dyDescent="0.25">
      <c r="Q8438" s="1333"/>
      <c r="R8438" s="1333"/>
      <c r="S8438" s="669"/>
      <c r="T8438" s="669"/>
      <c r="U8438" s="669"/>
      <c r="AG8438" s="873"/>
      <c r="AN8438" s="669"/>
      <c r="IG8438" s="1009"/>
      <c r="IH8438" s="1009"/>
      <c r="II8438" s="1009"/>
      <c r="IJ8438" s="1009"/>
      <c r="IK8438" s="1009"/>
      <c r="IL8438" s="1009"/>
      <c r="IM8438" s="1009"/>
    </row>
    <row r="8439" spans="17:247" x14ac:dyDescent="0.25">
      <c r="Q8439" s="1333"/>
      <c r="R8439" s="1333"/>
      <c r="S8439" s="669"/>
      <c r="T8439" s="669"/>
      <c r="U8439" s="669"/>
      <c r="AG8439" s="873"/>
      <c r="AN8439" s="669"/>
      <c r="IG8439" s="1009"/>
      <c r="IH8439" s="1009"/>
      <c r="II8439" s="1009"/>
      <c r="IJ8439" s="1009"/>
      <c r="IK8439" s="1009"/>
      <c r="IL8439" s="1009"/>
      <c r="IM8439" s="1009"/>
    </row>
    <row r="8440" spans="17:247" x14ac:dyDescent="0.25">
      <c r="Q8440" s="1333"/>
      <c r="R8440" s="1333"/>
      <c r="S8440" s="669"/>
      <c r="T8440" s="669"/>
      <c r="U8440" s="669"/>
      <c r="AG8440" s="873"/>
      <c r="AN8440" s="669"/>
      <c r="IG8440" s="1009"/>
      <c r="IH8440" s="1009"/>
      <c r="II8440" s="1009"/>
      <c r="IJ8440" s="1009"/>
      <c r="IK8440" s="1009"/>
      <c r="IL8440" s="1009"/>
      <c r="IM8440" s="1009"/>
    </row>
    <row r="8441" spans="17:247" x14ac:dyDescent="0.25">
      <c r="Q8441" s="1333"/>
      <c r="R8441" s="1333"/>
      <c r="S8441" s="669"/>
      <c r="T8441" s="669"/>
      <c r="U8441" s="669"/>
      <c r="AG8441" s="873"/>
      <c r="AN8441" s="669"/>
      <c r="IG8441" s="1009"/>
      <c r="IH8441" s="1009"/>
      <c r="II8441" s="1009"/>
      <c r="IJ8441" s="1009"/>
      <c r="IK8441" s="1009"/>
      <c r="IL8441" s="1009"/>
      <c r="IM8441" s="1009"/>
    </row>
    <row r="8442" spans="17:247" x14ac:dyDescent="0.25">
      <c r="Q8442" s="1333"/>
      <c r="R8442" s="1333"/>
      <c r="S8442" s="669"/>
      <c r="T8442" s="669"/>
      <c r="U8442" s="669"/>
      <c r="AG8442" s="873"/>
      <c r="AN8442" s="669"/>
      <c r="IG8442" s="1009"/>
      <c r="IH8442" s="1009"/>
      <c r="II8442" s="1009"/>
      <c r="IJ8442" s="1009"/>
      <c r="IK8442" s="1009"/>
      <c r="IL8442" s="1009"/>
      <c r="IM8442" s="1009"/>
    </row>
    <row r="8443" spans="17:247" x14ac:dyDescent="0.25">
      <c r="Q8443" s="1333"/>
      <c r="R8443" s="1333"/>
      <c r="S8443" s="669"/>
      <c r="T8443" s="669"/>
      <c r="U8443" s="669"/>
      <c r="AG8443" s="873"/>
      <c r="AN8443" s="669"/>
      <c r="IG8443" s="1009"/>
      <c r="IH8443" s="1009"/>
      <c r="II8443" s="1009"/>
      <c r="IJ8443" s="1009"/>
      <c r="IK8443" s="1009"/>
      <c r="IL8443" s="1009"/>
      <c r="IM8443" s="1009"/>
    </row>
    <row r="8444" spans="17:247" x14ac:dyDescent="0.25">
      <c r="Q8444" s="1333"/>
      <c r="R8444" s="1333"/>
      <c r="S8444" s="669"/>
      <c r="T8444" s="669"/>
      <c r="U8444" s="669"/>
      <c r="AG8444" s="873"/>
      <c r="AN8444" s="669"/>
      <c r="IG8444" s="1009"/>
      <c r="IH8444" s="1009"/>
      <c r="II8444" s="1009"/>
      <c r="IJ8444" s="1009"/>
      <c r="IK8444" s="1009"/>
      <c r="IL8444" s="1009"/>
      <c r="IM8444" s="1009"/>
    </row>
    <row r="8445" spans="17:247" x14ac:dyDescent="0.25">
      <c r="Q8445" s="1333"/>
      <c r="R8445" s="1333"/>
      <c r="S8445" s="669"/>
      <c r="T8445" s="669"/>
      <c r="U8445" s="669"/>
      <c r="AG8445" s="873"/>
      <c r="AN8445" s="669"/>
      <c r="IG8445" s="1009"/>
      <c r="IH8445" s="1009"/>
      <c r="II8445" s="1009"/>
      <c r="IJ8445" s="1009"/>
      <c r="IK8445" s="1009"/>
      <c r="IL8445" s="1009"/>
      <c r="IM8445" s="1009"/>
    </row>
    <row r="8446" spans="17:247" x14ac:dyDescent="0.25">
      <c r="Q8446" s="1333"/>
      <c r="R8446" s="1333"/>
      <c r="S8446" s="669"/>
      <c r="T8446" s="669"/>
      <c r="U8446" s="669"/>
      <c r="AG8446" s="873"/>
      <c r="AN8446" s="669"/>
      <c r="IG8446" s="1009"/>
      <c r="IH8446" s="1009"/>
      <c r="II8446" s="1009"/>
      <c r="IJ8446" s="1009"/>
      <c r="IK8446" s="1009"/>
      <c r="IL8446" s="1009"/>
      <c r="IM8446" s="1009"/>
    </row>
    <row r="8447" spans="17:247" x14ac:dyDescent="0.25">
      <c r="Q8447" s="1333"/>
      <c r="R8447" s="1333"/>
      <c r="S8447" s="669"/>
      <c r="T8447" s="669"/>
      <c r="U8447" s="669"/>
      <c r="AG8447" s="873"/>
      <c r="AN8447" s="669"/>
      <c r="IG8447" s="1009"/>
      <c r="IH8447" s="1009"/>
      <c r="II8447" s="1009"/>
      <c r="IJ8447" s="1009"/>
      <c r="IK8447" s="1009"/>
      <c r="IL8447" s="1009"/>
      <c r="IM8447" s="1009"/>
    </row>
    <row r="8448" spans="17:247" x14ac:dyDescent="0.25">
      <c r="Q8448" s="1333"/>
      <c r="R8448" s="1333"/>
      <c r="S8448" s="669"/>
      <c r="T8448" s="669"/>
      <c r="U8448" s="669"/>
      <c r="AG8448" s="873"/>
      <c r="AN8448" s="669"/>
      <c r="IG8448" s="1009"/>
      <c r="IH8448" s="1009"/>
      <c r="II8448" s="1009"/>
      <c r="IJ8448" s="1009"/>
      <c r="IK8448" s="1009"/>
      <c r="IL8448" s="1009"/>
      <c r="IM8448" s="1009"/>
    </row>
    <row r="8449" spans="17:247" x14ac:dyDescent="0.25">
      <c r="Q8449" s="1333"/>
      <c r="R8449" s="1333"/>
      <c r="S8449" s="669"/>
      <c r="T8449" s="669"/>
      <c r="U8449" s="669"/>
      <c r="AG8449" s="873"/>
      <c r="AN8449" s="669"/>
      <c r="IG8449" s="1009"/>
      <c r="IH8449" s="1009"/>
      <c r="II8449" s="1009"/>
      <c r="IJ8449" s="1009"/>
      <c r="IK8449" s="1009"/>
      <c r="IL8449" s="1009"/>
      <c r="IM8449" s="1009"/>
    </row>
    <row r="8450" spans="17:247" x14ac:dyDescent="0.25">
      <c r="Q8450" s="1333"/>
      <c r="R8450" s="1333"/>
      <c r="S8450" s="669"/>
      <c r="T8450" s="669"/>
      <c r="U8450" s="669"/>
      <c r="AG8450" s="873"/>
      <c r="AN8450" s="669"/>
      <c r="IG8450" s="1009"/>
      <c r="IH8450" s="1009"/>
      <c r="II8450" s="1009"/>
      <c r="IJ8450" s="1009"/>
      <c r="IK8450" s="1009"/>
      <c r="IL8450" s="1009"/>
      <c r="IM8450" s="1009"/>
    </row>
    <row r="8451" spans="17:247" x14ac:dyDescent="0.25">
      <c r="Q8451" s="1333"/>
      <c r="R8451" s="1333"/>
      <c r="S8451" s="669"/>
      <c r="T8451" s="669"/>
      <c r="U8451" s="669"/>
      <c r="AG8451" s="873"/>
      <c r="AN8451" s="669"/>
      <c r="IG8451" s="1009"/>
      <c r="IH8451" s="1009"/>
      <c r="II8451" s="1009"/>
      <c r="IJ8451" s="1009"/>
      <c r="IK8451" s="1009"/>
      <c r="IL8451" s="1009"/>
      <c r="IM8451" s="1009"/>
    </row>
    <row r="8452" spans="17:247" x14ac:dyDescent="0.25">
      <c r="Q8452" s="1333"/>
      <c r="R8452" s="1333"/>
      <c r="S8452" s="669"/>
      <c r="T8452" s="669"/>
      <c r="U8452" s="669"/>
      <c r="AG8452" s="873"/>
      <c r="AN8452" s="669"/>
      <c r="IG8452" s="1009"/>
      <c r="IH8452" s="1009"/>
      <c r="II8452" s="1009"/>
      <c r="IJ8452" s="1009"/>
      <c r="IK8452" s="1009"/>
      <c r="IL8452" s="1009"/>
      <c r="IM8452" s="1009"/>
    </row>
    <row r="8453" spans="17:247" x14ac:dyDescent="0.25">
      <c r="Q8453" s="1333"/>
      <c r="R8453" s="1333"/>
      <c r="S8453" s="669"/>
      <c r="T8453" s="669"/>
      <c r="U8453" s="669"/>
      <c r="AG8453" s="873"/>
      <c r="AN8453" s="669"/>
      <c r="IG8453" s="1009"/>
      <c r="IH8453" s="1009"/>
      <c r="II8453" s="1009"/>
      <c r="IJ8453" s="1009"/>
      <c r="IK8453" s="1009"/>
      <c r="IL8453" s="1009"/>
      <c r="IM8453" s="1009"/>
    </row>
    <row r="8454" spans="17:247" x14ac:dyDescent="0.25">
      <c r="Q8454" s="1333"/>
      <c r="R8454" s="1333"/>
      <c r="S8454" s="669"/>
      <c r="T8454" s="669"/>
      <c r="U8454" s="669"/>
      <c r="AG8454" s="873"/>
      <c r="AN8454" s="669"/>
      <c r="IG8454" s="1009"/>
      <c r="IH8454" s="1009"/>
      <c r="II8454" s="1009"/>
      <c r="IJ8454" s="1009"/>
      <c r="IK8454" s="1009"/>
      <c r="IL8454" s="1009"/>
      <c r="IM8454" s="1009"/>
    </row>
    <row r="8455" spans="17:247" x14ac:dyDescent="0.25">
      <c r="Q8455" s="1333"/>
      <c r="R8455" s="1333"/>
      <c r="S8455" s="669"/>
      <c r="T8455" s="669"/>
      <c r="U8455" s="669"/>
      <c r="AG8455" s="873"/>
      <c r="AN8455" s="669"/>
      <c r="IG8455" s="1009"/>
      <c r="IH8455" s="1009"/>
      <c r="II8455" s="1009"/>
      <c r="IJ8455" s="1009"/>
      <c r="IK8455" s="1009"/>
      <c r="IL8455" s="1009"/>
      <c r="IM8455" s="1009"/>
    </row>
    <row r="8456" spans="17:247" x14ac:dyDescent="0.25">
      <c r="Q8456" s="1333"/>
      <c r="R8456" s="1333"/>
      <c r="S8456" s="669"/>
      <c r="T8456" s="669"/>
      <c r="U8456" s="669"/>
      <c r="AG8456" s="873"/>
      <c r="AN8456" s="669"/>
      <c r="IG8456" s="1009"/>
      <c r="IH8456" s="1009"/>
      <c r="II8456" s="1009"/>
      <c r="IJ8456" s="1009"/>
      <c r="IK8456" s="1009"/>
      <c r="IL8456" s="1009"/>
      <c r="IM8456" s="1009"/>
    </row>
    <row r="8457" spans="17:247" x14ac:dyDescent="0.25">
      <c r="Q8457" s="1333"/>
      <c r="R8457" s="1333"/>
      <c r="S8457" s="669"/>
      <c r="T8457" s="669"/>
      <c r="U8457" s="669"/>
      <c r="AG8457" s="873"/>
      <c r="AN8457" s="669"/>
      <c r="IG8457" s="1009"/>
      <c r="IH8457" s="1009"/>
      <c r="II8457" s="1009"/>
      <c r="IJ8457" s="1009"/>
      <c r="IK8457" s="1009"/>
      <c r="IL8457" s="1009"/>
      <c r="IM8457" s="1009"/>
    </row>
    <row r="8458" spans="17:247" x14ac:dyDescent="0.25">
      <c r="Q8458" s="1333"/>
      <c r="R8458" s="1333"/>
      <c r="S8458" s="669"/>
      <c r="T8458" s="669"/>
      <c r="U8458" s="669"/>
      <c r="AG8458" s="873"/>
      <c r="AN8458" s="669"/>
      <c r="IG8458" s="1009"/>
      <c r="IH8458" s="1009"/>
      <c r="II8458" s="1009"/>
      <c r="IJ8458" s="1009"/>
      <c r="IK8458" s="1009"/>
      <c r="IL8458" s="1009"/>
      <c r="IM8458" s="1009"/>
    </row>
    <row r="8459" spans="17:247" x14ac:dyDescent="0.25">
      <c r="Q8459" s="1333"/>
      <c r="R8459" s="1333"/>
      <c r="S8459" s="669"/>
      <c r="T8459" s="669"/>
      <c r="U8459" s="669"/>
      <c r="AG8459" s="873"/>
      <c r="AN8459" s="669"/>
      <c r="IG8459" s="1009"/>
      <c r="IH8459" s="1009"/>
      <c r="II8459" s="1009"/>
      <c r="IJ8459" s="1009"/>
      <c r="IK8459" s="1009"/>
      <c r="IL8459" s="1009"/>
      <c r="IM8459" s="1009"/>
    </row>
    <row r="8460" spans="17:247" x14ac:dyDescent="0.25">
      <c r="Q8460" s="1333"/>
      <c r="R8460" s="1333"/>
      <c r="S8460" s="669"/>
      <c r="T8460" s="669"/>
      <c r="U8460" s="669"/>
      <c r="AG8460" s="873"/>
      <c r="AN8460" s="669"/>
      <c r="IG8460" s="1009"/>
      <c r="IH8460" s="1009"/>
      <c r="II8460" s="1009"/>
      <c r="IJ8460" s="1009"/>
      <c r="IK8460" s="1009"/>
      <c r="IL8460" s="1009"/>
      <c r="IM8460" s="1009"/>
    </row>
    <row r="8461" spans="17:247" x14ac:dyDescent="0.25">
      <c r="Q8461" s="1333"/>
      <c r="R8461" s="1333"/>
      <c r="S8461" s="669"/>
      <c r="T8461" s="669"/>
      <c r="U8461" s="669"/>
      <c r="AG8461" s="873"/>
      <c r="AN8461" s="669"/>
      <c r="IG8461" s="1009"/>
      <c r="IH8461" s="1009"/>
      <c r="II8461" s="1009"/>
      <c r="IJ8461" s="1009"/>
      <c r="IK8461" s="1009"/>
      <c r="IL8461" s="1009"/>
      <c r="IM8461" s="1009"/>
    </row>
    <row r="8462" spans="17:247" x14ac:dyDescent="0.25">
      <c r="Q8462" s="1333"/>
      <c r="R8462" s="1333"/>
      <c r="S8462" s="669"/>
      <c r="T8462" s="669"/>
      <c r="U8462" s="669"/>
      <c r="AG8462" s="873"/>
      <c r="AN8462" s="669"/>
      <c r="IG8462" s="1009"/>
      <c r="IH8462" s="1009"/>
      <c r="II8462" s="1009"/>
      <c r="IJ8462" s="1009"/>
      <c r="IK8462" s="1009"/>
      <c r="IL8462" s="1009"/>
      <c r="IM8462" s="1009"/>
    </row>
    <row r="8463" spans="17:247" x14ac:dyDescent="0.25">
      <c r="Q8463" s="1333"/>
      <c r="R8463" s="1333"/>
      <c r="S8463" s="669"/>
      <c r="T8463" s="669"/>
      <c r="U8463" s="669"/>
      <c r="AG8463" s="873"/>
      <c r="AN8463" s="669"/>
      <c r="IG8463" s="1009"/>
      <c r="IH8463" s="1009"/>
      <c r="II8463" s="1009"/>
      <c r="IJ8463" s="1009"/>
      <c r="IK8463" s="1009"/>
      <c r="IL8463" s="1009"/>
      <c r="IM8463" s="1009"/>
    </row>
    <row r="8464" spans="17:247" x14ac:dyDescent="0.25">
      <c r="Q8464" s="1333"/>
      <c r="R8464" s="1333"/>
      <c r="S8464" s="669"/>
      <c r="T8464" s="669"/>
      <c r="U8464" s="669"/>
      <c r="AG8464" s="873"/>
      <c r="AN8464" s="669"/>
      <c r="IG8464" s="1009"/>
      <c r="IH8464" s="1009"/>
      <c r="II8464" s="1009"/>
      <c r="IJ8464" s="1009"/>
      <c r="IK8464" s="1009"/>
      <c r="IL8464" s="1009"/>
      <c r="IM8464" s="1009"/>
    </row>
    <row r="8465" spans="17:247" x14ac:dyDescent="0.25">
      <c r="Q8465" s="1333"/>
      <c r="R8465" s="1333"/>
      <c r="S8465" s="669"/>
      <c r="T8465" s="669"/>
      <c r="U8465" s="669"/>
      <c r="AG8465" s="873"/>
      <c r="AN8465" s="669"/>
      <c r="IG8465" s="1009"/>
      <c r="IH8465" s="1009"/>
      <c r="II8465" s="1009"/>
      <c r="IJ8465" s="1009"/>
      <c r="IK8465" s="1009"/>
      <c r="IL8465" s="1009"/>
      <c r="IM8465" s="1009"/>
    </row>
    <row r="8466" spans="17:247" x14ac:dyDescent="0.25">
      <c r="Q8466" s="1333"/>
      <c r="R8466" s="1333"/>
      <c r="S8466" s="669"/>
      <c r="T8466" s="669"/>
      <c r="U8466" s="669"/>
      <c r="AG8466" s="873"/>
      <c r="AN8466" s="669"/>
      <c r="IG8466" s="1009"/>
      <c r="IH8466" s="1009"/>
      <c r="II8466" s="1009"/>
      <c r="IJ8466" s="1009"/>
      <c r="IK8466" s="1009"/>
      <c r="IL8466" s="1009"/>
      <c r="IM8466" s="1009"/>
    </row>
    <row r="8467" spans="17:247" x14ac:dyDescent="0.25">
      <c r="Q8467" s="1333"/>
      <c r="R8467" s="1333"/>
      <c r="S8467" s="669"/>
      <c r="T8467" s="669"/>
      <c r="U8467" s="669"/>
      <c r="AG8467" s="873"/>
      <c r="AN8467" s="669"/>
      <c r="IG8467" s="1009"/>
      <c r="IH8467" s="1009"/>
      <c r="II8467" s="1009"/>
      <c r="IJ8467" s="1009"/>
      <c r="IK8467" s="1009"/>
      <c r="IL8467" s="1009"/>
      <c r="IM8467" s="1009"/>
    </row>
    <row r="8468" spans="17:247" x14ac:dyDescent="0.25">
      <c r="Q8468" s="1333"/>
      <c r="R8468" s="1333"/>
      <c r="S8468" s="669"/>
      <c r="T8468" s="669"/>
      <c r="U8468" s="669"/>
      <c r="AG8468" s="873"/>
      <c r="AN8468" s="669"/>
      <c r="IG8468" s="1009"/>
      <c r="IH8468" s="1009"/>
      <c r="II8468" s="1009"/>
      <c r="IJ8468" s="1009"/>
      <c r="IK8468" s="1009"/>
      <c r="IL8468" s="1009"/>
      <c r="IM8468" s="1009"/>
    </row>
    <row r="8469" spans="17:247" x14ac:dyDescent="0.25">
      <c r="Q8469" s="1333"/>
      <c r="R8469" s="1333"/>
      <c r="S8469" s="669"/>
      <c r="T8469" s="669"/>
      <c r="U8469" s="669"/>
      <c r="AG8469" s="873"/>
      <c r="AN8469" s="669"/>
      <c r="IG8469" s="1009"/>
      <c r="IH8469" s="1009"/>
      <c r="II8469" s="1009"/>
      <c r="IJ8469" s="1009"/>
      <c r="IK8469" s="1009"/>
      <c r="IL8469" s="1009"/>
      <c r="IM8469" s="1009"/>
    </row>
    <row r="8470" spans="17:247" x14ac:dyDescent="0.25">
      <c r="Q8470" s="1333"/>
      <c r="R8470" s="1333"/>
      <c r="S8470" s="669"/>
      <c r="T8470" s="669"/>
      <c r="U8470" s="669"/>
      <c r="AG8470" s="873"/>
      <c r="AN8470" s="669"/>
      <c r="IG8470" s="1009"/>
      <c r="IH8470" s="1009"/>
      <c r="II8470" s="1009"/>
      <c r="IJ8470" s="1009"/>
      <c r="IK8470" s="1009"/>
      <c r="IL8470" s="1009"/>
      <c r="IM8470" s="1009"/>
    </row>
    <row r="8471" spans="17:247" x14ac:dyDescent="0.25">
      <c r="Q8471" s="1333"/>
      <c r="R8471" s="1333"/>
      <c r="S8471" s="669"/>
      <c r="T8471" s="669"/>
      <c r="U8471" s="669"/>
      <c r="AG8471" s="873"/>
      <c r="AN8471" s="669"/>
      <c r="IG8471" s="1009"/>
      <c r="IH8471" s="1009"/>
      <c r="II8471" s="1009"/>
      <c r="IJ8471" s="1009"/>
      <c r="IK8471" s="1009"/>
      <c r="IL8471" s="1009"/>
      <c r="IM8471" s="1009"/>
    </row>
    <row r="8472" spans="17:247" x14ac:dyDescent="0.25">
      <c r="Q8472" s="1333"/>
      <c r="R8472" s="1333"/>
      <c r="S8472" s="669"/>
      <c r="T8472" s="669"/>
      <c r="U8472" s="669"/>
      <c r="AG8472" s="873"/>
      <c r="AN8472" s="669"/>
      <c r="IG8472" s="1009"/>
      <c r="IH8472" s="1009"/>
      <c r="II8472" s="1009"/>
      <c r="IJ8472" s="1009"/>
      <c r="IK8472" s="1009"/>
      <c r="IL8472" s="1009"/>
      <c r="IM8472" s="1009"/>
    </row>
    <row r="8473" spans="17:247" x14ac:dyDescent="0.25">
      <c r="Q8473" s="1333"/>
      <c r="R8473" s="1333"/>
      <c r="S8473" s="669"/>
      <c r="T8473" s="669"/>
      <c r="U8473" s="669"/>
      <c r="AG8473" s="873"/>
      <c r="AN8473" s="669"/>
      <c r="IG8473" s="1009"/>
      <c r="IH8473" s="1009"/>
      <c r="II8473" s="1009"/>
      <c r="IJ8473" s="1009"/>
      <c r="IK8473" s="1009"/>
      <c r="IL8473" s="1009"/>
      <c r="IM8473" s="1009"/>
    </row>
    <row r="8474" spans="17:247" x14ac:dyDescent="0.25">
      <c r="Q8474" s="1333"/>
      <c r="R8474" s="1333"/>
      <c r="S8474" s="669"/>
      <c r="T8474" s="669"/>
      <c r="U8474" s="669"/>
      <c r="AG8474" s="873"/>
      <c r="AN8474" s="669"/>
      <c r="IG8474" s="1009"/>
      <c r="IH8474" s="1009"/>
      <c r="II8474" s="1009"/>
      <c r="IJ8474" s="1009"/>
      <c r="IK8474" s="1009"/>
      <c r="IL8474" s="1009"/>
      <c r="IM8474" s="1009"/>
    </row>
    <row r="8475" spans="17:247" x14ac:dyDescent="0.25">
      <c r="Q8475" s="1333"/>
      <c r="R8475" s="1333"/>
      <c r="S8475" s="669"/>
      <c r="T8475" s="669"/>
      <c r="U8475" s="669"/>
      <c r="AG8475" s="873"/>
      <c r="AN8475" s="669"/>
      <c r="IG8475" s="1009"/>
      <c r="IH8475" s="1009"/>
      <c r="II8475" s="1009"/>
      <c r="IJ8475" s="1009"/>
      <c r="IK8475" s="1009"/>
      <c r="IL8475" s="1009"/>
      <c r="IM8475" s="1009"/>
    </row>
    <row r="8476" spans="17:247" x14ac:dyDescent="0.25">
      <c r="Q8476" s="1333"/>
      <c r="R8476" s="1333"/>
      <c r="S8476" s="669"/>
      <c r="T8476" s="669"/>
      <c r="U8476" s="669"/>
      <c r="AG8476" s="873"/>
      <c r="AN8476" s="669"/>
      <c r="IG8476" s="1009"/>
      <c r="IH8476" s="1009"/>
      <c r="II8476" s="1009"/>
      <c r="IJ8476" s="1009"/>
      <c r="IK8476" s="1009"/>
      <c r="IL8476" s="1009"/>
      <c r="IM8476" s="1009"/>
    </row>
    <row r="8477" spans="17:247" x14ac:dyDescent="0.25">
      <c r="Q8477" s="1333"/>
      <c r="R8477" s="1333"/>
      <c r="S8477" s="669"/>
      <c r="T8477" s="669"/>
      <c r="U8477" s="669"/>
      <c r="AG8477" s="873"/>
      <c r="AN8477" s="669"/>
      <c r="IG8477" s="1009"/>
      <c r="IH8477" s="1009"/>
      <c r="II8477" s="1009"/>
      <c r="IJ8477" s="1009"/>
      <c r="IK8477" s="1009"/>
      <c r="IL8477" s="1009"/>
      <c r="IM8477" s="1009"/>
    </row>
    <row r="8478" spans="17:247" x14ac:dyDescent="0.25">
      <c r="Q8478" s="1333"/>
      <c r="R8478" s="1333"/>
      <c r="S8478" s="669"/>
      <c r="T8478" s="669"/>
      <c r="U8478" s="669"/>
      <c r="AG8478" s="873"/>
      <c r="AN8478" s="669"/>
      <c r="IG8478" s="1009"/>
      <c r="IH8478" s="1009"/>
      <c r="II8478" s="1009"/>
      <c r="IJ8478" s="1009"/>
      <c r="IK8478" s="1009"/>
      <c r="IL8478" s="1009"/>
      <c r="IM8478" s="1009"/>
    </row>
    <row r="8479" spans="17:247" x14ac:dyDescent="0.25">
      <c r="Q8479" s="1333"/>
      <c r="R8479" s="1333"/>
      <c r="S8479" s="669"/>
      <c r="T8479" s="669"/>
      <c r="U8479" s="669"/>
      <c r="AG8479" s="873"/>
      <c r="AN8479" s="669"/>
      <c r="IG8479" s="1009"/>
      <c r="IH8479" s="1009"/>
      <c r="II8479" s="1009"/>
      <c r="IJ8479" s="1009"/>
      <c r="IK8479" s="1009"/>
      <c r="IL8479" s="1009"/>
      <c r="IM8479" s="1009"/>
    </row>
    <row r="8480" spans="17:247" x14ac:dyDescent="0.25">
      <c r="Q8480" s="1333"/>
      <c r="R8480" s="1333"/>
      <c r="S8480" s="669"/>
      <c r="T8480" s="669"/>
      <c r="U8480" s="669"/>
      <c r="AG8480" s="873"/>
      <c r="AN8480" s="669"/>
      <c r="IG8480" s="1009"/>
      <c r="IH8480" s="1009"/>
      <c r="II8480" s="1009"/>
      <c r="IJ8480" s="1009"/>
      <c r="IK8480" s="1009"/>
      <c r="IL8480" s="1009"/>
      <c r="IM8480" s="1009"/>
    </row>
    <row r="8481" spans="17:247" x14ac:dyDescent="0.25">
      <c r="Q8481" s="1333"/>
      <c r="R8481" s="1333"/>
      <c r="S8481" s="669"/>
      <c r="T8481" s="669"/>
      <c r="U8481" s="669"/>
      <c r="AG8481" s="873"/>
      <c r="AN8481" s="669"/>
      <c r="IG8481" s="1009"/>
      <c r="IH8481" s="1009"/>
      <c r="II8481" s="1009"/>
      <c r="IJ8481" s="1009"/>
      <c r="IK8481" s="1009"/>
      <c r="IL8481" s="1009"/>
      <c r="IM8481" s="1009"/>
    </row>
    <row r="8482" spans="17:247" x14ac:dyDescent="0.25">
      <c r="Q8482" s="1333"/>
      <c r="R8482" s="1333"/>
      <c r="S8482" s="669"/>
      <c r="T8482" s="669"/>
      <c r="U8482" s="669"/>
      <c r="AG8482" s="873"/>
      <c r="AN8482" s="669"/>
      <c r="IG8482" s="1009"/>
      <c r="IH8482" s="1009"/>
      <c r="II8482" s="1009"/>
      <c r="IJ8482" s="1009"/>
      <c r="IK8482" s="1009"/>
      <c r="IL8482" s="1009"/>
      <c r="IM8482" s="1009"/>
    </row>
    <row r="8483" spans="17:247" x14ac:dyDescent="0.25">
      <c r="Q8483" s="1333"/>
      <c r="R8483" s="1333"/>
      <c r="S8483" s="669"/>
      <c r="T8483" s="669"/>
      <c r="U8483" s="669"/>
      <c r="AG8483" s="873"/>
      <c r="AN8483" s="669"/>
      <c r="IG8483" s="1009"/>
      <c r="IH8483" s="1009"/>
      <c r="II8483" s="1009"/>
      <c r="IJ8483" s="1009"/>
      <c r="IK8483" s="1009"/>
      <c r="IL8483" s="1009"/>
      <c r="IM8483" s="1009"/>
    </row>
    <row r="8484" spans="17:247" x14ac:dyDescent="0.25">
      <c r="Q8484" s="1333"/>
      <c r="R8484" s="1333"/>
      <c r="S8484" s="669"/>
      <c r="T8484" s="669"/>
      <c r="U8484" s="669"/>
      <c r="AG8484" s="873"/>
      <c r="AN8484" s="669"/>
      <c r="IG8484" s="1009"/>
      <c r="IH8484" s="1009"/>
      <c r="II8484" s="1009"/>
      <c r="IJ8484" s="1009"/>
      <c r="IK8484" s="1009"/>
      <c r="IL8484" s="1009"/>
      <c r="IM8484" s="1009"/>
    </row>
    <row r="8485" spans="17:247" x14ac:dyDescent="0.25">
      <c r="Q8485" s="1333"/>
      <c r="R8485" s="1333"/>
      <c r="S8485" s="669"/>
      <c r="T8485" s="669"/>
      <c r="U8485" s="669"/>
      <c r="AG8485" s="873"/>
      <c r="AN8485" s="669"/>
      <c r="IG8485" s="1009"/>
      <c r="IH8485" s="1009"/>
      <c r="II8485" s="1009"/>
      <c r="IJ8485" s="1009"/>
      <c r="IK8485" s="1009"/>
      <c r="IL8485" s="1009"/>
      <c r="IM8485" s="1009"/>
    </row>
    <row r="8486" spans="17:247" x14ac:dyDescent="0.25">
      <c r="Q8486" s="1333"/>
      <c r="R8486" s="1333"/>
      <c r="S8486" s="669"/>
      <c r="T8486" s="669"/>
      <c r="U8486" s="669"/>
      <c r="AG8486" s="873"/>
      <c r="AN8486" s="669"/>
      <c r="IG8486" s="1009"/>
      <c r="IH8486" s="1009"/>
      <c r="II8486" s="1009"/>
      <c r="IJ8486" s="1009"/>
      <c r="IK8486" s="1009"/>
      <c r="IL8486" s="1009"/>
      <c r="IM8486" s="1009"/>
    </row>
    <row r="8487" spans="17:247" x14ac:dyDescent="0.25">
      <c r="Q8487" s="1333"/>
      <c r="R8487" s="1333"/>
      <c r="S8487" s="669"/>
      <c r="T8487" s="669"/>
      <c r="U8487" s="669"/>
      <c r="AG8487" s="873"/>
      <c r="AN8487" s="669"/>
      <c r="IG8487" s="1009"/>
      <c r="IH8487" s="1009"/>
      <c r="II8487" s="1009"/>
      <c r="IJ8487" s="1009"/>
      <c r="IK8487" s="1009"/>
      <c r="IL8487" s="1009"/>
      <c r="IM8487" s="1009"/>
    </row>
    <row r="8488" spans="17:247" x14ac:dyDescent="0.25">
      <c r="Q8488" s="1333"/>
      <c r="R8488" s="1333"/>
      <c r="S8488" s="669"/>
      <c r="T8488" s="669"/>
      <c r="U8488" s="669"/>
      <c r="AG8488" s="873"/>
      <c r="AN8488" s="669"/>
      <c r="IG8488" s="1009"/>
      <c r="IH8488" s="1009"/>
      <c r="II8488" s="1009"/>
      <c r="IJ8488" s="1009"/>
      <c r="IK8488" s="1009"/>
      <c r="IL8488" s="1009"/>
      <c r="IM8488" s="1009"/>
    </row>
    <row r="8489" spans="17:247" x14ac:dyDescent="0.25">
      <c r="Q8489" s="1333"/>
      <c r="R8489" s="1333"/>
      <c r="S8489" s="669"/>
      <c r="T8489" s="669"/>
      <c r="U8489" s="669"/>
      <c r="AG8489" s="873"/>
      <c r="AN8489" s="669"/>
      <c r="IG8489" s="1009"/>
      <c r="IH8489" s="1009"/>
      <c r="II8489" s="1009"/>
      <c r="IJ8489" s="1009"/>
      <c r="IK8489" s="1009"/>
      <c r="IL8489" s="1009"/>
      <c r="IM8489" s="1009"/>
    </row>
    <row r="8490" spans="17:247" x14ac:dyDescent="0.25">
      <c r="Q8490" s="1333"/>
      <c r="R8490" s="1333"/>
      <c r="S8490" s="669"/>
      <c r="T8490" s="669"/>
      <c r="U8490" s="669"/>
      <c r="AG8490" s="873"/>
      <c r="AN8490" s="669"/>
      <c r="IG8490" s="1009"/>
      <c r="IH8490" s="1009"/>
      <c r="II8490" s="1009"/>
      <c r="IJ8490" s="1009"/>
      <c r="IK8490" s="1009"/>
      <c r="IL8490" s="1009"/>
      <c r="IM8490" s="1009"/>
    </row>
    <row r="8491" spans="17:247" x14ac:dyDescent="0.25">
      <c r="Q8491" s="1333"/>
      <c r="R8491" s="1333"/>
      <c r="S8491" s="669"/>
      <c r="T8491" s="669"/>
      <c r="U8491" s="669"/>
      <c r="AG8491" s="873"/>
      <c r="AN8491" s="669"/>
      <c r="IG8491" s="1009"/>
      <c r="IH8491" s="1009"/>
      <c r="II8491" s="1009"/>
      <c r="IJ8491" s="1009"/>
      <c r="IK8491" s="1009"/>
      <c r="IL8491" s="1009"/>
      <c r="IM8491" s="1009"/>
    </row>
    <row r="8492" spans="17:247" x14ac:dyDescent="0.25">
      <c r="Q8492" s="1333"/>
      <c r="R8492" s="1333"/>
      <c r="S8492" s="669"/>
      <c r="T8492" s="669"/>
      <c r="U8492" s="669"/>
      <c r="AG8492" s="873"/>
      <c r="AN8492" s="669"/>
      <c r="IG8492" s="1009"/>
      <c r="IH8492" s="1009"/>
      <c r="II8492" s="1009"/>
      <c r="IJ8492" s="1009"/>
      <c r="IK8492" s="1009"/>
      <c r="IL8492" s="1009"/>
      <c r="IM8492" s="1009"/>
    </row>
    <row r="8493" spans="17:247" x14ac:dyDescent="0.25">
      <c r="Q8493" s="1333"/>
      <c r="R8493" s="1333"/>
      <c r="S8493" s="669"/>
      <c r="T8493" s="669"/>
      <c r="U8493" s="669"/>
      <c r="AG8493" s="873"/>
      <c r="AN8493" s="669"/>
      <c r="IG8493" s="1009"/>
      <c r="IH8493" s="1009"/>
      <c r="II8493" s="1009"/>
      <c r="IJ8493" s="1009"/>
      <c r="IK8493" s="1009"/>
      <c r="IL8493" s="1009"/>
      <c r="IM8493" s="1009"/>
    </row>
    <row r="8494" spans="17:247" x14ac:dyDescent="0.25">
      <c r="Q8494" s="1333"/>
      <c r="R8494" s="1333"/>
      <c r="S8494" s="669"/>
      <c r="T8494" s="669"/>
      <c r="U8494" s="669"/>
      <c r="AG8494" s="873"/>
      <c r="AN8494" s="669"/>
      <c r="IG8494" s="1009"/>
      <c r="IH8494" s="1009"/>
      <c r="II8494" s="1009"/>
      <c r="IJ8494" s="1009"/>
      <c r="IK8494" s="1009"/>
      <c r="IL8494" s="1009"/>
      <c r="IM8494" s="1009"/>
    </row>
    <row r="8495" spans="17:247" x14ac:dyDescent="0.25">
      <c r="Q8495" s="1333"/>
      <c r="R8495" s="1333"/>
      <c r="S8495" s="669"/>
      <c r="T8495" s="669"/>
      <c r="U8495" s="669"/>
      <c r="AG8495" s="873"/>
      <c r="AN8495" s="669"/>
      <c r="IG8495" s="1009"/>
      <c r="IH8495" s="1009"/>
      <c r="II8495" s="1009"/>
      <c r="IJ8495" s="1009"/>
      <c r="IK8495" s="1009"/>
      <c r="IL8495" s="1009"/>
      <c r="IM8495" s="1009"/>
    </row>
    <row r="8496" spans="17:247" x14ac:dyDescent="0.25">
      <c r="Q8496" s="1333"/>
      <c r="R8496" s="1333"/>
      <c r="S8496" s="669"/>
      <c r="T8496" s="669"/>
      <c r="U8496" s="669"/>
      <c r="AG8496" s="873"/>
      <c r="AN8496" s="669"/>
      <c r="IG8496" s="1009"/>
      <c r="IH8496" s="1009"/>
      <c r="II8496" s="1009"/>
      <c r="IJ8496" s="1009"/>
      <c r="IK8496" s="1009"/>
      <c r="IL8496" s="1009"/>
      <c r="IM8496" s="1009"/>
    </row>
    <row r="8497" spans="17:247" x14ac:dyDescent="0.25">
      <c r="Q8497" s="1333"/>
      <c r="R8497" s="1333"/>
      <c r="S8497" s="669"/>
      <c r="T8497" s="669"/>
      <c r="U8497" s="669"/>
      <c r="AG8497" s="873"/>
      <c r="AN8497" s="669"/>
      <c r="IG8497" s="1009"/>
      <c r="IH8497" s="1009"/>
      <c r="II8497" s="1009"/>
      <c r="IJ8497" s="1009"/>
      <c r="IK8497" s="1009"/>
      <c r="IL8497" s="1009"/>
      <c r="IM8497" s="1009"/>
    </row>
    <row r="8498" spans="17:247" x14ac:dyDescent="0.25">
      <c r="Q8498" s="1333"/>
      <c r="R8498" s="1333"/>
      <c r="S8498" s="669"/>
      <c r="T8498" s="669"/>
      <c r="U8498" s="669"/>
      <c r="AG8498" s="873"/>
      <c r="AN8498" s="669"/>
      <c r="IG8498" s="1009"/>
      <c r="IH8498" s="1009"/>
      <c r="II8498" s="1009"/>
      <c r="IJ8498" s="1009"/>
      <c r="IK8498" s="1009"/>
      <c r="IL8498" s="1009"/>
      <c r="IM8498" s="1009"/>
    </row>
    <row r="8499" spans="17:247" x14ac:dyDescent="0.25">
      <c r="Q8499" s="1333"/>
      <c r="R8499" s="1333"/>
      <c r="S8499" s="669"/>
      <c r="T8499" s="669"/>
      <c r="U8499" s="669"/>
      <c r="AG8499" s="873"/>
      <c r="AN8499" s="669"/>
      <c r="IG8499" s="1009"/>
      <c r="IH8499" s="1009"/>
      <c r="II8499" s="1009"/>
      <c r="IJ8499" s="1009"/>
      <c r="IK8499" s="1009"/>
      <c r="IL8499" s="1009"/>
      <c r="IM8499" s="1009"/>
    </row>
    <row r="8500" spans="17:247" x14ac:dyDescent="0.25">
      <c r="Q8500" s="1333"/>
      <c r="R8500" s="1333"/>
      <c r="S8500" s="669"/>
      <c r="T8500" s="669"/>
      <c r="U8500" s="669"/>
      <c r="AG8500" s="873"/>
      <c r="AN8500" s="669"/>
      <c r="IG8500" s="1009"/>
      <c r="IH8500" s="1009"/>
      <c r="II8500" s="1009"/>
      <c r="IJ8500" s="1009"/>
      <c r="IK8500" s="1009"/>
      <c r="IL8500" s="1009"/>
      <c r="IM8500" s="1009"/>
    </row>
    <row r="8501" spans="17:247" x14ac:dyDescent="0.25">
      <c r="Q8501" s="1333"/>
      <c r="R8501" s="1333"/>
      <c r="S8501" s="669"/>
      <c r="T8501" s="669"/>
      <c r="U8501" s="669"/>
      <c r="AG8501" s="873"/>
      <c r="AN8501" s="669"/>
      <c r="IG8501" s="1009"/>
      <c r="IH8501" s="1009"/>
      <c r="II8501" s="1009"/>
      <c r="IJ8501" s="1009"/>
      <c r="IK8501" s="1009"/>
      <c r="IL8501" s="1009"/>
      <c r="IM8501" s="1009"/>
    </row>
    <row r="8502" spans="17:247" x14ac:dyDescent="0.25">
      <c r="Q8502" s="1333"/>
      <c r="R8502" s="1333"/>
      <c r="S8502" s="669"/>
      <c r="T8502" s="669"/>
      <c r="U8502" s="669"/>
      <c r="AG8502" s="873"/>
      <c r="AN8502" s="669"/>
      <c r="IG8502" s="1009"/>
      <c r="IH8502" s="1009"/>
      <c r="II8502" s="1009"/>
      <c r="IJ8502" s="1009"/>
      <c r="IK8502" s="1009"/>
      <c r="IL8502" s="1009"/>
      <c r="IM8502" s="1009"/>
    </row>
    <row r="8503" spans="17:247" x14ac:dyDescent="0.25">
      <c r="Q8503" s="1333"/>
      <c r="R8503" s="1333"/>
      <c r="S8503" s="669"/>
      <c r="T8503" s="669"/>
      <c r="U8503" s="669"/>
      <c r="AG8503" s="873"/>
      <c r="AN8503" s="669"/>
      <c r="IG8503" s="1009"/>
      <c r="IH8503" s="1009"/>
      <c r="II8503" s="1009"/>
      <c r="IJ8503" s="1009"/>
      <c r="IK8503" s="1009"/>
      <c r="IL8503" s="1009"/>
      <c r="IM8503" s="1009"/>
    </row>
    <row r="8504" spans="17:247" x14ac:dyDescent="0.25">
      <c r="Q8504" s="1333"/>
      <c r="R8504" s="1333"/>
      <c r="S8504" s="669"/>
      <c r="T8504" s="669"/>
      <c r="U8504" s="669"/>
      <c r="AG8504" s="873"/>
      <c r="AN8504" s="669"/>
      <c r="IG8504" s="1009"/>
      <c r="IH8504" s="1009"/>
      <c r="II8504" s="1009"/>
      <c r="IJ8504" s="1009"/>
      <c r="IK8504" s="1009"/>
      <c r="IL8504" s="1009"/>
      <c r="IM8504" s="1009"/>
    </row>
    <row r="8505" spans="17:247" x14ac:dyDescent="0.25">
      <c r="Q8505" s="1333"/>
      <c r="R8505" s="1333"/>
      <c r="S8505" s="669"/>
      <c r="T8505" s="669"/>
      <c r="U8505" s="669"/>
      <c r="AG8505" s="873"/>
      <c r="AN8505" s="669"/>
      <c r="IG8505" s="1009"/>
      <c r="IH8505" s="1009"/>
      <c r="II8505" s="1009"/>
      <c r="IJ8505" s="1009"/>
      <c r="IK8505" s="1009"/>
      <c r="IL8505" s="1009"/>
      <c r="IM8505" s="1009"/>
    </row>
    <row r="8506" spans="17:247" x14ac:dyDescent="0.25">
      <c r="Q8506" s="1333"/>
      <c r="R8506" s="1333"/>
      <c r="S8506" s="669"/>
      <c r="T8506" s="669"/>
      <c r="U8506" s="669"/>
      <c r="AG8506" s="873"/>
      <c r="AN8506" s="669"/>
      <c r="IG8506" s="1009"/>
      <c r="IH8506" s="1009"/>
      <c r="II8506" s="1009"/>
      <c r="IJ8506" s="1009"/>
      <c r="IK8506" s="1009"/>
      <c r="IL8506" s="1009"/>
      <c r="IM8506" s="1009"/>
    </row>
    <row r="8507" spans="17:247" x14ac:dyDescent="0.25">
      <c r="Q8507" s="1333"/>
      <c r="R8507" s="1333"/>
      <c r="S8507" s="669"/>
      <c r="T8507" s="669"/>
      <c r="U8507" s="669"/>
      <c r="AG8507" s="873"/>
      <c r="AN8507" s="669"/>
      <c r="IG8507" s="1009"/>
      <c r="IH8507" s="1009"/>
      <c r="II8507" s="1009"/>
      <c r="IJ8507" s="1009"/>
      <c r="IK8507" s="1009"/>
      <c r="IL8507" s="1009"/>
      <c r="IM8507" s="1009"/>
    </row>
    <row r="8508" spans="17:247" x14ac:dyDescent="0.25">
      <c r="Q8508" s="1333"/>
      <c r="R8508" s="1333"/>
      <c r="S8508" s="669"/>
      <c r="T8508" s="669"/>
      <c r="U8508" s="669"/>
      <c r="AG8508" s="873"/>
      <c r="AN8508" s="669"/>
      <c r="IG8508" s="1009"/>
      <c r="IH8508" s="1009"/>
      <c r="II8508" s="1009"/>
      <c r="IJ8508" s="1009"/>
      <c r="IK8508" s="1009"/>
      <c r="IL8508" s="1009"/>
      <c r="IM8508" s="1009"/>
    </row>
    <row r="8509" spans="17:247" x14ac:dyDescent="0.25">
      <c r="Q8509" s="1333"/>
      <c r="R8509" s="1333"/>
      <c r="S8509" s="669"/>
      <c r="T8509" s="669"/>
      <c r="U8509" s="669"/>
      <c r="AG8509" s="873"/>
      <c r="AN8509" s="669"/>
      <c r="IG8509" s="1009"/>
      <c r="IH8509" s="1009"/>
      <c r="II8509" s="1009"/>
      <c r="IJ8509" s="1009"/>
      <c r="IK8509" s="1009"/>
      <c r="IL8509" s="1009"/>
      <c r="IM8509" s="1009"/>
    </row>
    <row r="8510" spans="17:247" x14ac:dyDescent="0.25">
      <c r="Q8510" s="1333"/>
      <c r="R8510" s="1333"/>
      <c r="S8510" s="669"/>
      <c r="T8510" s="669"/>
      <c r="U8510" s="669"/>
      <c r="AG8510" s="873"/>
      <c r="AN8510" s="669"/>
      <c r="IG8510" s="1009"/>
      <c r="IH8510" s="1009"/>
      <c r="II8510" s="1009"/>
      <c r="IJ8510" s="1009"/>
      <c r="IK8510" s="1009"/>
      <c r="IL8510" s="1009"/>
      <c r="IM8510" s="1009"/>
    </row>
    <row r="8511" spans="17:247" x14ac:dyDescent="0.25">
      <c r="Q8511" s="1333"/>
      <c r="R8511" s="1333"/>
      <c r="S8511" s="669"/>
      <c r="T8511" s="669"/>
      <c r="U8511" s="669"/>
      <c r="AG8511" s="873"/>
      <c r="AN8511" s="669"/>
      <c r="IG8511" s="1009"/>
      <c r="IH8511" s="1009"/>
      <c r="II8511" s="1009"/>
      <c r="IJ8511" s="1009"/>
      <c r="IK8511" s="1009"/>
      <c r="IL8511" s="1009"/>
      <c r="IM8511" s="1009"/>
    </row>
    <row r="8512" spans="17:247" x14ac:dyDescent="0.25">
      <c r="Q8512" s="1333"/>
      <c r="R8512" s="1333"/>
      <c r="S8512" s="669"/>
      <c r="T8512" s="669"/>
      <c r="U8512" s="669"/>
      <c r="AG8512" s="873"/>
      <c r="AN8512" s="669"/>
      <c r="IG8512" s="1009"/>
      <c r="IH8512" s="1009"/>
      <c r="II8512" s="1009"/>
      <c r="IJ8512" s="1009"/>
      <c r="IK8512" s="1009"/>
      <c r="IL8512" s="1009"/>
      <c r="IM8512" s="1009"/>
    </row>
    <row r="8513" spans="17:247" x14ac:dyDescent="0.25">
      <c r="Q8513" s="1333"/>
      <c r="R8513" s="1333"/>
      <c r="S8513" s="669"/>
      <c r="T8513" s="669"/>
      <c r="U8513" s="669"/>
      <c r="AG8513" s="873"/>
      <c r="AN8513" s="669"/>
      <c r="IG8513" s="1009"/>
      <c r="IH8513" s="1009"/>
      <c r="II8513" s="1009"/>
      <c r="IJ8513" s="1009"/>
      <c r="IK8513" s="1009"/>
      <c r="IL8513" s="1009"/>
      <c r="IM8513" s="1009"/>
    </row>
    <row r="8514" spans="17:247" x14ac:dyDescent="0.25">
      <c r="Q8514" s="1333"/>
      <c r="R8514" s="1333"/>
      <c r="S8514" s="669"/>
      <c r="T8514" s="669"/>
      <c r="U8514" s="669"/>
      <c r="AG8514" s="873"/>
      <c r="AN8514" s="669"/>
      <c r="IG8514" s="1009"/>
      <c r="IH8514" s="1009"/>
      <c r="II8514" s="1009"/>
      <c r="IJ8514" s="1009"/>
      <c r="IK8514" s="1009"/>
      <c r="IL8514" s="1009"/>
      <c r="IM8514" s="1009"/>
    </row>
    <row r="8515" spans="17:247" x14ac:dyDescent="0.25">
      <c r="Q8515" s="1333"/>
      <c r="R8515" s="1333"/>
      <c r="S8515" s="669"/>
      <c r="T8515" s="669"/>
      <c r="U8515" s="669"/>
      <c r="AG8515" s="873"/>
      <c r="AN8515" s="669"/>
      <c r="IG8515" s="1009"/>
      <c r="IH8515" s="1009"/>
      <c r="II8515" s="1009"/>
      <c r="IJ8515" s="1009"/>
      <c r="IK8515" s="1009"/>
      <c r="IL8515" s="1009"/>
      <c r="IM8515" s="1009"/>
    </row>
    <row r="8516" spans="17:247" x14ac:dyDescent="0.25">
      <c r="Q8516" s="1333"/>
      <c r="R8516" s="1333"/>
      <c r="S8516" s="669"/>
      <c r="T8516" s="669"/>
      <c r="U8516" s="669"/>
      <c r="AG8516" s="873"/>
      <c r="AN8516" s="669"/>
      <c r="IG8516" s="1009"/>
      <c r="IH8516" s="1009"/>
      <c r="II8516" s="1009"/>
      <c r="IJ8516" s="1009"/>
      <c r="IK8516" s="1009"/>
      <c r="IL8516" s="1009"/>
      <c r="IM8516" s="1009"/>
    </row>
    <row r="8517" spans="17:247" x14ac:dyDescent="0.25">
      <c r="Q8517" s="1333"/>
      <c r="R8517" s="1333"/>
      <c r="S8517" s="669"/>
      <c r="T8517" s="669"/>
      <c r="U8517" s="669"/>
      <c r="AG8517" s="873"/>
      <c r="AN8517" s="669"/>
      <c r="IG8517" s="1009"/>
      <c r="IH8517" s="1009"/>
      <c r="II8517" s="1009"/>
      <c r="IJ8517" s="1009"/>
      <c r="IK8517" s="1009"/>
      <c r="IL8517" s="1009"/>
      <c r="IM8517" s="1009"/>
    </row>
    <row r="8518" spans="17:247" x14ac:dyDescent="0.25">
      <c r="Q8518" s="1333"/>
      <c r="R8518" s="1333"/>
      <c r="S8518" s="669"/>
      <c r="T8518" s="669"/>
      <c r="U8518" s="669"/>
      <c r="AG8518" s="873"/>
      <c r="AN8518" s="669"/>
      <c r="IG8518" s="1009"/>
      <c r="IH8518" s="1009"/>
      <c r="II8518" s="1009"/>
      <c r="IJ8518" s="1009"/>
      <c r="IK8518" s="1009"/>
      <c r="IL8518" s="1009"/>
      <c r="IM8518" s="1009"/>
    </row>
    <row r="8519" spans="17:247" x14ac:dyDescent="0.25">
      <c r="Q8519" s="1333"/>
      <c r="R8519" s="1333"/>
      <c r="S8519" s="669"/>
      <c r="T8519" s="669"/>
      <c r="U8519" s="669"/>
      <c r="AG8519" s="873"/>
      <c r="AN8519" s="669"/>
      <c r="IG8519" s="1009"/>
      <c r="IH8519" s="1009"/>
      <c r="II8519" s="1009"/>
      <c r="IJ8519" s="1009"/>
      <c r="IK8519" s="1009"/>
      <c r="IL8519" s="1009"/>
      <c r="IM8519" s="1009"/>
    </row>
    <row r="8520" spans="17:247" x14ac:dyDescent="0.25">
      <c r="Q8520" s="1333"/>
      <c r="R8520" s="1333"/>
      <c r="S8520" s="669"/>
      <c r="T8520" s="669"/>
      <c r="U8520" s="669"/>
      <c r="AG8520" s="873"/>
      <c r="AN8520" s="669"/>
      <c r="IG8520" s="1009"/>
      <c r="IH8520" s="1009"/>
      <c r="II8520" s="1009"/>
      <c r="IJ8520" s="1009"/>
      <c r="IK8520" s="1009"/>
      <c r="IL8520" s="1009"/>
      <c r="IM8520" s="1009"/>
    </row>
    <row r="8521" spans="17:247" x14ac:dyDescent="0.25">
      <c r="Q8521" s="1333"/>
      <c r="R8521" s="1333"/>
      <c r="S8521" s="669"/>
      <c r="T8521" s="669"/>
      <c r="U8521" s="669"/>
      <c r="AG8521" s="873"/>
      <c r="AN8521" s="669"/>
      <c r="IG8521" s="1009"/>
      <c r="IH8521" s="1009"/>
      <c r="II8521" s="1009"/>
      <c r="IJ8521" s="1009"/>
      <c r="IK8521" s="1009"/>
      <c r="IL8521" s="1009"/>
      <c r="IM8521" s="1009"/>
    </row>
    <row r="8522" spans="17:247" x14ac:dyDescent="0.25">
      <c r="Q8522" s="1333"/>
      <c r="R8522" s="1333"/>
      <c r="S8522" s="669"/>
      <c r="T8522" s="669"/>
      <c r="U8522" s="669"/>
      <c r="AG8522" s="873"/>
      <c r="AN8522" s="669"/>
      <c r="IG8522" s="1009"/>
      <c r="IH8522" s="1009"/>
      <c r="II8522" s="1009"/>
      <c r="IJ8522" s="1009"/>
      <c r="IK8522" s="1009"/>
      <c r="IL8522" s="1009"/>
      <c r="IM8522" s="1009"/>
    </row>
    <row r="8523" spans="17:247" x14ac:dyDescent="0.25">
      <c r="Q8523" s="1333"/>
      <c r="R8523" s="1333"/>
      <c r="S8523" s="669"/>
      <c r="T8523" s="669"/>
      <c r="U8523" s="669"/>
      <c r="AG8523" s="873"/>
      <c r="AN8523" s="669"/>
      <c r="IG8523" s="1009"/>
      <c r="IH8523" s="1009"/>
      <c r="II8523" s="1009"/>
      <c r="IJ8523" s="1009"/>
      <c r="IK8523" s="1009"/>
      <c r="IL8523" s="1009"/>
      <c r="IM8523" s="1009"/>
    </row>
    <row r="8524" spans="17:247" x14ac:dyDescent="0.25">
      <c r="Q8524" s="1333"/>
      <c r="R8524" s="1333"/>
      <c r="S8524" s="669"/>
      <c r="T8524" s="669"/>
      <c r="U8524" s="669"/>
      <c r="AG8524" s="873"/>
      <c r="AN8524" s="669"/>
      <c r="IG8524" s="1009"/>
      <c r="IH8524" s="1009"/>
      <c r="II8524" s="1009"/>
      <c r="IJ8524" s="1009"/>
      <c r="IK8524" s="1009"/>
      <c r="IL8524" s="1009"/>
      <c r="IM8524" s="1009"/>
    </row>
    <row r="8525" spans="17:247" x14ac:dyDescent="0.25">
      <c r="Q8525" s="1333"/>
      <c r="R8525" s="1333"/>
      <c r="S8525" s="669"/>
      <c r="T8525" s="669"/>
      <c r="U8525" s="669"/>
      <c r="AG8525" s="873"/>
      <c r="AN8525" s="669"/>
      <c r="IG8525" s="1009"/>
      <c r="IH8525" s="1009"/>
      <c r="II8525" s="1009"/>
      <c r="IJ8525" s="1009"/>
      <c r="IK8525" s="1009"/>
      <c r="IL8525" s="1009"/>
      <c r="IM8525" s="1009"/>
    </row>
    <row r="8526" spans="17:247" x14ac:dyDescent="0.25">
      <c r="Q8526" s="1333"/>
      <c r="R8526" s="1333"/>
      <c r="S8526" s="669"/>
      <c r="T8526" s="669"/>
      <c r="U8526" s="669"/>
      <c r="AG8526" s="873"/>
      <c r="AN8526" s="669"/>
      <c r="IG8526" s="1009"/>
      <c r="IH8526" s="1009"/>
      <c r="II8526" s="1009"/>
      <c r="IJ8526" s="1009"/>
      <c r="IK8526" s="1009"/>
      <c r="IL8526" s="1009"/>
      <c r="IM8526" s="1009"/>
    </row>
    <row r="8527" spans="17:247" x14ac:dyDescent="0.25">
      <c r="Q8527" s="1333"/>
      <c r="R8527" s="1333"/>
      <c r="S8527" s="669"/>
      <c r="T8527" s="669"/>
      <c r="U8527" s="669"/>
      <c r="AG8527" s="873"/>
      <c r="AN8527" s="669"/>
      <c r="IG8527" s="1009"/>
      <c r="IH8527" s="1009"/>
      <c r="II8527" s="1009"/>
      <c r="IJ8527" s="1009"/>
      <c r="IK8527" s="1009"/>
      <c r="IL8527" s="1009"/>
      <c r="IM8527" s="1009"/>
    </row>
    <row r="8528" spans="17:247" x14ac:dyDescent="0.25">
      <c r="Q8528" s="1333"/>
      <c r="R8528" s="1333"/>
      <c r="S8528" s="669"/>
      <c r="T8528" s="669"/>
      <c r="U8528" s="669"/>
      <c r="AG8528" s="873"/>
      <c r="AN8528" s="669"/>
      <c r="IG8528" s="1009"/>
      <c r="IH8528" s="1009"/>
      <c r="II8528" s="1009"/>
      <c r="IJ8528" s="1009"/>
      <c r="IK8528" s="1009"/>
      <c r="IL8528" s="1009"/>
      <c r="IM8528" s="1009"/>
    </row>
    <row r="8529" spans="17:247" x14ac:dyDescent="0.25">
      <c r="Q8529" s="1333"/>
      <c r="R8529" s="1333"/>
      <c r="S8529" s="669"/>
      <c r="T8529" s="669"/>
      <c r="U8529" s="669"/>
      <c r="AG8529" s="873"/>
      <c r="AN8529" s="669"/>
      <c r="IG8529" s="1009"/>
      <c r="IH8529" s="1009"/>
      <c r="II8529" s="1009"/>
      <c r="IJ8529" s="1009"/>
      <c r="IK8529" s="1009"/>
      <c r="IL8529" s="1009"/>
      <c r="IM8529" s="1009"/>
    </row>
    <row r="8530" spans="17:247" x14ac:dyDescent="0.25">
      <c r="Q8530" s="1333"/>
      <c r="R8530" s="1333"/>
      <c r="S8530" s="669"/>
      <c r="T8530" s="669"/>
      <c r="U8530" s="669"/>
      <c r="AG8530" s="873"/>
      <c r="AN8530" s="669"/>
      <c r="IG8530" s="1009"/>
      <c r="IH8530" s="1009"/>
      <c r="II8530" s="1009"/>
      <c r="IJ8530" s="1009"/>
      <c r="IK8530" s="1009"/>
      <c r="IL8530" s="1009"/>
      <c r="IM8530" s="1009"/>
    </row>
    <row r="8531" spans="17:247" x14ac:dyDescent="0.25">
      <c r="Q8531" s="1333"/>
      <c r="R8531" s="1333"/>
      <c r="S8531" s="669"/>
      <c r="T8531" s="669"/>
      <c r="U8531" s="669"/>
      <c r="AG8531" s="873"/>
      <c r="AN8531" s="669"/>
      <c r="IG8531" s="1009"/>
      <c r="IH8531" s="1009"/>
      <c r="II8531" s="1009"/>
      <c r="IJ8531" s="1009"/>
      <c r="IK8531" s="1009"/>
      <c r="IL8531" s="1009"/>
      <c r="IM8531" s="1009"/>
    </row>
    <row r="8532" spans="17:247" x14ac:dyDescent="0.25">
      <c r="Q8532" s="1333"/>
      <c r="R8532" s="1333"/>
      <c r="S8532" s="669"/>
      <c r="T8532" s="669"/>
      <c r="U8532" s="669"/>
      <c r="AG8532" s="873"/>
      <c r="AN8532" s="669"/>
      <c r="IG8532" s="1009"/>
      <c r="IH8532" s="1009"/>
      <c r="II8532" s="1009"/>
      <c r="IJ8532" s="1009"/>
      <c r="IK8532" s="1009"/>
      <c r="IL8532" s="1009"/>
      <c r="IM8532" s="1009"/>
    </row>
    <row r="8533" spans="17:247" x14ac:dyDescent="0.25">
      <c r="Q8533" s="1333"/>
      <c r="R8533" s="1333"/>
      <c r="S8533" s="669"/>
      <c r="T8533" s="669"/>
      <c r="U8533" s="669"/>
      <c r="AG8533" s="873"/>
      <c r="AN8533" s="669"/>
      <c r="IG8533" s="1009"/>
      <c r="IH8533" s="1009"/>
      <c r="II8533" s="1009"/>
      <c r="IJ8533" s="1009"/>
      <c r="IK8533" s="1009"/>
      <c r="IL8533" s="1009"/>
      <c r="IM8533" s="1009"/>
    </row>
    <row r="8534" spans="17:247" x14ac:dyDescent="0.25">
      <c r="Q8534" s="1333"/>
      <c r="R8534" s="1333"/>
      <c r="S8534" s="669"/>
      <c r="T8534" s="669"/>
      <c r="U8534" s="669"/>
      <c r="AG8534" s="873"/>
      <c r="AN8534" s="669"/>
      <c r="IG8534" s="1009"/>
      <c r="IH8534" s="1009"/>
      <c r="II8534" s="1009"/>
      <c r="IJ8534" s="1009"/>
      <c r="IK8534" s="1009"/>
      <c r="IL8534" s="1009"/>
      <c r="IM8534" s="1009"/>
    </row>
    <row r="8535" spans="17:247" x14ac:dyDescent="0.25">
      <c r="Q8535" s="1333"/>
      <c r="R8535" s="1333"/>
      <c r="S8535" s="669"/>
      <c r="T8535" s="669"/>
      <c r="U8535" s="669"/>
      <c r="AG8535" s="873"/>
      <c r="AN8535" s="669"/>
      <c r="IG8535" s="1009"/>
      <c r="IH8535" s="1009"/>
      <c r="II8535" s="1009"/>
      <c r="IJ8535" s="1009"/>
      <c r="IK8535" s="1009"/>
      <c r="IL8535" s="1009"/>
      <c r="IM8535" s="1009"/>
    </row>
    <row r="8536" spans="17:247" x14ac:dyDescent="0.25">
      <c r="Q8536" s="1333"/>
      <c r="R8536" s="1333"/>
      <c r="S8536" s="669"/>
      <c r="T8536" s="669"/>
      <c r="U8536" s="669"/>
      <c r="AG8536" s="873"/>
      <c r="AN8536" s="669"/>
      <c r="IG8536" s="1009"/>
      <c r="IH8536" s="1009"/>
      <c r="II8536" s="1009"/>
      <c r="IJ8536" s="1009"/>
      <c r="IK8536" s="1009"/>
      <c r="IL8536" s="1009"/>
      <c r="IM8536" s="1009"/>
    </row>
    <row r="8537" spans="17:247" x14ac:dyDescent="0.25">
      <c r="Q8537" s="1333"/>
      <c r="R8537" s="1333"/>
      <c r="S8537" s="669"/>
      <c r="T8537" s="669"/>
      <c r="U8537" s="669"/>
      <c r="AG8537" s="873"/>
      <c r="AN8537" s="669"/>
      <c r="IG8537" s="1009"/>
      <c r="IH8537" s="1009"/>
      <c r="II8537" s="1009"/>
      <c r="IJ8537" s="1009"/>
      <c r="IK8537" s="1009"/>
      <c r="IL8537" s="1009"/>
      <c r="IM8537" s="1009"/>
    </row>
    <row r="8538" spans="17:247" x14ac:dyDescent="0.25">
      <c r="Q8538" s="1333"/>
      <c r="R8538" s="1333"/>
      <c r="S8538" s="669"/>
      <c r="T8538" s="669"/>
      <c r="U8538" s="669"/>
      <c r="AG8538" s="873"/>
      <c r="AN8538" s="669"/>
      <c r="IG8538" s="1009"/>
      <c r="IH8538" s="1009"/>
      <c r="II8538" s="1009"/>
      <c r="IJ8538" s="1009"/>
      <c r="IK8538" s="1009"/>
      <c r="IL8538" s="1009"/>
      <c r="IM8538" s="1009"/>
    </row>
    <row r="8539" spans="17:247" x14ac:dyDescent="0.25">
      <c r="Q8539" s="1333"/>
      <c r="R8539" s="1333"/>
      <c r="S8539" s="669"/>
      <c r="T8539" s="669"/>
      <c r="U8539" s="669"/>
      <c r="AG8539" s="873"/>
      <c r="AN8539" s="669"/>
      <c r="IG8539" s="1009"/>
      <c r="IH8539" s="1009"/>
      <c r="II8539" s="1009"/>
      <c r="IJ8539" s="1009"/>
      <c r="IK8539" s="1009"/>
      <c r="IL8539" s="1009"/>
      <c r="IM8539" s="1009"/>
    </row>
    <row r="8540" spans="17:247" x14ac:dyDescent="0.25">
      <c r="Q8540" s="1333"/>
      <c r="R8540" s="1333"/>
      <c r="S8540" s="669"/>
      <c r="T8540" s="669"/>
      <c r="U8540" s="669"/>
      <c r="AG8540" s="873"/>
      <c r="AN8540" s="669"/>
      <c r="IG8540" s="1009"/>
      <c r="IH8540" s="1009"/>
      <c r="II8540" s="1009"/>
      <c r="IJ8540" s="1009"/>
      <c r="IK8540" s="1009"/>
      <c r="IL8540" s="1009"/>
      <c r="IM8540" s="1009"/>
    </row>
    <row r="8541" spans="17:247" x14ac:dyDescent="0.25">
      <c r="Q8541" s="1333"/>
      <c r="R8541" s="1333"/>
      <c r="S8541" s="669"/>
      <c r="T8541" s="669"/>
      <c r="U8541" s="669"/>
      <c r="AG8541" s="873"/>
      <c r="AN8541" s="669"/>
      <c r="IG8541" s="1009"/>
      <c r="IH8541" s="1009"/>
      <c r="II8541" s="1009"/>
      <c r="IJ8541" s="1009"/>
      <c r="IK8541" s="1009"/>
      <c r="IL8541" s="1009"/>
      <c r="IM8541" s="1009"/>
    </row>
    <row r="8542" spans="17:247" x14ac:dyDescent="0.25">
      <c r="Q8542" s="1333"/>
      <c r="R8542" s="1333"/>
      <c r="S8542" s="669"/>
      <c r="T8542" s="669"/>
      <c r="U8542" s="669"/>
      <c r="AG8542" s="873"/>
      <c r="AN8542" s="669"/>
      <c r="IG8542" s="1009"/>
      <c r="IH8542" s="1009"/>
      <c r="II8542" s="1009"/>
      <c r="IJ8542" s="1009"/>
      <c r="IK8542" s="1009"/>
      <c r="IL8542" s="1009"/>
      <c r="IM8542" s="1009"/>
    </row>
    <row r="8543" spans="17:247" x14ac:dyDescent="0.25">
      <c r="Q8543" s="1333"/>
      <c r="R8543" s="1333"/>
      <c r="S8543" s="669"/>
      <c r="T8543" s="669"/>
      <c r="U8543" s="669"/>
      <c r="AG8543" s="873"/>
      <c r="AN8543" s="669"/>
      <c r="IG8543" s="1009"/>
      <c r="IH8543" s="1009"/>
      <c r="II8543" s="1009"/>
      <c r="IJ8543" s="1009"/>
      <c r="IK8543" s="1009"/>
      <c r="IL8543" s="1009"/>
      <c r="IM8543" s="1009"/>
    </row>
    <row r="8544" spans="17:247" x14ac:dyDescent="0.25">
      <c r="Q8544" s="1333"/>
      <c r="R8544" s="1333"/>
      <c r="S8544" s="669"/>
      <c r="T8544" s="669"/>
      <c r="U8544" s="669"/>
      <c r="AG8544" s="873"/>
      <c r="AN8544" s="669"/>
      <c r="IG8544" s="1009"/>
      <c r="IH8544" s="1009"/>
      <c r="II8544" s="1009"/>
      <c r="IJ8544" s="1009"/>
      <c r="IK8544" s="1009"/>
      <c r="IL8544" s="1009"/>
      <c r="IM8544" s="1009"/>
    </row>
    <row r="8545" spans="17:247" x14ac:dyDescent="0.25">
      <c r="Q8545" s="1333"/>
      <c r="R8545" s="1333"/>
      <c r="S8545" s="669"/>
      <c r="T8545" s="669"/>
      <c r="U8545" s="669"/>
      <c r="AG8545" s="873"/>
      <c r="AN8545" s="669"/>
      <c r="IG8545" s="1009"/>
      <c r="IH8545" s="1009"/>
      <c r="II8545" s="1009"/>
      <c r="IJ8545" s="1009"/>
      <c r="IK8545" s="1009"/>
      <c r="IL8545" s="1009"/>
      <c r="IM8545" s="1009"/>
    </row>
    <row r="8546" spans="17:247" x14ac:dyDescent="0.25">
      <c r="Q8546" s="1333"/>
      <c r="R8546" s="1333"/>
      <c r="S8546" s="669"/>
      <c r="T8546" s="669"/>
      <c r="U8546" s="669"/>
      <c r="AG8546" s="873"/>
      <c r="AN8546" s="669"/>
      <c r="IG8546" s="1009"/>
      <c r="IH8546" s="1009"/>
      <c r="II8546" s="1009"/>
      <c r="IJ8546" s="1009"/>
      <c r="IK8546" s="1009"/>
      <c r="IL8546" s="1009"/>
      <c r="IM8546" s="1009"/>
    </row>
    <row r="8547" spans="17:247" x14ac:dyDescent="0.25">
      <c r="Q8547" s="1333"/>
      <c r="R8547" s="1333"/>
      <c r="S8547" s="669"/>
      <c r="T8547" s="669"/>
      <c r="U8547" s="669"/>
      <c r="AG8547" s="873"/>
      <c r="AN8547" s="669"/>
      <c r="IG8547" s="1009"/>
      <c r="IH8547" s="1009"/>
      <c r="II8547" s="1009"/>
      <c r="IJ8547" s="1009"/>
      <c r="IK8547" s="1009"/>
      <c r="IL8547" s="1009"/>
      <c r="IM8547" s="1009"/>
    </row>
    <row r="8548" spans="17:247" x14ac:dyDescent="0.25">
      <c r="Q8548" s="1333"/>
      <c r="R8548" s="1333"/>
      <c r="S8548" s="669"/>
      <c r="T8548" s="669"/>
      <c r="U8548" s="669"/>
      <c r="AG8548" s="873"/>
      <c r="AN8548" s="669"/>
      <c r="IG8548" s="1009"/>
      <c r="IH8548" s="1009"/>
      <c r="II8548" s="1009"/>
      <c r="IJ8548" s="1009"/>
      <c r="IK8548" s="1009"/>
      <c r="IL8548" s="1009"/>
      <c r="IM8548" s="1009"/>
    </row>
    <row r="8549" spans="17:247" x14ac:dyDescent="0.25">
      <c r="Q8549" s="1333"/>
      <c r="R8549" s="1333"/>
      <c r="S8549" s="669"/>
      <c r="T8549" s="669"/>
      <c r="U8549" s="669"/>
      <c r="AG8549" s="873"/>
      <c r="AN8549" s="669"/>
      <c r="IG8549" s="1009"/>
      <c r="IH8549" s="1009"/>
      <c r="II8549" s="1009"/>
      <c r="IJ8549" s="1009"/>
      <c r="IK8549" s="1009"/>
      <c r="IL8549" s="1009"/>
      <c r="IM8549" s="1009"/>
    </row>
    <row r="8550" spans="17:247" x14ac:dyDescent="0.25">
      <c r="Q8550" s="1333"/>
      <c r="R8550" s="1333"/>
      <c r="S8550" s="669"/>
      <c r="T8550" s="669"/>
      <c r="U8550" s="669"/>
      <c r="AG8550" s="873"/>
      <c r="AN8550" s="669"/>
      <c r="IG8550" s="1009"/>
      <c r="IH8550" s="1009"/>
      <c r="II8550" s="1009"/>
      <c r="IJ8550" s="1009"/>
      <c r="IK8550" s="1009"/>
      <c r="IL8550" s="1009"/>
      <c r="IM8550" s="1009"/>
    </row>
    <row r="8551" spans="17:247" x14ac:dyDescent="0.25">
      <c r="Q8551" s="1333"/>
      <c r="R8551" s="1333"/>
      <c r="S8551" s="669"/>
      <c r="T8551" s="669"/>
      <c r="U8551" s="669"/>
      <c r="AG8551" s="873"/>
      <c r="AN8551" s="669"/>
      <c r="IG8551" s="1009"/>
      <c r="IH8551" s="1009"/>
      <c r="II8551" s="1009"/>
      <c r="IJ8551" s="1009"/>
      <c r="IK8551" s="1009"/>
      <c r="IL8551" s="1009"/>
      <c r="IM8551" s="1009"/>
    </row>
    <row r="8552" spans="17:247" x14ac:dyDescent="0.25">
      <c r="Q8552" s="1333"/>
      <c r="R8552" s="1333"/>
      <c r="S8552" s="669"/>
      <c r="T8552" s="669"/>
      <c r="U8552" s="669"/>
      <c r="AG8552" s="873"/>
      <c r="AN8552" s="669"/>
      <c r="IG8552" s="1009"/>
      <c r="IH8552" s="1009"/>
      <c r="II8552" s="1009"/>
      <c r="IJ8552" s="1009"/>
      <c r="IK8552" s="1009"/>
      <c r="IL8552" s="1009"/>
      <c r="IM8552" s="1009"/>
    </row>
    <row r="8553" spans="17:247" x14ac:dyDescent="0.25">
      <c r="Q8553" s="1333"/>
      <c r="R8553" s="1333"/>
      <c r="S8553" s="669"/>
      <c r="T8553" s="669"/>
      <c r="U8553" s="669"/>
      <c r="AG8553" s="873"/>
      <c r="AN8553" s="669"/>
      <c r="IG8553" s="1009"/>
      <c r="IH8553" s="1009"/>
      <c r="II8553" s="1009"/>
      <c r="IJ8553" s="1009"/>
      <c r="IK8553" s="1009"/>
      <c r="IL8553" s="1009"/>
      <c r="IM8553" s="1009"/>
    </row>
    <row r="8554" spans="17:247" x14ac:dyDescent="0.25">
      <c r="Q8554" s="1333"/>
      <c r="R8554" s="1333"/>
      <c r="S8554" s="669"/>
      <c r="T8554" s="669"/>
      <c r="U8554" s="669"/>
      <c r="AG8554" s="873"/>
      <c r="AN8554" s="669"/>
      <c r="IG8554" s="1009"/>
      <c r="IH8554" s="1009"/>
      <c r="II8554" s="1009"/>
      <c r="IJ8554" s="1009"/>
      <c r="IK8554" s="1009"/>
      <c r="IL8554" s="1009"/>
      <c r="IM8554" s="1009"/>
    </row>
    <row r="8555" spans="17:247" x14ac:dyDescent="0.25">
      <c r="Q8555" s="1333"/>
      <c r="R8555" s="1333"/>
      <c r="S8555" s="669"/>
      <c r="T8555" s="669"/>
      <c r="U8555" s="669"/>
      <c r="AG8555" s="873"/>
      <c r="AN8555" s="669"/>
      <c r="IG8555" s="1009"/>
      <c r="IH8555" s="1009"/>
      <c r="II8555" s="1009"/>
      <c r="IJ8555" s="1009"/>
      <c r="IK8555" s="1009"/>
      <c r="IL8555" s="1009"/>
      <c r="IM8555" s="1009"/>
    </row>
    <row r="8556" spans="17:247" x14ac:dyDescent="0.25">
      <c r="Q8556" s="1333"/>
      <c r="R8556" s="1333"/>
      <c r="S8556" s="669"/>
      <c r="T8556" s="669"/>
      <c r="U8556" s="669"/>
      <c r="AG8556" s="873"/>
      <c r="AN8556" s="669"/>
      <c r="IG8556" s="1009"/>
      <c r="IH8556" s="1009"/>
      <c r="II8556" s="1009"/>
      <c r="IJ8556" s="1009"/>
      <c r="IK8556" s="1009"/>
      <c r="IL8556" s="1009"/>
      <c r="IM8556" s="1009"/>
    </row>
    <row r="8557" spans="17:247" x14ac:dyDescent="0.25">
      <c r="Q8557" s="1333"/>
      <c r="R8557" s="1333"/>
      <c r="S8557" s="669"/>
      <c r="T8557" s="669"/>
      <c r="U8557" s="669"/>
      <c r="AG8557" s="873"/>
      <c r="AN8557" s="669"/>
      <c r="IG8557" s="1009"/>
      <c r="IH8557" s="1009"/>
      <c r="II8557" s="1009"/>
      <c r="IJ8557" s="1009"/>
      <c r="IK8557" s="1009"/>
      <c r="IL8557" s="1009"/>
      <c r="IM8557" s="1009"/>
    </row>
    <row r="8558" spans="17:247" x14ac:dyDescent="0.25">
      <c r="Q8558" s="1333"/>
      <c r="R8558" s="1333"/>
      <c r="S8558" s="669"/>
      <c r="T8558" s="669"/>
      <c r="U8558" s="669"/>
      <c r="AG8558" s="873"/>
      <c r="AN8558" s="669"/>
      <c r="IG8558" s="1009"/>
      <c r="IH8558" s="1009"/>
      <c r="II8558" s="1009"/>
      <c r="IJ8558" s="1009"/>
      <c r="IK8558" s="1009"/>
      <c r="IL8558" s="1009"/>
      <c r="IM8558" s="1009"/>
    </row>
    <row r="8559" spans="17:247" x14ac:dyDescent="0.25">
      <c r="Q8559" s="1333"/>
      <c r="R8559" s="1333"/>
      <c r="S8559" s="669"/>
      <c r="T8559" s="669"/>
      <c r="U8559" s="669"/>
      <c r="AG8559" s="873"/>
      <c r="AN8559" s="669"/>
      <c r="IG8559" s="1009"/>
      <c r="IH8559" s="1009"/>
      <c r="II8559" s="1009"/>
      <c r="IJ8559" s="1009"/>
      <c r="IK8559" s="1009"/>
      <c r="IL8559" s="1009"/>
      <c r="IM8559" s="1009"/>
    </row>
    <row r="8560" spans="17:247" x14ac:dyDescent="0.25">
      <c r="Q8560" s="1333"/>
      <c r="R8560" s="1333"/>
      <c r="S8560" s="669"/>
      <c r="T8560" s="669"/>
      <c r="U8560" s="669"/>
      <c r="AG8560" s="873"/>
      <c r="AN8560" s="669"/>
      <c r="IG8560" s="1009"/>
      <c r="IH8560" s="1009"/>
      <c r="II8560" s="1009"/>
      <c r="IJ8560" s="1009"/>
      <c r="IK8560" s="1009"/>
      <c r="IL8560" s="1009"/>
      <c r="IM8560" s="1009"/>
    </row>
    <row r="8561" spans="17:247" x14ac:dyDescent="0.25">
      <c r="Q8561" s="1333"/>
      <c r="R8561" s="1333"/>
      <c r="S8561" s="669"/>
      <c r="T8561" s="669"/>
      <c r="U8561" s="669"/>
      <c r="AG8561" s="873"/>
      <c r="AN8561" s="669"/>
      <c r="IG8561" s="1009"/>
      <c r="IH8561" s="1009"/>
      <c r="II8561" s="1009"/>
      <c r="IJ8561" s="1009"/>
      <c r="IK8561" s="1009"/>
      <c r="IL8561" s="1009"/>
      <c r="IM8561" s="1009"/>
    </row>
    <row r="8562" spans="17:247" x14ac:dyDescent="0.25">
      <c r="Q8562" s="1333"/>
      <c r="R8562" s="1333"/>
      <c r="S8562" s="669"/>
      <c r="T8562" s="669"/>
      <c r="U8562" s="669"/>
      <c r="AG8562" s="873"/>
      <c r="AN8562" s="669"/>
      <c r="IG8562" s="1009"/>
      <c r="IH8562" s="1009"/>
      <c r="II8562" s="1009"/>
      <c r="IJ8562" s="1009"/>
      <c r="IK8562" s="1009"/>
      <c r="IL8562" s="1009"/>
      <c r="IM8562" s="1009"/>
    </row>
    <row r="8563" spans="17:247" x14ac:dyDescent="0.25">
      <c r="Q8563" s="1333"/>
      <c r="R8563" s="1333"/>
      <c r="S8563" s="669"/>
      <c r="T8563" s="669"/>
      <c r="U8563" s="669"/>
      <c r="AG8563" s="873"/>
      <c r="AN8563" s="669"/>
      <c r="IG8563" s="1009"/>
      <c r="IH8563" s="1009"/>
      <c r="II8563" s="1009"/>
      <c r="IJ8563" s="1009"/>
      <c r="IK8563" s="1009"/>
      <c r="IL8563" s="1009"/>
      <c r="IM8563" s="1009"/>
    </row>
    <row r="8564" spans="17:247" x14ac:dyDescent="0.25">
      <c r="Q8564" s="1333"/>
      <c r="R8564" s="1333"/>
      <c r="S8564" s="669"/>
      <c r="T8564" s="669"/>
      <c r="U8564" s="669"/>
      <c r="AG8564" s="873"/>
      <c r="AN8564" s="669"/>
      <c r="IG8564" s="1009"/>
      <c r="IH8564" s="1009"/>
      <c r="II8564" s="1009"/>
      <c r="IJ8564" s="1009"/>
      <c r="IK8564" s="1009"/>
      <c r="IL8564" s="1009"/>
      <c r="IM8564" s="1009"/>
    </row>
    <row r="8565" spans="17:247" x14ac:dyDescent="0.25">
      <c r="Q8565" s="1333"/>
      <c r="R8565" s="1333"/>
      <c r="S8565" s="669"/>
      <c r="T8565" s="669"/>
      <c r="U8565" s="669"/>
      <c r="AG8565" s="873"/>
      <c r="AN8565" s="669"/>
      <c r="IG8565" s="1009"/>
      <c r="IH8565" s="1009"/>
      <c r="II8565" s="1009"/>
      <c r="IJ8565" s="1009"/>
      <c r="IK8565" s="1009"/>
      <c r="IL8565" s="1009"/>
      <c r="IM8565" s="1009"/>
    </row>
    <row r="8566" spans="17:247" x14ac:dyDescent="0.25">
      <c r="Q8566" s="1333"/>
      <c r="R8566" s="1333"/>
      <c r="S8566" s="669"/>
      <c r="T8566" s="669"/>
      <c r="U8566" s="669"/>
      <c r="AG8566" s="873"/>
      <c r="AN8566" s="669"/>
      <c r="IG8566" s="1009"/>
      <c r="IH8566" s="1009"/>
      <c r="II8566" s="1009"/>
      <c r="IJ8566" s="1009"/>
      <c r="IK8566" s="1009"/>
      <c r="IL8566" s="1009"/>
      <c r="IM8566" s="1009"/>
    </row>
    <row r="8567" spans="17:247" x14ac:dyDescent="0.25">
      <c r="Q8567" s="1333"/>
      <c r="R8567" s="1333"/>
      <c r="S8567" s="669"/>
      <c r="T8567" s="669"/>
      <c r="U8567" s="669"/>
      <c r="AG8567" s="873"/>
      <c r="AN8567" s="669"/>
      <c r="IG8567" s="1009"/>
      <c r="IH8567" s="1009"/>
      <c r="II8567" s="1009"/>
      <c r="IJ8567" s="1009"/>
      <c r="IK8567" s="1009"/>
      <c r="IL8567" s="1009"/>
      <c r="IM8567" s="1009"/>
    </row>
    <row r="8568" spans="17:247" x14ac:dyDescent="0.25">
      <c r="Q8568" s="1333"/>
      <c r="R8568" s="1333"/>
      <c r="S8568" s="669"/>
      <c r="T8568" s="669"/>
      <c r="U8568" s="669"/>
      <c r="AG8568" s="873"/>
      <c r="AN8568" s="669"/>
      <c r="IG8568" s="1009"/>
      <c r="IH8568" s="1009"/>
      <c r="II8568" s="1009"/>
      <c r="IJ8568" s="1009"/>
      <c r="IK8568" s="1009"/>
      <c r="IL8568" s="1009"/>
      <c r="IM8568" s="1009"/>
    </row>
    <row r="8569" spans="17:247" x14ac:dyDescent="0.25">
      <c r="Q8569" s="1333"/>
      <c r="R8569" s="1333"/>
      <c r="S8569" s="669"/>
      <c r="T8569" s="669"/>
      <c r="U8569" s="669"/>
      <c r="AG8569" s="873"/>
      <c r="AN8569" s="669"/>
      <c r="IG8569" s="1009"/>
      <c r="IH8569" s="1009"/>
      <c r="II8569" s="1009"/>
      <c r="IJ8569" s="1009"/>
      <c r="IK8569" s="1009"/>
      <c r="IL8569" s="1009"/>
      <c r="IM8569" s="1009"/>
    </row>
    <row r="8570" spans="17:247" x14ac:dyDescent="0.25">
      <c r="Q8570" s="1333"/>
      <c r="R8570" s="1333"/>
      <c r="S8570" s="669"/>
      <c r="T8570" s="669"/>
      <c r="U8570" s="669"/>
      <c r="AG8570" s="873"/>
      <c r="AN8570" s="669"/>
      <c r="IG8570" s="1009"/>
      <c r="IH8570" s="1009"/>
      <c r="II8570" s="1009"/>
      <c r="IJ8570" s="1009"/>
      <c r="IK8570" s="1009"/>
      <c r="IL8570" s="1009"/>
      <c r="IM8570" s="1009"/>
    </row>
    <row r="8571" spans="17:247" x14ac:dyDescent="0.25">
      <c r="Q8571" s="1333"/>
      <c r="R8571" s="1333"/>
      <c r="S8571" s="669"/>
      <c r="T8571" s="669"/>
      <c r="U8571" s="669"/>
      <c r="AG8571" s="873"/>
      <c r="AN8571" s="669"/>
      <c r="IG8571" s="1009"/>
      <c r="IH8571" s="1009"/>
      <c r="II8571" s="1009"/>
      <c r="IJ8571" s="1009"/>
      <c r="IK8571" s="1009"/>
      <c r="IL8571" s="1009"/>
      <c r="IM8571" s="1009"/>
    </row>
    <row r="8572" spans="17:247" x14ac:dyDescent="0.25">
      <c r="Q8572" s="1333"/>
      <c r="R8572" s="1333"/>
      <c r="S8572" s="669"/>
      <c r="T8572" s="669"/>
      <c r="U8572" s="669"/>
      <c r="AG8572" s="873"/>
      <c r="AN8572" s="669"/>
      <c r="IG8572" s="1009"/>
      <c r="IH8572" s="1009"/>
      <c r="II8572" s="1009"/>
      <c r="IJ8572" s="1009"/>
      <c r="IK8572" s="1009"/>
      <c r="IL8572" s="1009"/>
      <c r="IM8572" s="1009"/>
    </row>
    <row r="8573" spans="17:247" x14ac:dyDescent="0.25">
      <c r="Q8573" s="1333"/>
      <c r="R8573" s="1333"/>
      <c r="S8573" s="669"/>
      <c r="T8573" s="669"/>
      <c r="U8573" s="669"/>
      <c r="AG8573" s="873"/>
      <c r="AN8573" s="669"/>
      <c r="IG8573" s="1009"/>
      <c r="IH8573" s="1009"/>
      <c r="II8573" s="1009"/>
      <c r="IJ8573" s="1009"/>
      <c r="IK8573" s="1009"/>
      <c r="IL8573" s="1009"/>
      <c r="IM8573" s="1009"/>
    </row>
    <row r="8574" spans="17:247" x14ac:dyDescent="0.25">
      <c r="Q8574" s="1333"/>
      <c r="R8574" s="1333"/>
      <c r="S8574" s="669"/>
      <c r="T8574" s="669"/>
      <c r="U8574" s="669"/>
      <c r="AG8574" s="873"/>
      <c r="AN8574" s="669"/>
      <c r="IG8574" s="1009"/>
      <c r="IH8574" s="1009"/>
      <c r="II8574" s="1009"/>
      <c r="IJ8574" s="1009"/>
      <c r="IK8574" s="1009"/>
      <c r="IL8574" s="1009"/>
      <c r="IM8574" s="1009"/>
    </row>
    <row r="8575" spans="17:247" x14ac:dyDescent="0.25">
      <c r="Q8575" s="1333"/>
      <c r="R8575" s="1333"/>
      <c r="S8575" s="669"/>
      <c r="T8575" s="669"/>
      <c r="U8575" s="669"/>
      <c r="AG8575" s="873"/>
      <c r="AN8575" s="669"/>
      <c r="IG8575" s="1009"/>
      <c r="IH8575" s="1009"/>
      <c r="II8575" s="1009"/>
      <c r="IJ8575" s="1009"/>
      <c r="IK8575" s="1009"/>
      <c r="IL8575" s="1009"/>
      <c r="IM8575" s="1009"/>
    </row>
    <row r="8576" spans="17:247" x14ac:dyDescent="0.25">
      <c r="Q8576" s="1333"/>
      <c r="R8576" s="1333"/>
      <c r="S8576" s="669"/>
      <c r="T8576" s="669"/>
      <c r="U8576" s="669"/>
      <c r="AG8576" s="873"/>
      <c r="AN8576" s="669"/>
      <c r="IG8576" s="1009"/>
      <c r="IH8576" s="1009"/>
      <c r="II8576" s="1009"/>
      <c r="IJ8576" s="1009"/>
      <c r="IK8576" s="1009"/>
      <c r="IL8576" s="1009"/>
      <c r="IM8576" s="1009"/>
    </row>
    <row r="8577" spans="17:247" x14ac:dyDescent="0.25">
      <c r="Q8577" s="1333"/>
      <c r="R8577" s="1333"/>
      <c r="S8577" s="669"/>
      <c r="T8577" s="669"/>
      <c r="U8577" s="669"/>
      <c r="AG8577" s="873"/>
      <c r="AN8577" s="669"/>
      <c r="IG8577" s="1009"/>
      <c r="IH8577" s="1009"/>
      <c r="II8577" s="1009"/>
      <c r="IJ8577" s="1009"/>
      <c r="IK8577" s="1009"/>
      <c r="IL8577" s="1009"/>
      <c r="IM8577" s="1009"/>
    </row>
    <row r="8578" spans="17:247" x14ac:dyDescent="0.25">
      <c r="Q8578" s="1333"/>
      <c r="R8578" s="1333"/>
      <c r="S8578" s="669"/>
      <c r="T8578" s="669"/>
      <c r="U8578" s="669"/>
      <c r="AG8578" s="873"/>
      <c r="AN8578" s="669"/>
      <c r="IG8578" s="1009"/>
      <c r="IH8578" s="1009"/>
      <c r="II8578" s="1009"/>
      <c r="IJ8578" s="1009"/>
      <c r="IK8578" s="1009"/>
      <c r="IL8578" s="1009"/>
      <c r="IM8578" s="1009"/>
    </row>
    <row r="8579" spans="17:247" x14ac:dyDescent="0.25">
      <c r="Q8579" s="1333"/>
      <c r="R8579" s="1333"/>
      <c r="S8579" s="669"/>
      <c r="T8579" s="669"/>
      <c r="U8579" s="669"/>
      <c r="AG8579" s="873"/>
      <c r="AN8579" s="669"/>
      <c r="IG8579" s="1009"/>
      <c r="IH8579" s="1009"/>
      <c r="II8579" s="1009"/>
      <c r="IJ8579" s="1009"/>
      <c r="IK8579" s="1009"/>
      <c r="IL8579" s="1009"/>
      <c r="IM8579" s="1009"/>
    </row>
    <row r="8580" spans="17:247" x14ac:dyDescent="0.25">
      <c r="Q8580" s="1333"/>
      <c r="R8580" s="1333"/>
      <c r="S8580" s="669"/>
      <c r="T8580" s="669"/>
      <c r="U8580" s="669"/>
      <c r="AG8580" s="873"/>
      <c r="AN8580" s="669"/>
      <c r="IG8580" s="1009"/>
      <c r="IH8580" s="1009"/>
      <c r="II8580" s="1009"/>
      <c r="IJ8580" s="1009"/>
      <c r="IK8580" s="1009"/>
      <c r="IL8580" s="1009"/>
      <c r="IM8580" s="1009"/>
    </row>
    <row r="8581" spans="17:247" x14ac:dyDescent="0.25">
      <c r="Q8581" s="1333"/>
      <c r="R8581" s="1333"/>
      <c r="S8581" s="669"/>
      <c r="T8581" s="669"/>
      <c r="U8581" s="669"/>
      <c r="AG8581" s="873"/>
      <c r="AN8581" s="669"/>
      <c r="IG8581" s="1009"/>
      <c r="IH8581" s="1009"/>
      <c r="II8581" s="1009"/>
      <c r="IJ8581" s="1009"/>
      <c r="IK8581" s="1009"/>
      <c r="IL8581" s="1009"/>
      <c r="IM8581" s="1009"/>
    </row>
    <row r="8582" spans="17:247" x14ac:dyDescent="0.25">
      <c r="Q8582" s="1333"/>
      <c r="R8582" s="1333"/>
      <c r="S8582" s="669"/>
      <c r="T8582" s="669"/>
      <c r="U8582" s="669"/>
      <c r="AG8582" s="873"/>
      <c r="AN8582" s="669"/>
      <c r="IG8582" s="1009"/>
      <c r="IH8582" s="1009"/>
      <c r="II8582" s="1009"/>
      <c r="IJ8582" s="1009"/>
      <c r="IK8582" s="1009"/>
      <c r="IL8582" s="1009"/>
      <c r="IM8582" s="1009"/>
    </row>
    <row r="8583" spans="17:247" x14ac:dyDescent="0.25">
      <c r="Q8583" s="1333"/>
      <c r="R8583" s="1333"/>
      <c r="S8583" s="669"/>
      <c r="T8583" s="669"/>
      <c r="U8583" s="669"/>
      <c r="AG8583" s="873"/>
      <c r="AN8583" s="669"/>
      <c r="IG8583" s="1009"/>
      <c r="IH8583" s="1009"/>
      <c r="II8583" s="1009"/>
      <c r="IJ8583" s="1009"/>
      <c r="IK8583" s="1009"/>
      <c r="IL8583" s="1009"/>
      <c r="IM8583" s="1009"/>
    </row>
    <row r="8584" spans="17:247" x14ac:dyDescent="0.25">
      <c r="Q8584" s="1333"/>
      <c r="R8584" s="1333"/>
      <c r="S8584" s="669"/>
      <c r="T8584" s="669"/>
      <c r="U8584" s="669"/>
      <c r="AG8584" s="873"/>
      <c r="AN8584" s="669"/>
      <c r="IG8584" s="1009"/>
      <c r="IH8584" s="1009"/>
      <c r="II8584" s="1009"/>
      <c r="IJ8584" s="1009"/>
      <c r="IK8584" s="1009"/>
      <c r="IL8584" s="1009"/>
      <c r="IM8584" s="1009"/>
    </row>
    <row r="8585" spans="17:247" x14ac:dyDescent="0.25">
      <c r="Q8585" s="1333"/>
      <c r="R8585" s="1333"/>
      <c r="S8585" s="669"/>
      <c r="T8585" s="669"/>
      <c r="U8585" s="669"/>
      <c r="AG8585" s="873"/>
      <c r="AN8585" s="669"/>
      <c r="IG8585" s="1009"/>
      <c r="IH8585" s="1009"/>
      <c r="II8585" s="1009"/>
      <c r="IJ8585" s="1009"/>
      <c r="IK8585" s="1009"/>
      <c r="IL8585" s="1009"/>
      <c r="IM8585" s="1009"/>
    </row>
    <row r="8586" spans="17:247" x14ac:dyDescent="0.25">
      <c r="Q8586" s="1333"/>
      <c r="R8586" s="1333"/>
      <c r="S8586" s="669"/>
      <c r="T8586" s="669"/>
      <c r="U8586" s="669"/>
      <c r="AG8586" s="873"/>
      <c r="AN8586" s="669"/>
      <c r="IG8586" s="1009"/>
      <c r="IH8586" s="1009"/>
      <c r="II8586" s="1009"/>
      <c r="IJ8586" s="1009"/>
      <c r="IK8586" s="1009"/>
      <c r="IL8586" s="1009"/>
      <c r="IM8586" s="1009"/>
    </row>
    <row r="8587" spans="17:247" x14ac:dyDescent="0.25">
      <c r="Q8587" s="1333"/>
      <c r="R8587" s="1333"/>
      <c r="S8587" s="669"/>
      <c r="T8587" s="669"/>
      <c r="U8587" s="669"/>
      <c r="AG8587" s="873"/>
      <c r="AN8587" s="669"/>
      <c r="IG8587" s="1009"/>
      <c r="IH8587" s="1009"/>
      <c r="II8587" s="1009"/>
      <c r="IJ8587" s="1009"/>
      <c r="IK8587" s="1009"/>
      <c r="IL8587" s="1009"/>
      <c r="IM8587" s="1009"/>
    </row>
    <row r="8588" spans="17:247" x14ac:dyDescent="0.25">
      <c r="Q8588" s="1333"/>
      <c r="R8588" s="1333"/>
      <c r="S8588" s="669"/>
      <c r="T8588" s="669"/>
      <c r="U8588" s="669"/>
      <c r="AG8588" s="873"/>
      <c r="AN8588" s="669"/>
      <c r="IG8588" s="1009"/>
      <c r="IH8588" s="1009"/>
      <c r="II8588" s="1009"/>
      <c r="IJ8588" s="1009"/>
      <c r="IK8588" s="1009"/>
      <c r="IL8588" s="1009"/>
      <c r="IM8588" s="1009"/>
    </row>
    <row r="8589" spans="17:247" x14ac:dyDescent="0.25">
      <c r="Q8589" s="1333"/>
      <c r="R8589" s="1333"/>
      <c r="S8589" s="669"/>
      <c r="T8589" s="669"/>
      <c r="U8589" s="669"/>
      <c r="AG8589" s="873"/>
      <c r="AN8589" s="669"/>
      <c r="IG8589" s="1009"/>
      <c r="IH8589" s="1009"/>
      <c r="II8589" s="1009"/>
      <c r="IJ8589" s="1009"/>
      <c r="IK8589" s="1009"/>
      <c r="IL8589" s="1009"/>
      <c r="IM8589" s="1009"/>
    </row>
    <row r="8590" spans="17:247" x14ac:dyDescent="0.25">
      <c r="Q8590" s="1333"/>
      <c r="R8590" s="1333"/>
      <c r="S8590" s="669"/>
      <c r="T8590" s="669"/>
      <c r="U8590" s="669"/>
      <c r="AG8590" s="873"/>
      <c r="AN8590" s="669"/>
      <c r="IG8590" s="1009"/>
      <c r="IH8590" s="1009"/>
      <c r="II8590" s="1009"/>
      <c r="IJ8590" s="1009"/>
      <c r="IK8590" s="1009"/>
      <c r="IL8590" s="1009"/>
      <c r="IM8590" s="1009"/>
    </row>
    <row r="8591" spans="17:247" x14ac:dyDescent="0.25">
      <c r="Q8591" s="1333"/>
      <c r="R8591" s="1333"/>
      <c r="S8591" s="669"/>
      <c r="T8591" s="669"/>
      <c r="U8591" s="669"/>
      <c r="AG8591" s="873"/>
      <c r="AN8591" s="669"/>
      <c r="IG8591" s="1009"/>
      <c r="IH8591" s="1009"/>
      <c r="II8591" s="1009"/>
      <c r="IJ8591" s="1009"/>
      <c r="IK8591" s="1009"/>
      <c r="IL8591" s="1009"/>
      <c r="IM8591" s="1009"/>
    </row>
    <row r="8592" spans="17:247" x14ac:dyDescent="0.25">
      <c r="Q8592" s="1333"/>
      <c r="R8592" s="1333"/>
      <c r="S8592" s="669"/>
      <c r="T8592" s="669"/>
      <c r="U8592" s="669"/>
      <c r="AG8592" s="873"/>
      <c r="AN8592" s="669"/>
      <c r="IG8592" s="1009"/>
      <c r="IH8592" s="1009"/>
      <c r="II8592" s="1009"/>
      <c r="IJ8592" s="1009"/>
      <c r="IK8592" s="1009"/>
      <c r="IL8592" s="1009"/>
      <c r="IM8592" s="1009"/>
    </row>
    <row r="8593" spans="17:247" x14ac:dyDescent="0.25">
      <c r="Q8593" s="1333"/>
      <c r="R8593" s="1333"/>
      <c r="S8593" s="669"/>
      <c r="T8593" s="669"/>
      <c r="U8593" s="669"/>
      <c r="AG8593" s="873"/>
      <c r="AN8593" s="669"/>
      <c r="IG8593" s="1009"/>
      <c r="IH8593" s="1009"/>
      <c r="II8593" s="1009"/>
      <c r="IJ8593" s="1009"/>
      <c r="IK8593" s="1009"/>
      <c r="IL8593" s="1009"/>
      <c r="IM8593" s="1009"/>
    </row>
    <row r="8594" spans="17:247" x14ac:dyDescent="0.25">
      <c r="Q8594" s="1333"/>
      <c r="R8594" s="1333"/>
      <c r="S8594" s="669"/>
      <c r="T8594" s="669"/>
      <c r="U8594" s="669"/>
      <c r="AG8594" s="873"/>
      <c r="AN8594" s="669"/>
      <c r="IG8594" s="1009"/>
      <c r="IH8594" s="1009"/>
      <c r="II8594" s="1009"/>
      <c r="IJ8594" s="1009"/>
      <c r="IK8594" s="1009"/>
      <c r="IL8594" s="1009"/>
      <c r="IM8594" s="1009"/>
    </row>
    <row r="8595" spans="17:247" x14ac:dyDescent="0.25">
      <c r="Q8595" s="1333"/>
      <c r="R8595" s="1333"/>
      <c r="S8595" s="669"/>
      <c r="T8595" s="669"/>
      <c r="U8595" s="669"/>
      <c r="AG8595" s="873"/>
      <c r="AN8595" s="669"/>
      <c r="IG8595" s="1009"/>
      <c r="IH8595" s="1009"/>
      <c r="II8595" s="1009"/>
      <c r="IJ8595" s="1009"/>
      <c r="IK8595" s="1009"/>
      <c r="IL8595" s="1009"/>
      <c r="IM8595" s="1009"/>
    </row>
    <row r="8596" spans="17:247" x14ac:dyDescent="0.25">
      <c r="Q8596" s="1333"/>
      <c r="R8596" s="1333"/>
      <c r="S8596" s="669"/>
      <c r="T8596" s="669"/>
      <c r="U8596" s="669"/>
      <c r="AG8596" s="873"/>
      <c r="AN8596" s="669"/>
      <c r="IG8596" s="1009"/>
      <c r="IH8596" s="1009"/>
      <c r="II8596" s="1009"/>
      <c r="IJ8596" s="1009"/>
      <c r="IK8596" s="1009"/>
      <c r="IL8596" s="1009"/>
      <c r="IM8596" s="1009"/>
    </row>
    <row r="8597" spans="17:247" x14ac:dyDescent="0.25">
      <c r="Q8597" s="1333"/>
      <c r="R8597" s="1333"/>
      <c r="S8597" s="669"/>
      <c r="T8597" s="669"/>
      <c r="U8597" s="669"/>
      <c r="AG8597" s="873"/>
      <c r="AN8597" s="669"/>
      <c r="IG8597" s="1009"/>
      <c r="IH8597" s="1009"/>
      <c r="II8597" s="1009"/>
      <c r="IJ8597" s="1009"/>
      <c r="IK8597" s="1009"/>
      <c r="IL8597" s="1009"/>
      <c r="IM8597" s="1009"/>
    </row>
    <row r="8598" spans="17:247" x14ac:dyDescent="0.25">
      <c r="Q8598" s="1333"/>
      <c r="R8598" s="1333"/>
      <c r="S8598" s="669"/>
      <c r="T8598" s="669"/>
      <c r="U8598" s="669"/>
      <c r="AG8598" s="873"/>
      <c r="AN8598" s="669"/>
      <c r="IG8598" s="1009"/>
      <c r="IH8598" s="1009"/>
      <c r="II8598" s="1009"/>
      <c r="IJ8598" s="1009"/>
      <c r="IK8598" s="1009"/>
      <c r="IL8598" s="1009"/>
      <c r="IM8598" s="1009"/>
    </row>
    <row r="8599" spans="17:247" x14ac:dyDescent="0.25">
      <c r="Q8599" s="1333"/>
      <c r="R8599" s="1333"/>
      <c r="S8599" s="669"/>
      <c r="T8599" s="669"/>
      <c r="U8599" s="669"/>
      <c r="AG8599" s="873"/>
      <c r="AN8599" s="669"/>
      <c r="IG8599" s="1009"/>
      <c r="IH8599" s="1009"/>
      <c r="II8599" s="1009"/>
      <c r="IJ8599" s="1009"/>
      <c r="IK8599" s="1009"/>
      <c r="IL8599" s="1009"/>
      <c r="IM8599" s="1009"/>
    </row>
    <row r="8600" spans="17:247" x14ac:dyDescent="0.25">
      <c r="Q8600" s="1333"/>
      <c r="R8600" s="1333"/>
      <c r="S8600" s="669"/>
      <c r="T8600" s="669"/>
      <c r="U8600" s="669"/>
      <c r="AG8600" s="873"/>
      <c r="AN8600" s="669"/>
      <c r="IG8600" s="1009"/>
      <c r="IH8600" s="1009"/>
      <c r="II8600" s="1009"/>
      <c r="IJ8600" s="1009"/>
      <c r="IK8600" s="1009"/>
      <c r="IL8600" s="1009"/>
      <c r="IM8600" s="1009"/>
    </row>
    <row r="8601" spans="17:247" x14ac:dyDescent="0.25">
      <c r="Q8601" s="1333"/>
      <c r="R8601" s="1333"/>
      <c r="S8601" s="669"/>
      <c r="T8601" s="669"/>
      <c r="U8601" s="669"/>
      <c r="AG8601" s="873"/>
      <c r="AN8601" s="669"/>
      <c r="IG8601" s="1009"/>
      <c r="IH8601" s="1009"/>
      <c r="II8601" s="1009"/>
      <c r="IJ8601" s="1009"/>
      <c r="IK8601" s="1009"/>
      <c r="IL8601" s="1009"/>
      <c r="IM8601" s="1009"/>
    </row>
    <row r="8602" spans="17:247" x14ac:dyDescent="0.25">
      <c r="Q8602" s="1333"/>
      <c r="R8602" s="1333"/>
      <c r="S8602" s="669"/>
      <c r="T8602" s="669"/>
      <c r="U8602" s="669"/>
      <c r="AG8602" s="873"/>
      <c r="AN8602" s="669"/>
      <c r="IG8602" s="1009"/>
      <c r="IH8602" s="1009"/>
      <c r="II8602" s="1009"/>
      <c r="IJ8602" s="1009"/>
      <c r="IK8602" s="1009"/>
      <c r="IL8602" s="1009"/>
      <c r="IM8602" s="1009"/>
    </row>
    <row r="8603" spans="17:247" x14ac:dyDescent="0.25">
      <c r="Q8603" s="1333"/>
      <c r="R8603" s="1333"/>
      <c r="S8603" s="669"/>
      <c r="T8603" s="669"/>
      <c r="U8603" s="669"/>
      <c r="AG8603" s="873"/>
      <c r="AN8603" s="669"/>
      <c r="IG8603" s="1009"/>
      <c r="IH8603" s="1009"/>
      <c r="II8603" s="1009"/>
      <c r="IJ8603" s="1009"/>
      <c r="IK8603" s="1009"/>
      <c r="IL8603" s="1009"/>
      <c r="IM8603" s="1009"/>
    </row>
    <row r="8604" spans="17:247" x14ac:dyDescent="0.25">
      <c r="Q8604" s="1333"/>
      <c r="R8604" s="1333"/>
      <c r="S8604" s="669"/>
      <c r="T8604" s="669"/>
      <c r="U8604" s="669"/>
      <c r="AG8604" s="873"/>
      <c r="AN8604" s="669"/>
      <c r="IG8604" s="1009"/>
      <c r="IH8604" s="1009"/>
      <c r="II8604" s="1009"/>
      <c r="IJ8604" s="1009"/>
      <c r="IK8604" s="1009"/>
      <c r="IL8604" s="1009"/>
      <c r="IM8604" s="1009"/>
    </row>
    <row r="8605" spans="17:247" x14ac:dyDescent="0.25">
      <c r="Q8605" s="1333"/>
      <c r="R8605" s="1333"/>
      <c r="S8605" s="669"/>
      <c r="T8605" s="669"/>
      <c r="U8605" s="669"/>
      <c r="AG8605" s="873"/>
      <c r="AN8605" s="669"/>
      <c r="IG8605" s="1009"/>
      <c r="IH8605" s="1009"/>
      <c r="II8605" s="1009"/>
      <c r="IJ8605" s="1009"/>
      <c r="IK8605" s="1009"/>
      <c r="IL8605" s="1009"/>
      <c r="IM8605" s="1009"/>
    </row>
    <row r="8606" spans="17:247" x14ac:dyDescent="0.25">
      <c r="Q8606" s="1333"/>
      <c r="R8606" s="1333"/>
      <c r="S8606" s="669"/>
      <c r="T8606" s="669"/>
      <c r="U8606" s="669"/>
      <c r="AG8606" s="873"/>
      <c r="AN8606" s="669"/>
      <c r="IG8606" s="1009"/>
      <c r="IH8606" s="1009"/>
      <c r="II8606" s="1009"/>
      <c r="IJ8606" s="1009"/>
      <c r="IK8606" s="1009"/>
      <c r="IL8606" s="1009"/>
      <c r="IM8606" s="1009"/>
    </row>
    <row r="8607" spans="17:247" x14ac:dyDescent="0.25">
      <c r="Q8607" s="1333"/>
      <c r="R8607" s="1333"/>
      <c r="S8607" s="669"/>
      <c r="T8607" s="669"/>
      <c r="U8607" s="669"/>
      <c r="AG8607" s="873"/>
      <c r="AN8607" s="669"/>
      <c r="IG8607" s="1009"/>
      <c r="IH8607" s="1009"/>
      <c r="II8607" s="1009"/>
      <c r="IJ8607" s="1009"/>
      <c r="IK8607" s="1009"/>
      <c r="IL8607" s="1009"/>
      <c r="IM8607" s="1009"/>
    </row>
    <row r="8608" spans="17:247" x14ac:dyDescent="0.25">
      <c r="Q8608" s="1333"/>
      <c r="R8608" s="1333"/>
      <c r="S8608" s="669"/>
      <c r="T8608" s="669"/>
      <c r="U8608" s="669"/>
      <c r="AG8608" s="873"/>
      <c r="AN8608" s="669"/>
      <c r="IG8608" s="1009"/>
      <c r="IH8608" s="1009"/>
      <c r="II8608" s="1009"/>
      <c r="IJ8608" s="1009"/>
      <c r="IK8608" s="1009"/>
      <c r="IL8608" s="1009"/>
      <c r="IM8608" s="1009"/>
    </row>
    <row r="8609" spans="17:247" x14ac:dyDescent="0.25">
      <c r="Q8609" s="1333"/>
      <c r="R8609" s="1333"/>
      <c r="S8609" s="669"/>
      <c r="T8609" s="669"/>
      <c r="U8609" s="669"/>
      <c r="AG8609" s="873"/>
      <c r="AN8609" s="669"/>
      <c r="IG8609" s="1009"/>
      <c r="IH8609" s="1009"/>
      <c r="II8609" s="1009"/>
      <c r="IJ8609" s="1009"/>
      <c r="IK8609" s="1009"/>
      <c r="IL8609" s="1009"/>
      <c r="IM8609" s="1009"/>
    </row>
    <row r="8610" spans="17:247" x14ac:dyDescent="0.25">
      <c r="Q8610" s="1333"/>
      <c r="R8610" s="1333"/>
      <c r="S8610" s="669"/>
      <c r="T8610" s="669"/>
      <c r="U8610" s="669"/>
      <c r="AG8610" s="873"/>
      <c r="AN8610" s="669"/>
      <c r="IG8610" s="1009"/>
      <c r="IH8610" s="1009"/>
      <c r="II8610" s="1009"/>
      <c r="IJ8610" s="1009"/>
      <c r="IK8610" s="1009"/>
      <c r="IL8610" s="1009"/>
      <c r="IM8610" s="1009"/>
    </row>
    <row r="8611" spans="17:247" x14ac:dyDescent="0.25">
      <c r="Q8611" s="1333"/>
      <c r="R8611" s="1333"/>
      <c r="S8611" s="669"/>
      <c r="T8611" s="669"/>
      <c r="U8611" s="669"/>
      <c r="AG8611" s="873"/>
      <c r="AN8611" s="669"/>
      <c r="IG8611" s="1009"/>
      <c r="IH8611" s="1009"/>
      <c r="II8611" s="1009"/>
      <c r="IJ8611" s="1009"/>
      <c r="IK8611" s="1009"/>
      <c r="IL8611" s="1009"/>
      <c r="IM8611" s="1009"/>
    </row>
    <row r="8612" spans="17:247" x14ac:dyDescent="0.25">
      <c r="Q8612" s="1333"/>
      <c r="R8612" s="1333"/>
      <c r="S8612" s="669"/>
      <c r="T8612" s="669"/>
      <c r="U8612" s="669"/>
      <c r="AG8612" s="873"/>
      <c r="AN8612" s="669"/>
      <c r="IG8612" s="1009"/>
      <c r="IH8612" s="1009"/>
      <c r="II8612" s="1009"/>
      <c r="IJ8612" s="1009"/>
      <c r="IK8612" s="1009"/>
      <c r="IL8612" s="1009"/>
      <c r="IM8612" s="1009"/>
    </row>
    <row r="8613" spans="17:247" x14ac:dyDescent="0.25">
      <c r="Q8613" s="1333"/>
      <c r="R8613" s="1333"/>
      <c r="S8613" s="669"/>
      <c r="T8613" s="669"/>
      <c r="U8613" s="669"/>
      <c r="AG8613" s="873"/>
      <c r="AN8613" s="669"/>
      <c r="IG8613" s="1009"/>
      <c r="IH8613" s="1009"/>
      <c r="II8613" s="1009"/>
      <c r="IJ8613" s="1009"/>
      <c r="IK8613" s="1009"/>
      <c r="IL8613" s="1009"/>
      <c r="IM8613" s="1009"/>
    </row>
    <row r="8614" spans="17:247" x14ac:dyDescent="0.25">
      <c r="Q8614" s="1333"/>
      <c r="R8614" s="1333"/>
      <c r="S8614" s="669"/>
      <c r="T8614" s="669"/>
      <c r="U8614" s="669"/>
      <c r="AG8614" s="873"/>
      <c r="AN8614" s="669"/>
      <c r="IG8614" s="1009"/>
      <c r="IH8614" s="1009"/>
      <c r="II8614" s="1009"/>
      <c r="IJ8614" s="1009"/>
      <c r="IK8614" s="1009"/>
      <c r="IL8614" s="1009"/>
      <c r="IM8614" s="1009"/>
    </row>
    <row r="8615" spans="17:247" x14ac:dyDescent="0.25">
      <c r="Q8615" s="1333"/>
      <c r="R8615" s="1333"/>
      <c r="S8615" s="669"/>
      <c r="T8615" s="669"/>
      <c r="U8615" s="669"/>
      <c r="AG8615" s="873"/>
      <c r="AN8615" s="669"/>
      <c r="IG8615" s="1009"/>
      <c r="IH8615" s="1009"/>
      <c r="II8615" s="1009"/>
      <c r="IJ8615" s="1009"/>
      <c r="IK8615" s="1009"/>
      <c r="IL8615" s="1009"/>
      <c r="IM8615" s="1009"/>
    </row>
    <row r="8616" spans="17:247" x14ac:dyDescent="0.25">
      <c r="Q8616" s="1333"/>
      <c r="R8616" s="1333"/>
      <c r="S8616" s="669"/>
      <c r="T8616" s="669"/>
      <c r="U8616" s="669"/>
      <c r="AG8616" s="873"/>
      <c r="AN8616" s="669"/>
      <c r="IG8616" s="1009"/>
      <c r="IH8616" s="1009"/>
      <c r="II8616" s="1009"/>
      <c r="IJ8616" s="1009"/>
      <c r="IK8616" s="1009"/>
      <c r="IL8616" s="1009"/>
      <c r="IM8616" s="1009"/>
    </row>
    <row r="8617" spans="17:247" x14ac:dyDescent="0.25">
      <c r="Q8617" s="1333"/>
      <c r="R8617" s="1333"/>
      <c r="S8617" s="669"/>
      <c r="T8617" s="669"/>
      <c r="U8617" s="669"/>
      <c r="AG8617" s="873"/>
      <c r="AN8617" s="669"/>
      <c r="IG8617" s="1009"/>
      <c r="IH8617" s="1009"/>
      <c r="II8617" s="1009"/>
      <c r="IJ8617" s="1009"/>
      <c r="IK8617" s="1009"/>
      <c r="IL8617" s="1009"/>
      <c r="IM8617" s="1009"/>
    </row>
    <row r="8618" spans="17:247" x14ac:dyDescent="0.25">
      <c r="Q8618" s="1333"/>
      <c r="R8618" s="1333"/>
      <c r="S8618" s="669"/>
      <c r="T8618" s="669"/>
      <c r="U8618" s="669"/>
      <c r="AG8618" s="873"/>
      <c r="AN8618" s="669"/>
      <c r="IG8618" s="1009"/>
      <c r="IH8618" s="1009"/>
      <c r="II8618" s="1009"/>
      <c r="IJ8618" s="1009"/>
      <c r="IK8618" s="1009"/>
      <c r="IL8618" s="1009"/>
      <c r="IM8618" s="1009"/>
    </row>
    <row r="8619" spans="17:247" x14ac:dyDescent="0.25">
      <c r="Q8619" s="1333"/>
      <c r="R8619" s="1333"/>
      <c r="S8619" s="669"/>
      <c r="T8619" s="669"/>
      <c r="U8619" s="669"/>
      <c r="AG8619" s="873"/>
      <c r="AN8619" s="669"/>
      <c r="IG8619" s="1009"/>
      <c r="IH8619" s="1009"/>
      <c r="II8619" s="1009"/>
      <c r="IJ8619" s="1009"/>
      <c r="IK8619" s="1009"/>
      <c r="IL8619" s="1009"/>
      <c r="IM8619" s="1009"/>
    </row>
    <row r="8620" spans="17:247" x14ac:dyDescent="0.25">
      <c r="Q8620" s="1333"/>
      <c r="R8620" s="1333"/>
      <c r="S8620" s="669"/>
      <c r="T8620" s="669"/>
      <c r="U8620" s="669"/>
      <c r="AG8620" s="873"/>
      <c r="AN8620" s="669"/>
      <c r="IG8620" s="1009"/>
      <c r="IH8620" s="1009"/>
      <c r="II8620" s="1009"/>
      <c r="IJ8620" s="1009"/>
      <c r="IK8620" s="1009"/>
      <c r="IL8620" s="1009"/>
      <c r="IM8620" s="1009"/>
    </row>
    <row r="8621" spans="17:247" x14ac:dyDescent="0.25">
      <c r="Q8621" s="1333"/>
      <c r="R8621" s="1333"/>
      <c r="S8621" s="669"/>
      <c r="T8621" s="669"/>
      <c r="U8621" s="669"/>
      <c r="AG8621" s="873"/>
      <c r="AN8621" s="669"/>
      <c r="IG8621" s="1009"/>
      <c r="IH8621" s="1009"/>
      <c r="II8621" s="1009"/>
      <c r="IJ8621" s="1009"/>
      <c r="IK8621" s="1009"/>
      <c r="IL8621" s="1009"/>
      <c r="IM8621" s="1009"/>
    </row>
    <row r="8622" spans="17:247" x14ac:dyDescent="0.25">
      <c r="Q8622" s="1333"/>
      <c r="R8622" s="1333"/>
      <c r="S8622" s="669"/>
      <c r="T8622" s="669"/>
      <c r="U8622" s="669"/>
      <c r="AG8622" s="873"/>
      <c r="AN8622" s="669"/>
      <c r="IG8622" s="1009"/>
      <c r="IH8622" s="1009"/>
      <c r="II8622" s="1009"/>
      <c r="IJ8622" s="1009"/>
      <c r="IK8622" s="1009"/>
      <c r="IL8622" s="1009"/>
      <c r="IM8622" s="1009"/>
    </row>
    <row r="8623" spans="17:247" x14ac:dyDescent="0.25">
      <c r="Q8623" s="1333"/>
      <c r="R8623" s="1333"/>
      <c r="S8623" s="669"/>
      <c r="T8623" s="669"/>
      <c r="U8623" s="669"/>
      <c r="AG8623" s="873"/>
      <c r="AN8623" s="669"/>
      <c r="IG8623" s="1009"/>
      <c r="IH8623" s="1009"/>
      <c r="II8623" s="1009"/>
      <c r="IJ8623" s="1009"/>
      <c r="IK8623" s="1009"/>
      <c r="IL8623" s="1009"/>
      <c r="IM8623" s="1009"/>
    </row>
    <row r="8624" spans="17:247" x14ac:dyDescent="0.25">
      <c r="Q8624" s="1333"/>
      <c r="R8624" s="1333"/>
      <c r="S8624" s="669"/>
      <c r="T8624" s="669"/>
      <c r="U8624" s="669"/>
      <c r="AG8624" s="873"/>
      <c r="AN8624" s="669"/>
      <c r="IG8624" s="1009"/>
      <c r="IH8624" s="1009"/>
      <c r="II8624" s="1009"/>
      <c r="IJ8624" s="1009"/>
      <c r="IK8624" s="1009"/>
      <c r="IL8624" s="1009"/>
      <c r="IM8624" s="1009"/>
    </row>
    <row r="8625" spans="17:247" x14ac:dyDescent="0.25">
      <c r="Q8625" s="1333"/>
      <c r="R8625" s="1333"/>
      <c r="S8625" s="669"/>
      <c r="T8625" s="669"/>
      <c r="U8625" s="669"/>
      <c r="AG8625" s="873"/>
      <c r="AN8625" s="669"/>
      <c r="IG8625" s="1009"/>
      <c r="IH8625" s="1009"/>
      <c r="II8625" s="1009"/>
      <c r="IJ8625" s="1009"/>
      <c r="IK8625" s="1009"/>
      <c r="IL8625" s="1009"/>
      <c r="IM8625" s="1009"/>
    </row>
    <row r="8626" spans="17:247" x14ac:dyDescent="0.25">
      <c r="Q8626" s="1333"/>
      <c r="R8626" s="1333"/>
      <c r="S8626" s="669"/>
      <c r="T8626" s="669"/>
      <c r="U8626" s="669"/>
      <c r="AG8626" s="873"/>
      <c r="AN8626" s="669"/>
      <c r="IG8626" s="1009"/>
      <c r="IH8626" s="1009"/>
      <c r="II8626" s="1009"/>
      <c r="IJ8626" s="1009"/>
      <c r="IK8626" s="1009"/>
      <c r="IL8626" s="1009"/>
      <c r="IM8626" s="1009"/>
    </row>
    <row r="8627" spans="17:247" x14ac:dyDescent="0.25">
      <c r="Q8627" s="1333"/>
      <c r="R8627" s="1333"/>
      <c r="S8627" s="669"/>
      <c r="T8627" s="669"/>
      <c r="U8627" s="669"/>
      <c r="AG8627" s="873"/>
      <c r="AN8627" s="669"/>
      <c r="IG8627" s="1009"/>
      <c r="IH8627" s="1009"/>
      <c r="II8627" s="1009"/>
      <c r="IJ8627" s="1009"/>
      <c r="IK8627" s="1009"/>
      <c r="IL8627" s="1009"/>
      <c r="IM8627" s="1009"/>
    </row>
    <row r="8628" spans="17:247" x14ac:dyDescent="0.25">
      <c r="Q8628" s="1333"/>
      <c r="R8628" s="1333"/>
      <c r="S8628" s="669"/>
      <c r="T8628" s="669"/>
      <c r="U8628" s="669"/>
      <c r="AG8628" s="873"/>
      <c r="AN8628" s="669"/>
      <c r="IG8628" s="1009"/>
      <c r="IH8628" s="1009"/>
      <c r="II8628" s="1009"/>
      <c r="IJ8628" s="1009"/>
      <c r="IK8628" s="1009"/>
      <c r="IL8628" s="1009"/>
      <c r="IM8628" s="1009"/>
    </row>
    <row r="8629" spans="17:247" x14ac:dyDescent="0.25">
      <c r="Q8629" s="1333"/>
      <c r="R8629" s="1333"/>
      <c r="S8629" s="669"/>
      <c r="T8629" s="669"/>
      <c r="U8629" s="669"/>
      <c r="AG8629" s="873"/>
      <c r="AN8629" s="669"/>
      <c r="IG8629" s="1009"/>
      <c r="IH8629" s="1009"/>
      <c r="II8629" s="1009"/>
      <c r="IJ8629" s="1009"/>
      <c r="IK8629" s="1009"/>
      <c r="IL8629" s="1009"/>
      <c r="IM8629" s="1009"/>
    </row>
    <row r="8630" spans="17:247" x14ac:dyDescent="0.25">
      <c r="Q8630" s="1333"/>
      <c r="R8630" s="1333"/>
      <c r="S8630" s="669"/>
      <c r="T8630" s="669"/>
      <c r="U8630" s="669"/>
      <c r="AG8630" s="873"/>
      <c r="AN8630" s="669"/>
      <c r="IG8630" s="1009"/>
      <c r="IH8630" s="1009"/>
      <c r="II8630" s="1009"/>
      <c r="IJ8630" s="1009"/>
      <c r="IK8630" s="1009"/>
      <c r="IL8630" s="1009"/>
      <c r="IM8630" s="1009"/>
    </row>
    <row r="8631" spans="17:247" x14ac:dyDescent="0.25">
      <c r="Q8631" s="1333"/>
      <c r="R8631" s="1333"/>
      <c r="S8631" s="669"/>
      <c r="T8631" s="669"/>
      <c r="U8631" s="669"/>
      <c r="AG8631" s="873"/>
      <c r="AN8631" s="669"/>
      <c r="IG8631" s="1009"/>
      <c r="IH8631" s="1009"/>
      <c r="II8631" s="1009"/>
      <c r="IJ8631" s="1009"/>
      <c r="IK8631" s="1009"/>
      <c r="IL8631" s="1009"/>
      <c r="IM8631" s="1009"/>
    </row>
    <row r="8632" spans="17:247" x14ac:dyDescent="0.25">
      <c r="Q8632" s="1333"/>
      <c r="R8632" s="1333"/>
      <c r="S8632" s="669"/>
      <c r="T8632" s="669"/>
      <c r="U8632" s="669"/>
      <c r="AG8632" s="873"/>
      <c r="AN8632" s="669"/>
      <c r="IG8632" s="1009"/>
      <c r="IH8632" s="1009"/>
      <c r="II8632" s="1009"/>
      <c r="IJ8632" s="1009"/>
      <c r="IK8632" s="1009"/>
      <c r="IL8632" s="1009"/>
      <c r="IM8632" s="1009"/>
    </row>
    <row r="8633" spans="17:247" x14ac:dyDescent="0.25">
      <c r="Q8633" s="1333"/>
      <c r="R8633" s="1333"/>
      <c r="S8633" s="669"/>
      <c r="T8633" s="669"/>
      <c r="U8633" s="669"/>
      <c r="AG8633" s="873"/>
      <c r="AN8633" s="669"/>
      <c r="IG8633" s="1009"/>
      <c r="IH8633" s="1009"/>
      <c r="II8633" s="1009"/>
      <c r="IJ8633" s="1009"/>
      <c r="IK8633" s="1009"/>
      <c r="IL8633" s="1009"/>
      <c r="IM8633" s="1009"/>
    </row>
    <row r="8634" spans="17:247" x14ac:dyDescent="0.25">
      <c r="Q8634" s="1333"/>
      <c r="R8634" s="1333"/>
      <c r="S8634" s="669"/>
      <c r="T8634" s="669"/>
      <c r="U8634" s="669"/>
      <c r="AG8634" s="873"/>
      <c r="AN8634" s="669"/>
      <c r="IG8634" s="1009"/>
      <c r="IH8634" s="1009"/>
      <c r="II8634" s="1009"/>
      <c r="IJ8634" s="1009"/>
      <c r="IK8634" s="1009"/>
      <c r="IL8634" s="1009"/>
      <c r="IM8634" s="1009"/>
    </row>
    <row r="8635" spans="17:247" x14ac:dyDescent="0.25">
      <c r="Q8635" s="1333"/>
      <c r="R8635" s="1333"/>
      <c r="S8635" s="669"/>
      <c r="T8635" s="669"/>
      <c r="U8635" s="669"/>
      <c r="AG8635" s="873"/>
      <c r="AN8635" s="669"/>
      <c r="IG8635" s="1009"/>
      <c r="IH8635" s="1009"/>
      <c r="II8635" s="1009"/>
      <c r="IJ8635" s="1009"/>
      <c r="IK8635" s="1009"/>
      <c r="IL8635" s="1009"/>
      <c r="IM8635" s="1009"/>
    </row>
    <row r="8636" spans="17:247" x14ac:dyDescent="0.25">
      <c r="Q8636" s="1333"/>
      <c r="R8636" s="1333"/>
      <c r="S8636" s="669"/>
      <c r="T8636" s="669"/>
      <c r="U8636" s="669"/>
      <c r="AG8636" s="873"/>
      <c r="AN8636" s="669"/>
      <c r="IG8636" s="1009"/>
      <c r="IH8636" s="1009"/>
      <c r="II8636" s="1009"/>
      <c r="IJ8636" s="1009"/>
      <c r="IK8636" s="1009"/>
      <c r="IL8636" s="1009"/>
      <c r="IM8636" s="1009"/>
    </row>
    <row r="8637" spans="17:247" x14ac:dyDescent="0.25">
      <c r="Q8637" s="1333"/>
      <c r="R8637" s="1333"/>
      <c r="S8637" s="669"/>
      <c r="T8637" s="669"/>
      <c r="U8637" s="669"/>
      <c r="AG8637" s="873"/>
      <c r="AN8637" s="669"/>
      <c r="IG8637" s="1009"/>
      <c r="IH8637" s="1009"/>
      <c r="II8637" s="1009"/>
      <c r="IJ8637" s="1009"/>
      <c r="IK8637" s="1009"/>
      <c r="IL8637" s="1009"/>
      <c r="IM8637" s="1009"/>
    </row>
    <row r="8638" spans="17:247" x14ac:dyDescent="0.25">
      <c r="Q8638" s="1333"/>
      <c r="R8638" s="1333"/>
      <c r="S8638" s="669"/>
      <c r="T8638" s="669"/>
      <c r="U8638" s="669"/>
      <c r="AG8638" s="873"/>
      <c r="AN8638" s="669"/>
      <c r="IG8638" s="1009"/>
      <c r="IH8638" s="1009"/>
      <c r="II8638" s="1009"/>
      <c r="IJ8638" s="1009"/>
      <c r="IK8638" s="1009"/>
      <c r="IL8638" s="1009"/>
      <c r="IM8638" s="1009"/>
    </row>
    <row r="8639" spans="17:247" x14ac:dyDescent="0.25">
      <c r="Q8639" s="1333"/>
      <c r="R8639" s="1333"/>
      <c r="S8639" s="669"/>
      <c r="T8639" s="669"/>
      <c r="U8639" s="669"/>
      <c r="AG8639" s="873"/>
      <c r="AN8639" s="669"/>
      <c r="IG8639" s="1009"/>
      <c r="IH8639" s="1009"/>
      <c r="II8639" s="1009"/>
      <c r="IJ8639" s="1009"/>
      <c r="IK8639" s="1009"/>
      <c r="IL8639" s="1009"/>
      <c r="IM8639" s="1009"/>
    </row>
    <row r="8640" spans="17:247" x14ac:dyDescent="0.25">
      <c r="Q8640" s="1333"/>
      <c r="R8640" s="1333"/>
      <c r="S8640" s="669"/>
      <c r="T8640" s="669"/>
      <c r="U8640" s="669"/>
      <c r="AG8640" s="873"/>
      <c r="AN8640" s="669"/>
      <c r="IG8640" s="1009"/>
      <c r="IH8640" s="1009"/>
      <c r="II8640" s="1009"/>
      <c r="IJ8640" s="1009"/>
      <c r="IK8640" s="1009"/>
      <c r="IL8640" s="1009"/>
      <c r="IM8640" s="1009"/>
    </row>
    <row r="8641" spans="17:247" x14ac:dyDescent="0.25">
      <c r="Q8641" s="1333"/>
      <c r="R8641" s="1333"/>
      <c r="S8641" s="669"/>
      <c r="T8641" s="669"/>
      <c r="U8641" s="669"/>
      <c r="AG8641" s="873"/>
      <c r="AN8641" s="669"/>
      <c r="IG8641" s="1009"/>
      <c r="IH8641" s="1009"/>
      <c r="II8641" s="1009"/>
      <c r="IJ8641" s="1009"/>
      <c r="IK8641" s="1009"/>
      <c r="IL8641" s="1009"/>
      <c r="IM8641" s="1009"/>
    </row>
    <row r="8642" spans="17:247" x14ac:dyDescent="0.25">
      <c r="Q8642" s="1333"/>
      <c r="R8642" s="1333"/>
      <c r="S8642" s="669"/>
      <c r="T8642" s="669"/>
      <c r="U8642" s="669"/>
      <c r="AG8642" s="873"/>
      <c r="AN8642" s="669"/>
      <c r="IG8642" s="1009"/>
      <c r="IH8642" s="1009"/>
      <c r="II8642" s="1009"/>
      <c r="IJ8642" s="1009"/>
      <c r="IK8642" s="1009"/>
      <c r="IL8642" s="1009"/>
      <c r="IM8642" s="1009"/>
    </row>
    <row r="8643" spans="17:247" x14ac:dyDescent="0.25">
      <c r="Q8643" s="1333"/>
      <c r="R8643" s="1333"/>
      <c r="S8643" s="669"/>
      <c r="T8643" s="669"/>
      <c r="U8643" s="669"/>
      <c r="AG8643" s="873"/>
      <c r="AN8643" s="669"/>
      <c r="IG8643" s="1009"/>
      <c r="IH8643" s="1009"/>
      <c r="II8643" s="1009"/>
      <c r="IJ8643" s="1009"/>
      <c r="IK8643" s="1009"/>
      <c r="IL8643" s="1009"/>
      <c r="IM8643" s="1009"/>
    </row>
    <row r="8644" spans="17:247" x14ac:dyDescent="0.25">
      <c r="Q8644" s="1333"/>
      <c r="R8644" s="1333"/>
      <c r="S8644" s="669"/>
      <c r="T8644" s="669"/>
      <c r="U8644" s="669"/>
      <c r="AG8644" s="873"/>
      <c r="AN8644" s="669"/>
      <c r="IG8644" s="1009"/>
      <c r="IH8644" s="1009"/>
      <c r="II8644" s="1009"/>
      <c r="IJ8644" s="1009"/>
      <c r="IK8644" s="1009"/>
      <c r="IL8644" s="1009"/>
      <c r="IM8644" s="1009"/>
    </row>
    <row r="8645" spans="17:247" x14ac:dyDescent="0.25">
      <c r="Q8645" s="1333"/>
      <c r="R8645" s="1333"/>
      <c r="S8645" s="669"/>
      <c r="T8645" s="669"/>
      <c r="U8645" s="669"/>
      <c r="AG8645" s="873"/>
      <c r="AN8645" s="669"/>
      <c r="IG8645" s="1009"/>
      <c r="IH8645" s="1009"/>
      <c r="II8645" s="1009"/>
      <c r="IJ8645" s="1009"/>
      <c r="IK8645" s="1009"/>
      <c r="IL8645" s="1009"/>
      <c r="IM8645" s="1009"/>
    </row>
    <row r="8646" spans="17:247" x14ac:dyDescent="0.25">
      <c r="Q8646" s="1333"/>
      <c r="R8646" s="1333"/>
      <c r="S8646" s="669"/>
      <c r="T8646" s="669"/>
      <c r="U8646" s="669"/>
      <c r="AG8646" s="873"/>
      <c r="AN8646" s="669"/>
      <c r="IG8646" s="1009"/>
      <c r="IH8646" s="1009"/>
      <c r="II8646" s="1009"/>
      <c r="IJ8646" s="1009"/>
      <c r="IK8646" s="1009"/>
      <c r="IL8646" s="1009"/>
      <c r="IM8646" s="1009"/>
    </row>
    <row r="8647" spans="17:247" x14ac:dyDescent="0.25">
      <c r="Q8647" s="1333"/>
      <c r="R8647" s="1333"/>
      <c r="S8647" s="669"/>
      <c r="T8647" s="669"/>
      <c r="U8647" s="669"/>
      <c r="AG8647" s="873"/>
      <c r="AN8647" s="669"/>
      <c r="IG8647" s="1009"/>
      <c r="IH8647" s="1009"/>
      <c r="II8647" s="1009"/>
      <c r="IJ8647" s="1009"/>
      <c r="IK8647" s="1009"/>
      <c r="IL8647" s="1009"/>
      <c r="IM8647" s="1009"/>
    </row>
    <row r="8648" spans="17:247" x14ac:dyDescent="0.25">
      <c r="Q8648" s="1333"/>
      <c r="R8648" s="1333"/>
      <c r="S8648" s="669"/>
      <c r="T8648" s="669"/>
      <c r="U8648" s="669"/>
      <c r="AG8648" s="873"/>
      <c r="AN8648" s="669"/>
      <c r="IG8648" s="1009"/>
      <c r="IH8648" s="1009"/>
      <c r="II8648" s="1009"/>
      <c r="IJ8648" s="1009"/>
      <c r="IK8648" s="1009"/>
      <c r="IL8648" s="1009"/>
      <c r="IM8648" s="1009"/>
    </row>
    <row r="8649" spans="17:247" x14ac:dyDescent="0.25">
      <c r="Q8649" s="1333"/>
      <c r="R8649" s="1333"/>
      <c r="S8649" s="669"/>
      <c r="T8649" s="669"/>
      <c r="U8649" s="669"/>
      <c r="AG8649" s="873"/>
      <c r="AN8649" s="669"/>
      <c r="IG8649" s="1009"/>
      <c r="IH8649" s="1009"/>
      <c r="II8649" s="1009"/>
      <c r="IJ8649" s="1009"/>
      <c r="IK8649" s="1009"/>
      <c r="IL8649" s="1009"/>
      <c r="IM8649" s="1009"/>
    </row>
    <row r="8650" spans="17:247" x14ac:dyDescent="0.25">
      <c r="Q8650" s="1333"/>
      <c r="R8650" s="1333"/>
      <c r="S8650" s="669"/>
      <c r="T8650" s="669"/>
      <c r="U8650" s="669"/>
      <c r="AG8650" s="873"/>
      <c r="AN8650" s="669"/>
      <c r="IG8650" s="1009"/>
      <c r="IH8650" s="1009"/>
      <c r="II8650" s="1009"/>
      <c r="IJ8650" s="1009"/>
      <c r="IK8650" s="1009"/>
      <c r="IL8650" s="1009"/>
      <c r="IM8650" s="1009"/>
    </row>
    <row r="8651" spans="17:247" x14ac:dyDescent="0.25">
      <c r="Q8651" s="1333"/>
      <c r="R8651" s="1333"/>
      <c r="S8651" s="669"/>
      <c r="T8651" s="669"/>
      <c r="U8651" s="669"/>
      <c r="AG8651" s="873"/>
      <c r="AN8651" s="669"/>
      <c r="IG8651" s="1009"/>
      <c r="IH8651" s="1009"/>
      <c r="II8651" s="1009"/>
      <c r="IJ8651" s="1009"/>
      <c r="IK8651" s="1009"/>
      <c r="IL8651" s="1009"/>
      <c r="IM8651" s="1009"/>
    </row>
    <row r="8652" spans="17:247" x14ac:dyDescent="0.25">
      <c r="Q8652" s="1333"/>
      <c r="R8652" s="1333"/>
      <c r="S8652" s="669"/>
      <c r="T8652" s="669"/>
      <c r="U8652" s="669"/>
      <c r="AG8652" s="873"/>
      <c r="AN8652" s="669"/>
      <c r="IG8652" s="1009"/>
      <c r="IH8652" s="1009"/>
      <c r="II8652" s="1009"/>
      <c r="IJ8652" s="1009"/>
      <c r="IK8652" s="1009"/>
      <c r="IL8652" s="1009"/>
      <c r="IM8652" s="1009"/>
    </row>
    <row r="8653" spans="17:247" x14ac:dyDescent="0.25">
      <c r="Q8653" s="1333"/>
      <c r="R8653" s="1333"/>
      <c r="S8653" s="669"/>
      <c r="T8653" s="669"/>
      <c r="U8653" s="669"/>
      <c r="AG8653" s="873"/>
      <c r="AN8653" s="669"/>
      <c r="IG8653" s="1009"/>
      <c r="IH8653" s="1009"/>
      <c r="II8653" s="1009"/>
      <c r="IJ8653" s="1009"/>
      <c r="IK8653" s="1009"/>
      <c r="IL8653" s="1009"/>
      <c r="IM8653" s="1009"/>
    </row>
    <row r="8654" spans="17:247" x14ac:dyDescent="0.25">
      <c r="Q8654" s="1333"/>
      <c r="R8654" s="1333"/>
      <c r="S8654" s="669"/>
      <c r="T8654" s="669"/>
      <c r="U8654" s="669"/>
      <c r="AG8654" s="873"/>
      <c r="AN8654" s="669"/>
      <c r="IG8654" s="1009"/>
      <c r="IH8654" s="1009"/>
      <c r="II8654" s="1009"/>
      <c r="IJ8654" s="1009"/>
      <c r="IK8654" s="1009"/>
      <c r="IL8654" s="1009"/>
      <c r="IM8654" s="1009"/>
    </row>
    <row r="8655" spans="17:247" x14ac:dyDescent="0.25">
      <c r="Q8655" s="1333"/>
      <c r="R8655" s="1333"/>
      <c r="S8655" s="669"/>
      <c r="T8655" s="669"/>
      <c r="U8655" s="669"/>
      <c r="AG8655" s="873"/>
      <c r="AN8655" s="669"/>
      <c r="IG8655" s="1009"/>
      <c r="IH8655" s="1009"/>
      <c r="II8655" s="1009"/>
      <c r="IJ8655" s="1009"/>
      <c r="IK8655" s="1009"/>
      <c r="IL8655" s="1009"/>
      <c r="IM8655" s="1009"/>
    </row>
    <row r="8656" spans="17:247" x14ac:dyDescent="0.25">
      <c r="Q8656" s="1333"/>
      <c r="R8656" s="1333"/>
      <c r="S8656" s="669"/>
      <c r="T8656" s="669"/>
      <c r="U8656" s="669"/>
      <c r="AG8656" s="873"/>
      <c r="AN8656" s="669"/>
      <c r="IG8656" s="1009"/>
      <c r="IH8656" s="1009"/>
      <c r="II8656" s="1009"/>
      <c r="IJ8656" s="1009"/>
      <c r="IK8656" s="1009"/>
      <c r="IL8656" s="1009"/>
      <c r="IM8656" s="1009"/>
    </row>
    <row r="8657" spans="17:247" x14ac:dyDescent="0.25">
      <c r="Q8657" s="1333"/>
      <c r="R8657" s="1333"/>
      <c r="S8657" s="669"/>
      <c r="T8657" s="669"/>
      <c r="U8657" s="669"/>
      <c r="AG8657" s="873"/>
      <c r="AN8657" s="669"/>
      <c r="IG8657" s="1009"/>
      <c r="IH8657" s="1009"/>
      <c r="II8657" s="1009"/>
      <c r="IJ8657" s="1009"/>
      <c r="IK8657" s="1009"/>
      <c r="IL8657" s="1009"/>
      <c r="IM8657" s="1009"/>
    </row>
    <row r="8658" spans="17:247" x14ac:dyDescent="0.25">
      <c r="Q8658" s="1333"/>
      <c r="R8658" s="1333"/>
      <c r="S8658" s="669"/>
      <c r="T8658" s="669"/>
      <c r="U8658" s="669"/>
      <c r="AG8658" s="873"/>
      <c r="AN8658" s="669"/>
      <c r="IG8658" s="1009"/>
      <c r="IH8658" s="1009"/>
      <c r="II8658" s="1009"/>
      <c r="IJ8658" s="1009"/>
      <c r="IK8658" s="1009"/>
      <c r="IL8658" s="1009"/>
      <c r="IM8658" s="1009"/>
    </row>
    <row r="8659" spans="17:247" x14ac:dyDescent="0.25">
      <c r="Q8659" s="1333"/>
      <c r="R8659" s="1333"/>
      <c r="S8659" s="669"/>
      <c r="T8659" s="669"/>
      <c r="U8659" s="669"/>
      <c r="AG8659" s="873"/>
      <c r="AN8659" s="669"/>
      <c r="IG8659" s="1009"/>
      <c r="IH8659" s="1009"/>
      <c r="II8659" s="1009"/>
      <c r="IJ8659" s="1009"/>
      <c r="IK8659" s="1009"/>
      <c r="IL8659" s="1009"/>
      <c r="IM8659" s="1009"/>
    </row>
    <row r="8660" spans="17:247" x14ac:dyDescent="0.25">
      <c r="Q8660" s="1333"/>
      <c r="R8660" s="1333"/>
      <c r="S8660" s="669"/>
      <c r="T8660" s="669"/>
      <c r="U8660" s="669"/>
      <c r="AG8660" s="873"/>
      <c r="AN8660" s="669"/>
      <c r="IG8660" s="1009"/>
      <c r="IH8660" s="1009"/>
      <c r="II8660" s="1009"/>
      <c r="IJ8660" s="1009"/>
      <c r="IK8660" s="1009"/>
      <c r="IL8660" s="1009"/>
      <c r="IM8660" s="1009"/>
    </row>
    <row r="8661" spans="17:247" x14ac:dyDescent="0.25">
      <c r="Q8661" s="1333"/>
      <c r="R8661" s="1333"/>
      <c r="S8661" s="669"/>
      <c r="T8661" s="669"/>
      <c r="U8661" s="669"/>
      <c r="AG8661" s="873"/>
      <c r="AN8661" s="669"/>
      <c r="IG8661" s="1009"/>
      <c r="IH8661" s="1009"/>
      <c r="II8661" s="1009"/>
      <c r="IJ8661" s="1009"/>
      <c r="IK8661" s="1009"/>
      <c r="IL8661" s="1009"/>
      <c r="IM8661" s="1009"/>
    </row>
    <row r="8662" spans="17:247" x14ac:dyDescent="0.25">
      <c r="Q8662" s="1333"/>
      <c r="R8662" s="1333"/>
      <c r="S8662" s="669"/>
      <c r="T8662" s="669"/>
      <c r="U8662" s="669"/>
      <c r="AG8662" s="873"/>
      <c r="AN8662" s="669"/>
      <c r="IG8662" s="1009"/>
      <c r="IH8662" s="1009"/>
      <c r="II8662" s="1009"/>
      <c r="IJ8662" s="1009"/>
      <c r="IK8662" s="1009"/>
      <c r="IL8662" s="1009"/>
      <c r="IM8662" s="1009"/>
    </row>
    <row r="8663" spans="17:247" x14ac:dyDescent="0.25">
      <c r="Q8663" s="1333"/>
      <c r="R8663" s="1333"/>
      <c r="S8663" s="669"/>
      <c r="T8663" s="669"/>
      <c r="U8663" s="669"/>
      <c r="AG8663" s="873"/>
      <c r="AN8663" s="669"/>
      <c r="IG8663" s="1009"/>
      <c r="IH8663" s="1009"/>
      <c r="II8663" s="1009"/>
      <c r="IJ8663" s="1009"/>
      <c r="IK8663" s="1009"/>
      <c r="IL8663" s="1009"/>
      <c r="IM8663" s="1009"/>
    </row>
    <row r="8664" spans="17:247" x14ac:dyDescent="0.25">
      <c r="Q8664" s="1333"/>
      <c r="R8664" s="1333"/>
      <c r="S8664" s="669"/>
      <c r="T8664" s="669"/>
      <c r="U8664" s="669"/>
      <c r="AG8664" s="873"/>
      <c r="AN8664" s="669"/>
      <c r="IG8664" s="1009"/>
      <c r="IH8664" s="1009"/>
      <c r="II8664" s="1009"/>
      <c r="IJ8664" s="1009"/>
      <c r="IK8664" s="1009"/>
      <c r="IL8664" s="1009"/>
      <c r="IM8664" s="1009"/>
    </row>
    <row r="8665" spans="17:247" x14ac:dyDescent="0.25">
      <c r="Q8665" s="1333"/>
      <c r="R8665" s="1333"/>
      <c r="S8665" s="669"/>
      <c r="T8665" s="669"/>
      <c r="U8665" s="669"/>
      <c r="AG8665" s="873"/>
      <c r="AN8665" s="669"/>
      <c r="IG8665" s="1009"/>
      <c r="IH8665" s="1009"/>
      <c r="II8665" s="1009"/>
      <c r="IJ8665" s="1009"/>
      <c r="IK8665" s="1009"/>
      <c r="IL8665" s="1009"/>
      <c r="IM8665" s="1009"/>
    </row>
    <row r="8666" spans="17:247" x14ac:dyDescent="0.25">
      <c r="Q8666" s="1333"/>
      <c r="R8666" s="1333"/>
      <c r="S8666" s="669"/>
      <c r="T8666" s="669"/>
      <c r="U8666" s="669"/>
      <c r="AG8666" s="873"/>
      <c r="AN8666" s="669"/>
      <c r="IG8666" s="1009"/>
      <c r="IH8666" s="1009"/>
      <c r="II8666" s="1009"/>
      <c r="IJ8666" s="1009"/>
      <c r="IK8666" s="1009"/>
      <c r="IL8666" s="1009"/>
      <c r="IM8666" s="1009"/>
    </row>
    <row r="8667" spans="17:247" x14ac:dyDescent="0.25">
      <c r="Q8667" s="1333"/>
      <c r="R8667" s="1333"/>
      <c r="S8667" s="669"/>
      <c r="T8667" s="669"/>
      <c r="U8667" s="669"/>
      <c r="AG8667" s="873"/>
      <c r="AN8667" s="669"/>
      <c r="IG8667" s="1009"/>
      <c r="IH8667" s="1009"/>
      <c r="II8667" s="1009"/>
      <c r="IJ8667" s="1009"/>
      <c r="IK8667" s="1009"/>
      <c r="IL8667" s="1009"/>
      <c r="IM8667" s="1009"/>
    </row>
    <row r="8668" spans="17:247" x14ac:dyDescent="0.25">
      <c r="Q8668" s="1333"/>
      <c r="R8668" s="1333"/>
      <c r="S8668" s="669"/>
      <c r="T8668" s="669"/>
      <c r="U8668" s="669"/>
      <c r="AG8668" s="873"/>
      <c r="AN8668" s="669"/>
      <c r="IG8668" s="1009"/>
      <c r="IH8668" s="1009"/>
      <c r="II8668" s="1009"/>
      <c r="IJ8668" s="1009"/>
      <c r="IK8668" s="1009"/>
      <c r="IL8668" s="1009"/>
      <c r="IM8668" s="1009"/>
    </row>
    <row r="8669" spans="17:247" x14ac:dyDescent="0.25">
      <c r="Q8669" s="1333"/>
      <c r="R8669" s="1333"/>
      <c r="S8669" s="669"/>
      <c r="T8669" s="669"/>
      <c r="U8669" s="669"/>
      <c r="AG8669" s="873"/>
      <c r="AN8669" s="669"/>
      <c r="IG8669" s="1009"/>
      <c r="IH8669" s="1009"/>
      <c r="II8669" s="1009"/>
      <c r="IJ8669" s="1009"/>
      <c r="IK8669" s="1009"/>
      <c r="IL8669" s="1009"/>
      <c r="IM8669" s="1009"/>
    </row>
    <row r="8670" spans="17:247" x14ac:dyDescent="0.25">
      <c r="Q8670" s="1333"/>
      <c r="R8670" s="1333"/>
      <c r="S8670" s="669"/>
      <c r="T8670" s="669"/>
      <c r="U8670" s="669"/>
      <c r="AG8670" s="873"/>
      <c r="AN8670" s="669"/>
      <c r="IG8670" s="1009"/>
      <c r="IH8670" s="1009"/>
      <c r="II8670" s="1009"/>
      <c r="IJ8670" s="1009"/>
      <c r="IK8670" s="1009"/>
      <c r="IL8670" s="1009"/>
      <c r="IM8670" s="1009"/>
    </row>
    <row r="8671" spans="17:247" x14ac:dyDescent="0.25">
      <c r="Q8671" s="1333"/>
      <c r="R8671" s="1333"/>
      <c r="S8671" s="669"/>
      <c r="T8671" s="669"/>
      <c r="U8671" s="669"/>
      <c r="AG8671" s="873"/>
      <c r="AN8671" s="669"/>
      <c r="IG8671" s="1009"/>
      <c r="IH8671" s="1009"/>
      <c r="II8671" s="1009"/>
      <c r="IJ8671" s="1009"/>
      <c r="IK8671" s="1009"/>
      <c r="IL8671" s="1009"/>
      <c r="IM8671" s="1009"/>
    </row>
    <row r="8672" spans="17:247" x14ac:dyDescent="0.25">
      <c r="Q8672" s="1333"/>
      <c r="R8672" s="1333"/>
      <c r="S8672" s="669"/>
      <c r="T8672" s="669"/>
      <c r="U8672" s="669"/>
      <c r="AG8672" s="873"/>
      <c r="AN8672" s="669"/>
      <c r="IG8672" s="1009"/>
      <c r="IH8672" s="1009"/>
      <c r="II8672" s="1009"/>
      <c r="IJ8672" s="1009"/>
      <c r="IK8672" s="1009"/>
      <c r="IL8672" s="1009"/>
      <c r="IM8672" s="1009"/>
    </row>
    <row r="8673" spans="17:247" x14ac:dyDescent="0.25">
      <c r="Q8673" s="1333"/>
      <c r="R8673" s="1333"/>
      <c r="S8673" s="669"/>
      <c r="T8673" s="669"/>
      <c r="U8673" s="669"/>
      <c r="AG8673" s="873"/>
      <c r="AN8673" s="669"/>
      <c r="IG8673" s="1009"/>
      <c r="IH8673" s="1009"/>
      <c r="II8673" s="1009"/>
      <c r="IJ8673" s="1009"/>
      <c r="IK8673" s="1009"/>
      <c r="IL8673" s="1009"/>
      <c r="IM8673" s="1009"/>
    </row>
    <row r="8674" spans="17:247" x14ac:dyDescent="0.25">
      <c r="Q8674" s="1333"/>
      <c r="R8674" s="1333"/>
      <c r="S8674" s="669"/>
      <c r="T8674" s="669"/>
      <c r="U8674" s="669"/>
      <c r="AG8674" s="873"/>
      <c r="AN8674" s="669"/>
      <c r="IG8674" s="1009"/>
      <c r="IH8674" s="1009"/>
      <c r="II8674" s="1009"/>
      <c r="IJ8674" s="1009"/>
      <c r="IK8674" s="1009"/>
      <c r="IL8674" s="1009"/>
      <c r="IM8674" s="1009"/>
    </row>
    <row r="8675" spans="17:247" x14ac:dyDescent="0.25">
      <c r="Q8675" s="1333"/>
      <c r="R8675" s="1333"/>
      <c r="S8675" s="669"/>
      <c r="T8675" s="669"/>
      <c r="U8675" s="669"/>
      <c r="AG8675" s="873"/>
      <c r="AN8675" s="669"/>
      <c r="IG8675" s="1009"/>
      <c r="IH8675" s="1009"/>
      <c r="II8675" s="1009"/>
      <c r="IJ8675" s="1009"/>
      <c r="IK8675" s="1009"/>
      <c r="IL8675" s="1009"/>
      <c r="IM8675" s="1009"/>
    </row>
    <row r="8676" spans="17:247" x14ac:dyDescent="0.25">
      <c r="Q8676" s="1333"/>
      <c r="R8676" s="1333"/>
      <c r="S8676" s="669"/>
      <c r="T8676" s="669"/>
      <c r="U8676" s="669"/>
      <c r="AG8676" s="873"/>
      <c r="AN8676" s="669"/>
      <c r="IG8676" s="1009"/>
      <c r="IH8676" s="1009"/>
      <c r="II8676" s="1009"/>
      <c r="IJ8676" s="1009"/>
      <c r="IK8676" s="1009"/>
      <c r="IL8676" s="1009"/>
      <c r="IM8676" s="1009"/>
    </row>
    <row r="8677" spans="17:247" x14ac:dyDescent="0.25">
      <c r="Q8677" s="1333"/>
      <c r="R8677" s="1333"/>
      <c r="S8677" s="669"/>
      <c r="T8677" s="669"/>
      <c r="U8677" s="669"/>
      <c r="AG8677" s="873"/>
      <c r="AN8677" s="669"/>
      <c r="IG8677" s="1009"/>
      <c r="IH8677" s="1009"/>
      <c r="II8677" s="1009"/>
      <c r="IJ8677" s="1009"/>
      <c r="IK8677" s="1009"/>
      <c r="IL8677" s="1009"/>
      <c r="IM8677" s="1009"/>
    </row>
    <row r="8678" spans="17:247" x14ac:dyDescent="0.25">
      <c r="Q8678" s="1333"/>
      <c r="R8678" s="1333"/>
      <c r="S8678" s="669"/>
      <c r="T8678" s="669"/>
      <c r="U8678" s="669"/>
      <c r="AG8678" s="873"/>
      <c r="AN8678" s="669"/>
      <c r="IG8678" s="1009"/>
      <c r="IH8678" s="1009"/>
      <c r="II8678" s="1009"/>
      <c r="IJ8678" s="1009"/>
      <c r="IK8678" s="1009"/>
      <c r="IL8678" s="1009"/>
      <c r="IM8678" s="1009"/>
    </row>
    <row r="8679" spans="17:247" x14ac:dyDescent="0.25">
      <c r="Q8679" s="1333"/>
      <c r="R8679" s="1333"/>
      <c r="S8679" s="669"/>
      <c r="T8679" s="669"/>
      <c r="U8679" s="669"/>
      <c r="AG8679" s="873"/>
      <c r="AN8679" s="669"/>
      <c r="IG8679" s="1009"/>
      <c r="IH8679" s="1009"/>
      <c r="II8679" s="1009"/>
      <c r="IJ8679" s="1009"/>
      <c r="IK8679" s="1009"/>
      <c r="IL8679" s="1009"/>
      <c r="IM8679" s="1009"/>
    </row>
    <row r="8680" spans="17:247" x14ac:dyDescent="0.25">
      <c r="Q8680" s="1333"/>
      <c r="R8680" s="1333"/>
      <c r="S8680" s="669"/>
      <c r="T8680" s="669"/>
      <c r="U8680" s="669"/>
      <c r="AG8680" s="873"/>
      <c r="AN8680" s="669"/>
      <c r="IG8680" s="1009"/>
      <c r="IH8680" s="1009"/>
      <c r="II8680" s="1009"/>
      <c r="IJ8680" s="1009"/>
      <c r="IK8680" s="1009"/>
      <c r="IL8680" s="1009"/>
      <c r="IM8680" s="1009"/>
    </row>
    <row r="8681" spans="17:247" x14ac:dyDescent="0.25">
      <c r="Q8681" s="1333"/>
      <c r="R8681" s="1333"/>
      <c r="S8681" s="669"/>
      <c r="T8681" s="669"/>
      <c r="U8681" s="669"/>
      <c r="AG8681" s="873"/>
      <c r="AN8681" s="669"/>
      <c r="IG8681" s="1009"/>
      <c r="IH8681" s="1009"/>
      <c r="II8681" s="1009"/>
      <c r="IJ8681" s="1009"/>
      <c r="IK8681" s="1009"/>
      <c r="IL8681" s="1009"/>
      <c r="IM8681" s="1009"/>
    </row>
    <row r="8682" spans="17:247" x14ac:dyDescent="0.25">
      <c r="Q8682" s="1333"/>
      <c r="R8682" s="1333"/>
      <c r="S8682" s="669"/>
      <c r="T8682" s="669"/>
      <c r="U8682" s="669"/>
      <c r="AG8682" s="873"/>
      <c r="AN8682" s="669"/>
      <c r="IG8682" s="1009"/>
      <c r="IH8682" s="1009"/>
      <c r="II8682" s="1009"/>
      <c r="IJ8682" s="1009"/>
      <c r="IK8682" s="1009"/>
      <c r="IL8682" s="1009"/>
      <c r="IM8682" s="1009"/>
    </row>
    <row r="8683" spans="17:247" x14ac:dyDescent="0.25">
      <c r="Q8683" s="1333"/>
      <c r="R8683" s="1333"/>
      <c r="S8683" s="669"/>
      <c r="T8683" s="669"/>
      <c r="U8683" s="669"/>
      <c r="AG8683" s="873"/>
      <c r="AN8683" s="669"/>
      <c r="IG8683" s="1009"/>
      <c r="IH8683" s="1009"/>
      <c r="II8683" s="1009"/>
      <c r="IJ8683" s="1009"/>
      <c r="IK8683" s="1009"/>
      <c r="IL8683" s="1009"/>
      <c r="IM8683" s="1009"/>
    </row>
    <row r="8684" spans="17:247" x14ac:dyDescent="0.25">
      <c r="Q8684" s="1333"/>
      <c r="R8684" s="1333"/>
      <c r="S8684" s="669"/>
      <c r="T8684" s="669"/>
      <c r="U8684" s="669"/>
      <c r="AG8684" s="873"/>
      <c r="AN8684" s="669"/>
      <c r="IG8684" s="1009"/>
      <c r="IH8684" s="1009"/>
      <c r="II8684" s="1009"/>
      <c r="IJ8684" s="1009"/>
      <c r="IK8684" s="1009"/>
      <c r="IL8684" s="1009"/>
      <c r="IM8684" s="1009"/>
    </row>
    <row r="8685" spans="17:247" x14ac:dyDescent="0.25">
      <c r="Q8685" s="1333"/>
      <c r="R8685" s="1333"/>
      <c r="S8685" s="669"/>
      <c r="T8685" s="669"/>
      <c r="U8685" s="669"/>
      <c r="AG8685" s="873"/>
      <c r="AN8685" s="669"/>
      <c r="IG8685" s="1009"/>
      <c r="IH8685" s="1009"/>
      <c r="II8685" s="1009"/>
      <c r="IJ8685" s="1009"/>
      <c r="IK8685" s="1009"/>
      <c r="IL8685" s="1009"/>
      <c r="IM8685" s="1009"/>
    </row>
    <row r="8686" spans="17:247" x14ac:dyDescent="0.25">
      <c r="Q8686" s="1333"/>
      <c r="R8686" s="1333"/>
      <c r="S8686" s="669"/>
      <c r="T8686" s="669"/>
      <c r="U8686" s="669"/>
      <c r="AG8686" s="873"/>
      <c r="AN8686" s="669"/>
      <c r="IG8686" s="1009"/>
      <c r="IH8686" s="1009"/>
      <c r="II8686" s="1009"/>
      <c r="IJ8686" s="1009"/>
      <c r="IK8686" s="1009"/>
      <c r="IL8686" s="1009"/>
      <c r="IM8686" s="1009"/>
    </row>
    <row r="8687" spans="17:247" x14ac:dyDescent="0.25">
      <c r="Q8687" s="1333"/>
      <c r="R8687" s="1333"/>
      <c r="S8687" s="669"/>
      <c r="T8687" s="669"/>
      <c r="U8687" s="669"/>
      <c r="AG8687" s="873"/>
      <c r="AN8687" s="669"/>
      <c r="IG8687" s="1009"/>
      <c r="IH8687" s="1009"/>
      <c r="II8687" s="1009"/>
      <c r="IJ8687" s="1009"/>
      <c r="IK8687" s="1009"/>
      <c r="IL8687" s="1009"/>
      <c r="IM8687" s="1009"/>
    </row>
    <row r="8688" spans="17:247" x14ac:dyDescent="0.25">
      <c r="Q8688" s="1333"/>
      <c r="R8688" s="1333"/>
      <c r="S8688" s="669"/>
      <c r="T8688" s="669"/>
      <c r="U8688" s="669"/>
      <c r="AG8688" s="873"/>
      <c r="AN8688" s="669"/>
      <c r="IG8688" s="1009"/>
      <c r="IH8688" s="1009"/>
      <c r="II8688" s="1009"/>
      <c r="IJ8688" s="1009"/>
      <c r="IK8688" s="1009"/>
      <c r="IL8688" s="1009"/>
      <c r="IM8688" s="1009"/>
    </row>
    <row r="8689" spans="17:247" x14ac:dyDescent="0.25">
      <c r="Q8689" s="1333"/>
      <c r="R8689" s="1333"/>
      <c r="S8689" s="669"/>
      <c r="T8689" s="669"/>
      <c r="U8689" s="669"/>
      <c r="AG8689" s="873"/>
      <c r="AN8689" s="669"/>
      <c r="IG8689" s="1009"/>
      <c r="IH8689" s="1009"/>
      <c r="II8689" s="1009"/>
      <c r="IJ8689" s="1009"/>
      <c r="IK8689" s="1009"/>
      <c r="IL8689" s="1009"/>
      <c r="IM8689" s="1009"/>
    </row>
    <row r="8690" spans="17:247" x14ac:dyDescent="0.25">
      <c r="Q8690" s="1333"/>
      <c r="R8690" s="1333"/>
      <c r="S8690" s="669"/>
      <c r="T8690" s="669"/>
      <c r="U8690" s="669"/>
      <c r="AG8690" s="873"/>
      <c r="AN8690" s="669"/>
      <c r="IG8690" s="1009"/>
      <c r="IH8690" s="1009"/>
      <c r="II8690" s="1009"/>
      <c r="IJ8690" s="1009"/>
      <c r="IK8690" s="1009"/>
      <c r="IL8690" s="1009"/>
      <c r="IM8690" s="1009"/>
    </row>
    <row r="8691" spans="17:247" x14ac:dyDescent="0.25">
      <c r="Q8691" s="1333"/>
      <c r="R8691" s="1333"/>
      <c r="S8691" s="669"/>
      <c r="T8691" s="669"/>
      <c r="U8691" s="669"/>
      <c r="AG8691" s="873"/>
      <c r="AN8691" s="669"/>
      <c r="IG8691" s="1009"/>
      <c r="IH8691" s="1009"/>
      <c r="II8691" s="1009"/>
      <c r="IJ8691" s="1009"/>
      <c r="IK8691" s="1009"/>
      <c r="IL8691" s="1009"/>
      <c r="IM8691" s="1009"/>
    </row>
    <row r="8692" spans="17:247" x14ac:dyDescent="0.25">
      <c r="Q8692" s="1333"/>
      <c r="R8692" s="1333"/>
      <c r="S8692" s="669"/>
      <c r="T8692" s="669"/>
      <c r="U8692" s="669"/>
      <c r="AG8692" s="873"/>
      <c r="AN8692" s="669"/>
      <c r="IG8692" s="1009"/>
      <c r="IH8692" s="1009"/>
      <c r="II8692" s="1009"/>
      <c r="IJ8692" s="1009"/>
      <c r="IK8692" s="1009"/>
      <c r="IL8692" s="1009"/>
      <c r="IM8692" s="1009"/>
    </row>
    <row r="8693" spans="17:247" x14ac:dyDescent="0.25">
      <c r="Q8693" s="1333"/>
      <c r="R8693" s="1333"/>
      <c r="S8693" s="669"/>
      <c r="T8693" s="669"/>
      <c r="U8693" s="669"/>
      <c r="AG8693" s="873"/>
      <c r="AN8693" s="669"/>
      <c r="IG8693" s="1009"/>
      <c r="IH8693" s="1009"/>
      <c r="II8693" s="1009"/>
      <c r="IJ8693" s="1009"/>
      <c r="IK8693" s="1009"/>
      <c r="IL8693" s="1009"/>
      <c r="IM8693" s="1009"/>
    </row>
    <row r="8694" spans="17:247" x14ac:dyDescent="0.25">
      <c r="Q8694" s="1333"/>
      <c r="R8694" s="1333"/>
      <c r="S8694" s="669"/>
      <c r="T8694" s="669"/>
      <c r="U8694" s="669"/>
      <c r="AG8694" s="873"/>
      <c r="AN8694" s="669"/>
      <c r="IG8694" s="1009"/>
      <c r="IH8694" s="1009"/>
      <c r="II8694" s="1009"/>
      <c r="IJ8694" s="1009"/>
      <c r="IK8694" s="1009"/>
      <c r="IL8694" s="1009"/>
      <c r="IM8694" s="1009"/>
    </row>
    <row r="8695" spans="17:247" x14ac:dyDescent="0.25">
      <c r="Q8695" s="1333"/>
      <c r="R8695" s="1333"/>
      <c r="S8695" s="669"/>
      <c r="T8695" s="669"/>
      <c r="U8695" s="669"/>
      <c r="AG8695" s="873"/>
      <c r="AN8695" s="669"/>
      <c r="IG8695" s="1009"/>
      <c r="IH8695" s="1009"/>
      <c r="II8695" s="1009"/>
      <c r="IJ8695" s="1009"/>
      <c r="IK8695" s="1009"/>
      <c r="IL8695" s="1009"/>
      <c r="IM8695" s="1009"/>
    </row>
    <row r="8696" spans="17:247" x14ac:dyDescent="0.25">
      <c r="Q8696" s="1333"/>
      <c r="R8696" s="1333"/>
      <c r="S8696" s="669"/>
      <c r="T8696" s="669"/>
      <c r="U8696" s="669"/>
      <c r="AG8696" s="873"/>
      <c r="AN8696" s="669"/>
      <c r="IG8696" s="1009"/>
      <c r="IH8696" s="1009"/>
      <c r="II8696" s="1009"/>
      <c r="IJ8696" s="1009"/>
      <c r="IK8696" s="1009"/>
      <c r="IL8696" s="1009"/>
      <c r="IM8696" s="1009"/>
    </row>
    <row r="8697" spans="17:247" x14ac:dyDescent="0.25">
      <c r="Q8697" s="1333"/>
      <c r="R8697" s="1333"/>
      <c r="S8697" s="669"/>
      <c r="T8697" s="669"/>
      <c r="U8697" s="669"/>
      <c r="AG8697" s="873"/>
      <c r="AN8697" s="669"/>
      <c r="IG8697" s="1009"/>
      <c r="IH8697" s="1009"/>
      <c r="II8697" s="1009"/>
      <c r="IJ8697" s="1009"/>
      <c r="IK8697" s="1009"/>
      <c r="IL8697" s="1009"/>
      <c r="IM8697" s="1009"/>
    </row>
    <row r="8698" spans="17:247" x14ac:dyDescent="0.25">
      <c r="Q8698" s="1333"/>
      <c r="R8698" s="1333"/>
      <c r="S8698" s="669"/>
      <c r="T8698" s="669"/>
      <c r="U8698" s="669"/>
      <c r="AG8698" s="873"/>
      <c r="AN8698" s="669"/>
      <c r="IG8698" s="1009"/>
      <c r="IH8698" s="1009"/>
      <c r="II8698" s="1009"/>
      <c r="IJ8698" s="1009"/>
      <c r="IK8698" s="1009"/>
      <c r="IL8698" s="1009"/>
      <c r="IM8698" s="1009"/>
    </row>
    <row r="8699" spans="17:247" x14ac:dyDescent="0.25">
      <c r="Q8699" s="1333"/>
      <c r="R8699" s="1333"/>
      <c r="S8699" s="669"/>
      <c r="T8699" s="669"/>
      <c r="U8699" s="669"/>
      <c r="AG8699" s="873"/>
      <c r="AN8699" s="669"/>
      <c r="IG8699" s="1009"/>
      <c r="IH8699" s="1009"/>
      <c r="II8699" s="1009"/>
      <c r="IJ8699" s="1009"/>
      <c r="IK8699" s="1009"/>
      <c r="IL8699" s="1009"/>
      <c r="IM8699" s="1009"/>
    </row>
    <row r="8700" spans="17:247" x14ac:dyDescent="0.25">
      <c r="Q8700" s="1333"/>
      <c r="R8700" s="1333"/>
      <c r="S8700" s="669"/>
      <c r="T8700" s="669"/>
      <c r="U8700" s="669"/>
      <c r="AG8700" s="873"/>
      <c r="AN8700" s="669"/>
      <c r="IG8700" s="1009"/>
      <c r="IH8700" s="1009"/>
      <c r="II8700" s="1009"/>
      <c r="IJ8700" s="1009"/>
      <c r="IK8700" s="1009"/>
      <c r="IL8700" s="1009"/>
      <c r="IM8700" s="1009"/>
    </row>
    <row r="8701" spans="17:247" x14ac:dyDescent="0.25">
      <c r="Q8701" s="1333"/>
      <c r="R8701" s="1333"/>
      <c r="S8701" s="669"/>
      <c r="T8701" s="669"/>
      <c r="U8701" s="669"/>
      <c r="AG8701" s="873"/>
      <c r="AN8701" s="669"/>
      <c r="IG8701" s="1009"/>
      <c r="IH8701" s="1009"/>
      <c r="II8701" s="1009"/>
      <c r="IJ8701" s="1009"/>
      <c r="IK8701" s="1009"/>
      <c r="IL8701" s="1009"/>
      <c r="IM8701" s="1009"/>
    </row>
    <row r="8702" spans="17:247" x14ac:dyDescent="0.25">
      <c r="Q8702" s="1333"/>
      <c r="R8702" s="1333"/>
      <c r="S8702" s="669"/>
      <c r="T8702" s="669"/>
      <c r="U8702" s="669"/>
      <c r="AG8702" s="873"/>
      <c r="AN8702" s="669"/>
      <c r="IG8702" s="1009"/>
      <c r="IH8702" s="1009"/>
      <c r="II8702" s="1009"/>
      <c r="IJ8702" s="1009"/>
      <c r="IK8702" s="1009"/>
      <c r="IL8702" s="1009"/>
      <c r="IM8702" s="1009"/>
    </row>
    <row r="8703" spans="17:247" x14ac:dyDescent="0.25">
      <c r="Q8703" s="1333"/>
      <c r="R8703" s="1333"/>
      <c r="S8703" s="669"/>
      <c r="T8703" s="669"/>
      <c r="U8703" s="669"/>
      <c r="AG8703" s="873"/>
      <c r="AN8703" s="669"/>
      <c r="IG8703" s="1009"/>
      <c r="IH8703" s="1009"/>
      <c r="II8703" s="1009"/>
      <c r="IJ8703" s="1009"/>
      <c r="IK8703" s="1009"/>
      <c r="IL8703" s="1009"/>
      <c r="IM8703" s="1009"/>
    </row>
    <row r="8704" spans="17:247" x14ac:dyDescent="0.25">
      <c r="Q8704" s="1333"/>
      <c r="R8704" s="1333"/>
      <c r="S8704" s="669"/>
      <c r="T8704" s="669"/>
      <c r="U8704" s="669"/>
      <c r="AG8704" s="873"/>
      <c r="AN8704" s="669"/>
      <c r="IG8704" s="1009"/>
      <c r="IH8704" s="1009"/>
      <c r="II8704" s="1009"/>
      <c r="IJ8704" s="1009"/>
      <c r="IK8704" s="1009"/>
      <c r="IL8704" s="1009"/>
      <c r="IM8704" s="1009"/>
    </row>
    <row r="8705" spans="17:247" x14ac:dyDescent="0.25">
      <c r="Q8705" s="1333"/>
      <c r="R8705" s="1333"/>
      <c r="S8705" s="669"/>
      <c r="T8705" s="669"/>
      <c r="U8705" s="669"/>
      <c r="AG8705" s="873"/>
      <c r="AN8705" s="669"/>
      <c r="IG8705" s="1009"/>
      <c r="IH8705" s="1009"/>
      <c r="II8705" s="1009"/>
      <c r="IJ8705" s="1009"/>
      <c r="IK8705" s="1009"/>
      <c r="IL8705" s="1009"/>
      <c r="IM8705" s="1009"/>
    </row>
    <row r="8706" spans="17:247" x14ac:dyDescent="0.25">
      <c r="Q8706" s="1333"/>
      <c r="R8706" s="1333"/>
      <c r="S8706" s="669"/>
      <c r="T8706" s="669"/>
      <c r="U8706" s="669"/>
      <c r="AG8706" s="873"/>
      <c r="AN8706" s="669"/>
      <c r="IG8706" s="1009"/>
      <c r="IH8706" s="1009"/>
      <c r="II8706" s="1009"/>
      <c r="IJ8706" s="1009"/>
      <c r="IK8706" s="1009"/>
      <c r="IL8706" s="1009"/>
      <c r="IM8706" s="1009"/>
    </row>
    <row r="8707" spans="17:247" x14ac:dyDescent="0.25">
      <c r="Q8707" s="1333"/>
      <c r="R8707" s="1333"/>
      <c r="S8707" s="669"/>
      <c r="T8707" s="669"/>
      <c r="U8707" s="669"/>
      <c r="AG8707" s="873"/>
      <c r="AN8707" s="669"/>
      <c r="IG8707" s="1009"/>
      <c r="IH8707" s="1009"/>
      <c r="II8707" s="1009"/>
      <c r="IJ8707" s="1009"/>
      <c r="IK8707" s="1009"/>
      <c r="IL8707" s="1009"/>
      <c r="IM8707" s="1009"/>
    </row>
    <row r="8708" spans="17:247" x14ac:dyDescent="0.25">
      <c r="Q8708" s="1333"/>
      <c r="R8708" s="1333"/>
      <c r="S8708" s="669"/>
      <c r="T8708" s="669"/>
      <c r="U8708" s="669"/>
      <c r="AG8708" s="873"/>
      <c r="AN8708" s="669"/>
      <c r="IG8708" s="1009"/>
      <c r="IH8708" s="1009"/>
      <c r="II8708" s="1009"/>
      <c r="IJ8708" s="1009"/>
      <c r="IK8708" s="1009"/>
      <c r="IL8708" s="1009"/>
      <c r="IM8708" s="1009"/>
    </row>
    <row r="8709" spans="17:247" x14ac:dyDescent="0.25">
      <c r="Q8709" s="1333"/>
      <c r="R8709" s="1333"/>
      <c r="S8709" s="669"/>
      <c r="T8709" s="669"/>
      <c r="U8709" s="669"/>
      <c r="AG8709" s="873"/>
      <c r="AN8709" s="669"/>
      <c r="IG8709" s="1009"/>
      <c r="IH8709" s="1009"/>
      <c r="II8709" s="1009"/>
      <c r="IJ8709" s="1009"/>
      <c r="IK8709" s="1009"/>
      <c r="IL8709" s="1009"/>
      <c r="IM8709" s="1009"/>
    </row>
    <row r="8710" spans="17:247" x14ac:dyDescent="0.25">
      <c r="Q8710" s="1333"/>
      <c r="R8710" s="1333"/>
      <c r="S8710" s="669"/>
      <c r="T8710" s="669"/>
      <c r="U8710" s="669"/>
      <c r="AG8710" s="873"/>
      <c r="AN8710" s="669"/>
      <c r="IG8710" s="1009"/>
      <c r="IH8710" s="1009"/>
      <c r="II8710" s="1009"/>
      <c r="IJ8710" s="1009"/>
      <c r="IK8710" s="1009"/>
      <c r="IL8710" s="1009"/>
      <c r="IM8710" s="1009"/>
    </row>
    <row r="8711" spans="17:247" x14ac:dyDescent="0.25">
      <c r="Q8711" s="1333"/>
      <c r="R8711" s="1333"/>
      <c r="S8711" s="669"/>
      <c r="T8711" s="669"/>
      <c r="U8711" s="669"/>
      <c r="AG8711" s="873"/>
      <c r="AN8711" s="669"/>
      <c r="IG8711" s="1009"/>
      <c r="IH8711" s="1009"/>
      <c r="II8711" s="1009"/>
      <c r="IJ8711" s="1009"/>
      <c r="IK8711" s="1009"/>
      <c r="IL8711" s="1009"/>
      <c r="IM8711" s="1009"/>
    </row>
    <row r="8712" spans="17:247" x14ac:dyDescent="0.25">
      <c r="Q8712" s="1333"/>
      <c r="R8712" s="1333"/>
      <c r="S8712" s="669"/>
      <c r="T8712" s="669"/>
      <c r="U8712" s="669"/>
      <c r="AG8712" s="873"/>
      <c r="AN8712" s="669"/>
      <c r="IG8712" s="1009"/>
      <c r="IH8712" s="1009"/>
      <c r="II8712" s="1009"/>
      <c r="IJ8712" s="1009"/>
      <c r="IK8712" s="1009"/>
      <c r="IL8712" s="1009"/>
      <c r="IM8712" s="1009"/>
    </row>
    <row r="8713" spans="17:247" x14ac:dyDescent="0.25">
      <c r="Q8713" s="1333"/>
      <c r="R8713" s="1333"/>
      <c r="S8713" s="669"/>
      <c r="T8713" s="669"/>
      <c r="U8713" s="669"/>
      <c r="AG8713" s="873"/>
      <c r="AN8713" s="669"/>
      <c r="IG8713" s="1009"/>
      <c r="IH8713" s="1009"/>
      <c r="II8713" s="1009"/>
      <c r="IJ8713" s="1009"/>
      <c r="IK8713" s="1009"/>
      <c r="IL8713" s="1009"/>
      <c r="IM8713" s="1009"/>
    </row>
    <row r="8714" spans="17:247" x14ac:dyDescent="0.25">
      <c r="Q8714" s="1333"/>
      <c r="R8714" s="1333"/>
      <c r="S8714" s="669"/>
      <c r="T8714" s="669"/>
      <c r="U8714" s="669"/>
      <c r="AG8714" s="873"/>
      <c r="AN8714" s="669"/>
      <c r="IG8714" s="1009"/>
      <c r="IH8714" s="1009"/>
      <c r="II8714" s="1009"/>
      <c r="IJ8714" s="1009"/>
      <c r="IK8714" s="1009"/>
      <c r="IL8714" s="1009"/>
      <c r="IM8714" s="1009"/>
    </row>
    <row r="8715" spans="17:247" x14ac:dyDescent="0.25">
      <c r="Q8715" s="1333"/>
      <c r="R8715" s="1333"/>
      <c r="S8715" s="669"/>
      <c r="T8715" s="669"/>
      <c r="U8715" s="669"/>
      <c r="AG8715" s="873"/>
      <c r="AN8715" s="669"/>
      <c r="IG8715" s="1009"/>
      <c r="IH8715" s="1009"/>
      <c r="II8715" s="1009"/>
      <c r="IJ8715" s="1009"/>
      <c r="IK8715" s="1009"/>
      <c r="IL8715" s="1009"/>
      <c r="IM8715" s="1009"/>
    </row>
    <row r="8716" spans="17:247" x14ac:dyDescent="0.25">
      <c r="Q8716" s="1333"/>
      <c r="R8716" s="1333"/>
      <c r="S8716" s="669"/>
      <c r="T8716" s="669"/>
      <c r="U8716" s="669"/>
      <c r="AG8716" s="873"/>
      <c r="AN8716" s="669"/>
      <c r="IG8716" s="1009"/>
      <c r="IH8716" s="1009"/>
      <c r="II8716" s="1009"/>
      <c r="IJ8716" s="1009"/>
      <c r="IK8716" s="1009"/>
      <c r="IL8716" s="1009"/>
      <c r="IM8716" s="1009"/>
    </row>
    <row r="8717" spans="17:247" x14ac:dyDescent="0.25">
      <c r="Q8717" s="1333"/>
      <c r="R8717" s="1333"/>
      <c r="S8717" s="669"/>
      <c r="T8717" s="669"/>
      <c r="U8717" s="669"/>
      <c r="AG8717" s="873"/>
      <c r="AN8717" s="669"/>
      <c r="IG8717" s="1009"/>
      <c r="IH8717" s="1009"/>
      <c r="II8717" s="1009"/>
      <c r="IJ8717" s="1009"/>
      <c r="IK8717" s="1009"/>
      <c r="IL8717" s="1009"/>
      <c r="IM8717" s="1009"/>
    </row>
    <row r="8718" spans="17:247" x14ac:dyDescent="0.25">
      <c r="Q8718" s="1333"/>
      <c r="R8718" s="1333"/>
      <c r="S8718" s="669"/>
      <c r="T8718" s="669"/>
      <c r="U8718" s="669"/>
      <c r="AG8718" s="873"/>
      <c r="AN8718" s="669"/>
      <c r="IG8718" s="1009"/>
      <c r="IH8718" s="1009"/>
      <c r="II8718" s="1009"/>
      <c r="IJ8718" s="1009"/>
      <c r="IK8718" s="1009"/>
      <c r="IL8718" s="1009"/>
      <c r="IM8718" s="1009"/>
    </row>
    <row r="8719" spans="17:247" x14ac:dyDescent="0.25">
      <c r="Q8719" s="1333"/>
      <c r="R8719" s="1333"/>
      <c r="S8719" s="669"/>
      <c r="T8719" s="669"/>
      <c r="U8719" s="669"/>
      <c r="AG8719" s="873"/>
      <c r="AN8719" s="669"/>
      <c r="IG8719" s="1009"/>
      <c r="IH8719" s="1009"/>
      <c r="II8719" s="1009"/>
      <c r="IJ8719" s="1009"/>
      <c r="IK8719" s="1009"/>
      <c r="IL8719" s="1009"/>
      <c r="IM8719" s="1009"/>
    </row>
    <row r="8720" spans="17:247" x14ac:dyDescent="0.25">
      <c r="Q8720" s="1333"/>
      <c r="R8720" s="1333"/>
      <c r="S8720" s="669"/>
      <c r="T8720" s="669"/>
      <c r="U8720" s="669"/>
      <c r="AG8720" s="873"/>
      <c r="AN8720" s="669"/>
      <c r="IG8720" s="1009"/>
      <c r="IH8720" s="1009"/>
      <c r="II8720" s="1009"/>
      <c r="IJ8720" s="1009"/>
      <c r="IK8720" s="1009"/>
      <c r="IL8720" s="1009"/>
      <c r="IM8720" s="1009"/>
    </row>
    <row r="8721" spans="17:247" x14ac:dyDescent="0.25">
      <c r="Q8721" s="1333"/>
      <c r="R8721" s="1333"/>
      <c r="S8721" s="669"/>
      <c r="T8721" s="669"/>
      <c r="U8721" s="669"/>
      <c r="AG8721" s="873"/>
      <c r="AN8721" s="669"/>
      <c r="IG8721" s="1009"/>
      <c r="IH8721" s="1009"/>
      <c r="II8721" s="1009"/>
      <c r="IJ8721" s="1009"/>
      <c r="IK8721" s="1009"/>
      <c r="IL8721" s="1009"/>
      <c r="IM8721" s="1009"/>
    </row>
    <row r="8722" spans="17:247" x14ac:dyDescent="0.25">
      <c r="Q8722" s="1333"/>
      <c r="R8722" s="1333"/>
      <c r="S8722" s="669"/>
      <c r="T8722" s="669"/>
      <c r="U8722" s="669"/>
      <c r="AG8722" s="873"/>
      <c r="AN8722" s="669"/>
      <c r="IG8722" s="1009"/>
      <c r="IH8722" s="1009"/>
      <c r="II8722" s="1009"/>
      <c r="IJ8722" s="1009"/>
      <c r="IK8722" s="1009"/>
      <c r="IL8722" s="1009"/>
      <c r="IM8722" s="1009"/>
    </row>
    <row r="8723" spans="17:247" x14ac:dyDescent="0.25">
      <c r="Q8723" s="1333"/>
      <c r="R8723" s="1333"/>
      <c r="S8723" s="669"/>
      <c r="T8723" s="669"/>
      <c r="U8723" s="669"/>
      <c r="AG8723" s="873"/>
      <c r="AN8723" s="669"/>
      <c r="IG8723" s="1009"/>
      <c r="IH8723" s="1009"/>
      <c r="II8723" s="1009"/>
      <c r="IJ8723" s="1009"/>
      <c r="IK8723" s="1009"/>
      <c r="IL8723" s="1009"/>
      <c r="IM8723" s="1009"/>
    </row>
    <row r="8724" spans="17:247" x14ac:dyDescent="0.25">
      <c r="Q8724" s="1333"/>
      <c r="R8724" s="1333"/>
      <c r="S8724" s="669"/>
      <c r="T8724" s="669"/>
      <c r="U8724" s="669"/>
      <c r="AG8724" s="873"/>
      <c r="AN8724" s="669"/>
      <c r="IG8724" s="1009"/>
      <c r="IH8724" s="1009"/>
      <c r="II8724" s="1009"/>
      <c r="IJ8724" s="1009"/>
      <c r="IK8724" s="1009"/>
      <c r="IL8724" s="1009"/>
      <c r="IM8724" s="1009"/>
    </row>
    <row r="8725" spans="17:247" x14ac:dyDescent="0.25">
      <c r="Q8725" s="1333"/>
      <c r="R8725" s="1333"/>
      <c r="S8725" s="669"/>
      <c r="T8725" s="669"/>
      <c r="U8725" s="669"/>
      <c r="AG8725" s="873"/>
      <c r="AN8725" s="669"/>
      <c r="IG8725" s="1009"/>
      <c r="IH8725" s="1009"/>
      <c r="II8725" s="1009"/>
      <c r="IJ8725" s="1009"/>
      <c r="IK8725" s="1009"/>
      <c r="IL8725" s="1009"/>
      <c r="IM8725" s="1009"/>
    </row>
    <row r="8726" spans="17:247" x14ac:dyDescent="0.25">
      <c r="Q8726" s="1333"/>
      <c r="R8726" s="1333"/>
      <c r="S8726" s="669"/>
      <c r="T8726" s="669"/>
      <c r="U8726" s="669"/>
      <c r="AG8726" s="873"/>
      <c r="AN8726" s="669"/>
      <c r="IG8726" s="1009"/>
      <c r="IH8726" s="1009"/>
      <c r="II8726" s="1009"/>
      <c r="IJ8726" s="1009"/>
      <c r="IK8726" s="1009"/>
      <c r="IL8726" s="1009"/>
      <c r="IM8726" s="1009"/>
    </row>
    <row r="8727" spans="17:247" x14ac:dyDescent="0.25">
      <c r="Q8727" s="1333"/>
      <c r="R8727" s="1333"/>
      <c r="S8727" s="669"/>
      <c r="T8727" s="669"/>
      <c r="U8727" s="669"/>
      <c r="AG8727" s="873"/>
      <c r="AN8727" s="669"/>
      <c r="IG8727" s="1009"/>
      <c r="IH8727" s="1009"/>
      <c r="II8727" s="1009"/>
      <c r="IJ8727" s="1009"/>
      <c r="IK8727" s="1009"/>
      <c r="IL8727" s="1009"/>
      <c r="IM8727" s="1009"/>
    </row>
    <row r="8728" spans="17:247" x14ac:dyDescent="0.25">
      <c r="Q8728" s="1333"/>
      <c r="R8728" s="1333"/>
      <c r="S8728" s="669"/>
      <c r="T8728" s="669"/>
      <c r="U8728" s="669"/>
      <c r="AG8728" s="873"/>
      <c r="AN8728" s="669"/>
      <c r="IG8728" s="1009"/>
      <c r="IH8728" s="1009"/>
      <c r="II8728" s="1009"/>
      <c r="IJ8728" s="1009"/>
      <c r="IK8728" s="1009"/>
      <c r="IL8728" s="1009"/>
      <c r="IM8728" s="1009"/>
    </row>
    <row r="8729" spans="17:247" x14ac:dyDescent="0.25">
      <c r="Q8729" s="1333"/>
      <c r="R8729" s="1333"/>
      <c r="S8729" s="669"/>
      <c r="T8729" s="669"/>
      <c r="U8729" s="669"/>
      <c r="AG8729" s="873"/>
      <c r="AN8729" s="669"/>
      <c r="IG8729" s="1009"/>
      <c r="IH8729" s="1009"/>
      <c r="II8729" s="1009"/>
      <c r="IJ8729" s="1009"/>
      <c r="IK8729" s="1009"/>
      <c r="IL8729" s="1009"/>
      <c r="IM8729" s="1009"/>
    </row>
    <row r="8730" spans="17:247" x14ac:dyDescent="0.25">
      <c r="Q8730" s="1333"/>
      <c r="R8730" s="1333"/>
      <c r="S8730" s="669"/>
      <c r="T8730" s="669"/>
      <c r="U8730" s="669"/>
      <c r="AG8730" s="873"/>
      <c r="AN8730" s="669"/>
      <c r="IG8730" s="1009"/>
      <c r="IH8730" s="1009"/>
      <c r="II8730" s="1009"/>
      <c r="IJ8730" s="1009"/>
      <c r="IK8730" s="1009"/>
      <c r="IL8730" s="1009"/>
      <c r="IM8730" s="1009"/>
    </row>
    <row r="8731" spans="17:247" x14ac:dyDescent="0.25">
      <c r="Q8731" s="1333"/>
      <c r="R8731" s="1333"/>
      <c r="S8731" s="669"/>
      <c r="T8731" s="669"/>
      <c r="U8731" s="669"/>
      <c r="AG8731" s="873"/>
      <c r="AN8731" s="669"/>
      <c r="IG8731" s="1009"/>
      <c r="IH8731" s="1009"/>
      <c r="II8731" s="1009"/>
      <c r="IJ8731" s="1009"/>
      <c r="IK8731" s="1009"/>
      <c r="IL8731" s="1009"/>
      <c r="IM8731" s="1009"/>
    </row>
    <row r="8732" spans="17:247" x14ac:dyDescent="0.25">
      <c r="Q8732" s="1333"/>
      <c r="R8732" s="1333"/>
      <c r="S8732" s="669"/>
      <c r="T8732" s="669"/>
      <c r="U8732" s="669"/>
      <c r="AG8732" s="873"/>
      <c r="AN8732" s="669"/>
      <c r="IG8732" s="1009"/>
      <c r="IH8732" s="1009"/>
      <c r="II8732" s="1009"/>
      <c r="IJ8732" s="1009"/>
      <c r="IK8732" s="1009"/>
      <c r="IL8732" s="1009"/>
      <c r="IM8732" s="1009"/>
    </row>
    <row r="8733" spans="17:247" x14ac:dyDescent="0.25">
      <c r="Q8733" s="1333"/>
      <c r="R8733" s="1333"/>
      <c r="S8733" s="669"/>
      <c r="T8733" s="669"/>
      <c r="U8733" s="669"/>
      <c r="AG8733" s="873"/>
      <c r="AN8733" s="669"/>
      <c r="IG8733" s="1009"/>
      <c r="IH8733" s="1009"/>
      <c r="II8733" s="1009"/>
      <c r="IJ8733" s="1009"/>
      <c r="IK8733" s="1009"/>
      <c r="IL8733" s="1009"/>
      <c r="IM8733" s="1009"/>
    </row>
    <row r="8734" spans="17:247" x14ac:dyDescent="0.25">
      <c r="Q8734" s="1333"/>
      <c r="R8734" s="1333"/>
      <c r="S8734" s="669"/>
      <c r="T8734" s="669"/>
      <c r="U8734" s="669"/>
      <c r="AG8734" s="873"/>
      <c r="AN8734" s="669"/>
      <c r="IG8734" s="1009"/>
      <c r="IH8734" s="1009"/>
      <c r="II8734" s="1009"/>
      <c r="IJ8734" s="1009"/>
      <c r="IK8734" s="1009"/>
      <c r="IL8734" s="1009"/>
      <c r="IM8734" s="1009"/>
    </row>
    <row r="8735" spans="17:247" x14ac:dyDescent="0.25">
      <c r="Q8735" s="1333"/>
      <c r="R8735" s="1333"/>
      <c r="S8735" s="669"/>
      <c r="T8735" s="669"/>
      <c r="U8735" s="669"/>
      <c r="AG8735" s="873"/>
      <c r="AN8735" s="669"/>
      <c r="IG8735" s="1009"/>
      <c r="IH8735" s="1009"/>
      <c r="II8735" s="1009"/>
      <c r="IJ8735" s="1009"/>
      <c r="IK8735" s="1009"/>
      <c r="IL8735" s="1009"/>
      <c r="IM8735" s="1009"/>
    </row>
    <row r="8736" spans="17:247" x14ac:dyDescent="0.25">
      <c r="Q8736" s="1333"/>
      <c r="R8736" s="1333"/>
      <c r="S8736" s="669"/>
      <c r="T8736" s="669"/>
      <c r="U8736" s="669"/>
      <c r="AG8736" s="873"/>
      <c r="AN8736" s="669"/>
      <c r="IG8736" s="1009"/>
      <c r="IH8736" s="1009"/>
      <c r="II8736" s="1009"/>
      <c r="IJ8736" s="1009"/>
      <c r="IK8736" s="1009"/>
      <c r="IL8736" s="1009"/>
      <c r="IM8736" s="1009"/>
    </row>
    <row r="8737" spans="17:247" x14ac:dyDescent="0.25">
      <c r="Q8737" s="1333"/>
      <c r="R8737" s="1333"/>
      <c r="S8737" s="669"/>
      <c r="T8737" s="669"/>
      <c r="U8737" s="669"/>
      <c r="AG8737" s="873"/>
      <c r="AN8737" s="669"/>
      <c r="IG8737" s="1009"/>
      <c r="IH8737" s="1009"/>
      <c r="II8737" s="1009"/>
      <c r="IJ8737" s="1009"/>
      <c r="IK8737" s="1009"/>
      <c r="IL8737" s="1009"/>
      <c r="IM8737" s="1009"/>
    </row>
    <row r="8738" spans="17:247" x14ac:dyDescent="0.25">
      <c r="Q8738" s="1333"/>
      <c r="R8738" s="1333"/>
      <c r="S8738" s="669"/>
      <c r="T8738" s="669"/>
      <c r="U8738" s="669"/>
      <c r="AG8738" s="873"/>
      <c r="AN8738" s="669"/>
      <c r="IG8738" s="1009"/>
      <c r="IH8738" s="1009"/>
      <c r="II8738" s="1009"/>
      <c r="IJ8738" s="1009"/>
      <c r="IK8738" s="1009"/>
      <c r="IL8738" s="1009"/>
      <c r="IM8738" s="1009"/>
    </row>
    <row r="8739" spans="17:247" x14ac:dyDescent="0.25">
      <c r="Q8739" s="1333"/>
      <c r="R8739" s="1333"/>
      <c r="S8739" s="669"/>
      <c r="T8739" s="669"/>
      <c r="U8739" s="669"/>
      <c r="AG8739" s="873"/>
      <c r="AN8739" s="669"/>
      <c r="IG8739" s="1009"/>
      <c r="IH8739" s="1009"/>
      <c r="II8739" s="1009"/>
      <c r="IJ8739" s="1009"/>
      <c r="IK8739" s="1009"/>
      <c r="IL8739" s="1009"/>
      <c r="IM8739" s="1009"/>
    </row>
    <row r="8740" spans="17:247" x14ac:dyDescent="0.25">
      <c r="Q8740" s="1333"/>
      <c r="R8740" s="1333"/>
      <c r="S8740" s="669"/>
      <c r="T8740" s="669"/>
      <c r="U8740" s="669"/>
      <c r="AG8740" s="873"/>
      <c r="AN8740" s="669"/>
      <c r="IG8740" s="1009"/>
      <c r="IH8740" s="1009"/>
      <c r="II8740" s="1009"/>
      <c r="IJ8740" s="1009"/>
      <c r="IK8740" s="1009"/>
      <c r="IL8740" s="1009"/>
      <c r="IM8740" s="1009"/>
    </row>
    <row r="8741" spans="17:247" x14ac:dyDescent="0.25">
      <c r="Q8741" s="1333"/>
      <c r="R8741" s="1333"/>
      <c r="S8741" s="669"/>
      <c r="T8741" s="669"/>
      <c r="U8741" s="669"/>
      <c r="AG8741" s="873"/>
      <c r="AN8741" s="669"/>
      <c r="IG8741" s="1009"/>
      <c r="IH8741" s="1009"/>
      <c r="II8741" s="1009"/>
      <c r="IJ8741" s="1009"/>
      <c r="IK8741" s="1009"/>
      <c r="IL8741" s="1009"/>
      <c r="IM8741" s="1009"/>
    </row>
    <row r="8742" spans="17:247" x14ac:dyDescent="0.25">
      <c r="Q8742" s="1333"/>
      <c r="R8742" s="1333"/>
      <c r="S8742" s="669"/>
      <c r="T8742" s="669"/>
      <c r="U8742" s="669"/>
      <c r="AG8742" s="873"/>
      <c r="AN8742" s="669"/>
      <c r="IG8742" s="1009"/>
      <c r="IH8742" s="1009"/>
      <c r="II8742" s="1009"/>
      <c r="IJ8742" s="1009"/>
      <c r="IK8742" s="1009"/>
      <c r="IL8742" s="1009"/>
      <c r="IM8742" s="1009"/>
    </row>
    <row r="8743" spans="17:247" x14ac:dyDescent="0.25">
      <c r="Q8743" s="1333"/>
      <c r="R8743" s="1333"/>
      <c r="S8743" s="669"/>
      <c r="T8743" s="669"/>
      <c r="U8743" s="669"/>
      <c r="AG8743" s="873"/>
      <c r="AN8743" s="669"/>
      <c r="IG8743" s="1009"/>
      <c r="IH8743" s="1009"/>
      <c r="II8743" s="1009"/>
      <c r="IJ8743" s="1009"/>
      <c r="IK8743" s="1009"/>
      <c r="IL8743" s="1009"/>
      <c r="IM8743" s="1009"/>
    </row>
    <row r="8744" spans="17:247" x14ac:dyDescent="0.25">
      <c r="Q8744" s="1333"/>
      <c r="R8744" s="1333"/>
      <c r="S8744" s="669"/>
      <c r="T8744" s="669"/>
      <c r="U8744" s="669"/>
      <c r="AG8744" s="873"/>
      <c r="AN8744" s="669"/>
      <c r="IG8744" s="1009"/>
      <c r="IH8744" s="1009"/>
      <c r="II8744" s="1009"/>
      <c r="IJ8744" s="1009"/>
      <c r="IK8744" s="1009"/>
      <c r="IL8744" s="1009"/>
      <c r="IM8744" s="1009"/>
    </row>
    <row r="8745" spans="17:247" x14ac:dyDescent="0.25">
      <c r="Q8745" s="1333"/>
      <c r="R8745" s="1333"/>
      <c r="S8745" s="669"/>
      <c r="T8745" s="669"/>
      <c r="U8745" s="669"/>
      <c r="AG8745" s="873"/>
      <c r="AN8745" s="669"/>
      <c r="IG8745" s="1009"/>
      <c r="IH8745" s="1009"/>
      <c r="II8745" s="1009"/>
      <c r="IJ8745" s="1009"/>
      <c r="IK8745" s="1009"/>
      <c r="IL8745" s="1009"/>
      <c r="IM8745" s="1009"/>
    </row>
    <row r="8746" spans="17:247" x14ac:dyDescent="0.25">
      <c r="Q8746" s="1333"/>
      <c r="R8746" s="1333"/>
      <c r="S8746" s="669"/>
      <c r="T8746" s="669"/>
      <c r="U8746" s="669"/>
      <c r="AG8746" s="873"/>
      <c r="AN8746" s="669"/>
      <c r="IG8746" s="1009"/>
      <c r="IH8746" s="1009"/>
      <c r="II8746" s="1009"/>
      <c r="IJ8746" s="1009"/>
      <c r="IK8746" s="1009"/>
      <c r="IL8746" s="1009"/>
      <c r="IM8746" s="1009"/>
    </row>
    <row r="8747" spans="17:247" x14ac:dyDescent="0.25">
      <c r="Q8747" s="1333"/>
      <c r="R8747" s="1333"/>
      <c r="S8747" s="669"/>
      <c r="T8747" s="669"/>
      <c r="U8747" s="669"/>
      <c r="AG8747" s="873"/>
      <c r="AN8747" s="669"/>
      <c r="IG8747" s="1009"/>
      <c r="IH8747" s="1009"/>
      <c r="II8747" s="1009"/>
      <c r="IJ8747" s="1009"/>
      <c r="IK8747" s="1009"/>
      <c r="IL8747" s="1009"/>
      <c r="IM8747" s="1009"/>
    </row>
    <row r="8748" spans="17:247" x14ac:dyDescent="0.25">
      <c r="Q8748" s="1333"/>
      <c r="R8748" s="1333"/>
      <c r="S8748" s="669"/>
      <c r="T8748" s="669"/>
      <c r="U8748" s="669"/>
      <c r="AG8748" s="873"/>
      <c r="AN8748" s="669"/>
      <c r="IG8748" s="1009"/>
      <c r="IH8748" s="1009"/>
      <c r="II8748" s="1009"/>
      <c r="IJ8748" s="1009"/>
      <c r="IK8748" s="1009"/>
      <c r="IL8748" s="1009"/>
      <c r="IM8748" s="1009"/>
    </row>
    <row r="8749" spans="17:247" x14ac:dyDescent="0.25">
      <c r="Q8749" s="1333"/>
      <c r="R8749" s="1333"/>
      <c r="S8749" s="669"/>
      <c r="T8749" s="669"/>
      <c r="U8749" s="669"/>
      <c r="AG8749" s="873"/>
      <c r="AN8749" s="669"/>
      <c r="IG8749" s="1009"/>
      <c r="IH8749" s="1009"/>
      <c r="II8749" s="1009"/>
      <c r="IJ8749" s="1009"/>
      <c r="IK8749" s="1009"/>
      <c r="IL8749" s="1009"/>
      <c r="IM8749" s="1009"/>
    </row>
    <row r="8750" spans="17:247" x14ac:dyDescent="0.25">
      <c r="Q8750" s="1333"/>
      <c r="R8750" s="1333"/>
      <c r="S8750" s="669"/>
      <c r="T8750" s="669"/>
      <c r="U8750" s="669"/>
      <c r="AG8750" s="873"/>
      <c r="AN8750" s="669"/>
      <c r="IG8750" s="1009"/>
      <c r="IH8750" s="1009"/>
      <c r="II8750" s="1009"/>
      <c r="IJ8750" s="1009"/>
      <c r="IK8750" s="1009"/>
      <c r="IL8750" s="1009"/>
      <c r="IM8750" s="1009"/>
    </row>
    <row r="8751" spans="17:247" x14ac:dyDescent="0.25">
      <c r="Q8751" s="1333"/>
      <c r="R8751" s="1333"/>
      <c r="S8751" s="669"/>
      <c r="T8751" s="669"/>
      <c r="U8751" s="669"/>
      <c r="AG8751" s="873"/>
      <c r="AN8751" s="669"/>
      <c r="IG8751" s="1009"/>
      <c r="IH8751" s="1009"/>
      <c r="II8751" s="1009"/>
      <c r="IJ8751" s="1009"/>
      <c r="IK8751" s="1009"/>
      <c r="IL8751" s="1009"/>
      <c r="IM8751" s="1009"/>
    </row>
    <row r="8752" spans="17:247" x14ac:dyDescent="0.25">
      <c r="Q8752" s="1333"/>
      <c r="R8752" s="1333"/>
      <c r="S8752" s="669"/>
      <c r="T8752" s="669"/>
      <c r="U8752" s="669"/>
      <c r="AG8752" s="873"/>
      <c r="AN8752" s="669"/>
      <c r="IG8752" s="1009"/>
      <c r="IH8752" s="1009"/>
      <c r="II8752" s="1009"/>
      <c r="IJ8752" s="1009"/>
      <c r="IK8752" s="1009"/>
      <c r="IL8752" s="1009"/>
      <c r="IM8752" s="1009"/>
    </row>
    <row r="8753" spans="17:247" x14ac:dyDescent="0.25">
      <c r="Q8753" s="1333"/>
      <c r="R8753" s="1333"/>
      <c r="S8753" s="669"/>
      <c r="T8753" s="669"/>
      <c r="U8753" s="669"/>
      <c r="AG8753" s="873"/>
      <c r="AN8753" s="669"/>
      <c r="IG8753" s="1009"/>
      <c r="IH8753" s="1009"/>
      <c r="II8753" s="1009"/>
      <c r="IJ8753" s="1009"/>
      <c r="IK8753" s="1009"/>
      <c r="IL8753" s="1009"/>
      <c r="IM8753" s="1009"/>
    </row>
    <row r="8754" spans="17:247" x14ac:dyDescent="0.25">
      <c r="Q8754" s="1333"/>
      <c r="R8754" s="1333"/>
      <c r="S8754" s="669"/>
      <c r="T8754" s="669"/>
      <c r="U8754" s="669"/>
      <c r="AG8754" s="873"/>
      <c r="AN8754" s="669"/>
      <c r="IG8754" s="1009"/>
      <c r="IH8754" s="1009"/>
      <c r="II8754" s="1009"/>
      <c r="IJ8754" s="1009"/>
      <c r="IK8754" s="1009"/>
      <c r="IL8754" s="1009"/>
      <c r="IM8754" s="1009"/>
    </row>
    <row r="8755" spans="17:247" x14ac:dyDescent="0.25">
      <c r="Q8755" s="1333"/>
      <c r="R8755" s="1333"/>
      <c r="S8755" s="669"/>
      <c r="T8755" s="669"/>
      <c r="U8755" s="669"/>
      <c r="AG8755" s="873"/>
      <c r="AN8755" s="669"/>
      <c r="IG8755" s="1009"/>
      <c r="IH8755" s="1009"/>
      <c r="II8755" s="1009"/>
      <c r="IJ8755" s="1009"/>
      <c r="IK8755" s="1009"/>
      <c r="IL8755" s="1009"/>
      <c r="IM8755" s="1009"/>
    </row>
    <row r="8756" spans="17:247" x14ac:dyDescent="0.25">
      <c r="Q8756" s="1333"/>
      <c r="R8756" s="1333"/>
      <c r="S8756" s="669"/>
      <c r="T8756" s="669"/>
      <c r="U8756" s="669"/>
      <c r="AG8756" s="873"/>
      <c r="AN8756" s="669"/>
      <c r="IG8756" s="1009"/>
      <c r="IH8756" s="1009"/>
      <c r="II8756" s="1009"/>
      <c r="IJ8756" s="1009"/>
      <c r="IK8756" s="1009"/>
      <c r="IL8756" s="1009"/>
      <c r="IM8756" s="1009"/>
    </row>
    <row r="8757" spans="17:247" x14ac:dyDescent="0.25">
      <c r="Q8757" s="1333"/>
      <c r="R8757" s="1333"/>
      <c r="S8757" s="669"/>
      <c r="T8757" s="669"/>
      <c r="U8757" s="669"/>
      <c r="AG8757" s="873"/>
      <c r="AN8757" s="669"/>
      <c r="IG8757" s="1009"/>
      <c r="IH8757" s="1009"/>
      <c r="II8757" s="1009"/>
      <c r="IJ8757" s="1009"/>
      <c r="IK8757" s="1009"/>
      <c r="IL8757" s="1009"/>
      <c r="IM8757" s="1009"/>
    </row>
    <row r="8758" spans="17:247" x14ac:dyDescent="0.25">
      <c r="Q8758" s="1333"/>
      <c r="R8758" s="1333"/>
      <c r="S8758" s="669"/>
      <c r="T8758" s="669"/>
      <c r="U8758" s="669"/>
      <c r="AG8758" s="873"/>
      <c r="AN8758" s="669"/>
      <c r="IG8758" s="1009"/>
      <c r="IH8758" s="1009"/>
      <c r="II8758" s="1009"/>
      <c r="IJ8758" s="1009"/>
      <c r="IK8758" s="1009"/>
      <c r="IL8758" s="1009"/>
      <c r="IM8758" s="1009"/>
    </row>
    <row r="8759" spans="17:247" x14ac:dyDescent="0.25">
      <c r="Q8759" s="1333"/>
      <c r="R8759" s="1333"/>
      <c r="S8759" s="669"/>
      <c r="T8759" s="669"/>
      <c r="U8759" s="669"/>
      <c r="AG8759" s="873"/>
      <c r="AN8759" s="669"/>
      <c r="IG8759" s="1009"/>
      <c r="IH8759" s="1009"/>
      <c r="II8759" s="1009"/>
      <c r="IJ8759" s="1009"/>
      <c r="IK8759" s="1009"/>
      <c r="IL8759" s="1009"/>
      <c r="IM8759" s="1009"/>
    </row>
    <row r="8760" spans="17:247" x14ac:dyDescent="0.25">
      <c r="Q8760" s="1333"/>
      <c r="R8760" s="1333"/>
      <c r="S8760" s="669"/>
      <c r="T8760" s="669"/>
      <c r="U8760" s="669"/>
      <c r="AG8760" s="873"/>
      <c r="AN8760" s="669"/>
      <c r="IG8760" s="1009"/>
      <c r="IH8760" s="1009"/>
      <c r="II8760" s="1009"/>
      <c r="IJ8760" s="1009"/>
      <c r="IK8760" s="1009"/>
      <c r="IL8760" s="1009"/>
      <c r="IM8760" s="1009"/>
    </row>
    <row r="8761" spans="17:247" x14ac:dyDescent="0.25">
      <c r="Q8761" s="1333"/>
      <c r="R8761" s="1333"/>
      <c r="S8761" s="669"/>
      <c r="T8761" s="669"/>
      <c r="U8761" s="669"/>
      <c r="AG8761" s="873"/>
      <c r="AN8761" s="669"/>
      <c r="IG8761" s="1009"/>
      <c r="IH8761" s="1009"/>
      <c r="II8761" s="1009"/>
      <c r="IJ8761" s="1009"/>
      <c r="IK8761" s="1009"/>
      <c r="IL8761" s="1009"/>
      <c r="IM8761" s="1009"/>
    </row>
    <row r="8762" spans="17:247" x14ac:dyDescent="0.25">
      <c r="Q8762" s="1333"/>
      <c r="R8762" s="1333"/>
      <c r="S8762" s="669"/>
      <c r="T8762" s="669"/>
      <c r="U8762" s="669"/>
      <c r="AG8762" s="873"/>
      <c r="AN8762" s="669"/>
      <c r="IG8762" s="1009"/>
      <c r="IH8762" s="1009"/>
      <c r="II8762" s="1009"/>
      <c r="IJ8762" s="1009"/>
      <c r="IK8762" s="1009"/>
      <c r="IL8762" s="1009"/>
      <c r="IM8762" s="1009"/>
    </row>
    <row r="8763" spans="17:247" x14ac:dyDescent="0.25">
      <c r="Q8763" s="1333"/>
      <c r="R8763" s="1333"/>
      <c r="S8763" s="669"/>
      <c r="T8763" s="669"/>
      <c r="U8763" s="669"/>
      <c r="AG8763" s="873"/>
      <c r="AN8763" s="669"/>
      <c r="IG8763" s="1009"/>
      <c r="IH8763" s="1009"/>
      <c r="II8763" s="1009"/>
      <c r="IJ8763" s="1009"/>
      <c r="IK8763" s="1009"/>
      <c r="IL8763" s="1009"/>
      <c r="IM8763" s="1009"/>
    </row>
    <row r="8764" spans="17:247" x14ac:dyDescent="0.25">
      <c r="Q8764" s="1333"/>
      <c r="R8764" s="1333"/>
      <c r="S8764" s="669"/>
      <c r="T8764" s="669"/>
      <c r="U8764" s="669"/>
      <c r="AG8764" s="873"/>
      <c r="AN8764" s="669"/>
      <c r="IG8764" s="1009"/>
      <c r="IH8764" s="1009"/>
      <c r="II8764" s="1009"/>
      <c r="IJ8764" s="1009"/>
      <c r="IK8764" s="1009"/>
      <c r="IL8764" s="1009"/>
      <c r="IM8764" s="1009"/>
    </row>
    <row r="8765" spans="17:247" x14ac:dyDescent="0.25">
      <c r="Q8765" s="1333"/>
      <c r="R8765" s="1333"/>
      <c r="S8765" s="669"/>
      <c r="T8765" s="669"/>
      <c r="U8765" s="669"/>
      <c r="AG8765" s="873"/>
      <c r="AN8765" s="669"/>
      <c r="IG8765" s="1009"/>
      <c r="IH8765" s="1009"/>
      <c r="II8765" s="1009"/>
      <c r="IJ8765" s="1009"/>
      <c r="IK8765" s="1009"/>
      <c r="IL8765" s="1009"/>
      <c r="IM8765" s="1009"/>
    </row>
    <row r="8766" spans="17:247" x14ac:dyDescent="0.25">
      <c r="Q8766" s="1333"/>
      <c r="R8766" s="1333"/>
      <c r="S8766" s="669"/>
      <c r="T8766" s="669"/>
      <c r="U8766" s="669"/>
      <c r="AG8766" s="873"/>
      <c r="AN8766" s="669"/>
      <c r="IG8766" s="1009"/>
      <c r="IH8766" s="1009"/>
      <c r="II8766" s="1009"/>
      <c r="IJ8766" s="1009"/>
      <c r="IK8766" s="1009"/>
      <c r="IL8766" s="1009"/>
      <c r="IM8766" s="1009"/>
    </row>
    <row r="8767" spans="17:247" x14ac:dyDescent="0.25">
      <c r="Q8767" s="1333"/>
      <c r="R8767" s="1333"/>
      <c r="S8767" s="669"/>
      <c r="T8767" s="669"/>
      <c r="U8767" s="669"/>
      <c r="AG8767" s="873"/>
      <c r="AN8767" s="669"/>
      <c r="IG8767" s="1009"/>
      <c r="IH8767" s="1009"/>
      <c r="II8767" s="1009"/>
      <c r="IJ8767" s="1009"/>
      <c r="IK8767" s="1009"/>
      <c r="IL8767" s="1009"/>
      <c r="IM8767" s="1009"/>
    </row>
    <row r="8768" spans="17:247" x14ac:dyDescent="0.25">
      <c r="Q8768" s="1333"/>
      <c r="R8768" s="1333"/>
      <c r="S8768" s="669"/>
      <c r="T8768" s="669"/>
      <c r="U8768" s="669"/>
      <c r="AG8768" s="873"/>
      <c r="AN8768" s="669"/>
      <c r="IG8768" s="1009"/>
      <c r="IH8768" s="1009"/>
      <c r="II8768" s="1009"/>
      <c r="IJ8768" s="1009"/>
      <c r="IK8768" s="1009"/>
      <c r="IL8768" s="1009"/>
      <c r="IM8768" s="1009"/>
    </row>
    <row r="8769" spans="17:247" x14ac:dyDescent="0.25">
      <c r="Q8769" s="1333"/>
      <c r="R8769" s="1333"/>
      <c r="S8769" s="669"/>
      <c r="T8769" s="669"/>
      <c r="U8769" s="669"/>
      <c r="AG8769" s="873"/>
      <c r="AN8769" s="669"/>
      <c r="IG8769" s="1009"/>
      <c r="IH8769" s="1009"/>
      <c r="II8769" s="1009"/>
      <c r="IJ8769" s="1009"/>
      <c r="IK8769" s="1009"/>
      <c r="IL8769" s="1009"/>
      <c r="IM8769" s="1009"/>
    </row>
    <row r="8770" spans="17:247" x14ac:dyDescent="0.25">
      <c r="Q8770" s="1333"/>
      <c r="R8770" s="1333"/>
      <c r="S8770" s="669"/>
      <c r="T8770" s="669"/>
      <c r="U8770" s="669"/>
      <c r="AG8770" s="873"/>
      <c r="AN8770" s="669"/>
      <c r="IG8770" s="1009"/>
      <c r="IH8770" s="1009"/>
      <c r="II8770" s="1009"/>
      <c r="IJ8770" s="1009"/>
      <c r="IK8770" s="1009"/>
      <c r="IL8770" s="1009"/>
      <c r="IM8770" s="1009"/>
    </row>
    <row r="8771" spans="17:247" x14ac:dyDescent="0.25">
      <c r="Q8771" s="1333"/>
      <c r="R8771" s="1333"/>
      <c r="S8771" s="669"/>
      <c r="T8771" s="669"/>
      <c r="U8771" s="669"/>
      <c r="AG8771" s="873"/>
      <c r="AN8771" s="669"/>
      <c r="IG8771" s="1009"/>
      <c r="IH8771" s="1009"/>
      <c r="II8771" s="1009"/>
      <c r="IJ8771" s="1009"/>
      <c r="IK8771" s="1009"/>
      <c r="IL8771" s="1009"/>
      <c r="IM8771" s="1009"/>
    </row>
    <row r="8772" spans="17:247" x14ac:dyDescent="0.25">
      <c r="Q8772" s="1333"/>
      <c r="R8772" s="1333"/>
      <c r="S8772" s="669"/>
      <c r="T8772" s="669"/>
      <c r="U8772" s="669"/>
      <c r="AG8772" s="873"/>
      <c r="AN8772" s="669"/>
      <c r="IG8772" s="1009"/>
      <c r="IH8772" s="1009"/>
      <c r="II8772" s="1009"/>
      <c r="IJ8772" s="1009"/>
      <c r="IK8772" s="1009"/>
      <c r="IL8772" s="1009"/>
      <c r="IM8772" s="1009"/>
    </row>
    <row r="8773" spans="17:247" x14ac:dyDescent="0.25">
      <c r="Q8773" s="1333"/>
      <c r="R8773" s="1333"/>
      <c r="S8773" s="669"/>
      <c r="T8773" s="669"/>
      <c r="U8773" s="669"/>
      <c r="AG8773" s="873"/>
      <c r="AN8773" s="669"/>
      <c r="IG8773" s="1009"/>
      <c r="IH8773" s="1009"/>
      <c r="II8773" s="1009"/>
      <c r="IJ8773" s="1009"/>
      <c r="IK8773" s="1009"/>
      <c r="IL8773" s="1009"/>
      <c r="IM8773" s="1009"/>
    </row>
    <row r="8774" spans="17:247" x14ac:dyDescent="0.25">
      <c r="Q8774" s="1333"/>
      <c r="R8774" s="1333"/>
      <c r="S8774" s="669"/>
      <c r="T8774" s="669"/>
      <c r="U8774" s="669"/>
      <c r="AG8774" s="873"/>
      <c r="AN8774" s="669"/>
      <c r="IG8774" s="1009"/>
      <c r="IH8774" s="1009"/>
      <c r="II8774" s="1009"/>
      <c r="IJ8774" s="1009"/>
      <c r="IK8774" s="1009"/>
      <c r="IL8774" s="1009"/>
      <c r="IM8774" s="1009"/>
    </row>
    <row r="8775" spans="17:247" x14ac:dyDescent="0.25">
      <c r="Q8775" s="1333"/>
      <c r="R8775" s="1333"/>
      <c r="S8775" s="669"/>
      <c r="T8775" s="669"/>
      <c r="U8775" s="669"/>
      <c r="AG8775" s="873"/>
      <c r="AN8775" s="669"/>
      <c r="IG8775" s="1009"/>
      <c r="IH8775" s="1009"/>
      <c r="II8775" s="1009"/>
      <c r="IJ8775" s="1009"/>
      <c r="IK8775" s="1009"/>
      <c r="IL8775" s="1009"/>
      <c r="IM8775" s="1009"/>
    </row>
    <row r="8776" spans="17:247" x14ac:dyDescent="0.25">
      <c r="Q8776" s="1333"/>
      <c r="R8776" s="1333"/>
      <c r="S8776" s="669"/>
      <c r="T8776" s="669"/>
      <c r="U8776" s="669"/>
      <c r="AG8776" s="873"/>
      <c r="AN8776" s="669"/>
      <c r="IG8776" s="1009"/>
      <c r="IH8776" s="1009"/>
      <c r="II8776" s="1009"/>
      <c r="IJ8776" s="1009"/>
      <c r="IK8776" s="1009"/>
      <c r="IL8776" s="1009"/>
      <c r="IM8776" s="1009"/>
    </row>
    <row r="8777" spans="17:247" x14ac:dyDescent="0.25">
      <c r="Q8777" s="1333"/>
      <c r="R8777" s="1333"/>
      <c r="S8777" s="669"/>
      <c r="T8777" s="669"/>
      <c r="U8777" s="669"/>
      <c r="AG8777" s="873"/>
      <c r="AN8777" s="669"/>
      <c r="IG8777" s="1009"/>
      <c r="IH8777" s="1009"/>
      <c r="II8777" s="1009"/>
      <c r="IJ8777" s="1009"/>
      <c r="IK8777" s="1009"/>
      <c r="IL8777" s="1009"/>
      <c r="IM8777" s="1009"/>
    </row>
    <row r="8778" spans="17:247" x14ac:dyDescent="0.25">
      <c r="Q8778" s="1333"/>
      <c r="R8778" s="1333"/>
      <c r="S8778" s="669"/>
      <c r="T8778" s="669"/>
      <c r="U8778" s="669"/>
      <c r="AG8778" s="873"/>
      <c r="AN8778" s="669"/>
      <c r="IG8778" s="1009"/>
      <c r="IH8778" s="1009"/>
      <c r="II8778" s="1009"/>
      <c r="IJ8778" s="1009"/>
      <c r="IK8778" s="1009"/>
      <c r="IL8778" s="1009"/>
      <c r="IM8778" s="1009"/>
    </row>
    <row r="8779" spans="17:247" x14ac:dyDescent="0.25">
      <c r="Q8779" s="1333"/>
      <c r="R8779" s="1333"/>
      <c r="S8779" s="669"/>
      <c r="T8779" s="669"/>
      <c r="U8779" s="669"/>
      <c r="AG8779" s="873"/>
      <c r="AN8779" s="669"/>
      <c r="IG8779" s="1009"/>
      <c r="IH8779" s="1009"/>
      <c r="II8779" s="1009"/>
      <c r="IJ8779" s="1009"/>
      <c r="IK8779" s="1009"/>
      <c r="IL8779" s="1009"/>
      <c r="IM8779" s="1009"/>
    </row>
    <row r="8780" spans="17:247" x14ac:dyDescent="0.25">
      <c r="Q8780" s="1333"/>
      <c r="R8780" s="1333"/>
      <c r="S8780" s="669"/>
      <c r="T8780" s="669"/>
      <c r="U8780" s="669"/>
      <c r="AG8780" s="873"/>
      <c r="AN8780" s="669"/>
      <c r="IG8780" s="1009"/>
      <c r="IH8780" s="1009"/>
      <c r="II8780" s="1009"/>
      <c r="IJ8780" s="1009"/>
      <c r="IK8780" s="1009"/>
      <c r="IL8780" s="1009"/>
      <c r="IM8780" s="1009"/>
    </row>
    <row r="8781" spans="17:247" x14ac:dyDescent="0.25">
      <c r="Q8781" s="1333"/>
      <c r="R8781" s="1333"/>
      <c r="S8781" s="669"/>
      <c r="T8781" s="669"/>
      <c r="U8781" s="669"/>
      <c r="AG8781" s="873"/>
      <c r="AN8781" s="669"/>
      <c r="IG8781" s="1009"/>
      <c r="IH8781" s="1009"/>
      <c r="II8781" s="1009"/>
      <c r="IJ8781" s="1009"/>
      <c r="IK8781" s="1009"/>
      <c r="IL8781" s="1009"/>
      <c r="IM8781" s="1009"/>
    </row>
    <row r="8782" spans="17:247" x14ac:dyDescent="0.25">
      <c r="Q8782" s="1333"/>
      <c r="R8782" s="1333"/>
      <c r="S8782" s="669"/>
      <c r="T8782" s="669"/>
      <c r="U8782" s="669"/>
      <c r="AG8782" s="873"/>
      <c r="AN8782" s="669"/>
      <c r="IG8782" s="1009"/>
      <c r="IH8782" s="1009"/>
      <c r="II8782" s="1009"/>
      <c r="IJ8782" s="1009"/>
      <c r="IK8782" s="1009"/>
      <c r="IL8782" s="1009"/>
      <c r="IM8782" s="1009"/>
    </row>
    <row r="8783" spans="17:247" x14ac:dyDescent="0.25">
      <c r="Q8783" s="1333"/>
      <c r="R8783" s="1333"/>
      <c r="S8783" s="669"/>
      <c r="T8783" s="669"/>
      <c r="U8783" s="669"/>
      <c r="AG8783" s="873"/>
      <c r="AN8783" s="669"/>
      <c r="IG8783" s="1009"/>
      <c r="IH8783" s="1009"/>
      <c r="II8783" s="1009"/>
      <c r="IJ8783" s="1009"/>
      <c r="IK8783" s="1009"/>
      <c r="IL8783" s="1009"/>
      <c r="IM8783" s="1009"/>
    </row>
    <row r="8784" spans="17:247" x14ac:dyDescent="0.25">
      <c r="Q8784" s="1333"/>
      <c r="R8784" s="1333"/>
      <c r="S8784" s="669"/>
      <c r="T8784" s="669"/>
      <c r="U8784" s="669"/>
      <c r="AG8784" s="873"/>
      <c r="AN8784" s="669"/>
      <c r="IG8784" s="1009"/>
      <c r="IH8784" s="1009"/>
      <c r="II8784" s="1009"/>
      <c r="IJ8784" s="1009"/>
      <c r="IK8784" s="1009"/>
      <c r="IL8784" s="1009"/>
      <c r="IM8784" s="1009"/>
    </row>
    <row r="8785" spans="17:247" x14ac:dyDescent="0.25">
      <c r="Q8785" s="1333"/>
      <c r="R8785" s="1333"/>
      <c r="S8785" s="669"/>
      <c r="T8785" s="669"/>
      <c r="U8785" s="669"/>
      <c r="AG8785" s="873"/>
      <c r="AN8785" s="669"/>
      <c r="IG8785" s="1009"/>
      <c r="IH8785" s="1009"/>
      <c r="II8785" s="1009"/>
      <c r="IJ8785" s="1009"/>
      <c r="IK8785" s="1009"/>
      <c r="IL8785" s="1009"/>
      <c r="IM8785" s="1009"/>
    </row>
    <row r="8786" spans="17:247" x14ac:dyDescent="0.25">
      <c r="Q8786" s="1333"/>
      <c r="R8786" s="1333"/>
      <c r="S8786" s="669"/>
      <c r="T8786" s="669"/>
      <c r="U8786" s="669"/>
      <c r="AG8786" s="873"/>
      <c r="AN8786" s="669"/>
      <c r="IG8786" s="1009"/>
      <c r="IH8786" s="1009"/>
      <c r="II8786" s="1009"/>
      <c r="IJ8786" s="1009"/>
      <c r="IK8786" s="1009"/>
      <c r="IL8786" s="1009"/>
      <c r="IM8786" s="1009"/>
    </row>
    <row r="8787" spans="17:247" x14ac:dyDescent="0.25">
      <c r="Q8787" s="1333"/>
      <c r="R8787" s="1333"/>
      <c r="S8787" s="669"/>
      <c r="T8787" s="669"/>
      <c r="U8787" s="669"/>
      <c r="AG8787" s="873"/>
      <c r="AN8787" s="669"/>
      <c r="IG8787" s="1009"/>
      <c r="IH8787" s="1009"/>
      <c r="II8787" s="1009"/>
      <c r="IJ8787" s="1009"/>
      <c r="IK8787" s="1009"/>
      <c r="IL8787" s="1009"/>
      <c r="IM8787" s="1009"/>
    </row>
    <row r="8788" spans="17:247" x14ac:dyDescent="0.25">
      <c r="Q8788" s="1333"/>
      <c r="R8788" s="1333"/>
      <c r="S8788" s="669"/>
      <c r="T8788" s="669"/>
      <c r="U8788" s="669"/>
      <c r="AG8788" s="873"/>
      <c r="AN8788" s="669"/>
      <c r="IG8788" s="1009"/>
      <c r="IH8788" s="1009"/>
      <c r="II8788" s="1009"/>
      <c r="IJ8788" s="1009"/>
      <c r="IK8788" s="1009"/>
      <c r="IL8788" s="1009"/>
      <c r="IM8788" s="1009"/>
    </row>
    <row r="8789" spans="17:247" x14ac:dyDescent="0.25">
      <c r="Q8789" s="1333"/>
      <c r="R8789" s="1333"/>
      <c r="S8789" s="669"/>
      <c r="T8789" s="669"/>
      <c r="U8789" s="669"/>
      <c r="AG8789" s="873"/>
      <c r="AN8789" s="669"/>
      <c r="IG8789" s="1009"/>
      <c r="IH8789" s="1009"/>
      <c r="II8789" s="1009"/>
      <c r="IJ8789" s="1009"/>
      <c r="IK8789" s="1009"/>
      <c r="IL8789" s="1009"/>
      <c r="IM8789" s="1009"/>
    </row>
    <row r="8790" spans="17:247" x14ac:dyDescent="0.25">
      <c r="Q8790" s="1333"/>
      <c r="R8790" s="1333"/>
      <c r="S8790" s="669"/>
      <c r="T8790" s="669"/>
      <c r="U8790" s="669"/>
      <c r="AG8790" s="873"/>
      <c r="AN8790" s="669"/>
      <c r="IG8790" s="1009"/>
      <c r="IH8790" s="1009"/>
      <c r="II8790" s="1009"/>
      <c r="IJ8790" s="1009"/>
      <c r="IK8790" s="1009"/>
      <c r="IL8790" s="1009"/>
      <c r="IM8790" s="1009"/>
    </row>
    <row r="8791" spans="17:247" x14ac:dyDescent="0.25">
      <c r="Q8791" s="1333"/>
      <c r="R8791" s="1333"/>
      <c r="S8791" s="669"/>
      <c r="T8791" s="669"/>
      <c r="U8791" s="669"/>
      <c r="AG8791" s="873"/>
      <c r="AN8791" s="669"/>
      <c r="IG8791" s="1009"/>
      <c r="IH8791" s="1009"/>
      <c r="II8791" s="1009"/>
      <c r="IJ8791" s="1009"/>
      <c r="IK8791" s="1009"/>
      <c r="IL8791" s="1009"/>
      <c r="IM8791" s="1009"/>
    </row>
    <row r="8792" spans="17:247" x14ac:dyDescent="0.25">
      <c r="Q8792" s="1333"/>
      <c r="R8792" s="1333"/>
      <c r="S8792" s="669"/>
      <c r="T8792" s="669"/>
      <c r="U8792" s="669"/>
      <c r="AG8792" s="873"/>
      <c r="AN8792" s="669"/>
      <c r="IG8792" s="1009"/>
      <c r="IH8792" s="1009"/>
      <c r="II8792" s="1009"/>
      <c r="IJ8792" s="1009"/>
      <c r="IK8792" s="1009"/>
      <c r="IL8792" s="1009"/>
      <c r="IM8792" s="1009"/>
    </row>
    <row r="8793" spans="17:247" x14ac:dyDescent="0.25">
      <c r="Q8793" s="1333"/>
      <c r="R8793" s="1333"/>
      <c r="S8793" s="669"/>
      <c r="T8793" s="669"/>
      <c r="U8793" s="669"/>
      <c r="AG8793" s="873"/>
      <c r="AN8793" s="669"/>
      <c r="IG8793" s="1009"/>
      <c r="IH8793" s="1009"/>
      <c r="II8793" s="1009"/>
      <c r="IJ8793" s="1009"/>
      <c r="IK8793" s="1009"/>
      <c r="IL8793" s="1009"/>
      <c r="IM8793" s="1009"/>
    </row>
    <row r="8794" spans="17:247" x14ac:dyDescent="0.25">
      <c r="Q8794" s="1333"/>
      <c r="R8794" s="1333"/>
      <c r="S8794" s="669"/>
      <c r="T8794" s="669"/>
      <c r="U8794" s="669"/>
      <c r="AG8794" s="873"/>
      <c r="AN8794" s="669"/>
      <c r="IG8794" s="1009"/>
      <c r="IH8794" s="1009"/>
      <c r="II8794" s="1009"/>
      <c r="IJ8794" s="1009"/>
      <c r="IK8794" s="1009"/>
      <c r="IL8794" s="1009"/>
      <c r="IM8794" s="1009"/>
    </row>
    <row r="8795" spans="17:247" x14ac:dyDescent="0.25">
      <c r="Q8795" s="1333"/>
      <c r="R8795" s="1333"/>
      <c r="S8795" s="669"/>
      <c r="T8795" s="669"/>
      <c r="U8795" s="669"/>
      <c r="AG8795" s="873"/>
      <c r="AN8795" s="669"/>
      <c r="IG8795" s="1009"/>
      <c r="IH8795" s="1009"/>
      <c r="II8795" s="1009"/>
      <c r="IJ8795" s="1009"/>
      <c r="IK8795" s="1009"/>
      <c r="IL8795" s="1009"/>
      <c r="IM8795" s="1009"/>
    </row>
    <row r="8796" spans="17:247" x14ac:dyDescent="0.25">
      <c r="Q8796" s="1333"/>
      <c r="R8796" s="1333"/>
      <c r="S8796" s="669"/>
      <c r="T8796" s="669"/>
      <c r="U8796" s="669"/>
      <c r="AG8796" s="873"/>
      <c r="AN8796" s="669"/>
      <c r="IG8796" s="1009"/>
      <c r="IH8796" s="1009"/>
      <c r="II8796" s="1009"/>
      <c r="IJ8796" s="1009"/>
      <c r="IK8796" s="1009"/>
      <c r="IL8796" s="1009"/>
      <c r="IM8796" s="1009"/>
    </row>
    <row r="8797" spans="17:247" x14ac:dyDescent="0.25">
      <c r="Q8797" s="1333"/>
      <c r="R8797" s="1333"/>
      <c r="S8797" s="669"/>
      <c r="T8797" s="669"/>
      <c r="U8797" s="669"/>
      <c r="AG8797" s="873"/>
      <c r="AN8797" s="669"/>
      <c r="IG8797" s="1009"/>
      <c r="IH8797" s="1009"/>
      <c r="II8797" s="1009"/>
      <c r="IJ8797" s="1009"/>
      <c r="IK8797" s="1009"/>
      <c r="IL8797" s="1009"/>
      <c r="IM8797" s="1009"/>
    </row>
    <row r="8798" spans="17:247" x14ac:dyDescent="0.25">
      <c r="Q8798" s="1333"/>
      <c r="R8798" s="1333"/>
      <c r="S8798" s="669"/>
      <c r="T8798" s="669"/>
      <c r="U8798" s="669"/>
      <c r="AG8798" s="873"/>
      <c r="AN8798" s="669"/>
      <c r="IG8798" s="1009"/>
      <c r="IH8798" s="1009"/>
      <c r="II8798" s="1009"/>
      <c r="IJ8798" s="1009"/>
      <c r="IK8798" s="1009"/>
      <c r="IL8798" s="1009"/>
      <c r="IM8798" s="1009"/>
    </row>
    <row r="8799" spans="17:247" x14ac:dyDescent="0.25">
      <c r="Q8799" s="1333"/>
      <c r="R8799" s="1333"/>
      <c r="S8799" s="669"/>
      <c r="T8799" s="669"/>
      <c r="U8799" s="669"/>
      <c r="AG8799" s="873"/>
      <c r="AN8799" s="669"/>
      <c r="IG8799" s="1009"/>
      <c r="IH8799" s="1009"/>
      <c r="II8799" s="1009"/>
      <c r="IJ8799" s="1009"/>
      <c r="IK8799" s="1009"/>
      <c r="IL8799" s="1009"/>
      <c r="IM8799" s="1009"/>
    </row>
    <row r="8800" spans="17:247" x14ac:dyDescent="0.25">
      <c r="Q8800" s="1333"/>
      <c r="R8800" s="1333"/>
      <c r="S8800" s="669"/>
      <c r="T8800" s="669"/>
      <c r="U8800" s="669"/>
      <c r="AG8800" s="873"/>
      <c r="AN8800" s="669"/>
      <c r="IG8800" s="1009"/>
      <c r="IH8800" s="1009"/>
      <c r="II8800" s="1009"/>
      <c r="IJ8800" s="1009"/>
      <c r="IK8800" s="1009"/>
      <c r="IL8800" s="1009"/>
      <c r="IM8800" s="1009"/>
    </row>
    <row r="8801" spans="17:247" x14ac:dyDescent="0.25">
      <c r="Q8801" s="1333"/>
      <c r="R8801" s="1333"/>
      <c r="S8801" s="669"/>
      <c r="T8801" s="669"/>
      <c r="U8801" s="669"/>
      <c r="AG8801" s="873"/>
      <c r="AN8801" s="669"/>
      <c r="IG8801" s="1009"/>
      <c r="IH8801" s="1009"/>
      <c r="II8801" s="1009"/>
      <c r="IJ8801" s="1009"/>
      <c r="IK8801" s="1009"/>
      <c r="IL8801" s="1009"/>
      <c r="IM8801" s="1009"/>
    </row>
    <row r="8802" spans="17:247" x14ac:dyDescent="0.25">
      <c r="Q8802" s="1333"/>
      <c r="R8802" s="1333"/>
      <c r="S8802" s="669"/>
      <c r="T8802" s="669"/>
      <c r="U8802" s="669"/>
      <c r="AG8802" s="873"/>
      <c r="AN8802" s="669"/>
      <c r="IG8802" s="1009"/>
      <c r="IH8802" s="1009"/>
      <c r="II8802" s="1009"/>
      <c r="IJ8802" s="1009"/>
      <c r="IK8802" s="1009"/>
      <c r="IL8802" s="1009"/>
      <c r="IM8802" s="1009"/>
    </row>
    <row r="8803" spans="17:247" x14ac:dyDescent="0.25">
      <c r="Q8803" s="1333"/>
      <c r="R8803" s="1333"/>
      <c r="S8803" s="669"/>
      <c r="T8803" s="669"/>
      <c r="U8803" s="669"/>
      <c r="AG8803" s="873"/>
      <c r="AN8803" s="669"/>
      <c r="IG8803" s="1009"/>
      <c r="IH8803" s="1009"/>
      <c r="II8803" s="1009"/>
      <c r="IJ8803" s="1009"/>
      <c r="IK8803" s="1009"/>
      <c r="IL8803" s="1009"/>
      <c r="IM8803" s="1009"/>
    </row>
    <row r="8804" spans="17:247" x14ac:dyDescent="0.25">
      <c r="Q8804" s="1333"/>
      <c r="R8804" s="1333"/>
      <c r="S8804" s="669"/>
      <c r="T8804" s="669"/>
      <c r="U8804" s="669"/>
      <c r="AG8804" s="873"/>
      <c r="AN8804" s="669"/>
      <c r="IG8804" s="1009"/>
      <c r="IH8804" s="1009"/>
      <c r="II8804" s="1009"/>
      <c r="IJ8804" s="1009"/>
      <c r="IK8804" s="1009"/>
      <c r="IL8804" s="1009"/>
      <c r="IM8804" s="1009"/>
    </row>
    <row r="8805" spans="17:247" x14ac:dyDescent="0.25">
      <c r="Q8805" s="1333"/>
      <c r="R8805" s="1333"/>
      <c r="S8805" s="669"/>
      <c r="T8805" s="669"/>
      <c r="U8805" s="669"/>
      <c r="AG8805" s="873"/>
      <c r="AN8805" s="669"/>
      <c r="IG8805" s="1009"/>
      <c r="IH8805" s="1009"/>
      <c r="II8805" s="1009"/>
      <c r="IJ8805" s="1009"/>
      <c r="IK8805" s="1009"/>
      <c r="IL8805" s="1009"/>
      <c r="IM8805" s="1009"/>
    </row>
    <row r="8806" spans="17:247" x14ac:dyDescent="0.25">
      <c r="Q8806" s="1333"/>
      <c r="R8806" s="1333"/>
      <c r="S8806" s="669"/>
      <c r="T8806" s="669"/>
      <c r="U8806" s="669"/>
      <c r="AG8806" s="873"/>
      <c r="AN8806" s="669"/>
      <c r="IG8806" s="1009"/>
      <c r="IH8806" s="1009"/>
      <c r="II8806" s="1009"/>
      <c r="IJ8806" s="1009"/>
      <c r="IK8806" s="1009"/>
      <c r="IL8806" s="1009"/>
      <c r="IM8806" s="1009"/>
    </row>
    <row r="8807" spans="17:247" x14ac:dyDescent="0.25">
      <c r="Q8807" s="1333"/>
      <c r="R8807" s="1333"/>
      <c r="S8807" s="669"/>
      <c r="T8807" s="669"/>
      <c r="U8807" s="669"/>
      <c r="AG8807" s="873"/>
      <c r="AN8807" s="669"/>
      <c r="IG8807" s="1009"/>
      <c r="IH8807" s="1009"/>
      <c r="II8807" s="1009"/>
      <c r="IJ8807" s="1009"/>
      <c r="IK8807" s="1009"/>
      <c r="IL8807" s="1009"/>
      <c r="IM8807" s="1009"/>
    </row>
    <row r="8808" spans="17:247" x14ac:dyDescent="0.25">
      <c r="Q8808" s="1333"/>
      <c r="R8808" s="1333"/>
      <c r="S8808" s="669"/>
      <c r="T8808" s="669"/>
      <c r="U8808" s="669"/>
      <c r="AG8808" s="873"/>
      <c r="AN8808" s="669"/>
      <c r="IG8808" s="1009"/>
      <c r="IH8808" s="1009"/>
      <c r="II8808" s="1009"/>
      <c r="IJ8808" s="1009"/>
      <c r="IK8808" s="1009"/>
      <c r="IL8808" s="1009"/>
      <c r="IM8808" s="1009"/>
    </row>
    <row r="8809" spans="17:247" x14ac:dyDescent="0.25">
      <c r="Q8809" s="1333"/>
      <c r="R8809" s="1333"/>
      <c r="S8809" s="669"/>
      <c r="T8809" s="669"/>
      <c r="U8809" s="669"/>
      <c r="AG8809" s="873"/>
      <c r="AN8809" s="669"/>
      <c r="IG8809" s="1009"/>
      <c r="IH8809" s="1009"/>
      <c r="II8809" s="1009"/>
      <c r="IJ8809" s="1009"/>
      <c r="IK8809" s="1009"/>
      <c r="IL8809" s="1009"/>
      <c r="IM8809" s="1009"/>
    </row>
    <row r="8810" spans="17:247" x14ac:dyDescent="0.25">
      <c r="Q8810" s="1333"/>
      <c r="R8810" s="1333"/>
      <c r="S8810" s="669"/>
      <c r="T8810" s="669"/>
      <c r="U8810" s="669"/>
      <c r="AG8810" s="873"/>
      <c r="AN8810" s="669"/>
      <c r="IG8810" s="1009"/>
      <c r="IH8810" s="1009"/>
      <c r="II8810" s="1009"/>
      <c r="IJ8810" s="1009"/>
      <c r="IK8810" s="1009"/>
      <c r="IL8810" s="1009"/>
      <c r="IM8810" s="1009"/>
    </row>
    <row r="8811" spans="17:247" x14ac:dyDescent="0.25">
      <c r="Q8811" s="1333"/>
      <c r="R8811" s="1333"/>
      <c r="S8811" s="669"/>
      <c r="T8811" s="669"/>
      <c r="U8811" s="669"/>
      <c r="AG8811" s="873"/>
      <c r="AN8811" s="669"/>
      <c r="IG8811" s="1009"/>
      <c r="IH8811" s="1009"/>
      <c r="II8811" s="1009"/>
      <c r="IJ8811" s="1009"/>
      <c r="IK8811" s="1009"/>
      <c r="IL8811" s="1009"/>
      <c r="IM8811" s="1009"/>
    </row>
    <row r="8812" spans="17:247" x14ac:dyDescent="0.25">
      <c r="Q8812" s="1333"/>
      <c r="R8812" s="1333"/>
      <c r="S8812" s="669"/>
      <c r="T8812" s="669"/>
      <c r="U8812" s="669"/>
      <c r="AG8812" s="873"/>
      <c r="AN8812" s="669"/>
      <c r="IG8812" s="1009"/>
      <c r="IH8812" s="1009"/>
      <c r="II8812" s="1009"/>
      <c r="IJ8812" s="1009"/>
      <c r="IK8812" s="1009"/>
      <c r="IL8812" s="1009"/>
      <c r="IM8812" s="1009"/>
    </row>
    <row r="8813" spans="17:247" x14ac:dyDescent="0.25">
      <c r="Q8813" s="1333"/>
      <c r="R8813" s="1333"/>
      <c r="S8813" s="669"/>
      <c r="T8813" s="669"/>
      <c r="U8813" s="669"/>
      <c r="AG8813" s="873"/>
      <c r="AN8813" s="669"/>
      <c r="IG8813" s="1009"/>
      <c r="IH8813" s="1009"/>
      <c r="II8813" s="1009"/>
      <c r="IJ8813" s="1009"/>
      <c r="IK8813" s="1009"/>
      <c r="IL8813" s="1009"/>
      <c r="IM8813" s="1009"/>
    </row>
    <row r="8814" spans="17:247" x14ac:dyDescent="0.25">
      <c r="Q8814" s="1333"/>
      <c r="R8814" s="1333"/>
      <c r="S8814" s="669"/>
      <c r="T8814" s="669"/>
      <c r="U8814" s="669"/>
      <c r="AG8814" s="873"/>
      <c r="AN8814" s="669"/>
      <c r="IG8814" s="1009"/>
      <c r="IH8814" s="1009"/>
      <c r="II8814" s="1009"/>
      <c r="IJ8814" s="1009"/>
      <c r="IK8814" s="1009"/>
      <c r="IL8814" s="1009"/>
      <c r="IM8814" s="1009"/>
    </row>
    <row r="8815" spans="17:247" x14ac:dyDescent="0.25">
      <c r="Q8815" s="1333"/>
      <c r="R8815" s="1333"/>
      <c r="S8815" s="669"/>
      <c r="T8815" s="669"/>
      <c r="U8815" s="669"/>
      <c r="AG8815" s="873"/>
      <c r="AN8815" s="669"/>
      <c r="IG8815" s="1009"/>
      <c r="IH8815" s="1009"/>
      <c r="II8815" s="1009"/>
      <c r="IJ8815" s="1009"/>
      <c r="IK8815" s="1009"/>
      <c r="IL8815" s="1009"/>
      <c r="IM8815" s="1009"/>
    </row>
    <row r="8816" spans="17:247" x14ac:dyDescent="0.25">
      <c r="Q8816" s="1333"/>
      <c r="R8816" s="1333"/>
      <c r="S8816" s="669"/>
      <c r="T8816" s="669"/>
      <c r="U8816" s="669"/>
      <c r="AG8816" s="873"/>
      <c r="AN8816" s="669"/>
      <c r="IG8816" s="1009"/>
      <c r="IH8816" s="1009"/>
      <c r="II8816" s="1009"/>
      <c r="IJ8816" s="1009"/>
      <c r="IK8816" s="1009"/>
      <c r="IL8816" s="1009"/>
      <c r="IM8816" s="1009"/>
    </row>
    <row r="8817" spans="17:247" x14ac:dyDescent="0.25">
      <c r="Q8817" s="1333"/>
      <c r="R8817" s="1333"/>
      <c r="S8817" s="669"/>
      <c r="T8817" s="669"/>
      <c r="U8817" s="669"/>
      <c r="AG8817" s="873"/>
      <c r="AN8817" s="669"/>
      <c r="IG8817" s="1009"/>
      <c r="IH8817" s="1009"/>
      <c r="II8817" s="1009"/>
      <c r="IJ8817" s="1009"/>
      <c r="IK8817" s="1009"/>
      <c r="IL8817" s="1009"/>
      <c r="IM8817" s="1009"/>
    </row>
    <row r="8818" spans="17:247" x14ac:dyDescent="0.25">
      <c r="Q8818" s="1333"/>
      <c r="R8818" s="1333"/>
      <c r="S8818" s="669"/>
      <c r="T8818" s="669"/>
      <c r="U8818" s="669"/>
      <c r="AG8818" s="873"/>
      <c r="AN8818" s="669"/>
      <c r="IG8818" s="1009"/>
      <c r="IH8818" s="1009"/>
      <c r="II8818" s="1009"/>
      <c r="IJ8818" s="1009"/>
      <c r="IK8818" s="1009"/>
      <c r="IL8818" s="1009"/>
      <c r="IM8818" s="1009"/>
    </row>
    <row r="8819" spans="17:247" x14ac:dyDescent="0.25">
      <c r="Q8819" s="1333"/>
      <c r="R8819" s="1333"/>
      <c r="S8819" s="669"/>
      <c r="T8819" s="669"/>
      <c r="U8819" s="669"/>
      <c r="AG8819" s="873"/>
      <c r="AN8819" s="669"/>
      <c r="IG8819" s="1009"/>
      <c r="IH8819" s="1009"/>
      <c r="II8819" s="1009"/>
      <c r="IJ8819" s="1009"/>
      <c r="IK8819" s="1009"/>
      <c r="IL8819" s="1009"/>
      <c r="IM8819" s="1009"/>
    </row>
    <row r="8820" spans="17:247" x14ac:dyDescent="0.25">
      <c r="Q8820" s="1333"/>
      <c r="R8820" s="1333"/>
      <c r="S8820" s="669"/>
      <c r="T8820" s="669"/>
      <c r="U8820" s="669"/>
      <c r="AG8820" s="873"/>
      <c r="AN8820" s="669"/>
      <c r="IG8820" s="1009"/>
      <c r="IH8820" s="1009"/>
      <c r="II8820" s="1009"/>
      <c r="IJ8820" s="1009"/>
      <c r="IK8820" s="1009"/>
      <c r="IL8820" s="1009"/>
      <c r="IM8820" s="1009"/>
    </row>
    <row r="8821" spans="17:247" x14ac:dyDescent="0.25">
      <c r="Q8821" s="1333"/>
      <c r="R8821" s="1333"/>
      <c r="S8821" s="669"/>
      <c r="T8821" s="669"/>
      <c r="U8821" s="669"/>
      <c r="AG8821" s="873"/>
      <c r="AN8821" s="669"/>
      <c r="IG8821" s="1009"/>
      <c r="IH8821" s="1009"/>
      <c r="II8821" s="1009"/>
      <c r="IJ8821" s="1009"/>
      <c r="IK8821" s="1009"/>
      <c r="IL8821" s="1009"/>
      <c r="IM8821" s="1009"/>
    </row>
    <row r="8822" spans="17:247" x14ac:dyDescent="0.25">
      <c r="Q8822" s="1333"/>
      <c r="R8822" s="1333"/>
      <c r="S8822" s="669"/>
      <c r="T8822" s="669"/>
      <c r="U8822" s="669"/>
      <c r="AG8822" s="873"/>
      <c r="AN8822" s="669"/>
      <c r="IG8822" s="1009"/>
      <c r="IH8822" s="1009"/>
      <c r="II8822" s="1009"/>
      <c r="IJ8822" s="1009"/>
      <c r="IK8822" s="1009"/>
      <c r="IL8822" s="1009"/>
      <c r="IM8822" s="1009"/>
    </row>
    <row r="8823" spans="17:247" x14ac:dyDescent="0.25">
      <c r="Q8823" s="1333"/>
      <c r="R8823" s="1333"/>
      <c r="S8823" s="669"/>
      <c r="T8823" s="669"/>
      <c r="U8823" s="669"/>
      <c r="AG8823" s="873"/>
      <c r="AN8823" s="669"/>
      <c r="IG8823" s="1009"/>
      <c r="IH8823" s="1009"/>
      <c r="II8823" s="1009"/>
      <c r="IJ8823" s="1009"/>
      <c r="IK8823" s="1009"/>
      <c r="IL8823" s="1009"/>
      <c r="IM8823" s="1009"/>
    </row>
    <row r="8824" spans="17:247" x14ac:dyDescent="0.25">
      <c r="Q8824" s="1333"/>
      <c r="R8824" s="1333"/>
      <c r="S8824" s="669"/>
      <c r="T8824" s="669"/>
      <c r="U8824" s="669"/>
      <c r="AG8824" s="873"/>
      <c r="AN8824" s="669"/>
      <c r="IG8824" s="1009"/>
      <c r="IH8824" s="1009"/>
      <c r="II8824" s="1009"/>
      <c r="IJ8824" s="1009"/>
      <c r="IK8824" s="1009"/>
      <c r="IL8824" s="1009"/>
      <c r="IM8824" s="1009"/>
    </row>
    <row r="8825" spans="17:247" x14ac:dyDescent="0.25">
      <c r="Q8825" s="1333"/>
      <c r="R8825" s="1333"/>
      <c r="S8825" s="669"/>
      <c r="T8825" s="669"/>
      <c r="U8825" s="669"/>
      <c r="AG8825" s="873"/>
      <c r="AN8825" s="669"/>
      <c r="IG8825" s="1009"/>
      <c r="IH8825" s="1009"/>
      <c r="II8825" s="1009"/>
      <c r="IJ8825" s="1009"/>
      <c r="IK8825" s="1009"/>
      <c r="IL8825" s="1009"/>
      <c r="IM8825" s="1009"/>
    </row>
    <row r="8826" spans="17:247" x14ac:dyDescent="0.25">
      <c r="Q8826" s="1333"/>
      <c r="R8826" s="1333"/>
      <c r="S8826" s="669"/>
      <c r="T8826" s="669"/>
      <c r="U8826" s="669"/>
      <c r="AG8826" s="873"/>
      <c r="AN8826" s="669"/>
      <c r="IG8826" s="1009"/>
      <c r="IH8826" s="1009"/>
      <c r="II8826" s="1009"/>
      <c r="IJ8826" s="1009"/>
      <c r="IK8826" s="1009"/>
      <c r="IL8826" s="1009"/>
      <c r="IM8826" s="1009"/>
    </row>
    <row r="8827" spans="17:247" x14ac:dyDescent="0.25">
      <c r="Q8827" s="1333"/>
      <c r="R8827" s="1333"/>
      <c r="S8827" s="669"/>
      <c r="T8827" s="669"/>
      <c r="U8827" s="669"/>
      <c r="AG8827" s="873"/>
      <c r="AN8827" s="669"/>
      <c r="IG8827" s="1009"/>
      <c r="IH8827" s="1009"/>
      <c r="II8827" s="1009"/>
      <c r="IJ8827" s="1009"/>
      <c r="IK8827" s="1009"/>
      <c r="IL8827" s="1009"/>
      <c r="IM8827" s="1009"/>
    </row>
    <row r="8828" spans="17:247" x14ac:dyDescent="0.25">
      <c r="Q8828" s="1333"/>
      <c r="R8828" s="1333"/>
      <c r="S8828" s="669"/>
      <c r="T8828" s="669"/>
      <c r="U8828" s="669"/>
      <c r="AG8828" s="873"/>
      <c r="AN8828" s="669"/>
      <c r="IG8828" s="1009"/>
      <c r="IH8828" s="1009"/>
      <c r="II8828" s="1009"/>
      <c r="IJ8828" s="1009"/>
      <c r="IK8828" s="1009"/>
      <c r="IL8828" s="1009"/>
      <c r="IM8828" s="1009"/>
    </row>
    <row r="8829" spans="17:247" x14ac:dyDescent="0.25">
      <c r="Q8829" s="1333"/>
      <c r="R8829" s="1333"/>
      <c r="S8829" s="669"/>
      <c r="T8829" s="669"/>
      <c r="U8829" s="669"/>
      <c r="AG8829" s="873"/>
      <c r="AN8829" s="669"/>
      <c r="IG8829" s="1009"/>
      <c r="IH8829" s="1009"/>
      <c r="II8829" s="1009"/>
      <c r="IJ8829" s="1009"/>
      <c r="IK8829" s="1009"/>
      <c r="IL8829" s="1009"/>
      <c r="IM8829" s="1009"/>
    </row>
    <row r="8830" spans="17:247" x14ac:dyDescent="0.25">
      <c r="Q8830" s="1333"/>
      <c r="R8830" s="1333"/>
      <c r="S8830" s="669"/>
      <c r="T8830" s="669"/>
      <c r="U8830" s="669"/>
      <c r="AG8830" s="873"/>
      <c r="AN8830" s="669"/>
      <c r="IG8830" s="1009"/>
      <c r="IH8830" s="1009"/>
      <c r="II8830" s="1009"/>
      <c r="IJ8830" s="1009"/>
      <c r="IK8830" s="1009"/>
      <c r="IL8830" s="1009"/>
      <c r="IM8830" s="1009"/>
    </row>
    <row r="8831" spans="17:247" x14ac:dyDescent="0.25">
      <c r="Q8831" s="1333"/>
      <c r="R8831" s="1333"/>
      <c r="S8831" s="669"/>
      <c r="T8831" s="669"/>
      <c r="U8831" s="669"/>
      <c r="AG8831" s="873"/>
      <c r="AN8831" s="669"/>
      <c r="IG8831" s="1009"/>
      <c r="IH8831" s="1009"/>
      <c r="II8831" s="1009"/>
      <c r="IJ8831" s="1009"/>
      <c r="IK8831" s="1009"/>
      <c r="IL8831" s="1009"/>
      <c r="IM8831" s="1009"/>
    </row>
    <row r="8832" spans="17:247" x14ac:dyDescent="0.25">
      <c r="Q8832" s="1333"/>
      <c r="R8832" s="1333"/>
      <c r="S8832" s="669"/>
      <c r="T8832" s="669"/>
      <c r="U8832" s="669"/>
      <c r="AG8832" s="873"/>
      <c r="AN8832" s="669"/>
      <c r="IG8832" s="1009"/>
      <c r="IH8832" s="1009"/>
      <c r="II8832" s="1009"/>
      <c r="IJ8832" s="1009"/>
      <c r="IK8832" s="1009"/>
      <c r="IL8832" s="1009"/>
      <c r="IM8832" s="1009"/>
    </row>
    <row r="8833" spans="17:247" x14ac:dyDescent="0.25">
      <c r="Q8833" s="1333"/>
      <c r="R8833" s="1333"/>
      <c r="S8833" s="669"/>
      <c r="T8833" s="669"/>
      <c r="U8833" s="669"/>
      <c r="AG8833" s="873"/>
      <c r="AN8833" s="669"/>
      <c r="IG8833" s="1009"/>
      <c r="IH8833" s="1009"/>
      <c r="II8833" s="1009"/>
      <c r="IJ8833" s="1009"/>
      <c r="IK8833" s="1009"/>
      <c r="IL8833" s="1009"/>
      <c r="IM8833" s="1009"/>
    </row>
    <row r="8834" spans="17:247" x14ac:dyDescent="0.25">
      <c r="Q8834" s="1333"/>
      <c r="R8834" s="1333"/>
      <c r="S8834" s="669"/>
      <c r="T8834" s="669"/>
      <c r="U8834" s="669"/>
      <c r="AG8834" s="873"/>
      <c r="AN8834" s="669"/>
      <c r="IG8834" s="1009"/>
      <c r="IH8834" s="1009"/>
      <c r="II8834" s="1009"/>
      <c r="IJ8834" s="1009"/>
      <c r="IK8834" s="1009"/>
      <c r="IL8834" s="1009"/>
      <c r="IM8834" s="1009"/>
    </row>
    <row r="8835" spans="17:247" x14ac:dyDescent="0.25">
      <c r="Q8835" s="1333"/>
      <c r="R8835" s="1333"/>
      <c r="S8835" s="669"/>
      <c r="T8835" s="669"/>
      <c r="U8835" s="669"/>
      <c r="AG8835" s="873"/>
      <c r="AN8835" s="669"/>
      <c r="IG8835" s="1009"/>
      <c r="IH8835" s="1009"/>
      <c r="II8835" s="1009"/>
      <c r="IJ8835" s="1009"/>
      <c r="IK8835" s="1009"/>
      <c r="IL8835" s="1009"/>
      <c r="IM8835" s="1009"/>
    </row>
    <row r="8836" spans="17:247" x14ac:dyDescent="0.25">
      <c r="Q8836" s="1333"/>
      <c r="R8836" s="1333"/>
      <c r="S8836" s="669"/>
      <c r="T8836" s="669"/>
      <c r="U8836" s="669"/>
      <c r="AG8836" s="873"/>
      <c r="AN8836" s="669"/>
      <c r="IG8836" s="1009"/>
      <c r="IH8836" s="1009"/>
      <c r="II8836" s="1009"/>
      <c r="IJ8836" s="1009"/>
      <c r="IK8836" s="1009"/>
      <c r="IL8836" s="1009"/>
      <c r="IM8836" s="1009"/>
    </row>
    <row r="8837" spans="17:247" x14ac:dyDescent="0.25">
      <c r="Q8837" s="1333"/>
      <c r="R8837" s="1333"/>
      <c r="S8837" s="669"/>
      <c r="T8837" s="669"/>
      <c r="U8837" s="669"/>
      <c r="AG8837" s="873"/>
      <c r="AN8837" s="669"/>
      <c r="IG8837" s="1009"/>
      <c r="IH8837" s="1009"/>
      <c r="II8837" s="1009"/>
      <c r="IJ8837" s="1009"/>
      <c r="IK8837" s="1009"/>
      <c r="IL8837" s="1009"/>
      <c r="IM8837" s="1009"/>
    </row>
    <row r="8838" spans="17:247" x14ac:dyDescent="0.25">
      <c r="Q8838" s="1333"/>
      <c r="R8838" s="1333"/>
      <c r="S8838" s="669"/>
      <c r="T8838" s="669"/>
      <c r="U8838" s="669"/>
      <c r="AG8838" s="873"/>
      <c r="AN8838" s="669"/>
      <c r="IG8838" s="1009"/>
      <c r="IH8838" s="1009"/>
      <c r="II8838" s="1009"/>
      <c r="IJ8838" s="1009"/>
      <c r="IK8838" s="1009"/>
      <c r="IL8838" s="1009"/>
      <c r="IM8838" s="1009"/>
    </row>
    <row r="8839" spans="17:247" x14ac:dyDescent="0.25">
      <c r="Q8839" s="1333"/>
      <c r="R8839" s="1333"/>
      <c r="S8839" s="669"/>
      <c r="T8839" s="669"/>
      <c r="U8839" s="669"/>
      <c r="AG8839" s="873"/>
      <c r="AN8839" s="669"/>
      <c r="IG8839" s="1009"/>
      <c r="IH8839" s="1009"/>
      <c r="II8839" s="1009"/>
      <c r="IJ8839" s="1009"/>
      <c r="IK8839" s="1009"/>
      <c r="IL8839" s="1009"/>
      <c r="IM8839" s="1009"/>
    </row>
    <row r="8840" spans="17:247" x14ac:dyDescent="0.25">
      <c r="Q8840" s="1333"/>
      <c r="R8840" s="1333"/>
      <c r="S8840" s="669"/>
      <c r="T8840" s="669"/>
      <c r="U8840" s="669"/>
      <c r="AG8840" s="873"/>
      <c r="AN8840" s="669"/>
      <c r="IG8840" s="1009"/>
      <c r="IH8840" s="1009"/>
      <c r="II8840" s="1009"/>
      <c r="IJ8840" s="1009"/>
      <c r="IK8840" s="1009"/>
      <c r="IL8840" s="1009"/>
      <c r="IM8840" s="1009"/>
    </row>
    <row r="8841" spans="17:247" x14ac:dyDescent="0.25">
      <c r="Q8841" s="1333"/>
      <c r="R8841" s="1333"/>
      <c r="S8841" s="669"/>
      <c r="T8841" s="669"/>
      <c r="U8841" s="669"/>
      <c r="AG8841" s="873"/>
      <c r="AN8841" s="669"/>
      <c r="IG8841" s="1009"/>
      <c r="IH8841" s="1009"/>
      <c r="II8841" s="1009"/>
      <c r="IJ8841" s="1009"/>
      <c r="IK8841" s="1009"/>
      <c r="IL8841" s="1009"/>
      <c r="IM8841" s="1009"/>
    </row>
    <row r="8842" spans="17:247" x14ac:dyDescent="0.25">
      <c r="Q8842" s="1333"/>
      <c r="R8842" s="1333"/>
      <c r="S8842" s="669"/>
      <c r="T8842" s="669"/>
      <c r="U8842" s="669"/>
      <c r="AG8842" s="873"/>
      <c r="AN8842" s="669"/>
      <c r="IG8842" s="1009"/>
      <c r="IH8842" s="1009"/>
      <c r="II8842" s="1009"/>
      <c r="IJ8842" s="1009"/>
      <c r="IK8842" s="1009"/>
      <c r="IL8842" s="1009"/>
      <c r="IM8842" s="1009"/>
    </row>
    <row r="8843" spans="17:247" x14ac:dyDescent="0.25">
      <c r="Q8843" s="1333"/>
      <c r="R8843" s="1333"/>
      <c r="S8843" s="669"/>
      <c r="T8843" s="669"/>
      <c r="U8843" s="669"/>
      <c r="AG8843" s="873"/>
      <c r="AN8843" s="669"/>
      <c r="IG8843" s="1009"/>
      <c r="IH8843" s="1009"/>
      <c r="II8843" s="1009"/>
      <c r="IJ8843" s="1009"/>
      <c r="IK8843" s="1009"/>
      <c r="IL8843" s="1009"/>
      <c r="IM8843" s="1009"/>
    </row>
    <row r="8844" spans="17:247" x14ac:dyDescent="0.25">
      <c r="Q8844" s="1333"/>
      <c r="R8844" s="1333"/>
      <c r="S8844" s="669"/>
      <c r="T8844" s="669"/>
      <c r="U8844" s="669"/>
      <c r="AG8844" s="873"/>
      <c r="AN8844" s="669"/>
      <c r="IG8844" s="1009"/>
      <c r="IH8844" s="1009"/>
      <c r="II8844" s="1009"/>
      <c r="IJ8844" s="1009"/>
      <c r="IK8844" s="1009"/>
      <c r="IL8844" s="1009"/>
      <c r="IM8844" s="1009"/>
    </row>
    <row r="8845" spans="17:247" x14ac:dyDescent="0.25">
      <c r="Q8845" s="1333"/>
      <c r="R8845" s="1333"/>
      <c r="S8845" s="669"/>
      <c r="T8845" s="669"/>
      <c r="U8845" s="669"/>
      <c r="AG8845" s="873"/>
      <c r="AN8845" s="669"/>
      <c r="IG8845" s="1009"/>
      <c r="IH8845" s="1009"/>
      <c r="II8845" s="1009"/>
      <c r="IJ8845" s="1009"/>
      <c r="IK8845" s="1009"/>
      <c r="IL8845" s="1009"/>
      <c r="IM8845" s="1009"/>
    </row>
    <row r="8846" spans="17:247" x14ac:dyDescent="0.25">
      <c r="Q8846" s="1333"/>
      <c r="R8846" s="1333"/>
      <c r="S8846" s="669"/>
      <c r="T8846" s="669"/>
      <c r="U8846" s="669"/>
      <c r="AG8846" s="873"/>
      <c r="AN8846" s="669"/>
      <c r="IG8846" s="1009"/>
      <c r="IH8846" s="1009"/>
      <c r="II8846" s="1009"/>
      <c r="IJ8846" s="1009"/>
      <c r="IK8846" s="1009"/>
      <c r="IL8846" s="1009"/>
      <c r="IM8846" s="1009"/>
    </row>
    <row r="8847" spans="17:247" x14ac:dyDescent="0.25">
      <c r="Q8847" s="1333"/>
      <c r="R8847" s="1333"/>
      <c r="S8847" s="669"/>
      <c r="T8847" s="669"/>
      <c r="U8847" s="669"/>
      <c r="AG8847" s="873"/>
      <c r="AN8847" s="669"/>
      <c r="IG8847" s="1009"/>
      <c r="IH8847" s="1009"/>
      <c r="II8847" s="1009"/>
      <c r="IJ8847" s="1009"/>
      <c r="IK8847" s="1009"/>
      <c r="IL8847" s="1009"/>
      <c r="IM8847" s="1009"/>
    </row>
    <row r="8848" spans="17:247" x14ac:dyDescent="0.25">
      <c r="Q8848" s="1333"/>
      <c r="R8848" s="1333"/>
      <c r="S8848" s="669"/>
      <c r="T8848" s="669"/>
      <c r="U8848" s="669"/>
      <c r="AG8848" s="873"/>
      <c r="AN8848" s="669"/>
      <c r="IG8848" s="1009"/>
      <c r="IH8848" s="1009"/>
      <c r="II8848" s="1009"/>
      <c r="IJ8848" s="1009"/>
      <c r="IK8848" s="1009"/>
      <c r="IL8848" s="1009"/>
      <c r="IM8848" s="1009"/>
    </row>
    <row r="8849" spans="17:247" x14ac:dyDescent="0.25">
      <c r="Q8849" s="1333"/>
      <c r="R8849" s="1333"/>
      <c r="S8849" s="669"/>
      <c r="T8849" s="669"/>
      <c r="U8849" s="669"/>
      <c r="AG8849" s="873"/>
      <c r="AN8849" s="669"/>
      <c r="IG8849" s="1009"/>
      <c r="IH8849" s="1009"/>
      <c r="II8849" s="1009"/>
      <c r="IJ8849" s="1009"/>
      <c r="IK8849" s="1009"/>
      <c r="IL8849" s="1009"/>
      <c r="IM8849" s="1009"/>
    </row>
    <row r="8850" spans="17:247" x14ac:dyDescent="0.25">
      <c r="Q8850" s="1333"/>
      <c r="R8850" s="1333"/>
      <c r="S8850" s="669"/>
      <c r="T8850" s="669"/>
      <c r="U8850" s="669"/>
      <c r="AG8850" s="873"/>
      <c r="AN8850" s="669"/>
      <c r="IG8850" s="1009"/>
      <c r="IH8850" s="1009"/>
      <c r="II8850" s="1009"/>
      <c r="IJ8850" s="1009"/>
      <c r="IK8850" s="1009"/>
      <c r="IL8850" s="1009"/>
      <c r="IM8850" s="1009"/>
    </row>
    <row r="8851" spans="17:247" x14ac:dyDescent="0.25">
      <c r="Q8851" s="1333"/>
      <c r="R8851" s="1333"/>
      <c r="S8851" s="669"/>
      <c r="T8851" s="669"/>
      <c r="U8851" s="669"/>
      <c r="AG8851" s="873"/>
      <c r="AN8851" s="669"/>
      <c r="IG8851" s="1009"/>
      <c r="IH8851" s="1009"/>
      <c r="II8851" s="1009"/>
      <c r="IJ8851" s="1009"/>
      <c r="IK8851" s="1009"/>
      <c r="IL8851" s="1009"/>
      <c r="IM8851" s="1009"/>
    </row>
    <row r="8852" spans="17:247" x14ac:dyDescent="0.25">
      <c r="Q8852" s="1333"/>
      <c r="R8852" s="1333"/>
      <c r="S8852" s="669"/>
      <c r="T8852" s="669"/>
      <c r="U8852" s="669"/>
      <c r="AG8852" s="873"/>
      <c r="AN8852" s="669"/>
      <c r="IG8852" s="1009"/>
      <c r="IH8852" s="1009"/>
      <c r="II8852" s="1009"/>
      <c r="IJ8852" s="1009"/>
      <c r="IK8852" s="1009"/>
      <c r="IL8852" s="1009"/>
      <c r="IM8852" s="1009"/>
    </row>
    <row r="8853" spans="17:247" x14ac:dyDescent="0.25">
      <c r="Q8853" s="1333"/>
      <c r="R8853" s="1333"/>
      <c r="S8853" s="669"/>
      <c r="T8853" s="669"/>
      <c r="U8853" s="669"/>
      <c r="AG8853" s="873"/>
      <c r="AN8853" s="669"/>
      <c r="IG8853" s="1009"/>
      <c r="IH8853" s="1009"/>
      <c r="II8853" s="1009"/>
      <c r="IJ8853" s="1009"/>
      <c r="IK8853" s="1009"/>
      <c r="IL8853" s="1009"/>
      <c r="IM8853" s="1009"/>
    </row>
    <row r="8854" spans="17:247" x14ac:dyDescent="0.25">
      <c r="Q8854" s="1333"/>
      <c r="R8854" s="1333"/>
      <c r="S8854" s="669"/>
      <c r="T8854" s="669"/>
      <c r="U8854" s="669"/>
      <c r="AG8854" s="873"/>
      <c r="AN8854" s="669"/>
      <c r="IG8854" s="1009"/>
      <c r="IH8854" s="1009"/>
      <c r="II8854" s="1009"/>
      <c r="IJ8854" s="1009"/>
      <c r="IK8854" s="1009"/>
      <c r="IL8854" s="1009"/>
      <c r="IM8854" s="1009"/>
    </row>
    <row r="8855" spans="17:247" x14ac:dyDescent="0.25">
      <c r="Q8855" s="1333"/>
      <c r="R8855" s="1333"/>
      <c r="S8855" s="669"/>
      <c r="T8855" s="669"/>
      <c r="U8855" s="669"/>
      <c r="AG8855" s="873"/>
      <c r="AN8855" s="669"/>
      <c r="IG8855" s="1009"/>
      <c r="IH8855" s="1009"/>
      <c r="II8855" s="1009"/>
      <c r="IJ8855" s="1009"/>
      <c r="IK8855" s="1009"/>
      <c r="IL8855" s="1009"/>
      <c r="IM8855" s="1009"/>
    </row>
    <row r="8856" spans="17:247" x14ac:dyDescent="0.25">
      <c r="Q8856" s="1333"/>
      <c r="R8856" s="1333"/>
      <c r="S8856" s="669"/>
      <c r="T8856" s="669"/>
      <c r="U8856" s="669"/>
      <c r="AG8856" s="873"/>
      <c r="AN8856" s="669"/>
      <c r="IG8856" s="1009"/>
      <c r="IH8856" s="1009"/>
      <c r="II8856" s="1009"/>
      <c r="IJ8856" s="1009"/>
      <c r="IK8856" s="1009"/>
      <c r="IL8856" s="1009"/>
      <c r="IM8856" s="1009"/>
    </row>
    <row r="8857" spans="17:247" x14ac:dyDescent="0.25">
      <c r="Q8857" s="1333"/>
      <c r="R8857" s="1333"/>
      <c r="S8857" s="669"/>
      <c r="T8857" s="669"/>
      <c r="U8857" s="669"/>
      <c r="AG8857" s="873"/>
      <c r="AN8857" s="669"/>
      <c r="IG8857" s="1009"/>
      <c r="IH8857" s="1009"/>
      <c r="II8857" s="1009"/>
      <c r="IJ8857" s="1009"/>
      <c r="IK8857" s="1009"/>
      <c r="IL8857" s="1009"/>
      <c r="IM8857" s="1009"/>
    </row>
    <row r="8858" spans="17:247" x14ac:dyDescent="0.25">
      <c r="Q8858" s="1333"/>
      <c r="R8858" s="1333"/>
      <c r="S8858" s="669"/>
      <c r="T8858" s="669"/>
      <c r="U8858" s="669"/>
      <c r="AG8858" s="873"/>
      <c r="AN8858" s="669"/>
      <c r="IG8858" s="1009"/>
      <c r="IH8858" s="1009"/>
      <c r="II8858" s="1009"/>
      <c r="IJ8858" s="1009"/>
      <c r="IK8858" s="1009"/>
      <c r="IL8858" s="1009"/>
      <c r="IM8858" s="1009"/>
    </row>
    <row r="8859" spans="17:247" x14ac:dyDescent="0.25">
      <c r="Q8859" s="1333"/>
      <c r="R8859" s="1333"/>
      <c r="S8859" s="669"/>
      <c r="T8859" s="669"/>
      <c r="U8859" s="669"/>
      <c r="AG8859" s="873"/>
      <c r="AN8859" s="669"/>
      <c r="IG8859" s="1009"/>
      <c r="IH8859" s="1009"/>
      <c r="II8859" s="1009"/>
      <c r="IJ8859" s="1009"/>
      <c r="IK8859" s="1009"/>
      <c r="IL8859" s="1009"/>
      <c r="IM8859" s="1009"/>
    </row>
    <row r="8860" spans="17:247" x14ac:dyDescent="0.25">
      <c r="Q8860" s="1333"/>
      <c r="R8860" s="1333"/>
      <c r="S8860" s="669"/>
      <c r="T8860" s="669"/>
      <c r="U8860" s="669"/>
      <c r="AG8860" s="873"/>
      <c r="AN8860" s="669"/>
      <c r="IG8860" s="1009"/>
      <c r="IH8860" s="1009"/>
      <c r="II8860" s="1009"/>
      <c r="IJ8860" s="1009"/>
      <c r="IK8860" s="1009"/>
      <c r="IL8860" s="1009"/>
      <c r="IM8860" s="1009"/>
    </row>
    <row r="8861" spans="17:247" x14ac:dyDescent="0.25">
      <c r="Q8861" s="1333"/>
      <c r="R8861" s="1333"/>
      <c r="S8861" s="669"/>
      <c r="T8861" s="669"/>
      <c r="U8861" s="669"/>
      <c r="AG8861" s="873"/>
      <c r="AN8861" s="669"/>
      <c r="IG8861" s="1009"/>
      <c r="IH8861" s="1009"/>
      <c r="II8861" s="1009"/>
      <c r="IJ8861" s="1009"/>
      <c r="IK8861" s="1009"/>
      <c r="IL8861" s="1009"/>
      <c r="IM8861" s="1009"/>
    </row>
    <row r="8862" spans="17:247" x14ac:dyDescent="0.25">
      <c r="Q8862" s="1333"/>
      <c r="R8862" s="1333"/>
      <c r="S8862" s="669"/>
      <c r="T8862" s="669"/>
      <c r="U8862" s="669"/>
      <c r="AG8862" s="873"/>
      <c r="AN8862" s="669"/>
      <c r="IG8862" s="1009"/>
      <c r="IH8862" s="1009"/>
      <c r="II8862" s="1009"/>
      <c r="IJ8862" s="1009"/>
      <c r="IK8862" s="1009"/>
      <c r="IL8862" s="1009"/>
      <c r="IM8862" s="1009"/>
    </row>
    <row r="8863" spans="17:247" x14ac:dyDescent="0.25">
      <c r="Q8863" s="1333"/>
      <c r="R8863" s="1333"/>
      <c r="S8863" s="669"/>
      <c r="T8863" s="669"/>
      <c r="U8863" s="669"/>
      <c r="AG8863" s="873"/>
      <c r="AN8863" s="669"/>
      <c r="IG8863" s="1009"/>
      <c r="IH8863" s="1009"/>
      <c r="II8863" s="1009"/>
      <c r="IJ8863" s="1009"/>
      <c r="IK8863" s="1009"/>
      <c r="IL8863" s="1009"/>
      <c r="IM8863" s="1009"/>
    </row>
    <row r="8864" spans="17:247" x14ac:dyDescent="0.25">
      <c r="Q8864" s="1333"/>
      <c r="R8864" s="1333"/>
      <c r="S8864" s="669"/>
      <c r="T8864" s="669"/>
      <c r="U8864" s="669"/>
      <c r="AG8864" s="873"/>
      <c r="AN8864" s="669"/>
      <c r="IG8864" s="1009"/>
      <c r="IH8864" s="1009"/>
      <c r="II8864" s="1009"/>
      <c r="IJ8864" s="1009"/>
      <c r="IK8864" s="1009"/>
      <c r="IL8864" s="1009"/>
      <c r="IM8864" s="1009"/>
    </row>
    <row r="8865" spans="17:247" x14ac:dyDescent="0.25">
      <c r="Q8865" s="1333"/>
      <c r="R8865" s="1333"/>
      <c r="S8865" s="669"/>
      <c r="T8865" s="669"/>
      <c r="U8865" s="669"/>
      <c r="AG8865" s="873"/>
      <c r="AN8865" s="669"/>
      <c r="IG8865" s="1009"/>
      <c r="IH8865" s="1009"/>
      <c r="II8865" s="1009"/>
      <c r="IJ8865" s="1009"/>
      <c r="IK8865" s="1009"/>
      <c r="IL8865" s="1009"/>
      <c r="IM8865" s="1009"/>
    </row>
    <row r="8866" spans="17:247" x14ac:dyDescent="0.25">
      <c r="Q8866" s="1333"/>
      <c r="R8866" s="1333"/>
      <c r="S8866" s="669"/>
      <c r="T8866" s="669"/>
      <c r="U8866" s="669"/>
      <c r="AG8866" s="873"/>
      <c r="AN8866" s="669"/>
      <c r="IG8866" s="1009"/>
      <c r="IH8866" s="1009"/>
      <c r="II8866" s="1009"/>
      <c r="IJ8866" s="1009"/>
      <c r="IK8866" s="1009"/>
      <c r="IL8866" s="1009"/>
      <c r="IM8866" s="1009"/>
    </row>
    <row r="8867" spans="17:247" x14ac:dyDescent="0.25">
      <c r="Q8867" s="1333"/>
      <c r="R8867" s="1333"/>
      <c r="S8867" s="669"/>
      <c r="T8867" s="669"/>
      <c r="U8867" s="669"/>
      <c r="AG8867" s="873"/>
      <c r="AN8867" s="669"/>
      <c r="IG8867" s="1009"/>
      <c r="IH8867" s="1009"/>
      <c r="II8867" s="1009"/>
      <c r="IJ8867" s="1009"/>
      <c r="IK8867" s="1009"/>
      <c r="IL8867" s="1009"/>
      <c r="IM8867" s="1009"/>
    </row>
    <row r="8868" spans="17:247" x14ac:dyDescent="0.25">
      <c r="Q8868" s="1333"/>
      <c r="R8868" s="1333"/>
      <c r="S8868" s="669"/>
      <c r="T8868" s="669"/>
      <c r="U8868" s="669"/>
      <c r="AG8868" s="873"/>
      <c r="AN8868" s="669"/>
      <c r="IG8868" s="1009"/>
      <c r="IH8868" s="1009"/>
      <c r="II8868" s="1009"/>
      <c r="IJ8868" s="1009"/>
      <c r="IK8868" s="1009"/>
      <c r="IL8868" s="1009"/>
      <c r="IM8868" s="1009"/>
    </row>
    <row r="8869" spans="17:247" x14ac:dyDescent="0.25">
      <c r="Q8869" s="1333"/>
      <c r="R8869" s="1333"/>
      <c r="S8869" s="669"/>
      <c r="T8869" s="669"/>
      <c r="U8869" s="669"/>
      <c r="AG8869" s="873"/>
      <c r="AN8869" s="669"/>
      <c r="IG8869" s="1009"/>
      <c r="IH8869" s="1009"/>
      <c r="II8869" s="1009"/>
      <c r="IJ8869" s="1009"/>
      <c r="IK8869" s="1009"/>
      <c r="IL8869" s="1009"/>
      <c r="IM8869" s="1009"/>
    </row>
    <row r="8870" spans="17:247" x14ac:dyDescent="0.25">
      <c r="Q8870" s="1333"/>
      <c r="R8870" s="1333"/>
      <c r="S8870" s="669"/>
      <c r="T8870" s="669"/>
      <c r="U8870" s="669"/>
      <c r="AG8870" s="873"/>
      <c r="AN8870" s="669"/>
      <c r="IG8870" s="1009"/>
      <c r="IH8870" s="1009"/>
      <c r="II8870" s="1009"/>
      <c r="IJ8870" s="1009"/>
      <c r="IK8870" s="1009"/>
      <c r="IL8870" s="1009"/>
      <c r="IM8870" s="1009"/>
    </row>
    <row r="8871" spans="17:247" x14ac:dyDescent="0.25">
      <c r="Q8871" s="1333"/>
      <c r="R8871" s="1333"/>
      <c r="S8871" s="669"/>
      <c r="T8871" s="669"/>
      <c r="U8871" s="669"/>
      <c r="AG8871" s="873"/>
      <c r="AN8871" s="669"/>
      <c r="IG8871" s="1009"/>
      <c r="IH8871" s="1009"/>
      <c r="II8871" s="1009"/>
      <c r="IJ8871" s="1009"/>
      <c r="IK8871" s="1009"/>
      <c r="IL8871" s="1009"/>
      <c r="IM8871" s="1009"/>
    </row>
    <row r="8872" spans="17:247" x14ac:dyDescent="0.25">
      <c r="Q8872" s="1333"/>
      <c r="R8872" s="1333"/>
      <c r="S8872" s="669"/>
      <c r="T8872" s="669"/>
      <c r="U8872" s="669"/>
      <c r="AG8872" s="873"/>
      <c r="AN8872" s="669"/>
      <c r="IG8872" s="1009"/>
      <c r="IH8872" s="1009"/>
      <c r="II8872" s="1009"/>
      <c r="IJ8872" s="1009"/>
      <c r="IK8872" s="1009"/>
      <c r="IL8872" s="1009"/>
      <c r="IM8872" s="1009"/>
    </row>
    <row r="8873" spans="17:247" x14ac:dyDescent="0.25">
      <c r="Q8873" s="1333"/>
      <c r="R8873" s="1333"/>
      <c r="S8873" s="669"/>
      <c r="T8873" s="669"/>
      <c r="U8873" s="669"/>
      <c r="AG8873" s="873"/>
      <c r="AN8873" s="669"/>
      <c r="IG8873" s="1009"/>
      <c r="IH8873" s="1009"/>
      <c r="II8873" s="1009"/>
      <c r="IJ8873" s="1009"/>
      <c r="IK8873" s="1009"/>
      <c r="IL8873" s="1009"/>
      <c r="IM8873" s="1009"/>
    </row>
    <row r="8874" spans="17:247" x14ac:dyDescent="0.25">
      <c r="Q8874" s="1333"/>
      <c r="R8874" s="1333"/>
      <c r="S8874" s="669"/>
      <c r="T8874" s="669"/>
      <c r="U8874" s="669"/>
      <c r="AG8874" s="873"/>
      <c r="AN8874" s="669"/>
      <c r="IG8874" s="1009"/>
      <c r="IH8874" s="1009"/>
      <c r="II8874" s="1009"/>
      <c r="IJ8874" s="1009"/>
      <c r="IK8874" s="1009"/>
      <c r="IL8874" s="1009"/>
      <c r="IM8874" s="1009"/>
    </row>
    <row r="8875" spans="17:247" x14ac:dyDescent="0.25">
      <c r="Q8875" s="1333"/>
      <c r="R8875" s="1333"/>
      <c r="S8875" s="669"/>
      <c r="T8875" s="669"/>
      <c r="U8875" s="669"/>
      <c r="AG8875" s="873"/>
      <c r="AN8875" s="669"/>
      <c r="IG8875" s="1009"/>
      <c r="IH8875" s="1009"/>
      <c r="II8875" s="1009"/>
      <c r="IJ8875" s="1009"/>
      <c r="IK8875" s="1009"/>
      <c r="IL8875" s="1009"/>
      <c r="IM8875" s="1009"/>
    </row>
    <row r="8876" spans="17:247" x14ac:dyDescent="0.25">
      <c r="Q8876" s="1333"/>
      <c r="R8876" s="1333"/>
      <c r="S8876" s="669"/>
      <c r="T8876" s="669"/>
      <c r="U8876" s="669"/>
      <c r="AG8876" s="873"/>
      <c r="AN8876" s="669"/>
      <c r="IG8876" s="1009"/>
      <c r="IH8876" s="1009"/>
      <c r="II8876" s="1009"/>
      <c r="IJ8876" s="1009"/>
      <c r="IK8876" s="1009"/>
      <c r="IL8876" s="1009"/>
      <c r="IM8876" s="1009"/>
    </row>
    <row r="8877" spans="17:247" x14ac:dyDescent="0.25">
      <c r="Q8877" s="1333"/>
      <c r="R8877" s="1333"/>
      <c r="S8877" s="669"/>
      <c r="T8877" s="669"/>
      <c r="U8877" s="669"/>
      <c r="AG8877" s="873"/>
      <c r="AN8877" s="669"/>
      <c r="IG8877" s="1009"/>
      <c r="IH8877" s="1009"/>
      <c r="II8877" s="1009"/>
      <c r="IJ8877" s="1009"/>
      <c r="IK8877" s="1009"/>
      <c r="IL8877" s="1009"/>
      <c r="IM8877" s="1009"/>
    </row>
    <row r="8878" spans="17:247" x14ac:dyDescent="0.25">
      <c r="Q8878" s="1333"/>
      <c r="R8878" s="1333"/>
      <c r="S8878" s="669"/>
      <c r="T8878" s="669"/>
      <c r="U8878" s="669"/>
      <c r="AG8878" s="873"/>
      <c r="AN8878" s="669"/>
      <c r="IG8878" s="1009"/>
      <c r="IH8878" s="1009"/>
      <c r="II8878" s="1009"/>
      <c r="IJ8878" s="1009"/>
      <c r="IK8878" s="1009"/>
      <c r="IL8878" s="1009"/>
      <c r="IM8878" s="1009"/>
    </row>
    <row r="8879" spans="17:247" x14ac:dyDescent="0.25">
      <c r="Q8879" s="1333"/>
      <c r="R8879" s="1333"/>
      <c r="S8879" s="669"/>
      <c r="T8879" s="669"/>
      <c r="U8879" s="669"/>
      <c r="AG8879" s="873"/>
      <c r="AN8879" s="669"/>
      <c r="IG8879" s="1009"/>
      <c r="IH8879" s="1009"/>
      <c r="II8879" s="1009"/>
      <c r="IJ8879" s="1009"/>
      <c r="IK8879" s="1009"/>
      <c r="IL8879" s="1009"/>
      <c r="IM8879" s="1009"/>
    </row>
    <row r="8880" spans="17:247" x14ac:dyDescent="0.25">
      <c r="Q8880" s="1333"/>
      <c r="R8880" s="1333"/>
      <c r="S8880" s="669"/>
      <c r="T8880" s="669"/>
      <c r="U8880" s="669"/>
      <c r="AG8880" s="873"/>
      <c r="AN8880" s="669"/>
      <c r="IG8880" s="1009"/>
      <c r="IH8880" s="1009"/>
      <c r="II8880" s="1009"/>
      <c r="IJ8880" s="1009"/>
      <c r="IK8880" s="1009"/>
      <c r="IL8880" s="1009"/>
      <c r="IM8880" s="1009"/>
    </row>
    <row r="8881" spans="17:247" x14ac:dyDescent="0.25">
      <c r="Q8881" s="1333"/>
      <c r="R8881" s="1333"/>
      <c r="S8881" s="669"/>
      <c r="T8881" s="669"/>
      <c r="U8881" s="669"/>
      <c r="AG8881" s="873"/>
      <c r="AN8881" s="669"/>
      <c r="IG8881" s="1009"/>
      <c r="IH8881" s="1009"/>
      <c r="II8881" s="1009"/>
      <c r="IJ8881" s="1009"/>
      <c r="IK8881" s="1009"/>
      <c r="IL8881" s="1009"/>
      <c r="IM8881" s="1009"/>
    </row>
    <row r="8882" spans="17:247" x14ac:dyDescent="0.25">
      <c r="Q8882" s="1333"/>
      <c r="R8882" s="1333"/>
      <c r="S8882" s="669"/>
      <c r="T8882" s="669"/>
      <c r="U8882" s="669"/>
      <c r="AG8882" s="873"/>
      <c r="AN8882" s="669"/>
      <c r="IG8882" s="1009"/>
      <c r="IH8882" s="1009"/>
      <c r="II8882" s="1009"/>
      <c r="IJ8882" s="1009"/>
      <c r="IK8882" s="1009"/>
      <c r="IL8882" s="1009"/>
      <c r="IM8882" s="1009"/>
    </row>
    <row r="8883" spans="17:247" x14ac:dyDescent="0.25">
      <c r="Q8883" s="1333"/>
      <c r="R8883" s="1333"/>
      <c r="S8883" s="669"/>
      <c r="T8883" s="669"/>
      <c r="U8883" s="669"/>
      <c r="AG8883" s="873"/>
      <c r="AN8883" s="669"/>
      <c r="IG8883" s="1009"/>
      <c r="IH8883" s="1009"/>
      <c r="II8883" s="1009"/>
      <c r="IJ8883" s="1009"/>
      <c r="IK8883" s="1009"/>
      <c r="IL8883" s="1009"/>
      <c r="IM8883" s="1009"/>
    </row>
    <row r="8884" spans="17:247" x14ac:dyDescent="0.25">
      <c r="Q8884" s="1333"/>
      <c r="R8884" s="1333"/>
      <c r="S8884" s="669"/>
      <c r="T8884" s="669"/>
      <c r="U8884" s="669"/>
      <c r="AG8884" s="873"/>
      <c r="AN8884" s="669"/>
      <c r="IG8884" s="1009"/>
      <c r="IH8884" s="1009"/>
      <c r="II8884" s="1009"/>
      <c r="IJ8884" s="1009"/>
      <c r="IK8884" s="1009"/>
      <c r="IL8884" s="1009"/>
      <c r="IM8884" s="1009"/>
    </row>
    <row r="8885" spans="17:247" x14ac:dyDescent="0.25">
      <c r="Q8885" s="1333"/>
      <c r="R8885" s="1333"/>
      <c r="S8885" s="669"/>
      <c r="T8885" s="669"/>
      <c r="U8885" s="669"/>
      <c r="AG8885" s="873"/>
      <c r="AN8885" s="669"/>
      <c r="IG8885" s="1009"/>
      <c r="IH8885" s="1009"/>
      <c r="II8885" s="1009"/>
      <c r="IJ8885" s="1009"/>
      <c r="IK8885" s="1009"/>
      <c r="IL8885" s="1009"/>
      <c r="IM8885" s="1009"/>
    </row>
    <row r="8886" spans="17:247" x14ac:dyDescent="0.25">
      <c r="Q8886" s="1333"/>
      <c r="R8886" s="1333"/>
      <c r="S8886" s="669"/>
      <c r="T8886" s="669"/>
      <c r="U8886" s="669"/>
      <c r="AG8886" s="873"/>
      <c r="AN8886" s="669"/>
      <c r="IG8886" s="1009"/>
      <c r="IH8886" s="1009"/>
      <c r="II8886" s="1009"/>
      <c r="IJ8886" s="1009"/>
      <c r="IK8886" s="1009"/>
      <c r="IL8886" s="1009"/>
      <c r="IM8886" s="1009"/>
    </row>
    <row r="8887" spans="17:247" x14ac:dyDescent="0.25">
      <c r="Q8887" s="1333"/>
      <c r="R8887" s="1333"/>
      <c r="S8887" s="669"/>
      <c r="T8887" s="669"/>
      <c r="U8887" s="669"/>
      <c r="AG8887" s="873"/>
      <c r="AN8887" s="669"/>
      <c r="IG8887" s="1009"/>
      <c r="IH8887" s="1009"/>
      <c r="II8887" s="1009"/>
      <c r="IJ8887" s="1009"/>
      <c r="IK8887" s="1009"/>
      <c r="IL8887" s="1009"/>
      <c r="IM8887" s="1009"/>
    </row>
    <row r="8888" spans="17:247" x14ac:dyDescent="0.25">
      <c r="Q8888" s="1333"/>
      <c r="R8888" s="1333"/>
      <c r="S8888" s="669"/>
      <c r="T8888" s="669"/>
      <c r="U8888" s="669"/>
      <c r="AG8888" s="873"/>
      <c r="AN8888" s="669"/>
      <c r="IG8888" s="1009"/>
      <c r="IH8888" s="1009"/>
      <c r="II8888" s="1009"/>
      <c r="IJ8888" s="1009"/>
      <c r="IK8888" s="1009"/>
      <c r="IL8888" s="1009"/>
      <c r="IM8888" s="1009"/>
    </row>
    <row r="8889" spans="17:247" x14ac:dyDescent="0.25">
      <c r="Q8889" s="1333"/>
      <c r="R8889" s="1333"/>
      <c r="S8889" s="669"/>
      <c r="T8889" s="669"/>
      <c r="U8889" s="669"/>
      <c r="AG8889" s="873"/>
      <c r="AN8889" s="669"/>
      <c r="IG8889" s="1009"/>
      <c r="IH8889" s="1009"/>
      <c r="II8889" s="1009"/>
      <c r="IJ8889" s="1009"/>
      <c r="IK8889" s="1009"/>
      <c r="IL8889" s="1009"/>
      <c r="IM8889" s="1009"/>
    </row>
    <row r="8890" spans="17:247" x14ac:dyDescent="0.25">
      <c r="Q8890" s="1333"/>
      <c r="R8890" s="1333"/>
      <c r="S8890" s="669"/>
      <c r="T8890" s="669"/>
      <c r="U8890" s="669"/>
      <c r="AG8890" s="873"/>
      <c r="AN8890" s="669"/>
      <c r="IG8890" s="1009"/>
      <c r="IH8890" s="1009"/>
      <c r="II8890" s="1009"/>
      <c r="IJ8890" s="1009"/>
      <c r="IK8890" s="1009"/>
      <c r="IL8890" s="1009"/>
      <c r="IM8890" s="1009"/>
    </row>
    <row r="8891" spans="17:247" x14ac:dyDescent="0.25">
      <c r="Q8891" s="1333"/>
      <c r="R8891" s="1333"/>
      <c r="S8891" s="669"/>
      <c r="T8891" s="669"/>
      <c r="U8891" s="669"/>
      <c r="AG8891" s="873"/>
      <c r="AN8891" s="669"/>
      <c r="IG8891" s="1009"/>
      <c r="IH8891" s="1009"/>
      <c r="II8891" s="1009"/>
      <c r="IJ8891" s="1009"/>
      <c r="IK8891" s="1009"/>
      <c r="IL8891" s="1009"/>
      <c r="IM8891" s="1009"/>
    </row>
    <row r="8892" spans="17:247" x14ac:dyDescent="0.25">
      <c r="Q8892" s="1333"/>
      <c r="R8892" s="1333"/>
      <c r="S8892" s="669"/>
      <c r="T8892" s="669"/>
      <c r="U8892" s="669"/>
      <c r="AG8892" s="873"/>
      <c r="AN8892" s="669"/>
      <c r="IG8892" s="1009"/>
      <c r="IH8892" s="1009"/>
      <c r="II8892" s="1009"/>
      <c r="IJ8892" s="1009"/>
      <c r="IK8892" s="1009"/>
      <c r="IL8892" s="1009"/>
      <c r="IM8892" s="1009"/>
    </row>
    <row r="8893" spans="17:247" x14ac:dyDescent="0.25">
      <c r="Q8893" s="1333"/>
      <c r="R8893" s="1333"/>
      <c r="S8893" s="669"/>
      <c r="T8893" s="669"/>
      <c r="U8893" s="669"/>
      <c r="AG8893" s="873"/>
      <c r="AN8893" s="669"/>
      <c r="IG8893" s="1009"/>
      <c r="IH8893" s="1009"/>
      <c r="II8893" s="1009"/>
      <c r="IJ8893" s="1009"/>
      <c r="IK8893" s="1009"/>
      <c r="IL8893" s="1009"/>
      <c r="IM8893" s="1009"/>
    </row>
    <row r="8894" spans="17:247" x14ac:dyDescent="0.25">
      <c r="Q8894" s="1333"/>
      <c r="R8894" s="1333"/>
      <c r="S8894" s="669"/>
      <c r="T8894" s="669"/>
      <c r="U8894" s="669"/>
      <c r="AG8894" s="873"/>
      <c r="AN8894" s="669"/>
      <c r="IG8894" s="1009"/>
      <c r="IH8894" s="1009"/>
      <c r="II8894" s="1009"/>
      <c r="IJ8894" s="1009"/>
      <c r="IK8894" s="1009"/>
      <c r="IL8894" s="1009"/>
      <c r="IM8894" s="1009"/>
    </row>
    <row r="8895" spans="17:247" x14ac:dyDescent="0.25">
      <c r="Q8895" s="1333"/>
      <c r="R8895" s="1333"/>
      <c r="S8895" s="669"/>
      <c r="T8895" s="669"/>
      <c r="U8895" s="669"/>
      <c r="AG8895" s="873"/>
      <c r="AN8895" s="669"/>
      <c r="IG8895" s="1009"/>
      <c r="IH8895" s="1009"/>
      <c r="II8895" s="1009"/>
      <c r="IJ8895" s="1009"/>
      <c r="IK8895" s="1009"/>
      <c r="IL8895" s="1009"/>
      <c r="IM8895" s="1009"/>
    </row>
    <row r="8896" spans="17:247" x14ac:dyDescent="0.25">
      <c r="Q8896" s="1333"/>
      <c r="R8896" s="1333"/>
      <c r="S8896" s="669"/>
      <c r="T8896" s="669"/>
      <c r="U8896" s="669"/>
      <c r="AG8896" s="873"/>
      <c r="AN8896" s="669"/>
      <c r="IG8896" s="1009"/>
      <c r="IH8896" s="1009"/>
      <c r="II8896" s="1009"/>
      <c r="IJ8896" s="1009"/>
      <c r="IK8896" s="1009"/>
      <c r="IL8896" s="1009"/>
      <c r="IM8896" s="1009"/>
    </row>
    <row r="8897" spans="17:247" x14ac:dyDescent="0.25">
      <c r="Q8897" s="1333"/>
      <c r="R8897" s="1333"/>
      <c r="S8897" s="669"/>
      <c r="T8897" s="669"/>
      <c r="U8897" s="669"/>
      <c r="AG8897" s="873"/>
      <c r="AN8897" s="669"/>
      <c r="IG8897" s="1009"/>
      <c r="IH8897" s="1009"/>
      <c r="II8897" s="1009"/>
      <c r="IJ8897" s="1009"/>
      <c r="IK8897" s="1009"/>
      <c r="IL8897" s="1009"/>
      <c r="IM8897" s="1009"/>
    </row>
    <row r="8898" spans="17:247" x14ac:dyDescent="0.25">
      <c r="Q8898" s="1333"/>
      <c r="R8898" s="1333"/>
      <c r="S8898" s="669"/>
      <c r="T8898" s="669"/>
      <c r="U8898" s="669"/>
      <c r="AG8898" s="873"/>
      <c r="AN8898" s="669"/>
      <c r="IG8898" s="1009"/>
      <c r="IH8898" s="1009"/>
      <c r="II8898" s="1009"/>
      <c r="IJ8898" s="1009"/>
      <c r="IK8898" s="1009"/>
      <c r="IL8898" s="1009"/>
      <c r="IM8898" s="1009"/>
    </row>
    <row r="8899" spans="17:247" x14ac:dyDescent="0.25">
      <c r="Q8899" s="1333"/>
      <c r="R8899" s="1333"/>
      <c r="S8899" s="669"/>
      <c r="T8899" s="669"/>
      <c r="U8899" s="669"/>
      <c r="AG8899" s="873"/>
      <c r="AN8899" s="669"/>
      <c r="IG8899" s="1009"/>
      <c r="IH8899" s="1009"/>
      <c r="II8899" s="1009"/>
      <c r="IJ8899" s="1009"/>
      <c r="IK8899" s="1009"/>
      <c r="IL8899" s="1009"/>
      <c r="IM8899" s="1009"/>
    </row>
    <row r="8900" spans="17:247" x14ac:dyDescent="0.25">
      <c r="Q8900" s="1333"/>
      <c r="R8900" s="1333"/>
      <c r="S8900" s="669"/>
      <c r="T8900" s="669"/>
      <c r="U8900" s="669"/>
      <c r="AG8900" s="873"/>
      <c r="AN8900" s="669"/>
      <c r="IG8900" s="1009"/>
      <c r="IH8900" s="1009"/>
      <c r="II8900" s="1009"/>
      <c r="IJ8900" s="1009"/>
      <c r="IK8900" s="1009"/>
      <c r="IL8900" s="1009"/>
      <c r="IM8900" s="1009"/>
    </row>
    <row r="8901" spans="17:247" x14ac:dyDescent="0.25">
      <c r="Q8901" s="1333"/>
      <c r="R8901" s="1333"/>
      <c r="S8901" s="669"/>
      <c r="T8901" s="669"/>
      <c r="U8901" s="669"/>
      <c r="AG8901" s="873"/>
      <c r="AN8901" s="669"/>
      <c r="IG8901" s="1009"/>
      <c r="IH8901" s="1009"/>
      <c r="II8901" s="1009"/>
      <c r="IJ8901" s="1009"/>
      <c r="IK8901" s="1009"/>
      <c r="IL8901" s="1009"/>
      <c r="IM8901" s="1009"/>
    </row>
    <row r="8902" spans="17:247" x14ac:dyDescent="0.25">
      <c r="Q8902" s="1333"/>
      <c r="R8902" s="1333"/>
      <c r="S8902" s="669"/>
      <c r="T8902" s="669"/>
      <c r="U8902" s="669"/>
      <c r="AG8902" s="873"/>
      <c r="AN8902" s="669"/>
      <c r="IG8902" s="1009"/>
      <c r="IH8902" s="1009"/>
      <c r="II8902" s="1009"/>
      <c r="IJ8902" s="1009"/>
      <c r="IK8902" s="1009"/>
      <c r="IL8902" s="1009"/>
      <c r="IM8902" s="1009"/>
    </row>
    <row r="8903" spans="17:247" x14ac:dyDescent="0.25">
      <c r="Q8903" s="1333"/>
      <c r="R8903" s="1333"/>
      <c r="S8903" s="669"/>
      <c r="T8903" s="669"/>
      <c r="U8903" s="669"/>
      <c r="AG8903" s="873"/>
      <c r="AN8903" s="669"/>
      <c r="IG8903" s="1009"/>
      <c r="IH8903" s="1009"/>
      <c r="II8903" s="1009"/>
      <c r="IJ8903" s="1009"/>
      <c r="IK8903" s="1009"/>
      <c r="IL8903" s="1009"/>
      <c r="IM8903" s="1009"/>
    </row>
    <row r="8904" spans="17:247" x14ac:dyDescent="0.25">
      <c r="Q8904" s="1333"/>
      <c r="R8904" s="1333"/>
      <c r="S8904" s="669"/>
      <c r="T8904" s="669"/>
      <c r="U8904" s="669"/>
      <c r="AG8904" s="873"/>
      <c r="AN8904" s="669"/>
      <c r="IG8904" s="1009"/>
      <c r="IH8904" s="1009"/>
      <c r="II8904" s="1009"/>
      <c r="IJ8904" s="1009"/>
      <c r="IK8904" s="1009"/>
      <c r="IL8904" s="1009"/>
      <c r="IM8904" s="1009"/>
    </row>
    <row r="8905" spans="17:247" x14ac:dyDescent="0.25">
      <c r="Q8905" s="1333"/>
      <c r="R8905" s="1333"/>
      <c r="S8905" s="669"/>
      <c r="T8905" s="669"/>
      <c r="U8905" s="669"/>
      <c r="AG8905" s="873"/>
      <c r="AN8905" s="669"/>
      <c r="IG8905" s="1009"/>
      <c r="IH8905" s="1009"/>
      <c r="II8905" s="1009"/>
      <c r="IJ8905" s="1009"/>
      <c r="IK8905" s="1009"/>
      <c r="IL8905" s="1009"/>
      <c r="IM8905" s="1009"/>
    </row>
    <row r="8906" spans="17:247" x14ac:dyDescent="0.25">
      <c r="Q8906" s="1333"/>
      <c r="R8906" s="1333"/>
      <c r="S8906" s="669"/>
      <c r="T8906" s="669"/>
      <c r="U8906" s="669"/>
      <c r="AG8906" s="873"/>
      <c r="AN8906" s="669"/>
      <c r="IG8906" s="1009"/>
      <c r="IH8906" s="1009"/>
      <c r="II8906" s="1009"/>
      <c r="IJ8906" s="1009"/>
      <c r="IK8906" s="1009"/>
      <c r="IL8906" s="1009"/>
      <c r="IM8906" s="1009"/>
    </row>
    <row r="8907" spans="17:247" x14ac:dyDescent="0.25">
      <c r="Q8907" s="1333"/>
      <c r="R8907" s="1333"/>
      <c r="S8907" s="669"/>
      <c r="T8907" s="669"/>
      <c r="U8907" s="669"/>
      <c r="AG8907" s="873"/>
      <c r="AN8907" s="669"/>
      <c r="IG8907" s="1009"/>
      <c r="IH8907" s="1009"/>
      <c r="II8907" s="1009"/>
      <c r="IJ8907" s="1009"/>
      <c r="IK8907" s="1009"/>
      <c r="IL8907" s="1009"/>
      <c r="IM8907" s="1009"/>
    </row>
    <row r="8908" spans="17:247" x14ac:dyDescent="0.25">
      <c r="Q8908" s="1333"/>
      <c r="R8908" s="1333"/>
      <c r="S8908" s="669"/>
      <c r="T8908" s="669"/>
      <c r="U8908" s="669"/>
      <c r="AG8908" s="873"/>
      <c r="AN8908" s="669"/>
      <c r="IG8908" s="1009"/>
      <c r="IH8908" s="1009"/>
      <c r="II8908" s="1009"/>
      <c r="IJ8908" s="1009"/>
      <c r="IK8908" s="1009"/>
      <c r="IL8908" s="1009"/>
      <c r="IM8908" s="1009"/>
    </row>
    <row r="8909" spans="17:247" x14ac:dyDescent="0.25">
      <c r="Q8909" s="1333"/>
      <c r="R8909" s="1333"/>
      <c r="S8909" s="669"/>
      <c r="T8909" s="669"/>
      <c r="U8909" s="669"/>
      <c r="AG8909" s="873"/>
      <c r="AN8909" s="669"/>
      <c r="IG8909" s="1009"/>
      <c r="IH8909" s="1009"/>
      <c r="II8909" s="1009"/>
      <c r="IJ8909" s="1009"/>
      <c r="IK8909" s="1009"/>
      <c r="IL8909" s="1009"/>
      <c r="IM8909" s="1009"/>
    </row>
    <row r="8910" spans="17:247" x14ac:dyDescent="0.25">
      <c r="Q8910" s="1333"/>
      <c r="R8910" s="1333"/>
      <c r="S8910" s="669"/>
      <c r="T8910" s="669"/>
      <c r="U8910" s="669"/>
      <c r="AG8910" s="873"/>
      <c r="AN8910" s="669"/>
      <c r="IG8910" s="1009"/>
      <c r="IH8910" s="1009"/>
      <c r="II8910" s="1009"/>
      <c r="IJ8910" s="1009"/>
      <c r="IK8910" s="1009"/>
      <c r="IL8910" s="1009"/>
      <c r="IM8910" s="1009"/>
    </row>
    <row r="8911" spans="17:247" x14ac:dyDescent="0.25">
      <c r="Q8911" s="1333"/>
      <c r="R8911" s="1333"/>
      <c r="S8911" s="669"/>
      <c r="T8911" s="669"/>
      <c r="U8911" s="669"/>
      <c r="AG8911" s="873"/>
      <c r="AN8911" s="669"/>
      <c r="IG8911" s="1009"/>
      <c r="IH8911" s="1009"/>
      <c r="II8911" s="1009"/>
      <c r="IJ8911" s="1009"/>
      <c r="IK8911" s="1009"/>
      <c r="IL8911" s="1009"/>
      <c r="IM8911" s="1009"/>
    </row>
    <row r="8912" spans="17:247" x14ac:dyDescent="0.25">
      <c r="Q8912" s="1333"/>
      <c r="R8912" s="1333"/>
      <c r="S8912" s="669"/>
      <c r="T8912" s="669"/>
      <c r="U8912" s="669"/>
      <c r="AG8912" s="873"/>
      <c r="AN8912" s="669"/>
      <c r="IG8912" s="1009"/>
      <c r="IH8912" s="1009"/>
      <c r="II8912" s="1009"/>
      <c r="IJ8912" s="1009"/>
      <c r="IK8912" s="1009"/>
      <c r="IL8912" s="1009"/>
      <c r="IM8912" s="1009"/>
    </row>
    <row r="8913" spans="17:247" x14ac:dyDescent="0.25">
      <c r="Q8913" s="1333"/>
      <c r="R8913" s="1333"/>
      <c r="S8913" s="669"/>
      <c r="T8913" s="669"/>
      <c r="U8913" s="669"/>
      <c r="AG8913" s="873"/>
      <c r="AN8913" s="669"/>
      <c r="IG8913" s="1009"/>
      <c r="IH8913" s="1009"/>
      <c r="II8913" s="1009"/>
      <c r="IJ8913" s="1009"/>
      <c r="IK8913" s="1009"/>
      <c r="IL8913" s="1009"/>
      <c r="IM8913" s="1009"/>
    </row>
    <row r="8914" spans="17:247" x14ac:dyDescent="0.25">
      <c r="Q8914" s="1333"/>
      <c r="R8914" s="1333"/>
      <c r="S8914" s="669"/>
      <c r="T8914" s="669"/>
      <c r="U8914" s="669"/>
      <c r="AG8914" s="873"/>
      <c r="AN8914" s="669"/>
      <c r="IG8914" s="1009"/>
      <c r="IH8914" s="1009"/>
      <c r="II8914" s="1009"/>
      <c r="IJ8914" s="1009"/>
      <c r="IK8914" s="1009"/>
      <c r="IL8914" s="1009"/>
      <c r="IM8914" s="1009"/>
    </row>
    <row r="8915" spans="17:247" x14ac:dyDescent="0.25">
      <c r="Q8915" s="1333"/>
      <c r="R8915" s="1333"/>
      <c r="S8915" s="669"/>
      <c r="T8915" s="669"/>
      <c r="U8915" s="669"/>
      <c r="AG8915" s="873"/>
      <c r="AN8915" s="669"/>
      <c r="IG8915" s="1009"/>
      <c r="IH8915" s="1009"/>
      <c r="II8915" s="1009"/>
      <c r="IJ8915" s="1009"/>
      <c r="IK8915" s="1009"/>
      <c r="IL8915" s="1009"/>
      <c r="IM8915" s="1009"/>
    </row>
    <row r="8916" spans="17:247" x14ac:dyDescent="0.25">
      <c r="Q8916" s="1333"/>
      <c r="R8916" s="1333"/>
      <c r="S8916" s="669"/>
      <c r="T8916" s="669"/>
      <c r="U8916" s="669"/>
      <c r="AG8916" s="873"/>
      <c r="AN8916" s="669"/>
      <c r="IG8916" s="1009"/>
      <c r="IH8916" s="1009"/>
      <c r="II8916" s="1009"/>
      <c r="IJ8916" s="1009"/>
      <c r="IK8916" s="1009"/>
      <c r="IL8916" s="1009"/>
      <c r="IM8916" s="1009"/>
    </row>
    <row r="8917" spans="17:247" x14ac:dyDescent="0.25">
      <c r="Q8917" s="1333"/>
      <c r="R8917" s="1333"/>
      <c r="S8917" s="669"/>
      <c r="T8917" s="669"/>
      <c r="U8917" s="669"/>
      <c r="AG8917" s="873"/>
      <c r="AN8917" s="669"/>
      <c r="IG8917" s="1009"/>
      <c r="IH8917" s="1009"/>
      <c r="II8917" s="1009"/>
      <c r="IJ8917" s="1009"/>
      <c r="IK8917" s="1009"/>
      <c r="IL8917" s="1009"/>
      <c r="IM8917" s="1009"/>
    </row>
    <row r="8918" spans="17:247" x14ac:dyDescent="0.25">
      <c r="Q8918" s="1333"/>
      <c r="R8918" s="1333"/>
      <c r="S8918" s="669"/>
      <c r="T8918" s="669"/>
      <c r="U8918" s="669"/>
      <c r="AG8918" s="873"/>
      <c r="AN8918" s="669"/>
      <c r="IG8918" s="1009"/>
      <c r="IH8918" s="1009"/>
      <c r="II8918" s="1009"/>
      <c r="IJ8918" s="1009"/>
      <c r="IK8918" s="1009"/>
      <c r="IL8918" s="1009"/>
      <c r="IM8918" s="1009"/>
    </row>
    <row r="8919" spans="17:247" x14ac:dyDescent="0.25">
      <c r="Q8919" s="1333"/>
      <c r="R8919" s="1333"/>
      <c r="S8919" s="669"/>
      <c r="T8919" s="669"/>
      <c r="U8919" s="669"/>
      <c r="AG8919" s="873"/>
      <c r="AN8919" s="669"/>
      <c r="IG8919" s="1009"/>
      <c r="IH8919" s="1009"/>
      <c r="II8919" s="1009"/>
      <c r="IJ8919" s="1009"/>
      <c r="IK8919" s="1009"/>
      <c r="IL8919" s="1009"/>
      <c r="IM8919" s="1009"/>
    </row>
    <row r="8920" spans="17:247" x14ac:dyDescent="0.25">
      <c r="Q8920" s="1333"/>
      <c r="R8920" s="1333"/>
      <c r="S8920" s="669"/>
      <c r="T8920" s="669"/>
      <c r="U8920" s="669"/>
      <c r="AG8920" s="873"/>
      <c r="AN8920" s="669"/>
      <c r="IG8920" s="1009"/>
      <c r="IH8920" s="1009"/>
      <c r="II8920" s="1009"/>
      <c r="IJ8920" s="1009"/>
      <c r="IK8920" s="1009"/>
      <c r="IL8920" s="1009"/>
      <c r="IM8920" s="1009"/>
    </row>
    <row r="8921" spans="17:247" x14ac:dyDescent="0.25">
      <c r="Q8921" s="1333"/>
      <c r="R8921" s="1333"/>
      <c r="S8921" s="669"/>
      <c r="T8921" s="669"/>
      <c r="U8921" s="669"/>
      <c r="AG8921" s="873"/>
      <c r="AN8921" s="669"/>
      <c r="IG8921" s="1009"/>
      <c r="IH8921" s="1009"/>
      <c r="II8921" s="1009"/>
      <c r="IJ8921" s="1009"/>
      <c r="IK8921" s="1009"/>
      <c r="IL8921" s="1009"/>
      <c r="IM8921" s="1009"/>
    </row>
    <row r="8922" spans="17:247" x14ac:dyDescent="0.25">
      <c r="Q8922" s="1333"/>
      <c r="R8922" s="1333"/>
      <c r="S8922" s="669"/>
      <c r="T8922" s="669"/>
      <c r="U8922" s="669"/>
      <c r="AG8922" s="873"/>
      <c r="AN8922" s="669"/>
      <c r="IG8922" s="1009"/>
      <c r="IH8922" s="1009"/>
      <c r="II8922" s="1009"/>
      <c r="IJ8922" s="1009"/>
      <c r="IK8922" s="1009"/>
      <c r="IL8922" s="1009"/>
      <c r="IM8922" s="1009"/>
    </row>
    <row r="8923" spans="17:247" x14ac:dyDescent="0.25">
      <c r="Q8923" s="1333"/>
      <c r="R8923" s="1333"/>
      <c r="S8923" s="669"/>
      <c r="T8923" s="669"/>
      <c r="U8923" s="669"/>
      <c r="AG8923" s="873"/>
      <c r="AN8923" s="669"/>
      <c r="IG8923" s="1009"/>
      <c r="IH8923" s="1009"/>
      <c r="II8923" s="1009"/>
      <c r="IJ8923" s="1009"/>
      <c r="IK8923" s="1009"/>
      <c r="IL8923" s="1009"/>
      <c r="IM8923" s="1009"/>
    </row>
    <row r="8924" spans="17:247" x14ac:dyDescent="0.25">
      <c r="Q8924" s="1333"/>
      <c r="R8924" s="1333"/>
      <c r="S8924" s="669"/>
      <c r="T8924" s="669"/>
      <c r="U8924" s="669"/>
      <c r="AG8924" s="873"/>
      <c r="AN8924" s="669"/>
      <c r="IG8924" s="1009"/>
      <c r="IH8924" s="1009"/>
      <c r="II8924" s="1009"/>
      <c r="IJ8924" s="1009"/>
      <c r="IK8924" s="1009"/>
      <c r="IL8924" s="1009"/>
      <c r="IM8924" s="1009"/>
    </row>
    <row r="8925" spans="17:247" x14ac:dyDescent="0.25">
      <c r="Q8925" s="1333"/>
      <c r="R8925" s="1333"/>
      <c r="S8925" s="669"/>
      <c r="T8925" s="669"/>
      <c r="U8925" s="669"/>
      <c r="AG8925" s="873"/>
      <c r="AN8925" s="669"/>
      <c r="IG8925" s="1009"/>
      <c r="IH8925" s="1009"/>
      <c r="II8925" s="1009"/>
      <c r="IJ8925" s="1009"/>
      <c r="IK8925" s="1009"/>
      <c r="IL8925" s="1009"/>
      <c r="IM8925" s="1009"/>
    </row>
    <row r="8926" spans="17:247" x14ac:dyDescent="0.25">
      <c r="Q8926" s="1333"/>
      <c r="R8926" s="1333"/>
      <c r="S8926" s="669"/>
      <c r="T8926" s="669"/>
      <c r="U8926" s="669"/>
      <c r="AG8926" s="873"/>
      <c r="AN8926" s="669"/>
      <c r="IG8926" s="1009"/>
      <c r="IH8926" s="1009"/>
      <c r="II8926" s="1009"/>
      <c r="IJ8926" s="1009"/>
      <c r="IK8926" s="1009"/>
      <c r="IL8926" s="1009"/>
      <c r="IM8926" s="1009"/>
    </row>
    <row r="8927" spans="17:247" x14ac:dyDescent="0.25">
      <c r="Q8927" s="1333"/>
      <c r="R8927" s="1333"/>
      <c r="S8927" s="669"/>
      <c r="T8927" s="669"/>
      <c r="U8927" s="669"/>
      <c r="AG8927" s="873"/>
      <c r="AN8927" s="669"/>
      <c r="IG8927" s="1009"/>
      <c r="IH8927" s="1009"/>
      <c r="II8927" s="1009"/>
      <c r="IJ8927" s="1009"/>
      <c r="IK8927" s="1009"/>
      <c r="IL8927" s="1009"/>
      <c r="IM8927" s="1009"/>
    </row>
    <row r="8928" spans="17:247" x14ac:dyDescent="0.25">
      <c r="Q8928" s="1333"/>
      <c r="R8928" s="1333"/>
      <c r="S8928" s="669"/>
      <c r="T8928" s="669"/>
      <c r="U8928" s="669"/>
      <c r="AG8928" s="873"/>
      <c r="AN8928" s="669"/>
      <c r="IG8928" s="1009"/>
      <c r="IH8928" s="1009"/>
      <c r="II8928" s="1009"/>
      <c r="IJ8928" s="1009"/>
      <c r="IK8928" s="1009"/>
      <c r="IL8928" s="1009"/>
      <c r="IM8928" s="1009"/>
    </row>
    <row r="8929" spans="17:247" x14ac:dyDescent="0.25">
      <c r="Q8929" s="1333"/>
      <c r="R8929" s="1333"/>
      <c r="S8929" s="669"/>
      <c r="T8929" s="669"/>
      <c r="U8929" s="669"/>
      <c r="AG8929" s="873"/>
      <c r="AN8929" s="669"/>
      <c r="IG8929" s="1009"/>
      <c r="IH8929" s="1009"/>
      <c r="II8929" s="1009"/>
      <c r="IJ8929" s="1009"/>
      <c r="IK8929" s="1009"/>
      <c r="IL8929" s="1009"/>
      <c r="IM8929" s="1009"/>
    </row>
    <row r="8930" spans="17:247" x14ac:dyDescent="0.25">
      <c r="Q8930" s="1333"/>
      <c r="R8930" s="1333"/>
      <c r="S8930" s="669"/>
      <c r="T8930" s="669"/>
      <c r="U8930" s="669"/>
      <c r="AG8930" s="873"/>
      <c r="AN8930" s="669"/>
      <c r="IG8930" s="1009"/>
      <c r="IH8930" s="1009"/>
      <c r="II8930" s="1009"/>
      <c r="IJ8930" s="1009"/>
      <c r="IK8930" s="1009"/>
      <c r="IL8930" s="1009"/>
      <c r="IM8930" s="1009"/>
    </row>
    <row r="8931" spans="17:247" x14ac:dyDescent="0.25">
      <c r="Q8931" s="1333"/>
      <c r="R8931" s="1333"/>
      <c r="S8931" s="669"/>
      <c r="T8931" s="669"/>
      <c r="U8931" s="669"/>
      <c r="AG8931" s="873"/>
      <c r="AN8931" s="669"/>
      <c r="IG8931" s="1009"/>
      <c r="IH8931" s="1009"/>
      <c r="II8931" s="1009"/>
      <c r="IJ8931" s="1009"/>
      <c r="IK8931" s="1009"/>
      <c r="IL8931" s="1009"/>
      <c r="IM8931" s="1009"/>
    </row>
    <row r="8932" spans="17:247" x14ac:dyDescent="0.25">
      <c r="Q8932" s="1333"/>
      <c r="R8932" s="1333"/>
      <c r="S8932" s="669"/>
      <c r="T8932" s="669"/>
      <c r="U8932" s="669"/>
      <c r="AG8932" s="873"/>
      <c r="AN8932" s="669"/>
      <c r="IG8932" s="1009"/>
      <c r="IH8932" s="1009"/>
      <c r="II8932" s="1009"/>
      <c r="IJ8932" s="1009"/>
      <c r="IK8932" s="1009"/>
      <c r="IL8932" s="1009"/>
      <c r="IM8932" s="1009"/>
    </row>
    <row r="8933" spans="17:247" x14ac:dyDescent="0.25">
      <c r="Q8933" s="1333"/>
      <c r="R8933" s="1333"/>
      <c r="S8933" s="669"/>
      <c r="T8933" s="669"/>
      <c r="U8933" s="669"/>
      <c r="AG8933" s="873"/>
      <c r="AN8933" s="669"/>
      <c r="IG8933" s="1009"/>
      <c r="IH8933" s="1009"/>
      <c r="II8933" s="1009"/>
      <c r="IJ8933" s="1009"/>
      <c r="IK8933" s="1009"/>
      <c r="IL8933" s="1009"/>
      <c r="IM8933" s="1009"/>
    </row>
    <row r="8934" spans="17:247" x14ac:dyDescent="0.25">
      <c r="Q8934" s="1333"/>
      <c r="R8934" s="1333"/>
      <c r="S8934" s="669"/>
      <c r="T8934" s="669"/>
      <c r="U8934" s="669"/>
      <c r="AG8934" s="873"/>
      <c r="AN8934" s="669"/>
      <c r="IG8934" s="1009"/>
      <c r="IH8934" s="1009"/>
      <c r="II8934" s="1009"/>
      <c r="IJ8934" s="1009"/>
      <c r="IK8934" s="1009"/>
      <c r="IL8934" s="1009"/>
      <c r="IM8934" s="1009"/>
    </row>
    <row r="8935" spans="17:247" x14ac:dyDescent="0.25">
      <c r="Q8935" s="1333"/>
      <c r="R8935" s="1333"/>
      <c r="S8935" s="669"/>
      <c r="T8935" s="669"/>
      <c r="U8935" s="669"/>
      <c r="AG8935" s="873"/>
      <c r="AN8935" s="669"/>
      <c r="IG8935" s="1009"/>
      <c r="IH8935" s="1009"/>
      <c r="II8935" s="1009"/>
      <c r="IJ8935" s="1009"/>
      <c r="IK8935" s="1009"/>
      <c r="IL8935" s="1009"/>
      <c r="IM8935" s="1009"/>
    </row>
    <row r="8936" spans="17:247" x14ac:dyDescent="0.25">
      <c r="Q8936" s="1333"/>
      <c r="R8936" s="1333"/>
      <c r="S8936" s="669"/>
      <c r="T8936" s="669"/>
      <c r="U8936" s="669"/>
      <c r="AG8936" s="873"/>
      <c r="AN8936" s="669"/>
      <c r="IG8936" s="1009"/>
      <c r="IH8936" s="1009"/>
      <c r="II8936" s="1009"/>
      <c r="IJ8936" s="1009"/>
      <c r="IK8936" s="1009"/>
      <c r="IL8936" s="1009"/>
      <c r="IM8936" s="1009"/>
    </row>
    <row r="8937" spans="17:247" x14ac:dyDescent="0.25">
      <c r="Q8937" s="1333"/>
      <c r="R8937" s="1333"/>
      <c r="S8937" s="669"/>
      <c r="T8937" s="669"/>
      <c r="U8937" s="669"/>
      <c r="AG8937" s="873"/>
      <c r="AN8937" s="669"/>
      <c r="IG8937" s="1009"/>
      <c r="IH8937" s="1009"/>
      <c r="II8937" s="1009"/>
      <c r="IJ8937" s="1009"/>
      <c r="IK8937" s="1009"/>
      <c r="IL8937" s="1009"/>
      <c r="IM8937" s="1009"/>
    </row>
    <row r="8938" spans="17:247" x14ac:dyDescent="0.25">
      <c r="Q8938" s="1333"/>
      <c r="R8938" s="1333"/>
      <c r="S8938" s="669"/>
      <c r="T8938" s="669"/>
      <c r="U8938" s="669"/>
      <c r="AG8938" s="873"/>
      <c r="AN8938" s="669"/>
      <c r="IG8938" s="1009"/>
      <c r="IH8938" s="1009"/>
      <c r="II8938" s="1009"/>
      <c r="IJ8938" s="1009"/>
      <c r="IK8938" s="1009"/>
      <c r="IL8938" s="1009"/>
      <c r="IM8938" s="1009"/>
    </row>
    <row r="8939" spans="17:247" x14ac:dyDescent="0.25">
      <c r="Q8939" s="1333"/>
      <c r="R8939" s="1333"/>
      <c r="S8939" s="669"/>
      <c r="T8939" s="669"/>
      <c r="U8939" s="669"/>
      <c r="AG8939" s="873"/>
      <c r="AN8939" s="669"/>
      <c r="IG8939" s="1009"/>
      <c r="IH8939" s="1009"/>
      <c r="II8939" s="1009"/>
      <c r="IJ8939" s="1009"/>
      <c r="IK8939" s="1009"/>
      <c r="IL8939" s="1009"/>
      <c r="IM8939" s="1009"/>
    </row>
    <row r="8940" spans="17:247" x14ac:dyDescent="0.25">
      <c r="Q8940" s="1333"/>
      <c r="R8940" s="1333"/>
      <c r="S8940" s="669"/>
      <c r="T8940" s="669"/>
      <c r="U8940" s="669"/>
      <c r="AG8940" s="873"/>
      <c r="AN8940" s="669"/>
      <c r="IG8940" s="1009"/>
      <c r="IH8940" s="1009"/>
      <c r="II8940" s="1009"/>
      <c r="IJ8940" s="1009"/>
      <c r="IK8940" s="1009"/>
      <c r="IL8940" s="1009"/>
      <c r="IM8940" s="1009"/>
    </row>
    <row r="8941" spans="17:247" x14ac:dyDescent="0.25">
      <c r="Q8941" s="1333"/>
      <c r="R8941" s="1333"/>
      <c r="S8941" s="669"/>
      <c r="T8941" s="669"/>
      <c r="U8941" s="669"/>
      <c r="AG8941" s="873"/>
      <c r="AN8941" s="669"/>
      <c r="IG8941" s="1009"/>
      <c r="IH8941" s="1009"/>
      <c r="II8941" s="1009"/>
      <c r="IJ8941" s="1009"/>
      <c r="IK8941" s="1009"/>
      <c r="IL8941" s="1009"/>
      <c r="IM8941" s="1009"/>
    </row>
    <row r="8942" spans="17:247" x14ac:dyDescent="0.25">
      <c r="Q8942" s="1333"/>
      <c r="R8942" s="1333"/>
      <c r="S8942" s="669"/>
      <c r="T8942" s="669"/>
      <c r="U8942" s="669"/>
      <c r="AG8942" s="873"/>
      <c r="AN8942" s="669"/>
      <c r="IG8942" s="1009"/>
      <c r="IH8942" s="1009"/>
      <c r="II8942" s="1009"/>
      <c r="IJ8942" s="1009"/>
      <c r="IK8942" s="1009"/>
      <c r="IL8942" s="1009"/>
      <c r="IM8942" s="1009"/>
    </row>
    <row r="8943" spans="17:247" x14ac:dyDescent="0.25">
      <c r="Q8943" s="1333"/>
      <c r="R8943" s="1333"/>
      <c r="S8943" s="669"/>
      <c r="T8943" s="669"/>
      <c r="U8943" s="669"/>
      <c r="AG8943" s="873"/>
      <c r="AN8943" s="669"/>
      <c r="IG8943" s="1009"/>
      <c r="IH8943" s="1009"/>
      <c r="II8943" s="1009"/>
      <c r="IJ8943" s="1009"/>
      <c r="IK8943" s="1009"/>
      <c r="IL8943" s="1009"/>
      <c r="IM8943" s="1009"/>
    </row>
    <row r="8944" spans="17:247" x14ac:dyDescent="0.25">
      <c r="Q8944" s="1333"/>
      <c r="R8944" s="1333"/>
      <c r="S8944" s="669"/>
      <c r="T8944" s="669"/>
      <c r="U8944" s="669"/>
      <c r="AG8944" s="873"/>
      <c r="AN8944" s="669"/>
      <c r="IG8944" s="1009"/>
      <c r="IH8944" s="1009"/>
      <c r="II8944" s="1009"/>
      <c r="IJ8944" s="1009"/>
      <c r="IK8944" s="1009"/>
      <c r="IL8944" s="1009"/>
      <c r="IM8944" s="1009"/>
    </row>
    <row r="8945" spans="17:247" x14ac:dyDescent="0.25">
      <c r="Q8945" s="1333"/>
      <c r="R8945" s="1333"/>
      <c r="S8945" s="669"/>
      <c r="T8945" s="669"/>
      <c r="U8945" s="669"/>
      <c r="AG8945" s="873"/>
      <c r="AN8945" s="669"/>
      <c r="IG8945" s="1009"/>
      <c r="IH8945" s="1009"/>
      <c r="II8945" s="1009"/>
      <c r="IJ8945" s="1009"/>
      <c r="IK8945" s="1009"/>
      <c r="IL8945" s="1009"/>
      <c r="IM8945" s="1009"/>
    </row>
    <row r="8946" spans="17:247" x14ac:dyDescent="0.25">
      <c r="Q8946" s="1333"/>
      <c r="R8946" s="1333"/>
      <c r="S8946" s="669"/>
      <c r="T8946" s="669"/>
      <c r="U8946" s="669"/>
      <c r="AG8946" s="873"/>
      <c r="AN8946" s="669"/>
      <c r="IG8946" s="1009"/>
      <c r="IH8946" s="1009"/>
      <c r="II8946" s="1009"/>
      <c r="IJ8946" s="1009"/>
      <c r="IK8946" s="1009"/>
      <c r="IL8946" s="1009"/>
      <c r="IM8946" s="1009"/>
    </row>
    <row r="8947" spans="17:247" x14ac:dyDescent="0.25">
      <c r="Q8947" s="1333"/>
      <c r="R8947" s="1333"/>
      <c r="S8947" s="669"/>
      <c r="T8947" s="669"/>
      <c r="U8947" s="669"/>
      <c r="AG8947" s="873"/>
      <c r="AN8947" s="669"/>
      <c r="IG8947" s="1009"/>
      <c r="IH8947" s="1009"/>
      <c r="II8947" s="1009"/>
      <c r="IJ8947" s="1009"/>
      <c r="IK8947" s="1009"/>
      <c r="IL8947" s="1009"/>
      <c r="IM8947" s="1009"/>
    </row>
    <row r="8948" spans="17:247" x14ac:dyDescent="0.25">
      <c r="Q8948" s="1333"/>
      <c r="R8948" s="1333"/>
      <c r="S8948" s="669"/>
      <c r="T8948" s="669"/>
      <c r="U8948" s="669"/>
      <c r="AG8948" s="873"/>
      <c r="AN8948" s="669"/>
      <c r="IG8948" s="1009"/>
      <c r="IH8948" s="1009"/>
      <c r="II8948" s="1009"/>
      <c r="IJ8948" s="1009"/>
      <c r="IK8948" s="1009"/>
      <c r="IL8948" s="1009"/>
      <c r="IM8948" s="1009"/>
    </row>
    <row r="8949" spans="17:247" x14ac:dyDescent="0.25">
      <c r="Q8949" s="1333"/>
      <c r="R8949" s="1333"/>
      <c r="S8949" s="669"/>
      <c r="T8949" s="669"/>
      <c r="U8949" s="669"/>
      <c r="AG8949" s="873"/>
      <c r="AN8949" s="669"/>
      <c r="IG8949" s="1009"/>
      <c r="IH8949" s="1009"/>
      <c r="II8949" s="1009"/>
      <c r="IJ8949" s="1009"/>
      <c r="IK8949" s="1009"/>
      <c r="IL8949" s="1009"/>
      <c r="IM8949" s="1009"/>
    </row>
    <row r="8950" spans="17:247" x14ac:dyDescent="0.25">
      <c r="Q8950" s="1333"/>
      <c r="R8950" s="1333"/>
      <c r="S8950" s="669"/>
      <c r="T8950" s="669"/>
      <c r="U8950" s="669"/>
      <c r="AG8950" s="873"/>
      <c r="AN8950" s="669"/>
      <c r="IG8950" s="1009"/>
      <c r="IH8950" s="1009"/>
      <c r="II8950" s="1009"/>
      <c r="IJ8950" s="1009"/>
      <c r="IK8950" s="1009"/>
      <c r="IL8950" s="1009"/>
      <c r="IM8950" s="1009"/>
    </row>
    <row r="8951" spans="17:247" x14ac:dyDescent="0.25">
      <c r="Q8951" s="1333"/>
      <c r="R8951" s="1333"/>
      <c r="S8951" s="669"/>
      <c r="T8951" s="669"/>
      <c r="U8951" s="669"/>
      <c r="AG8951" s="873"/>
      <c r="AN8951" s="669"/>
      <c r="IG8951" s="1009"/>
      <c r="IH8951" s="1009"/>
      <c r="II8951" s="1009"/>
      <c r="IJ8951" s="1009"/>
      <c r="IK8951" s="1009"/>
      <c r="IL8951" s="1009"/>
      <c r="IM8951" s="1009"/>
    </row>
    <row r="8952" spans="17:247" x14ac:dyDescent="0.25">
      <c r="Q8952" s="1333"/>
      <c r="R8952" s="1333"/>
      <c r="S8952" s="669"/>
      <c r="T8952" s="669"/>
      <c r="U8952" s="669"/>
      <c r="AG8952" s="873"/>
      <c r="AN8952" s="669"/>
      <c r="IG8952" s="1009"/>
      <c r="IH8952" s="1009"/>
      <c r="II8952" s="1009"/>
      <c r="IJ8952" s="1009"/>
      <c r="IK8952" s="1009"/>
      <c r="IL8952" s="1009"/>
      <c r="IM8952" s="1009"/>
    </row>
    <row r="8953" spans="17:247" x14ac:dyDescent="0.25">
      <c r="Q8953" s="1333"/>
      <c r="R8953" s="1333"/>
      <c r="S8953" s="669"/>
      <c r="T8953" s="669"/>
      <c r="U8953" s="669"/>
      <c r="AG8953" s="873"/>
      <c r="AN8953" s="669"/>
      <c r="IG8953" s="1009"/>
      <c r="IH8953" s="1009"/>
      <c r="II8953" s="1009"/>
      <c r="IJ8953" s="1009"/>
      <c r="IK8953" s="1009"/>
      <c r="IL8953" s="1009"/>
      <c r="IM8953" s="1009"/>
    </row>
    <row r="8954" spans="17:247" x14ac:dyDescent="0.25">
      <c r="Q8954" s="1333"/>
      <c r="R8954" s="1333"/>
      <c r="S8954" s="669"/>
      <c r="T8954" s="669"/>
      <c r="U8954" s="669"/>
      <c r="AG8954" s="873"/>
      <c r="AN8954" s="669"/>
      <c r="IG8954" s="1009"/>
      <c r="IH8954" s="1009"/>
      <c r="II8954" s="1009"/>
      <c r="IJ8954" s="1009"/>
      <c r="IK8954" s="1009"/>
      <c r="IL8954" s="1009"/>
      <c r="IM8954" s="1009"/>
    </row>
    <row r="8955" spans="17:247" x14ac:dyDescent="0.25">
      <c r="Q8955" s="1333"/>
      <c r="R8955" s="1333"/>
      <c r="S8955" s="669"/>
      <c r="T8955" s="669"/>
      <c r="U8955" s="669"/>
      <c r="AG8955" s="873"/>
      <c r="AN8955" s="669"/>
      <c r="IG8955" s="1009"/>
      <c r="IH8955" s="1009"/>
      <c r="II8955" s="1009"/>
      <c r="IJ8955" s="1009"/>
      <c r="IK8955" s="1009"/>
      <c r="IL8955" s="1009"/>
      <c r="IM8955" s="1009"/>
    </row>
    <row r="8956" spans="17:247" x14ac:dyDescent="0.25">
      <c r="Q8956" s="1333"/>
      <c r="R8956" s="1333"/>
      <c r="S8956" s="669"/>
      <c r="T8956" s="669"/>
      <c r="U8956" s="669"/>
      <c r="AG8956" s="873"/>
      <c r="AN8956" s="669"/>
      <c r="IG8956" s="1009"/>
      <c r="IH8956" s="1009"/>
      <c r="II8956" s="1009"/>
      <c r="IJ8956" s="1009"/>
      <c r="IK8956" s="1009"/>
      <c r="IL8956" s="1009"/>
      <c r="IM8956" s="1009"/>
    </row>
    <row r="8957" spans="17:247" x14ac:dyDescent="0.25">
      <c r="Q8957" s="1333"/>
      <c r="R8957" s="1333"/>
      <c r="S8957" s="669"/>
      <c r="T8957" s="669"/>
      <c r="U8957" s="669"/>
      <c r="AG8957" s="873"/>
      <c r="AN8957" s="669"/>
      <c r="IG8957" s="1009"/>
      <c r="IH8957" s="1009"/>
      <c r="II8957" s="1009"/>
      <c r="IJ8957" s="1009"/>
      <c r="IK8957" s="1009"/>
      <c r="IL8957" s="1009"/>
      <c r="IM8957" s="1009"/>
    </row>
    <row r="8958" spans="17:247" x14ac:dyDescent="0.25">
      <c r="Q8958" s="1333"/>
      <c r="R8958" s="1333"/>
      <c r="S8958" s="669"/>
      <c r="T8958" s="669"/>
      <c r="U8958" s="669"/>
      <c r="AG8958" s="873"/>
      <c r="AN8958" s="669"/>
      <c r="IG8958" s="1009"/>
      <c r="IH8958" s="1009"/>
      <c r="II8958" s="1009"/>
      <c r="IJ8958" s="1009"/>
      <c r="IK8958" s="1009"/>
      <c r="IL8958" s="1009"/>
      <c r="IM8958" s="1009"/>
    </row>
    <row r="8959" spans="17:247" x14ac:dyDescent="0.25">
      <c r="Q8959" s="1333"/>
      <c r="R8959" s="1333"/>
      <c r="S8959" s="669"/>
      <c r="T8959" s="669"/>
      <c r="U8959" s="669"/>
      <c r="AG8959" s="873"/>
      <c r="AN8959" s="669"/>
      <c r="IG8959" s="1009"/>
      <c r="IH8959" s="1009"/>
      <c r="II8959" s="1009"/>
      <c r="IJ8959" s="1009"/>
      <c r="IK8959" s="1009"/>
      <c r="IL8959" s="1009"/>
      <c r="IM8959" s="1009"/>
    </row>
    <row r="8960" spans="17:247" x14ac:dyDescent="0.25">
      <c r="Q8960" s="1333"/>
      <c r="R8960" s="1333"/>
      <c r="S8960" s="669"/>
      <c r="T8960" s="669"/>
      <c r="U8960" s="669"/>
      <c r="AG8960" s="873"/>
      <c r="AN8960" s="669"/>
      <c r="IG8960" s="1009"/>
      <c r="IH8960" s="1009"/>
      <c r="II8960" s="1009"/>
      <c r="IJ8960" s="1009"/>
      <c r="IK8960" s="1009"/>
      <c r="IL8960" s="1009"/>
      <c r="IM8960" s="1009"/>
    </row>
    <row r="8961" spans="17:247" x14ac:dyDescent="0.25">
      <c r="Q8961" s="1333"/>
      <c r="R8961" s="1333"/>
      <c r="S8961" s="669"/>
      <c r="T8961" s="669"/>
      <c r="U8961" s="669"/>
      <c r="AG8961" s="873"/>
      <c r="AN8961" s="669"/>
      <c r="IG8961" s="1009"/>
      <c r="IH8961" s="1009"/>
      <c r="II8961" s="1009"/>
      <c r="IJ8961" s="1009"/>
      <c r="IK8961" s="1009"/>
      <c r="IL8961" s="1009"/>
      <c r="IM8961" s="1009"/>
    </row>
    <row r="8962" spans="17:247" x14ac:dyDescent="0.25">
      <c r="Q8962" s="1333"/>
      <c r="R8962" s="1333"/>
      <c r="S8962" s="669"/>
      <c r="T8962" s="669"/>
      <c r="U8962" s="669"/>
      <c r="AG8962" s="873"/>
      <c r="AN8962" s="669"/>
      <c r="IG8962" s="1009"/>
      <c r="IH8962" s="1009"/>
      <c r="II8962" s="1009"/>
      <c r="IJ8962" s="1009"/>
      <c r="IK8962" s="1009"/>
      <c r="IL8962" s="1009"/>
      <c r="IM8962" s="1009"/>
    </row>
    <row r="8963" spans="17:247" x14ac:dyDescent="0.25">
      <c r="Q8963" s="1333"/>
      <c r="R8963" s="1333"/>
      <c r="S8963" s="669"/>
      <c r="T8963" s="669"/>
      <c r="U8963" s="669"/>
      <c r="AG8963" s="873"/>
      <c r="AN8963" s="669"/>
      <c r="IG8963" s="1009"/>
      <c r="IH8963" s="1009"/>
      <c r="II8963" s="1009"/>
      <c r="IJ8963" s="1009"/>
      <c r="IK8963" s="1009"/>
      <c r="IL8963" s="1009"/>
      <c r="IM8963" s="1009"/>
    </row>
    <row r="8964" spans="17:247" x14ac:dyDescent="0.25">
      <c r="Q8964" s="1333"/>
      <c r="R8964" s="1333"/>
      <c r="S8964" s="669"/>
      <c r="T8964" s="669"/>
      <c r="U8964" s="669"/>
      <c r="AG8964" s="873"/>
      <c r="AN8964" s="669"/>
      <c r="IG8964" s="1009"/>
      <c r="IH8964" s="1009"/>
      <c r="II8964" s="1009"/>
      <c r="IJ8964" s="1009"/>
      <c r="IK8964" s="1009"/>
      <c r="IL8964" s="1009"/>
      <c r="IM8964" s="1009"/>
    </row>
    <row r="8965" spans="17:247" x14ac:dyDescent="0.25">
      <c r="Q8965" s="1333"/>
      <c r="R8965" s="1333"/>
      <c r="S8965" s="669"/>
      <c r="T8965" s="669"/>
      <c r="U8965" s="669"/>
      <c r="AG8965" s="873"/>
      <c r="AN8965" s="669"/>
      <c r="IG8965" s="1009"/>
      <c r="IH8965" s="1009"/>
      <c r="II8965" s="1009"/>
      <c r="IJ8965" s="1009"/>
      <c r="IK8965" s="1009"/>
      <c r="IL8965" s="1009"/>
      <c r="IM8965" s="1009"/>
    </row>
    <row r="8966" spans="17:247" x14ac:dyDescent="0.25">
      <c r="Q8966" s="1333"/>
      <c r="R8966" s="1333"/>
      <c r="S8966" s="669"/>
      <c r="T8966" s="669"/>
      <c r="U8966" s="669"/>
      <c r="AG8966" s="873"/>
      <c r="AN8966" s="669"/>
      <c r="IG8966" s="1009"/>
      <c r="IH8966" s="1009"/>
      <c r="II8966" s="1009"/>
      <c r="IJ8966" s="1009"/>
      <c r="IK8966" s="1009"/>
      <c r="IL8966" s="1009"/>
      <c r="IM8966" s="1009"/>
    </row>
    <row r="8967" spans="17:247" x14ac:dyDescent="0.25">
      <c r="Q8967" s="1333"/>
      <c r="R8967" s="1333"/>
      <c r="S8967" s="669"/>
      <c r="T8967" s="669"/>
      <c r="U8967" s="669"/>
      <c r="AG8967" s="873"/>
      <c r="AN8967" s="669"/>
      <c r="IG8967" s="1009"/>
      <c r="IH8967" s="1009"/>
      <c r="II8967" s="1009"/>
      <c r="IJ8967" s="1009"/>
      <c r="IK8967" s="1009"/>
      <c r="IL8967" s="1009"/>
      <c r="IM8967" s="1009"/>
    </row>
    <row r="8968" spans="17:247" x14ac:dyDescent="0.25">
      <c r="Q8968" s="1333"/>
      <c r="R8968" s="1333"/>
      <c r="S8968" s="669"/>
      <c r="T8968" s="669"/>
      <c r="U8968" s="669"/>
      <c r="AG8968" s="873"/>
      <c r="AN8968" s="669"/>
      <c r="IG8968" s="1009"/>
      <c r="IH8968" s="1009"/>
      <c r="II8968" s="1009"/>
      <c r="IJ8968" s="1009"/>
      <c r="IK8968" s="1009"/>
      <c r="IL8968" s="1009"/>
      <c r="IM8968" s="1009"/>
    </row>
    <row r="8969" spans="17:247" x14ac:dyDescent="0.25">
      <c r="Q8969" s="1333"/>
      <c r="R8969" s="1333"/>
      <c r="S8969" s="669"/>
      <c r="T8969" s="669"/>
      <c r="U8969" s="669"/>
      <c r="AG8969" s="873"/>
      <c r="AN8969" s="669"/>
      <c r="IG8969" s="1009"/>
      <c r="IH8969" s="1009"/>
      <c r="II8969" s="1009"/>
      <c r="IJ8969" s="1009"/>
      <c r="IK8969" s="1009"/>
      <c r="IL8969" s="1009"/>
      <c r="IM8969" s="1009"/>
    </row>
    <row r="8970" spans="17:247" x14ac:dyDescent="0.25">
      <c r="Q8970" s="1333"/>
      <c r="R8970" s="1333"/>
      <c r="S8970" s="669"/>
      <c r="T8970" s="669"/>
      <c r="U8970" s="669"/>
      <c r="AG8970" s="873"/>
      <c r="AN8970" s="669"/>
      <c r="IG8970" s="1009"/>
      <c r="IH8970" s="1009"/>
      <c r="II8970" s="1009"/>
      <c r="IJ8970" s="1009"/>
      <c r="IK8970" s="1009"/>
      <c r="IL8970" s="1009"/>
      <c r="IM8970" s="1009"/>
    </row>
    <row r="8971" spans="17:247" x14ac:dyDescent="0.25">
      <c r="Q8971" s="1333"/>
      <c r="R8971" s="1333"/>
      <c r="S8971" s="669"/>
      <c r="T8971" s="669"/>
      <c r="U8971" s="669"/>
      <c r="AG8971" s="873"/>
      <c r="AN8971" s="669"/>
      <c r="IG8971" s="1009"/>
      <c r="IH8971" s="1009"/>
      <c r="II8971" s="1009"/>
      <c r="IJ8971" s="1009"/>
      <c r="IK8971" s="1009"/>
      <c r="IL8971" s="1009"/>
      <c r="IM8971" s="1009"/>
    </row>
    <row r="8972" spans="17:247" x14ac:dyDescent="0.25">
      <c r="Q8972" s="1333"/>
      <c r="R8972" s="1333"/>
      <c r="S8972" s="669"/>
      <c r="T8972" s="669"/>
      <c r="U8972" s="669"/>
      <c r="AG8972" s="873"/>
      <c r="AN8972" s="669"/>
      <c r="IG8972" s="1009"/>
      <c r="IH8972" s="1009"/>
      <c r="II8972" s="1009"/>
      <c r="IJ8972" s="1009"/>
      <c r="IK8972" s="1009"/>
      <c r="IL8972" s="1009"/>
      <c r="IM8972" s="1009"/>
    </row>
    <row r="8973" spans="17:247" x14ac:dyDescent="0.25">
      <c r="Q8973" s="1333"/>
      <c r="R8973" s="1333"/>
      <c r="S8973" s="669"/>
      <c r="T8973" s="669"/>
      <c r="U8973" s="669"/>
      <c r="AG8973" s="873"/>
      <c r="AN8973" s="669"/>
      <c r="IG8973" s="1009"/>
      <c r="IH8973" s="1009"/>
      <c r="II8973" s="1009"/>
      <c r="IJ8973" s="1009"/>
      <c r="IK8973" s="1009"/>
      <c r="IL8973" s="1009"/>
      <c r="IM8973" s="1009"/>
    </row>
    <row r="8974" spans="17:247" x14ac:dyDescent="0.25">
      <c r="Q8974" s="1333"/>
      <c r="R8974" s="1333"/>
      <c r="S8974" s="669"/>
      <c r="T8974" s="669"/>
      <c r="U8974" s="669"/>
      <c r="AG8974" s="873"/>
      <c r="AN8974" s="669"/>
      <c r="IG8974" s="1009"/>
      <c r="IH8974" s="1009"/>
      <c r="II8974" s="1009"/>
      <c r="IJ8974" s="1009"/>
      <c r="IK8974" s="1009"/>
      <c r="IL8974" s="1009"/>
      <c r="IM8974" s="1009"/>
    </row>
    <row r="8975" spans="17:247" x14ac:dyDescent="0.25">
      <c r="Q8975" s="1333"/>
      <c r="R8975" s="1333"/>
      <c r="S8975" s="669"/>
      <c r="T8975" s="669"/>
      <c r="U8975" s="669"/>
      <c r="AG8975" s="873"/>
      <c r="AN8975" s="669"/>
      <c r="IG8975" s="1009"/>
      <c r="IH8975" s="1009"/>
      <c r="II8975" s="1009"/>
      <c r="IJ8975" s="1009"/>
      <c r="IK8975" s="1009"/>
      <c r="IL8975" s="1009"/>
      <c r="IM8975" s="1009"/>
    </row>
    <row r="8976" spans="17:247" x14ac:dyDescent="0.25">
      <c r="Q8976" s="1333"/>
      <c r="R8976" s="1333"/>
      <c r="S8976" s="669"/>
      <c r="T8976" s="669"/>
      <c r="U8976" s="669"/>
      <c r="AG8976" s="873"/>
      <c r="AN8976" s="669"/>
      <c r="IG8976" s="1009"/>
      <c r="IH8976" s="1009"/>
      <c r="II8976" s="1009"/>
      <c r="IJ8976" s="1009"/>
      <c r="IK8976" s="1009"/>
      <c r="IL8976" s="1009"/>
      <c r="IM8976" s="1009"/>
    </row>
    <row r="8977" spans="17:247" x14ac:dyDescent="0.25">
      <c r="Q8977" s="1333"/>
      <c r="R8977" s="1333"/>
      <c r="S8977" s="669"/>
      <c r="T8977" s="669"/>
      <c r="U8977" s="669"/>
      <c r="AG8977" s="873"/>
      <c r="AN8977" s="669"/>
      <c r="IG8977" s="1009"/>
      <c r="IH8977" s="1009"/>
      <c r="II8977" s="1009"/>
      <c r="IJ8977" s="1009"/>
      <c r="IK8977" s="1009"/>
      <c r="IL8977" s="1009"/>
      <c r="IM8977" s="1009"/>
    </row>
    <row r="8978" spans="17:247" x14ac:dyDescent="0.25">
      <c r="Q8978" s="1333"/>
      <c r="R8978" s="1333"/>
      <c r="S8978" s="669"/>
      <c r="T8978" s="669"/>
      <c r="U8978" s="669"/>
      <c r="AG8978" s="873"/>
      <c r="AN8978" s="669"/>
      <c r="IG8978" s="1009"/>
      <c r="IH8978" s="1009"/>
      <c r="II8978" s="1009"/>
      <c r="IJ8978" s="1009"/>
      <c r="IK8978" s="1009"/>
      <c r="IL8978" s="1009"/>
      <c r="IM8978" s="1009"/>
    </row>
    <row r="8979" spans="17:247" x14ac:dyDescent="0.25">
      <c r="Q8979" s="1333"/>
      <c r="R8979" s="1333"/>
      <c r="S8979" s="669"/>
      <c r="T8979" s="669"/>
      <c r="U8979" s="669"/>
      <c r="AG8979" s="873"/>
      <c r="AN8979" s="669"/>
      <c r="IG8979" s="1009"/>
      <c r="IH8979" s="1009"/>
      <c r="II8979" s="1009"/>
      <c r="IJ8979" s="1009"/>
      <c r="IK8979" s="1009"/>
      <c r="IL8979" s="1009"/>
      <c r="IM8979" s="1009"/>
    </row>
    <row r="8980" spans="17:247" x14ac:dyDescent="0.25">
      <c r="Q8980" s="1333"/>
      <c r="R8980" s="1333"/>
      <c r="S8980" s="669"/>
      <c r="T8980" s="669"/>
      <c r="U8980" s="669"/>
      <c r="AG8980" s="873"/>
      <c r="AN8980" s="669"/>
      <c r="IG8980" s="1009"/>
      <c r="IH8980" s="1009"/>
      <c r="II8980" s="1009"/>
      <c r="IJ8980" s="1009"/>
      <c r="IK8980" s="1009"/>
      <c r="IL8980" s="1009"/>
      <c r="IM8980" s="1009"/>
    </row>
    <row r="8981" spans="17:247" x14ac:dyDescent="0.25">
      <c r="Q8981" s="1333"/>
      <c r="R8981" s="1333"/>
      <c r="S8981" s="669"/>
      <c r="T8981" s="669"/>
      <c r="U8981" s="669"/>
      <c r="AG8981" s="873"/>
      <c r="AN8981" s="669"/>
      <c r="IG8981" s="1009"/>
      <c r="IH8981" s="1009"/>
      <c r="II8981" s="1009"/>
      <c r="IJ8981" s="1009"/>
      <c r="IK8981" s="1009"/>
      <c r="IL8981" s="1009"/>
      <c r="IM8981" s="1009"/>
    </row>
    <row r="8982" spans="17:247" x14ac:dyDescent="0.25">
      <c r="Q8982" s="1333"/>
      <c r="R8982" s="1333"/>
      <c r="S8982" s="669"/>
      <c r="T8982" s="669"/>
      <c r="U8982" s="669"/>
      <c r="AG8982" s="873"/>
      <c r="AN8982" s="669"/>
      <c r="IG8982" s="1009"/>
      <c r="IH8982" s="1009"/>
      <c r="II8982" s="1009"/>
      <c r="IJ8982" s="1009"/>
      <c r="IK8982" s="1009"/>
      <c r="IL8982" s="1009"/>
      <c r="IM8982" s="1009"/>
    </row>
    <row r="8983" spans="17:247" x14ac:dyDescent="0.25">
      <c r="Q8983" s="1333"/>
      <c r="R8983" s="1333"/>
      <c r="S8983" s="669"/>
      <c r="T8983" s="669"/>
      <c r="U8983" s="669"/>
      <c r="AG8983" s="873"/>
      <c r="AN8983" s="669"/>
      <c r="IG8983" s="1009"/>
      <c r="IH8983" s="1009"/>
      <c r="II8983" s="1009"/>
      <c r="IJ8983" s="1009"/>
      <c r="IK8983" s="1009"/>
      <c r="IL8983" s="1009"/>
      <c r="IM8983" s="1009"/>
    </row>
    <row r="8984" spans="17:247" x14ac:dyDescent="0.25">
      <c r="Q8984" s="1333"/>
      <c r="R8984" s="1333"/>
      <c r="S8984" s="669"/>
      <c r="T8984" s="669"/>
      <c r="U8984" s="669"/>
      <c r="AG8984" s="873"/>
      <c r="AN8984" s="669"/>
      <c r="IG8984" s="1009"/>
      <c r="IH8984" s="1009"/>
      <c r="II8984" s="1009"/>
      <c r="IJ8984" s="1009"/>
      <c r="IK8984" s="1009"/>
      <c r="IL8984" s="1009"/>
      <c r="IM8984" s="1009"/>
    </row>
    <row r="8985" spans="17:247" x14ac:dyDescent="0.25">
      <c r="Q8985" s="1333"/>
      <c r="R8985" s="1333"/>
      <c r="S8985" s="669"/>
      <c r="T8985" s="669"/>
      <c r="U8985" s="669"/>
      <c r="AG8985" s="873"/>
      <c r="AN8985" s="669"/>
      <c r="IG8985" s="1009"/>
      <c r="IH8985" s="1009"/>
      <c r="II8985" s="1009"/>
      <c r="IJ8985" s="1009"/>
      <c r="IK8985" s="1009"/>
      <c r="IL8985" s="1009"/>
      <c r="IM8985" s="1009"/>
    </row>
    <row r="8986" spans="17:247" x14ac:dyDescent="0.25">
      <c r="Q8986" s="1333"/>
      <c r="R8986" s="1333"/>
      <c r="S8986" s="669"/>
      <c r="T8986" s="669"/>
      <c r="U8986" s="669"/>
      <c r="AG8986" s="873"/>
      <c r="AN8986" s="669"/>
      <c r="IG8986" s="1009"/>
      <c r="IH8986" s="1009"/>
      <c r="II8986" s="1009"/>
      <c r="IJ8986" s="1009"/>
      <c r="IK8986" s="1009"/>
      <c r="IL8986" s="1009"/>
      <c r="IM8986" s="1009"/>
    </row>
    <row r="8987" spans="17:247" x14ac:dyDescent="0.25">
      <c r="Q8987" s="1333"/>
      <c r="R8987" s="1333"/>
      <c r="S8987" s="669"/>
      <c r="T8987" s="669"/>
      <c r="U8987" s="669"/>
      <c r="AG8987" s="873"/>
      <c r="AN8987" s="669"/>
      <c r="IG8987" s="1009"/>
      <c r="IH8987" s="1009"/>
      <c r="II8987" s="1009"/>
      <c r="IJ8987" s="1009"/>
      <c r="IK8987" s="1009"/>
      <c r="IL8987" s="1009"/>
      <c r="IM8987" s="1009"/>
    </row>
    <row r="8988" spans="17:247" x14ac:dyDescent="0.25">
      <c r="Q8988" s="1333"/>
      <c r="R8988" s="1333"/>
      <c r="S8988" s="669"/>
      <c r="T8988" s="669"/>
      <c r="U8988" s="669"/>
      <c r="AG8988" s="873"/>
      <c r="AN8988" s="669"/>
      <c r="IG8988" s="1009"/>
      <c r="IH8988" s="1009"/>
      <c r="II8988" s="1009"/>
      <c r="IJ8988" s="1009"/>
      <c r="IK8988" s="1009"/>
      <c r="IL8988" s="1009"/>
      <c r="IM8988" s="1009"/>
    </row>
    <row r="8989" spans="17:247" x14ac:dyDescent="0.25">
      <c r="Q8989" s="1333"/>
      <c r="R8989" s="1333"/>
      <c r="S8989" s="669"/>
      <c r="T8989" s="669"/>
      <c r="U8989" s="669"/>
      <c r="AG8989" s="873"/>
      <c r="AN8989" s="669"/>
      <c r="IG8989" s="1009"/>
      <c r="IH8989" s="1009"/>
      <c r="II8989" s="1009"/>
      <c r="IJ8989" s="1009"/>
      <c r="IK8989" s="1009"/>
      <c r="IL8989" s="1009"/>
      <c r="IM8989" s="1009"/>
    </row>
    <row r="8990" spans="17:247" x14ac:dyDescent="0.25">
      <c r="Q8990" s="1333"/>
      <c r="R8990" s="1333"/>
      <c r="S8990" s="669"/>
      <c r="T8990" s="669"/>
      <c r="U8990" s="669"/>
      <c r="AG8990" s="873"/>
      <c r="AN8990" s="669"/>
      <c r="IG8990" s="1009"/>
      <c r="IH8990" s="1009"/>
      <c r="II8990" s="1009"/>
      <c r="IJ8990" s="1009"/>
      <c r="IK8990" s="1009"/>
      <c r="IL8990" s="1009"/>
      <c r="IM8990" s="1009"/>
    </row>
    <row r="8991" spans="17:247" x14ac:dyDescent="0.25">
      <c r="Q8991" s="1333"/>
      <c r="R8991" s="1333"/>
      <c r="S8991" s="669"/>
      <c r="T8991" s="669"/>
      <c r="U8991" s="669"/>
      <c r="AG8991" s="873"/>
      <c r="AN8991" s="669"/>
      <c r="IG8991" s="1009"/>
      <c r="IH8991" s="1009"/>
      <c r="II8991" s="1009"/>
      <c r="IJ8991" s="1009"/>
      <c r="IK8991" s="1009"/>
      <c r="IL8991" s="1009"/>
      <c r="IM8991" s="1009"/>
    </row>
    <row r="8992" spans="17:247" x14ac:dyDescent="0.25">
      <c r="Q8992" s="1333"/>
      <c r="R8992" s="1333"/>
      <c r="S8992" s="669"/>
      <c r="T8992" s="669"/>
      <c r="U8992" s="669"/>
      <c r="AG8992" s="873"/>
      <c r="AN8992" s="669"/>
      <c r="IG8992" s="1009"/>
      <c r="IH8992" s="1009"/>
      <c r="II8992" s="1009"/>
      <c r="IJ8992" s="1009"/>
      <c r="IK8992" s="1009"/>
      <c r="IL8992" s="1009"/>
      <c r="IM8992" s="1009"/>
    </row>
    <row r="8993" spans="17:247" x14ac:dyDescent="0.25">
      <c r="Q8993" s="1333"/>
      <c r="R8993" s="1333"/>
      <c r="S8993" s="669"/>
      <c r="T8993" s="669"/>
      <c r="U8993" s="669"/>
      <c r="AG8993" s="873"/>
      <c r="AN8993" s="669"/>
      <c r="IG8993" s="1009"/>
      <c r="IH8993" s="1009"/>
      <c r="II8993" s="1009"/>
      <c r="IJ8993" s="1009"/>
      <c r="IK8993" s="1009"/>
      <c r="IL8993" s="1009"/>
      <c r="IM8993" s="1009"/>
    </row>
    <row r="8994" spans="17:247" x14ac:dyDescent="0.25">
      <c r="Q8994" s="1333"/>
      <c r="R8994" s="1333"/>
      <c r="S8994" s="669"/>
      <c r="T8994" s="669"/>
      <c r="U8994" s="669"/>
      <c r="AG8994" s="873"/>
      <c r="AN8994" s="669"/>
      <c r="IG8994" s="1009"/>
      <c r="IH8994" s="1009"/>
      <c r="II8994" s="1009"/>
      <c r="IJ8994" s="1009"/>
      <c r="IK8994" s="1009"/>
      <c r="IL8994" s="1009"/>
      <c r="IM8994" s="1009"/>
    </row>
    <row r="8995" spans="17:247" x14ac:dyDescent="0.25">
      <c r="Q8995" s="1333"/>
      <c r="R8995" s="1333"/>
      <c r="S8995" s="669"/>
      <c r="T8995" s="669"/>
      <c r="U8995" s="669"/>
      <c r="AG8995" s="873"/>
      <c r="AN8995" s="669"/>
      <c r="IG8995" s="1009"/>
      <c r="IH8995" s="1009"/>
      <c r="II8995" s="1009"/>
      <c r="IJ8995" s="1009"/>
      <c r="IK8995" s="1009"/>
      <c r="IL8995" s="1009"/>
      <c r="IM8995" s="1009"/>
    </row>
    <row r="8996" spans="17:247" x14ac:dyDescent="0.25">
      <c r="Q8996" s="1333"/>
      <c r="R8996" s="1333"/>
      <c r="S8996" s="669"/>
      <c r="T8996" s="669"/>
      <c r="U8996" s="669"/>
      <c r="AG8996" s="873"/>
      <c r="AN8996" s="669"/>
      <c r="IG8996" s="1009"/>
      <c r="IH8996" s="1009"/>
      <c r="II8996" s="1009"/>
      <c r="IJ8996" s="1009"/>
      <c r="IK8996" s="1009"/>
      <c r="IL8996" s="1009"/>
      <c r="IM8996" s="1009"/>
    </row>
    <row r="8997" spans="17:247" x14ac:dyDescent="0.25">
      <c r="Q8997" s="1333"/>
      <c r="R8997" s="1333"/>
      <c r="S8997" s="669"/>
      <c r="T8997" s="669"/>
      <c r="U8997" s="669"/>
      <c r="AG8997" s="873"/>
      <c r="AN8997" s="669"/>
      <c r="IG8997" s="1009"/>
      <c r="IH8997" s="1009"/>
      <c r="II8997" s="1009"/>
      <c r="IJ8997" s="1009"/>
      <c r="IK8997" s="1009"/>
      <c r="IL8997" s="1009"/>
      <c r="IM8997" s="1009"/>
    </row>
    <row r="8998" spans="17:247" x14ac:dyDescent="0.25">
      <c r="Q8998" s="1333"/>
      <c r="R8998" s="1333"/>
      <c r="S8998" s="669"/>
      <c r="T8998" s="669"/>
      <c r="U8998" s="669"/>
      <c r="AG8998" s="873"/>
      <c r="AN8998" s="669"/>
      <c r="IG8998" s="1009"/>
      <c r="IH8998" s="1009"/>
      <c r="II8998" s="1009"/>
      <c r="IJ8998" s="1009"/>
      <c r="IK8998" s="1009"/>
      <c r="IL8998" s="1009"/>
      <c r="IM8998" s="1009"/>
    </row>
    <row r="8999" spans="17:247" x14ac:dyDescent="0.25">
      <c r="Q8999" s="1333"/>
      <c r="R8999" s="1333"/>
      <c r="S8999" s="669"/>
      <c r="T8999" s="669"/>
      <c r="U8999" s="669"/>
      <c r="AG8999" s="873"/>
      <c r="AN8999" s="669"/>
      <c r="IG8999" s="1009"/>
      <c r="IH8999" s="1009"/>
      <c r="II8999" s="1009"/>
      <c r="IJ8999" s="1009"/>
      <c r="IK8999" s="1009"/>
      <c r="IL8999" s="1009"/>
      <c r="IM8999" s="1009"/>
    </row>
    <row r="9000" spans="17:247" x14ac:dyDescent="0.25">
      <c r="Q9000" s="1333"/>
      <c r="R9000" s="1333"/>
      <c r="S9000" s="669"/>
      <c r="T9000" s="669"/>
      <c r="U9000" s="669"/>
      <c r="AG9000" s="873"/>
      <c r="AN9000" s="669"/>
      <c r="IG9000" s="1009"/>
      <c r="IH9000" s="1009"/>
      <c r="II9000" s="1009"/>
      <c r="IJ9000" s="1009"/>
      <c r="IK9000" s="1009"/>
      <c r="IL9000" s="1009"/>
      <c r="IM9000" s="1009"/>
    </row>
    <row r="9001" spans="17:247" x14ac:dyDescent="0.25">
      <c r="Q9001" s="1333"/>
      <c r="R9001" s="1333"/>
      <c r="S9001" s="669"/>
      <c r="T9001" s="669"/>
      <c r="U9001" s="669"/>
      <c r="AG9001" s="873"/>
      <c r="AN9001" s="669"/>
      <c r="IG9001" s="1009"/>
      <c r="IH9001" s="1009"/>
      <c r="II9001" s="1009"/>
      <c r="IJ9001" s="1009"/>
      <c r="IK9001" s="1009"/>
      <c r="IL9001" s="1009"/>
      <c r="IM9001" s="1009"/>
    </row>
    <row r="9002" spans="17:247" x14ac:dyDescent="0.25">
      <c r="Q9002" s="1333"/>
      <c r="R9002" s="1333"/>
      <c r="S9002" s="669"/>
      <c r="T9002" s="669"/>
      <c r="U9002" s="669"/>
      <c r="AG9002" s="873"/>
      <c r="AN9002" s="669"/>
      <c r="IG9002" s="1009"/>
      <c r="IH9002" s="1009"/>
      <c r="II9002" s="1009"/>
      <c r="IJ9002" s="1009"/>
      <c r="IK9002" s="1009"/>
      <c r="IL9002" s="1009"/>
      <c r="IM9002" s="1009"/>
    </row>
    <row r="9003" spans="17:247" x14ac:dyDescent="0.25">
      <c r="Q9003" s="1333"/>
      <c r="R9003" s="1333"/>
      <c r="S9003" s="669"/>
      <c r="T9003" s="669"/>
      <c r="U9003" s="669"/>
      <c r="AG9003" s="873"/>
      <c r="AN9003" s="669"/>
      <c r="IG9003" s="1009"/>
      <c r="IH9003" s="1009"/>
      <c r="II9003" s="1009"/>
      <c r="IJ9003" s="1009"/>
      <c r="IK9003" s="1009"/>
      <c r="IL9003" s="1009"/>
      <c r="IM9003" s="1009"/>
    </row>
    <row r="9004" spans="17:247" x14ac:dyDescent="0.25">
      <c r="Q9004" s="1333"/>
      <c r="R9004" s="1333"/>
      <c r="S9004" s="669"/>
      <c r="T9004" s="669"/>
      <c r="U9004" s="669"/>
      <c r="AG9004" s="873"/>
      <c r="AN9004" s="669"/>
      <c r="IG9004" s="1009"/>
      <c r="IH9004" s="1009"/>
      <c r="II9004" s="1009"/>
      <c r="IJ9004" s="1009"/>
      <c r="IK9004" s="1009"/>
      <c r="IL9004" s="1009"/>
      <c r="IM9004" s="1009"/>
    </row>
    <row r="9005" spans="17:247" x14ac:dyDescent="0.25">
      <c r="Q9005" s="1333"/>
      <c r="R9005" s="1333"/>
      <c r="S9005" s="669"/>
      <c r="T9005" s="669"/>
      <c r="U9005" s="669"/>
      <c r="AG9005" s="873"/>
      <c r="AN9005" s="669"/>
      <c r="IG9005" s="1009"/>
      <c r="IH9005" s="1009"/>
      <c r="II9005" s="1009"/>
      <c r="IJ9005" s="1009"/>
      <c r="IK9005" s="1009"/>
      <c r="IL9005" s="1009"/>
      <c r="IM9005" s="1009"/>
    </row>
    <row r="9006" spans="17:247" x14ac:dyDescent="0.25">
      <c r="Q9006" s="1333"/>
      <c r="R9006" s="1333"/>
      <c r="S9006" s="669"/>
      <c r="T9006" s="669"/>
      <c r="U9006" s="669"/>
      <c r="AG9006" s="873"/>
      <c r="AN9006" s="669"/>
      <c r="IG9006" s="1009"/>
      <c r="IH9006" s="1009"/>
      <c r="II9006" s="1009"/>
      <c r="IJ9006" s="1009"/>
      <c r="IK9006" s="1009"/>
      <c r="IL9006" s="1009"/>
      <c r="IM9006" s="1009"/>
    </row>
    <row r="9007" spans="17:247" x14ac:dyDescent="0.25">
      <c r="Q9007" s="1333"/>
      <c r="R9007" s="1333"/>
      <c r="S9007" s="669"/>
      <c r="T9007" s="669"/>
      <c r="U9007" s="669"/>
      <c r="AG9007" s="873"/>
      <c r="AN9007" s="669"/>
      <c r="IG9007" s="1009"/>
      <c r="IH9007" s="1009"/>
      <c r="II9007" s="1009"/>
      <c r="IJ9007" s="1009"/>
      <c r="IK9007" s="1009"/>
      <c r="IL9007" s="1009"/>
      <c r="IM9007" s="1009"/>
    </row>
    <row r="9008" spans="17:247" x14ac:dyDescent="0.25">
      <c r="Q9008" s="1333"/>
      <c r="R9008" s="1333"/>
      <c r="S9008" s="669"/>
      <c r="T9008" s="669"/>
      <c r="U9008" s="669"/>
      <c r="AG9008" s="873"/>
      <c r="AN9008" s="669"/>
      <c r="IG9008" s="1009"/>
      <c r="IH9008" s="1009"/>
      <c r="II9008" s="1009"/>
      <c r="IJ9008" s="1009"/>
      <c r="IK9008" s="1009"/>
      <c r="IL9008" s="1009"/>
      <c r="IM9008" s="1009"/>
    </row>
    <row r="9009" spans="17:247" x14ac:dyDescent="0.25">
      <c r="Q9009" s="1333"/>
      <c r="R9009" s="1333"/>
      <c r="S9009" s="669"/>
      <c r="T9009" s="669"/>
      <c r="U9009" s="669"/>
      <c r="AG9009" s="873"/>
      <c r="AN9009" s="669"/>
      <c r="IG9009" s="1009"/>
      <c r="IH9009" s="1009"/>
      <c r="II9009" s="1009"/>
      <c r="IJ9009" s="1009"/>
      <c r="IK9009" s="1009"/>
      <c r="IL9009" s="1009"/>
      <c r="IM9009" s="1009"/>
    </row>
    <row r="9010" spans="17:247" x14ac:dyDescent="0.25">
      <c r="Q9010" s="1333"/>
      <c r="R9010" s="1333"/>
      <c r="S9010" s="669"/>
      <c r="T9010" s="669"/>
      <c r="U9010" s="669"/>
      <c r="AG9010" s="873"/>
      <c r="AN9010" s="669"/>
      <c r="IG9010" s="1009"/>
      <c r="IH9010" s="1009"/>
      <c r="II9010" s="1009"/>
      <c r="IJ9010" s="1009"/>
      <c r="IK9010" s="1009"/>
      <c r="IL9010" s="1009"/>
      <c r="IM9010" s="1009"/>
    </row>
    <row r="9011" spans="17:247" x14ac:dyDescent="0.25">
      <c r="Q9011" s="1333"/>
      <c r="R9011" s="1333"/>
      <c r="S9011" s="669"/>
      <c r="T9011" s="669"/>
      <c r="U9011" s="669"/>
      <c r="AG9011" s="873"/>
      <c r="AN9011" s="669"/>
      <c r="IG9011" s="1009"/>
      <c r="IH9011" s="1009"/>
      <c r="II9011" s="1009"/>
      <c r="IJ9011" s="1009"/>
      <c r="IK9011" s="1009"/>
      <c r="IL9011" s="1009"/>
      <c r="IM9011" s="1009"/>
    </row>
    <row r="9012" spans="17:247" x14ac:dyDescent="0.25">
      <c r="Q9012" s="1333"/>
      <c r="R9012" s="1333"/>
      <c r="S9012" s="669"/>
      <c r="T9012" s="669"/>
      <c r="U9012" s="669"/>
      <c r="AG9012" s="873"/>
      <c r="AN9012" s="669"/>
      <c r="IG9012" s="1009"/>
      <c r="IH9012" s="1009"/>
      <c r="II9012" s="1009"/>
      <c r="IJ9012" s="1009"/>
      <c r="IK9012" s="1009"/>
      <c r="IL9012" s="1009"/>
      <c r="IM9012" s="1009"/>
    </row>
    <row r="9013" spans="17:247" x14ac:dyDescent="0.25">
      <c r="Q9013" s="1333"/>
      <c r="R9013" s="1333"/>
      <c r="S9013" s="669"/>
      <c r="T9013" s="669"/>
      <c r="U9013" s="669"/>
      <c r="AG9013" s="873"/>
      <c r="AN9013" s="669"/>
      <c r="IG9013" s="1009"/>
      <c r="IH9013" s="1009"/>
      <c r="II9013" s="1009"/>
      <c r="IJ9013" s="1009"/>
      <c r="IK9013" s="1009"/>
      <c r="IL9013" s="1009"/>
      <c r="IM9013" s="1009"/>
    </row>
    <row r="9014" spans="17:247" x14ac:dyDescent="0.25">
      <c r="Q9014" s="1333"/>
      <c r="R9014" s="1333"/>
      <c r="S9014" s="669"/>
      <c r="T9014" s="669"/>
      <c r="U9014" s="669"/>
      <c r="AG9014" s="873"/>
      <c r="AN9014" s="669"/>
      <c r="IG9014" s="1009"/>
      <c r="IH9014" s="1009"/>
      <c r="II9014" s="1009"/>
      <c r="IJ9014" s="1009"/>
      <c r="IK9014" s="1009"/>
      <c r="IL9014" s="1009"/>
      <c r="IM9014" s="1009"/>
    </row>
    <row r="9015" spans="17:247" x14ac:dyDescent="0.25">
      <c r="Q9015" s="1333"/>
      <c r="R9015" s="1333"/>
      <c r="S9015" s="669"/>
      <c r="T9015" s="669"/>
      <c r="U9015" s="669"/>
      <c r="AG9015" s="873"/>
      <c r="AN9015" s="669"/>
      <c r="IG9015" s="1009"/>
      <c r="IH9015" s="1009"/>
      <c r="II9015" s="1009"/>
      <c r="IJ9015" s="1009"/>
      <c r="IK9015" s="1009"/>
      <c r="IL9015" s="1009"/>
      <c r="IM9015" s="1009"/>
    </row>
    <row r="9016" spans="17:247" x14ac:dyDescent="0.25">
      <c r="Q9016" s="1333"/>
      <c r="R9016" s="1333"/>
      <c r="S9016" s="669"/>
      <c r="T9016" s="669"/>
      <c r="U9016" s="669"/>
      <c r="AG9016" s="873"/>
      <c r="AN9016" s="669"/>
      <c r="IG9016" s="1009"/>
      <c r="IH9016" s="1009"/>
      <c r="II9016" s="1009"/>
      <c r="IJ9016" s="1009"/>
      <c r="IK9016" s="1009"/>
      <c r="IL9016" s="1009"/>
      <c r="IM9016" s="1009"/>
    </row>
    <row r="9017" spans="17:247" x14ac:dyDescent="0.25">
      <c r="Q9017" s="1333"/>
      <c r="R9017" s="1333"/>
      <c r="S9017" s="669"/>
      <c r="T9017" s="669"/>
      <c r="U9017" s="669"/>
      <c r="AG9017" s="873"/>
      <c r="AN9017" s="669"/>
      <c r="IG9017" s="1009"/>
      <c r="IH9017" s="1009"/>
      <c r="II9017" s="1009"/>
      <c r="IJ9017" s="1009"/>
      <c r="IK9017" s="1009"/>
      <c r="IL9017" s="1009"/>
      <c r="IM9017" s="1009"/>
    </row>
    <row r="9018" spans="17:247" x14ac:dyDescent="0.25">
      <c r="Q9018" s="1333"/>
      <c r="R9018" s="1333"/>
      <c r="S9018" s="669"/>
      <c r="T9018" s="669"/>
      <c r="U9018" s="669"/>
      <c r="AG9018" s="873"/>
      <c r="AN9018" s="669"/>
      <c r="IG9018" s="1009"/>
      <c r="IH9018" s="1009"/>
      <c r="II9018" s="1009"/>
      <c r="IJ9018" s="1009"/>
      <c r="IK9018" s="1009"/>
      <c r="IL9018" s="1009"/>
      <c r="IM9018" s="1009"/>
    </row>
    <row r="9019" spans="17:247" x14ac:dyDescent="0.25">
      <c r="Q9019" s="1333"/>
      <c r="R9019" s="1333"/>
      <c r="S9019" s="669"/>
      <c r="T9019" s="669"/>
      <c r="U9019" s="669"/>
      <c r="AG9019" s="873"/>
      <c r="AN9019" s="669"/>
      <c r="IG9019" s="1009"/>
      <c r="IH9019" s="1009"/>
      <c r="II9019" s="1009"/>
      <c r="IJ9019" s="1009"/>
      <c r="IK9019" s="1009"/>
      <c r="IL9019" s="1009"/>
      <c r="IM9019" s="1009"/>
    </row>
    <row r="9020" spans="17:247" x14ac:dyDescent="0.25">
      <c r="Q9020" s="1333"/>
      <c r="R9020" s="1333"/>
      <c r="S9020" s="669"/>
      <c r="T9020" s="669"/>
      <c r="U9020" s="669"/>
      <c r="AG9020" s="873"/>
      <c r="AN9020" s="669"/>
      <c r="IG9020" s="1009"/>
      <c r="IH9020" s="1009"/>
      <c r="II9020" s="1009"/>
      <c r="IJ9020" s="1009"/>
      <c r="IK9020" s="1009"/>
      <c r="IL9020" s="1009"/>
      <c r="IM9020" s="1009"/>
    </row>
    <row r="9021" spans="17:247" x14ac:dyDescent="0.25">
      <c r="Q9021" s="1333"/>
      <c r="R9021" s="1333"/>
      <c r="S9021" s="669"/>
      <c r="T9021" s="669"/>
      <c r="U9021" s="669"/>
      <c r="AG9021" s="873"/>
      <c r="AN9021" s="669"/>
      <c r="IG9021" s="1009"/>
      <c r="IH9021" s="1009"/>
      <c r="II9021" s="1009"/>
      <c r="IJ9021" s="1009"/>
      <c r="IK9021" s="1009"/>
      <c r="IL9021" s="1009"/>
      <c r="IM9021" s="1009"/>
    </row>
    <row r="9022" spans="17:247" x14ac:dyDescent="0.25">
      <c r="Q9022" s="1333"/>
      <c r="R9022" s="1333"/>
      <c r="S9022" s="669"/>
      <c r="T9022" s="669"/>
      <c r="U9022" s="669"/>
      <c r="AG9022" s="873"/>
      <c r="AN9022" s="669"/>
      <c r="IG9022" s="1009"/>
      <c r="IH9022" s="1009"/>
      <c r="II9022" s="1009"/>
      <c r="IJ9022" s="1009"/>
      <c r="IK9022" s="1009"/>
      <c r="IL9022" s="1009"/>
      <c r="IM9022" s="1009"/>
    </row>
    <row r="9023" spans="17:247" x14ac:dyDescent="0.25">
      <c r="Q9023" s="1333"/>
      <c r="R9023" s="1333"/>
      <c r="S9023" s="669"/>
      <c r="T9023" s="669"/>
      <c r="U9023" s="669"/>
      <c r="AG9023" s="873"/>
      <c r="AN9023" s="669"/>
      <c r="IG9023" s="1009"/>
      <c r="IH9023" s="1009"/>
      <c r="II9023" s="1009"/>
      <c r="IJ9023" s="1009"/>
      <c r="IK9023" s="1009"/>
      <c r="IL9023" s="1009"/>
      <c r="IM9023" s="1009"/>
    </row>
    <row r="9024" spans="17:247" x14ac:dyDescent="0.25">
      <c r="Q9024" s="1333"/>
      <c r="R9024" s="1333"/>
      <c r="S9024" s="669"/>
      <c r="T9024" s="669"/>
      <c r="U9024" s="669"/>
      <c r="AG9024" s="873"/>
      <c r="AN9024" s="669"/>
      <c r="IG9024" s="1009"/>
      <c r="IH9024" s="1009"/>
      <c r="II9024" s="1009"/>
      <c r="IJ9024" s="1009"/>
      <c r="IK9024" s="1009"/>
      <c r="IL9024" s="1009"/>
      <c r="IM9024" s="1009"/>
    </row>
    <row r="9025" spans="17:247" x14ac:dyDescent="0.25">
      <c r="Q9025" s="1333"/>
      <c r="R9025" s="1333"/>
      <c r="S9025" s="669"/>
      <c r="T9025" s="669"/>
      <c r="U9025" s="669"/>
      <c r="AG9025" s="873"/>
      <c r="AN9025" s="669"/>
      <c r="IG9025" s="1009"/>
      <c r="IH9025" s="1009"/>
      <c r="II9025" s="1009"/>
      <c r="IJ9025" s="1009"/>
      <c r="IK9025" s="1009"/>
      <c r="IL9025" s="1009"/>
      <c r="IM9025" s="1009"/>
    </row>
    <row r="9026" spans="17:247" x14ac:dyDescent="0.25">
      <c r="Q9026" s="1333"/>
      <c r="R9026" s="1333"/>
      <c r="S9026" s="669"/>
      <c r="T9026" s="669"/>
      <c r="U9026" s="669"/>
      <c r="AG9026" s="873"/>
      <c r="AN9026" s="669"/>
      <c r="IG9026" s="1009"/>
      <c r="IH9026" s="1009"/>
      <c r="II9026" s="1009"/>
      <c r="IJ9026" s="1009"/>
      <c r="IK9026" s="1009"/>
      <c r="IL9026" s="1009"/>
      <c r="IM9026" s="1009"/>
    </row>
    <row r="9027" spans="17:247" x14ac:dyDescent="0.25">
      <c r="Q9027" s="1333"/>
      <c r="R9027" s="1333"/>
      <c r="S9027" s="669"/>
      <c r="T9027" s="669"/>
      <c r="U9027" s="669"/>
      <c r="AG9027" s="873"/>
      <c r="AN9027" s="669"/>
      <c r="IG9027" s="1009"/>
      <c r="IH9027" s="1009"/>
      <c r="II9027" s="1009"/>
      <c r="IJ9027" s="1009"/>
      <c r="IK9027" s="1009"/>
      <c r="IL9027" s="1009"/>
      <c r="IM9027" s="1009"/>
    </row>
    <row r="9028" spans="17:247" x14ac:dyDescent="0.25">
      <c r="Q9028" s="1333"/>
      <c r="R9028" s="1333"/>
      <c r="S9028" s="669"/>
      <c r="T9028" s="669"/>
      <c r="U9028" s="669"/>
      <c r="AG9028" s="873"/>
      <c r="AN9028" s="669"/>
      <c r="IG9028" s="1009"/>
      <c r="IH9028" s="1009"/>
      <c r="II9028" s="1009"/>
      <c r="IJ9028" s="1009"/>
      <c r="IK9028" s="1009"/>
      <c r="IL9028" s="1009"/>
      <c r="IM9028" s="1009"/>
    </row>
    <row r="9029" spans="17:247" x14ac:dyDescent="0.25">
      <c r="Q9029" s="1333"/>
      <c r="R9029" s="1333"/>
      <c r="S9029" s="669"/>
      <c r="T9029" s="669"/>
      <c r="U9029" s="669"/>
      <c r="AG9029" s="873"/>
      <c r="AN9029" s="669"/>
      <c r="IG9029" s="1009"/>
      <c r="IH9029" s="1009"/>
      <c r="II9029" s="1009"/>
      <c r="IJ9029" s="1009"/>
      <c r="IK9029" s="1009"/>
      <c r="IL9029" s="1009"/>
      <c r="IM9029" s="1009"/>
    </row>
    <row r="9030" spans="17:247" x14ac:dyDescent="0.25">
      <c r="Q9030" s="1333"/>
      <c r="R9030" s="1333"/>
      <c r="S9030" s="669"/>
      <c r="T9030" s="669"/>
      <c r="U9030" s="669"/>
      <c r="AG9030" s="873"/>
      <c r="AN9030" s="669"/>
      <c r="IG9030" s="1009"/>
      <c r="IH9030" s="1009"/>
      <c r="II9030" s="1009"/>
      <c r="IJ9030" s="1009"/>
      <c r="IK9030" s="1009"/>
      <c r="IL9030" s="1009"/>
      <c r="IM9030" s="1009"/>
    </row>
    <row r="9031" spans="17:247" x14ac:dyDescent="0.25">
      <c r="Q9031" s="1333"/>
      <c r="R9031" s="1333"/>
      <c r="S9031" s="669"/>
      <c r="T9031" s="669"/>
      <c r="U9031" s="669"/>
      <c r="AG9031" s="873"/>
      <c r="AN9031" s="669"/>
      <c r="IG9031" s="1009"/>
      <c r="IH9031" s="1009"/>
      <c r="II9031" s="1009"/>
      <c r="IJ9031" s="1009"/>
      <c r="IK9031" s="1009"/>
      <c r="IL9031" s="1009"/>
      <c r="IM9031" s="1009"/>
    </row>
    <row r="9032" spans="17:247" x14ac:dyDescent="0.25">
      <c r="Q9032" s="1333"/>
      <c r="R9032" s="1333"/>
      <c r="S9032" s="669"/>
      <c r="T9032" s="669"/>
      <c r="U9032" s="669"/>
      <c r="AG9032" s="873"/>
      <c r="AN9032" s="669"/>
      <c r="IG9032" s="1009"/>
      <c r="IH9032" s="1009"/>
      <c r="II9032" s="1009"/>
      <c r="IJ9032" s="1009"/>
      <c r="IK9032" s="1009"/>
      <c r="IL9032" s="1009"/>
      <c r="IM9032" s="1009"/>
    </row>
    <row r="9033" spans="17:247" x14ac:dyDescent="0.25">
      <c r="Q9033" s="1333"/>
      <c r="R9033" s="1333"/>
      <c r="S9033" s="669"/>
      <c r="T9033" s="669"/>
      <c r="U9033" s="669"/>
      <c r="AG9033" s="873"/>
      <c r="AN9033" s="669"/>
      <c r="IG9033" s="1009"/>
      <c r="IH9033" s="1009"/>
      <c r="II9033" s="1009"/>
      <c r="IJ9033" s="1009"/>
      <c r="IK9033" s="1009"/>
      <c r="IL9033" s="1009"/>
      <c r="IM9033" s="1009"/>
    </row>
    <row r="9034" spans="17:247" x14ac:dyDescent="0.25">
      <c r="Q9034" s="1333"/>
      <c r="R9034" s="1333"/>
      <c r="S9034" s="669"/>
      <c r="T9034" s="669"/>
      <c r="U9034" s="669"/>
      <c r="AG9034" s="873"/>
      <c r="AN9034" s="669"/>
      <c r="IG9034" s="1009"/>
      <c r="IH9034" s="1009"/>
      <c r="II9034" s="1009"/>
      <c r="IJ9034" s="1009"/>
      <c r="IK9034" s="1009"/>
      <c r="IL9034" s="1009"/>
      <c r="IM9034" s="1009"/>
    </row>
    <row r="9035" spans="17:247" x14ac:dyDescent="0.25">
      <c r="Q9035" s="1333"/>
      <c r="R9035" s="1333"/>
      <c r="S9035" s="669"/>
      <c r="T9035" s="669"/>
      <c r="U9035" s="669"/>
      <c r="AG9035" s="873"/>
      <c r="AN9035" s="669"/>
      <c r="IG9035" s="1009"/>
      <c r="IH9035" s="1009"/>
      <c r="II9035" s="1009"/>
      <c r="IJ9035" s="1009"/>
      <c r="IK9035" s="1009"/>
      <c r="IL9035" s="1009"/>
      <c r="IM9035" s="1009"/>
    </row>
    <row r="9036" spans="17:247" x14ac:dyDescent="0.25">
      <c r="Q9036" s="1333"/>
      <c r="R9036" s="1333"/>
      <c r="S9036" s="669"/>
      <c r="T9036" s="669"/>
      <c r="U9036" s="669"/>
      <c r="AG9036" s="873"/>
      <c r="AN9036" s="669"/>
      <c r="IG9036" s="1009"/>
      <c r="IH9036" s="1009"/>
      <c r="II9036" s="1009"/>
      <c r="IJ9036" s="1009"/>
      <c r="IK9036" s="1009"/>
      <c r="IL9036" s="1009"/>
      <c r="IM9036" s="1009"/>
    </row>
    <row r="9037" spans="17:247" x14ac:dyDescent="0.25">
      <c r="Q9037" s="1333"/>
      <c r="R9037" s="1333"/>
      <c r="S9037" s="669"/>
      <c r="T9037" s="669"/>
      <c r="U9037" s="669"/>
      <c r="AG9037" s="873"/>
      <c r="AN9037" s="669"/>
      <c r="IG9037" s="1009"/>
      <c r="IH9037" s="1009"/>
      <c r="II9037" s="1009"/>
      <c r="IJ9037" s="1009"/>
      <c r="IK9037" s="1009"/>
      <c r="IL9037" s="1009"/>
      <c r="IM9037" s="1009"/>
    </row>
    <row r="9038" spans="17:247" x14ac:dyDescent="0.25">
      <c r="Q9038" s="1333"/>
      <c r="R9038" s="1333"/>
      <c r="S9038" s="669"/>
      <c r="T9038" s="669"/>
      <c r="U9038" s="669"/>
      <c r="AG9038" s="873"/>
      <c r="AN9038" s="669"/>
      <c r="IG9038" s="1009"/>
      <c r="IH9038" s="1009"/>
      <c r="II9038" s="1009"/>
      <c r="IJ9038" s="1009"/>
      <c r="IK9038" s="1009"/>
      <c r="IL9038" s="1009"/>
      <c r="IM9038" s="1009"/>
    </row>
    <row r="9039" spans="17:247" x14ac:dyDescent="0.25">
      <c r="Q9039" s="1333"/>
      <c r="R9039" s="1333"/>
      <c r="S9039" s="669"/>
      <c r="T9039" s="669"/>
      <c r="U9039" s="669"/>
      <c r="AG9039" s="873"/>
      <c r="AN9039" s="669"/>
      <c r="IG9039" s="1009"/>
      <c r="IH9039" s="1009"/>
      <c r="II9039" s="1009"/>
      <c r="IJ9039" s="1009"/>
      <c r="IK9039" s="1009"/>
      <c r="IL9039" s="1009"/>
      <c r="IM9039" s="1009"/>
    </row>
    <row r="9040" spans="17:247" x14ac:dyDescent="0.25">
      <c r="Q9040" s="1333"/>
      <c r="R9040" s="1333"/>
      <c r="S9040" s="669"/>
      <c r="T9040" s="669"/>
      <c r="U9040" s="669"/>
      <c r="AG9040" s="873"/>
      <c r="AN9040" s="669"/>
      <c r="IG9040" s="1009"/>
      <c r="IH9040" s="1009"/>
      <c r="II9040" s="1009"/>
      <c r="IJ9040" s="1009"/>
      <c r="IK9040" s="1009"/>
      <c r="IL9040" s="1009"/>
      <c r="IM9040" s="1009"/>
    </row>
    <row r="9041" spans="17:247" x14ac:dyDescent="0.25">
      <c r="Q9041" s="1333"/>
      <c r="R9041" s="1333"/>
      <c r="S9041" s="669"/>
      <c r="T9041" s="669"/>
      <c r="U9041" s="669"/>
      <c r="AG9041" s="873"/>
      <c r="AN9041" s="669"/>
      <c r="IG9041" s="1009"/>
      <c r="IH9041" s="1009"/>
      <c r="II9041" s="1009"/>
      <c r="IJ9041" s="1009"/>
      <c r="IK9041" s="1009"/>
      <c r="IL9041" s="1009"/>
      <c r="IM9041" s="1009"/>
    </row>
    <row r="9042" spans="17:247" x14ac:dyDescent="0.25">
      <c r="Q9042" s="1333"/>
      <c r="R9042" s="1333"/>
      <c r="S9042" s="669"/>
      <c r="T9042" s="669"/>
      <c r="U9042" s="669"/>
      <c r="AG9042" s="873"/>
      <c r="AN9042" s="669"/>
      <c r="IG9042" s="1009"/>
      <c r="IH9042" s="1009"/>
      <c r="II9042" s="1009"/>
      <c r="IJ9042" s="1009"/>
      <c r="IK9042" s="1009"/>
      <c r="IL9042" s="1009"/>
      <c r="IM9042" s="1009"/>
    </row>
    <row r="9043" spans="17:247" x14ac:dyDescent="0.25">
      <c r="Q9043" s="1333"/>
      <c r="R9043" s="1333"/>
      <c r="S9043" s="669"/>
      <c r="T9043" s="669"/>
      <c r="U9043" s="669"/>
      <c r="AG9043" s="873"/>
      <c r="AN9043" s="669"/>
      <c r="IG9043" s="1009"/>
      <c r="IH9043" s="1009"/>
      <c r="II9043" s="1009"/>
      <c r="IJ9043" s="1009"/>
      <c r="IK9043" s="1009"/>
      <c r="IL9043" s="1009"/>
      <c r="IM9043" s="1009"/>
    </row>
    <row r="9044" spans="17:247" x14ac:dyDescent="0.25">
      <c r="Q9044" s="1333"/>
      <c r="R9044" s="1333"/>
      <c r="S9044" s="669"/>
      <c r="T9044" s="669"/>
      <c r="U9044" s="669"/>
      <c r="AG9044" s="873"/>
      <c r="AN9044" s="669"/>
      <c r="IG9044" s="1009"/>
      <c r="IH9044" s="1009"/>
      <c r="II9044" s="1009"/>
      <c r="IJ9044" s="1009"/>
      <c r="IK9044" s="1009"/>
      <c r="IL9044" s="1009"/>
      <c r="IM9044" s="1009"/>
    </row>
    <row r="9045" spans="17:247" x14ac:dyDescent="0.25">
      <c r="Q9045" s="1333"/>
      <c r="R9045" s="1333"/>
      <c r="S9045" s="669"/>
      <c r="T9045" s="669"/>
      <c r="U9045" s="669"/>
      <c r="AG9045" s="873"/>
      <c r="AN9045" s="669"/>
      <c r="IG9045" s="1009"/>
      <c r="IH9045" s="1009"/>
      <c r="II9045" s="1009"/>
      <c r="IJ9045" s="1009"/>
      <c r="IK9045" s="1009"/>
      <c r="IL9045" s="1009"/>
      <c r="IM9045" s="1009"/>
    </row>
    <row r="9046" spans="17:247" x14ac:dyDescent="0.25">
      <c r="Q9046" s="1333"/>
      <c r="R9046" s="1333"/>
      <c r="S9046" s="669"/>
      <c r="T9046" s="669"/>
      <c r="U9046" s="669"/>
      <c r="AG9046" s="873"/>
      <c r="AN9046" s="669"/>
      <c r="IG9046" s="1009"/>
      <c r="IH9046" s="1009"/>
      <c r="II9046" s="1009"/>
      <c r="IJ9046" s="1009"/>
      <c r="IK9046" s="1009"/>
      <c r="IL9046" s="1009"/>
      <c r="IM9046" s="1009"/>
    </row>
    <row r="9047" spans="17:247" x14ac:dyDescent="0.25">
      <c r="Q9047" s="1333"/>
      <c r="R9047" s="1333"/>
      <c r="S9047" s="669"/>
      <c r="T9047" s="669"/>
      <c r="U9047" s="669"/>
      <c r="AG9047" s="873"/>
      <c r="AN9047" s="669"/>
      <c r="IG9047" s="1009"/>
      <c r="IH9047" s="1009"/>
      <c r="II9047" s="1009"/>
      <c r="IJ9047" s="1009"/>
      <c r="IK9047" s="1009"/>
      <c r="IL9047" s="1009"/>
      <c r="IM9047" s="1009"/>
    </row>
    <row r="9048" spans="17:247" x14ac:dyDescent="0.25">
      <c r="Q9048" s="1333"/>
      <c r="R9048" s="1333"/>
      <c r="S9048" s="669"/>
      <c r="T9048" s="669"/>
      <c r="U9048" s="669"/>
      <c r="AG9048" s="873"/>
      <c r="AN9048" s="669"/>
      <c r="IG9048" s="1009"/>
      <c r="IH9048" s="1009"/>
      <c r="II9048" s="1009"/>
      <c r="IJ9048" s="1009"/>
      <c r="IK9048" s="1009"/>
      <c r="IL9048" s="1009"/>
      <c r="IM9048" s="1009"/>
    </row>
    <row r="9049" spans="17:247" x14ac:dyDescent="0.25">
      <c r="Q9049" s="1333"/>
      <c r="R9049" s="1333"/>
      <c r="S9049" s="669"/>
      <c r="T9049" s="669"/>
      <c r="U9049" s="669"/>
      <c r="AG9049" s="873"/>
      <c r="AN9049" s="669"/>
      <c r="IG9049" s="1009"/>
      <c r="IH9049" s="1009"/>
      <c r="II9049" s="1009"/>
      <c r="IJ9049" s="1009"/>
      <c r="IK9049" s="1009"/>
      <c r="IL9049" s="1009"/>
      <c r="IM9049" s="1009"/>
    </row>
    <row r="9050" spans="17:247" x14ac:dyDescent="0.25">
      <c r="Q9050" s="1333"/>
      <c r="R9050" s="1333"/>
      <c r="S9050" s="669"/>
      <c r="T9050" s="669"/>
      <c r="U9050" s="669"/>
      <c r="AG9050" s="873"/>
      <c r="AN9050" s="669"/>
      <c r="IG9050" s="1009"/>
      <c r="IH9050" s="1009"/>
      <c r="II9050" s="1009"/>
      <c r="IJ9050" s="1009"/>
      <c r="IK9050" s="1009"/>
      <c r="IL9050" s="1009"/>
      <c r="IM9050" s="1009"/>
    </row>
    <row r="9051" spans="17:247" x14ac:dyDescent="0.25">
      <c r="Q9051" s="1333"/>
      <c r="R9051" s="1333"/>
      <c r="S9051" s="669"/>
      <c r="T9051" s="669"/>
      <c r="U9051" s="669"/>
      <c r="AG9051" s="873"/>
      <c r="AN9051" s="669"/>
      <c r="IG9051" s="1009"/>
      <c r="IH9051" s="1009"/>
      <c r="II9051" s="1009"/>
      <c r="IJ9051" s="1009"/>
      <c r="IK9051" s="1009"/>
      <c r="IL9051" s="1009"/>
      <c r="IM9051" s="1009"/>
    </row>
    <row r="9052" spans="17:247" x14ac:dyDescent="0.25">
      <c r="Q9052" s="1333"/>
      <c r="R9052" s="1333"/>
      <c r="S9052" s="669"/>
      <c r="T9052" s="669"/>
      <c r="U9052" s="669"/>
      <c r="AG9052" s="873"/>
      <c r="AN9052" s="669"/>
      <c r="IG9052" s="1009"/>
      <c r="IH9052" s="1009"/>
      <c r="II9052" s="1009"/>
      <c r="IJ9052" s="1009"/>
      <c r="IK9052" s="1009"/>
      <c r="IL9052" s="1009"/>
      <c r="IM9052" s="1009"/>
    </row>
    <row r="9053" spans="17:247" x14ac:dyDescent="0.25">
      <c r="Q9053" s="1333"/>
      <c r="R9053" s="1333"/>
      <c r="S9053" s="669"/>
      <c r="T9053" s="669"/>
      <c r="U9053" s="669"/>
      <c r="AG9053" s="873"/>
      <c r="AN9053" s="669"/>
      <c r="IG9053" s="1009"/>
      <c r="IH9053" s="1009"/>
      <c r="II9053" s="1009"/>
      <c r="IJ9053" s="1009"/>
      <c r="IK9053" s="1009"/>
      <c r="IL9053" s="1009"/>
      <c r="IM9053" s="1009"/>
    </row>
    <row r="9054" spans="17:247" x14ac:dyDescent="0.25">
      <c r="Q9054" s="1333"/>
      <c r="R9054" s="1333"/>
      <c r="S9054" s="669"/>
      <c r="T9054" s="669"/>
      <c r="U9054" s="669"/>
      <c r="AG9054" s="873"/>
      <c r="AN9054" s="669"/>
      <c r="IG9054" s="1009"/>
      <c r="IH9054" s="1009"/>
      <c r="II9054" s="1009"/>
      <c r="IJ9054" s="1009"/>
      <c r="IK9054" s="1009"/>
      <c r="IL9054" s="1009"/>
      <c r="IM9054" s="1009"/>
    </row>
    <row r="9055" spans="17:247" x14ac:dyDescent="0.25">
      <c r="Q9055" s="1333"/>
      <c r="R9055" s="1333"/>
      <c r="S9055" s="669"/>
      <c r="T9055" s="669"/>
      <c r="U9055" s="669"/>
      <c r="AG9055" s="873"/>
      <c r="AN9055" s="669"/>
      <c r="IG9055" s="1009"/>
      <c r="IH9055" s="1009"/>
      <c r="II9055" s="1009"/>
      <c r="IJ9055" s="1009"/>
      <c r="IK9055" s="1009"/>
      <c r="IL9055" s="1009"/>
      <c r="IM9055" s="1009"/>
    </row>
    <row r="9056" spans="17:247" x14ac:dyDescent="0.25">
      <c r="Q9056" s="1333"/>
      <c r="R9056" s="1333"/>
      <c r="S9056" s="669"/>
      <c r="T9056" s="669"/>
      <c r="U9056" s="669"/>
      <c r="AG9056" s="873"/>
      <c r="AN9056" s="669"/>
      <c r="IG9056" s="1009"/>
      <c r="IH9056" s="1009"/>
      <c r="II9056" s="1009"/>
      <c r="IJ9056" s="1009"/>
      <c r="IK9056" s="1009"/>
      <c r="IL9056" s="1009"/>
      <c r="IM9056" s="1009"/>
    </row>
    <row r="9057" spans="17:247" x14ac:dyDescent="0.25">
      <c r="Q9057" s="1333"/>
      <c r="R9057" s="1333"/>
      <c r="S9057" s="669"/>
      <c r="T9057" s="669"/>
      <c r="U9057" s="669"/>
      <c r="AG9057" s="873"/>
      <c r="AN9057" s="669"/>
      <c r="IG9057" s="1009"/>
      <c r="IH9057" s="1009"/>
      <c r="II9057" s="1009"/>
      <c r="IJ9057" s="1009"/>
      <c r="IK9057" s="1009"/>
      <c r="IL9057" s="1009"/>
      <c r="IM9057" s="1009"/>
    </row>
    <row r="9058" spans="17:247" x14ac:dyDescent="0.25">
      <c r="Q9058" s="1333"/>
      <c r="R9058" s="1333"/>
      <c r="S9058" s="669"/>
      <c r="T9058" s="669"/>
      <c r="U9058" s="669"/>
      <c r="AG9058" s="873"/>
      <c r="AN9058" s="669"/>
      <c r="IG9058" s="1009"/>
      <c r="IH9058" s="1009"/>
      <c r="II9058" s="1009"/>
      <c r="IJ9058" s="1009"/>
      <c r="IK9058" s="1009"/>
      <c r="IL9058" s="1009"/>
      <c r="IM9058" s="1009"/>
    </row>
    <row r="9059" spans="17:247" x14ac:dyDescent="0.25">
      <c r="Q9059" s="1333"/>
      <c r="R9059" s="1333"/>
      <c r="S9059" s="669"/>
      <c r="T9059" s="669"/>
      <c r="U9059" s="669"/>
      <c r="AG9059" s="873"/>
      <c r="AN9059" s="669"/>
      <c r="IG9059" s="1009"/>
      <c r="IH9059" s="1009"/>
      <c r="II9059" s="1009"/>
      <c r="IJ9059" s="1009"/>
      <c r="IK9059" s="1009"/>
      <c r="IL9059" s="1009"/>
      <c r="IM9059" s="1009"/>
    </row>
    <row r="9060" spans="17:247" x14ac:dyDescent="0.25">
      <c r="Q9060" s="1333"/>
      <c r="R9060" s="1333"/>
      <c r="S9060" s="669"/>
      <c r="T9060" s="669"/>
      <c r="U9060" s="669"/>
      <c r="AG9060" s="873"/>
      <c r="AN9060" s="669"/>
      <c r="IG9060" s="1009"/>
      <c r="IH9060" s="1009"/>
      <c r="II9060" s="1009"/>
      <c r="IJ9060" s="1009"/>
      <c r="IK9060" s="1009"/>
      <c r="IL9060" s="1009"/>
      <c r="IM9060" s="1009"/>
    </row>
    <row r="9061" spans="17:247" x14ac:dyDescent="0.25">
      <c r="Q9061" s="1333"/>
      <c r="R9061" s="1333"/>
      <c r="S9061" s="669"/>
      <c r="T9061" s="669"/>
      <c r="U9061" s="669"/>
      <c r="AG9061" s="873"/>
      <c r="AN9061" s="669"/>
      <c r="IG9061" s="1009"/>
      <c r="IH9061" s="1009"/>
      <c r="II9061" s="1009"/>
      <c r="IJ9061" s="1009"/>
      <c r="IK9061" s="1009"/>
      <c r="IL9061" s="1009"/>
      <c r="IM9061" s="1009"/>
    </row>
    <row r="9062" spans="17:247" x14ac:dyDescent="0.25">
      <c r="Q9062" s="1333"/>
      <c r="R9062" s="1333"/>
      <c r="S9062" s="669"/>
      <c r="T9062" s="669"/>
      <c r="U9062" s="669"/>
      <c r="AG9062" s="873"/>
      <c r="AN9062" s="669"/>
      <c r="IG9062" s="1009"/>
      <c r="IH9062" s="1009"/>
      <c r="II9062" s="1009"/>
      <c r="IJ9062" s="1009"/>
      <c r="IK9062" s="1009"/>
      <c r="IL9062" s="1009"/>
      <c r="IM9062" s="1009"/>
    </row>
    <row r="9063" spans="17:247" x14ac:dyDescent="0.25">
      <c r="Q9063" s="1333"/>
      <c r="R9063" s="1333"/>
      <c r="S9063" s="669"/>
      <c r="T9063" s="669"/>
      <c r="U9063" s="669"/>
      <c r="AG9063" s="873"/>
      <c r="AN9063" s="669"/>
      <c r="IG9063" s="1009"/>
      <c r="IH9063" s="1009"/>
      <c r="II9063" s="1009"/>
      <c r="IJ9063" s="1009"/>
      <c r="IK9063" s="1009"/>
      <c r="IL9063" s="1009"/>
      <c r="IM9063" s="1009"/>
    </row>
    <row r="9064" spans="17:247" x14ac:dyDescent="0.25">
      <c r="Q9064" s="1333"/>
      <c r="R9064" s="1333"/>
      <c r="S9064" s="669"/>
      <c r="T9064" s="669"/>
      <c r="U9064" s="669"/>
      <c r="AG9064" s="873"/>
      <c r="AN9064" s="669"/>
      <c r="IG9064" s="1009"/>
      <c r="IH9064" s="1009"/>
      <c r="II9064" s="1009"/>
      <c r="IJ9064" s="1009"/>
      <c r="IK9064" s="1009"/>
      <c r="IL9064" s="1009"/>
      <c r="IM9064" s="1009"/>
    </row>
    <row r="9065" spans="17:247" x14ac:dyDescent="0.25">
      <c r="Q9065" s="1333"/>
      <c r="R9065" s="1333"/>
      <c r="S9065" s="669"/>
      <c r="T9065" s="669"/>
      <c r="U9065" s="669"/>
      <c r="AG9065" s="873"/>
      <c r="AN9065" s="669"/>
      <c r="IG9065" s="1009"/>
      <c r="IH9065" s="1009"/>
      <c r="II9065" s="1009"/>
      <c r="IJ9065" s="1009"/>
      <c r="IK9065" s="1009"/>
      <c r="IL9065" s="1009"/>
      <c r="IM9065" s="1009"/>
    </row>
    <row r="9066" spans="17:247" x14ac:dyDescent="0.25">
      <c r="Q9066" s="1333"/>
      <c r="R9066" s="1333"/>
      <c r="S9066" s="669"/>
      <c r="T9066" s="669"/>
      <c r="U9066" s="669"/>
      <c r="AG9066" s="873"/>
      <c r="AN9066" s="669"/>
      <c r="IG9066" s="1009"/>
      <c r="IH9066" s="1009"/>
      <c r="II9066" s="1009"/>
      <c r="IJ9066" s="1009"/>
      <c r="IK9066" s="1009"/>
      <c r="IL9066" s="1009"/>
      <c r="IM9066" s="1009"/>
    </row>
    <row r="9067" spans="17:247" x14ac:dyDescent="0.25">
      <c r="Q9067" s="1333"/>
      <c r="R9067" s="1333"/>
      <c r="S9067" s="669"/>
      <c r="T9067" s="669"/>
      <c r="U9067" s="669"/>
      <c r="AG9067" s="873"/>
      <c r="AN9067" s="669"/>
      <c r="IG9067" s="1009"/>
      <c r="IH9067" s="1009"/>
      <c r="II9067" s="1009"/>
      <c r="IJ9067" s="1009"/>
      <c r="IK9067" s="1009"/>
      <c r="IL9067" s="1009"/>
      <c r="IM9067" s="1009"/>
    </row>
    <row r="9068" spans="17:247" x14ac:dyDescent="0.25">
      <c r="Q9068" s="1333"/>
      <c r="R9068" s="1333"/>
      <c r="S9068" s="669"/>
      <c r="T9068" s="669"/>
      <c r="U9068" s="669"/>
      <c r="AG9068" s="873"/>
      <c r="AN9068" s="669"/>
      <c r="IG9068" s="1009"/>
      <c r="IH9068" s="1009"/>
      <c r="II9068" s="1009"/>
      <c r="IJ9068" s="1009"/>
      <c r="IK9068" s="1009"/>
      <c r="IL9068" s="1009"/>
      <c r="IM9068" s="1009"/>
    </row>
    <row r="9069" spans="17:247" x14ac:dyDescent="0.25">
      <c r="Q9069" s="1333"/>
      <c r="R9069" s="1333"/>
      <c r="S9069" s="669"/>
      <c r="T9069" s="669"/>
      <c r="U9069" s="669"/>
      <c r="AG9069" s="873"/>
      <c r="AN9069" s="669"/>
      <c r="IG9069" s="1009"/>
      <c r="IH9069" s="1009"/>
      <c r="II9069" s="1009"/>
      <c r="IJ9069" s="1009"/>
      <c r="IK9069" s="1009"/>
      <c r="IL9069" s="1009"/>
      <c r="IM9069" s="1009"/>
    </row>
    <row r="9070" spans="17:247" x14ac:dyDescent="0.25">
      <c r="Q9070" s="1333"/>
      <c r="R9070" s="1333"/>
      <c r="S9070" s="669"/>
      <c r="T9070" s="669"/>
      <c r="U9070" s="669"/>
      <c r="AG9070" s="873"/>
      <c r="AN9070" s="669"/>
      <c r="IG9070" s="1009"/>
      <c r="IH9070" s="1009"/>
      <c r="II9070" s="1009"/>
      <c r="IJ9070" s="1009"/>
      <c r="IK9070" s="1009"/>
      <c r="IL9070" s="1009"/>
      <c r="IM9070" s="1009"/>
    </row>
    <row r="9071" spans="17:247" x14ac:dyDescent="0.25">
      <c r="Q9071" s="1333"/>
      <c r="R9071" s="1333"/>
      <c r="S9071" s="669"/>
      <c r="T9071" s="669"/>
      <c r="U9071" s="669"/>
      <c r="AG9071" s="873"/>
      <c r="AN9071" s="669"/>
      <c r="IG9071" s="1009"/>
      <c r="IH9071" s="1009"/>
      <c r="II9071" s="1009"/>
      <c r="IJ9071" s="1009"/>
      <c r="IK9071" s="1009"/>
      <c r="IL9071" s="1009"/>
      <c r="IM9071" s="1009"/>
    </row>
    <row r="9072" spans="17:247" x14ac:dyDescent="0.25">
      <c r="Q9072" s="1333"/>
      <c r="R9072" s="1333"/>
      <c r="S9072" s="669"/>
      <c r="T9072" s="669"/>
      <c r="U9072" s="669"/>
      <c r="AG9072" s="873"/>
      <c r="AN9072" s="669"/>
      <c r="IG9072" s="1009"/>
      <c r="IH9072" s="1009"/>
      <c r="II9072" s="1009"/>
      <c r="IJ9072" s="1009"/>
      <c r="IK9072" s="1009"/>
      <c r="IL9072" s="1009"/>
      <c r="IM9072" s="1009"/>
    </row>
    <row r="9073" spans="17:247" x14ac:dyDescent="0.25">
      <c r="Q9073" s="1333"/>
      <c r="R9073" s="1333"/>
      <c r="S9073" s="669"/>
      <c r="T9073" s="669"/>
      <c r="U9073" s="669"/>
      <c r="AG9073" s="873"/>
      <c r="AN9073" s="669"/>
      <c r="IG9073" s="1009"/>
      <c r="IH9073" s="1009"/>
      <c r="II9073" s="1009"/>
      <c r="IJ9073" s="1009"/>
      <c r="IK9073" s="1009"/>
      <c r="IL9073" s="1009"/>
      <c r="IM9073" s="1009"/>
    </row>
    <row r="9074" spans="17:247" x14ac:dyDescent="0.25">
      <c r="Q9074" s="1333"/>
      <c r="R9074" s="1333"/>
      <c r="S9074" s="669"/>
      <c r="T9074" s="669"/>
      <c r="U9074" s="669"/>
      <c r="AG9074" s="873"/>
      <c r="AN9074" s="669"/>
      <c r="IG9074" s="1009"/>
      <c r="IH9074" s="1009"/>
      <c r="II9074" s="1009"/>
      <c r="IJ9074" s="1009"/>
      <c r="IK9074" s="1009"/>
      <c r="IL9074" s="1009"/>
      <c r="IM9074" s="1009"/>
    </row>
    <row r="9075" spans="17:247" x14ac:dyDescent="0.25">
      <c r="Q9075" s="1333"/>
      <c r="R9075" s="1333"/>
      <c r="S9075" s="669"/>
      <c r="T9075" s="669"/>
      <c r="U9075" s="669"/>
      <c r="AG9075" s="873"/>
      <c r="AN9075" s="669"/>
      <c r="IG9075" s="1009"/>
      <c r="IH9075" s="1009"/>
      <c r="II9075" s="1009"/>
      <c r="IJ9075" s="1009"/>
      <c r="IK9075" s="1009"/>
      <c r="IL9075" s="1009"/>
      <c r="IM9075" s="1009"/>
    </row>
    <row r="9076" spans="17:247" x14ac:dyDescent="0.25">
      <c r="Q9076" s="1333"/>
      <c r="R9076" s="1333"/>
      <c r="S9076" s="669"/>
      <c r="T9076" s="669"/>
      <c r="U9076" s="669"/>
      <c r="AG9076" s="873"/>
      <c r="AN9076" s="669"/>
      <c r="IG9076" s="1009"/>
      <c r="IH9076" s="1009"/>
      <c r="II9076" s="1009"/>
      <c r="IJ9076" s="1009"/>
      <c r="IK9076" s="1009"/>
      <c r="IL9076" s="1009"/>
      <c r="IM9076" s="1009"/>
    </row>
    <row r="9077" spans="17:247" x14ac:dyDescent="0.25">
      <c r="Q9077" s="1333"/>
      <c r="R9077" s="1333"/>
      <c r="S9077" s="669"/>
      <c r="T9077" s="669"/>
      <c r="U9077" s="669"/>
      <c r="AG9077" s="873"/>
      <c r="AN9077" s="669"/>
      <c r="IG9077" s="1009"/>
      <c r="IH9077" s="1009"/>
      <c r="II9077" s="1009"/>
      <c r="IJ9077" s="1009"/>
      <c r="IK9077" s="1009"/>
      <c r="IL9077" s="1009"/>
      <c r="IM9077" s="1009"/>
    </row>
    <row r="9078" spans="17:247" x14ac:dyDescent="0.25">
      <c r="Q9078" s="1333"/>
      <c r="R9078" s="1333"/>
      <c r="S9078" s="669"/>
      <c r="T9078" s="669"/>
      <c r="U9078" s="669"/>
      <c r="AG9078" s="873"/>
      <c r="AN9078" s="669"/>
      <c r="IG9078" s="1009"/>
      <c r="IH9078" s="1009"/>
      <c r="II9078" s="1009"/>
      <c r="IJ9078" s="1009"/>
      <c r="IK9078" s="1009"/>
      <c r="IL9078" s="1009"/>
      <c r="IM9078" s="1009"/>
    </row>
    <row r="9079" spans="17:247" x14ac:dyDescent="0.25">
      <c r="Q9079" s="1333"/>
      <c r="R9079" s="1333"/>
      <c r="S9079" s="669"/>
      <c r="T9079" s="669"/>
      <c r="U9079" s="669"/>
      <c r="AG9079" s="873"/>
      <c r="AN9079" s="669"/>
      <c r="IG9079" s="1009"/>
      <c r="IH9079" s="1009"/>
      <c r="II9079" s="1009"/>
      <c r="IJ9079" s="1009"/>
      <c r="IK9079" s="1009"/>
      <c r="IL9079" s="1009"/>
      <c r="IM9079" s="1009"/>
    </row>
    <row r="9080" spans="17:247" x14ac:dyDescent="0.25">
      <c r="Q9080" s="1333"/>
      <c r="R9080" s="1333"/>
      <c r="S9080" s="669"/>
      <c r="T9080" s="669"/>
      <c r="U9080" s="669"/>
      <c r="AG9080" s="873"/>
      <c r="AN9080" s="669"/>
      <c r="IG9080" s="1009"/>
      <c r="IH9080" s="1009"/>
      <c r="II9080" s="1009"/>
      <c r="IJ9080" s="1009"/>
      <c r="IK9080" s="1009"/>
      <c r="IL9080" s="1009"/>
      <c r="IM9080" s="1009"/>
    </row>
    <row r="9081" spans="17:247" x14ac:dyDescent="0.25">
      <c r="Q9081" s="1333"/>
      <c r="R9081" s="1333"/>
      <c r="S9081" s="669"/>
      <c r="T9081" s="669"/>
      <c r="U9081" s="669"/>
      <c r="AG9081" s="873"/>
      <c r="AN9081" s="669"/>
      <c r="IG9081" s="1009"/>
      <c r="IH9081" s="1009"/>
      <c r="II9081" s="1009"/>
      <c r="IJ9081" s="1009"/>
      <c r="IK9081" s="1009"/>
      <c r="IL9081" s="1009"/>
      <c r="IM9081" s="1009"/>
    </row>
    <row r="9082" spans="17:247" x14ac:dyDescent="0.25">
      <c r="Q9082" s="1333"/>
      <c r="R9082" s="1333"/>
      <c r="S9082" s="669"/>
      <c r="T9082" s="669"/>
      <c r="U9082" s="669"/>
      <c r="AG9082" s="873"/>
      <c r="AN9082" s="669"/>
      <c r="IG9082" s="1009"/>
      <c r="IH9082" s="1009"/>
      <c r="II9082" s="1009"/>
      <c r="IJ9082" s="1009"/>
      <c r="IK9082" s="1009"/>
      <c r="IL9082" s="1009"/>
      <c r="IM9082" s="1009"/>
    </row>
    <row r="9083" spans="17:247" x14ac:dyDescent="0.25">
      <c r="Q9083" s="1333"/>
      <c r="R9083" s="1333"/>
      <c r="S9083" s="669"/>
      <c r="T9083" s="669"/>
      <c r="U9083" s="669"/>
      <c r="AG9083" s="873"/>
      <c r="AN9083" s="669"/>
      <c r="IG9083" s="1009"/>
      <c r="IH9083" s="1009"/>
      <c r="II9083" s="1009"/>
      <c r="IJ9083" s="1009"/>
      <c r="IK9083" s="1009"/>
      <c r="IL9083" s="1009"/>
      <c r="IM9083" s="1009"/>
    </row>
    <row r="9084" spans="17:247" x14ac:dyDescent="0.25">
      <c r="Q9084" s="1333"/>
      <c r="R9084" s="1333"/>
      <c r="S9084" s="669"/>
      <c r="T9084" s="669"/>
      <c r="U9084" s="669"/>
      <c r="AG9084" s="873"/>
      <c r="AN9084" s="669"/>
      <c r="IG9084" s="1009"/>
      <c r="IH9084" s="1009"/>
      <c r="II9084" s="1009"/>
      <c r="IJ9084" s="1009"/>
      <c r="IK9084" s="1009"/>
      <c r="IL9084" s="1009"/>
      <c r="IM9084" s="1009"/>
    </row>
    <row r="9085" spans="17:247" x14ac:dyDescent="0.25">
      <c r="Q9085" s="1333"/>
      <c r="R9085" s="1333"/>
      <c r="S9085" s="669"/>
      <c r="T9085" s="669"/>
      <c r="U9085" s="669"/>
      <c r="AG9085" s="873"/>
      <c r="AN9085" s="669"/>
      <c r="IG9085" s="1009"/>
      <c r="IH9085" s="1009"/>
      <c r="II9085" s="1009"/>
      <c r="IJ9085" s="1009"/>
      <c r="IK9085" s="1009"/>
      <c r="IL9085" s="1009"/>
      <c r="IM9085" s="1009"/>
    </row>
    <row r="9086" spans="17:247" x14ac:dyDescent="0.25">
      <c r="Q9086" s="1333"/>
      <c r="R9086" s="1333"/>
      <c r="S9086" s="669"/>
      <c r="T9086" s="669"/>
      <c r="U9086" s="669"/>
      <c r="AG9086" s="873"/>
      <c r="AN9086" s="669"/>
      <c r="IG9086" s="1009"/>
      <c r="IH9086" s="1009"/>
      <c r="II9086" s="1009"/>
      <c r="IJ9086" s="1009"/>
      <c r="IK9086" s="1009"/>
      <c r="IL9086" s="1009"/>
      <c r="IM9086" s="1009"/>
    </row>
    <row r="9087" spans="17:247" x14ac:dyDescent="0.25">
      <c r="Q9087" s="1333"/>
      <c r="R9087" s="1333"/>
      <c r="S9087" s="669"/>
      <c r="T9087" s="669"/>
      <c r="U9087" s="669"/>
      <c r="AG9087" s="873"/>
      <c r="AN9087" s="669"/>
      <c r="IG9087" s="1009"/>
      <c r="IH9087" s="1009"/>
      <c r="II9087" s="1009"/>
      <c r="IJ9087" s="1009"/>
      <c r="IK9087" s="1009"/>
      <c r="IL9087" s="1009"/>
      <c r="IM9087" s="1009"/>
    </row>
    <row r="9088" spans="17:247" x14ac:dyDescent="0.25">
      <c r="Q9088" s="1333"/>
      <c r="R9088" s="1333"/>
      <c r="S9088" s="669"/>
      <c r="T9088" s="669"/>
      <c r="U9088" s="669"/>
      <c r="AG9088" s="873"/>
      <c r="AN9088" s="669"/>
      <c r="IG9088" s="1009"/>
      <c r="IH9088" s="1009"/>
      <c r="II9088" s="1009"/>
      <c r="IJ9088" s="1009"/>
      <c r="IK9088" s="1009"/>
      <c r="IL9088" s="1009"/>
      <c r="IM9088" s="1009"/>
    </row>
    <row r="9089" spans="17:247" x14ac:dyDescent="0.25">
      <c r="Q9089" s="1333"/>
      <c r="R9089" s="1333"/>
      <c r="S9089" s="669"/>
      <c r="T9089" s="669"/>
      <c r="U9089" s="669"/>
      <c r="AG9089" s="873"/>
      <c r="AN9089" s="669"/>
      <c r="IG9089" s="1009"/>
      <c r="IH9089" s="1009"/>
      <c r="II9089" s="1009"/>
      <c r="IJ9089" s="1009"/>
      <c r="IK9089" s="1009"/>
      <c r="IL9089" s="1009"/>
      <c r="IM9089" s="1009"/>
    </row>
    <row r="9090" spans="17:247" x14ac:dyDescent="0.25">
      <c r="Q9090" s="1333"/>
      <c r="R9090" s="1333"/>
      <c r="S9090" s="669"/>
      <c r="T9090" s="669"/>
      <c r="U9090" s="669"/>
      <c r="AG9090" s="873"/>
      <c r="AN9090" s="669"/>
      <c r="IG9090" s="1009"/>
      <c r="IH9090" s="1009"/>
      <c r="II9090" s="1009"/>
      <c r="IJ9090" s="1009"/>
      <c r="IK9090" s="1009"/>
      <c r="IL9090" s="1009"/>
      <c r="IM9090" s="1009"/>
    </row>
    <row r="9091" spans="17:247" x14ac:dyDescent="0.25">
      <c r="Q9091" s="1333"/>
      <c r="R9091" s="1333"/>
      <c r="S9091" s="669"/>
      <c r="T9091" s="669"/>
      <c r="U9091" s="669"/>
      <c r="AG9091" s="873"/>
      <c r="AN9091" s="669"/>
      <c r="IG9091" s="1009"/>
      <c r="IH9091" s="1009"/>
      <c r="II9091" s="1009"/>
      <c r="IJ9091" s="1009"/>
      <c r="IK9091" s="1009"/>
      <c r="IL9091" s="1009"/>
      <c r="IM9091" s="1009"/>
    </row>
    <row r="9092" spans="17:247" x14ac:dyDescent="0.25">
      <c r="Q9092" s="1333"/>
      <c r="R9092" s="1333"/>
      <c r="S9092" s="669"/>
      <c r="T9092" s="669"/>
      <c r="U9092" s="669"/>
      <c r="AG9092" s="873"/>
      <c r="AN9092" s="669"/>
      <c r="IG9092" s="1009"/>
      <c r="IH9092" s="1009"/>
      <c r="II9092" s="1009"/>
      <c r="IJ9092" s="1009"/>
      <c r="IK9092" s="1009"/>
      <c r="IL9092" s="1009"/>
      <c r="IM9092" s="1009"/>
    </row>
    <row r="9093" spans="17:247" x14ac:dyDescent="0.25">
      <c r="Q9093" s="1333"/>
      <c r="R9093" s="1333"/>
      <c r="S9093" s="669"/>
      <c r="T9093" s="669"/>
      <c r="U9093" s="669"/>
      <c r="AG9093" s="873"/>
      <c r="AN9093" s="669"/>
      <c r="IG9093" s="1009"/>
      <c r="IH9093" s="1009"/>
      <c r="II9093" s="1009"/>
      <c r="IJ9093" s="1009"/>
      <c r="IK9093" s="1009"/>
      <c r="IL9093" s="1009"/>
      <c r="IM9093" s="1009"/>
    </row>
    <row r="9094" spans="17:247" x14ac:dyDescent="0.25">
      <c r="Q9094" s="1333"/>
      <c r="R9094" s="1333"/>
      <c r="S9094" s="669"/>
      <c r="T9094" s="669"/>
      <c r="U9094" s="669"/>
      <c r="AG9094" s="873"/>
      <c r="AN9094" s="669"/>
      <c r="IG9094" s="1009"/>
      <c r="IH9094" s="1009"/>
      <c r="II9094" s="1009"/>
      <c r="IJ9094" s="1009"/>
      <c r="IK9094" s="1009"/>
      <c r="IL9094" s="1009"/>
      <c r="IM9094" s="1009"/>
    </row>
    <row r="9095" spans="17:247" x14ac:dyDescent="0.25">
      <c r="Q9095" s="1333"/>
      <c r="R9095" s="1333"/>
      <c r="S9095" s="669"/>
      <c r="T9095" s="669"/>
      <c r="U9095" s="669"/>
      <c r="AG9095" s="873"/>
      <c r="AN9095" s="669"/>
      <c r="IG9095" s="1009"/>
      <c r="IH9095" s="1009"/>
      <c r="II9095" s="1009"/>
      <c r="IJ9095" s="1009"/>
      <c r="IK9095" s="1009"/>
      <c r="IL9095" s="1009"/>
      <c r="IM9095" s="1009"/>
    </row>
    <row r="9096" spans="17:247" x14ac:dyDescent="0.25">
      <c r="Q9096" s="1333"/>
      <c r="R9096" s="1333"/>
      <c r="S9096" s="669"/>
      <c r="T9096" s="669"/>
      <c r="U9096" s="669"/>
      <c r="AG9096" s="873"/>
      <c r="AN9096" s="669"/>
      <c r="IG9096" s="1009"/>
      <c r="IH9096" s="1009"/>
      <c r="II9096" s="1009"/>
      <c r="IJ9096" s="1009"/>
      <c r="IK9096" s="1009"/>
      <c r="IL9096" s="1009"/>
      <c r="IM9096" s="1009"/>
    </row>
    <row r="9097" spans="17:247" x14ac:dyDescent="0.25">
      <c r="Q9097" s="1333"/>
      <c r="R9097" s="1333"/>
      <c r="S9097" s="669"/>
      <c r="T9097" s="669"/>
      <c r="U9097" s="669"/>
      <c r="AG9097" s="873"/>
      <c r="AN9097" s="669"/>
      <c r="IG9097" s="1009"/>
      <c r="IH9097" s="1009"/>
      <c r="II9097" s="1009"/>
      <c r="IJ9097" s="1009"/>
      <c r="IK9097" s="1009"/>
      <c r="IL9097" s="1009"/>
      <c r="IM9097" s="1009"/>
    </row>
    <row r="9098" spans="17:247" x14ac:dyDescent="0.25">
      <c r="Q9098" s="1333"/>
      <c r="R9098" s="1333"/>
      <c r="S9098" s="669"/>
      <c r="T9098" s="669"/>
      <c r="U9098" s="669"/>
      <c r="AG9098" s="873"/>
      <c r="AN9098" s="669"/>
      <c r="IG9098" s="1009"/>
      <c r="IH9098" s="1009"/>
      <c r="II9098" s="1009"/>
      <c r="IJ9098" s="1009"/>
      <c r="IK9098" s="1009"/>
      <c r="IL9098" s="1009"/>
      <c r="IM9098" s="1009"/>
    </row>
    <row r="9099" spans="17:247" x14ac:dyDescent="0.25">
      <c r="Q9099" s="1333"/>
      <c r="R9099" s="1333"/>
      <c r="S9099" s="669"/>
      <c r="T9099" s="669"/>
      <c r="U9099" s="669"/>
      <c r="AG9099" s="873"/>
      <c r="AN9099" s="669"/>
      <c r="IG9099" s="1009"/>
      <c r="IH9099" s="1009"/>
      <c r="II9099" s="1009"/>
      <c r="IJ9099" s="1009"/>
      <c r="IK9099" s="1009"/>
      <c r="IL9099" s="1009"/>
      <c r="IM9099" s="1009"/>
    </row>
    <row r="9100" spans="17:247" x14ac:dyDescent="0.25">
      <c r="Q9100" s="1333"/>
      <c r="R9100" s="1333"/>
      <c r="S9100" s="669"/>
      <c r="T9100" s="669"/>
      <c r="U9100" s="669"/>
      <c r="AG9100" s="873"/>
      <c r="AN9100" s="669"/>
      <c r="IG9100" s="1009"/>
      <c r="IH9100" s="1009"/>
      <c r="II9100" s="1009"/>
      <c r="IJ9100" s="1009"/>
      <c r="IK9100" s="1009"/>
      <c r="IL9100" s="1009"/>
      <c r="IM9100" s="1009"/>
    </row>
    <row r="9101" spans="17:247" x14ac:dyDescent="0.25">
      <c r="Q9101" s="1333"/>
      <c r="R9101" s="1333"/>
      <c r="S9101" s="669"/>
      <c r="T9101" s="669"/>
      <c r="U9101" s="669"/>
      <c r="AG9101" s="873"/>
      <c r="AN9101" s="669"/>
      <c r="IG9101" s="1009"/>
      <c r="IH9101" s="1009"/>
      <c r="II9101" s="1009"/>
      <c r="IJ9101" s="1009"/>
      <c r="IK9101" s="1009"/>
      <c r="IL9101" s="1009"/>
      <c r="IM9101" s="1009"/>
    </row>
    <row r="9102" spans="17:247" x14ac:dyDescent="0.25">
      <c r="Q9102" s="1333"/>
      <c r="R9102" s="1333"/>
      <c r="S9102" s="669"/>
      <c r="T9102" s="669"/>
      <c r="U9102" s="669"/>
      <c r="AG9102" s="873"/>
      <c r="AN9102" s="669"/>
      <c r="IG9102" s="1009"/>
      <c r="IH9102" s="1009"/>
      <c r="II9102" s="1009"/>
      <c r="IJ9102" s="1009"/>
      <c r="IK9102" s="1009"/>
      <c r="IL9102" s="1009"/>
      <c r="IM9102" s="1009"/>
    </row>
    <row r="9103" spans="17:247" x14ac:dyDescent="0.25">
      <c r="Q9103" s="1333"/>
      <c r="R9103" s="1333"/>
      <c r="S9103" s="669"/>
      <c r="T9103" s="669"/>
      <c r="U9103" s="669"/>
      <c r="AG9103" s="873"/>
      <c r="AN9103" s="669"/>
      <c r="IG9103" s="1009"/>
      <c r="IH9103" s="1009"/>
      <c r="II9103" s="1009"/>
      <c r="IJ9103" s="1009"/>
      <c r="IK9103" s="1009"/>
      <c r="IL9103" s="1009"/>
      <c r="IM9103" s="1009"/>
    </row>
    <row r="9104" spans="17:247" x14ac:dyDescent="0.25">
      <c r="Q9104" s="1333"/>
      <c r="R9104" s="1333"/>
      <c r="S9104" s="669"/>
      <c r="T9104" s="669"/>
      <c r="U9104" s="669"/>
      <c r="AG9104" s="873"/>
      <c r="AN9104" s="669"/>
      <c r="IG9104" s="1009"/>
      <c r="IH9104" s="1009"/>
      <c r="II9104" s="1009"/>
      <c r="IJ9104" s="1009"/>
      <c r="IK9104" s="1009"/>
      <c r="IL9104" s="1009"/>
      <c r="IM9104" s="1009"/>
    </row>
    <row r="9105" spans="17:247" x14ac:dyDescent="0.25">
      <c r="Q9105" s="1333"/>
      <c r="R9105" s="1333"/>
      <c r="S9105" s="669"/>
      <c r="T9105" s="669"/>
      <c r="U9105" s="669"/>
      <c r="AG9105" s="873"/>
      <c r="AN9105" s="669"/>
      <c r="IG9105" s="1009"/>
      <c r="IH9105" s="1009"/>
      <c r="II9105" s="1009"/>
      <c r="IJ9105" s="1009"/>
      <c r="IK9105" s="1009"/>
      <c r="IL9105" s="1009"/>
      <c r="IM9105" s="1009"/>
    </row>
    <row r="9106" spans="17:247" x14ac:dyDescent="0.25">
      <c r="Q9106" s="1333"/>
      <c r="R9106" s="1333"/>
      <c r="S9106" s="669"/>
      <c r="T9106" s="669"/>
      <c r="U9106" s="669"/>
      <c r="AG9106" s="873"/>
      <c r="AN9106" s="669"/>
      <c r="IG9106" s="1009"/>
      <c r="IH9106" s="1009"/>
      <c r="II9106" s="1009"/>
      <c r="IJ9106" s="1009"/>
      <c r="IK9106" s="1009"/>
      <c r="IL9106" s="1009"/>
      <c r="IM9106" s="1009"/>
    </row>
    <row r="9107" spans="17:247" x14ac:dyDescent="0.25">
      <c r="Q9107" s="1333"/>
      <c r="R9107" s="1333"/>
      <c r="S9107" s="669"/>
      <c r="T9107" s="669"/>
      <c r="U9107" s="669"/>
      <c r="AG9107" s="873"/>
      <c r="AN9107" s="669"/>
      <c r="IG9107" s="1009"/>
      <c r="IH9107" s="1009"/>
      <c r="II9107" s="1009"/>
      <c r="IJ9107" s="1009"/>
      <c r="IK9107" s="1009"/>
      <c r="IL9107" s="1009"/>
      <c r="IM9107" s="1009"/>
    </row>
    <row r="9108" spans="17:247" x14ac:dyDescent="0.25">
      <c r="Q9108" s="1333"/>
      <c r="R9108" s="1333"/>
      <c r="S9108" s="669"/>
      <c r="T9108" s="669"/>
      <c r="U9108" s="669"/>
      <c r="AG9108" s="873"/>
      <c r="AN9108" s="669"/>
      <c r="IG9108" s="1009"/>
      <c r="IH9108" s="1009"/>
      <c r="II9108" s="1009"/>
      <c r="IJ9108" s="1009"/>
      <c r="IK9108" s="1009"/>
      <c r="IL9108" s="1009"/>
      <c r="IM9108" s="1009"/>
    </row>
    <row r="9109" spans="17:247" x14ac:dyDescent="0.25">
      <c r="Q9109" s="1333"/>
      <c r="R9109" s="1333"/>
      <c r="S9109" s="669"/>
      <c r="T9109" s="669"/>
      <c r="U9109" s="669"/>
      <c r="AG9109" s="873"/>
      <c r="AN9109" s="669"/>
      <c r="IG9109" s="1009"/>
      <c r="IH9109" s="1009"/>
      <c r="II9109" s="1009"/>
      <c r="IJ9109" s="1009"/>
      <c r="IK9109" s="1009"/>
      <c r="IL9109" s="1009"/>
      <c r="IM9109" s="1009"/>
    </row>
    <row r="9110" spans="17:247" x14ac:dyDescent="0.25">
      <c r="Q9110" s="1333"/>
      <c r="R9110" s="1333"/>
      <c r="S9110" s="669"/>
      <c r="T9110" s="669"/>
      <c r="U9110" s="669"/>
      <c r="AG9110" s="873"/>
      <c r="AN9110" s="669"/>
      <c r="IG9110" s="1009"/>
      <c r="IH9110" s="1009"/>
      <c r="II9110" s="1009"/>
      <c r="IJ9110" s="1009"/>
      <c r="IK9110" s="1009"/>
      <c r="IL9110" s="1009"/>
      <c r="IM9110" s="1009"/>
    </row>
    <row r="9111" spans="17:247" x14ac:dyDescent="0.25">
      <c r="Q9111" s="1333"/>
      <c r="R9111" s="1333"/>
      <c r="S9111" s="669"/>
      <c r="T9111" s="669"/>
      <c r="U9111" s="669"/>
      <c r="AG9111" s="873"/>
      <c r="AN9111" s="669"/>
      <c r="IG9111" s="1009"/>
      <c r="IH9111" s="1009"/>
      <c r="II9111" s="1009"/>
      <c r="IJ9111" s="1009"/>
      <c r="IK9111" s="1009"/>
      <c r="IL9111" s="1009"/>
      <c r="IM9111" s="1009"/>
    </row>
    <row r="9112" spans="17:247" x14ac:dyDescent="0.25">
      <c r="Q9112" s="1333"/>
      <c r="R9112" s="1333"/>
      <c r="S9112" s="669"/>
      <c r="T9112" s="669"/>
      <c r="U9112" s="669"/>
      <c r="AG9112" s="873"/>
      <c r="AN9112" s="669"/>
      <c r="IG9112" s="1009"/>
      <c r="IH9112" s="1009"/>
      <c r="II9112" s="1009"/>
      <c r="IJ9112" s="1009"/>
      <c r="IK9112" s="1009"/>
      <c r="IL9112" s="1009"/>
      <c r="IM9112" s="1009"/>
    </row>
    <row r="9113" spans="17:247" x14ac:dyDescent="0.25">
      <c r="Q9113" s="1333"/>
      <c r="R9113" s="1333"/>
      <c r="S9113" s="669"/>
      <c r="T9113" s="669"/>
      <c r="U9113" s="669"/>
      <c r="AG9113" s="873"/>
      <c r="AN9113" s="669"/>
      <c r="IG9113" s="1009"/>
      <c r="IH9113" s="1009"/>
      <c r="II9113" s="1009"/>
      <c r="IJ9113" s="1009"/>
      <c r="IK9113" s="1009"/>
      <c r="IL9113" s="1009"/>
      <c r="IM9113" s="1009"/>
    </row>
    <row r="9114" spans="17:247" x14ac:dyDescent="0.25">
      <c r="Q9114" s="1333"/>
      <c r="R9114" s="1333"/>
      <c r="S9114" s="669"/>
      <c r="T9114" s="669"/>
      <c r="U9114" s="669"/>
      <c r="AG9114" s="873"/>
      <c r="AN9114" s="669"/>
      <c r="IG9114" s="1009"/>
      <c r="IH9114" s="1009"/>
      <c r="II9114" s="1009"/>
      <c r="IJ9114" s="1009"/>
      <c r="IK9114" s="1009"/>
      <c r="IL9114" s="1009"/>
      <c r="IM9114" s="1009"/>
    </row>
    <row r="9115" spans="17:247" x14ac:dyDescent="0.25">
      <c r="Q9115" s="1333"/>
      <c r="R9115" s="1333"/>
      <c r="S9115" s="669"/>
      <c r="T9115" s="669"/>
      <c r="U9115" s="669"/>
      <c r="AG9115" s="873"/>
      <c r="AN9115" s="669"/>
      <c r="IG9115" s="1009"/>
      <c r="IH9115" s="1009"/>
      <c r="II9115" s="1009"/>
      <c r="IJ9115" s="1009"/>
      <c r="IK9115" s="1009"/>
      <c r="IL9115" s="1009"/>
      <c r="IM9115" s="1009"/>
    </row>
    <row r="9116" spans="17:247" x14ac:dyDescent="0.25">
      <c r="Q9116" s="1333"/>
      <c r="R9116" s="1333"/>
      <c r="S9116" s="669"/>
      <c r="T9116" s="669"/>
      <c r="U9116" s="669"/>
      <c r="AG9116" s="873"/>
      <c r="AN9116" s="669"/>
      <c r="IG9116" s="1009"/>
      <c r="IH9116" s="1009"/>
      <c r="II9116" s="1009"/>
      <c r="IJ9116" s="1009"/>
      <c r="IK9116" s="1009"/>
      <c r="IL9116" s="1009"/>
      <c r="IM9116" s="1009"/>
    </row>
    <row r="9117" spans="17:247" x14ac:dyDescent="0.25">
      <c r="Q9117" s="1333"/>
      <c r="R9117" s="1333"/>
      <c r="S9117" s="669"/>
      <c r="T9117" s="669"/>
      <c r="U9117" s="669"/>
      <c r="AG9117" s="873"/>
      <c r="AN9117" s="669"/>
      <c r="IG9117" s="1009"/>
      <c r="IH9117" s="1009"/>
      <c r="II9117" s="1009"/>
      <c r="IJ9117" s="1009"/>
      <c r="IK9117" s="1009"/>
      <c r="IL9117" s="1009"/>
      <c r="IM9117" s="1009"/>
    </row>
    <row r="9118" spans="17:247" x14ac:dyDescent="0.25">
      <c r="Q9118" s="1333"/>
      <c r="R9118" s="1333"/>
      <c r="S9118" s="669"/>
      <c r="T9118" s="669"/>
      <c r="U9118" s="669"/>
      <c r="AG9118" s="873"/>
      <c r="AN9118" s="669"/>
      <c r="IG9118" s="1009"/>
      <c r="IH9118" s="1009"/>
      <c r="II9118" s="1009"/>
      <c r="IJ9118" s="1009"/>
      <c r="IK9118" s="1009"/>
      <c r="IL9118" s="1009"/>
      <c r="IM9118" s="1009"/>
    </row>
    <row r="9119" spans="17:247" x14ac:dyDescent="0.25">
      <c r="Q9119" s="1333"/>
      <c r="R9119" s="1333"/>
      <c r="S9119" s="669"/>
      <c r="T9119" s="669"/>
      <c r="U9119" s="669"/>
      <c r="AG9119" s="873"/>
      <c r="AN9119" s="669"/>
      <c r="IG9119" s="1009"/>
      <c r="IH9119" s="1009"/>
      <c r="II9119" s="1009"/>
      <c r="IJ9119" s="1009"/>
      <c r="IK9119" s="1009"/>
      <c r="IL9119" s="1009"/>
      <c r="IM9119" s="1009"/>
    </row>
    <row r="9120" spans="17:247" x14ac:dyDescent="0.25">
      <c r="Q9120" s="1333"/>
      <c r="R9120" s="1333"/>
      <c r="S9120" s="669"/>
      <c r="T9120" s="669"/>
      <c r="U9120" s="669"/>
      <c r="AG9120" s="873"/>
      <c r="AN9120" s="669"/>
      <c r="IG9120" s="1009"/>
      <c r="IH9120" s="1009"/>
      <c r="II9120" s="1009"/>
      <c r="IJ9120" s="1009"/>
      <c r="IK9120" s="1009"/>
      <c r="IL9120" s="1009"/>
      <c r="IM9120" s="1009"/>
    </row>
    <row r="9121" spans="17:247" x14ac:dyDescent="0.25">
      <c r="Q9121" s="1333"/>
      <c r="R9121" s="1333"/>
      <c r="S9121" s="669"/>
      <c r="T9121" s="669"/>
      <c r="U9121" s="669"/>
      <c r="AG9121" s="873"/>
      <c r="AN9121" s="669"/>
      <c r="IG9121" s="1009"/>
      <c r="IH9121" s="1009"/>
      <c r="II9121" s="1009"/>
      <c r="IJ9121" s="1009"/>
      <c r="IK9121" s="1009"/>
      <c r="IL9121" s="1009"/>
      <c r="IM9121" s="1009"/>
    </row>
    <row r="9122" spans="17:247" x14ac:dyDescent="0.25">
      <c r="Q9122" s="1333"/>
      <c r="R9122" s="1333"/>
      <c r="S9122" s="669"/>
      <c r="T9122" s="669"/>
      <c r="U9122" s="669"/>
      <c r="AG9122" s="873"/>
      <c r="AN9122" s="669"/>
      <c r="IG9122" s="1009"/>
      <c r="IH9122" s="1009"/>
      <c r="II9122" s="1009"/>
      <c r="IJ9122" s="1009"/>
      <c r="IK9122" s="1009"/>
      <c r="IL9122" s="1009"/>
      <c r="IM9122" s="1009"/>
    </row>
    <row r="9123" spans="17:247" x14ac:dyDescent="0.25">
      <c r="Q9123" s="1333"/>
      <c r="R9123" s="1333"/>
      <c r="S9123" s="669"/>
      <c r="T9123" s="669"/>
      <c r="U9123" s="669"/>
      <c r="AG9123" s="873"/>
      <c r="AN9123" s="669"/>
      <c r="IG9123" s="1009"/>
      <c r="IH9123" s="1009"/>
      <c r="II9123" s="1009"/>
      <c r="IJ9123" s="1009"/>
      <c r="IK9123" s="1009"/>
      <c r="IL9123" s="1009"/>
      <c r="IM9123" s="1009"/>
    </row>
    <row r="9124" spans="17:247" x14ac:dyDescent="0.25">
      <c r="Q9124" s="1333"/>
      <c r="R9124" s="1333"/>
      <c r="S9124" s="669"/>
      <c r="T9124" s="669"/>
      <c r="U9124" s="669"/>
      <c r="AG9124" s="873"/>
      <c r="AN9124" s="669"/>
      <c r="IG9124" s="1009"/>
      <c r="IH9124" s="1009"/>
      <c r="II9124" s="1009"/>
      <c r="IJ9124" s="1009"/>
      <c r="IK9124" s="1009"/>
      <c r="IL9124" s="1009"/>
      <c r="IM9124" s="1009"/>
    </row>
    <row r="9125" spans="17:247" x14ac:dyDescent="0.25">
      <c r="Q9125" s="1333"/>
      <c r="R9125" s="1333"/>
      <c r="S9125" s="669"/>
      <c r="T9125" s="669"/>
      <c r="U9125" s="669"/>
      <c r="AG9125" s="873"/>
      <c r="AN9125" s="669"/>
      <c r="IG9125" s="1009"/>
      <c r="IH9125" s="1009"/>
      <c r="II9125" s="1009"/>
      <c r="IJ9125" s="1009"/>
      <c r="IK9125" s="1009"/>
      <c r="IL9125" s="1009"/>
      <c r="IM9125" s="1009"/>
    </row>
    <row r="9126" spans="17:247" x14ac:dyDescent="0.25">
      <c r="Q9126" s="1333"/>
      <c r="R9126" s="1333"/>
      <c r="S9126" s="669"/>
      <c r="T9126" s="669"/>
      <c r="U9126" s="669"/>
      <c r="AG9126" s="873"/>
      <c r="AN9126" s="669"/>
      <c r="IG9126" s="1009"/>
      <c r="IH9126" s="1009"/>
      <c r="II9126" s="1009"/>
      <c r="IJ9126" s="1009"/>
      <c r="IK9126" s="1009"/>
      <c r="IL9126" s="1009"/>
      <c r="IM9126" s="1009"/>
    </row>
    <row r="9127" spans="17:247" x14ac:dyDescent="0.25">
      <c r="Q9127" s="1333"/>
      <c r="R9127" s="1333"/>
      <c r="S9127" s="669"/>
      <c r="T9127" s="669"/>
      <c r="U9127" s="669"/>
      <c r="AG9127" s="873"/>
      <c r="AN9127" s="669"/>
      <c r="IG9127" s="1009"/>
      <c r="IH9127" s="1009"/>
      <c r="II9127" s="1009"/>
      <c r="IJ9127" s="1009"/>
      <c r="IK9127" s="1009"/>
      <c r="IL9127" s="1009"/>
      <c r="IM9127" s="1009"/>
    </row>
    <row r="9128" spans="17:247" x14ac:dyDescent="0.25">
      <c r="Q9128" s="1333"/>
      <c r="R9128" s="1333"/>
      <c r="S9128" s="669"/>
      <c r="T9128" s="669"/>
      <c r="U9128" s="669"/>
      <c r="AG9128" s="873"/>
      <c r="AN9128" s="669"/>
      <c r="IG9128" s="1009"/>
      <c r="IH9128" s="1009"/>
      <c r="II9128" s="1009"/>
      <c r="IJ9128" s="1009"/>
      <c r="IK9128" s="1009"/>
      <c r="IL9128" s="1009"/>
      <c r="IM9128" s="1009"/>
    </row>
    <row r="9129" spans="17:247" x14ac:dyDescent="0.25">
      <c r="Q9129" s="1333"/>
      <c r="R9129" s="1333"/>
      <c r="S9129" s="669"/>
      <c r="T9129" s="669"/>
      <c r="U9129" s="669"/>
      <c r="AG9129" s="873"/>
      <c r="AN9129" s="669"/>
      <c r="IG9129" s="1009"/>
      <c r="IH9129" s="1009"/>
      <c r="II9129" s="1009"/>
      <c r="IJ9129" s="1009"/>
      <c r="IK9129" s="1009"/>
      <c r="IL9129" s="1009"/>
      <c r="IM9129" s="1009"/>
    </row>
    <row r="9130" spans="17:247" x14ac:dyDescent="0.25">
      <c r="Q9130" s="1333"/>
      <c r="R9130" s="1333"/>
      <c r="S9130" s="669"/>
      <c r="T9130" s="669"/>
      <c r="U9130" s="669"/>
      <c r="AG9130" s="873"/>
      <c r="AN9130" s="669"/>
      <c r="IG9130" s="1009"/>
      <c r="IH9130" s="1009"/>
      <c r="II9130" s="1009"/>
      <c r="IJ9130" s="1009"/>
      <c r="IK9130" s="1009"/>
      <c r="IL9130" s="1009"/>
      <c r="IM9130" s="1009"/>
    </row>
    <row r="9131" spans="17:247" x14ac:dyDescent="0.25">
      <c r="Q9131" s="1333"/>
      <c r="R9131" s="1333"/>
      <c r="S9131" s="669"/>
      <c r="T9131" s="669"/>
      <c r="U9131" s="669"/>
      <c r="AG9131" s="873"/>
      <c r="AN9131" s="669"/>
      <c r="IG9131" s="1009"/>
      <c r="IH9131" s="1009"/>
      <c r="II9131" s="1009"/>
      <c r="IJ9131" s="1009"/>
      <c r="IK9131" s="1009"/>
      <c r="IL9131" s="1009"/>
      <c r="IM9131" s="1009"/>
    </row>
    <row r="9132" spans="17:247" x14ac:dyDescent="0.25">
      <c r="Q9132" s="1333"/>
      <c r="R9132" s="1333"/>
      <c r="S9132" s="669"/>
      <c r="T9132" s="669"/>
      <c r="U9132" s="669"/>
      <c r="AG9132" s="873"/>
      <c r="AN9132" s="669"/>
      <c r="IG9132" s="1009"/>
      <c r="IH9132" s="1009"/>
      <c r="II9132" s="1009"/>
      <c r="IJ9132" s="1009"/>
      <c r="IK9132" s="1009"/>
      <c r="IL9132" s="1009"/>
      <c r="IM9132" s="1009"/>
    </row>
    <row r="9133" spans="17:247" x14ac:dyDescent="0.25">
      <c r="Q9133" s="1333"/>
      <c r="R9133" s="1333"/>
      <c r="S9133" s="669"/>
      <c r="T9133" s="669"/>
      <c r="U9133" s="669"/>
      <c r="AG9133" s="873"/>
      <c r="AN9133" s="669"/>
      <c r="IG9133" s="1009"/>
      <c r="IH9133" s="1009"/>
      <c r="II9133" s="1009"/>
      <c r="IJ9133" s="1009"/>
      <c r="IK9133" s="1009"/>
      <c r="IL9133" s="1009"/>
      <c r="IM9133" s="1009"/>
    </row>
    <row r="9134" spans="17:247" x14ac:dyDescent="0.25">
      <c r="Q9134" s="1333"/>
      <c r="R9134" s="1333"/>
      <c r="S9134" s="669"/>
      <c r="T9134" s="669"/>
      <c r="U9134" s="669"/>
      <c r="AG9134" s="873"/>
      <c r="AN9134" s="669"/>
      <c r="IG9134" s="1009"/>
      <c r="IH9134" s="1009"/>
      <c r="II9134" s="1009"/>
      <c r="IJ9134" s="1009"/>
      <c r="IK9134" s="1009"/>
      <c r="IL9134" s="1009"/>
      <c r="IM9134" s="1009"/>
    </row>
    <row r="9135" spans="17:247" x14ac:dyDescent="0.25">
      <c r="Q9135" s="1333"/>
      <c r="R9135" s="1333"/>
      <c r="S9135" s="669"/>
      <c r="T9135" s="669"/>
      <c r="U9135" s="669"/>
      <c r="AG9135" s="873"/>
      <c r="AN9135" s="669"/>
      <c r="IG9135" s="1009"/>
      <c r="IH9135" s="1009"/>
      <c r="II9135" s="1009"/>
      <c r="IJ9135" s="1009"/>
      <c r="IK9135" s="1009"/>
      <c r="IL9135" s="1009"/>
      <c r="IM9135" s="1009"/>
    </row>
    <row r="9136" spans="17:247" x14ac:dyDescent="0.25">
      <c r="Q9136" s="1333"/>
      <c r="R9136" s="1333"/>
      <c r="S9136" s="669"/>
      <c r="T9136" s="669"/>
      <c r="U9136" s="669"/>
      <c r="AG9136" s="873"/>
      <c r="AN9136" s="669"/>
      <c r="IG9136" s="1009"/>
      <c r="IH9136" s="1009"/>
      <c r="II9136" s="1009"/>
      <c r="IJ9136" s="1009"/>
      <c r="IK9136" s="1009"/>
      <c r="IL9136" s="1009"/>
      <c r="IM9136" s="1009"/>
    </row>
    <row r="9137" spans="17:247" x14ac:dyDescent="0.25">
      <c r="Q9137" s="1333"/>
      <c r="R9137" s="1333"/>
      <c r="S9137" s="669"/>
      <c r="T9137" s="669"/>
      <c r="U9137" s="669"/>
      <c r="AG9137" s="873"/>
      <c r="AN9137" s="669"/>
      <c r="IG9137" s="1009"/>
      <c r="IH9137" s="1009"/>
      <c r="II9137" s="1009"/>
      <c r="IJ9137" s="1009"/>
      <c r="IK9137" s="1009"/>
      <c r="IL9137" s="1009"/>
      <c r="IM9137" s="1009"/>
    </row>
    <row r="9138" spans="17:247" x14ac:dyDescent="0.25">
      <c r="Q9138" s="1333"/>
      <c r="R9138" s="1333"/>
      <c r="S9138" s="669"/>
      <c r="T9138" s="669"/>
      <c r="U9138" s="669"/>
      <c r="AG9138" s="873"/>
      <c r="AN9138" s="669"/>
      <c r="IG9138" s="1009"/>
      <c r="IH9138" s="1009"/>
      <c r="II9138" s="1009"/>
      <c r="IJ9138" s="1009"/>
      <c r="IK9138" s="1009"/>
      <c r="IL9138" s="1009"/>
      <c r="IM9138" s="1009"/>
    </row>
    <row r="9139" spans="17:247" x14ac:dyDescent="0.25">
      <c r="Q9139" s="1333"/>
      <c r="R9139" s="1333"/>
      <c r="S9139" s="669"/>
      <c r="T9139" s="669"/>
      <c r="U9139" s="669"/>
      <c r="AG9139" s="873"/>
      <c r="AN9139" s="669"/>
      <c r="IG9139" s="1009"/>
      <c r="IH9139" s="1009"/>
      <c r="II9139" s="1009"/>
      <c r="IJ9139" s="1009"/>
      <c r="IK9139" s="1009"/>
      <c r="IL9139" s="1009"/>
      <c r="IM9139" s="1009"/>
    </row>
    <row r="9140" spans="17:247" x14ac:dyDescent="0.25">
      <c r="Q9140" s="1333"/>
      <c r="R9140" s="1333"/>
      <c r="S9140" s="669"/>
      <c r="T9140" s="669"/>
      <c r="U9140" s="669"/>
      <c r="AG9140" s="873"/>
      <c r="AN9140" s="669"/>
      <c r="IG9140" s="1009"/>
      <c r="IH9140" s="1009"/>
      <c r="II9140" s="1009"/>
      <c r="IJ9140" s="1009"/>
      <c r="IK9140" s="1009"/>
      <c r="IL9140" s="1009"/>
      <c r="IM9140" s="1009"/>
    </row>
    <row r="9141" spans="17:247" x14ac:dyDescent="0.25">
      <c r="Q9141" s="1333"/>
      <c r="R9141" s="1333"/>
      <c r="S9141" s="669"/>
      <c r="T9141" s="669"/>
      <c r="U9141" s="669"/>
      <c r="AG9141" s="873"/>
      <c r="AN9141" s="669"/>
      <c r="IG9141" s="1009"/>
      <c r="IH9141" s="1009"/>
      <c r="II9141" s="1009"/>
      <c r="IJ9141" s="1009"/>
      <c r="IK9141" s="1009"/>
      <c r="IL9141" s="1009"/>
      <c r="IM9141" s="1009"/>
    </row>
    <row r="9142" spans="17:247" x14ac:dyDescent="0.25">
      <c r="Q9142" s="1333"/>
      <c r="R9142" s="1333"/>
      <c r="S9142" s="669"/>
      <c r="T9142" s="669"/>
      <c r="U9142" s="669"/>
      <c r="AG9142" s="873"/>
      <c r="AN9142" s="669"/>
      <c r="IG9142" s="1009"/>
      <c r="IH9142" s="1009"/>
      <c r="II9142" s="1009"/>
      <c r="IJ9142" s="1009"/>
      <c r="IK9142" s="1009"/>
      <c r="IL9142" s="1009"/>
      <c r="IM9142" s="1009"/>
    </row>
    <row r="9143" spans="17:247" x14ac:dyDescent="0.25">
      <c r="Q9143" s="1333"/>
      <c r="R9143" s="1333"/>
      <c r="S9143" s="669"/>
      <c r="T9143" s="669"/>
      <c r="U9143" s="669"/>
      <c r="AG9143" s="873"/>
      <c r="AN9143" s="669"/>
      <c r="IG9143" s="1009"/>
      <c r="IH9143" s="1009"/>
      <c r="II9143" s="1009"/>
      <c r="IJ9143" s="1009"/>
      <c r="IK9143" s="1009"/>
      <c r="IL9143" s="1009"/>
      <c r="IM9143" s="1009"/>
    </row>
    <row r="9144" spans="17:247" x14ac:dyDescent="0.25">
      <c r="Q9144" s="1333"/>
      <c r="R9144" s="1333"/>
      <c r="S9144" s="669"/>
      <c r="T9144" s="669"/>
      <c r="U9144" s="669"/>
      <c r="AG9144" s="873"/>
      <c r="AN9144" s="669"/>
      <c r="IG9144" s="1009"/>
      <c r="IH9144" s="1009"/>
      <c r="II9144" s="1009"/>
      <c r="IJ9144" s="1009"/>
      <c r="IK9144" s="1009"/>
      <c r="IL9144" s="1009"/>
      <c r="IM9144" s="1009"/>
    </row>
    <row r="9145" spans="17:247" x14ac:dyDescent="0.25">
      <c r="Q9145" s="1333"/>
      <c r="R9145" s="1333"/>
      <c r="S9145" s="669"/>
      <c r="T9145" s="669"/>
      <c r="U9145" s="669"/>
      <c r="AG9145" s="873"/>
      <c r="AN9145" s="669"/>
      <c r="IG9145" s="1009"/>
      <c r="IH9145" s="1009"/>
      <c r="II9145" s="1009"/>
      <c r="IJ9145" s="1009"/>
      <c r="IK9145" s="1009"/>
      <c r="IL9145" s="1009"/>
      <c r="IM9145" s="1009"/>
    </row>
    <row r="9146" spans="17:247" x14ac:dyDescent="0.25">
      <c r="Q9146" s="1333"/>
      <c r="R9146" s="1333"/>
      <c r="S9146" s="669"/>
      <c r="T9146" s="669"/>
      <c r="U9146" s="669"/>
      <c r="AG9146" s="873"/>
      <c r="AN9146" s="669"/>
      <c r="IG9146" s="1009"/>
      <c r="IH9146" s="1009"/>
      <c r="II9146" s="1009"/>
      <c r="IJ9146" s="1009"/>
      <c r="IK9146" s="1009"/>
      <c r="IL9146" s="1009"/>
      <c r="IM9146" s="1009"/>
    </row>
    <row r="9147" spans="17:247" x14ac:dyDescent="0.25">
      <c r="Q9147" s="1333"/>
      <c r="R9147" s="1333"/>
      <c r="S9147" s="669"/>
      <c r="T9147" s="669"/>
      <c r="U9147" s="669"/>
      <c r="AG9147" s="873"/>
      <c r="AN9147" s="669"/>
      <c r="IG9147" s="1009"/>
      <c r="IH9147" s="1009"/>
      <c r="II9147" s="1009"/>
      <c r="IJ9147" s="1009"/>
      <c r="IK9147" s="1009"/>
      <c r="IL9147" s="1009"/>
      <c r="IM9147" s="1009"/>
    </row>
    <row r="9148" spans="17:247" x14ac:dyDescent="0.25">
      <c r="Q9148" s="1333"/>
      <c r="R9148" s="1333"/>
      <c r="S9148" s="669"/>
      <c r="T9148" s="669"/>
      <c r="U9148" s="669"/>
      <c r="AG9148" s="873"/>
      <c r="AN9148" s="669"/>
      <c r="IG9148" s="1009"/>
      <c r="IH9148" s="1009"/>
      <c r="II9148" s="1009"/>
      <c r="IJ9148" s="1009"/>
      <c r="IK9148" s="1009"/>
      <c r="IL9148" s="1009"/>
      <c r="IM9148" s="1009"/>
    </row>
    <row r="9149" spans="17:247" x14ac:dyDescent="0.25">
      <c r="Q9149" s="1333"/>
      <c r="R9149" s="1333"/>
      <c r="S9149" s="669"/>
      <c r="T9149" s="669"/>
      <c r="U9149" s="669"/>
      <c r="AG9149" s="873"/>
      <c r="AN9149" s="669"/>
      <c r="IG9149" s="1009"/>
      <c r="IH9149" s="1009"/>
      <c r="II9149" s="1009"/>
      <c r="IJ9149" s="1009"/>
      <c r="IK9149" s="1009"/>
      <c r="IL9149" s="1009"/>
      <c r="IM9149" s="1009"/>
    </row>
    <row r="9150" spans="17:247" x14ac:dyDescent="0.25">
      <c r="Q9150" s="1333"/>
      <c r="R9150" s="1333"/>
      <c r="S9150" s="669"/>
      <c r="T9150" s="669"/>
      <c r="U9150" s="669"/>
      <c r="AG9150" s="873"/>
      <c r="AN9150" s="669"/>
      <c r="IG9150" s="1009"/>
      <c r="IH9150" s="1009"/>
      <c r="II9150" s="1009"/>
      <c r="IJ9150" s="1009"/>
      <c r="IK9150" s="1009"/>
      <c r="IL9150" s="1009"/>
      <c r="IM9150" s="1009"/>
    </row>
    <row r="9151" spans="17:247" x14ac:dyDescent="0.25">
      <c r="Q9151" s="1333"/>
      <c r="R9151" s="1333"/>
      <c r="S9151" s="669"/>
      <c r="T9151" s="669"/>
      <c r="U9151" s="669"/>
      <c r="AG9151" s="873"/>
      <c r="AN9151" s="669"/>
      <c r="IG9151" s="1009"/>
      <c r="IH9151" s="1009"/>
      <c r="II9151" s="1009"/>
      <c r="IJ9151" s="1009"/>
      <c r="IK9151" s="1009"/>
      <c r="IL9151" s="1009"/>
      <c r="IM9151" s="1009"/>
    </row>
    <row r="9152" spans="17:247" x14ac:dyDescent="0.25">
      <c r="Q9152" s="1333"/>
      <c r="R9152" s="1333"/>
      <c r="S9152" s="669"/>
      <c r="T9152" s="669"/>
      <c r="U9152" s="669"/>
      <c r="AG9152" s="873"/>
      <c r="AN9152" s="669"/>
      <c r="IG9152" s="1009"/>
      <c r="IH9152" s="1009"/>
      <c r="II9152" s="1009"/>
      <c r="IJ9152" s="1009"/>
      <c r="IK9152" s="1009"/>
      <c r="IL9152" s="1009"/>
      <c r="IM9152" s="1009"/>
    </row>
    <row r="9153" spans="17:247" x14ac:dyDescent="0.25">
      <c r="Q9153" s="1333"/>
      <c r="R9153" s="1333"/>
      <c r="S9153" s="669"/>
      <c r="T9153" s="669"/>
      <c r="U9153" s="669"/>
      <c r="AG9153" s="873"/>
      <c r="AN9153" s="669"/>
      <c r="IG9153" s="1009"/>
      <c r="IH9153" s="1009"/>
      <c r="II9153" s="1009"/>
      <c r="IJ9153" s="1009"/>
      <c r="IK9153" s="1009"/>
      <c r="IL9153" s="1009"/>
      <c r="IM9153" s="1009"/>
    </row>
    <row r="9154" spans="17:247" x14ac:dyDescent="0.25">
      <c r="Q9154" s="1333"/>
      <c r="R9154" s="1333"/>
      <c r="S9154" s="669"/>
      <c r="T9154" s="669"/>
      <c r="U9154" s="669"/>
      <c r="AG9154" s="873"/>
      <c r="AN9154" s="669"/>
      <c r="IG9154" s="1009"/>
      <c r="IH9154" s="1009"/>
      <c r="II9154" s="1009"/>
      <c r="IJ9154" s="1009"/>
      <c r="IK9154" s="1009"/>
      <c r="IL9154" s="1009"/>
      <c r="IM9154" s="1009"/>
    </row>
    <row r="9155" spans="17:247" x14ac:dyDescent="0.25">
      <c r="Q9155" s="1333"/>
      <c r="R9155" s="1333"/>
      <c r="S9155" s="669"/>
      <c r="T9155" s="669"/>
      <c r="U9155" s="669"/>
      <c r="AG9155" s="873"/>
      <c r="AN9155" s="669"/>
      <c r="IG9155" s="1009"/>
      <c r="IH9155" s="1009"/>
      <c r="II9155" s="1009"/>
      <c r="IJ9155" s="1009"/>
      <c r="IK9155" s="1009"/>
      <c r="IL9155" s="1009"/>
      <c r="IM9155" s="1009"/>
    </row>
    <row r="9156" spans="17:247" x14ac:dyDescent="0.25">
      <c r="Q9156" s="1333"/>
      <c r="R9156" s="1333"/>
      <c r="S9156" s="669"/>
      <c r="T9156" s="669"/>
      <c r="U9156" s="669"/>
      <c r="AG9156" s="873"/>
      <c r="AN9156" s="669"/>
      <c r="IG9156" s="1009"/>
      <c r="IH9156" s="1009"/>
      <c r="II9156" s="1009"/>
      <c r="IJ9156" s="1009"/>
      <c r="IK9156" s="1009"/>
      <c r="IL9156" s="1009"/>
      <c r="IM9156" s="1009"/>
    </row>
    <row r="9157" spans="17:247" x14ac:dyDescent="0.25">
      <c r="Q9157" s="1333"/>
      <c r="R9157" s="1333"/>
      <c r="S9157" s="669"/>
      <c r="T9157" s="669"/>
      <c r="U9157" s="669"/>
      <c r="AG9157" s="873"/>
      <c r="AN9157" s="669"/>
      <c r="IG9157" s="1009"/>
      <c r="IH9157" s="1009"/>
      <c r="II9157" s="1009"/>
      <c r="IJ9157" s="1009"/>
      <c r="IK9157" s="1009"/>
      <c r="IL9157" s="1009"/>
      <c r="IM9157" s="1009"/>
    </row>
    <row r="9158" spans="17:247" x14ac:dyDescent="0.25">
      <c r="Q9158" s="1333"/>
      <c r="R9158" s="1333"/>
      <c r="S9158" s="669"/>
      <c r="T9158" s="669"/>
      <c r="U9158" s="669"/>
      <c r="AG9158" s="873"/>
      <c r="AN9158" s="669"/>
      <c r="IG9158" s="1009"/>
      <c r="IH9158" s="1009"/>
      <c r="II9158" s="1009"/>
      <c r="IJ9158" s="1009"/>
      <c r="IK9158" s="1009"/>
      <c r="IL9158" s="1009"/>
      <c r="IM9158" s="1009"/>
    </row>
    <row r="9159" spans="17:247" x14ac:dyDescent="0.25">
      <c r="Q9159" s="1333"/>
      <c r="R9159" s="1333"/>
      <c r="S9159" s="669"/>
      <c r="T9159" s="669"/>
      <c r="U9159" s="669"/>
      <c r="AG9159" s="873"/>
      <c r="AN9159" s="669"/>
      <c r="IG9159" s="1009"/>
      <c r="IH9159" s="1009"/>
      <c r="II9159" s="1009"/>
      <c r="IJ9159" s="1009"/>
      <c r="IK9159" s="1009"/>
      <c r="IL9159" s="1009"/>
      <c r="IM9159" s="1009"/>
    </row>
    <row r="9160" spans="17:247" x14ac:dyDescent="0.25">
      <c r="Q9160" s="1333"/>
      <c r="R9160" s="1333"/>
      <c r="S9160" s="669"/>
      <c r="T9160" s="669"/>
      <c r="U9160" s="669"/>
      <c r="AG9160" s="873"/>
      <c r="AN9160" s="669"/>
      <c r="IG9160" s="1009"/>
      <c r="IH9160" s="1009"/>
      <c r="II9160" s="1009"/>
      <c r="IJ9160" s="1009"/>
      <c r="IK9160" s="1009"/>
      <c r="IL9160" s="1009"/>
      <c r="IM9160" s="1009"/>
    </row>
    <row r="9161" spans="17:247" x14ac:dyDescent="0.25">
      <c r="Q9161" s="1333"/>
      <c r="R9161" s="1333"/>
      <c r="S9161" s="669"/>
      <c r="T9161" s="669"/>
      <c r="U9161" s="669"/>
      <c r="AG9161" s="873"/>
      <c r="AN9161" s="669"/>
      <c r="IG9161" s="1009"/>
      <c r="IH9161" s="1009"/>
      <c r="II9161" s="1009"/>
      <c r="IJ9161" s="1009"/>
      <c r="IK9161" s="1009"/>
      <c r="IL9161" s="1009"/>
      <c r="IM9161" s="1009"/>
    </row>
    <row r="9162" spans="17:247" x14ac:dyDescent="0.25">
      <c r="Q9162" s="1333"/>
      <c r="R9162" s="1333"/>
      <c r="S9162" s="669"/>
      <c r="T9162" s="669"/>
      <c r="U9162" s="669"/>
      <c r="AG9162" s="873"/>
      <c r="AN9162" s="669"/>
      <c r="IG9162" s="1009"/>
      <c r="IH9162" s="1009"/>
      <c r="II9162" s="1009"/>
      <c r="IJ9162" s="1009"/>
      <c r="IK9162" s="1009"/>
      <c r="IL9162" s="1009"/>
      <c r="IM9162" s="1009"/>
    </row>
    <row r="9163" spans="17:247" x14ac:dyDescent="0.25">
      <c r="Q9163" s="1333"/>
      <c r="R9163" s="1333"/>
      <c r="S9163" s="669"/>
      <c r="T9163" s="669"/>
      <c r="U9163" s="669"/>
      <c r="AG9163" s="873"/>
      <c r="AN9163" s="669"/>
      <c r="IG9163" s="1009"/>
      <c r="IH9163" s="1009"/>
      <c r="II9163" s="1009"/>
      <c r="IJ9163" s="1009"/>
      <c r="IK9163" s="1009"/>
      <c r="IL9163" s="1009"/>
      <c r="IM9163" s="1009"/>
    </row>
    <row r="9164" spans="17:247" x14ac:dyDescent="0.25">
      <c r="Q9164" s="1333"/>
      <c r="R9164" s="1333"/>
      <c r="S9164" s="669"/>
      <c r="T9164" s="669"/>
      <c r="U9164" s="669"/>
      <c r="AG9164" s="873"/>
      <c r="AN9164" s="669"/>
      <c r="IG9164" s="1009"/>
      <c r="IH9164" s="1009"/>
      <c r="II9164" s="1009"/>
      <c r="IJ9164" s="1009"/>
      <c r="IK9164" s="1009"/>
      <c r="IL9164" s="1009"/>
      <c r="IM9164" s="1009"/>
    </row>
    <row r="9165" spans="17:247" x14ac:dyDescent="0.25">
      <c r="Q9165" s="1333"/>
      <c r="R9165" s="1333"/>
      <c r="S9165" s="669"/>
      <c r="T9165" s="669"/>
      <c r="U9165" s="669"/>
      <c r="AG9165" s="873"/>
      <c r="AN9165" s="669"/>
      <c r="IG9165" s="1009"/>
      <c r="IH9165" s="1009"/>
      <c r="II9165" s="1009"/>
      <c r="IJ9165" s="1009"/>
      <c r="IK9165" s="1009"/>
      <c r="IL9165" s="1009"/>
      <c r="IM9165" s="1009"/>
    </row>
    <row r="9166" spans="17:247" x14ac:dyDescent="0.25">
      <c r="Q9166" s="1333"/>
      <c r="R9166" s="1333"/>
      <c r="S9166" s="669"/>
      <c r="T9166" s="669"/>
      <c r="U9166" s="669"/>
      <c r="AG9166" s="873"/>
      <c r="AN9166" s="669"/>
      <c r="IG9166" s="1009"/>
      <c r="IH9166" s="1009"/>
      <c r="II9166" s="1009"/>
      <c r="IJ9166" s="1009"/>
      <c r="IK9166" s="1009"/>
      <c r="IL9166" s="1009"/>
      <c r="IM9166" s="1009"/>
    </row>
    <row r="9167" spans="17:247" x14ac:dyDescent="0.25">
      <c r="Q9167" s="1333"/>
      <c r="R9167" s="1333"/>
      <c r="S9167" s="669"/>
      <c r="T9167" s="669"/>
      <c r="U9167" s="669"/>
      <c r="AG9167" s="873"/>
      <c r="AN9167" s="669"/>
      <c r="IG9167" s="1009"/>
      <c r="IH9167" s="1009"/>
      <c r="II9167" s="1009"/>
      <c r="IJ9167" s="1009"/>
      <c r="IK9167" s="1009"/>
      <c r="IL9167" s="1009"/>
      <c r="IM9167" s="1009"/>
    </row>
    <row r="9168" spans="17:247" x14ac:dyDescent="0.25">
      <c r="Q9168" s="1333"/>
      <c r="R9168" s="1333"/>
      <c r="S9168" s="669"/>
      <c r="T9168" s="669"/>
      <c r="U9168" s="669"/>
      <c r="AG9168" s="873"/>
      <c r="AN9168" s="669"/>
      <c r="IG9168" s="1009"/>
      <c r="IH9168" s="1009"/>
      <c r="II9168" s="1009"/>
      <c r="IJ9168" s="1009"/>
      <c r="IK9168" s="1009"/>
      <c r="IL9168" s="1009"/>
      <c r="IM9168" s="1009"/>
    </row>
    <row r="9169" spans="17:247" x14ac:dyDescent="0.25">
      <c r="Q9169" s="1333"/>
      <c r="R9169" s="1333"/>
      <c r="S9169" s="669"/>
      <c r="T9169" s="669"/>
      <c r="U9169" s="669"/>
      <c r="AG9169" s="873"/>
      <c r="AN9169" s="669"/>
      <c r="IG9169" s="1009"/>
      <c r="IH9169" s="1009"/>
      <c r="II9169" s="1009"/>
      <c r="IJ9169" s="1009"/>
      <c r="IK9169" s="1009"/>
      <c r="IL9169" s="1009"/>
      <c r="IM9169" s="1009"/>
    </row>
    <row r="9170" spans="17:247" x14ac:dyDescent="0.25">
      <c r="Q9170" s="1333"/>
      <c r="R9170" s="1333"/>
      <c r="S9170" s="669"/>
      <c r="T9170" s="669"/>
      <c r="U9170" s="669"/>
      <c r="AG9170" s="873"/>
      <c r="AN9170" s="669"/>
      <c r="IG9170" s="1009"/>
      <c r="IH9170" s="1009"/>
      <c r="II9170" s="1009"/>
      <c r="IJ9170" s="1009"/>
      <c r="IK9170" s="1009"/>
      <c r="IL9170" s="1009"/>
      <c r="IM9170" s="1009"/>
    </row>
    <row r="9171" spans="17:247" x14ac:dyDescent="0.25">
      <c r="Q9171" s="1333"/>
      <c r="R9171" s="1333"/>
      <c r="S9171" s="669"/>
      <c r="T9171" s="669"/>
      <c r="U9171" s="669"/>
      <c r="AG9171" s="873"/>
      <c r="AN9171" s="669"/>
      <c r="IG9171" s="1009"/>
      <c r="IH9171" s="1009"/>
      <c r="II9171" s="1009"/>
      <c r="IJ9171" s="1009"/>
      <c r="IK9171" s="1009"/>
      <c r="IL9171" s="1009"/>
      <c r="IM9171" s="1009"/>
    </row>
    <row r="9172" spans="17:247" x14ac:dyDescent="0.25">
      <c r="Q9172" s="1333"/>
      <c r="R9172" s="1333"/>
      <c r="S9172" s="669"/>
      <c r="T9172" s="669"/>
      <c r="U9172" s="669"/>
      <c r="AG9172" s="873"/>
      <c r="AN9172" s="669"/>
      <c r="IG9172" s="1009"/>
      <c r="IH9172" s="1009"/>
      <c r="II9172" s="1009"/>
      <c r="IJ9172" s="1009"/>
      <c r="IK9172" s="1009"/>
      <c r="IL9172" s="1009"/>
      <c r="IM9172" s="1009"/>
    </row>
    <row r="9173" spans="17:247" x14ac:dyDescent="0.25">
      <c r="Q9173" s="1333"/>
      <c r="R9173" s="1333"/>
      <c r="S9173" s="669"/>
      <c r="T9173" s="669"/>
      <c r="U9173" s="669"/>
      <c r="AG9173" s="873"/>
      <c r="AN9173" s="669"/>
      <c r="IG9173" s="1009"/>
      <c r="IH9173" s="1009"/>
      <c r="II9173" s="1009"/>
      <c r="IJ9173" s="1009"/>
      <c r="IK9173" s="1009"/>
      <c r="IL9173" s="1009"/>
      <c r="IM9173" s="1009"/>
    </row>
    <row r="9174" spans="17:247" x14ac:dyDescent="0.25">
      <c r="Q9174" s="1333"/>
      <c r="R9174" s="1333"/>
      <c r="S9174" s="669"/>
      <c r="T9174" s="669"/>
      <c r="U9174" s="669"/>
      <c r="AG9174" s="873"/>
      <c r="AN9174" s="669"/>
      <c r="IG9174" s="1009"/>
      <c r="IH9174" s="1009"/>
      <c r="II9174" s="1009"/>
      <c r="IJ9174" s="1009"/>
      <c r="IK9174" s="1009"/>
      <c r="IL9174" s="1009"/>
      <c r="IM9174" s="1009"/>
    </row>
    <row r="9175" spans="17:247" x14ac:dyDescent="0.25">
      <c r="Q9175" s="1333"/>
      <c r="R9175" s="1333"/>
      <c r="S9175" s="669"/>
      <c r="T9175" s="669"/>
      <c r="U9175" s="669"/>
      <c r="AG9175" s="873"/>
      <c r="AN9175" s="669"/>
      <c r="IG9175" s="1009"/>
      <c r="IH9175" s="1009"/>
      <c r="II9175" s="1009"/>
      <c r="IJ9175" s="1009"/>
      <c r="IK9175" s="1009"/>
      <c r="IL9175" s="1009"/>
      <c r="IM9175" s="1009"/>
    </row>
    <row r="9176" spans="17:247" x14ac:dyDescent="0.25">
      <c r="Q9176" s="1333"/>
      <c r="R9176" s="1333"/>
      <c r="S9176" s="669"/>
      <c r="T9176" s="669"/>
      <c r="U9176" s="669"/>
      <c r="AG9176" s="873"/>
      <c r="AN9176" s="669"/>
      <c r="IG9176" s="1009"/>
      <c r="IH9176" s="1009"/>
      <c r="II9176" s="1009"/>
      <c r="IJ9176" s="1009"/>
      <c r="IK9176" s="1009"/>
      <c r="IL9176" s="1009"/>
      <c r="IM9176" s="1009"/>
    </row>
    <row r="9177" spans="17:247" x14ac:dyDescent="0.25">
      <c r="Q9177" s="1333"/>
      <c r="R9177" s="1333"/>
      <c r="S9177" s="669"/>
      <c r="T9177" s="669"/>
      <c r="U9177" s="669"/>
      <c r="AG9177" s="873"/>
      <c r="AN9177" s="669"/>
      <c r="IG9177" s="1009"/>
      <c r="IH9177" s="1009"/>
      <c r="II9177" s="1009"/>
      <c r="IJ9177" s="1009"/>
      <c r="IK9177" s="1009"/>
      <c r="IL9177" s="1009"/>
      <c r="IM9177" s="1009"/>
    </row>
    <row r="9178" spans="17:247" x14ac:dyDescent="0.25">
      <c r="Q9178" s="1333"/>
      <c r="R9178" s="1333"/>
      <c r="S9178" s="669"/>
      <c r="T9178" s="669"/>
      <c r="U9178" s="669"/>
      <c r="AG9178" s="873"/>
      <c r="AN9178" s="669"/>
      <c r="IG9178" s="1009"/>
      <c r="IH9178" s="1009"/>
      <c r="II9178" s="1009"/>
      <c r="IJ9178" s="1009"/>
      <c r="IK9178" s="1009"/>
      <c r="IL9178" s="1009"/>
      <c r="IM9178" s="1009"/>
    </row>
    <row r="9179" spans="17:247" x14ac:dyDescent="0.25">
      <c r="Q9179" s="1333"/>
      <c r="R9179" s="1333"/>
      <c r="S9179" s="669"/>
      <c r="T9179" s="669"/>
      <c r="U9179" s="669"/>
      <c r="AG9179" s="873"/>
      <c r="AN9179" s="669"/>
      <c r="IG9179" s="1009"/>
      <c r="IH9179" s="1009"/>
      <c r="II9179" s="1009"/>
      <c r="IJ9179" s="1009"/>
      <c r="IK9179" s="1009"/>
      <c r="IL9179" s="1009"/>
      <c r="IM9179" s="1009"/>
    </row>
    <row r="9180" spans="17:247" x14ac:dyDescent="0.25">
      <c r="Q9180" s="1333"/>
      <c r="R9180" s="1333"/>
      <c r="S9180" s="669"/>
      <c r="T9180" s="669"/>
      <c r="U9180" s="669"/>
      <c r="AG9180" s="873"/>
      <c r="AN9180" s="669"/>
      <c r="IG9180" s="1009"/>
      <c r="IH9180" s="1009"/>
      <c r="II9180" s="1009"/>
      <c r="IJ9180" s="1009"/>
      <c r="IK9180" s="1009"/>
      <c r="IL9180" s="1009"/>
      <c r="IM9180" s="1009"/>
    </row>
    <row r="9181" spans="17:247" x14ac:dyDescent="0.25">
      <c r="Q9181" s="1333"/>
      <c r="R9181" s="1333"/>
      <c r="S9181" s="669"/>
      <c r="T9181" s="669"/>
      <c r="U9181" s="669"/>
      <c r="AG9181" s="873"/>
      <c r="AN9181" s="669"/>
      <c r="IG9181" s="1009"/>
      <c r="IH9181" s="1009"/>
      <c r="II9181" s="1009"/>
      <c r="IJ9181" s="1009"/>
      <c r="IK9181" s="1009"/>
      <c r="IL9181" s="1009"/>
      <c r="IM9181" s="1009"/>
    </row>
    <row r="9182" spans="17:247" x14ac:dyDescent="0.25">
      <c r="Q9182" s="1333"/>
      <c r="R9182" s="1333"/>
      <c r="S9182" s="669"/>
      <c r="T9182" s="669"/>
      <c r="U9182" s="669"/>
      <c r="AG9182" s="873"/>
      <c r="AN9182" s="669"/>
      <c r="IG9182" s="1009"/>
      <c r="IH9182" s="1009"/>
      <c r="II9182" s="1009"/>
      <c r="IJ9182" s="1009"/>
      <c r="IK9182" s="1009"/>
      <c r="IL9182" s="1009"/>
      <c r="IM9182" s="1009"/>
    </row>
    <row r="9183" spans="17:247" x14ac:dyDescent="0.25">
      <c r="Q9183" s="1333"/>
      <c r="R9183" s="1333"/>
      <c r="S9183" s="669"/>
      <c r="T9183" s="669"/>
      <c r="U9183" s="669"/>
      <c r="AG9183" s="873"/>
      <c r="AN9183" s="669"/>
      <c r="IG9183" s="1009"/>
      <c r="IH9183" s="1009"/>
      <c r="II9183" s="1009"/>
      <c r="IJ9183" s="1009"/>
      <c r="IK9183" s="1009"/>
      <c r="IL9183" s="1009"/>
      <c r="IM9183" s="1009"/>
    </row>
    <row r="9184" spans="17:247" x14ac:dyDescent="0.25">
      <c r="Q9184" s="1333"/>
      <c r="R9184" s="1333"/>
      <c r="S9184" s="669"/>
      <c r="T9184" s="669"/>
      <c r="U9184" s="669"/>
      <c r="AG9184" s="873"/>
      <c r="AN9184" s="669"/>
      <c r="IG9184" s="1009"/>
      <c r="IH9184" s="1009"/>
      <c r="II9184" s="1009"/>
      <c r="IJ9184" s="1009"/>
      <c r="IK9184" s="1009"/>
      <c r="IL9184" s="1009"/>
      <c r="IM9184" s="1009"/>
    </row>
    <row r="9185" spans="17:247" x14ac:dyDescent="0.25">
      <c r="Q9185" s="1333"/>
      <c r="R9185" s="1333"/>
      <c r="S9185" s="669"/>
      <c r="T9185" s="669"/>
      <c r="U9185" s="669"/>
      <c r="AG9185" s="873"/>
      <c r="AN9185" s="669"/>
      <c r="IG9185" s="1009"/>
      <c r="IH9185" s="1009"/>
      <c r="II9185" s="1009"/>
      <c r="IJ9185" s="1009"/>
      <c r="IK9185" s="1009"/>
      <c r="IL9185" s="1009"/>
      <c r="IM9185" s="1009"/>
    </row>
    <row r="9186" spans="17:247" x14ac:dyDescent="0.25">
      <c r="Q9186" s="1333"/>
      <c r="R9186" s="1333"/>
      <c r="S9186" s="669"/>
      <c r="T9186" s="669"/>
      <c r="U9186" s="669"/>
      <c r="AG9186" s="873"/>
      <c r="AN9186" s="669"/>
      <c r="IG9186" s="1009"/>
      <c r="IH9186" s="1009"/>
      <c r="II9186" s="1009"/>
      <c r="IJ9186" s="1009"/>
      <c r="IK9186" s="1009"/>
      <c r="IL9186" s="1009"/>
      <c r="IM9186" s="1009"/>
    </row>
    <row r="9187" spans="17:247" x14ac:dyDescent="0.25">
      <c r="Q9187" s="1333"/>
      <c r="R9187" s="1333"/>
      <c r="S9187" s="669"/>
      <c r="T9187" s="669"/>
      <c r="U9187" s="669"/>
      <c r="AG9187" s="873"/>
      <c r="AN9187" s="669"/>
      <c r="IG9187" s="1009"/>
      <c r="IH9187" s="1009"/>
      <c r="II9187" s="1009"/>
      <c r="IJ9187" s="1009"/>
      <c r="IK9187" s="1009"/>
      <c r="IL9187" s="1009"/>
      <c r="IM9187" s="1009"/>
    </row>
    <row r="9188" spans="17:247" x14ac:dyDescent="0.25">
      <c r="Q9188" s="1333"/>
      <c r="R9188" s="1333"/>
      <c r="S9188" s="669"/>
      <c r="T9188" s="669"/>
      <c r="U9188" s="669"/>
      <c r="AG9188" s="873"/>
      <c r="AN9188" s="669"/>
      <c r="IG9188" s="1009"/>
      <c r="IH9188" s="1009"/>
      <c r="II9188" s="1009"/>
      <c r="IJ9188" s="1009"/>
      <c r="IK9188" s="1009"/>
      <c r="IL9188" s="1009"/>
      <c r="IM9188" s="1009"/>
    </row>
    <row r="9189" spans="17:247" x14ac:dyDescent="0.25">
      <c r="Q9189" s="1333"/>
      <c r="R9189" s="1333"/>
      <c r="S9189" s="669"/>
      <c r="T9189" s="669"/>
      <c r="U9189" s="669"/>
      <c r="AG9189" s="873"/>
      <c r="AN9189" s="669"/>
      <c r="IG9189" s="1009"/>
      <c r="IH9189" s="1009"/>
      <c r="II9189" s="1009"/>
      <c r="IJ9189" s="1009"/>
      <c r="IK9189" s="1009"/>
      <c r="IL9189" s="1009"/>
      <c r="IM9189" s="1009"/>
    </row>
    <row r="9190" spans="17:247" x14ac:dyDescent="0.25">
      <c r="Q9190" s="1333"/>
      <c r="R9190" s="1333"/>
      <c r="S9190" s="669"/>
      <c r="T9190" s="669"/>
      <c r="U9190" s="669"/>
      <c r="AG9190" s="873"/>
      <c r="AN9190" s="669"/>
      <c r="IG9190" s="1009"/>
      <c r="IH9190" s="1009"/>
      <c r="II9190" s="1009"/>
      <c r="IJ9190" s="1009"/>
      <c r="IK9190" s="1009"/>
      <c r="IL9190" s="1009"/>
      <c r="IM9190" s="1009"/>
    </row>
    <row r="9191" spans="17:247" x14ac:dyDescent="0.25">
      <c r="Q9191" s="1333"/>
      <c r="R9191" s="1333"/>
      <c r="S9191" s="669"/>
      <c r="T9191" s="669"/>
      <c r="U9191" s="669"/>
      <c r="AG9191" s="873"/>
      <c r="AN9191" s="669"/>
      <c r="IG9191" s="1009"/>
      <c r="IH9191" s="1009"/>
      <c r="II9191" s="1009"/>
      <c r="IJ9191" s="1009"/>
      <c r="IK9191" s="1009"/>
      <c r="IL9191" s="1009"/>
      <c r="IM9191" s="1009"/>
    </row>
    <row r="9192" spans="17:247" x14ac:dyDescent="0.25">
      <c r="Q9192" s="1333"/>
      <c r="R9192" s="1333"/>
      <c r="S9192" s="669"/>
      <c r="T9192" s="669"/>
      <c r="U9192" s="669"/>
      <c r="AG9192" s="873"/>
      <c r="AN9192" s="669"/>
      <c r="IG9192" s="1009"/>
      <c r="IH9192" s="1009"/>
      <c r="II9192" s="1009"/>
      <c r="IJ9192" s="1009"/>
      <c r="IK9192" s="1009"/>
      <c r="IL9192" s="1009"/>
      <c r="IM9192" s="1009"/>
    </row>
    <row r="9193" spans="17:247" x14ac:dyDescent="0.25">
      <c r="Q9193" s="1333"/>
      <c r="R9193" s="1333"/>
      <c r="S9193" s="669"/>
      <c r="T9193" s="669"/>
      <c r="U9193" s="669"/>
      <c r="AG9193" s="873"/>
      <c r="AN9193" s="669"/>
      <c r="IG9193" s="1009"/>
      <c r="IH9193" s="1009"/>
      <c r="II9193" s="1009"/>
      <c r="IJ9193" s="1009"/>
      <c r="IK9193" s="1009"/>
      <c r="IL9193" s="1009"/>
      <c r="IM9193" s="1009"/>
    </row>
    <row r="9194" spans="17:247" x14ac:dyDescent="0.25">
      <c r="Q9194" s="1333"/>
      <c r="R9194" s="1333"/>
      <c r="S9194" s="669"/>
      <c r="T9194" s="669"/>
      <c r="U9194" s="669"/>
      <c r="AG9194" s="873"/>
      <c r="AN9194" s="669"/>
      <c r="IG9194" s="1009"/>
      <c r="IH9194" s="1009"/>
      <c r="II9194" s="1009"/>
      <c r="IJ9194" s="1009"/>
      <c r="IK9194" s="1009"/>
      <c r="IL9194" s="1009"/>
      <c r="IM9194" s="1009"/>
    </row>
    <row r="9195" spans="17:247" x14ac:dyDescent="0.25">
      <c r="Q9195" s="1333"/>
      <c r="R9195" s="1333"/>
      <c r="S9195" s="669"/>
      <c r="T9195" s="669"/>
      <c r="U9195" s="669"/>
      <c r="AG9195" s="873"/>
      <c r="AN9195" s="669"/>
      <c r="IG9195" s="1009"/>
      <c r="IH9195" s="1009"/>
      <c r="II9195" s="1009"/>
      <c r="IJ9195" s="1009"/>
      <c r="IK9195" s="1009"/>
      <c r="IL9195" s="1009"/>
      <c r="IM9195" s="1009"/>
    </row>
    <row r="9196" spans="17:247" x14ac:dyDescent="0.25">
      <c r="Q9196" s="1333"/>
      <c r="R9196" s="1333"/>
      <c r="S9196" s="669"/>
      <c r="T9196" s="669"/>
      <c r="U9196" s="669"/>
      <c r="AG9196" s="873"/>
      <c r="AN9196" s="669"/>
      <c r="IG9196" s="1009"/>
      <c r="IH9196" s="1009"/>
      <c r="II9196" s="1009"/>
      <c r="IJ9196" s="1009"/>
      <c r="IK9196" s="1009"/>
      <c r="IL9196" s="1009"/>
      <c r="IM9196" s="1009"/>
    </row>
    <row r="9197" spans="17:247" x14ac:dyDescent="0.25">
      <c r="Q9197" s="1333"/>
      <c r="R9197" s="1333"/>
      <c r="S9197" s="669"/>
      <c r="T9197" s="669"/>
      <c r="U9197" s="669"/>
      <c r="AG9197" s="873"/>
      <c r="AN9197" s="669"/>
      <c r="IG9197" s="1009"/>
      <c r="IH9197" s="1009"/>
      <c r="II9197" s="1009"/>
      <c r="IJ9197" s="1009"/>
      <c r="IK9197" s="1009"/>
      <c r="IL9197" s="1009"/>
      <c r="IM9197" s="1009"/>
    </row>
    <row r="9198" spans="17:247" x14ac:dyDescent="0.25">
      <c r="Q9198" s="1333"/>
      <c r="R9198" s="1333"/>
      <c r="S9198" s="669"/>
      <c r="T9198" s="669"/>
      <c r="U9198" s="669"/>
      <c r="AG9198" s="873"/>
      <c r="AN9198" s="669"/>
      <c r="IG9198" s="1009"/>
      <c r="IH9198" s="1009"/>
      <c r="II9198" s="1009"/>
      <c r="IJ9198" s="1009"/>
      <c r="IK9198" s="1009"/>
      <c r="IL9198" s="1009"/>
      <c r="IM9198" s="1009"/>
    </row>
    <row r="9199" spans="17:247" x14ac:dyDescent="0.25">
      <c r="Q9199" s="1333"/>
      <c r="R9199" s="1333"/>
      <c r="S9199" s="669"/>
      <c r="T9199" s="669"/>
      <c r="U9199" s="669"/>
      <c r="AG9199" s="873"/>
      <c r="AN9199" s="669"/>
      <c r="IG9199" s="1009"/>
      <c r="IH9199" s="1009"/>
      <c r="II9199" s="1009"/>
      <c r="IJ9199" s="1009"/>
      <c r="IK9199" s="1009"/>
      <c r="IL9199" s="1009"/>
      <c r="IM9199" s="1009"/>
    </row>
    <row r="9200" spans="17:247" x14ac:dyDescent="0.25">
      <c r="Q9200" s="1333"/>
      <c r="R9200" s="1333"/>
      <c r="S9200" s="669"/>
      <c r="T9200" s="669"/>
      <c r="U9200" s="669"/>
      <c r="AG9200" s="873"/>
      <c r="AN9200" s="669"/>
      <c r="IG9200" s="1009"/>
      <c r="IH9200" s="1009"/>
      <c r="II9200" s="1009"/>
      <c r="IJ9200" s="1009"/>
      <c r="IK9200" s="1009"/>
      <c r="IL9200" s="1009"/>
      <c r="IM9200" s="1009"/>
    </row>
    <row r="9201" spans="17:247" x14ac:dyDescent="0.25">
      <c r="Q9201" s="1333"/>
      <c r="R9201" s="1333"/>
      <c r="S9201" s="669"/>
      <c r="T9201" s="669"/>
      <c r="U9201" s="669"/>
      <c r="AG9201" s="873"/>
      <c r="AN9201" s="669"/>
      <c r="IG9201" s="1009"/>
      <c r="IH9201" s="1009"/>
      <c r="II9201" s="1009"/>
      <c r="IJ9201" s="1009"/>
      <c r="IK9201" s="1009"/>
      <c r="IL9201" s="1009"/>
      <c r="IM9201" s="1009"/>
    </row>
    <row r="9202" spans="17:247" x14ac:dyDescent="0.25">
      <c r="Q9202" s="1333"/>
      <c r="R9202" s="1333"/>
      <c r="S9202" s="669"/>
      <c r="T9202" s="669"/>
      <c r="U9202" s="669"/>
      <c r="AG9202" s="873"/>
      <c r="AN9202" s="669"/>
      <c r="IG9202" s="1009"/>
      <c r="IH9202" s="1009"/>
      <c r="II9202" s="1009"/>
      <c r="IJ9202" s="1009"/>
      <c r="IK9202" s="1009"/>
      <c r="IL9202" s="1009"/>
      <c r="IM9202" s="1009"/>
    </row>
    <row r="9203" spans="17:247" x14ac:dyDescent="0.25">
      <c r="Q9203" s="1333"/>
      <c r="R9203" s="1333"/>
      <c r="S9203" s="669"/>
      <c r="T9203" s="669"/>
      <c r="U9203" s="669"/>
      <c r="AG9203" s="873"/>
      <c r="AN9203" s="669"/>
      <c r="IG9203" s="1009"/>
      <c r="IH9203" s="1009"/>
      <c r="II9203" s="1009"/>
      <c r="IJ9203" s="1009"/>
      <c r="IK9203" s="1009"/>
      <c r="IL9203" s="1009"/>
      <c r="IM9203" s="1009"/>
    </row>
    <row r="9204" spans="17:247" x14ac:dyDescent="0.25">
      <c r="Q9204" s="1333"/>
      <c r="R9204" s="1333"/>
      <c r="S9204" s="669"/>
      <c r="T9204" s="669"/>
      <c r="U9204" s="669"/>
      <c r="AG9204" s="873"/>
      <c r="AN9204" s="669"/>
      <c r="IG9204" s="1009"/>
      <c r="IH9204" s="1009"/>
      <c r="II9204" s="1009"/>
      <c r="IJ9204" s="1009"/>
      <c r="IK9204" s="1009"/>
      <c r="IL9204" s="1009"/>
      <c r="IM9204" s="1009"/>
    </row>
    <row r="9205" spans="17:247" x14ac:dyDescent="0.25">
      <c r="Q9205" s="1333"/>
      <c r="R9205" s="1333"/>
      <c r="S9205" s="669"/>
      <c r="T9205" s="669"/>
      <c r="U9205" s="669"/>
      <c r="AG9205" s="873"/>
      <c r="AN9205" s="669"/>
      <c r="IG9205" s="1009"/>
      <c r="IH9205" s="1009"/>
      <c r="II9205" s="1009"/>
      <c r="IJ9205" s="1009"/>
      <c r="IK9205" s="1009"/>
      <c r="IL9205" s="1009"/>
      <c r="IM9205" s="1009"/>
    </row>
    <row r="9206" spans="17:247" x14ac:dyDescent="0.25">
      <c r="Q9206" s="1333"/>
      <c r="R9206" s="1333"/>
      <c r="S9206" s="669"/>
      <c r="T9206" s="669"/>
      <c r="U9206" s="669"/>
      <c r="AG9206" s="873"/>
      <c r="AN9206" s="669"/>
      <c r="IG9206" s="1009"/>
      <c r="IH9206" s="1009"/>
      <c r="II9206" s="1009"/>
      <c r="IJ9206" s="1009"/>
      <c r="IK9206" s="1009"/>
      <c r="IL9206" s="1009"/>
      <c r="IM9206" s="1009"/>
    </row>
    <row r="9207" spans="17:247" x14ac:dyDescent="0.25">
      <c r="Q9207" s="1333"/>
      <c r="R9207" s="1333"/>
      <c r="S9207" s="669"/>
      <c r="T9207" s="669"/>
      <c r="U9207" s="669"/>
      <c r="AG9207" s="873"/>
      <c r="AN9207" s="669"/>
      <c r="IG9207" s="1009"/>
      <c r="IH9207" s="1009"/>
      <c r="II9207" s="1009"/>
      <c r="IJ9207" s="1009"/>
      <c r="IK9207" s="1009"/>
      <c r="IL9207" s="1009"/>
      <c r="IM9207" s="1009"/>
    </row>
    <row r="9208" spans="17:247" x14ac:dyDescent="0.25">
      <c r="Q9208" s="1333"/>
      <c r="R9208" s="1333"/>
      <c r="S9208" s="669"/>
      <c r="T9208" s="669"/>
      <c r="U9208" s="669"/>
      <c r="AG9208" s="873"/>
      <c r="AN9208" s="669"/>
      <c r="IG9208" s="1009"/>
      <c r="IH9208" s="1009"/>
      <c r="II9208" s="1009"/>
      <c r="IJ9208" s="1009"/>
      <c r="IK9208" s="1009"/>
      <c r="IL9208" s="1009"/>
      <c r="IM9208" s="1009"/>
    </row>
    <row r="9209" spans="17:247" x14ac:dyDescent="0.25">
      <c r="Q9209" s="1333"/>
      <c r="R9209" s="1333"/>
      <c r="S9209" s="669"/>
      <c r="T9209" s="669"/>
      <c r="U9209" s="669"/>
      <c r="AG9209" s="873"/>
      <c r="AN9209" s="669"/>
      <c r="IG9209" s="1009"/>
      <c r="IH9209" s="1009"/>
      <c r="II9209" s="1009"/>
      <c r="IJ9209" s="1009"/>
      <c r="IK9209" s="1009"/>
      <c r="IL9209" s="1009"/>
      <c r="IM9209" s="1009"/>
    </row>
    <row r="9210" spans="17:247" x14ac:dyDescent="0.25">
      <c r="Q9210" s="1333"/>
      <c r="R9210" s="1333"/>
      <c r="S9210" s="669"/>
      <c r="T9210" s="669"/>
      <c r="U9210" s="669"/>
      <c r="AG9210" s="873"/>
      <c r="AN9210" s="669"/>
      <c r="IG9210" s="1009"/>
      <c r="IH9210" s="1009"/>
      <c r="II9210" s="1009"/>
      <c r="IJ9210" s="1009"/>
      <c r="IK9210" s="1009"/>
      <c r="IL9210" s="1009"/>
      <c r="IM9210" s="1009"/>
    </row>
    <row r="9211" spans="17:247" x14ac:dyDescent="0.25">
      <c r="Q9211" s="1333"/>
      <c r="R9211" s="1333"/>
      <c r="S9211" s="669"/>
      <c r="T9211" s="669"/>
      <c r="U9211" s="669"/>
      <c r="AG9211" s="873"/>
      <c r="AN9211" s="669"/>
      <c r="IG9211" s="1009"/>
      <c r="IH9211" s="1009"/>
      <c r="II9211" s="1009"/>
      <c r="IJ9211" s="1009"/>
      <c r="IK9211" s="1009"/>
      <c r="IL9211" s="1009"/>
      <c r="IM9211" s="1009"/>
    </row>
    <row r="9212" spans="17:247" x14ac:dyDescent="0.25">
      <c r="Q9212" s="1333"/>
      <c r="R9212" s="1333"/>
      <c r="S9212" s="669"/>
      <c r="T9212" s="669"/>
      <c r="U9212" s="669"/>
      <c r="AG9212" s="873"/>
      <c r="AN9212" s="669"/>
      <c r="IG9212" s="1009"/>
      <c r="IH9212" s="1009"/>
      <c r="II9212" s="1009"/>
      <c r="IJ9212" s="1009"/>
      <c r="IK9212" s="1009"/>
      <c r="IL9212" s="1009"/>
      <c r="IM9212" s="1009"/>
    </row>
    <row r="9213" spans="17:247" x14ac:dyDescent="0.25">
      <c r="Q9213" s="1333"/>
      <c r="R9213" s="1333"/>
      <c r="S9213" s="669"/>
      <c r="T9213" s="669"/>
      <c r="U9213" s="669"/>
      <c r="AG9213" s="873"/>
      <c r="AN9213" s="669"/>
      <c r="IG9213" s="1009"/>
      <c r="IH9213" s="1009"/>
      <c r="II9213" s="1009"/>
      <c r="IJ9213" s="1009"/>
      <c r="IK9213" s="1009"/>
      <c r="IL9213" s="1009"/>
      <c r="IM9213" s="1009"/>
    </row>
    <row r="9214" spans="17:247" x14ac:dyDescent="0.25">
      <c r="Q9214" s="1333"/>
      <c r="R9214" s="1333"/>
      <c r="S9214" s="669"/>
      <c r="T9214" s="669"/>
      <c r="U9214" s="669"/>
      <c r="AG9214" s="873"/>
      <c r="AN9214" s="669"/>
      <c r="IG9214" s="1009"/>
      <c r="IH9214" s="1009"/>
      <c r="II9214" s="1009"/>
      <c r="IJ9214" s="1009"/>
      <c r="IK9214" s="1009"/>
      <c r="IL9214" s="1009"/>
      <c r="IM9214" s="1009"/>
    </row>
    <row r="9215" spans="17:247" x14ac:dyDescent="0.25">
      <c r="Q9215" s="1333"/>
      <c r="R9215" s="1333"/>
      <c r="S9215" s="669"/>
      <c r="T9215" s="669"/>
      <c r="U9215" s="669"/>
      <c r="AG9215" s="873"/>
      <c r="AN9215" s="669"/>
      <c r="IG9215" s="1009"/>
      <c r="IH9215" s="1009"/>
      <c r="II9215" s="1009"/>
      <c r="IJ9215" s="1009"/>
      <c r="IK9215" s="1009"/>
      <c r="IL9215" s="1009"/>
      <c r="IM9215" s="1009"/>
    </row>
    <row r="9216" spans="17:247" x14ac:dyDescent="0.25">
      <c r="Q9216" s="1333"/>
      <c r="R9216" s="1333"/>
      <c r="S9216" s="669"/>
      <c r="T9216" s="669"/>
      <c r="U9216" s="669"/>
      <c r="AG9216" s="873"/>
      <c r="AN9216" s="669"/>
      <c r="IG9216" s="1009"/>
      <c r="IH9216" s="1009"/>
      <c r="II9216" s="1009"/>
      <c r="IJ9216" s="1009"/>
      <c r="IK9216" s="1009"/>
      <c r="IL9216" s="1009"/>
      <c r="IM9216" s="1009"/>
    </row>
    <row r="9217" spans="17:247" x14ac:dyDescent="0.25">
      <c r="Q9217" s="1333"/>
      <c r="R9217" s="1333"/>
      <c r="S9217" s="669"/>
      <c r="T9217" s="669"/>
      <c r="U9217" s="669"/>
      <c r="AG9217" s="873"/>
      <c r="AN9217" s="669"/>
      <c r="IG9217" s="1009"/>
      <c r="IH9217" s="1009"/>
      <c r="II9217" s="1009"/>
      <c r="IJ9217" s="1009"/>
      <c r="IK9217" s="1009"/>
      <c r="IL9217" s="1009"/>
      <c r="IM9217" s="1009"/>
    </row>
    <row r="9218" spans="17:247" x14ac:dyDescent="0.25">
      <c r="Q9218" s="1333"/>
      <c r="R9218" s="1333"/>
      <c r="S9218" s="669"/>
      <c r="T9218" s="669"/>
      <c r="U9218" s="669"/>
      <c r="AG9218" s="873"/>
      <c r="AN9218" s="669"/>
      <c r="IG9218" s="1009"/>
      <c r="IH9218" s="1009"/>
      <c r="II9218" s="1009"/>
      <c r="IJ9218" s="1009"/>
      <c r="IK9218" s="1009"/>
      <c r="IL9218" s="1009"/>
      <c r="IM9218" s="1009"/>
    </row>
    <row r="9219" spans="17:247" x14ac:dyDescent="0.25">
      <c r="Q9219" s="1333"/>
      <c r="R9219" s="1333"/>
      <c r="S9219" s="669"/>
      <c r="T9219" s="669"/>
      <c r="U9219" s="669"/>
      <c r="AG9219" s="873"/>
      <c r="AN9219" s="669"/>
      <c r="IG9219" s="1009"/>
      <c r="IH9219" s="1009"/>
      <c r="II9219" s="1009"/>
      <c r="IJ9219" s="1009"/>
      <c r="IK9219" s="1009"/>
      <c r="IL9219" s="1009"/>
      <c r="IM9219" s="1009"/>
    </row>
    <row r="9220" spans="17:247" x14ac:dyDescent="0.25">
      <c r="Q9220" s="1333"/>
      <c r="R9220" s="1333"/>
      <c r="S9220" s="669"/>
      <c r="T9220" s="669"/>
      <c r="U9220" s="669"/>
      <c r="AG9220" s="873"/>
      <c r="AN9220" s="669"/>
      <c r="IG9220" s="1009"/>
      <c r="IH9220" s="1009"/>
      <c r="II9220" s="1009"/>
      <c r="IJ9220" s="1009"/>
      <c r="IK9220" s="1009"/>
      <c r="IL9220" s="1009"/>
      <c r="IM9220" s="1009"/>
    </row>
    <row r="9221" spans="17:247" x14ac:dyDescent="0.25">
      <c r="Q9221" s="1333"/>
      <c r="R9221" s="1333"/>
      <c r="S9221" s="669"/>
      <c r="T9221" s="669"/>
      <c r="U9221" s="669"/>
      <c r="AG9221" s="873"/>
      <c r="AN9221" s="669"/>
      <c r="IG9221" s="1009"/>
      <c r="IH9221" s="1009"/>
      <c r="II9221" s="1009"/>
      <c r="IJ9221" s="1009"/>
      <c r="IK9221" s="1009"/>
      <c r="IL9221" s="1009"/>
      <c r="IM9221" s="1009"/>
    </row>
    <row r="9222" spans="17:247" x14ac:dyDescent="0.25">
      <c r="Q9222" s="1333"/>
      <c r="R9222" s="1333"/>
      <c r="S9222" s="669"/>
      <c r="T9222" s="669"/>
      <c r="U9222" s="669"/>
      <c r="AG9222" s="873"/>
      <c r="AN9222" s="669"/>
      <c r="IG9222" s="1009"/>
      <c r="IH9222" s="1009"/>
      <c r="II9222" s="1009"/>
      <c r="IJ9222" s="1009"/>
      <c r="IK9222" s="1009"/>
      <c r="IL9222" s="1009"/>
      <c r="IM9222" s="1009"/>
    </row>
    <row r="9223" spans="17:247" x14ac:dyDescent="0.25">
      <c r="Q9223" s="1333"/>
      <c r="R9223" s="1333"/>
      <c r="S9223" s="669"/>
      <c r="T9223" s="669"/>
      <c r="U9223" s="669"/>
      <c r="AG9223" s="873"/>
      <c r="AN9223" s="669"/>
      <c r="IG9223" s="1009"/>
      <c r="IH9223" s="1009"/>
      <c r="II9223" s="1009"/>
      <c r="IJ9223" s="1009"/>
      <c r="IK9223" s="1009"/>
      <c r="IL9223" s="1009"/>
      <c r="IM9223" s="1009"/>
    </row>
    <row r="9224" spans="17:247" x14ac:dyDescent="0.25">
      <c r="Q9224" s="1333"/>
      <c r="R9224" s="1333"/>
      <c r="S9224" s="669"/>
      <c r="T9224" s="669"/>
      <c r="U9224" s="669"/>
      <c r="AG9224" s="873"/>
      <c r="AN9224" s="669"/>
      <c r="IG9224" s="1009"/>
      <c r="IH9224" s="1009"/>
      <c r="II9224" s="1009"/>
      <c r="IJ9224" s="1009"/>
      <c r="IK9224" s="1009"/>
      <c r="IL9224" s="1009"/>
      <c r="IM9224" s="1009"/>
    </row>
    <row r="9225" spans="17:247" x14ac:dyDescent="0.25">
      <c r="Q9225" s="1333"/>
      <c r="R9225" s="1333"/>
      <c r="S9225" s="669"/>
      <c r="T9225" s="669"/>
      <c r="U9225" s="669"/>
      <c r="AG9225" s="873"/>
      <c r="AN9225" s="669"/>
      <c r="IG9225" s="1009"/>
      <c r="IH9225" s="1009"/>
      <c r="II9225" s="1009"/>
      <c r="IJ9225" s="1009"/>
      <c r="IK9225" s="1009"/>
      <c r="IL9225" s="1009"/>
      <c r="IM9225" s="1009"/>
    </row>
    <row r="9226" spans="17:247" x14ac:dyDescent="0.25">
      <c r="Q9226" s="1333"/>
      <c r="R9226" s="1333"/>
      <c r="S9226" s="669"/>
      <c r="T9226" s="669"/>
      <c r="U9226" s="669"/>
      <c r="AG9226" s="873"/>
      <c r="AN9226" s="669"/>
      <c r="IG9226" s="1009"/>
      <c r="IH9226" s="1009"/>
      <c r="II9226" s="1009"/>
      <c r="IJ9226" s="1009"/>
      <c r="IK9226" s="1009"/>
      <c r="IL9226" s="1009"/>
      <c r="IM9226" s="1009"/>
    </row>
    <row r="9227" spans="17:247" x14ac:dyDescent="0.25">
      <c r="Q9227" s="1333"/>
      <c r="R9227" s="1333"/>
      <c r="S9227" s="669"/>
      <c r="T9227" s="669"/>
      <c r="U9227" s="669"/>
      <c r="AG9227" s="873"/>
      <c r="AN9227" s="669"/>
      <c r="IG9227" s="1009"/>
      <c r="IH9227" s="1009"/>
      <c r="II9227" s="1009"/>
      <c r="IJ9227" s="1009"/>
      <c r="IK9227" s="1009"/>
      <c r="IL9227" s="1009"/>
      <c r="IM9227" s="1009"/>
    </row>
    <row r="9228" spans="17:247" x14ac:dyDescent="0.25">
      <c r="Q9228" s="1333"/>
      <c r="R9228" s="1333"/>
      <c r="S9228" s="669"/>
      <c r="T9228" s="669"/>
      <c r="U9228" s="669"/>
      <c r="AG9228" s="873"/>
      <c r="AN9228" s="669"/>
      <c r="IG9228" s="1009"/>
      <c r="IH9228" s="1009"/>
      <c r="II9228" s="1009"/>
      <c r="IJ9228" s="1009"/>
      <c r="IK9228" s="1009"/>
      <c r="IL9228" s="1009"/>
      <c r="IM9228" s="1009"/>
    </row>
    <row r="9229" spans="17:247" x14ac:dyDescent="0.25">
      <c r="Q9229" s="1333"/>
      <c r="R9229" s="1333"/>
      <c r="S9229" s="669"/>
      <c r="T9229" s="669"/>
      <c r="U9229" s="669"/>
      <c r="AG9229" s="873"/>
      <c r="AN9229" s="669"/>
      <c r="IG9229" s="1009"/>
      <c r="IH9229" s="1009"/>
      <c r="II9229" s="1009"/>
      <c r="IJ9229" s="1009"/>
      <c r="IK9229" s="1009"/>
      <c r="IL9229" s="1009"/>
      <c r="IM9229" s="1009"/>
    </row>
    <row r="9230" spans="17:247" x14ac:dyDescent="0.25">
      <c r="Q9230" s="1333"/>
      <c r="R9230" s="1333"/>
      <c r="S9230" s="669"/>
      <c r="T9230" s="669"/>
      <c r="U9230" s="669"/>
      <c r="AG9230" s="873"/>
      <c r="AN9230" s="669"/>
      <c r="IG9230" s="1009"/>
      <c r="IH9230" s="1009"/>
      <c r="II9230" s="1009"/>
      <c r="IJ9230" s="1009"/>
      <c r="IK9230" s="1009"/>
      <c r="IL9230" s="1009"/>
      <c r="IM9230" s="1009"/>
    </row>
    <row r="9231" spans="17:247" x14ac:dyDescent="0.25">
      <c r="Q9231" s="1333"/>
      <c r="R9231" s="1333"/>
      <c r="S9231" s="669"/>
      <c r="T9231" s="669"/>
      <c r="U9231" s="669"/>
      <c r="AG9231" s="873"/>
      <c r="AN9231" s="669"/>
      <c r="IG9231" s="1009"/>
      <c r="IH9231" s="1009"/>
      <c r="II9231" s="1009"/>
      <c r="IJ9231" s="1009"/>
      <c r="IK9231" s="1009"/>
      <c r="IL9231" s="1009"/>
      <c r="IM9231" s="1009"/>
    </row>
    <row r="9232" spans="17:247" x14ac:dyDescent="0.25">
      <c r="Q9232" s="1333"/>
      <c r="R9232" s="1333"/>
      <c r="S9232" s="669"/>
      <c r="T9232" s="669"/>
      <c r="U9232" s="669"/>
      <c r="AG9232" s="873"/>
      <c r="AN9232" s="669"/>
      <c r="IG9232" s="1009"/>
      <c r="IH9232" s="1009"/>
      <c r="II9232" s="1009"/>
      <c r="IJ9232" s="1009"/>
      <c r="IK9232" s="1009"/>
      <c r="IL9232" s="1009"/>
      <c r="IM9232" s="1009"/>
    </row>
    <row r="9233" spans="17:247" x14ac:dyDescent="0.25">
      <c r="Q9233" s="1333"/>
      <c r="R9233" s="1333"/>
      <c r="S9233" s="669"/>
      <c r="T9233" s="669"/>
      <c r="U9233" s="669"/>
      <c r="AG9233" s="873"/>
      <c r="AN9233" s="669"/>
      <c r="IG9233" s="1009"/>
      <c r="IH9233" s="1009"/>
      <c r="II9233" s="1009"/>
      <c r="IJ9233" s="1009"/>
      <c r="IK9233" s="1009"/>
      <c r="IL9233" s="1009"/>
      <c r="IM9233" s="1009"/>
    </row>
    <row r="9234" spans="17:247" x14ac:dyDescent="0.25">
      <c r="Q9234" s="1333"/>
      <c r="R9234" s="1333"/>
      <c r="S9234" s="669"/>
      <c r="T9234" s="669"/>
      <c r="U9234" s="669"/>
      <c r="AG9234" s="873"/>
      <c r="AN9234" s="669"/>
      <c r="IG9234" s="1009"/>
      <c r="IH9234" s="1009"/>
      <c r="II9234" s="1009"/>
      <c r="IJ9234" s="1009"/>
      <c r="IK9234" s="1009"/>
      <c r="IL9234" s="1009"/>
      <c r="IM9234" s="1009"/>
    </row>
    <row r="9235" spans="17:247" x14ac:dyDescent="0.25">
      <c r="Q9235" s="1333"/>
      <c r="R9235" s="1333"/>
      <c r="S9235" s="669"/>
      <c r="T9235" s="669"/>
      <c r="U9235" s="669"/>
      <c r="AG9235" s="873"/>
      <c r="AN9235" s="669"/>
      <c r="IG9235" s="1009"/>
      <c r="IH9235" s="1009"/>
      <c r="II9235" s="1009"/>
      <c r="IJ9235" s="1009"/>
      <c r="IK9235" s="1009"/>
      <c r="IL9235" s="1009"/>
      <c r="IM9235" s="1009"/>
    </row>
    <row r="9236" spans="17:247" x14ac:dyDescent="0.25">
      <c r="Q9236" s="1333"/>
      <c r="R9236" s="1333"/>
      <c r="S9236" s="669"/>
      <c r="T9236" s="669"/>
      <c r="U9236" s="669"/>
      <c r="AG9236" s="873"/>
      <c r="AN9236" s="669"/>
      <c r="IG9236" s="1009"/>
      <c r="IH9236" s="1009"/>
      <c r="II9236" s="1009"/>
      <c r="IJ9236" s="1009"/>
      <c r="IK9236" s="1009"/>
      <c r="IL9236" s="1009"/>
      <c r="IM9236" s="1009"/>
    </row>
    <row r="9237" spans="17:247" x14ac:dyDescent="0.25">
      <c r="Q9237" s="1333"/>
      <c r="R9237" s="1333"/>
      <c r="S9237" s="669"/>
      <c r="T9237" s="669"/>
      <c r="U9237" s="669"/>
      <c r="AG9237" s="873"/>
      <c r="AN9237" s="669"/>
      <c r="IG9237" s="1009"/>
      <c r="IH9237" s="1009"/>
      <c r="II9237" s="1009"/>
      <c r="IJ9237" s="1009"/>
      <c r="IK9237" s="1009"/>
      <c r="IL9237" s="1009"/>
      <c r="IM9237" s="1009"/>
    </row>
    <row r="9238" spans="17:247" x14ac:dyDescent="0.25">
      <c r="Q9238" s="1333"/>
      <c r="R9238" s="1333"/>
      <c r="S9238" s="669"/>
      <c r="T9238" s="669"/>
      <c r="U9238" s="669"/>
      <c r="AG9238" s="873"/>
      <c r="AN9238" s="669"/>
      <c r="IG9238" s="1009"/>
      <c r="IH9238" s="1009"/>
      <c r="II9238" s="1009"/>
      <c r="IJ9238" s="1009"/>
      <c r="IK9238" s="1009"/>
      <c r="IL9238" s="1009"/>
      <c r="IM9238" s="1009"/>
    </row>
    <row r="9239" spans="17:247" x14ac:dyDescent="0.25">
      <c r="Q9239" s="1333"/>
      <c r="R9239" s="1333"/>
      <c r="S9239" s="669"/>
      <c r="T9239" s="669"/>
      <c r="U9239" s="669"/>
      <c r="AG9239" s="873"/>
      <c r="AN9239" s="669"/>
      <c r="IG9239" s="1009"/>
      <c r="IH9239" s="1009"/>
      <c r="II9239" s="1009"/>
      <c r="IJ9239" s="1009"/>
      <c r="IK9239" s="1009"/>
      <c r="IL9239" s="1009"/>
      <c r="IM9239" s="1009"/>
    </row>
    <row r="9240" spans="17:247" x14ac:dyDescent="0.25">
      <c r="Q9240" s="1333"/>
      <c r="R9240" s="1333"/>
      <c r="S9240" s="669"/>
      <c r="T9240" s="669"/>
      <c r="U9240" s="669"/>
      <c r="AG9240" s="873"/>
      <c r="AN9240" s="669"/>
      <c r="IG9240" s="1009"/>
      <c r="IH9240" s="1009"/>
      <c r="II9240" s="1009"/>
      <c r="IJ9240" s="1009"/>
      <c r="IK9240" s="1009"/>
      <c r="IL9240" s="1009"/>
      <c r="IM9240" s="1009"/>
    </row>
    <row r="9241" spans="17:247" x14ac:dyDescent="0.25">
      <c r="Q9241" s="1333"/>
      <c r="R9241" s="1333"/>
      <c r="S9241" s="669"/>
      <c r="T9241" s="669"/>
      <c r="U9241" s="669"/>
      <c r="AG9241" s="873"/>
      <c r="AN9241" s="669"/>
      <c r="IG9241" s="1009"/>
      <c r="IH9241" s="1009"/>
      <c r="II9241" s="1009"/>
      <c r="IJ9241" s="1009"/>
      <c r="IK9241" s="1009"/>
      <c r="IL9241" s="1009"/>
      <c r="IM9241" s="1009"/>
    </row>
    <row r="9242" spans="17:247" x14ac:dyDescent="0.25">
      <c r="Q9242" s="1333"/>
      <c r="R9242" s="1333"/>
      <c r="S9242" s="669"/>
      <c r="T9242" s="669"/>
      <c r="U9242" s="669"/>
      <c r="AG9242" s="873"/>
      <c r="AN9242" s="669"/>
      <c r="IG9242" s="1009"/>
      <c r="IH9242" s="1009"/>
      <c r="II9242" s="1009"/>
      <c r="IJ9242" s="1009"/>
      <c r="IK9242" s="1009"/>
      <c r="IL9242" s="1009"/>
      <c r="IM9242" s="1009"/>
    </row>
    <row r="9243" spans="17:247" x14ac:dyDescent="0.25">
      <c r="Q9243" s="1333"/>
      <c r="R9243" s="1333"/>
      <c r="S9243" s="669"/>
      <c r="T9243" s="669"/>
      <c r="U9243" s="669"/>
      <c r="AG9243" s="873"/>
      <c r="AN9243" s="669"/>
      <c r="IG9243" s="1009"/>
      <c r="IH9243" s="1009"/>
      <c r="II9243" s="1009"/>
      <c r="IJ9243" s="1009"/>
      <c r="IK9243" s="1009"/>
      <c r="IL9243" s="1009"/>
      <c r="IM9243" s="1009"/>
    </row>
    <row r="9244" spans="17:247" x14ac:dyDescent="0.25">
      <c r="Q9244" s="1333"/>
      <c r="R9244" s="1333"/>
      <c r="S9244" s="669"/>
      <c r="T9244" s="669"/>
      <c r="U9244" s="669"/>
      <c r="AG9244" s="873"/>
      <c r="AN9244" s="669"/>
      <c r="IG9244" s="1009"/>
      <c r="IH9244" s="1009"/>
      <c r="II9244" s="1009"/>
      <c r="IJ9244" s="1009"/>
      <c r="IK9244" s="1009"/>
      <c r="IL9244" s="1009"/>
      <c r="IM9244" s="1009"/>
    </row>
    <row r="9245" spans="17:247" x14ac:dyDescent="0.25">
      <c r="Q9245" s="1333"/>
      <c r="R9245" s="1333"/>
      <c r="S9245" s="669"/>
      <c r="T9245" s="669"/>
      <c r="U9245" s="669"/>
      <c r="AG9245" s="873"/>
      <c r="AN9245" s="669"/>
      <c r="IG9245" s="1009"/>
      <c r="IH9245" s="1009"/>
      <c r="II9245" s="1009"/>
      <c r="IJ9245" s="1009"/>
      <c r="IK9245" s="1009"/>
      <c r="IL9245" s="1009"/>
      <c r="IM9245" s="1009"/>
    </row>
    <row r="9246" spans="17:247" x14ac:dyDescent="0.25">
      <c r="Q9246" s="1333"/>
      <c r="R9246" s="1333"/>
      <c r="S9246" s="669"/>
      <c r="T9246" s="669"/>
      <c r="U9246" s="669"/>
      <c r="AG9246" s="873"/>
      <c r="AN9246" s="669"/>
      <c r="IG9246" s="1009"/>
      <c r="IH9246" s="1009"/>
      <c r="II9246" s="1009"/>
      <c r="IJ9246" s="1009"/>
      <c r="IK9246" s="1009"/>
      <c r="IL9246" s="1009"/>
      <c r="IM9246" s="1009"/>
    </row>
    <row r="9247" spans="17:247" x14ac:dyDescent="0.25">
      <c r="Q9247" s="1333"/>
      <c r="R9247" s="1333"/>
      <c r="S9247" s="669"/>
      <c r="T9247" s="669"/>
      <c r="U9247" s="669"/>
      <c r="AG9247" s="873"/>
      <c r="AN9247" s="669"/>
      <c r="IG9247" s="1009"/>
      <c r="IH9247" s="1009"/>
      <c r="II9247" s="1009"/>
      <c r="IJ9247" s="1009"/>
      <c r="IK9247" s="1009"/>
      <c r="IL9247" s="1009"/>
      <c r="IM9247" s="1009"/>
    </row>
    <row r="9248" spans="17:247" x14ac:dyDescent="0.25">
      <c r="Q9248" s="1333"/>
      <c r="R9248" s="1333"/>
      <c r="S9248" s="669"/>
      <c r="T9248" s="669"/>
      <c r="U9248" s="669"/>
      <c r="AG9248" s="873"/>
      <c r="AN9248" s="669"/>
      <c r="IG9248" s="1009"/>
      <c r="IH9248" s="1009"/>
      <c r="II9248" s="1009"/>
      <c r="IJ9248" s="1009"/>
      <c r="IK9248" s="1009"/>
      <c r="IL9248" s="1009"/>
      <c r="IM9248" s="1009"/>
    </row>
    <row r="9249" spans="17:247" x14ac:dyDescent="0.25">
      <c r="Q9249" s="1333"/>
      <c r="R9249" s="1333"/>
      <c r="S9249" s="669"/>
      <c r="T9249" s="669"/>
      <c r="U9249" s="669"/>
      <c r="AG9249" s="873"/>
      <c r="AN9249" s="669"/>
      <c r="IG9249" s="1009"/>
      <c r="IH9249" s="1009"/>
      <c r="II9249" s="1009"/>
      <c r="IJ9249" s="1009"/>
      <c r="IK9249" s="1009"/>
      <c r="IL9249" s="1009"/>
      <c r="IM9249" s="1009"/>
    </row>
    <row r="9250" spans="17:247" x14ac:dyDescent="0.25">
      <c r="Q9250" s="1333"/>
      <c r="R9250" s="1333"/>
      <c r="S9250" s="669"/>
      <c r="T9250" s="669"/>
      <c r="U9250" s="669"/>
      <c r="AG9250" s="873"/>
      <c r="AN9250" s="669"/>
      <c r="IG9250" s="1009"/>
      <c r="IH9250" s="1009"/>
      <c r="II9250" s="1009"/>
      <c r="IJ9250" s="1009"/>
      <c r="IK9250" s="1009"/>
      <c r="IL9250" s="1009"/>
      <c r="IM9250" s="1009"/>
    </row>
    <row r="9251" spans="17:247" x14ac:dyDescent="0.25">
      <c r="Q9251" s="1333"/>
      <c r="R9251" s="1333"/>
      <c r="S9251" s="669"/>
      <c r="T9251" s="669"/>
      <c r="U9251" s="669"/>
      <c r="AG9251" s="873"/>
      <c r="AN9251" s="669"/>
      <c r="IG9251" s="1009"/>
      <c r="IH9251" s="1009"/>
      <c r="II9251" s="1009"/>
      <c r="IJ9251" s="1009"/>
      <c r="IK9251" s="1009"/>
      <c r="IL9251" s="1009"/>
      <c r="IM9251" s="1009"/>
    </row>
    <row r="9252" spans="17:247" x14ac:dyDescent="0.25">
      <c r="Q9252" s="1333"/>
      <c r="R9252" s="1333"/>
      <c r="S9252" s="669"/>
      <c r="T9252" s="669"/>
      <c r="U9252" s="669"/>
      <c r="AG9252" s="873"/>
      <c r="AN9252" s="669"/>
      <c r="IG9252" s="1009"/>
      <c r="IH9252" s="1009"/>
      <c r="II9252" s="1009"/>
      <c r="IJ9252" s="1009"/>
      <c r="IK9252" s="1009"/>
      <c r="IL9252" s="1009"/>
      <c r="IM9252" s="1009"/>
    </row>
    <row r="9253" spans="17:247" x14ac:dyDescent="0.25">
      <c r="Q9253" s="1333"/>
      <c r="R9253" s="1333"/>
      <c r="S9253" s="669"/>
      <c r="T9253" s="669"/>
      <c r="U9253" s="669"/>
      <c r="AG9253" s="873"/>
      <c r="AN9253" s="669"/>
      <c r="IG9253" s="1009"/>
      <c r="IH9253" s="1009"/>
      <c r="II9253" s="1009"/>
      <c r="IJ9253" s="1009"/>
      <c r="IK9253" s="1009"/>
      <c r="IL9253" s="1009"/>
      <c r="IM9253" s="1009"/>
    </row>
    <row r="9254" spans="17:247" x14ac:dyDescent="0.25">
      <c r="Q9254" s="1333"/>
      <c r="R9254" s="1333"/>
      <c r="S9254" s="669"/>
      <c r="T9254" s="669"/>
      <c r="U9254" s="669"/>
      <c r="AG9254" s="873"/>
      <c r="AN9254" s="669"/>
      <c r="IG9254" s="1009"/>
      <c r="IH9254" s="1009"/>
      <c r="II9254" s="1009"/>
      <c r="IJ9254" s="1009"/>
      <c r="IK9254" s="1009"/>
      <c r="IL9254" s="1009"/>
      <c r="IM9254" s="1009"/>
    </row>
    <row r="9255" spans="17:247" x14ac:dyDescent="0.25">
      <c r="Q9255" s="1333"/>
      <c r="R9255" s="1333"/>
      <c r="S9255" s="669"/>
      <c r="T9255" s="669"/>
      <c r="U9255" s="669"/>
      <c r="AG9255" s="873"/>
      <c r="AN9255" s="669"/>
      <c r="IG9255" s="1009"/>
      <c r="IH9255" s="1009"/>
      <c r="II9255" s="1009"/>
      <c r="IJ9255" s="1009"/>
      <c r="IK9255" s="1009"/>
      <c r="IL9255" s="1009"/>
      <c r="IM9255" s="1009"/>
    </row>
    <row r="9256" spans="17:247" x14ac:dyDescent="0.25">
      <c r="Q9256" s="1333"/>
      <c r="R9256" s="1333"/>
      <c r="S9256" s="669"/>
      <c r="T9256" s="669"/>
      <c r="U9256" s="669"/>
      <c r="AG9256" s="873"/>
      <c r="AN9256" s="669"/>
      <c r="IG9256" s="1009"/>
      <c r="IH9256" s="1009"/>
      <c r="II9256" s="1009"/>
      <c r="IJ9256" s="1009"/>
      <c r="IK9256" s="1009"/>
      <c r="IL9256" s="1009"/>
      <c r="IM9256" s="1009"/>
    </row>
    <row r="9257" spans="17:247" x14ac:dyDescent="0.25">
      <c r="Q9257" s="1333"/>
      <c r="R9257" s="1333"/>
      <c r="S9257" s="669"/>
      <c r="T9257" s="669"/>
      <c r="U9257" s="669"/>
      <c r="AG9257" s="873"/>
      <c r="AN9257" s="669"/>
      <c r="IG9257" s="1009"/>
      <c r="IH9257" s="1009"/>
      <c r="II9257" s="1009"/>
      <c r="IJ9257" s="1009"/>
      <c r="IK9257" s="1009"/>
      <c r="IL9257" s="1009"/>
      <c r="IM9257" s="1009"/>
    </row>
    <row r="9258" spans="17:247" x14ac:dyDescent="0.25">
      <c r="Q9258" s="1333"/>
      <c r="R9258" s="1333"/>
      <c r="S9258" s="669"/>
      <c r="T9258" s="669"/>
      <c r="U9258" s="669"/>
      <c r="AG9258" s="873"/>
      <c r="AN9258" s="669"/>
      <c r="IG9258" s="1009"/>
      <c r="IH9258" s="1009"/>
      <c r="II9258" s="1009"/>
      <c r="IJ9258" s="1009"/>
      <c r="IK9258" s="1009"/>
      <c r="IL9258" s="1009"/>
      <c r="IM9258" s="1009"/>
    </row>
    <row r="9259" spans="17:247" x14ac:dyDescent="0.25">
      <c r="Q9259" s="1333"/>
      <c r="R9259" s="1333"/>
      <c r="S9259" s="669"/>
      <c r="T9259" s="669"/>
      <c r="U9259" s="669"/>
      <c r="AG9259" s="873"/>
      <c r="AN9259" s="669"/>
      <c r="IG9259" s="1009"/>
      <c r="IH9259" s="1009"/>
      <c r="II9259" s="1009"/>
      <c r="IJ9259" s="1009"/>
      <c r="IK9259" s="1009"/>
      <c r="IL9259" s="1009"/>
      <c r="IM9259" s="1009"/>
    </row>
    <row r="9260" spans="17:247" x14ac:dyDescent="0.25">
      <c r="Q9260" s="1333"/>
      <c r="R9260" s="1333"/>
      <c r="S9260" s="669"/>
      <c r="T9260" s="669"/>
      <c r="U9260" s="669"/>
      <c r="AG9260" s="873"/>
      <c r="AN9260" s="669"/>
      <c r="IG9260" s="1009"/>
      <c r="IH9260" s="1009"/>
      <c r="II9260" s="1009"/>
      <c r="IJ9260" s="1009"/>
      <c r="IK9260" s="1009"/>
      <c r="IL9260" s="1009"/>
      <c r="IM9260" s="1009"/>
    </row>
    <row r="9261" spans="17:247" x14ac:dyDescent="0.25">
      <c r="Q9261" s="1333"/>
      <c r="R9261" s="1333"/>
      <c r="S9261" s="669"/>
      <c r="T9261" s="669"/>
      <c r="U9261" s="669"/>
      <c r="AG9261" s="873"/>
      <c r="AN9261" s="669"/>
      <c r="IG9261" s="1009"/>
      <c r="IH9261" s="1009"/>
      <c r="II9261" s="1009"/>
      <c r="IJ9261" s="1009"/>
      <c r="IK9261" s="1009"/>
      <c r="IL9261" s="1009"/>
      <c r="IM9261" s="1009"/>
    </row>
    <row r="9262" spans="17:247" x14ac:dyDescent="0.25">
      <c r="Q9262" s="1333"/>
      <c r="R9262" s="1333"/>
      <c r="S9262" s="669"/>
      <c r="T9262" s="669"/>
      <c r="U9262" s="669"/>
      <c r="AG9262" s="873"/>
      <c r="AN9262" s="669"/>
      <c r="IG9262" s="1009"/>
      <c r="IH9262" s="1009"/>
      <c r="II9262" s="1009"/>
      <c r="IJ9262" s="1009"/>
      <c r="IK9262" s="1009"/>
      <c r="IL9262" s="1009"/>
      <c r="IM9262" s="1009"/>
    </row>
    <row r="9263" spans="17:247" x14ac:dyDescent="0.25">
      <c r="Q9263" s="1333"/>
      <c r="R9263" s="1333"/>
      <c r="S9263" s="669"/>
      <c r="T9263" s="669"/>
      <c r="U9263" s="669"/>
      <c r="AG9263" s="873"/>
      <c r="AN9263" s="669"/>
      <c r="IG9263" s="1009"/>
      <c r="IH9263" s="1009"/>
      <c r="II9263" s="1009"/>
      <c r="IJ9263" s="1009"/>
      <c r="IK9263" s="1009"/>
      <c r="IL9263" s="1009"/>
      <c r="IM9263" s="1009"/>
    </row>
    <row r="9264" spans="17:247" x14ac:dyDescent="0.25">
      <c r="Q9264" s="1333"/>
      <c r="R9264" s="1333"/>
      <c r="S9264" s="669"/>
      <c r="T9264" s="669"/>
      <c r="U9264" s="669"/>
      <c r="AG9264" s="873"/>
      <c r="AN9264" s="669"/>
      <c r="IG9264" s="1009"/>
      <c r="IH9264" s="1009"/>
      <c r="II9264" s="1009"/>
      <c r="IJ9264" s="1009"/>
      <c r="IK9264" s="1009"/>
      <c r="IL9264" s="1009"/>
      <c r="IM9264" s="1009"/>
    </row>
    <row r="9265" spans="17:247" x14ac:dyDescent="0.25">
      <c r="Q9265" s="1333"/>
      <c r="R9265" s="1333"/>
      <c r="S9265" s="669"/>
      <c r="T9265" s="669"/>
      <c r="U9265" s="669"/>
      <c r="AG9265" s="873"/>
      <c r="AN9265" s="669"/>
      <c r="IG9265" s="1009"/>
      <c r="IH9265" s="1009"/>
      <c r="II9265" s="1009"/>
      <c r="IJ9265" s="1009"/>
      <c r="IK9265" s="1009"/>
      <c r="IL9265" s="1009"/>
      <c r="IM9265" s="1009"/>
    </row>
    <row r="9266" spans="17:247" x14ac:dyDescent="0.25">
      <c r="Q9266" s="1333"/>
      <c r="R9266" s="1333"/>
      <c r="S9266" s="669"/>
      <c r="T9266" s="669"/>
      <c r="U9266" s="669"/>
      <c r="AG9266" s="873"/>
      <c r="AN9266" s="669"/>
      <c r="IG9266" s="1009"/>
      <c r="IH9266" s="1009"/>
      <c r="II9266" s="1009"/>
      <c r="IJ9266" s="1009"/>
      <c r="IK9266" s="1009"/>
      <c r="IL9266" s="1009"/>
      <c r="IM9266" s="1009"/>
    </row>
    <row r="9267" spans="17:247" x14ac:dyDescent="0.25">
      <c r="Q9267" s="1333"/>
      <c r="R9267" s="1333"/>
      <c r="S9267" s="669"/>
      <c r="T9267" s="669"/>
      <c r="U9267" s="669"/>
      <c r="AG9267" s="873"/>
      <c r="AN9267" s="669"/>
      <c r="IG9267" s="1009"/>
      <c r="IH9267" s="1009"/>
      <c r="II9267" s="1009"/>
      <c r="IJ9267" s="1009"/>
      <c r="IK9267" s="1009"/>
      <c r="IL9267" s="1009"/>
      <c r="IM9267" s="1009"/>
    </row>
    <row r="9268" spans="17:247" x14ac:dyDescent="0.25">
      <c r="Q9268" s="1333"/>
      <c r="R9268" s="1333"/>
      <c r="S9268" s="669"/>
      <c r="T9268" s="669"/>
      <c r="U9268" s="669"/>
      <c r="AG9268" s="873"/>
      <c r="AN9268" s="669"/>
      <c r="IG9268" s="1009"/>
      <c r="IH9268" s="1009"/>
      <c r="II9268" s="1009"/>
      <c r="IJ9268" s="1009"/>
      <c r="IK9268" s="1009"/>
      <c r="IL9268" s="1009"/>
      <c r="IM9268" s="1009"/>
    </row>
    <row r="9269" spans="17:247" x14ac:dyDescent="0.25">
      <c r="Q9269" s="1333"/>
      <c r="R9269" s="1333"/>
      <c r="S9269" s="669"/>
      <c r="T9269" s="669"/>
      <c r="U9269" s="669"/>
      <c r="AG9269" s="873"/>
      <c r="AN9269" s="669"/>
      <c r="IG9269" s="1009"/>
      <c r="IH9269" s="1009"/>
      <c r="II9269" s="1009"/>
      <c r="IJ9269" s="1009"/>
      <c r="IK9269" s="1009"/>
      <c r="IL9269" s="1009"/>
      <c r="IM9269" s="1009"/>
    </row>
    <row r="9270" spans="17:247" x14ac:dyDescent="0.25">
      <c r="Q9270" s="1333"/>
      <c r="R9270" s="1333"/>
      <c r="S9270" s="669"/>
      <c r="T9270" s="669"/>
      <c r="U9270" s="669"/>
      <c r="AG9270" s="873"/>
      <c r="AN9270" s="669"/>
      <c r="IG9270" s="1009"/>
      <c r="IH9270" s="1009"/>
      <c r="II9270" s="1009"/>
      <c r="IJ9270" s="1009"/>
      <c r="IK9270" s="1009"/>
      <c r="IL9270" s="1009"/>
      <c r="IM9270" s="1009"/>
    </row>
    <row r="9271" spans="17:247" x14ac:dyDescent="0.25">
      <c r="Q9271" s="1333"/>
      <c r="R9271" s="1333"/>
      <c r="S9271" s="669"/>
      <c r="T9271" s="669"/>
      <c r="U9271" s="669"/>
      <c r="AG9271" s="873"/>
      <c r="AN9271" s="669"/>
      <c r="IG9271" s="1009"/>
      <c r="IH9271" s="1009"/>
      <c r="II9271" s="1009"/>
      <c r="IJ9271" s="1009"/>
      <c r="IK9271" s="1009"/>
      <c r="IL9271" s="1009"/>
      <c r="IM9271" s="1009"/>
    </row>
    <row r="9272" spans="17:247" x14ac:dyDescent="0.25">
      <c r="Q9272" s="1333"/>
      <c r="R9272" s="1333"/>
      <c r="S9272" s="669"/>
      <c r="T9272" s="669"/>
      <c r="U9272" s="669"/>
      <c r="AG9272" s="873"/>
      <c r="AN9272" s="669"/>
      <c r="IG9272" s="1009"/>
      <c r="IH9272" s="1009"/>
      <c r="II9272" s="1009"/>
      <c r="IJ9272" s="1009"/>
      <c r="IK9272" s="1009"/>
      <c r="IL9272" s="1009"/>
      <c r="IM9272" s="1009"/>
    </row>
    <row r="9273" spans="17:247" x14ac:dyDescent="0.25">
      <c r="Q9273" s="1333"/>
      <c r="R9273" s="1333"/>
      <c r="S9273" s="669"/>
      <c r="T9273" s="669"/>
      <c r="U9273" s="669"/>
      <c r="AG9273" s="873"/>
      <c r="AN9273" s="669"/>
      <c r="IG9273" s="1009"/>
      <c r="IH9273" s="1009"/>
      <c r="II9273" s="1009"/>
      <c r="IJ9273" s="1009"/>
      <c r="IK9273" s="1009"/>
      <c r="IL9273" s="1009"/>
      <c r="IM9273" s="1009"/>
    </row>
    <row r="9274" spans="17:247" x14ac:dyDescent="0.25">
      <c r="Q9274" s="1333"/>
      <c r="R9274" s="1333"/>
      <c r="S9274" s="669"/>
      <c r="T9274" s="669"/>
      <c r="U9274" s="669"/>
      <c r="AG9274" s="873"/>
      <c r="AN9274" s="669"/>
      <c r="IG9274" s="1009"/>
      <c r="IH9274" s="1009"/>
      <c r="II9274" s="1009"/>
      <c r="IJ9274" s="1009"/>
      <c r="IK9274" s="1009"/>
      <c r="IL9274" s="1009"/>
      <c r="IM9274" s="1009"/>
    </row>
    <row r="9275" spans="17:247" x14ac:dyDescent="0.25">
      <c r="Q9275" s="1333"/>
      <c r="R9275" s="1333"/>
      <c r="S9275" s="669"/>
      <c r="T9275" s="669"/>
      <c r="U9275" s="669"/>
      <c r="AG9275" s="873"/>
      <c r="AN9275" s="669"/>
      <c r="IG9275" s="1009"/>
      <c r="IH9275" s="1009"/>
      <c r="II9275" s="1009"/>
      <c r="IJ9275" s="1009"/>
      <c r="IK9275" s="1009"/>
      <c r="IL9275" s="1009"/>
      <c r="IM9275" s="1009"/>
    </row>
    <row r="9276" spans="17:247" x14ac:dyDescent="0.25">
      <c r="Q9276" s="1333"/>
      <c r="R9276" s="1333"/>
      <c r="S9276" s="669"/>
      <c r="T9276" s="669"/>
      <c r="U9276" s="669"/>
      <c r="AG9276" s="873"/>
      <c r="AN9276" s="669"/>
      <c r="IG9276" s="1009"/>
      <c r="IH9276" s="1009"/>
      <c r="II9276" s="1009"/>
      <c r="IJ9276" s="1009"/>
      <c r="IK9276" s="1009"/>
      <c r="IL9276" s="1009"/>
      <c r="IM9276" s="1009"/>
    </row>
    <row r="9277" spans="17:247" x14ac:dyDescent="0.25">
      <c r="Q9277" s="1333"/>
      <c r="R9277" s="1333"/>
      <c r="S9277" s="669"/>
      <c r="T9277" s="669"/>
      <c r="U9277" s="669"/>
      <c r="AG9277" s="873"/>
      <c r="AN9277" s="669"/>
      <c r="IG9277" s="1009"/>
      <c r="IH9277" s="1009"/>
      <c r="II9277" s="1009"/>
      <c r="IJ9277" s="1009"/>
      <c r="IK9277" s="1009"/>
      <c r="IL9277" s="1009"/>
      <c r="IM9277" s="1009"/>
    </row>
    <row r="9278" spans="17:247" x14ac:dyDescent="0.25">
      <c r="Q9278" s="1333"/>
      <c r="R9278" s="1333"/>
      <c r="S9278" s="669"/>
      <c r="T9278" s="669"/>
      <c r="U9278" s="669"/>
      <c r="AG9278" s="873"/>
      <c r="AN9278" s="669"/>
      <c r="IG9278" s="1009"/>
      <c r="IH9278" s="1009"/>
      <c r="II9278" s="1009"/>
      <c r="IJ9278" s="1009"/>
      <c r="IK9278" s="1009"/>
      <c r="IL9278" s="1009"/>
      <c r="IM9278" s="1009"/>
    </row>
    <row r="9279" spans="17:247" x14ac:dyDescent="0.25">
      <c r="Q9279" s="1333"/>
      <c r="R9279" s="1333"/>
      <c r="S9279" s="669"/>
      <c r="T9279" s="669"/>
      <c r="U9279" s="669"/>
      <c r="AG9279" s="873"/>
      <c r="AN9279" s="669"/>
      <c r="IG9279" s="1009"/>
      <c r="IH9279" s="1009"/>
      <c r="II9279" s="1009"/>
      <c r="IJ9279" s="1009"/>
      <c r="IK9279" s="1009"/>
      <c r="IL9279" s="1009"/>
      <c r="IM9279" s="1009"/>
    </row>
    <row r="9280" spans="17:247" x14ac:dyDescent="0.25">
      <c r="Q9280" s="1333"/>
      <c r="R9280" s="1333"/>
      <c r="S9280" s="669"/>
      <c r="T9280" s="669"/>
      <c r="U9280" s="669"/>
      <c r="AG9280" s="873"/>
      <c r="AN9280" s="669"/>
      <c r="IG9280" s="1009"/>
      <c r="IH9280" s="1009"/>
      <c r="II9280" s="1009"/>
      <c r="IJ9280" s="1009"/>
      <c r="IK9280" s="1009"/>
      <c r="IL9280" s="1009"/>
      <c r="IM9280" s="1009"/>
    </row>
    <row r="9281" spans="17:247" x14ac:dyDescent="0.25">
      <c r="Q9281" s="1333"/>
      <c r="R9281" s="1333"/>
      <c r="S9281" s="669"/>
      <c r="T9281" s="669"/>
      <c r="U9281" s="669"/>
      <c r="AG9281" s="873"/>
      <c r="AN9281" s="669"/>
      <c r="IG9281" s="1009"/>
      <c r="IH9281" s="1009"/>
      <c r="II9281" s="1009"/>
      <c r="IJ9281" s="1009"/>
      <c r="IK9281" s="1009"/>
      <c r="IL9281" s="1009"/>
      <c r="IM9281" s="1009"/>
    </row>
    <row r="9282" spans="17:247" x14ac:dyDescent="0.25">
      <c r="Q9282" s="1333"/>
      <c r="R9282" s="1333"/>
      <c r="S9282" s="669"/>
      <c r="T9282" s="669"/>
      <c r="U9282" s="669"/>
      <c r="AG9282" s="873"/>
      <c r="AN9282" s="669"/>
      <c r="IG9282" s="1009"/>
      <c r="IH9282" s="1009"/>
      <c r="II9282" s="1009"/>
      <c r="IJ9282" s="1009"/>
      <c r="IK9282" s="1009"/>
      <c r="IL9282" s="1009"/>
      <c r="IM9282" s="1009"/>
    </row>
    <row r="9283" spans="17:247" x14ac:dyDescent="0.25">
      <c r="Q9283" s="1333"/>
      <c r="R9283" s="1333"/>
      <c r="S9283" s="669"/>
      <c r="T9283" s="669"/>
      <c r="U9283" s="669"/>
      <c r="AG9283" s="873"/>
      <c r="AN9283" s="669"/>
      <c r="IG9283" s="1009"/>
      <c r="IH9283" s="1009"/>
      <c r="II9283" s="1009"/>
      <c r="IJ9283" s="1009"/>
      <c r="IK9283" s="1009"/>
      <c r="IL9283" s="1009"/>
      <c r="IM9283" s="1009"/>
    </row>
    <row r="9284" spans="17:247" x14ac:dyDescent="0.25">
      <c r="Q9284" s="1333"/>
      <c r="R9284" s="1333"/>
      <c r="S9284" s="669"/>
      <c r="T9284" s="669"/>
      <c r="U9284" s="669"/>
      <c r="AG9284" s="873"/>
      <c r="AN9284" s="669"/>
      <c r="IG9284" s="1009"/>
      <c r="IH9284" s="1009"/>
      <c r="II9284" s="1009"/>
      <c r="IJ9284" s="1009"/>
      <c r="IK9284" s="1009"/>
      <c r="IL9284" s="1009"/>
      <c r="IM9284" s="1009"/>
    </row>
    <row r="9285" spans="17:247" x14ac:dyDescent="0.25">
      <c r="Q9285" s="1333"/>
      <c r="R9285" s="1333"/>
      <c r="S9285" s="669"/>
      <c r="T9285" s="669"/>
      <c r="U9285" s="669"/>
      <c r="AG9285" s="873"/>
      <c r="AN9285" s="669"/>
      <c r="IG9285" s="1009"/>
      <c r="IH9285" s="1009"/>
      <c r="II9285" s="1009"/>
      <c r="IJ9285" s="1009"/>
      <c r="IK9285" s="1009"/>
      <c r="IL9285" s="1009"/>
      <c r="IM9285" s="1009"/>
    </row>
    <row r="9286" spans="17:247" x14ac:dyDescent="0.25">
      <c r="Q9286" s="1333"/>
      <c r="R9286" s="1333"/>
      <c r="S9286" s="669"/>
      <c r="T9286" s="669"/>
      <c r="U9286" s="669"/>
      <c r="AG9286" s="873"/>
      <c r="AN9286" s="669"/>
      <c r="IG9286" s="1009"/>
      <c r="IH9286" s="1009"/>
      <c r="II9286" s="1009"/>
      <c r="IJ9286" s="1009"/>
      <c r="IK9286" s="1009"/>
      <c r="IL9286" s="1009"/>
      <c r="IM9286" s="1009"/>
    </row>
    <row r="9287" spans="17:247" x14ac:dyDescent="0.25">
      <c r="Q9287" s="1333"/>
      <c r="R9287" s="1333"/>
      <c r="S9287" s="669"/>
      <c r="T9287" s="669"/>
      <c r="U9287" s="669"/>
      <c r="AG9287" s="873"/>
      <c r="AN9287" s="669"/>
      <c r="IG9287" s="1009"/>
      <c r="IH9287" s="1009"/>
      <c r="II9287" s="1009"/>
      <c r="IJ9287" s="1009"/>
      <c r="IK9287" s="1009"/>
      <c r="IL9287" s="1009"/>
      <c r="IM9287" s="1009"/>
    </row>
    <row r="9288" spans="17:247" x14ac:dyDescent="0.25">
      <c r="Q9288" s="1333"/>
      <c r="R9288" s="1333"/>
      <c r="S9288" s="669"/>
      <c r="T9288" s="669"/>
      <c r="U9288" s="669"/>
      <c r="AG9288" s="873"/>
      <c r="AN9288" s="669"/>
      <c r="IG9288" s="1009"/>
      <c r="IH9288" s="1009"/>
      <c r="II9288" s="1009"/>
      <c r="IJ9288" s="1009"/>
      <c r="IK9288" s="1009"/>
      <c r="IL9288" s="1009"/>
      <c r="IM9288" s="1009"/>
    </row>
    <row r="9289" spans="17:247" x14ac:dyDescent="0.25">
      <c r="Q9289" s="1333"/>
      <c r="R9289" s="1333"/>
      <c r="S9289" s="669"/>
      <c r="T9289" s="669"/>
      <c r="U9289" s="669"/>
      <c r="AG9289" s="873"/>
      <c r="AN9289" s="669"/>
      <c r="IG9289" s="1009"/>
      <c r="IH9289" s="1009"/>
      <c r="II9289" s="1009"/>
      <c r="IJ9289" s="1009"/>
      <c r="IK9289" s="1009"/>
      <c r="IL9289" s="1009"/>
      <c r="IM9289" s="1009"/>
    </row>
    <row r="9290" spans="17:247" x14ac:dyDescent="0.25">
      <c r="Q9290" s="1333"/>
      <c r="R9290" s="1333"/>
      <c r="S9290" s="669"/>
      <c r="T9290" s="669"/>
      <c r="U9290" s="669"/>
      <c r="AG9290" s="873"/>
      <c r="AN9290" s="669"/>
      <c r="IG9290" s="1009"/>
      <c r="IH9290" s="1009"/>
      <c r="II9290" s="1009"/>
      <c r="IJ9290" s="1009"/>
      <c r="IK9290" s="1009"/>
      <c r="IL9290" s="1009"/>
      <c r="IM9290" s="1009"/>
    </row>
    <row r="9291" spans="17:247" x14ac:dyDescent="0.25">
      <c r="Q9291" s="1333"/>
      <c r="R9291" s="1333"/>
      <c r="S9291" s="669"/>
      <c r="T9291" s="669"/>
      <c r="U9291" s="669"/>
      <c r="AG9291" s="873"/>
      <c r="AN9291" s="669"/>
      <c r="IG9291" s="1009"/>
      <c r="IH9291" s="1009"/>
      <c r="II9291" s="1009"/>
      <c r="IJ9291" s="1009"/>
      <c r="IK9291" s="1009"/>
      <c r="IL9291" s="1009"/>
      <c r="IM9291" s="1009"/>
    </row>
    <row r="9292" spans="17:247" x14ac:dyDescent="0.25">
      <c r="Q9292" s="1333"/>
      <c r="R9292" s="1333"/>
      <c r="S9292" s="669"/>
      <c r="T9292" s="669"/>
      <c r="U9292" s="669"/>
      <c r="AG9292" s="873"/>
      <c r="AN9292" s="669"/>
      <c r="IG9292" s="1009"/>
      <c r="IH9292" s="1009"/>
      <c r="II9292" s="1009"/>
      <c r="IJ9292" s="1009"/>
      <c r="IK9292" s="1009"/>
      <c r="IL9292" s="1009"/>
      <c r="IM9292" s="1009"/>
    </row>
    <row r="9293" spans="17:247" x14ac:dyDescent="0.25">
      <c r="Q9293" s="1333"/>
      <c r="R9293" s="1333"/>
      <c r="S9293" s="669"/>
      <c r="T9293" s="669"/>
      <c r="U9293" s="669"/>
      <c r="AG9293" s="873"/>
      <c r="AN9293" s="669"/>
      <c r="IG9293" s="1009"/>
      <c r="IH9293" s="1009"/>
      <c r="II9293" s="1009"/>
      <c r="IJ9293" s="1009"/>
      <c r="IK9293" s="1009"/>
      <c r="IL9293" s="1009"/>
      <c r="IM9293" s="1009"/>
    </row>
    <row r="9294" spans="17:247" x14ac:dyDescent="0.25">
      <c r="Q9294" s="1333"/>
      <c r="R9294" s="1333"/>
      <c r="S9294" s="669"/>
      <c r="T9294" s="669"/>
      <c r="U9294" s="669"/>
      <c r="AG9294" s="873"/>
      <c r="AN9294" s="669"/>
      <c r="IG9294" s="1009"/>
      <c r="IH9294" s="1009"/>
      <c r="II9294" s="1009"/>
      <c r="IJ9294" s="1009"/>
      <c r="IK9294" s="1009"/>
      <c r="IL9294" s="1009"/>
      <c r="IM9294" s="1009"/>
    </row>
    <row r="9295" spans="17:247" x14ac:dyDescent="0.25">
      <c r="Q9295" s="1333"/>
      <c r="R9295" s="1333"/>
      <c r="S9295" s="669"/>
      <c r="T9295" s="669"/>
      <c r="U9295" s="669"/>
      <c r="AG9295" s="873"/>
      <c r="AN9295" s="669"/>
      <c r="IG9295" s="1009"/>
      <c r="IH9295" s="1009"/>
      <c r="II9295" s="1009"/>
      <c r="IJ9295" s="1009"/>
      <c r="IK9295" s="1009"/>
      <c r="IL9295" s="1009"/>
      <c r="IM9295" s="1009"/>
    </row>
    <row r="9296" spans="17:247" x14ac:dyDescent="0.25">
      <c r="Q9296" s="1333"/>
      <c r="R9296" s="1333"/>
      <c r="S9296" s="669"/>
      <c r="T9296" s="669"/>
      <c r="U9296" s="669"/>
      <c r="AG9296" s="873"/>
      <c r="AN9296" s="669"/>
      <c r="IG9296" s="1009"/>
      <c r="IH9296" s="1009"/>
      <c r="II9296" s="1009"/>
      <c r="IJ9296" s="1009"/>
      <c r="IK9296" s="1009"/>
      <c r="IL9296" s="1009"/>
      <c r="IM9296" s="1009"/>
    </row>
    <row r="9297" spans="17:247" x14ac:dyDescent="0.25">
      <c r="Q9297" s="1333"/>
      <c r="R9297" s="1333"/>
      <c r="S9297" s="669"/>
      <c r="T9297" s="669"/>
      <c r="U9297" s="669"/>
      <c r="AG9297" s="873"/>
      <c r="AN9297" s="669"/>
      <c r="IG9297" s="1009"/>
      <c r="IH9297" s="1009"/>
      <c r="II9297" s="1009"/>
      <c r="IJ9297" s="1009"/>
      <c r="IK9297" s="1009"/>
      <c r="IL9297" s="1009"/>
      <c r="IM9297" s="1009"/>
    </row>
    <row r="9298" spans="17:247" x14ac:dyDescent="0.25">
      <c r="Q9298" s="1333"/>
      <c r="R9298" s="1333"/>
      <c r="S9298" s="669"/>
      <c r="T9298" s="669"/>
      <c r="U9298" s="669"/>
      <c r="AG9298" s="873"/>
      <c r="AN9298" s="669"/>
      <c r="IG9298" s="1009"/>
      <c r="IH9298" s="1009"/>
      <c r="II9298" s="1009"/>
      <c r="IJ9298" s="1009"/>
      <c r="IK9298" s="1009"/>
      <c r="IL9298" s="1009"/>
      <c r="IM9298" s="1009"/>
    </row>
    <row r="9299" spans="17:247" x14ac:dyDescent="0.25">
      <c r="Q9299" s="1333"/>
      <c r="R9299" s="1333"/>
      <c r="S9299" s="669"/>
      <c r="T9299" s="669"/>
      <c r="U9299" s="669"/>
      <c r="AG9299" s="873"/>
      <c r="AN9299" s="669"/>
      <c r="IG9299" s="1009"/>
      <c r="IH9299" s="1009"/>
      <c r="II9299" s="1009"/>
      <c r="IJ9299" s="1009"/>
      <c r="IK9299" s="1009"/>
      <c r="IL9299" s="1009"/>
      <c r="IM9299" s="1009"/>
    </row>
    <row r="9300" spans="17:247" x14ac:dyDescent="0.25">
      <c r="Q9300" s="1333"/>
      <c r="R9300" s="1333"/>
      <c r="S9300" s="669"/>
      <c r="T9300" s="669"/>
      <c r="U9300" s="669"/>
      <c r="AG9300" s="873"/>
      <c r="AN9300" s="669"/>
      <c r="IG9300" s="1009"/>
      <c r="IH9300" s="1009"/>
      <c r="II9300" s="1009"/>
      <c r="IJ9300" s="1009"/>
      <c r="IK9300" s="1009"/>
      <c r="IL9300" s="1009"/>
      <c r="IM9300" s="1009"/>
    </row>
    <row r="9301" spans="17:247" x14ac:dyDescent="0.25">
      <c r="Q9301" s="1333"/>
      <c r="R9301" s="1333"/>
      <c r="S9301" s="669"/>
      <c r="T9301" s="669"/>
      <c r="U9301" s="669"/>
      <c r="AG9301" s="873"/>
      <c r="AN9301" s="669"/>
      <c r="IG9301" s="1009"/>
      <c r="IH9301" s="1009"/>
      <c r="II9301" s="1009"/>
      <c r="IJ9301" s="1009"/>
      <c r="IK9301" s="1009"/>
      <c r="IL9301" s="1009"/>
      <c r="IM9301" s="1009"/>
    </row>
    <row r="9302" spans="17:247" x14ac:dyDescent="0.25">
      <c r="Q9302" s="1333"/>
      <c r="R9302" s="1333"/>
      <c r="S9302" s="669"/>
      <c r="T9302" s="669"/>
      <c r="U9302" s="669"/>
      <c r="AG9302" s="873"/>
      <c r="AN9302" s="669"/>
      <c r="IG9302" s="1009"/>
      <c r="IH9302" s="1009"/>
      <c r="II9302" s="1009"/>
      <c r="IJ9302" s="1009"/>
      <c r="IK9302" s="1009"/>
      <c r="IL9302" s="1009"/>
      <c r="IM9302" s="1009"/>
    </row>
    <row r="9303" spans="17:247" x14ac:dyDescent="0.25">
      <c r="Q9303" s="1333"/>
      <c r="R9303" s="1333"/>
      <c r="S9303" s="669"/>
      <c r="T9303" s="669"/>
      <c r="U9303" s="669"/>
      <c r="AG9303" s="873"/>
      <c r="AN9303" s="669"/>
      <c r="IG9303" s="1009"/>
      <c r="IH9303" s="1009"/>
      <c r="II9303" s="1009"/>
      <c r="IJ9303" s="1009"/>
      <c r="IK9303" s="1009"/>
      <c r="IL9303" s="1009"/>
      <c r="IM9303" s="1009"/>
    </row>
    <row r="9304" spans="17:247" x14ac:dyDescent="0.25">
      <c r="Q9304" s="1333"/>
      <c r="R9304" s="1333"/>
      <c r="S9304" s="669"/>
      <c r="T9304" s="669"/>
      <c r="U9304" s="669"/>
      <c r="AG9304" s="873"/>
      <c r="AN9304" s="669"/>
      <c r="IG9304" s="1009"/>
      <c r="IH9304" s="1009"/>
      <c r="II9304" s="1009"/>
      <c r="IJ9304" s="1009"/>
      <c r="IK9304" s="1009"/>
      <c r="IL9304" s="1009"/>
      <c r="IM9304" s="1009"/>
    </row>
    <row r="9305" spans="17:247" x14ac:dyDescent="0.25">
      <c r="Q9305" s="1333"/>
      <c r="R9305" s="1333"/>
      <c r="S9305" s="669"/>
      <c r="T9305" s="669"/>
      <c r="U9305" s="669"/>
      <c r="AG9305" s="873"/>
      <c r="AN9305" s="669"/>
      <c r="IG9305" s="1009"/>
      <c r="IH9305" s="1009"/>
      <c r="II9305" s="1009"/>
      <c r="IJ9305" s="1009"/>
      <c r="IK9305" s="1009"/>
      <c r="IL9305" s="1009"/>
      <c r="IM9305" s="1009"/>
    </row>
    <row r="9306" spans="17:247" x14ac:dyDescent="0.25">
      <c r="Q9306" s="1333"/>
      <c r="R9306" s="1333"/>
      <c r="S9306" s="669"/>
      <c r="T9306" s="669"/>
      <c r="U9306" s="669"/>
      <c r="AG9306" s="873"/>
      <c r="AN9306" s="669"/>
      <c r="IG9306" s="1009"/>
      <c r="IH9306" s="1009"/>
      <c r="II9306" s="1009"/>
      <c r="IJ9306" s="1009"/>
      <c r="IK9306" s="1009"/>
      <c r="IL9306" s="1009"/>
      <c r="IM9306" s="1009"/>
    </row>
    <row r="9307" spans="17:247" x14ac:dyDescent="0.25">
      <c r="Q9307" s="1333"/>
      <c r="R9307" s="1333"/>
      <c r="S9307" s="669"/>
      <c r="T9307" s="669"/>
      <c r="U9307" s="669"/>
      <c r="AG9307" s="873"/>
      <c r="AN9307" s="669"/>
      <c r="IG9307" s="1009"/>
      <c r="IH9307" s="1009"/>
      <c r="II9307" s="1009"/>
      <c r="IJ9307" s="1009"/>
      <c r="IK9307" s="1009"/>
      <c r="IL9307" s="1009"/>
      <c r="IM9307" s="1009"/>
    </row>
    <row r="9308" spans="17:247" x14ac:dyDescent="0.25">
      <c r="Q9308" s="1333"/>
      <c r="R9308" s="1333"/>
      <c r="S9308" s="669"/>
      <c r="T9308" s="669"/>
      <c r="U9308" s="669"/>
      <c r="AG9308" s="873"/>
      <c r="AN9308" s="669"/>
      <c r="IG9308" s="1009"/>
      <c r="IH9308" s="1009"/>
      <c r="II9308" s="1009"/>
      <c r="IJ9308" s="1009"/>
      <c r="IK9308" s="1009"/>
      <c r="IL9308" s="1009"/>
      <c r="IM9308" s="1009"/>
    </row>
    <row r="9309" spans="17:247" x14ac:dyDescent="0.25">
      <c r="Q9309" s="1333"/>
      <c r="R9309" s="1333"/>
      <c r="S9309" s="669"/>
      <c r="T9309" s="669"/>
      <c r="U9309" s="669"/>
      <c r="AG9309" s="873"/>
      <c r="AN9309" s="669"/>
      <c r="IG9309" s="1009"/>
      <c r="IH9309" s="1009"/>
      <c r="II9309" s="1009"/>
      <c r="IJ9309" s="1009"/>
      <c r="IK9309" s="1009"/>
      <c r="IL9309" s="1009"/>
      <c r="IM9309" s="1009"/>
    </row>
    <row r="9310" spans="17:247" x14ac:dyDescent="0.25">
      <c r="Q9310" s="1333"/>
      <c r="R9310" s="1333"/>
      <c r="S9310" s="669"/>
      <c r="T9310" s="669"/>
      <c r="U9310" s="669"/>
      <c r="AG9310" s="873"/>
      <c r="AN9310" s="669"/>
      <c r="IG9310" s="1009"/>
      <c r="IH9310" s="1009"/>
      <c r="II9310" s="1009"/>
      <c r="IJ9310" s="1009"/>
      <c r="IK9310" s="1009"/>
      <c r="IL9310" s="1009"/>
      <c r="IM9310" s="1009"/>
    </row>
    <row r="9311" spans="17:247" x14ac:dyDescent="0.25">
      <c r="Q9311" s="1333"/>
      <c r="R9311" s="1333"/>
      <c r="S9311" s="669"/>
      <c r="T9311" s="669"/>
      <c r="U9311" s="669"/>
      <c r="AG9311" s="873"/>
      <c r="AN9311" s="669"/>
      <c r="IG9311" s="1009"/>
      <c r="IH9311" s="1009"/>
      <c r="II9311" s="1009"/>
      <c r="IJ9311" s="1009"/>
      <c r="IK9311" s="1009"/>
      <c r="IL9311" s="1009"/>
      <c r="IM9311" s="1009"/>
    </row>
    <row r="9312" spans="17:247" x14ac:dyDescent="0.25">
      <c r="Q9312" s="1333"/>
      <c r="R9312" s="1333"/>
      <c r="S9312" s="669"/>
      <c r="T9312" s="669"/>
      <c r="U9312" s="669"/>
      <c r="AG9312" s="873"/>
      <c r="AN9312" s="669"/>
      <c r="IG9312" s="1009"/>
      <c r="IH9312" s="1009"/>
      <c r="II9312" s="1009"/>
      <c r="IJ9312" s="1009"/>
      <c r="IK9312" s="1009"/>
      <c r="IL9312" s="1009"/>
      <c r="IM9312" s="1009"/>
    </row>
    <row r="9313" spans="17:247" x14ac:dyDescent="0.25">
      <c r="Q9313" s="1333"/>
      <c r="R9313" s="1333"/>
      <c r="S9313" s="669"/>
      <c r="T9313" s="669"/>
      <c r="U9313" s="669"/>
      <c r="AG9313" s="873"/>
      <c r="AN9313" s="669"/>
      <c r="IG9313" s="1009"/>
      <c r="IH9313" s="1009"/>
      <c r="II9313" s="1009"/>
      <c r="IJ9313" s="1009"/>
      <c r="IK9313" s="1009"/>
      <c r="IL9313" s="1009"/>
      <c r="IM9313" s="1009"/>
    </row>
    <row r="9314" spans="17:247" x14ac:dyDescent="0.25">
      <c r="Q9314" s="1333"/>
      <c r="R9314" s="1333"/>
      <c r="S9314" s="669"/>
      <c r="T9314" s="669"/>
      <c r="U9314" s="669"/>
      <c r="AG9314" s="873"/>
      <c r="AN9314" s="669"/>
      <c r="IG9314" s="1009"/>
      <c r="IH9314" s="1009"/>
      <c r="II9314" s="1009"/>
      <c r="IJ9314" s="1009"/>
      <c r="IK9314" s="1009"/>
      <c r="IL9314" s="1009"/>
      <c r="IM9314" s="1009"/>
    </row>
    <row r="9315" spans="17:247" x14ac:dyDescent="0.25">
      <c r="Q9315" s="1333"/>
      <c r="R9315" s="1333"/>
      <c r="S9315" s="669"/>
      <c r="T9315" s="669"/>
      <c r="U9315" s="669"/>
      <c r="AG9315" s="873"/>
      <c r="AN9315" s="669"/>
      <c r="IG9315" s="1009"/>
      <c r="IH9315" s="1009"/>
      <c r="II9315" s="1009"/>
      <c r="IJ9315" s="1009"/>
      <c r="IK9315" s="1009"/>
      <c r="IL9315" s="1009"/>
      <c r="IM9315" s="1009"/>
    </row>
    <row r="9316" spans="17:247" x14ac:dyDescent="0.25">
      <c r="Q9316" s="1333"/>
      <c r="R9316" s="1333"/>
      <c r="S9316" s="669"/>
      <c r="T9316" s="669"/>
      <c r="U9316" s="669"/>
      <c r="AG9316" s="873"/>
      <c r="AN9316" s="669"/>
      <c r="IG9316" s="1009"/>
      <c r="IH9316" s="1009"/>
      <c r="II9316" s="1009"/>
      <c r="IJ9316" s="1009"/>
      <c r="IK9316" s="1009"/>
      <c r="IL9316" s="1009"/>
      <c r="IM9316" s="1009"/>
    </row>
    <row r="9317" spans="17:247" x14ac:dyDescent="0.25">
      <c r="Q9317" s="1333"/>
      <c r="R9317" s="1333"/>
      <c r="S9317" s="669"/>
      <c r="T9317" s="669"/>
      <c r="U9317" s="669"/>
      <c r="AG9317" s="873"/>
      <c r="AN9317" s="669"/>
      <c r="IG9317" s="1009"/>
      <c r="IH9317" s="1009"/>
      <c r="II9317" s="1009"/>
      <c r="IJ9317" s="1009"/>
      <c r="IK9317" s="1009"/>
      <c r="IL9317" s="1009"/>
      <c r="IM9317" s="1009"/>
    </row>
    <row r="9318" spans="17:247" x14ac:dyDescent="0.25">
      <c r="Q9318" s="1333"/>
      <c r="R9318" s="1333"/>
      <c r="S9318" s="669"/>
      <c r="T9318" s="669"/>
      <c r="U9318" s="669"/>
      <c r="AG9318" s="873"/>
      <c r="AN9318" s="669"/>
      <c r="IG9318" s="1009"/>
      <c r="IH9318" s="1009"/>
      <c r="II9318" s="1009"/>
      <c r="IJ9318" s="1009"/>
      <c r="IK9318" s="1009"/>
      <c r="IL9318" s="1009"/>
      <c r="IM9318" s="1009"/>
    </row>
    <row r="9319" spans="17:247" x14ac:dyDescent="0.25">
      <c r="Q9319" s="1333"/>
      <c r="R9319" s="1333"/>
      <c r="S9319" s="669"/>
      <c r="T9319" s="669"/>
      <c r="U9319" s="669"/>
      <c r="AG9319" s="873"/>
      <c r="AN9319" s="669"/>
      <c r="IG9319" s="1009"/>
      <c r="IH9319" s="1009"/>
      <c r="II9319" s="1009"/>
      <c r="IJ9319" s="1009"/>
      <c r="IK9319" s="1009"/>
      <c r="IL9319" s="1009"/>
      <c r="IM9319" s="1009"/>
    </row>
    <row r="9320" spans="17:247" x14ac:dyDescent="0.25">
      <c r="Q9320" s="1333"/>
      <c r="R9320" s="1333"/>
      <c r="S9320" s="669"/>
      <c r="T9320" s="669"/>
      <c r="U9320" s="669"/>
      <c r="AG9320" s="873"/>
      <c r="AN9320" s="669"/>
      <c r="IG9320" s="1009"/>
      <c r="IH9320" s="1009"/>
      <c r="II9320" s="1009"/>
      <c r="IJ9320" s="1009"/>
      <c r="IK9320" s="1009"/>
      <c r="IL9320" s="1009"/>
      <c r="IM9320" s="1009"/>
    </row>
    <row r="9321" spans="17:247" x14ac:dyDescent="0.25">
      <c r="Q9321" s="1333"/>
      <c r="R9321" s="1333"/>
      <c r="S9321" s="669"/>
      <c r="T9321" s="669"/>
      <c r="U9321" s="669"/>
      <c r="AG9321" s="873"/>
      <c r="AN9321" s="669"/>
      <c r="IG9321" s="1009"/>
      <c r="IH9321" s="1009"/>
      <c r="II9321" s="1009"/>
      <c r="IJ9321" s="1009"/>
      <c r="IK9321" s="1009"/>
      <c r="IL9321" s="1009"/>
      <c r="IM9321" s="1009"/>
    </row>
    <row r="9322" spans="17:247" x14ac:dyDescent="0.25">
      <c r="Q9322" s="1333"/>
      <c r="R9322" s="1333"/>
      <c r="S9322" s="669"/>
      <c r="T9322" s="669"/>
      <c r="U9322" s="669"/>
      <c r="AG9322" s="873"/>
      <c r="AN9322" s="669"/>
      <c r="IG9322" s="1009"/>
      <c r="IH9322" s="1009"/>
      <c r="II9322" s="1009"/>
      <c r="IJ9322" s="1009"/>
      <c r="IK9322" s="1009"/>
      <c r="IL9322" s="1009"/>
      <c r="IM9322" s="1009"/>
    </row>
    <row r="9323" spans="17:247" x14ac:dyDescent="0.25">
      <c r="Q9323" s="1333"/>
      <c r="R9323" s="1333"/>
      <c r="S9323" s="669"/>
      <c r="T9323" s="669"/>
      <c r="U9323" s="669"/>
      <c r="AG9323" s="873"/>
      <c r="AN9323" s="669"/>
      <c r="IG9323" s="1009"/>
      <c r="IH9323" s="1009"/>
      <c r="II9323" s="1009"/>
      <c r="IJ9323" s="1009"/>
      <c r="IK9323" s="1009"/>
      <c r="IL9323" s="1009"/>
      <c r="IM9323" s="1009"/>
    </row>
    <row r="9324" spans="17:247" x14ac:dyDescent="0.25">
      <c r="Q9324" s="1333"/>
      <c r="R9324" s="1333"/>
      <c r="S9324" s="669"/>
      <c r="T9324" s="669"/>
      <c r="U9324" s="669"/>
      <c r="AG9324" s="873"/>
      <c r="AN9324" s="669"/>
      <c r="IG9324" s="1009"/>
      <c r="IH9324" s="1009"/>
      <c r="II9324" s="1009"/>
      <c r="IJ9324" s="1009"/>
      <c r="IK9324" s="1009"/>
      <c r="IL9324" s="1009"/>
      <c r="IM9324" s="1009"/>
    </row>
    <row r="9325" spans="17:247" x14ac:dyDescent="0.25">
      <c r="Q9325" s="1333"/>
      <c r="R9325" s="1333"/>
      <c r="S9325" s="669"/>
      <c r="T9325" s="669"/>
      <c r="U9325" s="669"/>
      <c r="AG9325" s="873"/>
      <c r="AN9325" s="669"/>
      <c r="IG9325" s="1009"/>
      <c r="IH9325" s="1009"/>
      <c r="II9325" s="1009"/>
      <c r="IJ9325" s="1009"/>
      <c r="IK9325" s="1009"/>
      <c r="IL9325" s="1009"/>
      <c r="IM9325" s="1009"/>
    </row>
    <row r="9326" spans="17:247" x14ac:dyDescent="0.25">
      <c r="Q9326" s="1333"/>
      <c r="R9326" s="1333"/>
      <c r="S9326" s="669"/>
      <c r="T9326" s="669"/>
      <c r="U9326" s="669"/>
      <c r="AG9326" s="873"/>
      <c r="AN9326" s="669"/>
      <c r="IG9326" s="1009"/>
      <c r="IH9326" s="1009"/>
      <c r="II9326" s="1009"/>
      <c r="IJ9326" s="1009"/>
      <c r="IK9326" s="1009"/>
      <c r="IL9326" s="1009"/>
      <c r="IM9326" s="1009"/>
    </row>
    <row r="9327" spans="17:247" x14ac:dyDescent="0.25">
      <c r="Q9327" s="1333"/>
      <c r="R9327" s="1333"/>
      <c r="S9327" s="669"/>
      <c r="T9327" s="669"/>
      <c r="U9327" s="669"/>
      <c r="AG9327" s="873"/>
      <c r="AN9327" s="669"/>
      <c r="IG9327" s="1009"/>
      <c r="IH9327" s="1009"/>
      <c r="II9327" s="1009"/>
      <c r="IJ9327" s="1009"/>
      <c r="IK9327" s="1009"/>
      <c r="IL9327" s="1009"/>
      <c r="IM9327" s="1009"/>
    </row>
    <row r="9328" spans="17:247" x14ac:dyDescent="0.25">
      <c r="Q9328" s="1333"/>
      <c r="R9328" s="1333"/>
      <c r="S9328" s="669"/>
      <c r="T9328" s="669"/>
      <c r="U9328" s="669"/>
      <c r="AG9328" s="873"/>
      <c r="AN9328" s="669"/>
      <c r="IG9328" s="1009"/>
      <c r="IH9328" s="1009"/>
      <c r="II9328" s="1009"/>
      <c r="IJ9328" s="1009"/>
      <c r="IK9328" s="1009"/>
      <c r="IL9328" s="1009"/>
      <c r="IM9328" s="1009"/>
    </row>
    <row r="9329" spans="17:247" x14ac:dyDescent="0.25">
      <c r="Q9329" s="1333"/>
      <c r="R9329" s="1333"/>
      <c r="S9329" s="669"/>
      <c r="T9329" s="669"/>
      <c r="U9329" s="669"/>
      <c r="AG9329" s="873"/>
      <c r="AN9329" s="669"/>
      <c r="IG9329" s="1009"/>
      <c r="IH9329" s="1009"/>
      <c r="II9329" s="1009"/>
      <c r="IJ9329" s="1009"/>
      <c r="IK9329" s="1009"/>
      <c r="IL9329" s="1009"/>
      <c r="IM9329" s="1009"/>
    </row>
    <row r="9330" spans="17:247" x14ac:dyDescent="0.25">
      <c r="Q9330" s="1333"/>
      <c r="R9330" s="1333"/>
      <c r="S9330" s="669"/>
      <c r="T9330" s="669"/>
      <c r="U9330" s="669"/>
      <c r="AG9330" s="873"/>
      <c r="AN9330" s="669"/>
      <c r="IG9330" s="1009"/>
      <c r="IH9330" s="1009"/>
      <c r="II9330" s="1009"/>
      <c r="IJ9330" s="1009"/>
      <c r="IK9330" s="1009"/>
      <c r="IL9330" s="1009"/>
      <c r="IM9330" s="1009"/>
    </row>
    <row r="9331" spans="17:247" x14ac:dyDescent="0.25">
      <c r="Q9331" s="1333"/>
      <c r="R9331" s="1333"/>
      <c r="S9331" s="669"/>
      <c r="T9331" s="669"/>
      <c r="U9331" s="669"/>
      <c r="AG9331" s="873"/>
      <c r="AN9331" s="669"/>
      <c r="IG9331" s="1009"/>
      <c r="IH9331" s="1009"/>
      <c r="II9331" s="1009"/>
      <c r="IJ9331" s="1009"/>
      <c r="IK9331" s="1009"/>
      <c r="IL9331" s="1009"/>
      <c r="IM9331" s="1009"/>
    </row>
    <row r="9332" spans="17:247" x14ac:dyDescent="0.25">
      <c r="Q9332" s="1333"/>
      <c r="R9332" s="1333"/>
      <c r="S9332" s="669"/>
      <c r="T9332" s="669"/>
      <c r="U9332" s="669"/>
      <c r="AG9332" s="873"/>
      <c r="AN9332" s="669"/>
      <c r="IG9332" s="1009"/>
      <c r="IH9332" s="1009"/>
      <c r="II9332" s="1009"/>
      <c r="IJ9332" s="1009"/>
      <c r="IK9332" s="1009"/>
      <c r="IL9332" s="1009"/>
      <c r="IM9332" s="1009"/>
    </row>
    <row r="9333" spans="17:247" x14ac:dyDescent="0.25">
      <c r="Q9333" s="1333"/>
      <c r="R9333" s="1333"/>
      <c r="S9333" s="669"/>
      <c r="T9333" s="669"/>
      <c r="U9333" s="669"/>
      <c r="AG9333" s="873"/>
      <c r="AN9333" s="669"/>
      <c r="IG9333" s="1009"/>
      <c r="IH9333" s="1009"/>
      <c r="II9333" s="1009"/>
      <c r="IJ9333" s="1009"/>
      <c r="IK9333" s="1009"/>
      <c r="IL9333" s="1009"/>
      <c r="IM9333" s="1009"/>
    </row>
    <row r="9334" spans="17:247" x14ac:dyDescent="0.25">
      <c r="Q9334" s="1333"/>
      <c r="R9334" s="1333"/>
      <c r="S9334" s="669"/>
      <c r="T9334" s="669"/>
      <c r="U9334" s="669"/>
      <c r="AG9334" s="873"/>
      <c r="AN9334" s="669"/>
      <c r="IG9334" s="1009"/>
      <c r="IH9334" s="1009"/>
      <c r="II9334" s="1009"/>
      <c r="IJ9334" s="1009"/>
      <c r="IK9334" s="1009"/>
      <c r="IL9334" s="1009"/>
      <c r="IM9334" s="1009"/>
    </row>
    <row r="9335" spans="17:247" x14ac:dyDescent="0.25">
      <c r="Q9335" s="1333"/>
      <c r="R9335" s="1333"/>
      <c r="S9335" s="669"/>
      <c r="T9335" s="669"/>
      <c r="U9335" s="669"/>
      <c r="AG9335" s="873"/>
      <c r="AN9335" s="669"/>
      <c r="IG9335" s="1009"/>
      <c r="IH9335" s="1009"/>
      <c r="II9335" s="1009"/>
      <c r="IJ9335" s="1009"/>
      <c r="IK9335" s="1009"/>
      <c r="IL9335" s="1009"/>
      <c r="IM9335" s="1009"/>
    </row>
    <row r="9336" spans="17:247" x14ac:dyDescent="0.25">
      <c r="Q9336" s="1333"/>
      <c r="R9336" s="1333"/>
      <c r="S9336" s="669"/>
      <c r="T9336" s="669"/>
      <c r="U9336" s="669"/>
      <c r="AG9336" s="873"/>
      <c r="AN9336" s="669"/>
      <c r="IG9336" s="1009"/>
      <c r="IH9336" s="1009"/>
      <c r="II9336" s="1009"/>
      <c r="IJ9336" s="1009"/>
      <c r="IK9336" s="1009"/>
      <c r="IL9336" s="1009"/>
      <c r="IM9336" s="1009"/>
    </row>
    <row r="9337" spans="17:247" x14ac:dyDescent="0.25">
      <c r="Q9337" s="1333"/>
      <c r="R9337" s="1333"/>
      <c r="S9337" s="669"/>
      <c r="T9337" s="669"/>
      <c r="U9337" s="669"/>
      <c r="AG9337" s="873"/>
      <c r="AN9337" s="669"/>
      <c r="IG9337" s="1009"/>
      <c r="IH9337" s="1009"/>
      <c r="II9337" s="1009"/>
      <c r="IJ9337" s="1009"/>
      <c r="IK9337" s="1009"/>
      <c r="IL9337" s="1009"/>
      <c r="IM9337" s="1009"/>
    </row>
    <row r="9338" spans="17:247" x14ac:dyDescent="0.25">
      <c r="Q9338" s="1333"/>
      <c r="R9338" s="1333"/>
      <c r="S9338" s="669"/>
      <c r="T9338" s="669"/>
      <c r="U9338" s="669"/>
      <c r="AG9338" s="873"/>
      <c r="AN9338" s="669"/>
      <c r="IG9338" s="1009"/>
      <c r="IH9338" s="1009"/>
      <c r="II9338" s="1009"/>
      <c r="IJ9338" s="1009"/>
      <c r="IK9338" s="1009"/>
      <c r="IL9338" s="1009"/>
      <c r="IM9338" s="1009"/>
    </row>
    <row r="9339" spans="17:247" x14ac:dyDescent="0.25">
      <c r="Q9339" s="1333"/>
      <c r="R9339" s="1333"/>
      <c r="S9339" s="669"/>
      <c r="T9339" s="669"/>
      <c r="U9339" s="669"/>
      <c r="AG9339" s="873"/>
      <c r="AN9339" s="669"/>
      <c r="IG9339" s="1009"/>
      <c r="IH9339" s="1009"/>
      <c r="II9339" s="1009"/>
      <c r="IJ9339" s="1009"/>
      <c r="IK9339" s="1009"/>
      <c r="IL9339" s="1009"/>
      <c r="IM9339" s="1009"/>
    </row>
    <row r="9340" spans="17:247" x14ac:dyDescent="0.25">
      <c r="Q9340" s="1333"/>
      <c r="R9340" s="1333"/>
      <c r="S9340" s="669"/>
      <c r="T9340" s="669"/>
      <c r="U9340" s="669"/>
      <c r="AG9340" s="873"/>
      <c r="AN9340" s="669"/>
      <c r="IG9340" s="1009"/>
      <c r="IH9340" s="1009"/>
      <c r="II9340" s="1009"/>
      <c r="IJ9340" s="1009"/>
      <c r="IK9340" s="1009"/>
      <c r="IL9340" s="1009"/>
      <c r="IM9340" s="1009"/>
    </row>
    <row r="9341" spans="17:247" x14ac:dyDescent="0.25">
      <c r="Q9341" s="1333"/>
      <c r="R9341" s="1333"/>
      <c r="S9341" s="669"/>
      <c r="T9341" s="669"/>
      <c r="U9341" s="669"/>
      <c r="AG9341" s="873"/>
      <c r="AN9341" s="669"/>
      <c r="IG9341" s="1009"/>
      <c r="IH9341" s="1009"/>
      <c r="II9341" s="1009"/>
      <c r="IJ9341" s="1009"/>
      <c r="IK9341" s="1009"/>
      <c r="IL9341" s="1009"/>
      <c r="IM9341" s="1009"/>
    </row>
    <row r="9342" spans="17:247" x14ac:dyDescent="0.25">
      <c r="Q9342" s="1333"/>
      <c r="R9342" s="1333"/>
      <c r="S9342" s="669"/>
      <c r="T9342" s="669"/>
      <c r="U9342" s="669"/>
      <c r="AG9342" s="873"/>
      <c r="AN9342" s="669"/>
      <c r="IG9342" s="1009"/>
      <c r="IH9342" s="1009"/>
      <c r="II9342" s="1009"/>
      <c r="IJ9342" s="1009"/>
      <c r="IK9342" s="1009"/>
      <c r="IL9342" s="1009"/>
      <c r="IM9342" s="1009"/>
    </row>
    <row r="9343" spans="17:247" x14ac:dyDescent="0.25">
      <c r="Q9343" s="1333"/>
      <c r="R9343" s="1333"/>
      <c r="S9343" s="669"/>
      <c r="T9343" s="669"/>
      <c r="U9343" s="669"/>
      <c r="AG9343" s="873"/>
      <c r="AN9343" s="669"/>
      <c r="IG9343" s="1009"/>
      <c r="IH9343" s="1009"/>
      <c r="II9343" s="1009"/>
      <c r="IJ9343" s="1009"/>
      <c r="IK9343" s="1009"/>
      <c r="IL9343" s="1009"/>
      <c r="IM9343" s="1009"/>
    </row>
    <row r="9344" spans="17:247" x14ac:dyDescent="0.25">
      <c r="Q9344" s="1333"/>
      <c r="R9344" s="1333"/>
      <c r="S9344" s="669"/>
      <c r="T9344" s="669"/>
      <c r="U9344" s="669"/>
      <c r="AG9344" s="873"/>
      <c r="AN9344" s="669"/>
      <c r="IG9344" s="1009"/>
      <c r="IH9344" s="1009"/>
      <c r="II9344" s="1009"/>
      <c r="IJ9344" s="1009"/>
      <c r="IK9344" s="1009"/>
      <c r="IL9344" s="1009"/>
      <c r="IM9344" s="1009"/>
    </row>
    <row r="9345" spans="17:247" x14ac:dyDescent="0.25">
      <c r="Q9345" s="1333"/>
      <c r="R9345" s="1333"/>
      <c r="S9345" s="669"/>
      <c r="T9345" s="669"/>
      <c r="U9345" s="669"/>
      <c r="AG9345" s="873"/>
      <c r="AN9345" s="669"/>
      <c r="IG9345" s="1009"/>
      <c r="IH9345" s="1009"/>
      <c r="II9345" s="1009"/>
      <c r="IJ9345" s="1009"/>
      <c r="IK9345" s="1009"/>
      <c r="IL9345" s="1009"/>
      <c r="IM9345" s="1009"/>
    </row>
    <row r="9346" spans="17:247" x14ac:dyDescent="0.25">
      <c r="Q9346" s="1333"/>
      <c r="R9346" s="1333"/>
      <c r="S9346" s="669"/>
      <c r="T9346" s="669"/>
      <c r="U9346" s="669"/>
      <c r="AG9346" s="873"/>
      <c r="AN9346" s="669"/>
      <c r="IG9346" s="1009"/>
      <c r="IH9346" s="1009"/>
      <c r="II9346" s="1009"/>
      <c r="IJ9346" s="1009"/>
      <c r="IK9346" s="1009"/>
      <c r="IL9346" s="1009"/>
      <c r="IM9346" s="1009"/>
    </row>
    <row r="9347" spans="17:247" x14ac:dyDescent="0.25">
      <c r="Q9347" s="1333"/>
      <c r="R9347" s="1333"/>
      <c r="S9347" s="669"/>
      <c r="T9347" s="669"/>
      <c r="U9347" s="669"/>
      <c r="AG9347" s="873"/>
      <c r="AN9347" s="669"/>
      <c r="IG9347" s="1009"/>
      <c r="IH9347" s="1009"/>
      <c r="II9347" s="1009"/>
      <c r="IJ9347" s="1009"/>
      <c r="IK9347" s="1009"/>
      <c r="IL9347" s="1009"/>
      <c r="IM9347" s="1009"/>
    </row>
    <row r="9348" spans="17:247" x14ac:dyDescent="0.25">
      <c r="Q9348" s="1333"/>
      <c r="R9348" s="1333"/>
      <c r="S9348" s="669"/>
      <c r="T9348" s="669"/>
      <c r="U9348" s="669"/>
      <c r="AG9348" s="873"/>
      <c r="AN9348" s="669"/>
      <c r="IG9348" s="1009"/>
      <c r="IH9348" s="1009"/>
      <c r="II9348" s="1009"/>
      <c r="IJ9348" s="1009"/>
      <c r="IK9348" s="1009"/>
      <c r="IL9348" s="1009"/>
      <c r="IM9348" s="1009"/>
    </row>
    <row r="9349" spans="17:247" x14ac:dyDescent="0.25">
      <c r="Q9349" s="1333"/>
      <c r="R9349" s="1333"/>
      <c r="S9349" s="669"/>
      <c r="T9349" s="669"/>
      <c r="U9349" s="669"/>
      <c r="AG9349" s="873"/>
      <c r="AN9349" s="669"/>
      <c r="IG9349" s="1009"/>
      <c r="IH9349" s="1009"/>
      <c r="II9349" s="1009"/>
      <c r="IJ9349" s="1009"/>
      <c r="IK9349" s="1009"/>
      <c r="IL9349" s="1009"/>
      <c r="IM9349" s="1009"/>
    </row>
    <row r="9350" spans="17:247" x14ac:dyDescent="0.25">
      <c r="Q9350" s="1333"/>
      <c r="R9350" s="1333"/>
      <c r="S9350" s="669"/>
      <c r="T9350" s="669"/>
      <c r="U9350" s="669"/>
      <c r="AG9350" s="873"/>
      <c r="AN9350" s="669"/>
      <c r="IG9350" s="1009"/>
      <c r="IH9350" s="1009"/>
      <c r="II9350" s="1009"/>
      <c r="IJ9350" s="1009"/>
      <c r="IK9350" s="1009"/>
      <c r="IL9350" s="1009"/>
      <c r="IM9350" s="1009"/>
    </row>
    <row r="9351" spans="17:247" x14ac:dyDescent="0.25">
      <c r="Q9351" s="1333"/>
      <c r="R9351" s="1333"/>
      <c r="S9351" s="669"/>
      <c r="T9351" s="669"/>
      <c r="U9351" s="669"/>
      <c r="AG9351" s="873"/>
      <c r="AN9351" s="669"/>
      <c r="IG9351" s="1009"/>
      <c r="IH9351" s="1009"/>
      <c r="II9351" s="1009"/>
      <c r="IJ9351" s="1009"/>
      <c r="IK9351" s="1009"/>
      <c r="IL9351" s="1009"/>
      <c r="IM9351" s="1009"/>
    </row>
    <row r="9352" spans="17:247" x14ac:dyDescent="0.25">
      <c r="Q9352" s="1333"/>
      <c r="R9352" s="1333"/>
      <c r="S9352" s="669"/>
      <c r="T9352" s="669"/>
      <c r="U9352" s="669"/>
      <c r="AG9352" s="873"/>
      <c r="AN9352" s="669"/>
      <c r="IG9352" s="1009"/>
      <c r="IH9352" s="1009"/>
      <c r="II9352" s="1009"/>
      <c r="IJ9352" s="1009"/>
      <c r="IK9352" s="1009"/>
      <c r="IL9352" s="1009"/>
      <c r="IM9352" s="1009"/>
    </row>
    <row r="9353" spans="17:247" x14ac:dyDescent="0.25">
      <c r="Q9353" s="1333"/>
      <c r="R9353" s="1333"/>
      <c r="S9353" s="669"/>
      <c r="T9353" s="669"/>
      <c r="U9353" s="669"/>
      <c r="AG9353" s="873"/>
      <c r="AN9353" s="669"/>
      <c r="IG9353" s="1009"/>
      <c r="IH9353" s="1009"/>
      <c r="II9353" s="1009"/>
      <c r="IJ9353" s="1009"/>
      <c r="IK9353" s="1009"/>
      <c r="IL9353" s="1009"/>
      <c r="IM9353" s="1009"/>
    </row>
    <row r="9354" spans="17:247" x14ac:dyDescent="0.25">
      <c r="Q9354" s="1333"/>
      <c r="R9354" s="1333"/>
      <c r="S9354" s="669"/>
      <c r="T9354" s="669"/>
      <c r="U9354" s="669"/>
      <c r="AG9354" s="873"/>
      <c r="AN9354" s="669"/>
      <c r="IG9354" s="1009"/>
      <c r="IH9354" s="1009"/>
      <c r="II9354" s="1009"/>
      <c r="IJ9354" s="1009"/>
      <c r="IK9354" s="1009"/>
      <c r="IL9354" s="1009"/>
      <c r="IM9354" s="1009"/>
    </row>
    <row r="9355" spans="17:247" x14ac:dyDescent="0.25">
      <c r="Q9355" s="1333"/>
      <c r="R9355" s="1333"/>
      <c r="S9355" s="669"/>
      <c r="T9355" s="669"/>
      <c r="U9355" s="669"/>
      <c r="AG9355" s="873"/>
      <c r="AN9355" s="669"/>
      <c r="IG9355" s="1009"/>
      <c r="IH9355" s="1009"/>
      <c r="II9355" s="1009"/>
      <c r="IJ9355" s="1009"/>
      <c r="IK9355" s="1009"/>
      <c r="IL9355" s="1009"/>
      <c r="IM9355" s="1009"/>
    </row>
    <row r="9356" spans="17:247" x14ac:dyDescent="0.25">
      <c r="Q9356" s="1333"/>
      <c r="R9356" s="1333"/>
      <c r="S9356" s="669"/>
      <c r="T9356" s="669"/>
      <c r="U9356" s="669"/>
      <c r="AG9356" s="873"/>
      <c r="AN9356" s="669"/>
      <c r="IG9356" s="1009"/>
      <c r="IH9356" s="1009"/>
      <c r="II9356" s="1009"/>
      <c r="IJ9356" s="1009"/>
      <c r="IK9356" s="1009"/>
      <c r="IL9356" s="1009"/>
      <c r="IM9356" s="1009"/>
    </row>
    <row r="9357" spans="17:247" x14ac:dyDescent="0.25">
      <c r="Q9357" s="1333"/>
      <c r="R9357" s="1333"/>
      <c r="S9357" s="669"/>
      <c r="T9357" s="669"/>
      <c r="U9357" s="669"/>
      <c r="AG9357" s="873"/>
      <c r="AN9357" s="669"/>
      <c r="IG9357" s="1009"/>
      <c r="IH9357" s="1009"/>
      <c r="II9357" s="1009"/>
      <c r="IJ9357" s="1009"/>
      <c r="IK9357" s="1009"/>
      <c r="IL9357" s="1009"/>
      <c r="IM9357" s="1009"/>
    </row>
    <row r="9358" spans="17:247" x14ac:dyDescent="0.25">
      <c r="Q9358" s="1333"/>
      <c r="R9358" s="1333"/>
      <c r="S9358" s="669"/>
      <c r="T9358" s="669"/>
      <c r="U9358" s="669"/>
      <c r="AG9358" s="873"/>
      <c r="AN9358" s="669"/>
      <c r="IG9358" s="1009"/>
      <c r="IH9358" s="1009"/>
      <c r="II9358" s="1009"/>
      <c r="IJ9358" s="1009"/>
      <c r="IK9358" s="1009"/>
      <c r="IL9358" s="1009"/>
      <c r="IM9358" s="1009"/>
    </row>
    <row r="9359" spans="17:247" x14ac:dyDescent="0.25">
      <c r="Q9359" s="1333"/>
      <c r="R9359" s="1333"/>
      <c r="S9359" s="669"/>
      <c r="T9359" s="669"/>
      <c r="U9359" s="669"/>
      <c r="AG9359" s="873"/>
      <c r="AN9359" s="669"/>
      <c r="IG9359" s="1009"/>
      <c r="IH9359" s="1009"/>
      <c r="II9359" s="1009"/>
      <c r="IJ9359" s="1009"/>
      <c r="IK9359" s="1009"/>
      <c r="IL9359" s="1009"/>
      <c r="IM9359" s="1009"/>
    </row>
    <row r="9360" spans="17:247" x14ac:dyDescent="0.25">
      <c r="Q9360" s="1333"/>
      <c r="R9360" s="1333"/>
      <c r="S9360" s="669"/>
      <c r="T9360" s="669"/>
      <c r="U9360" s="669"/>
      <c r="AG9360" s="873"/>
      <c r="AN9360" s="669"/>
      <c r="IG9360" s="1009"/>
      <c r="IH9360" s="1009"/>
      <c r="II9360" s="1009"/>
      <c r="IJ9360" s="1009"/>
      <c r="IK9360" s="1009"/>
      <c r="IL9360" s="1009"/>
      <c r="IM9360" s="1009"/>
    </row>
    <row r="9361" spans="17:247" x14ac:dyDescent="0.25">
      <c r="Q9361" s="1333"/>
      <c r="R9361" s="1333"/>
      <c r="S9361" s="669"/>
      <c r="T9361" s="669"/>
      <c r="U9361" s="669"/>
      <c r="AG9361" s="873"/>
      <c r="AN9361" s="669"/>
      <c r="IG9361" s="1009"/>
      <c r="IH9361" s="1009"/>
      <c r="II9361" s="1009"/>
      <c r="IJ9361" s="1009"/>
      <c r="IK9361" s="1009"/>
      <c r="IL9361" s="1009"/>
      <c r="IM9361" s="1009"/>
    </row>
    <row r="9362" spans="17:247" x14ac:dyDescent="0.25">
      <c r="Q9362" s="1333"/>
      <c r="R9362" s="1333"/>
      <c r="S9362" s="669"/>
      <c r="T9362" s="669"/>
      <c r="U9362" s="669"/>
      <c r="AG9362" s="873"/>
      <c r="AN9362" s="669"/>
      <c r="IG9362" s="1009"/>
      <c r="IH9362" s="1009"/>
      <c r="II9362" s="1009"/>
      <c r="IJ9362" s="1009"/>
      <c r="IK9362" s="1009"/>
      <c r="IL9362" s="1009"/>
      <c r="IM9362" s="1009"/>
    </row>
    <row r="9363" spans="17:247" x14ac:dyDescent="0.25">
      <c r="Q9363" s="1333"/>
      <c r="R9363" s="1333"/>
      <c r="S9363" s="669"/>
      <c r="T9363" s="669"/>
      <c r="U9363" s="669"/>
      <c r="AG9363" s="873"/>
      <c r="AN9363" s="669"/>
      <c r="IG9363" s="1009"/>
      <c r="IH9363" s="1009"/>
      <c r="II9363" s="1009"/>
      <c r="IJ9363" s="1009"/>
      <c r="IK9363" s="1009"/>
      <c r="IL9363" s="1009"/>
      <c r="IM9363" s="1009"/>
    </row>
    <row r="9364" spans="17:247" x14ac:dyDescent="0.25">
      <c r="Q9364" s="1333"/>
      <c r="R9364" s="1333"/>
      <c r="S9364" s="669"/>
      <c r="T9364" s="669"/>
      <c r="U9364" s="669"/>
      <c r="AG9364" s="873"/>
      <c r="AN9364" s="669"/>
      <c r="IG9364" s="1009"/>
      <c r="IH9364" s="1009"/>
      <c r="II9364" s="1009"/>
      <c r="IJ9364" s="1009"/>
      <c r="IK9364" s="1009"/>
      <c r="IL9364" s="1009"/>
      <c r="IM9364" s="1009"/>
    </row>
    <row r="9365" spans="17:247" x14ac:dyDescent="0.25">
      <c r="Q9365" s="1333"/>
      <c r="R9365" s="1333"/>
      <c r="S9365" s="669"/>
      <c r="T9365" s="669"/>
      <c r="U9365" s="669"/>
      <c r="AG9365" s="873"/>
      <c r="AN9365" s="669"/>
      <c r="IG9365" s="1009"/>
      <c r="IH9365" s="1009"/>
      <c r="II9365" s="1009"/>
      <c r="IJ9365" s="1009"/>
      <c r="IK9365" s="1009"/>
      <c r="IL9365" s="1009"/>
      <c r="IM9365" s="1009"/>
    </row>
    <row r="9366" spans="17:247" x14ac:dyDescent="0.25">
      <c r="Q9366" s="1333"/>
      <c r="R9366" s="1333"/>
      <c r="S9366" s="669"/>
      <c r="T9366" s="669"/>
      <c r="U9366" s="669"/>
      <c r="AG9366" s="873"/>
      <c r="AN9366" s="669"/>
      <c r="IG9366" s="1009"/>
      <c r="IH9366" s="1009"/>
      <c r="II9366" s="1009"/>
      <c r="IJ9366" s="1009"/>
      <c r="IK9366" s="1009"/>
      <c r="IL9366" s="1009"/>
      <c r="IM9366" s="1009"/>
    </row>
    <row r="9367" spans="17:247" x14ac:dyDescent="0.25">
      <c r="Q9367" s="1333"/>
      <c r="R9367" s="1333"/>
      <c r="S9367" s="669"/>
      <c r="T9367" s="669"/>
      <c r="U9367" s="669"/>
      <c r="AG9367" s="873"/>
      <c r="AN9367" s="669"/>
      <c r="IG9367" s="1009"/>
      <c r="IH9367" s="1009"/>
      <c r="II9367" s="1009"/>
      <c r="IJ9367" s="1009"/>
      <c r="IK9367" s="1009"/>
      <c r="IL9367" s="1009"/>
      <c r="IM9367" s="1009"/>
    </row>
    <row r="9368" spans="17:247" x14ac:dyDescent="0.25">
      <c r="Q9368" s="1333"/>
      <c r="R9368" s="1333"/>
      <c r="S9368" s="669"/>
      <c r="T9368" s="669"/>
      <c r="U9368" s="669"/>
      <c r="AG9368" s="873"/>
      <c r="AN9368" s="669"/>
      <c r="IG9368" s="1009"/>
      <c r="IH9368" s="1009"/>
      <c r="II9368" s="1009"/>
      <c r="IJ9368" s="1009"/>
      <c r="IK9368" s="1009"/>
      <c r="IL9368" s="1009"/>
      <c r="IM9368" s="1009"/>
    </row>
    <row r="9369" spans="17:247" x14ac:dyDescent="0.25">
      <c r="Q9369" s="1333"/>
      <c r="R9369" s="1333"/>
      <c r="S9369" s="669"/>
      <c r="T9369" s="669"/>
      <c r="U9369" s="669"/>
      <c r="AG9369" s="873"/>
      <c r="AN9369" s="669"/>
      <c r="IG9369" s="1009"/>
      <c r="IH9369" s="1009"/>
      <c r="II9369" s="1009"/>
      <c r="IJ9369" s="1009"/>
      <c r="IK9369" s="1009"/>
      <c r="IL9369" s="1009"/>
      <c r="IM9369" s="1009"/>
    </row>
    <row r="9370" spans="17:247" x14ac:dyDescent="0.25">
      <c r="Q9370" s="1333"/>
      <c r="R9370" s="1333"/>
      <c r="S9370" s="669"/>
      <c r="T9370" s="669"/>
      <c r="U9370" s="669"/>
      <c r="AG9370" s="873"/>
      <c r="AN9370" s="669"/>
      <c r="IG9370" s="1009"/>
      <c r="IH9370" s="1009"/>
      <c r="II9370" s="1009"/>
      <c r="IJ9370" s="1009"/>
      <c r="IK9370" s="1009"/>
      <c r="IL9370" s="1009"/>
      <c r="IM9370" s="1009"/>
    </row>
    <row r="9371" spans="17:247" x14ac:dyDescent="0.25">
      <c r="Q9371" s="1333"/>
      <c r="R9371" s="1333"/>
      <c r="S9371" s="669"/>
      <c r="T9371" s="669"/>
      <c r="U9371" s="669"/>
      <c r="AG9371" s="873"/>
      <c r="AN9371" s="669"/>
      <c r="IG9371" s="1009"/>
      <c r="IH9371" s="1009"/>
      <c r="II9371" s="1009"/>
      <c r="IJ9371" s="1009"/>
      <c r="IK9371" s="1009"/>
      <c r="IL9371" s="1009"/>
      <c r="IM9371" s="1009"/>
    </row>
    <row r="9372" spans="17:247" x14ac:dyDescent="0.25">
      <c r="Q9372" s="1333"/>
      <c r="R9372" s="1333"/>
      <c r="S9372" s="669"/>
      <c r="T9372" s="669"/>
      <c r="U9372" s="669"/>
      <c r="AG9372" s="873"/>
      <c r="AN9372" s="669"/>
      <c r="IG9372" s="1009"/>
      <c r="IH9372" s="1009"/>
      <c r="II9372" s="1009"/>
      <c r="IJ9372" s="1009"/>
      <c r="IK9372" s="1009"/>
      <c r="IL9372" s="1009"/>
      <c r="IM9372" s="1009"/>
    </row>
    <row r="9373" spans="17:247" x14ac:dyDescent="0.25">
      <c r="Q9373" s="1333"/>
      <c r="R9373" s="1333"/>
      <c r="S9373" s="669"/>
      <c r="T9373" s="669"/>
      <c r="U9373" s="669"/>
      <c r="AG9373" s="873"/>
      <c r="AN9373" s="669"/>
      <c r="IG9373" s="1009"/>
      <c r="IH9373" s="1009"/>
      <c r="II9373" s="1009"/>
      <c r="IJ9373" s="1009"/>
      <c r="IK9373" s="1009"/>
      <c r="IL9373" s="1009"/>
      <c r="IM9373" s="1009"/>
    </row>
    <row r="9374" spans="17:247" x14ac:dyDescent="0.25">
      <c r="Q9374" s="1333"/>
      <c r="R9374" s="1333"/>
      <c r="S9374" s="669"/>
      <c r="T9374" s="669"/>
      <c r="U9374" s="669"/>
      <c r="AG9374" s="873"/>
      <c r="AN9374" s="669"/>
      <c r="IG9374" s="1009"/>
      <c r="IH9374" s="1009"/>
      <c r="II9374" s="1009"/>
      <c r="IJ9374" s="1009"/>
      <c r="IK9374" s="1009"/>
      <c r="IL9374" s="1009"/>
      <c r="IM9374" s="1009"/>
    </row>
    <row r="9375" spans="17:247" x14ac:dyDescent="0.25">
      <c r="Q9375" s="1333"/>
      <c r="R9375" s="1333"/>
      <c r="S9375" s="669"/>
      <c r="T9375" s="669"/>
      <c r="U9375" s="669"/>
      <c r="AG9375" s="873"/>
      <c r="AN9375" s="669"/>
      <c r="IG9375" s="1009"/>
      <c r="IH9375" s="1009"/>
      <c r="II9375" s="1009"/>
      <c r="IJ9375" s="1009"/>
      <c r="IK9375" s="1009"/>
      <c r="IL9375" s="1009"/>
      <c r="IM9375" s="1009"/>
    </row>
    <row r="9376" spans="17:247" x14ac:dyDescent="0.25">
      <c r="Q9376" s="1333"/>
      <c r="R9376" s="1333"/>
      <c r="S9376" s="669"/>
      <c r="T9376" s="669"/>
      <c r="U9376" s="669"/>
      <c r="AG9376" s="873"/>
      <c r="AN9376" s="669"/>
      <c r="IG9376" s="1009"/>
      <c r="IH9376" s="1009"/>
      <c r="II9376" s="1009"/>
      <c r="IJ9376" s="1009"/>
      <c r="IK9376" s="1009"/>
      <c r="IL9376" s="1009"/>
      <c r="IM9376" s="1009"/>
    </row>
    <row r="9377" spans="17:247" x14ac:dyDescent="0.25">
      <c r="Q9377" s="1333"/>
      <c r="R9377" s="1333"/>
      <c r="S9377" s="669"/>
      <c r="T9377" s="669"/>
      <c r="U9377" s="669"/>
      <c r="AG9377" s="873"/>
      <c r="AN9377" s="669"/>
      <c r="IG9377" s="1009"/>
      <c r="IH9377" s="1009"/>
      <c r="II9377" s="1009"/>
      <c r="IJ9377" s="1009"/>
      <c r="IK9377" s="1009"/>
      <c r="IL9377" s="1009"/>
      <c r="IM9377" s="1009"/>
    </row>
    <row r="9378" spans="17:247" x14ac:dyDescent="0.25">
      <c r="Q9378" s="1333"/>
      <c r="R9378" s="1333"/>
      <c r="S9378" s="669"/>
      <c r="T9378" s="669"/>
      <c r="U9378" s="669"/>
      <c r="AG9378" s="873"/>
      <c r="AN9378" s="669"/>
      <c r="IG9378" s="1009"/>
      <c r="IH9378" s="1009"/>
      <c r="II9378" s="1009"/>
      <c r="IJ9378" s="1009"/>
      <c r="IK9378" s="1009"/>
      <c r="IL9378" s="1009"/>
      <c r="IM9378" s="1009"/>
    </row>
    <row r="9379" spans="17:247" x14ac:dyDescent="0.25">
      <c r="Q9379" s="1333"/>
      <c r="R9379" s="1333"/>
      <c r="S9379" s="669"/>
      <c r="T9379" s="669"/>
      <c r="U9379" s="669"/>
      <c r="AG9379" s="873"/>
      <c r="AN9379" s="669"/>
      <c r="IG9379" s="1009"/>
      <c r="IH9379" s="1009"/>
      <c r="II9379" s="1009"/>
      <c r="IJ9379" s="1009"/>
      <c r="IK9379" s="1009"/>
      <c r="IL9379" s="1009"/>
      <c r="IM9379" s="1009"/>
    </row>
    <row r="9380" spans="17:247" x14ac:dyDescent="0.25">
      <c r="Q9380" s="1333"/>
      <c r="R9380" s="1333"/>
      <c r="S9380" s="669"/>
      <c r="T9380" s="669"/>
      <c r="U9380" s="669"/>
      <c r="AG9380" s="873"/>
      <c r="AN9380" s="669"/>
      <c r="IG9380" s="1009"/>
      <c r="IH9380" s="1009"/>
      <c r="II9380" s="1009"/>
      <c r="IJ9380" s="1009"/>
      <c r="IK9380" s="1009"/>
      <c r="IL9380" s="1009"/>
      <c r="IM9380" s="1009"/>
    </row>
    <row r="9381" spans="17:247" x14ac:dyDescent="0.25">
      <c r="Q9381" s="1333"/>
      <c r="R9381" s="1333"/>
      <c r="S9381" s="669"/>
      <c r="T9381" s="669"/>
      <c r="U9381" s="669"/>
      <c r="AG9381" s="873"/>
      <c r="AN9381" s="669"/>
      <c r="IG9381" s="1009"/>
      <c r="IH9381" s="1009"/>
      <c r="II9381" s="1009"/>
      <c r="IJ9381" s="1009"/>
      <c r="IK9381" s="1009"/>
      <c r="IL9381" s="1009"/>
      <c r="IM9381" s="1009"/>
    </row>
    <row r="9382" spans="17:247" x14ac:dyDescent="0.25">
      <c r="Q9382" s="1333"/>
      <c r="R9382" s="1333"/>
      <c r="S9382" s="669"/>
      <c r="T9382" s="669"/>
      <c r="U9382" s="669"/>
      <c r="AG9382" s="873"/>
      <c r="AN9382" s="669"/>
      <c r="IG9382" s="1009"/>
      <c r="IH9382" s="1009"/>
      <c r="II9382" s="1009"/>
      <c r="IJ9382" s="1009"/>
      <c r="IK9382" s="1009"/>
      <c r="IL9382" s="1009"/>
      <c r="IM9382" s="1009"/>
    </row>
    <row r="9383" spans="17:247" x14ac:dyDescent="0.25">
      <c r="Q9383" s="1333"/>
      <c r="R9383" s="1333"/>
      <c r="S9383" s="669"/>
      <c r="T9383" s="669"/>
      <c r="U9383" s="669"/>
      <c r="AG9383" s="873"/>
      <c r="AN9383" s="669"/>
      <c r="IG9383" s="1009"/>
      <c r="IH9383" s="1009"/>
      <c r="II9383" s="1009"/>
      <c r="IJ9383" s="1009"/>
      <c r="IK9383" s="1009"/>
      <c r="IL9383" s="1009"/>
      <c r="IM9383" s="1009"/>
    </row>
    <row r="9384" spans="17:247" x14ac:dyDescent="0.25">
      <c r="Q9384" s="1333"/>
      <c r="R9384" s="1333"/>
      <c r="S9384" s="669"/>
      <c r="T9384" s="669"/>
      <c r="U9384" s="669"/>
      <c r="AG9384" s="873"/>
      <c r="AN9384" s="669"/>
      <c r="IG9384" s="1009"/>
      <c r="IH9384" s="1009"/>
      <c r="II9384" s="1009"/>
      <c r="IJ9384" s="1009"/>
      <c r="IK9384" s="1009"/>
      <c r="IL9384" s="1009"/>
      <c r="IM9384" s="1009"/>
    </row>
    <row r="9385" spans="17:247" x14ac:dyDescent="0.25">
      <c r="Q9385" s="1333"/>
      <c r="R9385" s="1333"/>
      <c r="S9385" s="669"/>
      <c r="T9385" s="669"/>
      <c r="U9385" s="669"/>
      <c r="AG9385" s="873"/>
      <c r="AN9385" s="669"/>
      <c r="IG9385" s="1009"/>
      <c r="IH9385" s="1009"/>
      <c r="II9385" s="1009"/>
      <c r="IJ9385" s="1009"/>
      <c r="IK9385" s="1009"/>
      <c r="IL9385" s="1009"/>
      <c r="IM9385" s="1009"/>
    </row>
    <row r="9386" spans="17:247" x14ac:dyDescent="0.25">
      <c r="Q9386" s="1333"/>
      <c r="R9386" s="1333"/>
      <c r="S9386" s="669"/>
      <c r="T9386" s="669"/>
      <c r="U9386" s="669"/>
      <c r="AG9386" s="873"/>
      <c r="AN9386" s="669"/>
      <c r="IG9386" s="1009"/>
      <c r="IH9386" s="1009"/>
      <c r="II9386" s="1009"/>
      <c r="IJ9386" s="1009"/>
      <c r="IK9386" s="1009"/>
      <c r="IL9386" s="1009"/>
      <c r="IM9386" s="1009"/>
    </row>
    <row r="9387" spans="17:247" x14ac:dyDescent="0.25">
      <c r="Q9387" s="1333"/>
      <c r="R9387" s="1333"/>
      <c r="S9387" s="669"/>
      <c r="T9387" s="669"/>
      <c r="U9387" s="669"/>
      <c r="AG9387" s="873"/>
      <c r="AN9387" s="669"/>
      <c r="IG9387" s="1009"/>
      <c r="IH9387" s="1009"/>
      <c r="II9387" s="1009"/>
      <c r="IJ9387" s="1009"/>
      <c r="IK9387" s="1009"/>
      <c r="IL9387" s="1009"/>
      <c r="IM9387" s="1009"/>
    </row>
    <row r="9388" spans="17:247" x14ac:dyDescent="0.25">
      <c r="Q9388" s="1333"/>
      <c r="R9388" s="1333"/>
      <c r="S9388" s="669"/>
      <c r="T9388" s="669"/>
      <c r="U9388" s="669"/>
      <c r="AG9388" s="873"/>
      <c r="AN9388" s="669"/>
      <c r="IG9388" s="1009"/>
      <c r="IH9388" s="1009"/>
      <c r="II9388" s="1009"/>
      <c r="IJ9388" s="1009"/>
      <c r="IK9388" s="1009"/>
      <c r="IL9388" s="1009"/>
      <c r="IM9388" s="1009"/>
    </row>
    <row r="9389" spans="17:247" x14ac:dyDescent="0.25">
      <c r="Q9389" s="1333"/>
      <c r="R9389" s="1333"/>
      <c r="S9389" s="669"/>
      <c r="T9389" s="669"/>
      <c r="U9389" s="669"/>
      <c r="AG9389" s="873"/>
      <c r="AN9389" s="669"/>
      <c r="IG9389" s="1009"/>
      <c r="IH9389" s="1009"/>
      <c r="II9389" s="1009"/>
      <c r="IJ9389" s="1009"/>
      <c r="IK9389" s="1009"/>
      <c r="IL9389" s="1009"/>
      <c r="IM9389" s="1009"/>
    </row>
    <row r="9390" spans="17:247" x14ac:dyDescent="0.25">
      <c r="Q9390" s="1333"/>
      <c r="R9390" s="1333"/>
      <c r="S9390" s="669"/>
      <c r="T9390" s="669"/>
      <c r="U9390" s="669"/>
      <c r="AG9390" s="873"/>
      <c r="AN9390" s="669"/>
      <c r="IG9390" s="1009"/>
      <c r="IH9390" s="1009"/>
      <c r="II9390" s="1009"/>
      <c r="IJ9390" s="1009"/>
      <c r="IK9390" s="1009"/>
      <c r="IL9390" s="1009"/>
      <c r="IM9390" s="1009"/>
    </row>
    <row r="9391" spans="17:247" x14ac:dyDescent="0.25">
      <c r="Q9391" s="1333"/>
      <c r="R9391" s="1333"/>
      <c r="S9391" s="669"/>
      <c r="T9391" s="669"/>
      <c r="U9391" s="669"/>
      <c r="AG9391" s="873"/>
      <c r="AN9391" s="669"/>
      <c r="IG9391" s="1009"/>
      <c r="IH9391" s="1009"/>
      <c r="II9391" s="1009"/>
      <c r="IJ9391" s="1009"/>
      <c r="IK9391" s="1009"/>
      <c r="IL9391" s="1009"/>
      <c r="IM9391" s="1009"/>
    </row>
    <row r="9392" spans="17:247" x14ac:dyDescent="0.25">
      <c r="Q9392" s="1333"/>
      <c r="R9392" s="1333"/>
      <c r="S9392" s="669"/>
      <c r="T9392" s="669"/>
      <c r="U9392" s="669"/>
      <c r="AG9392" s="873"/>
      <c r="AN9392" s="669"/>
      <c r="IG9392" s="1009"/>
      <c r="IH9392" s="1009"/>
      <c r="II9392" s="1009"/>
      <c r="IJ9392" s="1009"/>
      <c r="IK9392" s="1009"/>
      <c r="IL9392" s="1009"/>
      <c r="IM9392" s="1009"/>
    </row>
    <row r="9393" spans="17:247" x14ac:dyDescent="0.25">
      <c r="Q9393" s="1333"/>
      <c r="R9393" s="1333"/>
      <c r="S9393" s="669"/>
      <c r="T9393" s="669"/>
      <c r="U9393" s="669"/>
      <c r="AG9393" s="873"/>
      <c r="AN9393" s="669"/>
      <c r="IG9393" s="1009"/>
      <c r="IH9393" s="1009"/>
      <c r="II9393" s="1009"/>
      <c r="IJ9393" s="1009"/>
      <c r="IK9393" s="1009"/>
      <c r="IL9393" s="1009"/>
      <c r="IM9393" s="1009"/>
    </row>
    <row r="9394" spans="17:247" x14ac:dyDescent="0.25">
      <c r="Q9394" s="1333"/>
      <c r="R9394" s="1333"/>
      <c r="S9394" s="669"/>
      <c r="T9394" s="669"/>
      <c r="U9394" s="669"/>
      <c r="AG9394" s="873"/>
      <c r="AN9394" s="669"/>
      <c r="IG9394" s="1009"/>
      <c r="IH9394" s="1009"/>
      <c r="II9394" s="1009"/>
      <c r="IJ9394" s="1009"/>
      <c r="IK9394" s="1009"/>
      <c r="IL9394" s="1009"/>
      <c r="IM9394" s="1009"/>
    </row>
    <row r="9395" spans="17:247" x14ac:dyDescent="0.25">
      <c r="Q9395" s="1333"/>
      <c r="R9395" s="1333"/>
      <c r="S9395" s="669"/>
      <c r="T9395" s="669"/>
      <c r="U9395" s="669"/>
      <c r="AG9395" s="873"/>
      <c r="AN9395" s="669"/>
      <c r="IG9395" s="1009"/>
      <c r="IH9395" s="1009"/>
      <c r="II9395" s="1009"/>
      <c r="IJ9395" s="1009"/>
      <c r="IK9395" s="1009"/>
      <c r="IL9395" s="1009"/>
      <c r="IM9395" s="1009"/>
    </row>
    <row r="9396" spans="17:247" x14ac:dyDescent="0.25">
      <c r="Q9396" s="1333"/>
      <c r="R9396" s="1333"/>
      <c r="S9396" s="669"/>
      <c r="T9396" s="669"/>
      <c r="U9396" s="669"/>
      <c r="AG9396" s="873"/>
      <c r="AN9396" s="669"/>
      <c r="IG9396" s="1009"/>
      <c r="IH9396" s="1009"/>
      <c r="II9396" s="1009"/>
      <c r="IJ9396" s="1009"/>
      <c r="IK9396" s="1009"/>
      <c r="IL9396" s="1009"/>
      <c r="IM9396" s="1009"/>
    </row>
    <row r="9397" spans="17:247" x14ac:dyDescent="0.25">
      <c r="Q9397" s="1333"/>
      <c r="R9397" s="1333"/>
      <c r="S9397" s="669"/>
      <c r="T9397" s="669"/>
      <c r="U9397" s="669"/>
      <c r="AG9397" s="873"/>
      <c r="AN9397" s="669"/>
      <c r="IG9397" s="1009"/>
      <c r="IH9397" s="1009"/>
      <c r="II9397" s="1009"/>
      <c r="IJ9397" s="1009"/>
      <c r="IK9397" s="1009"/>
      <c r="IL9397" s="1009"/>
      <c r="IM9397" s="1009"/>
    </row>
    <row r="9398" spans="17:247" x14ac:dyDescent="0.25">
      <c r="Q9398" s="1333"/>
      <c r="R9398" s="1333"/>
      <c r="S9398" s="669"/>
      <c r="T9398" s="669"/>
      <c r="U9398" s="669"/>
      <c r="AG9398" s="873"/>
      <c r="AN9398" s="669"/>
      <c r="IG9398" s="1009"/>
      <c r="IH9398" s="1009"/>
      <c r="II9398" s="1009"/>
      <c r="IJ9398" s="1009"/>
      <c r="IK9398" s="1009"/>
      <c r="IL9398" s="1009"/>
      <c r="IM9398" s="1009"/>
    </row>
    <row r="9399" spans="17:247" x14ac:dyDescent="0.25">
      <c r="Q9399" s="1333"/>
      <c r="R9399" s="1333"/>
      <c r="S9399" s="669"/>
      <c r="T9399" s="669"/>
      <c r="U9399" s="669"/>
      <c r="AG9399" s="873"/>
      <c r="AN9399" s="669"/>
      <c r="IG9399" s="1009"/>
      <c r="IH9399" s="1009"/>
      <c r="II9399" s="1009"/>
      <c r="IJ9399" s="1009"/>
      <c r="IK9399" s="1009"/>
      <c r="IL9399" s="1009"/>
      <c r="IM9399" s="1009"/>
    </row>
    <row r="9400" spans="17:247" x14ac:dyDescent="0.25">
      <c r="Q9400" s="1333"/>
      <c r="R9400" s="1333"/>
      <c r="S9400" s="669"/>
      <c r="T9400" s="669"/>
      <c r="U9400" s="669"/>
      <c r="AG9400" s="873"/>
      <c r="AN9400" s="669"/>
      <c r="IG9400" s="1009"/>
      <c r="IH9400" s="1009"/>
      <c r="II9400" s="1009"/>
      <c r="IJ9400" s="1009"/>
      <c r="IK9400" s="1009"/>
      <c r="IL9400" s="1009"/>
      <c r="IM9400" s="1009"/>
    </row>
    <row r="9401" spans="17:247" x14ac:dyDescent="0.25">
      <c r="Q9401" s="1333"/>
      <c r="R9401" s="1333"/>
      <c r="S9401" s="669"/>
      <c r="T9401" s="669"/>
      <c r="U9401" s="669"/>
      <c r="AG9401" s="873"/>
      <c r="AN9401" s="669"/>
      <c r="IG9401" s="1009"/>
      <c r="IH9401" s="1009"/>
      <c r="II9401" s="1009"/>
      <c r="IJ9401" s="1009"/>
      <c r="IK9401" s="1009"/>
      <c r="IL9401" s="1009"/>
      <c r="IM9401" s="1009"/>
    </row>
    <row r="9402" spans="17:247" x14ac:dyDescent="0.25">
      <c r="Q9402" s="1333"/>
      <c r="R9402" s="1333"/>
      <c r="S9402" s="669"/>
      <c r="T9402" s="669"/>
      <c r="U9402" s="669"/>
      <c r="AG9402" s="873"/>
      <c r="AN9402" s="669"/>
      <c r="IG9402" s="1009"/>
      <c r="IH9402" s="1009"/>
      <c r="II9402" s="1009"/>
      <c r="IJ9402" s="1009"/>
      <c r="IK9402" s="1009"/>
      <c r="IL9402" s="1009"/>
      <c r="IM9402" s="1009"/>
    </row>
    <row r="9403" spans="17:247" x14ac:dyDescent="0.25">
      <c r="Q9403" s="1333"/>
      <c r="R9403" s="1333"/>
      <c r="S9403" s="669"/>
      <c r="T9403" s="669"/>
      <c r="U9403" s="669"/>
      <c r="AG9403" s="873"/>
      <c r="AN9403" s="669"/>
      <c r="IG9403" s="1009"/>
      <c r="IH9403" s="1009"/>
      <c r="II9403" s="1009"/>
      <c r="IJ9403" s="1009"/>
      <c r="IK9403" s="1009"/>
      <c r="IL9403" s="1009"/>
      <c r="IM9403" s="1009"/>
    </row>
    <row r="9404" spans="17:247" x14ac:dyDescent="0.25">
      <c r="Q9404" s="1333"/>
      <c r="R9404" s="1333"/>
      <c r="S9404" s="669"/>
      <c r="T9404" s="669"/>
      <c r="U9404" s="669"/>
      <c r="AG9404" s="873"/>
      <c r="AN9404" s="669"/>
      <c r="IG9404" s="1009"/>
      <c r="IH9404" s="1009"/>
      <c r="II9404" s="1009"/>
      <c r="IJ9404" s="1009"/>
      <c r="IK9404" s="1009"/>
      <c r="IL9404" s="1009"/>
      <c r="IM9404" s="1009"/>
    </row>
    <row r="9405" spans="17:247" x14ac:dyDescent="0.25">
      <c r="Q9405" s="1333"/>
      <c r="R9405" s="1333"/>
      <c r="S9405" s="669"/>
      <c r="T9405" s="669"/>
      <c r="U9405" s="669"/>
      <c r="AG9405" s="873"/>
      <c r="AN9405" s="669"/>
      <c r="IG9405" s="1009"/>
      <c r="IH9405" s="1009"/>
      <c r="II9405" s="1009"/>
      <c r="IJ9405" s="1009"/>
      <c r="IK9405" s="1009"/>
      <c r="IL9405" s="1009"/>
      <c r="IM9405" s="1009"/>
    </row>
    <row r="9406" spans="17:247" x14ac:dyDescent="0.25">
      <c r="Q9406" s="1333"/>
      <c r="R9406" s="1333"/>
      <c r="S9406" s="669"/>
      <c r="T9406" s="669"/>
      <c r="U9406" s="669"/>
      <c r="AG9406" s="873"/>
      <c r="AN9406" s="669"/>
      <c r="IG9406" s="1009"/>
      <c r="IH9406" s="1009"/>
      <c r="II9406" s="1009"/>
      <c r="IJ9406" s="1009"/>
      <c r="IK9406" s="1009"/>
      <c r="IL9406" s="1009"/>
      <c r="IM9406" s="1009"/>
    </row>
    <row r="9407" spans="17:247" x14ac:dyDescent="0.25">
      <c r="Q9407" s="1333"/>
      <c r="R9407" s="1333"/>
      <c r="S9407" s="669"/>
      <c r="T9407" s="669"/>
      <c r="U9407" s="669"/>
      <c r="AG9407" s="873"/>
      <c r="AN9407" s="669"/>
      <c r="IG9407" s="1009"/>
      <c r="IH9407" s="1009"/>
      <c r="II9407" s="1009"/>
      <c r="IJ9407" s="1009"/>
      <c r="IK9407" s="1009"/>
      <c r="IL9407" s="1009"/>
      <c r="IM9407" s="1009"/>
    </row>
    <row r="9408" spans="17:247" x14ac:dyDescent="0.25">
      <c r="Q9408" s="1333"/>
      <c r="R9408" s="1333"/>
      <c r="S9408" s="669"/>
      <c r="T9408" s="669"/>
      <c r="U9408" s="669"/>
      <c r="AG9408" s="873"/>
      <c r="AN9408" s="669"/>
      <c r="IG9408" s="1009"/>
      <c r="IH9408" s="1009"/>
      <c r="II9408" s="1009"/>
      <c r="IJ9408" s="1009"/>
      <c r="IK9408" s="1009"/>
      <c r="IL9408" s="1009"/>
      <c r="IM9408" s="1009"/>
    </row>
    <row r="9409" spans="17:247" x14ac:dyDescent="0.25">
      <c r="Q9409" s="1333"/>
      <c r="R9409" s="1333"/>
      <c r="S9409" s="669"/>
      <c r="T9409" s="669"/>
      <c r="U9409" s="669"/>
      <c r="AG9409" s="873"/>
      <c r="AN9409" s="669"/>
      <c r="IG9409" s="1009"/>
      <c r="IH9409" s="1009"/>
      <c r="II9409" s="1009"/>
      <c r="IJ9409" s="1009"/>
      <c r="IK9409" s="1009"/>
      <c r="IL9409" s="1009"/>
      <c r="IM9409" s="1009"/>
    </row>
    <row r="9410" spans="17:247" x14ac:dyDescent="0.25">
      <c r="Q9410" s="1333"/>
      <c r="R9410" s="1333"/>
      <c r="S9410" s="669"/>
      <c r="T9410" s="669"/>
      <c r="U9410" s="669"/>
      <c r="AG9410" s="873"/>
      <c r="AN9410" s="669"/>
      <c r="IG9410" s="1009"/>
      <c r="IH9410" s="1009"/>
      <c r="II9410" s="1009"/>
      <c r="IJ9410" s="1009"/>
      <c r="IK9410" s="1009"/>
      <c r="IL9410" s="1009"/>
      <c r="IM9410" s="1009"/>
    </row>
    <row r="9411" spans="17:247" x14ac:dyDescent="0.25">
      <c r="Q9411" s="1333"/>
      <c r="R9411" s="1333"/>
      <c r="S9411" s="669"/>
      <c r="T9411" s="669"/>
      <c r="U9411" s="669"/>
      <c r="AG9411" s="873"/>
      <c r="AN9411" s="669"/>
      <c r="IG9411" s="1009"/>
      <c r="IH9411" s="1009"/>
      <c r="II9411" s="1009"/>
      <c r="IJ9411" s="1009"/>
      <c r="IK9411" s="1009"/>
      <c r="IL9411" s="1009"/>
      <c r="IM9411" s="1009"/>
    </row>
    <row r="9412" spans="17:247" x14ac:dyDescent="0.25">
      <c r="Q9412" s="1333"/>
      <c r="R9412" s="1333"/>
      <c r="S9412" s="669"/>
      <c r="T9412" s="669"/>
      <c r="U9412" s="669"/>
      <c r="AG9412" s="873"/>
      <c r="AN9412" s="669"/>
      <c r="IG9412" s="1009"/>
      <c r="IH9412" s="1009"/>
      <c r="II9412" s="1009"/>
      <c r="IJ9412" s="1009"/>
      <c r="IK9412" s="1009"/>
      <c r="IL9412" s="1009"/>
      <c r="IM9412" s="1009"/>
    </row>
    <row r="9413" spans="17:247" x14ac:dyDescent="0.25">
      <c r="Q9413" s="1333"/>
      <c r="R9413" s="1333"/>
      <c r="S9413" s="669"/>
      <c r="T9413" s="669"/>
      <c r="U9413" s="669"/>
      <c r="AG9413" s="873"/>
      <c r="AN9413" s="669"/>
      <c r="IG9413" s="1009"/>
      <c r="IH9413" s="1009"/>
      <c r="II9413" s="1009"/>
      <c r="IJ9413" s="1009"/>
      <c r="IK9413" s="1009"/>
      <c r="IL9413" s="1009"/>
      <c r="IM9413" s="1009"/>
    </row>
    <row r="9414" spans="17:247" x14ac:dyDescent="0.25">
      <c r="Q9414" s="1333"/>
      <c r="R9414" s="1333"/>
      <c r="S9414" s="669"/>
      <c r="T9414" s="669"/>
      <c r="U9414" s="669"/>
      <c r="AG9414" s="873"/>
      <c r="AN9414" s="669"/>
      <c r="IG9414" s="1009"/>
      <c r="IH9414" s="1009"/>
      <c r="II9414" s="1009"/>
      <c r="IJ9414" s="1009"/>
      <c r="IK9414" s="1009"/>
      <c r="IL9414" s="1009"/>
      <c r="IM9414" s="1009"/>
    </row>
    <row r="9415" spans="17:247" x14ac:dyDescent="0.25">
      <c r="Q9415" s="1333"/>
      <c r="R9415" s="1333"/>
      <c r="S9415" s="669"/>
      <c r="T9415" s="669"/>
      <c r="U9415" s="669"/>
      <c r="AG9415" s="873"/>
      <c r="AN9415" s="669"/>
      <c r="IG9415" s="1009"/>
      <c r="IH9415" s="1009"/>
      <c r="II9415" s="1009"/>
      <c r="IJ9415" s="1009"/>
      <c r="IK9415" s="1009"/>
      <c r="IL9415" s="1009"/>
      <c r="IM9415" s="1009"/>
    </row>
    <row r="9416" spans="17:247" x14ac:dyDescent="0.25">
      <c r="Q9416" s="1333"/>
      <c r="R9416" s="1333"/>
      <c r="S9416" s="669"/>
      <c r="T9416" s="669"/>
      <c r="U9416" s="669"/>
      <c r="AG9416" s="873"/>
      <c r="AN9416" s="669"/>
      <c r="IG9416" s="1009"/>
      <c r="IH9416" s="1009"/>
      <c r="II9416" s="1009"/>
      <c r="IJ9416" s="1009"/>
      <c r="IK9416" s="1009"/>
      <c r="IL9416" s="1009"/>
      <c r="IM9416" s="1009"/>
    </row>
    <row r="9417" spans="17:247" x14ac:dyDescent="0.25">
      <c r="Q9417" s="1333"/>
      <c r="R9417" s="1333"/>
      <c r="S9417" s="669"/>
      <c r="T9417" s="669"/>
      <c r="U9417" s="669"/>
      <c r="AG9417" s="873"/>
      <c r="AN9417" s="669"/>
      <c r="IG9417" s="1009"/>
      <c r="IH9417" s="1009"/>
      <c r="II9417" s="1009"/>
      <c r="IJ9417" s="1009"/>
      <c r="IK9417" s="1009"/>
      <c r="IL9417" s="1009"/>
      <c r="IM9417" s="1009"/>
    </row>
    <row r="9418" spans="17:247" x14ac:dyDescent="0.25">
      <c r="Q9418" s="1333"/>
      <c r="R9418" s="1333"/>
      <c r="S9418" s="669"/>
      <c r="T9418" s="669"/>
      <c r="U9418" s="669"/>
      <c r="AG9418" s="873"/>
      <c r="AN9418" s="669"/>
      <c r="IG9418" s="1009"/>
      <c r="IH9418" s="1009"/>
      <c r="II9418" s="1009"/>
      <c r="IJ9418" s="1009"/>
      <c r="IK9418" s="1009"/>
      <c r="IL9418" s="1009"/>
      <c r="IM9418" s="1009"/>
    </row>
    <row r="9419" spans="17:247" x14ac:dyDescent="0.25">
      <c r="Q9419" s="1333"/>
      <c r="R9419" s="1333"/>
      <c r="S9419" s="669"/>
      <c r="T9419" s="669"/>
      <c r="U9419" s="669"/>
      <c r="AG9419" s="873"/>
      <c r="AN9419" s="669"/>
      <c r="IG9419" s="1009"/>
      <c r="IH9419" s="1009"/>
      <c r="II9419" s="1009"/>
      <c r="IJ9419" s="1009"/>
      <c r="IK9419" s="1009"/>
      <c r="IL9419" s="1009"/>
      <c r="IM9419" s="1009"/>
    </row>
    <row r="9420" spans="17:247" x14ac:dyDescent="0.25">
      <c r="Q9420" s="1333"/>
      <c r="R9420" s="1333"/>
      <c r="S9420" s="669"/>
      <c r="T9420" s="669"/>
      <c r="U9420" s="669"/>
      <c r="AG9420" s="873"/>
      <c r="AN9420" s="669"/>
      <c r="IG9420" s="1009"/>
      <c r="IH9420" s="1009"/>
      <c r="II9420" s="1009"/>
      <c r="IJ9420" s="1009"/>
      <c r="IK9420" s="1009"/>
      <c r="IL9420" s="1009"/>
      <c r="IM9420" s="1009"/>
    </row>
    <row r="9421" spans="17:247" x14ac:dyDescent="0.25">
      <c r="Q9421" s="1333"/>
      <c r="R9421" s="1333"/>
      <c r="S9421" s="669"/>
      <c r="T9421" s="669"/>
      <c r="U9421" s="669"/>
      <c r="AG9421" s="873"/>
      <c r="AN9421" s="669"/>
      <c r="IG9421" s="1009"/>
      <c r="IH9421" s="1009"/>
      <c r="II9421" s="1009"/>
      <c r="IJ9421" s="1009"/>
      <c r="IK9421" s="1009"/>
      <c r="IL9421" s="1009"/>
      <c r="IM9421" s="1009"/>
    </row>
    <row r="9422" spans="17:247" x14ac:dyDescent="0.25">
      <c r="Q9422" s="1333"/>
      <c r="R9422" s="1333"/>
      <c r="S9422" s="669"/>
      <c r="T9422" s="669"/>
      <c r="U9422" s="669"/>
      <c r="AG9422" s="873"/>
      <c r="AN9422" s="669"/>
      <c r="IG9422" s="1009"/>
      <c r="IH9422" s="1009"/>
      <c r="II9422" s="1009"/>
      <c r="IJ9422" s="1009"/>
      <c r="IK9422" s="1009"/>
      <c r="IL9422" s="1009"/>
      <c r="IM9422" s="1009"/>
    </row>
    <row r="9423" spans="17:247" x14ac:dyDescent="0.25">
      <c r="Q9423" s="1333"/>
      <c r="R9423" s="1333"/>
      <c r="S9423" s="669"/>
      <c r="T9423" s="669"/>
      <c r="U9423" s="669"/>
      <c r="AG9423" s="873"/>
      <c r="AN9423" s="669"/>
      <c r="IG9423" s="1009"/>
      <c r="IH9423" s="1009"/>
      <c r="II9423" s="1009"/>
      <c r="IJ9423" s="1009"/>
      <c r="IK9423" s="1009"/>
      <c r="IL9423" s="1009"/>
      <c r="IM9423" s="1009"/>
    </row>
    <row r="9424" spans="17:247" x14ac:dyDescent="0.25">
      <c r="Q9424" s="1333"/>
      <c r="R9424" s="1333"/>
      <c r="S9424" s="669"/>
      <c r="T9424" s="669"/>
      <c r="U9424" s="669"/>
      <c r="AG9424" s="873"/>
      <c r="AN9424" s="669"/>
      <c r="IG9424" s="1009"/>
      <c r="IH9424" s="1009"/>
      <c r="II9424" s="1009"/>
      <c r="IJ9424" s="1009"/>
      <c r="IK9424" s="1009"/>
      <c r="IL9424" s="1009"/>
      <c r="IM9424" s="1009"/>
    </row>
    <row r="9425" spans="17:247" x14ac:dyDescent="0.25">
      <c r="Q9425" s="1333"/>
      <c r="R9425" s="1333"/>
      <c r="S9425" s="669"/>
      <c r="T9425" s="669"/>
      <c r="U9425" s="669"/>
      <c r="AG9425" s="873"/>
      <c r="AN9425" s="669"/>
      <c r="IG9425" s="1009"/>
      <c r="IH9425" s="1009"/>
      <c r="II9425" s="1009"/>
      <c r="IJ9425" s="1009"/>
      <c r="IK9425" s="1009"/>
      <c r="IL9425" s="1009"/>
      <c r="IM9425" s="1009"/>
    </row>
    <row r="9426" spans="17:247" x14ac:dyDescent="0.25">
      <c r="Q9426" s="1333"/>
      <c r="R9426" s="1333"/>
      <c r="S9426" s="669"/>
      <c r="T9426" s="669"/>
      <c r="U9426" s="669"/>
      <c r="AG9426" s="873"/>
      <c r="AN9426" s="669"/>
      <c r="IG9426" s="1009"/>
      <c r="IH9426" s="1009"/>
      <c r="II9426" s="1009"/>
      <c r="IJ9426" s="1009"/>
      <c r="IK9426" s="1009"/>
      <c r="IL9426" s="1009"/>
      <c r="IM9426" s="1009"/>
    </row>
    <row r="9427" spans="17:247" x14ac:dyDescent="0.25">
      <c r="Q9427" s="1333"/>
      <c r="R9427" s="1333"/>
      <c r="S9427" s="669"/>
      <c r="T9427" s="669"/>
      <c r="U9427" s="669"/>
      <c r="AG9427" s="873"/>
      <c r="AN9427" s="669"/>
      <c r="IG9427" s="1009"/>
      <c r="IH9427" s="1009"/>
      <c r="II9427" s="1009"/>
      <c r="IJ9427" s="1009"/>
      <c r="IK9427" s="1009"/>
      <c r="IL9427" s="1009"/>
      <c r="IM9427" s="1009"/>
    </row>
    <row r="9428" spans="17:247" x14ac:dyDescent="0.25">
      <c r="Q9428" s="1333"/>
      <c r="R9428" s="1333"/>
      <c r="S9428" s="669"/>
      <c r="T9428" s="669"/>
      <c r="U9428" s="669"/>
      <c r="AG9428" s="873"/>
      <c r="AN9428" s="669"/>
      <c r="IG9428" s="1009"/>
      <c r="IH9428" s="1009"/>
      <c r="II9428" s="1009"/>
      <c r="IJ9428" s="1009"/>
      <c r="IK9428" s="1009"/>
      <c r="IL9428" s="1009"/>
      <c r="IM9428" s="1009"/>
    </row>
    <row r="9429" spans="17:247" x14ac:dyDescent="0.25">
      <c r="Q9429" s="1333"/>
      <c r="R9429" s="1333"/>
      <c r="S9429" s="669"/>
      <c r="T9429" s="669"/>
      <c r="U9429" s="669"/>
      <c r="AG9429" s="873"/>
      <c r="AN9429" s="669"/>
      <c r="IG9429" s="1009"/>
      <c r="IH9429" s="1009"/>
      <c r="II9429" s="1009"/>
      <c r="IJ9429" s="1009"/>
      <c r="IK9429" s="1009"/>
      <c r="IL9429" s="1009"/>
      <c r="IM9429" s="1009"/>
    </row>
    <row r="9430" spans="17:247" x14ac:dyDescent="0.25">
      <c r="Q9430" s="1333"/>
      <c r="R9430" s="1333"/>
      <c r="S9430" s="669"/>
      <c r="T9430" s="669"/>
      <c r="U9430" s="669"/>
      <c r="AG9430" s="873"/>
      <c r="AN9430" s="669"/>
      <c r="IG9430" s="1009"/>
      <c r="IH9430" s="1009"/>
      <c r="II9430" s="1009"/>
      <c r="IJ9430" s="1009"/>
      <c r="IK9430" s="1009"/>
      <c r="IL9430" s="1009"/>
      <c r="IM9430" s="1009"/>
    </row>
    <row r="9431" spans="17:247" x14ac:dyDescent="0.25">
      <c r="Q9431" s="1333"/>
      <c r="R9431" s="1333"/>
      <c r="S9431" s="669"/>
      <c r="T9431" s="669"/>
      <c r="U9431" s="669"/>
      <c r="AG9431" s="873"/>
      <c r="AN9431" s="669"/>
      <c r="IG9431" s="1009"/>
      <c r="IH9431" s="1009"/>
      <c r="II9431" s="1009"/>
      <c r="IJ9431" s="1009"/>
      <c r="IK9431" s="1009"/>
      <c r="IL9431" s="1009"/>
      <c r="IM9431" s="1009"/>
    </row>
    <row r="9432" spans="17:247" x14ac:dyDescent="0.25">
      <c r="Q9432" s="1333"/>
      <c r="R9432" s="1333"/>
      <c r="S9432" s="669"/>
      <c r="T9432" s="669"/>
      <c r="U9432" s="669"/>
      <c r="AG9432" s="873"/>
      <c r="AN9432" s="669"/>
      <c r="IG9432" s="1009"/>
      <c r="IH9432" s="1009"/>
      <c r="II9432" s="1009"/>
      <c r="IJ9432" s="1009"/>
      <c r="IK9432" s="1009"/>
      <c r="IL9432" s="1009"/>
      <c r="IM9432" s="1009"/>
    </row>
    <row r="9433" spans="17:247" x14ac:dyDescent="0.25">
      <c r="Q9433" s="1333"/>
      <c r="R9433" s="1333"/>
      <c r="S9433" s="669"/>
      <c r="T9433" s="669"/>
      <c r="U9433" s="669"/>
      <c r="AG9433" s="873"/>
      <c r="AN9433" s="669"/>
      <c r="IG9433" s="1009"/>
      <c r="IH9433" s="1009"/>
      <c r="II9433" s="1009"/>
      <c r="IJ9433" s="1009"/>
      <c r="IK9433" s="1009"/>
      <c r="IL9433" s="1009"/>
      <c r="IM9433" s="1009"/>
    </row>
    <row r="9434" spans="17:247" x14ac:dyDescent="0.25">
      <c r="Q9434" s="1333"/>
      <c r="R9434" s="1333"/>
      <c r="S9434" s="669"/>
      <c r="T9434" s="669"/>
      <c r="U9434" s="669"/>
      <c r="AG9434" s="873"/>
      <c r="AN9434" s="669"/>
      <c r="IG9434" s="1009"/>
      <c r="IH9434" s="1009"/>
      <c r="II9434" s="1009"/>
      <c r="IJ9434" s="1009"/>
      <c r="IK9434" s="1009"/>
      <c r="IL9434" s="1009"/>
      <c r="IM9434" s="1009"/>
    </row>
    <row r="9435" spans="17:247" x14ac:dyDescent="0.25">
      <c r="Q9435" s="1333"/>
      <c r="R9435" s="1333"/>
      <c r="S9435" s="669"/>
      <c r="T9435" s="669"/>
      <c r="U9435" s="669"/>
      <c r="AG9435" s="873"/>
      <c r="AN9435" s="669"/>
      <c r="IG9435" s="1009"/>
      <c r="IH9435" s="1009"/>
      <c r="II9435" s="1009"/>
      <c r="IJ9435" s="1009"/>
      <c r="IK9435" s="1009"/>
      <c r="IL9435" s="1009"/>
      <c r="IM9435" s="1009"/>
    </row>
    <row r="9436" spans="17:247" x14ac:dyDescent="0.25">
      <c r="Q9436" s="1333"/>
      <c r="R9436" s="1333"/>
      <c r="S9436" s="669"/>
      <c r="T9436" s="669"/>
      <c r="U9436" s="669"/>
      <c r="AG9436" s="873"/>
      <c r="AN9436" s="669"/>
      <c r="IG9436" s="1009"/>
      <c r="IH9436" s="1009"/>
      <c r="II9436" s="1009"/>
      <c r="IJ9436" s="1009"/>
      <c r="IK9436" s="1009"/>
      <c r="IL9436" s="1009"/>
      <c r="IM9436" s="1009"/>
    </row>
    <row r="9437" spans="17:247" x14ac:dyDescent="0.25">
      <c r="Q9437" s="1333"/>
      <c r="R9437" s="1333"/>
      <c r="S9437" s="669"/>
      <c r="T9437" s="669"/>
      <c r="U9437" s="669"/>
      <c r="AG9437" s="873"/>
      <c r="AN9437" s="669"/>
      <c r="IG9437" s="1009"/>
      <c r="IH9437" s="1009"/>
      <c r="II9437" s="1009"/>
      <c r="IJ9437" s="1009"/>
      <c r="IK9437" s="1009"/>
      <c r="IL9437" s="1009"/>
      <c r="IM9437" s="1009"/>
    </row>
    <row r="9438" spans="17:247" x14ac:dyDescent="0.25">
      <c r="Q9438" s="1333"/>
      <c r="R9438" s="1333"/>
      <c r="S9438" s="669"/>
      <c r="T9438" s="669"/>
      <c r="U9438" s="669"/>
      <c r="AG9438" s="873"/>
      <c r="AN9438" s="669"/>
      <c r="IG9438" s="1009"/>
      <c r="IH9438" s="1009"/>
      <c r="II9438" s="1009"/>
      <c r="IJ9438" s="1009"/>
      <c r="IK9438" s="1009"/>
      <c r="IL9438" s="1009"/>
      <c r="IM9438" s="1009"/>
    </row>
    <row r="9439" spans="17:247" x14ac:dyDescent="0.25">
      <c r="Q9439" s="1333"/>
      <c r="R9439" s="1333"/>
      <c r="S9439" s="669"/>
      <c r="T9439" s="669"/>
      <c r="U9439" s="669"/>
      <c r="AG9439" s="873"/>
      <c r="AN9439" s="669"/>
      <c r="IG9439" s="1009"/>
      <c r="IH9439" s="1009"/>
      <c r="II9439" s="1009"/>
      <c r="IJ9439" s="1009"/>
      <c r="IK9439" s="1009"/>
      <c r="IL9439" s="1009"/>
      <c r="IM9439" s="1009"/>
    </row>
    <row r="9440" spans="17:247" x14ac:dyDescent="0.25">
      <c r="Q9440" s="1333"/>
      <c r="R9440" s="1333"/>
      <c r="S9440" s="669"/>
      <c r="T9440" s="669"/>
      <c r="U9440" s="669"/>
      <c r="AG9440" s="873"/>
      <c r="AN9440" s="669"/>
      <c r="IG9440" s="1009"/>
      <c r="IH9440" s="1009"/>
      <c r="II9440" s="1009"/>
      <c r="IJ9440" s="1009"/>
      <c r="IK9440" s="1009"/>
      <c r="IL9440" s="1009"/>
      <c r="IM9440" s="1009"/>
    </row>
    <row r="9441" spans="17:247" x14ac:dyDescent="0.25">
      <c r="Q9441" s="1333"/>
      <c r="R9441" s="1333"/>
      <c r="S9441" s="669"/>
      <c r="T9441" s="669"/>
      <c r="U9441" s="669"/>
      <c r="AG9441" s="873"/>
      <c r="AN9441" s="669"/>
      <c r="IG9441" s="1009"/>
      <c r="IH9441" s="1009"/>
      <c r="II9441" s="1009"/>
      <c r="IJ9441" s="1009"/>
      <c r="IK9441" s="1009"/>
      <c r="IL9441" s="1009"/>
      <c r="IM9441" s="1009"/>
    </row>
    <row r="9442" spans="17:247" x14ac:dyDescent="0.25">
      <c r="Q9442" s="1333"/>
      <c r="R9442" s="1333"/>
      <c r="S9442" s="669"/>
      <c r="T9442" s="669"/>
      <c r="U9442" s="669"/>
      <c r="AG9442" s="873"/>
      <c r="AN9442" s="669"/>
      <c r="IG9442" s="1009"/>
      <c r="IH9442" s="1009"/>
      <c r="II9442" s="1009"/>
      <c r="IJ9442" s="1009"/>
      <c r="IK9442" s="1009"/>
      <c r="IL9442" s="1009"/>
      <c r="IM9442" s="1009"/>
    </row>
    <row r="9443" spans="17:247" x14ac:dyDescent="0.25">
      <c r="Q9443" s="1333"/>
      <c r="R9443" s="1333"/>
      <c r="S9443" s="669"/>
      <c r="T9443" s="669"/>
      <c r="U9443" s="669"/>
      <c r="AG9443" s="873"/>
      <c r="AN9443" s="669"/>
      <c r="IG9443" s="1009"/>
      <c r="IH9443" s="1009"/>
      <c r="II9443" s="1009"/>
      <c r="IJ9443" s="1009"/>
      <c r="IK9443" s="1009"/>
      <c r="IL9443" s="1009"/>
      <c r="IM9443" s="1009"/>
    </row>
    <row r="9444" spans="17:247" x14ac:dyDescent="0.25">
      <c r="Q9444" s="1333"/>
      <c r="R9444" s="1333"/>
      <c r="S9444" s="669"/>
      <c r="T9444" s="669"/>
      <c r="U9444" s="669"/>
      <c r="AG9444" s="873"/>
      <c r="AN9444" s="669"/>
      <c r="IG9444" s="1009"/>
      <c r="IH9444" s="1009"/>
      <c r="II9444" s="1009"/>
      <c r="IJ9444" s="1009"/>
      <c r="IK9444" s="1009"/>
      <c r="IL9444" s="1009"/>
      <c r="IM9444" s="1009"/>
    </row>
    <row r="9445" spans="17:247" x14ac:dyDescent="0.25">
      <c r="Q9445" s="1333"/>
      <c r="R9445" s="1333"/>
      <c r="S9445" s="669"/>
      <c r="T9445" s="669"/>
      <c r="U9445" s="669"/>
      <c r="AG9445" s="873"/>
      <c r="AN9445" s="669"/>
      <c r="IG9445" s="1009"/>
      <c r="IH9445" s="1009"/>
      <c r="II9445" s="1009"/>
      <c r="IJ9445" s="1009"/>
      <c r="IK9445" s="1009"/>
      <c r="IL9445" s="1009"/>
      <c r="IM9445" s="1009"/>
    </row>
    <row r="9446" spans="17:247" x14ac:dyDescent="0.25">
      <c r="Q9446" s="1333"/>
      <c r="R9446" s="1333"/>
      <c r="S9446" s="669"/>
      <c r="T9446" s="669"/>
      <c r="U9446" s="669"/>
      <c r="AG9446" s="873"/>
      <c r="AN9446" s="669"/>
      <c r="IG9446" s="1009"/>
      <c r="IH9446" s="1009"/>
      <c r="II9446" s="1009"/>
      <c r="IJ9446" s="1009"/>
      <c r="IK9446" s="1009"/>
      <c r="IL9446" s="1009"/>
      <c r="IM9446" s="1009"/>
    </row>
    <row r="9447" spans="17:247" x14ac:dyDescent="0.25">
      <c r="Q9447" s="1333"/>
      <c r="R9447" s="1333"/>
      <c r="S9447" s="669"/>
      <c r="T9447" s="669"/>
      <c r="U9447" s="669"/>
      <c r="AG9447" s="873"/>
      <c r="AN9447" s="669"/>
      <c r="IG9447" s="1009"/>
      <c r="IH9447" s="1009"/>
      <c r="II9447" s="1009"/>
      <c r="IJ9447" s="1009"/>
      <c r="IK9447" s="1009"/>
      <c r="IL9447" s="1009"/>
      <c r="IM9447" s="1009"/>
    </row>
    <row r="9448" spans="17:247" x14ac:dyDescent="0.25">
      <c r="Q9448" s="1333"/>
      <c r="R9448" s="1333"/>
      <c r="S9448" s="669"/>
      <c r="T9448" s="669"/>
      <c r="U9448" s="669"/>
      <c r="AG9448" s="873"/>
      <c r="AN9448" s="669"/>
      <c r="IG9448" s="1009"/>
      <c r="IH9448" s="1009"/>
      <c r="II9448" s="1009"/>
      <c r="IJ9448" s="1009"/>
      <c r="IK9448" s="1009"/>
      <c r="IL9448" s="1009"/>
      <c r="IM9448" s="1009"/>
    </row>
    <row r="9449" spans="17:247" x14ac:dyDescent="0.25">
      <c r="Q9449" s="1333"/>
      <c r="R9449" s="1333"/>
      <c r="S9449" s="669"/>
      <c r="T9449" s="669"/>
      <c r="U9449" s="669"/>
      <c r="AG9449" s="873"/>
      <c r="AN9449" s="669"/>
      <c r="IG9449" s="1009"/>
      <c r="IH9449" s="1009"/>
      <c r="II9449" s="1009"/>
      <c r="IJ9449" s="1009"/>
      <c r="IK9449" s="1009"/>
      <c r="IL9449" s="1009"/>
      <c r="IM9449" s="1009"/>
    </row>
    <row r="9450" spans="17:247" x14ac:dyDescent="0.25">
      <c r="Q9450" s="1333"/>
      <c r="R9450" s="1333"/>
      <c r="S9450" s="669"/>
      <c r="T9450" s="669"/>
      <c r="U9450" s="669"/>
      <c r="AG9450" s="873"/>
      <c r="AN9450" s="669"/>
      <c r="IG9450" s="1009"/>
      <c r="IH9450" s="1009"/>
      <c r="II9450" s="1009"/>
      <c r="IJ9450" s="1009"/>
      <c r="IK9450" s="1009"/>
      <c r="IL9450" s="1009"/>
      <c r="IM9450" s="1009"/>
    </row>
    <row r="9451" spans="17:247" x14ac:dyDescent="0.25">
      <c r="Q9451" s="1333"/>
      <c r="R9451" s="1333"/>
      <c r="S9451" s="669"/>
      <c r="T9451" s="669"/>
      <c r="U9451" s="669"/>
      <c r="AG9451" s="873"/>
      <c r="AN9451" s="669"/>
      <c r="IG9451" s="1009"/>
      <c r="IH9451" s="1009"/>
      <c r="II9451" s="1009"/>
      <c r="IJ9451" s="1009"/>
      <c r="IK9451" s="1009"/>
      <c r="IL9451" s="1009"/>
      <c r="IM9451" s="1009"/>
    </row>
    <row r="9452" spans="17:247" x14ac:dyDescent="0.25">
      <c r="Q9452" s="1333"/>
      <c r="R9452" s="1333"/>
      <c r="S9452" s="669"/>
      <c r="T9452" s="669"/>
      <c r="U9452" s="669"/>
      <c r="AG9452" s="873"/>
      <c r="AN9452" s="669"/>
      <c r="IG9452" s="1009"/>
      <c r="IH9452" s="1009"/>
      <c r="II9452" s="1009"/>
      <c r="IJ9452" s="1009"/>
      <c r="IK9452" s="1009"/>
      <c r="IL9452" s="1009"/>
      <c r="IM9452" s="1009"/>
    </row>
    <row r="9453" spans="17:247" x14ac:dyDescent="0.25">
      <c r="Q9453" s="1333"/>
      <c r="R9453" s="1333"/>
      <c r="S9453" s="669"/>
      <c r="T9453" s="669"/>
      <c r="U9453" s="669"/>
      <c r="AG9453" s="873"/>
      <c r="AN9453" s="669"/>
      <c r="IG9453" s="1009"/>
      <c r="IH9453" s="1009"/>
      <c r="II9453" s="1009"/>
      <c r="IJ9453" s="1009"/>
      <c r="IK9453" s="1009"/>
      <c r="IL9453" s="1009"/>
      <c r="IM9453" s="1009"/>
    </row>
    <row r="9454" spans="17:247" x14ac:dyDescent="0.25">
      <c r="Q9454" s="1333"/>
      <c r="R9454" s="1333"/>
      <c r="S9454" s="669"/>
      <c r="T9454" s="669"/>
      <c r="U9454" s="669"/>
      <c r="AG9454" s="873"/>
      <c r="AN9454" s="669"/>
      <c r="IG9454" s="1009"/>
      <c r="IH9454" s="1009"/>
      <c r="II9454" s="1009"/>
      <c r="IJ9454" s="1009"/>
      <c r="IK9454" s="1009"/>
      <c r="IL9454" s="1009"/>
      <c r="IM9454" s="1009"/>
    </row>
    <row r="9455" spans="17:247" x14ac:dyDescent="0.25">
      <c r="Q9455" s="1333"/>
      <c r="R9455" s="1333"/>
      <c r="S9455" s="669"/>
      <c r="T9455" s="669"/>
      <c r="U9455" s="669"/>
      <c r="AG9455" s="873"/>
      <c r="AN9455" s="669"/>
      <c r="IG9455" s="1009"/>
      <c r="IH9455" s="1009"/>
      <c r="II9455" s="1009"/>
      <c r="IJ9455" s="1009"/>
      <c r="IK9455" s="1009"/>
      <c r="IL9455" s="1009"/>
      <c r="IM9455" s="1009"/>
    </row>
    <row r="9456" spans="17:247" x14ac:dyDescent="0.25">
      <c r="Q9456" s="1333"/>
      <c r="R9456" s="1333"/>
      <c r="S9456" s="669"/>
      <c r="T9456" s="669"/>
      <c r="U9456" s="669"/>
      <c r="AG9456" s="873"/>
      <c r="AN9456" s="669"/>
      <c r="IG9456" s="1009"/>
      <c r="IH9456" s="1009"/>
      <c r="II9456" s="1009"/>
      <c r="IJ9456" s="1009"/>
      <c r="IK9456" s="1009"/>
      <c r="IL9456" s="1009"/>
      <c r="IM9456" s="1009"/>
    </row>
    <row r="9457" spans="17:247" x14ac:dyDescent="0.25">
      <c r="Q9457" s="1333"/>
      <c r="R9457" s="1333"/>
      <c r="S9457" s="669"/>
      <c r="T9457" s="669"/>
      <c r="U9457" s="669"/>
      <c r="AG9457" s="873"/>
      <c r="AN9457" s="669"/>
      <c r="IG9457" s="1009"/>
      <c r="IH9457" s="1009"/>
      <c r="II9457" s="1009"/>
      <c r="IJ9457" s="1009"/>
      <c r="IK9457" s="1009"/>
      <c r="IL9457" s="1009"/>
      <c r="IM9457" s="1009"/>
    </row>
    <row r="9458" spans="17:247" x14ac:dyDescent="0.25">
      <c r="Q9458" s="1333"/>
      <c r="R9458" s="1333"/>
      <c r="S9458" s="669"/>
      <c r="T9458" s="669"/>
      <c r="U9458" s="669"/>
      <c r="AG9458" s="873"/>
      <c r="AN9458" s="669"/>
      <c r="IG9458" s="1009"/>
      <c r="IH9458" s="1009"/>
      <c r="II9458" s="1009"/>
      <c r="IJ9458" s="1009"/>
      <c r="IK9458" s="1009"/>
      <c r="IL9458" s="1009"/>
      <c r="IM9458" s="1009"/>
    </row>
    <row r="9459" spans="17:247" x14ac:dyDescent="0.25">
      <c r="Q9459" s="1333"/>
      <c r="R9459" s="1333"/>
      <c r="S9459" s="669"/>
      <c r="T9459" s="669"/>
      <c r="U9459" s="669"/>
      <c r="AG9459" s="873"/>
      <c r="AN9459" s="669"/>
      <c r="IG9459" s="1009"/>
      <c r="IH9459" s="1009"/>
      <c r="II9459" s="1009"/>
      <c r="IJ9459" s="1009"/>
      <c r="IK9459" s="1009"/>
      <c r="IL9459" s="1009"/>
      <c r="IM9459" s="1009"/>
    </row>
    <row r="9460" spans="17:247" x14ac:dyDescent="0.25">
      <c r="Q9460" s="1333"/>
      <c r="R9460" s="1333"/>
      <c r="S9460" s="669"/>
      <c r="T9460" s="669"/>
      <c r="U9460" s="669"/>
      <c r="AG9460" s="873"/>
      <c r="AN9460" s="669"/>
      <c r="IG9460" s="1009"/>
      <c r="IH9460" s="1009"/>
      <c r="II9460" s="1009"/>
      <c r="IJ9460" s="1009"/>
      <c r="IK9460" s="1009"/>
      <c r="IL9460" s="1009"/>
      <c r="IM9460" s="1009"/>
    </row>
    <row r="9461" spans="17:247" x14ac:dyDescent="0.25">
      <c r="Q9461" s="1333"/>
      <c r="R9461" s="1333"/>
      <c r="S9461" s="669"/>
      <c r="T9461" s="669"/>
      <c r="U9461" s="669"/>
      <c r="AG9461" s="873"/>
      <c r="AN9461" s="669"/>
      <c r="IG9461" s="1009"/>
      <c r="IH9461" s="1009"/>
      <c r="II9461" s="1009"/>
      <c r="IJ9461" s="1009"/>
      <c r="IK9461" s="1009"/>
      <c r="IL9461" s="1009"/>
      <c r="IM9461" s="1009"/>
    </row>
    <row r="9462" spans="17:247" x14ac:dyDescent="0.25">
      <c r="Q9462" s="1333"/>
      <c r="R9462" s="1333"/>
      <c r="S9462" s="669"/>
      <c r="T9462" s="669"/>
      <c r="U9462" s="669"/>
      <c r="AG9462" s="873"/>
      <c r="AN9462" s="669"/>
      <c r="IG9462" s="1009"/>
      <c r="IH9462" s="1009"/>
      <c r="II9462" s="1009"/>
      <c r="IJ9462" s="1009"/>
      <c r="IK9462" s="1009"/>
      <c r="IL9462" s="1009"/>
      <c r="IM9462" s="1009"/>
    </row>
    <row r="9463" spans="17:247" x14ac:dyDescent="0.25">
      <c r="Q9463" s="1333"/>
      <c r="R9463" s="1333"/>
      <c r="S9463" s="669"/>
      <c r="T9463" s="669"/>
      <c r="U9463" s="669"/>
      <c r="AG9463" s="873"/>
      <c r="AN9463" s="669"/>
      <c r="IG9463" s="1009"/>
      <c r="IH9463" s="1009"/>
      <c r="II9463" s="1009"/>
      <c r="IJ9463" s="1009"/>
      <c r="IK9463" s="1009"/>
      <c r="IL9463" s="1009"/>
      <c r="IM9463" s="1009"/>
    </row>
    <row r="9464" spans="17:247" x14ac:dyDescent="0.25">
      <c r="Q9464" s="1333"/>
      <c r="R9464" s="1333"/>
      <c r="S9464" s="669"/>
      <c r="T9464" s="669"/>
      <c r="U9464" s="669"/>
      <c r="AG9464" s="873"/>
      <c r="AN9464" s="669"/>
      <c r="IG9464" s="1009"/>
      <c r="IH9464" s="1009"/>
      <c r="II9464" s="1009"/>
      <c r="IJ9464" s="1009"/>
      <c r="IK9464" s="1009"/>
      <c r="IL9464" s="1009"/>
      <c r="IM9464" s="1009"/>
    </row>
    <row r="9465" spans="17:247" x14ac:dyDescent="0.25">
      <c r="Q9465" s="1333"/>
      <c r="R9465" s="1333"/>
      <c r="S9465" s="669"/>
      <c r="T9465" s="669"/>
      <c r="U9465" s="669"/>
      <c r="AG9465" s="873"/>
      <c r="AN9465" s="669"/>
      <c r="IG9465" s="1009"/>
      <c r="IH9465" s="1009"/>
      <c r="II9465" s="1009"/>
      <c r="IJ9465" s="1009"/>
      <c r="IK9465" s="1009"/>
      <c r="IL9465" s="1009"/>
      <c r="IM9465" s="1009"/>
    </row>
    <row r="9466" spans="17:247" x14ac:dyDescent="0.25">
      <c r="Q9466" s="1333"/>
      <c r="R9466" s="1333"/>
      <c r="S9466" s="669"/>
      <c r="T9466" s="669"/>
      <c r="U9466" s="669"/>
      <c r="AG9466" s="873"/>
      <c r="AN9466" s="669"/>
      <c r="IG9466" s="1009"/>
      <c r="IH9466" s="1009"/>
      <c r="II9466" s="1009"/>
      <c r="IJ9466" s="1009"/>
      <c r="IK9466" s="1009"/>
      <c r="IL9466" s="1009"/>
      <c r="IM9466" s="1009"/>
    </row>
    <row r="9467" spans="17:247" x14ac:dyDescent="0.25">
      <c r="Q9467" s="1333"/>
      <c r="R9467" s="1333"/>
      <c r="S9467" s="669"/>
      <c r="T9467" s="669"/>
      <c r="U9467" s="669"/>
      <c r="AG9467" s="873"/>
      <c r="AN9467" s="669"/>
      <c r="IG9467" s="1009"/>
      <c r="IH9467" s="1009"/>
      <c r="II9467" s="1009"/>
      <c r="IJ9467" s="1009"/>
      <c r="IK9467" s="1009"/>
      <c r="IL9467" s="1009"/>
      <c r="IM9467" s="1009"/>
    </row>
    <row r="9468" spans="17:247" x14ac:dyDescent="0.25">
      <c r="Q9468" s="1333"/>
      <c r="R9468" s="1333"/>
      <c r="S9468" s="669"/>
      <c r="T9468" s="669"/>
      <c r="U9468" s="669"/>
      <c r="AG9468" s="873"/>
      <c r="AN9468" s="669"/>
      <c r="IG9468" s="1009"/>
      <c r="IH9468" s="1009"/>
      <c r="II9468" s="1009"/>
      <c r="IJ9468" s="1009"/>
      <c r="IK9468" s="1009"/>
      <c r="IL9468" s="1009"/>
      <c r="IM9468" s="1009"/>
    </row>
    <row r="9469" spans="17:247" x14ac:dyDescent="0.25">
      <c r="Q9469" s="1333"/>
      <c r="R9469" s="1333"/>
      <c r="S9469" s="669"/>
      <c r="T9469" s="669"/>
      <c r="U9469" s="669"/>
      <c r="AG9469" s="873"/>
      <c r="AN9469" s="669"/>
      <c r="IG9469" s="1009"/>
      <c r="IH9469" s="1009"/>
      <c r="II9469" s="1009"/>
      <c r="IJ9469" s="1009"/>
      <c r="IK9469" s="1009"/>
      <c r="IL9469" s="1009"/>
      <c r="IM9469" s="1009"/>
    </row>
    <row r="9470" spans="17:247" x14ac:dyDescent="0.25">
      <c r="Q9470" s="1333"/>
      <c r="R9470" s="1333"/>
      <c r="S9470" s="669"/>
      <c r="T9470" s="669"/>
      <c r="U9470" s="669"/>
      <c r="AG9470" s="873"/>
      <c r="AN9470" s="669"/>
      <c r="IG9470" s="1009"/>
      <c r="IH9470" s="1009"/>
      <c r="II9470" s="1009"/>
      <c r="IJ9470" s="1009"/>
      <c r="IK9470" s="1009"/>
      <c r="IL9470" s="1009"/>
      <c r="IM9470" s="1009"/>
    </row>
    <row r="9471" spans="17:247" x14ac:dyDescent="0.25">
      <c r="Q9471" s="1333"/>
      <c r="R9471" s="1333"/>
      <c r="S9471" s="669"/>
      <c r="T9471" s="669"/>
      <c r="U9471" s="669"/>
      <c r="AG9471" s="873"/>
      <c r="AN9471" s="669"/>
      <c r="IG9471" s="1009"/>
      <c r="IH9471" s="1009"/>
      <c r="II9471" s="1009"/>
      <c r="IJ9471" s="1009"/>
      <c r="IK9471" s="1009"/>
      <c r="IL9471" s="1009"/>
      <c r="IM9471" s="1009"/>
    </row>
    <row r="9472" spans="17:247" x14ac:dyDescent="0.25">
      <c r="Q9472" s="1333"/>
      <c r="R9472" s="1333"/>
      <c r="S9472" s="669"/>
      <c r="T9472" s="669"/>
      <c r="U9472" s="669"/>
      <c r="AG9472" s="873"/>
      <c r="AN9472" s="669"/>
      <c r="IG9472" s="1009"/>
      <c r="IH9472" s="1009"/>
      <c r="II9472" s="1009"/>
      <c r="IJ9472" s="1009"/>
      <c r="IK9472" s="1009"/>
      <c r="IL9472" s="1009"/>
      <c r="IM9472" s="1009"/>
    </row>
    <row r="9473" spans="17:247" x14ac:dyDescent="0.25">
      <c r="Q9473" s="1333"/>
      <c r="R9473" s="1333"/>
      <c r="S9473" s="669"/>
      <c r="T9473" s="669"/>
      <c r="U9473" s="669"/>
      <c r="AG9473" s="873"/>
      <c r="AN9473" s="669"/>
      <c r="IG9473" s="1009"/>
      <c r="IH9473" s="1009"/>
      <c r="II9473" s="1009"/>
      <c r="IJ9473" s="1009"/>
      <c r="IK9473" s="1009"/>
      <c r="IL9473" s="1009"/>
      <c r="IM9473" s="1009"/>
    </row>
    <row r="9474" spans="17:247" x14ac:dyDescent="0.25">
      <c r="Q9474" s="1333"/>
      <c r="R9474" s="1333"/>
      <c r="S9474" s="669"/>
      <c r="T9474" s="669"/>
      <c r="U9474" s="669"/>
      <c r="AG9474" s="873"/>
      <c r="AN9474" s="669"/>
      <c r="IG9474" s="1009"/>
      <c r="IH9474" s="1009"/>
      <c r="II9474" s="1009"/>
      <c r="IJ9474" s="1009"/>
      <c r="IK9474" s="1009"/>
      <c r="IL9474" s="1009"/>
      <c r="IM9474" s="1009"/>
    </row>
    <row r="9475" spans="17:247" x14ac:dyDescent="0.25">
      <c r="Q9475" s="1333"/>
      <c r="R9475" s="1333"/>
      <c r="S9475" s="669"/>
      <c r="T9475" s="669"/>
      <c r="U9475" s="669"/>
      <c r="AG9475" s="873"/>
      <c r="AN9475" s="669"/>
      <c r="IG9475" s="1009"/>
      <c r="IH9475" s="1009"/>
      <c r="II9475" s="1009"/>
      <c r="IJ9475" s="1009"/>
      <c r="IK9475" s="1009"/>
      <c r="IL9475" s="1009"/>
      <c r="IM9475" s="1009"/>
    </row>
    <row r="9476" spans="17:247" x14ac:dyDescent="0.25">
      <c r="Q9476" s="1333"/>
      <c r="R9476" s="1333"/>
      <c r="S9476" s="669"/>
      <c r="T9476" s="669"/>
      <c r="U9476" s="669"/>
      <c r="AG9476" s="873"/>
      <c r="AN9476" s="669"/>
      <c r="IG9476" s="1009"/>
      <c r="IH9476" s="1009"/>
      <c r="II9476" s="1009"/>
      <c r="IJ9476" s="1009"/>
      <c r="IK9476" s="1009"/>
      <c r="IL9476" s="1009"/>
      <c r="IM9476" s="1009"/>
    </row>
    <row r="9477" spans="17:247" x14ac:dyDescent="0.25">
      <c r="Q9477" s="1333"/>
      <c r="R9477" s="1333"/>
      <c r="S9477" s="669"/>
      <c r="T9477" s="669"/>
      <c r="U9477" s="669"/>
      <c r="AG9477" s="873"/>
      <c r="AN9477" s="669"/>
      <c r="IG9477" s="1009"/>
      <c r="IH9477" s="1009"/>
      <c r="II9477" s="1009"/>
      <c r="IJ9477" s="1009"/>
      <c r="IK9477" s="1009"/>
      <c r="IL9477" s="1009"/>
      <c r="IM9477" s="1009"/>
    </row>
    <row r="9478" spans="17:247" x14ac:dyDescent="0.25">
      <c r="Q9478" s="1333"/>
      <c r="R9478" s="1333"/>
      <c r="S9478" s="669"/>
      <c r="T9478" s="669"/>
      <c r="U9478" s="669"/>
      <c r="AG9478" s="873"/>
      <c r="AN9478" s="669"/>
      <c r="IG9478" s="1009"/>
      <c r="IH9478" s="1009"/>
      <c r="II9478" s="1009"/>
      <c r="IJ9478" s="1009"/>
      <c r="IK9478" s="1009"/>
      <c r="IL9478" s="1009"/>
      <c r="IM9478" s="1009"/>
    </row>
    <row r="9479" spans="17:247" x14ac:dyDescent="0.25">
      <c r="Q9479" s="1333"/>
      <c r="R9479" s="1333"/>
      <c r="S9479" s="669"/>
      <c r="T9479" s="669"/>
      <c r="U9479" s="669"/>
      <c r="AG9479" s="873"/>
      <c r="AN9479" s="669"/>
      <c r="IG9479" s="1009"/>
      <c r="IH9479" s="1009"/>
      <c r="II9479" s="1009"/>
      <c r="IJ9479" s="1009"/>
      <c r="IK9479" s="1009"/>
      <c r="IL9479" s="1009"/>
      <c r="IM9479" s="1009"/>
    </row>
    <row r="9480" spans="17:247" x14ac:dyDescent="0.25">
      <c r="Q9480" s="1333"/>
      <c r="R9480" s="1333"/>
      <c r="S9480" s="669"/>
      <c r="T9480" s="669"/>
      <c r="U9480" s="669"/>
      <c r="AG9480" s="873"/>
      <c r="AN9480" s="669"/>
      <c r="IG9480" s="1009"/>
      <c r="IH9480" s="1009"/>
      <c r="II9480" s="1009"/>
      <c r="IJ9480" s="1009"/>
      <c r="IK9480" s="1009"/>
      <c r="IL9480" s="1009"/>
      <c r="IM9480" s="1009"/>
    </row>
    <row r="9481" spans="17:247" x14ac:dyDescent="0.25">
      <c r="Q9481" s="1333"/>
      <c r="R9481" s="1333"/>
      <c r="S9481" s="669"/>
      <c r="T9481" s="669"/>
      <c r="U9481" s="669"/>
      <c r="AG9481" s="873"/>
      <c r="AN9481" s="669"/>
      <c r="IG9481" s="1009"/>
      <c r="IH9481" s="1009"/>
      <c r="II9481" s="1009"/>
      <c r="IJ9481" s="1009"/>
      <c r="IK9481" s="1009"/>
      <c r="IL9481" s="1009"/>
      <c r="IM9481" s="1009"/>
    </row>
    <row r="9482" spans="17:247" x14ac:dyDescent="0.25">
      <c r="Q9482" s="1333"/>
      <c r="R9482" s="1333"/>
      <c r="S9482" s="669"/>
      <c r="T9482" s="669"/>
      <c r="U9482" s="669"/>
      <c r="AG9482" s="873"/>
      <c r="AN9482" s="669"/>
      <c r="IG9482" s="1009"/>
      <c r="IH9482" s="1009"/>
      <c r="II9482" s="1009"/>
      <c r="IJ9482" s="1009"/>
      <c r="IK9482" s="1009"/>
      <c r="IL9482" s="1009"/>
      <c r="IM9482" s="1009"/>
    </row>
    <row r="9483" spans="17:247" x14ac:dyDescent="0.25">
      <c r="Q9483" s="1333"/>
      <c r="R9483" s="1333"/>
      <c r="S9483" s="669"/>
      <c r="T9483" s="669"/>
      <c r="U9483" s="669"/>
      <c r="AG9483" s="873"/>
      <c r="AN9483" s="669"/>
      <c r="IG9483" s="1009"/>
      <c r="IH9483" s="1009"/>
      <c r="II9483" s="1009"/>
      <c r="IJ9483" s="1009"/>
      <c r="IK9483" s="1009"/>
      <c r="IL9483" s="1009"/>
      <c r="IM9483" s="1009"/>
    </row>
    <row r="9484" spans="17:247" x14ac:dyDescent="0.25">
      <c r="Q9484" s="1333"/>
      <c r="R9484" s="1333"/>
      <c r="S9484" s="669"/>
      <c r="T9484" s="669"/>
      <c r="U9484" s="669"/>
      <c r="AG9484" s="873"/>
      <c r="AN9484" s="669"/>
      <c r="IG9484" s="1009"/>
      <c r="IH9484" s="1009"/>
      <c r="II9484" s="1009"/>
      <c r="IJ9484" s="1009"/>
      <c r="IK9484" s="1009"/>
      <c r="IL9484" s="1009"/>
      <c r="IM9484" s="1009"/>
    </row>
    <row r="9485" spans="17:247" x14ac:dyDescent="0.25">
      <c r="Q9485" s="1333"/>
      <c r="R9485" s="1333"/>
      <c r="S9485" s="669"/>
      <c r="T9485" s="669"/>
      <c r="U9485" s="669"/>
      <c r="AG9485" s="873"/>
      <c r="AN9485" s="669"/>
      <c r="IG9485" s="1009"/>
      <c r="IH9485" s="1009"/>
      <c r="II9485" s="1009"/>
      <c r="IJ9485" s="1009"/>
      <c r="IK9485" s="1009"/>
      <c r="IL9485" s="1009"/>
      <c r="IM9485" s="1009"/>
    </row>
    <row r="9486" spans="17:247" x14ac:dyDescent="0.25">
      <c r="Q9486" s="1333"/>
      <c r="R9486" s="1333"/>
      <c r="S9486" s="669"/>
      <c r="T9486" s="669"/>
      <c r="U9486" s="669"/>
      <c r="AG9486" s="873"/>
      <c r="AN9486" s="669"/>
      <c r="IG9486" s="1009"/>
      <c r="IH9486" s="1009"/>
      <c r="II9486" s="1009"/>
      <c r="IJ9486" s="1009"/>
      <c r="IK9486" s="1009"/>
      <c r="IL9486" s="1009"/>
      <c r="IM9486" s="1009"/>
    </row>
    <row r="9487" spans="17:247" x14ac:dyDescent="0.25">
      <c r="Q9487" s="1333"/>
      <c r="R9487" s="1333"/>
      <c r="S9487" s="669"/>
      <c r="T9487" s="669"/>
      <c r="U9487" s="669"/>
      <c r="AG9487" s="873"/>
      <c r="AN9487" s="669"/>
      <c r="IG9487" s="1009"/>
      <c r="IH9487" s="1009"/>
      <c r="II9487" s="1009"/>
      <c r="IJ9487" s="1009"/>
      <c r="IK9487" s="1009"/>
      <c r="IL9487" s="1009"/>
      <c r="IM9487" s="1009"/>
    </row>
    <row r="9488" spans="17:247" x14ac:dyDescent="0.25">
      <c r="Q9488" s="1333"/>
      <c r="R9488" s="1333"/>
      <c r="S9488" s="669"/>
      <c r="T9488" s="669"/>
      <c r="U9488" s="669"/>
      <c r="AG9488" s="873"/>
      <c r="AN9488" s="669"/>
      <c r="IG9488" s="1009"/>
      <c r="IH9488" s="1009"/>
      <c r="II9488" s="1009"/>
      <c r="IJ9488" s="1009"/>
      <c r="IK9488" s="1009"/>
      <c r="IL9488" s="1009"/>
      <c r="IM9488" s="1009"/>
    </row>
    <row r="9489" spans="17:247" x14ac:dyDescent="0.25">
      <c r="Q9489" s="1333"/>
      <c r="R9489" s="1333"/>
      <c r="S9489" s="669"/>
      <c r="T9489" s="669"/>
      <c r="U9489" s="669"/>
      <c r="AG9489" s="873"/>
      <c r="AN9489" s="669"/>
      <c r="IG9489" s="1009"/>
      <c r="IH9489" s="1009"/>
      <c r="II9489" s="1009"/>
      <c r="IJ9489" s="1009"/>
      <c r="IK9489" s="1009"/>
      <c r="IL9489" s="1009"/>
      <c r="IM9489" s="1009"/>
    </row>
    <row r="9490" spans="17:247" x14ac:dyDescent="0.25">
      <c r="Q9490" s="1333"/>
      <c r="R9490" s="1333"/>
      <c r="S9490" s="669"/>
      <c r="T9490" s="669"/>
      <c r="U9490" s="669"/>
      <c r="AG9490" s="873"/>
      <c r="AN9490" s="669"/>
      <c r="IG9490" s="1009"/>
      <c r="IH9490" s="1009"/>
      <c r="II9490" s="1009"/>
      <c r="IJ9490" s="1009"/>
      <c r="IK9490" s="1009"/>
      <c r="IL9490" s="1009"/>
      <c r="IM9490" s="1009"/>
    </row>
    <row r="9491" spans="17:247" x14ac:dyDescent="0.25">
      <c r="Q9491" s="1333"/>
      <c r="R9491" s="1333"/>
      <c r="S9491" s="669"/>
      <c r="T9491" s="669"/>
      <c r="U9491" s="669"/>
      <c r="AG9491" s="873"/>
      <c r="AN9491" s="669"/>
      <c r="IG9491" s="1009"/>
      <c r="IH9491" s="1009"/>
      <c r="II9491" s="1009"/>
      <c r="IJ9491" s="1009"/>
      <c r="IK9491" s="1009"/>
      <c r="IL9491" s="1009"/>
      <c r="IM9491" s="1009"/>
    </row>
    <row r="9492" spans="17:247" x14ac:dyDescent="0.25">
      <c r="Q9492" s="1333"/>
      <c r="R9492" s="1333"/>
      <c r="S9492" s="669"/>
      <c r="T9492" s="669"/>
      <c r="U9492" s="669"/>
      <c r="AG9492" s="873"/>
      <c r="AN9492" s="669"/>
      <c r="IG9492" s="1009"/>
      <c r="IH9492" s="1009"/>
      <c r="II9492" s="1009"/>
      <c r="IJ9492" s="1009"/>
      <c r="IK9492" s="1009"/>
      <c r="IL9492" s="1009"/>
      <c r="IM9492" s="1009"/>
    </row>
    <row r="9493" spans="17:247" x14ac:dyDescent="0.25">
      <c r="Q9493" s="1333"/>
      <c r="R9493" s="1333"/>
      <c r="S9493" s="669"/>
      <c r="T9493" s="669"/>
      <c r="U9493" s="669"/>
      <c r="AG9493" s="873"/>
      <c r="AN9493" s="669"/>
      <c r="IG9493" s="1009"/>
      <c r="IH9493" s="1009"/>
      <c r="II9493" s="1009"/>
      <c r="IJ9493" s="1009"/>
      <c r="IK9493" s="1009"/>
      <c r="IL9493" s="1009"/>
      <c r="IM9493" s="1009"/>
    </row>
    <row r="9494" spans="17:247" x14ac:dyDescent="0.25">
      <c r="Q9494" s="1333"/>
      <c r="R9494" s="1333"/>
      <c r="S9494" s="669"/>
      <c r="T9494" s="669"/>
      <c r="U9494" s="669"/>
      <c r="AG9494" s="873"/>
      <c r="AN9494" s="669"/>
      <c r="IG9494" s="1009"/>
      <c r="IH9494" s="1009"/>
      <c r="II9494" s="1009"/>
      <c r="IJ9494" s="1009"/>
      <c r="IK9494" s="1009"/>
      <c r="IL9494" s="1009"/>
      <c r="IM9494" s="1009"/>
    </row>
    <row r="9495" spans="17:247" x14ac:dyDescent="0.25">
      <c r="Q9495" s="1333"/>
      <c r="R9495" s="1333"/>
      <c r="S9495" s="669"/>
      <c r="T9495" s="669"/>
      <c r="U9495" s="669"/>
      <c r="AG9495" s="873"/>
      <c r="AN9495" s="669"/>
      <c r="IG9495" s="1009"/>
      <c r="IH9495" s="1009"/>
      <c r="II9495" s="1009"/>
      <c r="IJ9495" s="1009"/>
      <c r="IK9495" s="1009"/>
      <c r="IL9495" s="1009"/>
      <c r="IM9495" s="1009"/>
    </row>
    <row r="9496" spans="17:247" x14ac:dyDescent="0.25">
      <c r="Q9496" s="1333"/>
      <c r="R9496" s="1333"/>
      <c r="S9496" s="669"/>
      <c r="T9496" s="669"/>
      <c r="U9496" s="669"/>
      <c r="AG9496" s="873"/>
      <c r="AN9496" s="669"/>
      <c r="IG9496" s="1009"/>
      <c r="IH9496" s="1009"/>
      <c r="II9496" s="1009"/>
      <c r="IJ9496" s="1009"/>
      <c r="IK9496" s="1009"/>
      <c r="IL9496" s="1009"/>
      <c r="IM9496" s="1009"/>
    </row>
    <row r="9497" spans="17:247" x14ac:dyDescent="0.25">
      <c r="Q9497" s="1333"/>
      <c r="R9497" s="1333"/>
      <c r="S9497" s="669"/>
      <c r="T9497" s="669"/>
      <c r="U9497" s="669"/>
      <c r="AG9497" s="873"/>
      <c r="AN9497" s="669"/>
      <c r="IG9497" s="1009"/>
      <c r="IH9497" s="1009"/>
      <c r="II9497" s="1009"/>
      <c r="IJ9497" s="1009"/>
      <c r="IK9497" s="1009"/>
      <c r="IL9497" s="1009"/>
      <c r="IM9497" s="1009"/>
    </row>
    <row r="9498" spans="17:247" x14ac:dyDescent="0.25">
      <c r="Q9498" s="1333"/>
      <c r="R9498" s="1333"/>
      <c r="S9498" s="669"/>
      <c r="T9498" s="669"/>
      <c r="U9498" s="669"/>
      <c r="AG9498" s="873"/>
      <c r="AN9498" s="669"/>
      <c r="IG9498" s="1009"/>
      <c r="IH9498" s="1009"/>
      <c r="II9498" s="1009"/>
      <c r="IJ9498" s="1009"/>
      <c r="IK9498" s="1009"/>
      <c r="IL9498" s="1009"/>
      <c r="IM9498" s="1009"/>
    </row>
    <row r="9499" spans="17:247" x14ac:dyDescent="0.25">
      <c r="Q9499" s="1333"/>
      <c r="R9499" s="1333"/>
      <c r="S9499" s="669"/>
      <c r="T9499" s="669"/>
      <c r="U9499" s="669"/>
      <c r="AG9499" s="873"/>
      <c r="AN9499" s="669"/>
      <c r="IG9499" s="1009"/>
      <c r="IH9499" s="1009"/>
      <c r="II9499" s="1009"/>
      <c r="IJ9499" s="1009"/>
      <c r="IK9499" s="1009"/>
      <c r="IL9499" s="1009"/>
      <c r="IM9499" s="1009"/>
    </row>
    <row r="9500" spans="17:247" x14ac:dyDescent="0.25">
      <c r="Q9500" s="1333"/>
      <c r="R9500" s="1333"/>
      <c r="S9500" s="669"/>
      <c r="T9500" s="669"/>
      <c r="U9500" s="669"/>
      <c r="AG9500" s="873"/>
      <c r="AN9500" s="669"/>
      <c r="IG9500" s="1009"/>
      <c r="IH9500" s="1009"/>
      <c r="II9500" s="1009"/>
      <c r="IJ9500" s="1009"/>
      <c r="IK9500" s="1009"/>
      <c r="IL9500" s="1009"/>
      <c r="IM9500" s="1009"/>
    </row>
    <row r="9501" spans="17:247" x14ac:dyDescent="0.25">
      <c r="Q9501" s="1333"/>
      <c r="R9501" s="1333"/>
      <c r="S9501" s="669"/>
      <c r="T9501" s="669"/>
      <c r="U9501" s="669"/>
      <c r="AG9501" s="873"/>
      <c r="AN9501" s="669"/>
      <c r="IG9501" s="1009"/>
      <c r="IH9501" s="1009"/>
      <c r="II9501" s="1009"/>
      <c r="IJ9501" s="1009"/>
      <c r="IK9501" s="1009"/>
      <c r="IL9501" s="1009"/>
      <c r="IM9501" s="1009"/>
    </row>
    <row r="9502" spans="17:247" x14ac:dyDescent="0.25">
      <c r="Q9502" s="1333"/>
      <c r="R9502" s="1333"/>
      <c r="S9502" s="669"/>
      <c r="T9502" s="669"/>
      <c r="U9502" s="669"/>
      <c r="AG9502" s="873"/>
      <c r="AN9502" s="669"/>
      <c r="IG9502" s="1009"/>
      <c r="IH9502" s="1009"/>
      <c r="II9502" s="1009"/>
      <c r="IJ9502" s="1009"/>
      <c r="IK9502" s="1009"/>
      <c r="IL9502" s="1009"/>
      <c r="IM9502" s="1009"/>
    </row>
    <row r="9503" spans="17:247" x14ac:dyDescent="0.25">
      <c r="Q9503" s="1333"/>
      <c r="R9503" s="1333"/>
      <c r="S9503" s="669"/>
      <c r="T9503" s="669"/>
      <c r="U9503" s="669"/>
      <c r="AG9503" s="873"/>
      <c r="AN9503" s="669"/>
      <c r="IG9503" s="1009"/>
      <c r="IH9503" s="1009"/>
      <c r="II9503" s="1009"/>
      <c r="IJ9503" s="1009"/>
      <c r="IK9503" s="1009"/>
      <c r="IL9503" s="1009"/>
      <c r="IM9503" s="1009"/>
    </row>
    <row r="9504" spans="17:247" x14ac:dyDescent="0.25">
      <c r="Q9504" s="1333"/>
      <c r="R9504" s="1333"/>
      <c r="S9504" s="669"/>
      <c r="T9504" s="669"/>
      <c r="U9504" s="669"/>
      <c r="AG9504" s="873"/>
      <c r="AN9504" s="669"/>
      <c r="IG9504" s="1009"/>
      <c r="IH9504" s="1009"/>
      <c r="II9504" s="1009"/>
      <c r="IJ9504" s="1009"/>
      <c r="IK9504" s="1009"/>
      <c r="IL9504" s="1009"/>
      <c r="IM9504" s="1009"/>
    </row>
    <row r="9505" spans="17:247" x14ac:dyDescent="0.25">
      <c r="Q9505" s="1333"/>
      <c r="R9505" s="1333"/>
      <c r="S9505" s="669"/>
      <c r="T9505" s="669"/>
      <c r="U9505" s="669"/>
      <c r="AG9505" s="873"/>
      <c r="AN9505" s="669"/>
      <c r="IG9505" s="1009"/>
      <c r="IH9505" s="1009"/>
      <c r="II9505" s="1009"/>
      <c r="IJ9505" s="1009"/>
      <c r="IK9505" s="1009"/>
      <c r="IL9505" s="1009"/>
      <c r="IM9505" s="1009"/>
    </row>
    <row r="9506" spans="17:247" x14ac:dyDescent="0.25">
      <c r="Q9506" s="1333"/>
      <c r="R9506" s="1333"/>
      <c r="S9506" s="669"/>
      <c r="T9506" s="669"/>
      <c r="U9506" s="669"/>
      <c r="AG9506" s="873"/>
      <c r="AN9506" s="669"/>
      <c r="IG9506" s="1009"/>
      <c r="IH9506" s="1009"/>
      <c r="II9506" s="1009"/>
      <c r="IJ9506" s="1009"/>
      <c r="IK9506" s="1009"/>
      <c r="IL9506" s="1009"/>
      <c r="IM9506" s="1009"/>
    </row>
    <row r="9507" spans="17:247" x14ac:dyDescent="0.25">
      <c r="Q9507" s="1333"/>
      <c r="R9507" s="1333"/>
      <c r="S9507" s="669"/>
      <c r="T9507" s="669"/>
      <c r="U9507" s="669"/>
      <c r="AG9507" s="873"/>
      <c r="AN9507" s="669"/>
      <c r="IG9507" s="1009"/>
      <c r="IH9507" s="1009"/>
      <c r="II9507" s="1009"/>
      <c r="IJ9507" s="1009"/>
      <c r="IK9507" s="1009"/>
      <c r="IL9507" s="1009"/>
      <c r="IM9507" s="1009"/>
    </row>
    <row r="9508" spans="17:247" x14ac:dyDescent="0.25">
      <c r="Q9508" s="1333"/>
      <c r="R9508" s="1333"/>
      <c r="S9508" s="669"/>
      <c r="T9508" s="669"/>
      <c r="U9508" s="669"/>
      <c r="AG9508" s="873"/>
      <c r="AN9508" s="669"/>
      <c r="IG9508" s="1009"/>
      <c r="IH9508" s="1009"/>
      <c r="II9508" s="1009"/>
      <c r="IJ9508" s="1009"/>
      <c r="IK9508" s="1009"/>
      <c r="IL9508" s="1009"/>
      <c r="IM9508" s="1009"/>
    </row>
    <row r="9509" spans="17:247" x14ac:dyDescent="0.25">
      <c r="Q9509" s="1333"/>
      <c r="R9509" s="1333"/>
      <c r="S9509" s="669"/>
      <c r="T9509" s="669"/>
      <c r="U9509" s="669"/>
      <c r="AG9509" s="873"/>
      <c r="AN9509" s="669"/>
      <c r="IG9509" s="1009"/>
      <c r="IH9509" s="1009"/>
      <c r="II9509" s="1009"/>
      <c r="IJ9509" s="1009"/>
      <c r="IK9509" s="1009"/>
      <c r="IL9509" s="1009"/>
      <c r="IM9509" s="1009"/>
    </row>
    <row r="9510" spans="17:247" x14ac:dyDescent="0.25">
      <c r="Q9510" s="1333"/>
      <c r="R9510" s="1333"/>
      <c r="S9510" s="669"/>
      <c r="T9510" s="669"/>
      <c r="U9510" s="669"/>
      <c r="AG9510" s="873"/>
      <c r="AN9510" s="669"/>
      <c r="IG9510" s="1009"/>
      <c r="IH9510" s="1009"/>
      <c r="II9510" s="1009"/>
      <c r="IJ9510" s="1009"/>
      <c r="IK9510" s="1009"/>
      <c r="IL9510" s="1009"/>
      <c r="IM9510" s="1009"/>
    </row>
    <row r="9511" spans="17:247" x14ac:dyDescent="0.25">
      <c r="Q9511" s="1333"/>
      <c r="R9511" s="1333"/>
      <c r="S9511" s="669"/>
      <c r="T9511" s="669"/>
      <c r="U9511" s="669"/>
      <c r="AG9511" s="873"/>
      <c r="AN9511" s="669"/>
      <c r="IG9511" s="1009"/>
      <c r="IH9511" s="1009"/>
      <c r="II9511" s="1009"/>
      <c r="IJ9511" s="1009"/>
      <c r="IK9511" s="1009"/>
      <c r="IL9511" s="1009"/>
      <c r="IM9511" s="1009"/>
    </row>
    <row r="9512" spans="17:247" x14ac:dyDescent="0.25">
      <c r="Q9512" s="1333"/>
      <c r="R9512" s="1333"/>
      <c r="S9512" s="669"/>
      <c r="T9512" s="669"/>
      <c r="U9512" s="669"/>
      <c r="AG9512" s="873"/>
      <c r="AN9512" s="669"/>
      <c r="IG9512" s="1009"/>
      <c r="IH9512" s="1009"/>
      <c r="II9512" s="1009"/>
      <c r="IJ9512" s="1009"/>
      <c r="IK9512" s="1009"/>
      <c r="IL9512" s="1009"/>
      <c r="IM9512" s="1009"/>
    </row>
    <row r="9513" spans="17:247" x14ac:dyDescent="0.25">
      <c r="Q9513" s="1333"/>
      <c r="R9513" s="1333"/>
      <c r="S9513" s="669"/>
      <c r="T9513" s="669"/>
      <c r="U9513" s="669"/>
      <c r="AG9513" s="873"/>
      <c r="AN9513" s="669"/>
      <c r="IG9513" s="1009"/>
      <c r="IH9513" s="1009"/>
      <c r="II9513" s="1009"/>
      <c r="IJ9513" s="1009"/>
      <c r="IK9513" s="1009"/>
      <c r="IL9513" s="1009"/>
      <c r="IM9513" s="1009"/>
    </row>
    <row r="9514" spans="17:247" x14ac:dyDescent="0.25">
      <c r="Q9514" s="1333"/>
      <c r="R9514" s="1333"/>
      <c r="S9514" s="669"/>
      <c r="T9514" s="669"/>
      <c r="U9514" s="669"/>
      <c r="AG9514" s="873"/>
      <c r="AN9514" s="669"/>
      <c r="IG9514" s="1009"/>
      <c r="IH9514" s="1009"/>
      <c r="II9514" s="1009"/>
      <c r="IJ9514" s="1009"/>
      <c r="IK9514" s="1009"/>
      <c r="IL9514" s="1009"/>
      <c r="IM9514" s="1009"/>
    </row>
    <row r="9515" spans="17:247" x14ac:dyDescent="0.25">
      <c r="Q9515" s="1333"/>
      <c r="R9515" s="1333"/>
      <c r="S9515" s="669"/>
      <c r="T9515" s="669"/>
      <c r="U9515" s="669"/>
      <c r="AG9515" s="873"/>
      <c r="AN9515" s="669"/>
      <c r="IG9515" s="1009"/>
      <c r="IH9515" s="1009"/>
      <c r="II9515" s="1009"/>
      <c r="IJ9515" s="1009"/>
      <c r="IK9515" s="1009"/>
      <c r="IL9515" s="1009"/>
      <c r="IM9515" s="1009"/>
    </row>
    <row r="9516" spans="17:247" x14ac:dyDescent="0.25">
      <c r="Q9516" s="1333"/>
      <c r="R9516" s="1333"/>
      <c r="S9516" s="669"/>
      <c r="T9516" s="669"/>
      <c r="U9516" s="669"/>
      <c r="AG9516" s="873"/>
      <c r="AN9516" s="669"/>
      <c r="IG9516" s="1009"/>
      <c r="IH9516" s="1009"/>
      <c r="II9516" s="1009"/>
      <c r="IJ9516" s="1009"/>
      <c r="IK9516" s="1009"/>
      <c r="IL9516" s="1009"/>
      <c r="IM9516" s="1009"/>
    </row>
    <row r="9517" spans="17:247" x14ac:dyDescent="0.25">
      <c r="Q9517" s="1333"/>
      <c r="R9517" s="1333"/>
      <c r="S9517" s="669"/>
      <c r="T9517" s="669"/>
      <c r="U9517" s="669"/>
      <c r="AG9517" s="873"/>
      <c r="AN9517" s="669"/>
      <c r="IG9517" s="1009"/>
      <c r="IH9517" s="1009"/>
      <c r="II9517" s="1009"/>
      <c r="IJ9517" s="1009"/>
      <c r="IK9517" s="1009"/>
      <c r="IL9517" s="1009"/>
      <c r="IM9517" s="1009"/>
    </row>
    <row r="9518" spans="17:247" x14ac:dyDescent="0.25">
      <c r="Q9518" s="1333"/>
      <c r="R9518" s="1333"/>
      <c r="S9518" s="669"/>
      <c r="T9518" s="669"/>
      <c r="U9518" s="669"/>
      <c r="AG9518" s="873"/>
      <c r="AN9518" s="669"/>
      <c r="IG9518" s="1009"/>
      <c r="IH9518" s="1009"/>
      <c r="II9518" s="1009"/>
      <c r="IJ9518" s="1009"/>
      <c r="IK9518" s="1009"/>
      <c r="IL9518" s="1009"/>
      <c r="IM9518" s="1009"/>
    </row>
    <row r="9519" spans="17:247" x14ac:dyDescent="0.25">
      <c r="Q9519" s="1333"/>
      <c r="R9519" s="1333"/>
      <c r="S9519" s="669"/>
      <c r="T9519" s="669"/>
      <c r="U9519" s="669"/>
      <c r="AG9519" s="873"/>
      <c r="AN9519" s="669"/>
      <c r="IG9519" s="1009"/>
      <c r="IH9519" s="1009"/>
      <c r="II9519" s="1009"/>
      <c r="IJ9519" s="1009"/>
      <c r="IK9519" s="1009"/>
      <c r="IL9519" s="1009"/>
      <c r="IM9519" s="1009"/>
    </row>
    <row r="9520" spans="17:247" x14ac:dyDescent="0.25">
      <c r="Q9520" s="1333"/>
      <c r="R9520" s="1333"/>
      <c r="S9520" s="669"/>
      <c r="T9520" s="669"/>
      <c r="U9520" s="669"/>
      <c r="AG9520" s="873"/>
      <c r="AN9520" s="669"/>
      <c r="IG9520" s="1009"/>
      <c r="IH9520" s="1009"/>
      <c r="II9520" s="1009"/>
      <c r="IJ9520" s="1009"/>
      <c r="IK9520" s="1009"/>
      <c r="IL9520" s="1009"/>
      <c r="IM9520" s="1009"/>
    </row>
    <row r="9521" spans="17:247" x14ac:dyDescent="0.25">
      <c r="Q9521" s="1333"/>
      <c r="R9521" s="1333"/>
      <c r="S9521" s="669"/>
      <c r="T9521" s="669"/>
      <c r="U9521" s="669"/>
      <c r="AG9521" s="873"/>
      <c r="AN9521" s="669"/>
      <c r="IG9521" s="1009"/>
      <c r="IH9521" s="1009"/>
      <c r="II9521" s="1009"/>
      <c r="IJ9521" s="1009"/>
      <c r="IK9521" s="1009"/>
      <c r="IL9521" s="1009"/>
      <c r="IM9521" s="1009"/>
    </row>
    <row r="9522" spans="17:247" x14ac:dyDescent="0.25">
      <c r="Q9522" s="1333"/>
      <c r="R9522" s="1333"/>
      <c r="S9522" s="669"/>
      <c r="T9522" s="669"/>
      <c r="U9522" s="669"/>
      <c r="AG9522" s="873"/>
      <c r="AN9522" s="669"/>
      <c r="IG9522" s="1009"/>
      <c r="IH9522" s="1009"/>
      <c r="II9522" s="1009"/>
      <c r="IJ9522" s="1009"/>
      <c r="IK9522" s="1009"/>
      <c r="IL9522" s="1009"/>
      <c r="IM9522" s="1009"/>
    </row>
    <row r="9523" spans="17:247" x14ac:dyDescent="0.25">
      <c r="Q9523" s="1333"/>
      <c r="R9523" s="1333"/>
      <c r="S9523" s="669"/>
      <c r="T9523" s="669"/>
      <c r="U9523" s="669"/>
      <c r="AG9523" s="873"/>
      <c r="AN9523" s="669"/>
      <c r="IG9523" s="1009"/>
      <c r="IH9523" s="1009"/>
      <c r="II9523" s="1009"/>
      <c r="IJ9523" s="1009"/>
      <c r="IK9523" s="1009"/>
      <c r="IL9523" s="1009"/>
      <c r="IM9523" s="1009"/>
    </row>
    <row r="9524" spans="17:247" x14ac:dyDescent="0.25">
      <c r="Q9524" s="1333"/>
      <c r="R9524" s="1333"/>
      <c r="S9524" s="669"/>
      <c r="T9524" s="669"/>
      <c r="U9524" s="669"/>
      <c r="AG9524" s="873"/>
      <c r="AN9524" s="669"/>
      <c r="IG9524" s="1009"/>
      <c r="IH9524" s="1009"/>
      <c r="II9524" s="1009"/>
      <c r="IJ9524" s="1009"/>
      <c r="IK9524" s="1009"/>
      <c r="IL9524" s="1009"/>
      <c r="IM9524" s="1009"/>
    </row>
    <row r="9525" spans="17:247" x14ac:dyDescent="0.25">
      <c r="Q9525" s="1333"/>
      <c r="R9525" s="1333"/>
      <c r="S9525" s="669"/>
      <c r="T9525" s="669"/>
      <c r="U9525" s="669"/>
      <c r="AG9525" s="873"/>
      <c r="AN9525" s="669"/>
      <c r="IG9525" s="1009"/>
      <c r="IH9525" s="1009"/>
      <c r="II9525" s="1009"/>
      <c r="IJ9525" s="1009"/>
      <c r="IK9525" s="1009"/>
      <c r="IL9525" s="1009"/>
      <c r="IM9525" s="1009"/>
    </row>
    <row r="9526" spans="17:247" x14ac:dyDescent="0.25">
      <c r="Q9526" s="1333"/>
      <c r="R9526" s="1333"/>
      <c r="S9526" s="669"/>
      <c r="T9526" s="669"/>
      <c r="U9526" s="669"/>
      <c r="AG9526" s="873"/>
      <c r="AN9526" s="669"/>
      <c r="IG9526" s="1009"/>
      <c r="IH9526" s="1009"/>
      <c r="II9526" s="1009"/>
      <c r="IJ9526" s="1009"/>
      <c r="IK9526" s="1009"/>
      <c r="IL9526" s="1009"/>
      <c r="IM9526" s="1009"/>
    </row>
    <row r="9527" spans="17:247" x14ac:dyDescent="0.25">
      <c r="Q9527" s="1333"/>
      <c r="R9527" s="1333"/>
      <c r="S9527" s="669"/>
      <c r="T9527" s="669"/>
      <c r="U9527" s="669"/>
      <c r="AG9527" s="873"/>
      <c r="AN9527" s="669"/>
      <c r="IG9527" s="1009"/>
      <c r="IH9527" s="1009"/>
      <c r="II9527" s="1009"/>
      <c r="IJ9527" s="1009"/>
      <c r="IK9527" s="1009"/>
      <c r="IL9527" s="1009"/>
      <c r="IM9527" s="1009"/>
    </row>
    <row r="9528" spans="17:247" x14ac:dyDescent="0.25">
      <c r="Q9528" s="1333"/>
      <c r="R9528" s="1333"/>
      <c r="S9528" s="669"/>
      <c r="T9528" s="669"/>
      <c r="U9528" s="669"/>
      <c r="AG9528" s="873"/>
      <c r="AN9528" s="669"/>
      <c r="IG9528" s="1009"/>
      <c r="IH9528" s="1009"/>
      <c r="II9528" s="1009"/>
      <c r="IJ9528" s="1009"/>
      <c r="IK9528" s="1009"/>
      <c r="IL9528" s="1009"/>
      <c r="IM9528" s="1009"/>
    </row>
    <row r="9529" spans="17:247" x14ac:dyDescent="0.25">
      <c r="Q9529" s="1333"/>
      <c r="R9529" s="1333"/>
      <c r="S9529" s="669"/>
      <c r="T9529" s="669"/>
      <c r="U9529" s="669"/>
      <c r="AG9529" s="873"/>
      <c r="AN9529" s="669"/>
      <c r="IG9529" s="1009"/>
      <c r="IH9529" s="1009"/>
      <c r="II9529" s="1009"/>
      <c r="IJ9529" s="1009"/>
      <c r="IK9529" s="1009"/>
      <c r="IL9529" s="1009"/>
      <c r="IM9529" s="1009"/>
    </row>
    <row r="9530" spans="17:247" x14ac:dyDescent="0.25">
      <c r="Q9530" s="1333"/>
      <c r="R9530" s="1333"/>
      <c r="S9530" s="669"/>
      <c r="T9530" s="669"/>
      <c r="U9530" s="669"/>
      <c r="AG9530" s="873"/>
      <c r="AN9530" s="669"/>
      <c r="IG9530" s="1009"/>
      <c r="IH9530" s="1009"/>
      <c r="II9530" s="1009"/>
      <c r="IJ9530" s="1009"/>
      <c r="IK9530" s="1009"/>
      <c r="IL9530" s="1009"/>
      <c r="IM9530" s="1009"/>
    </row>
    <row r="9531" spans="17:247" x14ac:dyDescent="0.25">
      <c r="Q9531" s="1333"/>
      <c r="R9531" s="1333"/>
      <c r="S9531" s="669"/>
      <c r="T9531" s="669"/>
      <c r="U9531" s="669"/>
      <c r="AG9531" s="873"/>
      <c r="AN9531" s="669"/>
      <c r="IG9531" s="1009"/>
      <c r="IH9531" s="1009"/>
      <c r="II9531" s="1009"/>
      <c r="IJ9531" s="1009"/>
      <c r="IK9531" s="1009"/>
      <c r="IL9531" s="1009"/>
      <c r="IM9531" s="1009"/>
    </row>
    <row r="9532" spans="17:247" x14ac:dyDescent="0.25">
      <c r="Q9532" s="1333"/>
      <c r="R9532" s="1333"/>
      <c r="S9532" s="669"/>
      <c r="T9532" s="669"/>
      <c r="U9532" s="669"/>
      <c r="AG9532" s="873"/>
      <c r="AN9532" s="669"/>
      <c r="IG9532" s="1009"/>
      <c r="IH9532" s="1009"/>
      <c r="II9532" s="1009"/>
      <c r="IJ9532" s="1009"/>
      <c r="IK9532" s="1009"/>
      <c r="IL9532" s="1009"/>
      <c r="IM9532" s="1009"/>
    </row>
    <row r="9533" spans="17:247" x14ac:dyDescent="0.25">
      <c r="Q9533" s="1333"/>
      <c r="R9533" s="1333"/>
      <c r="S9533" s="669"/>
      <c r="T9533" s="669"/>
      <c r="U9533" s="669"/>
      <c r="AG9533" s="873"/>
      <c r="AN9533" s="669"/>
      <c r="IG9533" s="1009"/>
      <c r="IH9533" s="1009"/>
      <c r="II9533" s="1009"/>
      <c r="IJ9533" s="1009"/>
      <c r="IK9533" s="1009"/>
      <c r="IL9533" s="1009"/>
      <c r="IM9533" s="1009"/>
    </row>
    <row r="9534" spans="17:247" x14ac:dyDescent="0.25">
      <c r="Q9534" s="1333"/>
      <c r="R9534" s="1333"/>
      <c r="S9534" s="669"/>
      <c r="T9534" s="669"/>
      <c r="U9534" s="669"/>
      <c r="AG9534" s="873"/>
      <c r="AN9534" s="669"/>
      <c r="IG9534" s="1009"/>
      <c r="IH9534" s="1009"/>
      <c r="II9534" s="1009"/>
      <c r="IJ9534" s="1009"/>
      <c r="IK9534" s="1009"/>
      <c r="IL9534" s="1009"/>
      <c r="IM9534" s="1009"/>
    </row>
    <row r="9535" spans="17:247" x14ac:dyDescent="0.25">
      <c r="Q9535" s="1333"/>
      <c r="R9535" s="1333"/>
      <c r="S9535" s="669"/>
      <c r="T9535" s="669"/>
      <c r="U9535" s="669"/>
      <c r="AG9535" s="873"/>
      <c r="AN9535" s="669"/>
      <c r="IG9535" s="1009"/>
      <c r="IH9535" s="1009"/>
      <c r="II9535" s="1009"/>
      <c r="IJ9535" s="1009"/>
      <c r="IK9535" s="1009"/>
      <c r="IL9535" s="1009"/>
      <c r="IM9535" s="1009"/>
    </row>
    <row r="9536" spans="17:247" x14ac:dyDescent="0.25">
      <c r="Q9536" s="1333"/>
      <c r="R9536" s="1333"/>
      <c r="S9536" s="669"/>
      <c r="T9536" s="669"/>
      <c r="U9536" s="669"/>
      <c r="AG9536" s="873"/>
      <c r="AN9536" s="669"/>
      <c r="IG9536" s="1009"/>
      <c r="IH9536" s="1009"/>
      <c r="II9536" s="1009"/>
      <c r="IJ9536" s="1009"/>
      <c r="IK9536" s="1009"/>
      <c r="IL9536" s="1009"/>
      <c r="IM9536" s="1009"/>
    </row>
    <row r="9537" spans="17:247" x14ac:dyDescent="0.25">
      <c r="Q9537" s="1333"/>
      <c r="R9537" s="1333"/>
      <c r="S9537" s="669"/>
      <c r="T9537" s="669"/>
      <c r="U9537" s="669"/>
      <c r="AG9537" s="873"/>
      <c r="AN9537" s="669"/>
      <c r="IG9537" s="1009"/>
      <c r="IH9537" s="1009"/>
      <c r="II9537" s="1009"/>
      <c r="IJ9537" s="1009"/>
      <c r="IK9537" s="1009"/>
      <c r="IL9537" s="1009"/>
      <c r="IM9537" s="1009"/>
    </row>
    <row r="9538" spans="17:247" x14ac:dyDescent="0.25">
      <c r="Q9538" s="1333"/>
      <c r="R9538" s="1333"/>
      <c r="S9538" s="669"/>
      <c r="T9538" s="669"/>
      <c r="U9538" s="669"/>
      <c r="AG9538" s="873"/>
      <c r="AN9538" s="669"/>
      <c r="IG9538" s="1009"/>
      <c r="IH9538" s="1009"/>
      <c r="II9538" s="1009"/>
      <c r="IJ9538" s="1009"/>
      <c r="IK9538" s="1009"/>
      <c r="IL9538" s="1009"/>
      <c r="IM9538" s="1009"/>
    </row>
    <row r="9539" spans="17:247" x14ac:dyDescent="0.25">
      <c r="Q9539" s="1333"/>
      <c r="R9539" s="1333"/>
      <c r="S9539" s="669"/>
      <c r="T9539" s="669"/>
      <c r="U9539" s="669"/>
      <c r="AG9539" s="873"/>
      <c r="AN9539" s="669"/>
      <c r="IG9539" s="1009"/>
      <c r="IH9539" s="1009"/>
      <c r="II9539" s="1009"/>
      <c r="IJ9539" s="1009"/>
      <c r="IK9539" s="1009"/>
      <c r="IL9539" s="1009"/>
      <c r="IM9539" s="1009"/>
    </row>
    <row r="9540" spans="17:247" x14ac:dyDescent="0.25">
      <c r="Q9540" s="1333"/>
      <c r="R9540" s="1333"/>
      <c r="S9540" s="669"/>
      <c r="T9540" s="669"/>
      <c r="U9540" s="669"/>
      <c r="AG9540" s="873"/>
      <c r="AN9540" s="669"/>
      <c r="IG9540" s="1009"/>
      <c r="IH9540" s="1009"/>
      <c r="II9540" s="1009"/>
      <c r="IJ9540" s="1009"/>
      <c r="IK9540" s="1009"/>
      <c r="IL9540" s="1009"/>
      <c r="IM9540" s="1009"/>
    </row>
    <row r="9541" spans="17:247" x14ac:dyDescent="0.25">
      <c r="Q9541" s="1333"/>
      <c r="R9541" s="1333"/>
      <c r="S9541" s="669"/>
      <c r="T9541" s="669"/>
      <c r="U9541" s="669"/>
      <c r="AG9541" s="873"/>
      <c r="AN9541" s="669"/>
      <c r="IG9541" s="1009"/>
      <c r="IH9541" s="1009"/>
      <c r="II9541" s="1009"/>
      <c r="IJ9541" s="1009"/>
      <c r="IK9541" s="1009"/>
      <c r="IL9541" s="1009"/>
      <c r="IM9541" s="1009"/>
    </row>
    <row r="9542" spans="17:247" x14ac:dyDescent="0.25">
      <c r="Q9542" s="1333"/>
      <c r="R9542" s="1333"/>
      <c r="S9542" s="669"/>
      <c r="T9542" s="669"/>
      <c r="U9542" s="669"/>
      <c r="AG9542" s="873"/>
      <c r="AN9542" s="669"/>
      <c r="IG9542" s="1009"/>
      <c r="IH9542" s="1009"/>
      <c r="II9542" s="1009"/>
      <c r="IJ9542" s="1009"/>
      <c r="IK9542" s="1009"/>
      <c r="IL9542" s="1009"/>
      <c r="IM9542" s="1009"/>
    </row>
    <row r="9543" spans="17:247" x14ac:dyDescent="0.25">
      <c r="Q9543" s="1333"/>
      <c r="R9543" s="1333"/>
      <c r="S9543" s="669"/>
      <c r="T9543" s="669"/>
      <c r="U9543" s="669"/>
      <c r="AG9543" s="873"/>
      <c r="AN9543" s="669"/>
      <c r="IG9543" s="1009"/>
      <c r="IH9543" s="1009"/>
      <c r="II9543" s="1009"/>
      <c r="IJ9543" s="1009"/>
      <c r="IK9543" s="1009"/>
      <c r="IL9543" s="1009"/>
      <c r="IM9543" s="1009"/>
    </row>
    <row r="9544" spans="17:247" x14ac:dyDescent="0.25">
      <c r="Q9544" s="1333"/>
      <c r="R9544" s="1333"/>
      <c r="S9544" s="669"/>
      <c r="T9544" s="669"/>
      <c r="U9544" s="669"/>
      <c r="AG9544" s="873"/>
      <c r="AN9544" s="669"/>
      <c r="IG9544" s="1009"/>
      <c r="IH9544" s="1009"/>
      <c r="II9544" s="1009"/>
      <c r="IJ9544" s="1009"/>
      <c r="IK9544" s="1009"/>
      <c r="IL9544" s="1009"/>
      <c r="IM9544" s="1009"/>
    </row>
    <row r="9545" spans="17:247" x14ac:dyDescent="0.25">
      <c r="Q9545" s="1333"/>
      <c r="R9545" s="1333"/>
      <c r="S9545" s="669"/>
      <c r="T9545" s="669"/>
      <c r="U9545" s="669"/>
      <c r="AG9545" s="873"/>
      <c r="AN9545" s="669"/>
      <c r="IG9545" s="1009"/>
      <c r="IH9545" s="1009"/>
      <c r="II9545" s="1009"/>
      <c r="IJ9545" s="1009"/>
      <c r="IK9545" s="1009"/>
      <c r="IL9545" s="1009"/>
      <c r="IM9545" s="1009"/>
    </row>
    <row r="9546" spans="17:247" x14ac:dyDescent="0.25">
      <c r="Q9546" s="1333"/>
      <c r="R9546" s="1333"/>
      <c r="S9546" s="669"/>
      <c r="T9546" s="669"/>
      <c r="U9546" s="669"/>
      <c r="AG9546" s="873"/>
      <c r="AN9546" s="669"/>
      <c r="IG9546" s="1009"/>
      <c r="IH9546" s="1009"/>
      <c r="II9546" s="1009"/>
      <c r="IJ9546" s="1009"/>
      <c r="IK9546" s="1009"/>
      <c r="IL9546" s="1009"/>
      <c r="IM9546" s="1009"/>
    </row>
    <row r="9547" spans="17:247" x14ac:dyDescent="0.25">
      <c r="Q9547" s="1333"/>
      <c r="R9547" s="1333"/>
      <c r="S9547" s="669"/>
      <c r="T9547" s="669"/>
      <c r="U9547" s="669"/>
      <c r="AG9547" s="873"/>
      <c r="AN9547" s="669"/>
      <c r="IG9547" s="1009"/>
      <c r="IH9547" s="1009"/>
      <c r="II9547" s="1009"/>
      <c r="IJ9547" s="1009"/>
      <c r="IK9547" s="1009"/>
      <c r="IL9547" s="1009"/>
      <c r="IM9547" s="1009"/>
    </row>
    <row r="9548" spans="17:247" x14ac:dyDescent="0.25">
      <c r="Q9548" s="1333"/>
      <c r="R9548" s="1333"/>
      <c r="S9548" s="669"/>
      <c r="T9548" s="669"/>
      <c r="U9548" s="669"/>
      <c r="AG9548" s="873"/>
      <c r="AN9548" s="669"/>
      <c r="IG9548" s="1009"/>
      <c r="IH9548" s="1009"/>
      <c r="II9548" s="1009"/>
      <c r="IJ9548" s="1009"/>
      <c r="IK9548" s="1009"/>
      <c r="IL9548" s="1009"/>
      <c r="IM9548" s="1009"/>
    </row>
    <row r="9549" spans="17:247" x14ac:dyDescent="0.25">
      <c r="Q9549" s="1333"/>
      <c r="R9549" s="1333"/>
      <c r="S9549" s="669"/>
      <c r="T9549" s="669"/>
      <c r="U9549" s="669"/>
      <c r="AG9549" s="873"/>
      <c r="AN9549" s="669"/>
      <c r="IG9549" s="1009"/>
      <c r="IH9549" s="1009"/>
      <c r="II9549" s="1009"/>
      <c r="IJ9549" s="1009"/>
      <c r="IK9549" s="1009"/>
      <c r="IL9549" s="1009"/>
      <c r="IM9549" s="1009"/>
    </row>
    <row r="9550" spans="17:247" x14ac:dyDescent="0.25">
      <c r="Q9550" s="1333"/>
      <c r="R9550" s="1333"/>
      <c r="S9550" s="669"/>
      <c r="T9550" s="669"/>
      <c r="U9550" s="669"/>
      <c r="AG9550" s="873"/>
      <c r="AN9550" s="669"/>
      <c r="IG9550" s="1009"/>
      <c r="IH9550" s="1009"/>
      <c r="II9550" s="1009"/>
      <c r="IJ9550" s="1009"/>
      <c r="IK9550" s="1009"/>
      <c r="IL9550" s="1009"/>
      <c r="IM9550" s="1009"/>
    </row>
    <row r="9551" spans="17:247" x14ac:dyDescent="0.25">
      <c r="Q9551" s="1333"/>
      <c r="R9551" s="1333"/>
      <c r="S9551" s="669"/>
      <c r="T9551" s="669"/>
      <c r="U9551" s="669"/>
      <c r="AG9551" s="873"/>
      <c r="AN9551" s="669"/>
      <c r="IG9551" s="1009"/>
      <c r="IH9551" s="1009"/>
      <c r="II9551" s="1009"/>
      <c r="IJ9551" s="1009"/>
      <c r="IK9551" s="1009"/>
      <c r="IL9551" s="1009"/>
      <c r="IM9551" s="1009"/>
    </row>
    <row r="9552" spans="17:247" x14ac:dyDescent="0.25">
      <c r="Q9552" s="1333"/>
      <c r="R9552" s="1333"/>
      <c r="S9552" s="669"/>
      <c r="T9552" s="669"/>
      <c r="U9552" s="669"/>
      <c r="AG9552" s="873"/>
      <c r="AN9552" s="669"/>
      <c r="IG9552" s="1009"/>
      <c r="IH9552" s="1009"/>
      <c r="II9552" s="1009"/>
      <c r="IJ9552" s="1009"/>
      <c r="IK9552" s="1009"/>
      <c r="IL9552" s="1009"/>
      <c r="IM9552" s="1009"/>
    </row>
    <row r="9553" spans="17:247" x14ac:dyDescent="0.25">
      <c r="Q9553" s="1333"/>
      <c r="R9553" s="1333"/>
      <c r="S9553" s="669"/>
      <c r="T9553" s="669"/>
      <c r="U9553" s="669"/>
      <c r="AG9553" s="873"/>
      <c r="AN9553" s="669"/>
      <c r="IG9553" s="1009"/>
      <c r="IH9553" s="1009"/>
      <c r="II9553" s="1009"/>
      <c r="IJ9553" s="1009"/>
      <c r="IK9553" s="1009"/>
      <c r="IL9553" s="1009"/>
      <c r="IM9553" s="1009"/>
    </row>
    <row r="9554" spans="17:247" x14ac:dyDescent="0.25">
      <c r="Q9554" s="1333"/>
      <c r="R9554" s="1333"/>
      <c r="S9554" s="669"/>
      <c r="T9554" s="669"/>
      <c r="U9554" s="669"/>
      <c r="AG9554" s="873"/>
      <c r="AN9554" s="669"/>
      <c r="IG9554" s="1009"/>
      <c r="IH9554" s="1009"/>
      <c r="II9554" s="1009"/>
      <c r="IJ9554" s="1009"/>
      <c r="IK9554" s="1009"/>
      <c r="IL9554" s="1009"/>
      <c r="IM9554" s="1009"/>
    </row>
    <row r="9555" spans="17:247" x14ac:dyDescent="0.25">
      <c r="Q9555" s="1333"/>
      <c r="R9555" s="1333"/>
      <c r="S9555" s="669"/>
      <c r="T9555" s="669"/>
      <c r="U9555" s="669"/>
      <c r="AG9555" s="873"/>
      <c r="AN9555" s="669"/>
      <c r="IG9555" s="1009"/>
      <c r="IH9555" s="1009"/>
      <c r="II9555" s="1009"/>
      <c r="IJ9555" s="1009"/>
      <c r="IK9555" s="1009"/>
      <c r="IL9555" s="1009"/>
      <c r="IM9555" s="1009"/>
    </row>
    <row r="9556" spans="17:247" x14ac:dyDescent="0.25">
      <c r="Q9556" s="1333"/>
      <c r="R9556" s="1333"/>
      <c r="S9556" s="669"/>
      <c r="T9556" s="669"/>
      <c r="U9556" s="669"/>
      <c r="AG9556" s="873"/>
      <c r="AN9556" s="669"/>
      <c r="IG9556" s="1009"/>
      <c r="IH9556" s="1009"/>
      <c r="II9556" s="1009"/>
      <c r="IJ9556" s="1009"/>
      <c r="IK9556" s="1009"/>
      <c r="IL9556" s="1009"/>
      <c r="IM9556" s="1009"/>
    </row>
    <row r="9557" spans="17:247" x14ac:dyDescent="0.25">
      <c r="Q9557" s="1333"/>
      <c r="R9557" s="1333"/>
      <c r="S9557" s="669"/>
      <c r="T9557" s="669"/>
      <c r="U9557" s="669"/>
      <c r="AG9557" s="873"/>
      <c r="AN9557" s="669"/>
      <c r="IG9557" s="1009"/>
      <c r="IH9557" s="1009"/>
      <c r="II9557" s="1009"/>
      <c r="IJ9557" s="1009"/>
      <c r="IK9557" s="1009"/>
      <c r="IL9557" s="1009"/>
      <c r="IM9557" s="1009"/>
    </row>
    <row r="9558" spans="17:247" x14ac:dyDescent="0.25">
      <c r="Q9558" s="1333"/>
      <c r="R9558" s="1333"/>
      <c r="S9558" s="669"/>
      <c r="T9558" s="669"/>
      <c r="U9558" s="669"/>
      <c r="AG9558" s="873"/>
      <c r="AN9558" s="669"/>
      <c r="IG9558" s="1009"/>
      <c r="IH9558" s="1009"/>
      <c r="II9558" s="1009"/>
      <c r="IJ9558" s="1009"/>
      <c r="IK9558" s="1009"/>
      <c r="IL9558" s="1009"/>
      <c r="IM9558" s="1009"/>
    </row>
    <row r="9559" spans="17:247" x14ac:dyDescent="0.25">
      <c r="Q9559" s="1333"/>
      <c r="R9559" s="1333"/>
      <c r="S9559" s="669"/>
      <c r="T9559" s="669"/>
      <c r="U9559" s="669"/>
      <c r="AG9559" s="873"/>
      <c r="AN9559" s="669"/>
      <c r="IG9559" s="1009"/>
      <c r="IH9559" s="1009"/>
      <c r="II9559" s="1009"/>
      <c r="IJ9559" s="1009"/>
      <c r="IK9559" s="1009"/>
      <c r="IL9559" s="1009"/>
      <c r="IM9559" s="1009"/>
    </row>
    <row r="9560" spans="17:247" x14ac:dyDescent="0.25">
      <c r="Q9560" s="1333"/>
      <c r="R9560" s="1333"/>
      <c r="S9560" s="669"/>
      <c r="T9560" s="669"/>
      <c r="U9560" s="669"/>
      <c r="AG9560" s="873"/>
      <c r="AN9560" s="669"/>
      <c r="IG9560" s="1009"/>
      <c r="IH9560" s="1009"/>
      <c r="II9560" s="1009"/>
      <c r="IJ9560" s="1009"/>
      <c r="IK9560" s="1009"/>
      <c r="IL9560" s="1009"/>
      <c r="IM9560" s="1009"/>
    </row>
    <row r="9561" spans="17:247" x14ac:dyDescent="0.25">
      <c r="Q9561" s="1333"/>
      <c r="R9561" s="1333"/>
      <c r="S9561" s="669"/>
      <c r="T9561" s="669"/>
      <c r="U9561" s="669"/>
      <c r="AG9561" s="873"/>
      <c r="AN9561" s="669"/>
      <c r="IG9561" s="1009"/>
      <c r="IH9561" s="1009"/>
      <c r="II9561" s="1009"/>
      <c r="IJ9561" s="1009"/>
      <c r="IK9561" s="1009"/>
      <c r="IL9561" s="1009"/>
      <c r="IM9561" s="1009"/>
    </row>
    <row r="9562" spans="17:247" x14ac:dyDescent="0.25">
      <c r="Q9562" s="1333"/>
      <c r="R9562" s="1333"/>
      <c r="S9562" s="669"/>
      <c r="T9562" s="669"/>
      <c r="U9562" s="669"/>
      <c r="AG9562" s="873"/>
      <c r="AN9562" s="669"/>
      <c r="IG9562" s="1009"/>
      <c r="IH9562" s="1009"/>
      <c r="II9562" s="1009"/>
      <c r="IJ9562" s="1009"/>
      <c r="IK9562" s="1009"/>
      <c r="IL9562" s="1009"/>
      <c r="IM9562" s="1009"/>
    </row>
    <row r="9563" spans="17:247" x14ac:dyDescent="0.25">
      <c r="Q9563" s="1333"/>
      <c r="R9563" s="1333"/>
      <c r="S9563" s="669"/>
      <c r="T9563" s="669"/>
      <c r="U9563" s="669"/>
      <c r="AG9563" s="873"/>
      <c r="AN9563" s="669"/>
      <c r="IG9563" s="1009"/>
      <c r="IH9563" s="1009"/>
      <c r="II9563" s="1009"/>
      <c r="IJ9563" s="1009"/>
      <c r="IK9563" s="1009"/>
      <c r="IL9563" s="1009"/>
      <c r="IM9563" s="1009"/>
    </row>
    <row r="9564" spans="17:247" x14ac:dyDescent="0.25">
      <c r="Q9564" s="1333"/>
      <c r="R9564" s="1333"/>
      <c r="S9564" s="669"/>
      <c r="T9564" s="669"/>
      <c r="U9564" s="669"/>
      <c r="AG9564" s="873"/>
      <c r="AN9564" s="669"/>
      <c r="IG9564" s="1009"/>
      <c r="IH9564" s="1009"/>
      <c r="II9564" s="1009"/>
      <c r="IJ9564" s="1009"/>
      <c r="IK9564" s="1009"/>
      <c r="IL9564" s="1009"/>
      <c r="IM9564" s="1009"/>
    </row>
    <row r="9565" spans="17:247" x14ac:dyDescent="0.25">
      <c r="Q9565" s="1333"/>
      <c r="R9565" s="1333"/>
      <c r="S9565" s="669"/>
      <c r="T9565" s="669"/>
      <c r="U9565" s="669"/>
      <c r="AG9565" s="873"/>
      <c r="AN9565" s="669"/>
      <c r="IG9565" s="1009"/>
      <c r="IH9565" s="1009"/>
      <c r="II9565" s="1009"/>
      <c r="IJ9565" s="1009"/>
      <c r="IK9565" s="1009"/>
      <c r="IL9565" s="1009"/>
      <c r="IM9565" s="1009"/>
    </row>
    <row r="9566" spans="17:247" x14ac:dyDescent="0.25">
      <c r="Q9566" s="1333"/>
      <c r="R9566" s="1333"/>
      <c r="S9566" s="669"/>
      <c r="T9566" s="669"/>
      <c r="U9566" s="669"/>
      <c r="AG9566" s="873"/>
      <c r="AN9566" s="669"/>
      <c r="IG9566" s="1009"/>
      <c r="IH9566" s="1009"/>
      <c r="II9566" s="1009"/>
      <c r="IJ9566" s="1009"/>
      <c r="IK9566" s="1009"/>
      <c r="IL9566" s="1009"/>
      <c r="IM9566" s="1009"/>
    </row>
    <row r="9567" spans="17:247" x14ac:dyDescent="0.25">
      <c r="Q9567" s="1333"/>
      <c r="R9567" s="1333"/>
      <c r="S9567" s="669"/>
      <c r="T9567" s="669"/>
      <c r="U9567" s="669"/>
      <c r="AG9567" s="873"/>
      <c r="AN9567" s="669"/>
      <c r="IG9567" s="1009"/>
      <c r="IH9567" s="1009"/>
      <c r="II9567" s="1009"/>
      <c r="IJ9567" s="1009"/>
      <c r="IK9567" s="1009"/>
      <c r="IL9567" s="1009"/>
      <c r="IM9567" s="1009"/>
    </row>
    <row r="9568" spans="17:247" x14ac:dyDescent="0.25">
      <c r="Q9568" s="1333"/>
      <c r="R9568" s="1333"/>
      <c r="S9568" s="669"/>
      <c r="T9568" s="669"/>
      <c r="U9568" s="669"/>
      <c r="AG9568" s="873"/>
      <c r="AN9568" s="669"/>
      <c r="IG9568" s="1009"/>
      <c r="IH9568" s="1009"/>
      <c r="II9568" s="1009"/>
      <c r="IJ9568" s="1009"/>
      <c r="IK9568" s="1009"/>
      <c r="IL9568" s="1009"/>
      <c r="IM9568" s="1009"/>
    </row>
    <row r="9569" spans="17:247" x14ac:dyDescent="0.25">
      <c r="Q9569" s="1333"/>
      <c r="R9569" s="1333"/>
      <c r="S9569" s="669"/>
      <c r="T9569" s="669"/>
      <c r="U9569" s="669"/>
      <c r="AG9569" s="873"/>
      <c r="AN9569" s="669"/>
      <c r="IG9569" s="1009"/>
      <c r="IH9569" s="1009"/>
      <c r="II9569" s="1009"/>
      <c r="IJ9569" s="1009"/>
      <c r="IK9569" s="1009"/>
      <c r="IL9569" s="1009"/>
      <c r="IM9569" s="1009"/>
    </row>
    <row r="9570" spans="17:247" x14ac:dyDescent="0.25">
      <c r="Q9570" s="1333"/>
      <c r="R9570" s="1333"/>
      <c r="S9570" s="669"/>
      <c r="T9570" s="669"/>
      <c r="U9570" s="669"/>
      <c r="AG9570" s="873"/>
      <c r="AN9570" s="669"/>
      <c r="IG9570" s="1009"/>
      <c r="IH9570" s="1009"/>
      <c r="II9570" s="1009"/>
      <c r="IJ9570" s="1009"/>
      <c r="IK9570" s="1009"/>
      <c r="IL9570" s="1009"/>
      <c r="IM9570" s="1009"/>
    </row>
    <row r="9571" spans="17:247" x14ac:dyDescent="0.25">
      <c r="Q9571" s="1333"/>
      <c r="R9571" s="1333"/>
      <c r="S9571" s="669"/>
      <c r="T9571" s="669"/>
      <c r="U9571" s="669"/>
      <c r="AG9571" s="873"/>
      <c r="AN9571" s="669"/>
      <c r="IG9571" s="1009"/>
      <c r="IH9571" s="1009"/>
      <c r="II9571" s="1009"/>
      <c r="IJ9571" s="1009"/>
      <c r="IK9571" s="1009"/>
      <c r="IL9571" s="1009"/>
      <c r="IM9571" s="1009"/>
    </row>
    <row r="9572" spans="17:247" x14ac:dyDescent="0.25">
      <c r="Q9572" s="1333"/>
      <c r="R9572" s="1333"/>
      <c r="S9572" s="669"/>
      <c r="T9572" s="669"/>
      <c r="U9572" s="669"/>
      <c r="AG9572" s="873"/>
      <c r="AN9572" s="669"/>
      <c r="IG9572" s="1009"/>
      <c r="IH9572" s="1009"/>
      <c r="II9572" s="1009"/>
      <c r="IJ9572" s="1009"/>
      <c r="IK9572" s="1009"/>
      <c r="IL9572" s="1009"/>
      <c r="IM9572" s="1009"/>
    </row>
    <row r="9573" spans="17:247" x14ac:dyDescent="0.25">
      <c r="Q9573" s="1333"/>
      <c r="R9573" s="1333"/>
      <c r="S9573" s="669"/>
      <c r="T9573" s="669"/>
      <c r="U9573" s="669"/>
      <c r="AG9573" s="873"/>
      <c r="AN9573" s="669"/>
      <c r="IG9573" s="1009"/>
      <c r="IH9573" s="1009"/>
      <c r="II9573" s="1009"/>
      <c r="IJ9573" s="1009"/>
      <c r="IK9573" s="1009"/>
      <c r="IL9573" s="1009"/>
      <c r="IM9573" s="1009"/>
    </row>
    <row r="9574" spans="17:247" x14ac:dyDescent="0.25">
      <c r="Q9574" s="1333"/>
      <c r="R9574" s="1333"/>
      <c r="S9574" s="669"/>
      <c r="T9574" s="669"/>
      <c r="U9574" s="669"/>
      <c r="AG9574" s="873"/>
      <c r="AN9574" s="669"/>
      <c r="IG9574" s="1009"/>
      <c r="IH9574" s="1009"/>
      <c r="II9574" s="1009"/>
      <c r="IJ9574" s="1009"/>
      <c r="IK9574" s="1009"/>
      <c r="IL9574" s="1009"/>
      <c r="IM9574" s="1009"/>
    </row>
    <row r="9575" spans="17:247" x14ac:dyDescent="0.25">
      <c r="Q9575" s="1333"/>
      <c r="R9575" s="1333"/>
      <c r="S9575" s="669"/>
      <c r="T9575" s="669"/>
      <c r="U9575" s="669"/>
      <c r="AG9575" s="873"/>
      <c r="AN9575" s="669"/>
      <c r="IG9575" s="1009"/>
      <c r="IH9575" s="1009"/>
      <c r="II9575" s="1009"/>
      <c r="IJ9575" s="1009"/>
      <c r="IK9575" s="1009"/>
      <c r="IL9575" s="1009"/>
      <c r="IM9575" s="1009"/>
    </row>
    <row r="9576" spans="17:247" x14ac:dyDescent="0.25">
      <c r="Q9576" s="1333"/>
      <c r="R9576" s="1333"/>
      <c r="S9576" s="669"/>
      <c r="T9576" s="669"/>
      <c r="U9576" s="669"/>
      <c r="AG9576" s="873"/>
      <c r="AN9576" s="669"/>
      <c r="IG9576" s="1009"/>
      <c r="IH9576" s="1009"/>
      <c r="II9576" s="1009"/>
      <c r="IJ9576" s="1009"/>
      <c r="IK9576" s="1009"/>
      <c r="IL9576" s="1009"/>
      <c r="IM9576" s="1009"/>
    </row>
    <row r="9577" spans="17:247" x14ac:dyDescent="0.25">
      <c r="Q9577" s="1333"/>
      <c r="R9577" s="1333"/>
      <c r="S9577" s="669"/>
      <c r="T9577" s="669"/>
      <c r="U9577" s="669"/>
      <c r="AG9577" s="873"/>
      <c r="AN9577" s="669"/>
      <c r="IG9577" s="1009"/>
      <c r="IH9577" s="1009"/>
      <c r="II9577" s="1009"/>
      <c r="IJ9577" s="1009"/>
      <c r="IK9577" s="1009"/>
      <c r="IL9577" s="1009"/>
      <c r="IM9577" s="1009"/>
    </row>
    <row r="9578" spans="17:247" x14ac:dyDescent="0.25">
      <c r="Q9578" s="1333"/>
      <c r="R9578" s="1333"/>
      <c r="S9578" s="669"/>
      <c r="T9578" s="669"/>
      <c r="U9578" s="669"/>
      <c r="AG9578" s="873"/>
      <c r="AN9578" s="669"/>
      <c r="IG9578" s="1009"/>
      <c r="IH9578" s="1009"/>
      <c r="II9578" s="1009"/>
      <c r="IJ9578" s="1009"/>
      <c r="IK9578" s="1009"/>
      <c r="IL9578" s="1009"/>
      <c r="IM9578" s="1009"/>
    </row>
    <row r="9579" spans="17:247" x14ac:dyDescent="0.25">
      <c r="Q9579" s="1333"/>
      <c r="R9579" s="1333"/>
      <c r="S9579" s="669"/>
      <c r="T9579" s="669"/>
      <c r="U9579" s="669"/>
      <c r="AG9579" s="873"/>
      <c r="AN9579" s="669"/>
      <c r="IG9579" s="1009"/>
      <c r="IH9579" s="1009"/>
      <c r="II9579" s="1009"/>
      <c r="IJ9579" s="1009"/>
      <c r="IK9579" s="1009"/>
      <c r="IL9579" s="1009"/>
      <c r="IM9579" s="1009"/>
    </row>
    <row r="9580" spans="17:247" x14ac:dyDescent="0.25">
      <c r="Q9580" s="1333"/>
      <c r="R9580" s="1333"/>
      <c r="S9580" s="669"/>
      <c r="T9580" s="669"/>
      <c r="U9580" s="669"/>
      <c r="AG9580" s="873"/>
      <c r="AN9580" s="669"/>
      <c r="IG9580" s="1009"/>
      <c r="IH9580" s="1009"/>
      <c r="II9580" s="1009"/>
      <c r="IJ9580" s="1009"/>
      <c r="IK9580" s="1009"/>
      <c r="IL9580" s="1009"/>
      <c r="IM9580" s="1009"/>
    </row>
    <row r="9581" spans="17:247" x14ac:dyDescent="0.25">
      <c r="Q9581" s="1333"/>
      <c r="R9581" s="1333"/>
      <c r="S9581" s="669"/>
      <c r="T9581" s="669"/>
      <c r="U9581" s="669"/>
      <c r="AG9581" s="873"/>
      <c r="AN9581" s="669"/>
      <c r="IG9581" s="1009"/>
      <c r="IH9581" s="1009"/>
      <c r="II9581" s="1009"/>
      <c r="IJ9581" s="1009"/>
      <c r="IK9581" s="1009"/>
      <c r="IL9581" s="1009"/>
      <c r="IM9581" s="1009"/>
    </row>
    <row r="9582" spans="17:247" x14ac:dyDescent="0.25">
      <c r="Q9582" s="1333"/>
      <c r="R9582" s="1333"/>
      <c r="S9582" s="669"/>
      <c r="T9582" s="669"/>
      <c r="U9582" s="669"/>
      <c r="AG9582" s="873"/>
      <c r="AN9582" s="669"/>
      <c r="IG9582" s="1009"/>
      <c r="IH9582" s="1009"/>
      <c r="II9582" s="1009"/>
      <c r="IJ9582" s="1009"/>
      <c r="IK9582" s="1009"/>
      <c r="IL9582" s="1009"/>
      <c r="IM9582" s="1009"/>
    </row>
    <row r="9583" spans="17:247" x14ac:dyDescent="0.25">
      <c r="Q9583" s="1333"/>
      <c r="R9583" s="1333"/>
      <c r="S9583" s="669"/>
      <c r="T9583" s="669"/>
      <c r="U9583" s="669"/>
      <c r="AG9583" s="873"/>
      <c r="AN9583" s="669"/>
      <c r="IG9583" s="1009"/>
      <c r="IH9583" s="1009"/>
      <c r="II9583" s="1009"/>
      <c r="IJ9583" s="1009"/>
      <c r="IK9583" s="1009"/>
      <c r="IL9583" s="1009"/>
      <c r="IM9583" s="1009"/>
    </row>
    <row r="9584" spans="17:247" x14ac:dyDescent="0.25">
      <c r="Q9584" s="1333"/>
      <c r="R9584" s="1333"/>
      <c r="S9584" s="669"/>
      <c r="T9584" s="669"/>
      <c r="U9584" s="669"/>
      <c r="AG9584" s="873"/>
      <c r="AN9584" s="669"/>
      <c r="IG9584" s="1009"/>
      <c r="IH9584" s="1009"/>
      <c r="II9584" s="1009"/>
      <c r="IJ9584" s="1009"/>
      <c r="IK9584" s="1009"/>
      <c r="IL9584" s="1009"/>
      <c r="IM9584" s="1009"/>
    </row>
    <row r="9585" spans="17:247" x14ac:dyDescent="0.25">
      <c r="Q9585" s="1333"/>
      <c r="R9585" s="1333"/>
      <c r="S9585" s="669"/>
      <c r="T9585" s="669"/>
      <c r="U9585" s="669"/>
      <c r="AG9585" s="873"/>
      <c r="AN9585" s="669"/>
      <c r="IG9585" s="1009"/>
      <c r="IH9585" s="1009"/>
      <c r="II9585" s="1009"/>
      <c r="IJ9585" s="1009"/>
      <c r="IK9585" s="1009"/>
      <c r="IL9585" s="1009"/>
      <c r="IM9585" s="1009"/>
    </row>
    <row r="9586" spans="17:247" x14ac:dyDescent="0.25">
      <c r="Q9586" s="1333"/>
      <c r="R9586" s="1333"/>
      <c r="S9586" s="669"/>
      <c r="T9586" s="669"/>
      <c r="U9586" s="669"/>
      <c r="AG9586" s="873"/>
      <c r="AN9586" s="669"/>
      <c r="IG9586" s="1009"/>
      <c r="IH9586" s="1009"/>
      <c r="II9586" s="1009"/>
      <c r="IJ9586" s="1009"/>
      <c r="IK9586" s="1009"/>
      <c r="IL9586" s="1009"/>
      <c r="IM9586" s="1009"/>
    </row>
    <row r="9587" spans="17:247" x14ac:dyDescent="0.25">
      <c r="Q9587" s="1333"/>
      <c r="R9587" s="1333"/>
      <c r="S9587" s="669"/>
      <c r="T9587" s="669"/>
      <c r="U9587" s="669"/>
      <c r="AG9587" s="873"/>
      <c r="AN9587" s="669"/>
      <c r="IG9587" s="1009"/>
      <c r="IH9587" s="1009"/>
      <c r="II9587" s="1009"/>
      <c r="IJ9587" s="1009"/>
      <c r="IK9587" s="1009"/>
      <c r="IL9587" s="1009"/>
      <c r="IM9587" s="1009"/>
    </row>
    <row r="9588" spans="17:247" x14ac:dyDescent="0.25">
      <c r="Q9588" s="1333"/>
      <c r="R9588" s="1333"/>
      <c r="S9588" s="669"/>
      <c r="T9588" s="669"/>
      <c r="U9588" s="669"/>
      <c r="AG9588" s="873"/>
      <c r="AN9588" s="669"/>
      <c r="IG9588" s="1009"/>
      <c r="IH9588" s="1009"/>
      <c r="II9588" s="1009"/>
      <c r="IJ9588" s="1009"/>
      <c r="IK9588" s="1009"/>
      <c r="IL9588" s="1009"/>
      <c r="IM9588" s="1009"/>
    </row>
    <row r="9589" spans="17:247" x14ac:dyDescent="0.25">
      <c r="Q9589" s="1333"/>
      <c r="R9589" s="1333"/>
      <c r="S9589" s="669"/>
      <c r="T9589" s="669"/>
      <c r="U9589" s="669"/>
      <c r="AG9589" s="873"/>
      <c r="AN9589" s="669"/>
      <c r="IG9589" s="1009"/>
      <c r="IH9589" s="1009"/>
      <c r="II9589" s="1009"/>
      <c r="IJ9589" s="1009"/>
      <c r="IK9589" s="1009"/>
      <c r="IL9589" s="1009"/>
      <c r="IM9589" s="1009"/>
    </row>
    <row r="9590" spans="17:247" x14ac:dyDescent="0.25">
      <c r="Q9590" s="1333"/>
      <c r="R9590" s="1333"/>
      <c r="S9590" s="669"/>
      <c r="T9590" s="669"/>
      <c r="U9590" s="669"/>
      <c r="AG9590" s="873"/>
      <c r="AN9590" s="669"/>
      <c r="IG9590" s="1009"/>
      <c r="IH9590" s="1009"/>
      <c r="II9590" s="1009"/>
      <c r="IJ9590" s="1009"/>
      <c r="IK9590" s="1009"/>
      <c r="IL9590" s="1009"/>
      <c r="IM9590" s="1009"/>
    </row>
    <row r="9591" spans="17:247" x14ac:dyDescent="0.25">
      <c r="Q9591" s="1333"/>
      <c r="R9591" s="1333"/>
      <c r="S9591" s="669"/>
      <c r="T9591" s="669"/>
      <c r="U9591" s="669"/>
      <c r="AG9591" s="873"/>
      <c r="AN9591" s="669"/>
      <c r="IG9591" s="1009"/>
      <c r="IH9591" s="1009"/>
      <c r="II9591" s="1009"/>
      <c r="IJ9591" s="1009"/>
      <c r="IK9591" s="1009"/>
      <c r="IL9591" s="1009"/>
      <c r="IM9591" s="1009"/>
    </row>
    <row r="9592" spans="17:247" x14ac:dyDescent="0.25">
      <c r="Q9592" s="1333"/>
      <c r="R9592" s="1333"/>
      <c r="S9592" s="669"/>
      <c r="T9592" s="669"/>
      <c r="U9592" s="669"/>
      <c r="AG9592" s="873"/>
      <c r="AN9592" s="669"/>
      <c r="IG9592" s="1009"/>
      <c r="IH9592" s="1009"/>
      <c r="II9592" s="1009"/>
      <c r="IJ9592" s="1009"/>
      <c r="IK9592" s="1009"/>
      <c r="IL9592" s="1009"/>
      <c r="IM9592" s="1009"/>
    </row>
    <row r="9593" spans="17:247" x14ac:dyDescent="0.25">
      <c r="Q9593" s="1333"/>
      <c r="R9593" s="1333"/>
      <c r="S9593" s="669"/>
      <c r="T9593" s="669"/>
      <c r="U9593" s="669"/>
      <c r="AG9593" s="873"/>
      <c r="AN9593" s="669"/>
      <c r="IG9593" s="1009"/>
      <c r="IH9593" s="1009"/>
      <c r="II9593" s="1009"/>
      <c r="IJ9593" s="1009"/>
      <c r="IK9593" s="1009"/>
      <c r="IL9593" s="1009"/>
      <c r="IM9593" s="1009"/>
    </row>
    <row r="9594" spans="17:247" x14ac:dyDescent="0.25">
      <c r="Q9594" s="1333"/>
      <c r="R9594" s="1333"/>
      <c r="S9594" s="669"/>
      <c r="T9594" s="669"/>
      <c r="U9594" s="669"/>
      <c r="AG9594" s="873"/>
      <c r="AN9594" s="669"/>
      <c r="IG9594" s="1009"/>
      <c r="IH9594" s="1009"/>
      <c r="II9594" s="1009"/>
      <c r="IJ9594" s="1009"/>
      <c r="IK9594" s="1009"/>
      <c r="IL9594" s="1009"/>
      <c r="IM9594" s="1009"/>
    </row>
    <row r="9595" spans="17:247" x14ac:dyDescent="0.25">
      <c r="Q9595" s="1333"/>
      <c r="R9595" s="1333"/>
      <c r="S9595" s="669"/>
      <c r="T9595" s="669"/>
      <c r="U9595" s="669"/>
      <c r="AG9595" s="873"/>
      <c r="AN9595" s="669"/>
      <c r="IG9595" s="1009"/>
      <c r="IH9595" s="1009"/>
      <c r="II9595" s="1009"/>
      <c r="IJ9595" s="1009"/>
      <c r="IK9595" s="1009"/>
      <c r="IL9595" s="1009"/>
      <c r="IM9595" s="1009"/>
    </row>
    <row r="9596" spans="17:247" x14ac:dyDescent="0.25">
      <c r="Q9596" s="1333"/>
      <c r="R9596" s="1333"/>
      <c r="S9596" s="669"/>
      <c r="T9596" s="669"/>
      <c r="U9596" s="669"/>
      <c r="AG9596" s="873"/>
      <c r="AN9596" s="669"/>
      <c r="IG9596" s="1009"/>
      <c r="IH9596" s="1009"/>
      <c r="II9596" s="1009"/>
      <c r="IJ9596" s="1009"/>
      <c r="IK9596" s="1009"/>
      <c r="IL9596" s="1009"/>
      <c r="IM9596" s="1009"/>
    </row>
    <row r="9597" spans="17:247" x14ac:dyDescent="0.25">
      <c r="Q9597" s="1333"/>
      <c r="R9597" s="1333"/>
      <c r="S9597" s="669"/>
      <c r="T9597" s="669"/>
      <c r="U9597" s="669"/>
      <c r="AG9597" s="873"/>
      <c r="AN9597" s="669"/>
      <c r="IG9597" s="1009"/>
      <c r="IH9597" s="1009"/>
      <c r="II9597" s="1009"/>
      <c r="IJ9597" s="1009"/>
      <c r="IK9597" s="1009"/>
      <c r="IL9597" s="1009"/>
      <c r="IM9597" s="1009"/>
    </row>
    <row r="9598" spans="17:247" x14ac:dyDescent="0.25">
      <c r="Q9598" s="1333"/>
      <c r="R9598" s="1333"/>
      <c r="S9598" s="669"/>
      <c r="T9598" s="669"/>
      <c r="U9598" s="669"/>
      <c r="AG9598" s="873"/>
      <c r="AN9598" s="669"/>
      <c r="IG9598" s="1009"/>
      <c r="IH9598" s="1009"/>
      <c r="II9598" s="1009"/>
      <c r="IJ9598" s="1009"/>
      <c r="IK9598" s="1009"/>
      <c r="IL9598" s="1009"/>
      <c r="IM9598" s="1009"/>
    </row>
    <row r="9599" spans="17:247" x14ac:dyDescent="0.25">
      <c r="Q9599" s="1333"/>
      <c r="R9599" s="1333"/>
      <c r="S9599" s="669"/>
      <c r="T9599" s="669"/>
      <c r="U9599" s="669"/>
      <c r="AG9599" s="873"/>
      <c r="AN9599" s="669"/>
      <c r="IG9599" s="1009"/>
      <c r="IH9599" s="1009"/>
      <c r="II9599" s="1009"/>
      <c r="IJ9599" s="1009"/>
      <c r="IK9599" s="1009"/>
      <c r="IL9599" s="1009"/>
      <c r="IM9599" s="1009"/>
    </row>
    <row r="9600" spans="17:247" x14ac:dyDescent="0.25">
      <c r="Q9600" s="1333"/>
      <c r="R9600" s="1333"/>
      <c r="S9600" s="669"/>
      <c r="T9600" s="669"/>
      <c r="U9600" s="669"/>
      <c r="AG9600" s="873"/>
      <c r="AN9600" s="669"/>
      <c r="IG9600" s="1009"/>
      <c r="IH9600" s="1009"/>
      <c r="II9600" s="1009"/>
      <c r="IJ9600" s="1009"/>
      <c r="IK9600" s="1009"/>
      <c r="IL9600" s="1009"/>
      <c r="IM9600" s="1009"/>
    </row>
    <row r="9601" spans="17:247" x14ac:dyDescent="0.25">
      <c r="Q9601" s="1333"/>
      <c r="R9601" s="1333"/>
      <c r="S9601" s="669"/>
      <c r="T9601" s="669"/>
      <c r="U9601" s="669"/>
      <c r="AG9601" s="873"/>
      <c r="AN9601" s="669"/>
      <c r="IG9601" s="1009"/>
      <c r="IH9601" s="1009"/>
      <c r="II9601" s="1009"/>
      <c r="IJ9601" s="1009"/>
      <c r="IK9601" s="1009"/>
      <c r="IL9601" s="1009"/>
      <c r="IM9601" s="1009"/>
    </row>
    <row r="9602" spans="17:247" x14ac:dyDescent="0.25">
      <c r="Q9602" s="1333"/>
      <c r="R9602" s="1333"/>
      <c r="S9602" s="669"/>
      <c r="T9602" s="669"/>
      <c r="U9602" s="669"/>
      <c r="AG9602" s="873"/>
      <c r="AN9602" s="669"/>
      <c r="IG9602" s="1009"/>
      <c r="IH9602" s="1009"/>
      <c r="II9602" s="1009"/>
      <c r="IJ9602" s="1009"/>
      <c r="IK9602" s="1009"/>
      <c r="IL9602" s="1009"/>
      <c r="IM9602" s="1009"/>
    </row>
    <row r="9603" spans="17:247" x14ac:dyDescent="0.25">
      <c r="Q9603" s="1333"/>
      <c r="R9603" s="1333"/>
      <c r="S9603" s="669"/>
      <c r="T9603" s="669"/>
      <c r="U9603" s="669"/>
      <c r="AG9603" s="873"/>
      <c r="AN9603" s="669"/>
      <c r="IG9603" s="1009"/>
      <c r="IH9603" s="1009"/>
      <c r="II9603" s="1009"/>
      <c r="IJ9603" s="1009"/>
      <c r="IK9603" s="1009"/>
      <c r="IL9603" s="1009"/>
      <c r="IM9603" s="1009"/>
    </row>
    <row r="9604" spans="17:247" x14ac:dyDescent="0.25">
      <c r="Q9604" s="1333"/>
      <c r="R9604" s="1333"/>
      <c r="S9604" s="669"/>
      <c r="T9604" s="669"/>
      <c r="U9604" s="669"/>
      <c r="AG9604" s="873"/>
      <c r="AN9604" s="669"/>
      <c r="IG9604" s="1009"/>
      <c r="IH9604" s="1009"/>
      <c r="II9604" s="1009"/>
      <c r="IJ9604" s="1009"/>
      <c r="IK9604" s="1009"/>
      <c r="IL9604" s="1009"/>
      <c r="IM9604" s="1009"/>
    </row>
    <row r="9605" spans="17:247" x14ac:dyDescent="0.25">
      <c r="Q9605" s="1333"/>
      <c r="R9605" s="1333"/>
      <c r="S9605" s="669"/>
      <c r="T9605" s="669"/>
      <c r="U9605" s="669"/>
      <c r="AG9605" s="873"/>
      <c r="AN9605" s="669"/>
      <c r="IG9605" s="1009"/>
      <c r="IH9605" s="1009"/>
      <c r="II9605" s="1009"/>
      <c r="IJ9605" s="1009"/>
      <c r="IK9605" s="1009"/>
      <c r="IL9605" s="1009"/>
      <c r="IM9605" s="1009"/>
    </row>
    <row r="9606" spans="17:247" x14ac:dyDescent="0.25">
      <c r="Q9606" s="1333"/>
      <c r="R9606" s="1333"/>
      <c r="S9606" s="669"/>
      <c r="T9606" s="669"/>
      <c r="U9606" s="669"/>
      <c r="AG9606" s="873"/>
      <c r="AN9606" s="669"/>
      <c r="IG9606" s="1009"/>
      <c r="IH9606" s="1009"/>
      <c r="II9606" s="1009"/>
      <c r="IJ9606" s="1009"/>
      <c r="IK9606" s="1009"/>
      <c r="IL9606" s="1009"/>
      <c r="IM9606" s="1009"/>
    </row>
    <row r="9607" spans="17:247" x14ac:dyDescent="0.25">
      <c r="Q9607" s="1333"/>
      <c r="R9607" s="1333"/>
      <c r="S9607" s="669"/>
      <c r="T9607" s="669"/>
      <c r="U9607" s="669"/>
      <c r="AG9607" s="873"/>
      <c r="AN9607" s="669"/>
      <c r="IG9607" s="1009"/>
      <c r="IH9607" s="1009"/>
      <c r="II9607" s="1009"/>
      <c r="IJ9607" s="1009"/>
      <c r="IK9607" s="1009"/>
      <c r="IL9607" s="1009"/>
      <c r="IM9607" s="1009"/>
    </row>
    <row r="9608" spans="17:247" x14ac:dyDescent="0.25">
      <c r="Q9608" s="1333"/>
      <c r="R9608" s="1333"/>
      <c r="S9608" s="669"/>
      <c r="T9608" s="669"/>
      <c r="U9608" s="669"/>
      <c r="AG9608" s="873"/>
      <c r="AN9608" s="669"/>
      <c r="IG9608" s="1009"/>
      <c r="IH9608" s="1009"/>
      <c r="II9608" s="1009"/>
      <c r="IJ9608" s="1009"/>
      <c r="IK9608" s="1009"/>
      <c r="IL9608" s="1009"/>
      <c r="IM9608" s="1009"/>
    </row>
    <row r="9609" spans="17:247" x14ac:dyDescent="0.25">
      <c r="Q9609" s="1333"/>
      <c r="R9609" s="1333"/>
      <c r="S9609" s="669"/>
      <c r="T9609" s="669"/>
      <c r="U9609" s="669"/>
      <c r="AG9609" s="873"/>
      <c r="AN9609" s="669"/>
      <c r="IG9609" s="1009"/>
      <c r="IH9609" s="1009"/>
      <c r="II9609" s="1009"/>
      <c r="IJ9609" s="1009"/>
      <c r="IK9609" s="1009"/>
      <c r="IL9609" s="1009"/>
      <c r="IM9609" s="1009"/>
    </row>
    <row r="9610" spans="17:247" x14ac:dyDescent="0.25">
      <c r="Q9610" s="1333"/>
      <c r="R9610" s="1333"/>
      <c r="S9610" s="669"/>
      <c r="T9610" s="669"/>
      <c r="U9610" s="669"/>
      <c r="AG9610" s="873"/>
      <c r="AN9610" s="669"/>
      <c r="IG9610" s="1009"/>
      <c r="IH9610" s="1009"/>
      <c r="II9610" s="1009"/>
      <c r="IJ9610" s="1009"/>
      <c r="IK9610" s="1009"/>
      <c r="IL9610" s="1009"/>
      <c r="IM9610" s="1009"/>
    </row>
    <row r="9611" spans="17:247" x14ac:dyDescent="0.25">
      <c r="Q9611" s="1333"/>
      <c r="R9611" s="1333"/>
      <c r="S9611" s="669"/>
      <c r="T9611" s="669"/>
      <c r="U9611" s="669"/>
      <c r="AG9611" s="873"/>
      <c r="AN9611" s="669"/>
      <c r="IG9611" s="1009"/>
      <c r="IH9611" s="1009"/>
      <c r="II9611" s="1009"/>
      <c r="IJ9611" s="1009"/>
      <c r="IK9611" s="1009"/>
      <c r="IL9611" s="1009"/>
      <c r="IM9611" s="1009"/>
    </row>
    <row r="9612" spans="17:247" x14ac:dyDescent="0.25">
      <c r="Q9612" s="1333"/>
      <c r="R9612" s="1333"/>
      <c r="S9612" s="669"/>
      <c r="T9612" s="669"/>
      <c r="U9612" s="669"/>
      <c r="AG9612" s="873"/>
      <c r="AN9612" s="669"/>
      <c r="IG9612" s="1009"/>
      <c r="IH9612" s="1009"/>
      <c r="II9612" s="1009"/>
      <c r="IJ9612" s="1009"/>
      <c r="IK9612" s="1009"/>
      <c r="IL9612" s="1009"/>
      <c r="IM9612" s="1009"/>
    </row>
    <row r="9613" spans="17:247" x14ac:dyDescent="0.25">
      <c r="Q9613" s="1333"/>
      <c r="R9613" s="1333"/>
      <c r="S9613" s="669"/>
      <c r="T9613" s="669"/>
      <c r="U9613" s="669"/>
      <c r="AG9613" s="873"/>
      <c r="AN9613" s="669"/>
      <c r="IG9613" s="1009"/>
      <c r="IH9613" s="1009"/>
      <c r="II9613" s="1009"/>
      <c r="IJ9613" s="1009"/>
      <c r="IK9613" s="1009"/>
      <c r="IL9613" s="1009"/>
      <c r="IM9613" s="1009"/>
    </row>
    <row r="9614" spans="17:247" x14ac:dyDescent="0.25">
      <c r="Q9614" s="1333"/>
      <c r="R9614" s="1333"/>
      <c r="S9614" s="669"/>
      <c r="T9614" s="669"/>
      <c r="U9614" s="669"/>
      <c r="AG9614" s="873"/>
      <c r="AN9614" s="669"/>
      <c r="IG9614" s="1009"/>
      <c r="IH9614" s="1009"/>
      <c r="II9614" s="1009"/>
      <c r="IJ9614" s="1009"/>
      <c r="IK9614" s="1009"/>
      <c r="IL9614" s="1009"/>
      <c r="IM9614" s="1009"/>
    </row>
    <row r="9615" spans="17:247" x14ac:dyDescent="0.25">
      <c r="Q9615" s="1333"/>
      <c r="R9615" s="1333"/>
      <c r="S9615" s="669"/>
      <c r="T9615" s="669"/>
      <c r="U9615" s="669"/>
      <c r="AG9615" s="873"/>
      <c r="AN9615" s="669"/>
      <c r="IG9615" s="1009"/>
      <c r="IH9615" s="1009"/>
      <c r="II9615" s="1009"/>
      <c r="IJ9615" s="1009"/>
      <c r="IK9615" s="1009"/>
      <c r="IL9615" s="1009"/>
      <c r="IM9615" s="1009"/>
    </row>
    <row r="9616" spans="17:247" x14ac:dyDescent="0.25">
      <c r="Q9616" s="1333"/>
      <c r="R9616" s="1333"/>
      <c r="S9616" s="669"/>
      <c r="T9616" s="669"/>
      <c r="U9616" s="669"/>
      <c r="AG9616" s="873"/>
      <c r="AN9616" s="669"/>
      <c r="IG9616" s="1009"/>
      <c r="IH9616" s="1009"/>
      <c r="II9616" s="1009"/>
      <c r="IJ9616" s="1009"/>
      <c r="IK9616" s="1009"/>
      <c r="IL9616" s="1009"/>
      <c r="IM9616" s="1009"/>
    </row>
    <row r="9617" spans="17:247" x14ac:dyDescent="0.25">
      <c r="Q9617" s="1333"/>
      <c r="R9617" s="1333"/>
      <c r="S9617" s="669"/>
      <c r="T9617" s="669"/>
      <c r="U9617" s="669"/>
      <c r="AG9617" s="873"/>
      <c r="AN9617" s="669"/>
      <c r="IG9617" s="1009"/>
      <c r="IH9617" s="1009"/>
      <c r="II9617" s="1009"/>
      <c r="IJ9617" s="1009"/>
      <c r="IK9617" s="1009"/>
      <c r="IL9617" s="1009"/>
      <c r="IM9617" s="1009"/>
    </row>
    <row r="9618" spans="17:247" x14ac:dyDescent="0.25">
      <c r="Q9618" s="1333"/>
      <c r="R9618" s="1333"/>
      <c r="S9618" s="669"/>
      <c r="T9618" s="669"/>
      <c r="U9618" s="669"/>
      <c r="AG9618" s="873"/>
      <c r="AN9618" s="669"/>
      <c r="IG9618" s="1009"/>
      <c r="IH9618" s="1009"/>
      <c r="II9618" s="1009"/>
      <c r="IJ9618" s="1009"/>
      <c r="IK9618" s="1009"/>
      <c r="IL9618" s="1009"/>
      <c r="IM9618" s="1009"/>
    </row>
    <row r="9619" spans="17:247" x14ac:dyDescent="0.25">
      <c r="Q9619" s="1333"/>
      <c r="R9619" s="1333"/>
      <c r="S9619" s="669"/>
      <c r="T9619" s="669"/>
      <c r="U9619" s="669"/>
      <c r="AG9619" s="873"/>
      <c r="AN9619" s="669"/>
      <c r="IG9619" s="1009"/>
      <c r="IH9619" s="1009"/>
      <c r="II9619" s="1009"/>
      <c r="IJ9619" s="1009"/>
      <c r="IK9619" s="1009"/>
      <c r="IL9619" s="1009"/>
      <c r="IM9619" s="1009"/>
    </row>
    <row r="9620" spans="17:247" x14ac:dyDescent="0.25">
      <c r="Q9620" s="1333"/>
      <c r="R9620" s="1333"/>
      <c r="S9620" s="669"/>
      <c r="T9620" s="669"/>
      <c r="U9620" s="669"/>
      <c r="AG9620" s="873"/>
      <c r="AN9620" s="669"/>
      <c r="IG9620" s="1009"/>
      <c r="IH9620" s="1009"/>
      <c r="II9620" s="1009"/>
      <c r="IJ9620" s="1009"/>
      <c r="IK9620" s="1009"/>
      <c r="IL9620" s="1009"/>
      <c r="IM9620" s="1009"/>
    </row>
    <row r="9621" spans="17:247" x14ac:dyDescent="0.25">
      <c r="Q9621" s="1333"/>
      <c r="R9621" s="1333"/>
      <c r="S9621" s="669"/>
      <c r="T9621" s="669"/>
      <c r="U9621" s="669"/>
      <c r="AG9621" s="873"/>
      <c r="AN9621" s="669"/>
      <c r="IG9621" s="1009"/>
      <c r="IH9621" s="1009"/>
      <c r="II9621" s="1009"/>
      <c r="IJ9621" s="1009"/>
      <c r="IK9621" s="1009"/>
      <c r="IL9621" s="1009"/>
      <c r="IM9621" s="1009"/>
    </row>
    <row r="9622" spans="17:247" x14ac:dyDescent="0.25">
      <c r="Q9622" s="1333"/>
      <c r="R9622" s="1333"/>
      <c r="S9622" s="669"/>
      <c r="T9622" s="669"/>
      <c r="U9622" s="669"/>
      <c r="AG9622" s="873"/>
      <c r="AN9622" s="669"/>
      <c r="IG9622" s="1009"/>
      <c r="IH9622" s="1009"/>
      <c r="II9622" s="1009"/>
      <c r="IJ9622" s="1009"/>
      <c r="IK9622" s="1009"/>
      <c r="IL9622" s="1009"/>
      <c r="IM9622" s="1009"/>
    </row>
    <row r="9623" spans="17:247" x14ac:dyDescent="0.25">
      <c r="Q9623" s="1333"/>
      <c r="R9623" s="1333"/>
      <c r="S9623" s="669"/>
      <c r="T9623" s="669"/>
      <c r="U9623" s="669"/>
      <c r="AG9623" s="873"/>
      <c r="AN9623" s="669"/>
      <c r="IG9623" s="1009"/>
      <c r="IH9623" s="1009"/>
      <c r="II9623" s="1009"/>
      <c r="IJ9623" s="1009"/>
      <c r="IK9623" s="1009"/>
      <c r="IL9623" s="1009"/>
      <c r="IM9623" s="1009"/>
    </row>
    <row r="9624" spans="17:247" x14ac:dyDescent="0.25">
      <c r="Q9624" s="1333"/>
      <c r="R9624" s="1333"/>
      <c r="S9624" s="669"/>
      <c r="T9624" s="669"/>
      <c r="U9624" s="669"/>
      <c r="AG9624" s="873"/>
      <c r="AN9624" s="669"/>
      <c r="IG9624" s="1009"/>
      <c r="IH9624" s="1009"/>
      <c r="II9624" s="1009"/>
      <c r="IJ9624" s="1009"/>
      <c r="IK9624" s="1009"/>
      <c r="IL9624" s="1009"/>
      <c r="IM9624" s="1009"/>
    </row>
    <row r="9625" spans="17:247" x14ac:dyDescent="0.25">
      <c r="Q9625" s="1333"/>
      <c r="R9625" s="1333"/>
      <c r="S9625" s="669"/>
      <c r="T9625" s="669"/>
      <c r="U9625" s="669"/>
      <c r="AG9625" s="873"/>
      <c r="AN9625" s="669"/>
      <c r="IG9625" s="1009"/>
      <c r="IH9625" s="1009"/>
      <c r="II9625" s="1009"/>
      <c r="IJ9625" s="1009"/>
      <c r="IK9625" s="1009"/>
      <c r="IL9625" s="1009"/>
      <c r="IM9625" s="1009"/>
    </row>
    <row r="9626" spans="17:247" x14ac:dyDescent="0.25">
      <c r="Q9626" s="1333"/>
      <c r="R9626" s="1333"/>
      <c r="S9626" s="669"/>
      <c r="T9626" s="669"/>
      <c r="U9626" s="669"/>
      <c r="AG9626" s="873"/>
      <c r="AN9626" s="669"/>
      <c r="IG9626" s="1009"/>
      <c r="IH9626" s="1009"/>
      <c r="II9626" s="1009"/>
      <c r="IJ9626" s="1009"/>
      <c r="IK9626" s="1009"/>
      <c r="IL9626" s="1009"/>
      <c r="IM9626" s="1009"/>
    </row>
    <row r="9627" spans="17:247" x14ac:dyDescent="0.25">
      <c r="Q9627" s="1333"/>
      <c r="R9627" s="1333"/>
      <c r="S9627" s="669"/>
      <c r="T9627" s="669"/>
      <c r="U9627" s="669"/>
      <c r="AG9627" s="873"/>
      <c r="AN9627" s="669"/>
      <c r="IG9627" s="1009"/>
      <c r="IH9627" s="1009"/>
      <c r="II9627" s="1009"/>
      <c r="IJ9627" s="1009"/>
      <c r="IK9627" s="1009"/>
      <c r="IL9627" s="1009"/>
      <c r="IM9627" s="1009"/>
    </row>
    <row r="9628" spans="17:247" x14ac:dyDescent="0.25">
      <c r="Q9628" s="1333"/>
      <c r="R9628" s="1333"/>
      <c r="S9628" s="669"/>
      <c r="T9628" s="669"/>
      <c r="U9628" s="669"/>
      <c r="AG9628" s="873"/>
      <c r="AN9628" s="669"/>
      <c r="IG9628" s="1009"/>
      <c r="IH9628" s="1009"/>
      <c r="II9628" s="1009"/>
      <c r="IJ9628" s="1009"/>
      <c r="IK9628" s="1009"/>
      <c r="IL9628" s="1009"/>
      <c r="IM9628" s="1009"/>
    </row>
    <row r="9629" spans="17:247" x14ac:dyDescent="0.25">
      <c r="Q9629" s="1333"/>
      <c r="R9629" s="1333"/>
      <c r="S9629" s="669"/>
      <c r="T9629" s="669"/>
      <c r="U9629" s="669"/>
      <c r="AG9629" s="873"/>
      <c r="AN9629" s="669"/>
      <c r="IG9629" s="1009"/>
      <c r="IH9629" s="1009"/>
      <c r="II9629" s="1009"/>
      <c r="IJ9629" s="1009"/>
      <c r="IK9629" s="1009"/>
      <c r="IL9629" s="1009"/>
      <c r="IM9629" s="1009"/>
    </row>
    <row r="9630" spans="17:247" x14ac:dyDescent="0.25">
      <c r="Q9630" s="1333"/>
      <c r="R9630" s="1333"/>
      <c r="S9630" s="669"/>
      <c r="T9630" s="669"/>
      <c r="U9630" s="669"/>
      <c r="AG9630" s="873"/>
      <c r="AN9630" s="669"/>
      <c r="IG9630" s="1009"/>
      <c r="IH9630" s="1009"/>
      <c r="II9630" s="1009"/>
      <c r="IJ9630" s="1009"/>
      <c r="IK9630" s="1009"/>
      <c r="IL9630" s="1009"/>
      <c r="IM9630" s="1009"/>
    </row>
    <row r="9631" spans="17:247" x14ac:dyDescent="0.25">
      <c r="Q9631" s="1333"/>
      <c r="R9631" s="1333"/>
      <c r="S9631" s="669"/>
      <c r="T9631" s="669"/>
      <c r="U9631" s="669"/>
      <c r="AG9631" s="873"/>
      <c r="AN9631" s="669"/>
      <c r="IG9631" s="1009"/>
      <c r="IH9631" s="1009"/>
      <c r="II9631" s="1009"/>
      <c r="IJ9631" s="1009"/>
      <c r="IK9631" s="1009"/>
      <c r="IL9631" s="1009"/>
      <c r="IM9631" s="1009"/>
    </row>
    <row r="9632" spans="17:247" x14ac:dyDescent="0.25">
      <c r="Q9632" s="1333"/>
      <c r="R9632" s="1333"/>
      <c r="S9632" s="669"/>
      <c r="T9632" s="669"/>
      <c r="U9632" s="669"/>
      <c r="AG9632" s="873"/>
      <c r="AN9632" s="669"/>
      <c r="IG9632" s="1009"/>
      <c r="IH9632" s="1009"/>
      <c r="II9632" s="1009"/>
      <c r="IJ9632" s="1009"/>
      <c r="IK9632" s="1009"/>
      <c r="IL9632" s="1009"/>
      <c r="IM9632" s="1009"/>
    </row>
    <row r="9633" spans="17:247" x14ac:dyDescent="0.25">
      <c r="Q9633" s="1333"/>
      <c r="R9633" s="1333"/>
      <c r="S9633" s="669"/>
      <c r="T9633" s="669"/>
      <c r="U9633" s="669"/>
      <c r="AG9633" s="873"/>
      <c r="AN9633" s="669"/>
      <c r="IG9633" s="1009"/>
      <c r="IH9633" s="1009"/>
      <c r="II9633" s="1009"/>
      <c r="IJ9633" s="1009"/>
      <c r="IK9633" s="1009"/>
      <c r="IL9633" s="1009"/>
      <c r="IM9633" s="1009"/>
    </row>
    <row r="9634" spans="17:247" x14ac:dyDescent="0.25">
      <c r="Q9634" s="1333"/>
      <c r="R9634" s="1333"/>
      <c r="S9634" s="669"/>
      <c r="T9634" s="669"/>
      <c r="U9634" s="669"/>
      <c r="AG9634" s="873"/>
      <c r="AN9634" s="669"/>
      <c r="IG9634" s="1009"/>
      <c r="IH9634" s="1009"/>
      <c r="II9634" s="1009"/>
      <c r="IJ9634" s="1009"/>
      <c r="IK9634" s="1009"/>
      <c r="IL9634" s="1009"/>
      <c r="IM9634" s="1009"/>
    </row>
    <row r="9635" spans="17:247" x14ac:dyDescent="0.25">
      <c r="Q9635" s="1333"/>
      <c r="R9635" s="1333"/>
      <c r="S9635" s="669"/>
      <c r="T9635" s="669"/>
      <c r="U9635" s="669"/>
      <c r="AG9635" s="873"/>
      <c r="AN9635" s="669"/>
      <c r="IG9635" s="1009"/>
      <c r="IH9635" s="1009"/>
      <c r="II9635" s="1009"/>
      <c r="IJ9635" s="1009"/>
      <c r="IK9635" s="1009"/>
      <c r="IL9635" s="1009"/>
      <c r="IM9635" s="1009"/>
    </row>
    <row r="9636" spans="17:247" x14ac:dyDescent="0.25">
      <c r="Q9636" s="1333"/>
      <c r="R9636" s="1333"/>
      <c r="S9636" s="669"/>
      <c r="T9636" s="669"/>
      <c r="U9636" s="669"/>
      <c r="AG9636" s="873"/>
      <c r="AN9636" s="669"/>
      <c r="IG9636" s="1009"/>
      <c r="IH9636" s="1009"/>
      <c r="II9636" s="1009"/>
      <c r="IJ9636" s="1009"/>
      <c r="IK9636" s="1009"/>
      <c r="IL9636" s="1009"/>
      <c r="IM9636" s="1009"/>
    </row>
    <row r="9637" spans="17:247" x14ac:dyDescent="0.25">
      <c r="Q9637" s="1333"/>
      <c r="R9637" s="1333"/>
      <c r="S9637" s="669"/>
      <c r="T9637" s="669"/>
      <c r="U9637" s="669"/>
      <c r="AG9637" s="873"/>
      <c r="AN9637" s="669"/>
      <c r="IG9637" s="1009"/>
      <c r="IH9637" s="1009"/>
      <c r="II9637" s="1009"/>
      <c r="IJ9637" s="1009"/>
      <c r="IK9637" s="1009"/>
      <c r="IL9637" s="1009"/>
      <c r="IM9637" s="1009"/>
    </row>
    <row r="9638" spans="17:247" x14ac:dyDescent="0.25">
      <c r="Q9638" s="1333"/>
      <c r="R9638" s="1333"/>
      <c r="S9638" s="669"/>
      <c r="T9638" s="669"/>
      <c r="U9638" s="669"/>
      <c r="AG9638" s="873"/>
      <c r="AN9638" s="669"/>
      <c r="IG9638" s="1009"/>
      <c r="IH9638" s="1009"/>
      <c r="II9638" s="1009"/>
      <c r="IJ9638" s="1009"/>
      <c r="IK9638" s="1009"/>
      <c r="IL9638" s="1009"/>
      <c r="IM9638" s="1009"/>
    </row>
    <row r="9639" spans="17:247" x14ac:dyDescent="0.25">
      <c r="Q9639" s="1333"/>
      <c r="R9639" s="1333"/>
      <c r="S9639" s="669"/>
      <c r="T9639" s="669"/>
      <c r="U9639" s="669"/>
      <c r="AG9639" s="873"/>
      <c r="AN9639" s="669"/>
      <c r="IG9639" s="1009"/>
      <c r="IH9639" s="1009"/>
      <c r="II9639" s="1009"/>
      <c r="IJ9639" s="1009"/>
      <c r="IK9639" s="1009"/>
      <c r="IL9639" s="1009"/>
      <c r="IM9639" s="1009"/>
    </row>
    <row r="9640" spans="17:247" x14ac:dyDescent="0.25">
      <c r="Q9640" s="1333"/>
      <c r="R9640" s="1333"/>
      <c r="S9640" s="669"/>
      <c r="T9640" s="669"/>
      <c r="U9640" s="669"/>
      <c r="AG9640" s="873"/>
      <c r="AN9640" s="669"/>
      <c r="IG9640" s="1009"/>
      <c r="IH9640" s="1009"/>
      <c r="II9640" s="1009"/>
      <c r="IJ9640" s="1009"/>
      <c r="IK9640" s="1009"/>
      <c r="IL9640" s="1009"/>
      <c r="IM9640" s="1009"/>
    </row>
    <row r="9641" spans="17:247" x14ac:dyDescent="0.25">
      <c r="Q9641" s="1333"/>
      <c r="R9641" s="1333"/>
      <c r="S9641" s="669"/>
      <c r="T9641" s="669"/>
      <c r="U9641" s="669"/>
      <c r="AG9641" s="873"/>
      <c r="AN9641" s="669"/>
      <c r="IG9641" s="1009"/>
      <c r="IH9641" s="1009"/>
      <c r="II9641" s="1009"/>
      <c r="IJ9641" s="1009"/>
      <c r="IK9641" s="1009"/>
      <c r="IL9641" s="1009"/>
      <c r="IM9641" s="1009"/>
    </row>
    <row r="9642" spans="17:247" x14ac:dyDescent="0.25">
      <c r="Q9642" s="1333"/>
      <c r="R9642" s="1333"/>
      <c r="S9642" s="669"/>
      <c r="T9642" s="669"/>
      <c r="U9642" s="669"/>
      <c r="AG9642" s="873"/>
      <c r="AN9642" s="669"/>
      <c r="IG9642" s="1009"/>
      <c r="IH9642" s="1009"/>
      <c r="II9642" s="1009"/>
      <c r="IJ9642" s="1009"/>
      <c r="IK9642" s="1009"/>
      <c r="IL9642" s="1009"/>
      <c r="IM9642" s="1009"/>
    </row>
    <row r="9643" spans="17:247" x14ac:dyDescent="0.25">
      <c r="Q9643" s="1333"/>
      <c r="R9643" s="1333"/>
      <c r="S9643" s="669"/>
      <c r="T9643" s="669"/>
      <c r="U9643" s="669"/>
      <c r="AG9643" s="873"/>
      <c r="AN9643" s="669"/>
      <c r="IG9643" s="1009"/>
      <c r="IH9643" s="1009"/>
      <c r="II9643" s="1009"/>
      <c r="IJ9643" s="1009"/>
      <c r="IK9643" s="1009"/>
      <c r="IL9643" s="1009"/>
      <c r="IM9643" s="1009"/>
    </row>
    <row r="9644" spans="17:247" x14ac:dyDescent="0.25">
      <c r="Q9644" s="1333"/>
      <c r="R9644" s="1333"/>
      <c r="S9644" s="669"/>
      <c r="T9644" s="669"/>
      <c r="U9644" s="669"/>
      <c r="AG9644" s="873"/>
      <c r="AN9644" s="669"/>
      <c r="IG9644" s="1009"/>
      <c r="IH9644" s="1009"/>
      <c r="II9644" s="1009"/>
      <c r="IJ9644" s="1009"/>
      <c r="IK9644" s="1009"/>
      <c r="IL9644" s="1009"/>
      <c r="IM9644" s="1009"/>
    </row>
    <row r="9645" spans="17:247" x14ac:dyDescent="0.25">
      <c r="Q9645" s="1333"/>
      <c r="R9645" s="1333"/>
      <c r="S9645" s="669"/>
      <c r="T9645" s="669"/>
      <c r="U9645" s="669"/>
      <c r="AG9645" s="873"/>
      <c r="AN9645" s="669"/>
      <c r="IG9645" s="1009"/>
      <c r="IH9645" s="1009"/>
      <c r="II9645" s="1009"/>
      <c r="IJ9645" s="1009"/>
      <c r="IK9645" s="1009"/>
      <c r="IL9645" s="1009"/>
      <c r="IM9645" s="1009"/>
    </row>
    <row r="9646" spans="17:247" x14ac:dyDescent="0.25">
      <c r="Q9646" s="1333"/>
      <c r="R9646" s="1333"/>
      <c r="S9646" s="669"/>
      <c r="T9646" s="669"/>
      <c r="U9646" s="669"/>
      <c r="AG9646" s="873"/>
      <c r="AN9646" s="669"/>
      <c r="IG9646" s="1009"/>
      <c r="IH9646" s="1009"/>
      <c r="II9646" s="1009"/>
      <c r="IJ9646" s="1009"/>
      <c r="IK9646" s="1009"/>
      <c r="IL9646" s="1009"/>
      <c r="IM9646" s="1009"/>
    </row>
    <row r="9647" spans="17:247" x14ac:dyDescent="0.25">
      <c r="Q9647" s="1333"/>
      <c r="R9647" s="1333"/>
      <c r="S9647" s="669"/>
      <c r="T9647" s="669"/>
      <c r="U9647" s="669"/>
      <c r="AG9647" s="873"/>
      <c r="AN9647" s="669"/>
      <c r="IG9647" s="1009"/>
      <c r="IH9647" s="1009"/>
      <c r="II9647" s="1009"/>
      <c r="IJ9647" s="1009"/>
      <c r="IK9647" s="1009"/>
      <c r="IL9647" s="1009"/>
      <c r="IM9647" s="1009"/>
    </row>
    <row r="9648" spans="17:247" x14ac:dyDescent="0.25">
      <c r="Q9648" s="1333"/>
      <c r="R9648" s="1333"/>
      <c r="S9648" s="669"/>
      <c r="T9648" s="669"/>
      <c r="U9648" s="669"/>
      <c r="AG9648" s="873"/>
      <c r="AN9648" s="669"/>
      <c r="IG9648" s="1009"/>
      <c r="IH9648" s="1009"/>
      <c r="II9648" s="1009"/>
      <c r="IJ9648" s="1009"/>
      <c r="IK9648" s="1009"/>
      <c r="IL9648" s="1009"/>
      <c r="IM9648" s="1009"/>
    </row>
    <row r="9649" spans="17:247" x14ac:dyDescent="0.25">
      <c r="Q9649" s="1333"/>
      <c r="R9649" s="1333"/>
      <c r="S9649" s="669"/>
      <c r="T9649" s="669"/>
      <c r="U9649" s="669"/>
      <c r="AG9649" s="873"/>
      <c r="AN9649" s="669"/>
      <c r="IG9649" s="1009"/>
      <c r="IH9649" s="1009"/>
      <c r="II9649" s="1009"/>
      <c r="IJ9649" s="1009"/>
      <c r="IK9649" s="1009"/>
      <c r="IL9649" s="1009"/>
      <c r="IM9649" s="1009"/>
    </row>
    <row r="9650" spans="17:247" x14ac:dyDescent="0.25">
      <c r="Q9650" s="1333"/>
      <c r="R9650" s="1333"/>
      <c r="S9650" s="669"/>
      <c r="T9650" s="669"/>
      <c r="U9650" s="669"/>
      <c r="AG9650" s="873"/>
      <c r="AN9650" s="669"/>
      <c r="IG9650" s="1009"/>
      <c r="IH9650" s="1009"/>
      <c r="II9650" s="1009"/>
      <c r="IJ9650" s="1009"/>
      <c r="IK9650" s="1009"/>
      <c r="IL9650" s="1009"/>
      <c r="IM9650" s="1009"/>
    </row>
    <row r="9651" spans="17:247" x14ac:dyDescent="0.25">
      <c r="Q9651" s="1333"/>
      <c r="R9651" s="1333"/>
      <c r="S9651" s="669"/>
      <c r="T9651" s="669"/>
      <c r="U9651" s="669"/>
      <c r="AG9651" s="873"/>
      <c r="AN9651" s="669"/>
      <c r="IG9651" s="1009"/>
      <c r="IH9651" s="1009"/>
      <c r="II9651" s="1009"/>
      <c r="IJ9651" s="1009"/>
      <c r="IK9651" s="1009"/>
      <c r="IL9651" s="1009"/>
      <c r="IM9651" s="1009"/>
    </row>
    <row r="9652" spans="17:247" x14ac:dyDescent="0.25">
      <c r="Q9652" s="1333"/>
      <c r="R9652" s="1333"/>
      <c r="S9652" s="669"/>
      <c r="T9652" s="669"/>
      <c r="U9652" s="669"/>
      <c r="AG9652" s="873"/>
      <c r="AN9652" s="669"/>
      <c r="IG9652" s="1009"/>
      <c r="IH9652" s="1009"/>
      <c r="II9652" s="1009"/>
      <c r="IJ9652" s="1009"/>
      <c r="IK9652" s="1009"/>
      <c r="IL9652" s="1009"/>
      <c r="IM9652" s="1009"/>
    </row>
    <row r="9653" spans="17:247" x14ac:dyDescent="0.25">
      <c r="Q9653" s="1333"/>
      <c r="R9653" s="1333"/>
      <c r="S9653" s="669"/>
      <c r="T9653" s="669"/>
      <c r="U9653" s="669"/>
      <c r="AG9653" s="873"/>
      <c r="AN9653" s="669"/>
      <c r="IG9653" s="1009"/>
      <c r="IH9653" s="1009"/>
      <c r="II9653" s="1009"/>
      <c r="IJ9653" s="1009"/>
      <c r="IK9653" s="1009"/>
      <c r="IL9653" s="1009"/>
      <c r="IM9653" s="1009"/>
    </row>
    <row r="9654" spans="17:247" x14ac:dyDescent="0.25">
      <c r="Q9654" s="1333"/>
      <c r="R9654" s="1333"/>
      <c r="S9654" s="669"/>
      <c r="T9654" s="669"/>
      <c r="U9654" s="669"/>
      <c r="AG9654" s="873"/>
      <c r="AN9654" s="669"/>
      <c r="IG9654" s="1009"/>
      <c r="IH9654" s="1009"/>
      <c r="II9654" s="1009"/>
      <c r="IJ9654" s="1009"/>
      <c r="IK9654" s="1009"/>
      <c r="IL9654" s="1009"/>
      <c r="IM9654" s="1009"/>
    </row>
    <row r="9655" spans="17:247" x14ac:dyDescent="0.25">
      <c r="Q9655" s="1333"/>
      <c r="R9655" s="1333"/>
      <c r="S9655" s="669"/>
      <c r="T9655" s="669"/>
      <c r="U9655" s="669"/>
      <c r="AG9655" s="873"/>
      <c r="AN9655" s="669"/>
      <c r="IG9655" s="1009"/>
      <c r="IH9655" s="1009"/>
      <c r="II9655" s="1009"/>
      <c r="IJ9655" s="1009"/>
      <c r="IK9655" s="1009"/>
      <c r="IL9655" s="1009"/>
      <c r="IM9655" s="1009"/>
    </row>
    <row r="9656" spans="17:247" x14ac:dyDescent="0.25">
      <c r="Q9656" s="1333"/>
      <c r="R9656" s="1333"/>
      <c r="S9656" s="669"/>
      <c r="T9656" s="669"/>
      <c r="U9656" s="669"/>
      <c r="AG9656" s="873"/>
      <c r="AN9656" s="669"/>
      <c r="IG9656" s="1009"/>
      <c r="IH9656" s="1009"/>
      <c r="II9656" s="1009"/>
      <c r="IJ9656" s="1009"/>
      <c r="IK9656" s="1009"/>
      <c r="IL9656" s="1009"/>
      <c r="IM9656" s="1009"/>
    </row>
    <row r="9657" spans="17:247" x14ac:dyDescent="0.25">
      <c r="Q9657" s="1333"/>
      <c r="R9657" s="1333"/>
      <c r="S9657" s="669"/>
      <c r="T9657" s="669"/>
      <c r="U9657" s="669"/>
      <c r="AG9657" s="873"/>
      <c r="AN9657" s="669"/>
      <c r="IG9657" s="1009"/>
      <c r="IH9657" s="1009"/>
      <c r="II9657" s="1009"/>
      <c r="IJ9657" s="1009"/>
      <c r="IK9657" s="1009"/>
      <c r="IL9657" s="1009"/>
      <c r="IM9657" s="1009"/>
    </row>
    <row r="9658" spans="17:247" x14ac:dyDescent="0.25">
      <c r="Q9658" s="1333"/>
      <c r="R9658" s="1333"/>
      <c r="S9658" s="669"/>
      <c r="T9658" s="669"/>
      <c r="U9658" s="669"/>
      <c r="AG9658" s="873"/>
      <c r="AN9658" s="669"/>
      <c r="IG9658" s="1009"/>
      <c r="IH9658" s="1009"/>
      <c r="II9658" s="1009"/>
      <c r="IJ9658" s="1009"/>
      <c r="IK9658" s="1009"/>
      <c r="IL9658" s="1009"/>
      <c r="IM9658" s="1009"/>
    </row>
    <row r="9659" spans="17:247" x14ac:dyDescent="0.25">
      <c r="Q9659" s="1333"/>
      <c r="R9659" s="1333"/>
      <c r="S9659" s="669"/>
      <c r="T9659" s="669"/>
      <c r="U9659" s="669"/>
      <c r="AG9659" s="873"/>
      <c r="AN9659" s="669"/>
      <c r="IG9659" s="1009"/>
      <c r="IH9659" s="1009"/>
      <c r="II9659" s="1009"/>
      <c r="IJ9659" s="1009"/>
      <c r="IK9659" s="1009"/>
      <c r="IL9659" s="1009"/>
      <c r="IM9659" s="1009"/>
    </row>
    <row r="9660" spans="17:247" x14ac:dyDescent="0.25">
      <c r="Q9660" s="1333"/>
      <c r="R9660" s="1333"/>
      <c r="S9660" s="669"/>
      <c r="T9660" s="669"/>
      <c r="U9660" s="669"/>
      <c r="AG9660" s="873"/>
      <c r="AN9660" s="669"/>
      <c r="IG9660" s="1009"/>
      <c r="IH9660" s="1009"/>
      <c r="II9660" s="1009"/>
      <c r="IJ9660" s="1009"/>
      <c r="IK9660" s="1009"/>
      <c r="IL9660" s="1009"/>
      <c r="IM9660" s="1009"/>
    </row>
    <row r="9661" spans="17:247" x14ac:dyDescent="0.25">
      <c r="Q9661" s="1333"/>
      <c r="R9661" s="1333"/>
      <c r="S9661" s="669"/>
      <c r="T9661" s="669"/>
      <c r="U9661" s="669"/>
      <c r="AG9661" s="873"/>
      <c r="AN9661" s="669"/>
      <c r="IG9661" s="1009"/>
      <c r="IH9661" s="1009"/>
      <c r="II9661" s="1009"/>
      <c r="IJ9661" s="1009"/>
      <c r="IK9661" s="1009"/>
      <c r="IL9661" s="1009"/>
      <c r="IM9661" s="1009"/>
    </row>
    <row r="9662" spans="17:247" x14ac:dyDescent="0.25">
      <c r="Q9662" s="1333"/>
      <c r="R9662" s="1333"/>
      <c r="S9662" s="669"/>
      <c r="T9662" s="669"/>
      <c r="U9662" s="669"/>
      <c r="AG9662" s="873"/>
      <c r="AN9662" s="669"/>
      <c r="IG9662" s="1009"/>
      <c r="IH9662" s="1009"/>
      <c r="II9662" s="1009"/>
      <c r="IJ9662" s="1009"/>
      <c r="IK9662" s="1009"/>
      <c r="IL9662" s="1009"/>
      <c r="IM9662" s="1009"/>
    </row>
    <row r="9663" spans="17:247" x14ac:dyDescent="0.25">
      <c r="Q9663" s="1333"/>
      <c r="R9663" s="1333"/>
      <c r="S9663" s="669"/>
      <c r="T9663" s="669"/>
      <c r="U9663" s="669"/>
      <c r="AG9663" s="873"/>
      <c r="AN9663" s="669"/>
      <c r="IG9663" s="1009"/>
      <c r="IH9663" s="1009"/>
      <c r="II9663" s="1009"/>
      <c r="IJ9663" s="1009"/>
      <c r="IK9663" s="1009"/>
      <c r="IL9663" s="1009"/>
      <c r="IM9663" s="1009"/>
    </row>
    <row r="9664" spans="17:247" x14ac:dyDescent="0.25">
      <c r="Q9664" s="1333"/>
      <c r="R9664" s="1333"/>
      <c r="S9664" s="669"/>
      <c r="T9664" s="669"/>
      <c r="U9664" s="669"/>
      <c r="AG9664" s="873"/>
      <c r="AN9664" s="669"/>
      <c r="IG9664" s="1009"/>
      <c r="IH9664" s="1009"/>
      <c r="II9664" s="1009"/>
      <c r="IJ9664" s="1009"/>
      <c r="IK9664" s="1009"/>
      <c r="IL9664" s="1009"/>
      <c r="IM9664" s="1009"/>
    </row>
    <row r="9665" spans="17:247" x14ac:dyDescent="0.25">
      <c r="Q9665" s="1333"/>
      <c r="R9665" s="1333"/>
      <c r="S9665" s="669"/>
      <c r="T9665" s="669"/>
      <c r="U9665" s="669"/>
      <c r="AG9665" s="873"/>
      <c r="AN9665" s="669"/>
      <c r="IG9665" s="1009"/>
      <c r="IH9665" s="1009"/>
      <c r="II9665" s="1009"/>
      <c r="IJ9665" s="1009"/>
      <c r="IK9665" s="1009"/>
      <c r="IL9665" s="1009"/>
      <c r="IM9665" s="1009"/>
    </row>
    <row r="9666" spans="17:247" x14ac:dyDescent="0.25">
      <c r="Q9666" s="1333"/>
      <c r="R9666" s="1333"/>
      <c r="S9666" s="669"/>
      <c r="T9666" s="669"/>
      <c r="U9666" s="669"/>
      <c r="AG9666" s="873"/>
      <c r="AN9666" s="669"/>
      <c r="IG9666" s="1009"/>
      <c r="IH9666" s="1009"/>
      <c r="II9666" s="1009"/>
      <c r="IJ9666" s="1009"/>
      <c r="IK9666" s="1009"/>
      <c r="IL9666" s="1009"/>
      <c r="IM9666" s="1009"/>
    </row>
    <row r="9667" spans="17:247" x14ac:dyDescent="0.25">
      <c r="Q9667" s="1333"/>
      <c r="R9667" s="1333"/>
      <c r="S9667" s="669"/>
      <c r="T9667" s="669"/>
      <c r="U9667" s="669"/>
      <c r="AG9667" s="873"/>
      <c r="AN9667" s="669"/>
      <c r="IG9667" s="1009"/>
      <c r="IH9667" s="1009"/>
      <c r="II9667" s="1009"/>
      <c r="IJ9667" s="1009"/>
      <c r="IK9667" s="1009"/>
      <c r="IL9667" s="1009"/>
      <c r="IM9667" s="1009"/>
    </row>
    <row r="9668" spans="17:247" x14ac:dyDescent="0.25">
      <c r="Q9668" s="1333"/>
      <c r="R9668" s="1333"/>
      <c r="S9668" s="669"/>
      <c r="T9668" s="669"/>
      <c r="U9668" s="669"/>
      <c r="AG9668" s="873"/>
      <c r="AN9668" s="669"/>
      <c r="IG9668" s="1009"/>
      <c r="IH9668" s="1009"/>
      <c r="II9668" s="1009"/>
      <c r="IJ9668" s="1009"/>
      <c r="IK9668" s="1009"/>
      <c r="IL9668" s="1009"/>
      <c r="IM9668" s="1009"/>
    </row>
    <row r="9669" spans="17:247" x14ac:dyDescent="0.25">
      <c r="Q9669" s="1333"/>
      <c r="R9669" s="1333"/>
      <c r="S9669" s="669"/>
      <c r="T9669" s="669"/>
      <c r="U9669" s="669"/>
      <c r="AG9669" s="873"/>
      <c r="AN9669" s="669"/>
      <c r="IG9669" s="1009"/>
      <c r="IH9669" s="1009"/>
      <c r="II9669" s="1009"/>
      <c r="IJ9669" s="1009"/>
      <c r="IK9669" s="1009"/>
      <c r="IL9669" s="1009"/>
      <c r="IM9669" s="1009"/>
    </row>
    <row r="9670" spans="17:247" x14ac:dyDescent="0.25">
      <c r="Q9670" s="1333"/>
      <c r="R9670" s="1333"/>
      <c r="S9670" s="669"/>
      <c r="T9670" s="669"/>
      <c r="U9670" s="669"/>
      <c r="AG9670" s="873"/>
      <c r="AN9670" s="669"/>
      <c r="IG9670" s="1009"/>
      <c r="IH9670" s="1009"/>
      <c r="II9670" s="1009"/>
      <c r="IJ9670" s="1009"/>
      <c r="IK9670" s="1009"/>
      <c r="IL9670" s="1009"/>
      <c r="IM9670" s="1009"/>
    </row>
    <row r="9671" spans="17:247" x14ac:dyDescent="0.25">
      <c r="Q9671" s="1333"/>
      <c r="R9671" s="1333"/>
      <c r="S9671" s="669"/>
      <c r="T9671" s="669"/>
      <c r="U9671" s="669"/>
      <c r="AG9671" s="873"/>
      <c r="AN9671" s="669"/>
      <c r="IG9671" s="1009"/>
      <c r="IH9671" s="1009"/>
      <c r="II9671" s="1009"/>
      <c r="IJ9671" s="1009"/>
      <c r="IK9671" s="1009"/>
      <c r="IL9671" s="1009"/>
      <c r="IM9671" s="1009"/>
    </row>
    <row r="9672" spans="17:247" x14ac:dyDescent="0.25">
      <c r="Q9672" s="1333"/>
      <c r="R9672" s="1333"/>
      <c r="S9672" s="669"/>
      <c r="T9672" s="669"/>
      <c r="U9672" s="669"/>
      <c r="AG9672" s="873"/>
      <c r="AN9672" s="669"/>
      <c r="IG9672" s="1009"/>
      <c r="IH9672" s="1009"/>
      <c r="II9672" s="1009"/>
      <c r="IJ9672" s="1009"/>
      <c r="IK9672" s="1009"/>
      <c r="IL9672" s="1009"/>
      <c r="IM9672" s="1009"/>
    </row>
    <row r="9673" spans="17:247" x14ac:dyDescent="0.25">
      <c r="Q9673" s="1333"/>
      <c r="R9673" s="1333"/>
      <c r="S9673" s="669"/>
      <c r="T9673" s="669"/>
      <c r="U9673" s="669"/>
      <c r="AG9673" s="873"/>
      <c r="AN9673" s="669"/>
      <c r="IG9673" s="1009"/>
      <c r="IH9673" s="1009"/>
      <c r="II9673" s="1009"/>
      <c r="IJ9673" s="1009"/>
      <c r="IK9673" s="1009"/>
      <c r="IL9673" s="1009"/>
      <c r="IM9673" s="1009"/>
    </row>
    <row r="9674" spans="17:247" x14ac:dyDescent="0.25">
      <c r="Q9674" s="1333"/>
      <c r="R9674" s="1333"/>
      <c r="S9674" s="669"/>
      <c r="T9674" s="669"/>
      <c r="U9674" s="669"/>
      <c r="AG9674" s="873"/>
      <c r="AN9674" s="669"/>
      <c r="IG9674" s="1009"/>
      <c r="IH9674" s="1009"/>
      <c r="II9674" s="1009"/>
      <c r="IJ9674" s="1009"/>
      <c r="IK9674" s="1009"/>
      <c r="IL9674" s="1009"/>
      <c r="IM9674" s="1009"/>
    </row>
    <row r="9675" spans="17:247" x14ac:dyDescent="0.25">
      <c r="Q9675" s="1333"/>
      <c r="R9675" s="1333"/>
      <c r="S9675" s="669"/>
      <c r="T9675" s="669"/>
      <c r="U9675" s="669"/>
      <c r="AG9675" s="873"/>
      <c r="AN9675" s="669"/>
      <c r="IG9675" s="1009"/>
      <c r="IH9675" s="1009"/>
      <c r="II9675" s="1009"/>
      <c r="IJ9675" s="1009"/>
      <c r="IK9675" s="1009"/>
      <c r="IL9675" s="1009"/>
      <c r="IM9675" s="1009"/>
    </row>
    <row r="9676" spans="17:247" x14ac:dyDescent="0.25">
      <c r="Q9676" s="1333"/>
      <c r="R9676" s="1333"/>
      <c r="S9676" s="669"/>
      <c r="T9676" s="669"/>
      <c r="U9676" s="669"/>
      <c r="AG9676" s="873"/>
      <c r="AN9676" s="669"/>
      <c r="IG9676" s="1009"/>
      <c r="IH9676" s="1009"/>
      <c r="II9676" s="1009"/>
      <c r="IJ9676" s="1009"/>
      <c r="IK9676" s="1009"/>
      <c r="IL9676" s="1009"/>
      <c r="IM9676" s="1009"/>
    </row>
    <row r="9677" spans="17:247" x14ac:dyDescent="0.25">
      <c r="Q9677" s="1333"/>
      <c r="R9677" s="1333"/>
      <c r="S9677" s="669"/>
      <c r="T9677" s="669"/>
      <c r="U9677" s="669"/>
      <c r="AG9677" s="873"/>
      <c r="AN9677" s="669"/>
      <c r="IG9677" s="1009"/>
      <c r="IH9677" s="1009"/>
      <c r="II9677" s="1009"/>
      <c r="IJ9677" s="1009"/>
      <c r="IK9677" s="1009"/>
      <c r="IL9677" s="1009"/>
      <c r="IM9677" s="1009"/>
    </row>
    <row r="9678" spans="17:247" x14ac:dyDescent="0.25">
      <c r="Q9678" s="1333"/>
      <c r="R9678" s="1333"/>
      <c r="S9678" s="669"/>
      <c r="T9678" s="669"/>
      <c r="U9678" s="669"/>
      <c r="AG9678" s="873"/>
      <c r="AN9678" s="669"/>
      <c r="IG9678" s="1009"/>
      <c r="IH9678" s="1009"/>
      <c r="II9678" s="1009"/>
      <c r="IJ9678" s="1009"/>
      <c r="IK9678" s="1009"/>
      <c r="IL9678" s="1009"/>
      <c r="IM9678" s="1009"/>
    </row>
    <row r="9679" spans="17:247" x14ac:dyDescent="0.25">
      <c r="Q9679" s="1333"/>
      <c r="R9679" s="1333"/>
      <c r="S9679" s="669"/>
      <c r="T9679" s="669"/>
      <c r="U9679" s="669"/>
      <c r="AG9679" s="873"/>
      <c r="AN9679" s="669"/>
      <c r="IG9679" s="1009"/>
      <c r="IH9679" s="1009"/>
      <c r="II9679" s="1009"/>
      <c r="IJ9679" s="1009"/>
      <c r="IK9679" s="1009"/>
      <c r="IL9679" s="1009"/>
      <c r="IM9679" s="1009"/>
    </row>
    <row r="9680" spans="17:247" x14ac:dyDescent="0.25">
      <c r="Q9680" s="1333"/>
      <c r="R9680" s="1333"/>
      <c r="S9680" s="669"/>
      <c r="T9680" s="669"/>
      <c r="U9680" s="669"/>
      <c r="AG9680" s="873"/>
      <c r="AN9680" s="669"/>
      <c r="IG9680" s="1009"/>
      <c r="IH9680" s="1009"/>
      <c r="II9680" s="1009"/>
      <c r="IJ9680" s="1009"/>
      <c r="IK9680" s="1009"/>
      <c r="IL9680" s="1009"/>
      <c r="IM9680" s="1009"/>
    </row>
    <row r="9681" spans="17:247" x14ac:dyDescent="0.25">
      <c r="Q9681" s="1333"/>
      <c r="R9681" s="1333"/>
      <c r="S9681" s="669"/>
      <c r="T9681" s="669"/>
      <c r="U9681" s="669"/>
      <c r="AG9681" s="873"/>
      <c r="AN9681" s="669"/>
      <c r="IG9681" s="1009"/>
      <c r="IH9681" s="1009"/>
      <c r="II9681" s="1009"/>
      <c r="IJ9681" s="1009"/>
      <c r="IK9681" s="1009"/>
      <c r="IL9681" s="1009"/>
      <c r="IM9681" s="1009"/>
    </row>
    <row r="9682" spans="17:247" x14ac:dyDescent="0.25">
      <c r="Q9682" s="1333"/>
      <c r="R9682" s="1333"/>
      <c r="S9682" s="669"/>
      <c r="T9682" s="669"/>
      <c r="U9682" s="669"/>
      <c r="AG9682" s="873"/>
      <c r="AN9682" s="669"/>
      <c r="IG9682" s="1009"/>
      <c r="IH9682" s="1009"/>
      <c r="II9682" s="1009"/>
      <c r="IJ9682" s="1009"/>
      <c r="IK9682" s="1009"/>
      <c r="IL9682" s="1009"/>
      <c r="IM9682" s="1009"/>
    </row>
    <row r="9683" spans="17:247" x14ac:dyDescent="0.25">
      <c r="Q9683" s="1333"/>
      <c r="R9683" s="1333"/>
      <c r="S9683" s="669"/>
      <c r="T9683" s="669"/>
      <c r="U9683" s="669"/>
      <c r="AG9683" s="873"/>
      <c r="AN9683" s="669"/>
      <c r="IG9683" s="1009"/>
      <c r="IH9683" s="1009"/>
      <c r="II9683" s="1009"/>
      <c r="IJ9683" s="1009"/>
      <c r="IK9683" s="1009"/>
      <c r="IL9683" s="1009"/>
      <c r="IM9683" s="1009"/>
    </row>
    <row r="9684" spans="17:247" x14ac:dyDescent="0.25">
      <c r="Q9684" s="1333"/>
      <c r="R9684" s="1333"/>
      <c r="S9684" s="669"/>
      <c r="T9684" s="669"/>
      <c r="U9684" s="669"/>
      <c r="AG9684" s="873"/>
      <c r="AN9684" s="669"/>
      <c r="IG9684" s="1009"/>
      <c r="IH9684" s="1009"/>
      <c r="II9684" s="1009"/>
      <c r="IJ9684" s="1009"/>
      <c r="IK9684" s="1009"/>
      <c r="IL9684" s="1009"/>
      <c r="IM9684" s="1009"/>
    </row>
    <row r="9685" spans="17:247" x14ac:dyDescent="0.25">
      <c r="Q9685" s="1333"/>
      <c r="R9685" s="1333"/>
      <c r="S9685" s="669"/>
      <c r="T9685" s="669"/>
      <c r="U9685" s="669"/>
      <c r="AG9685" s="873"/>
      <c r="AN9685" s="669"/>
      <c r="IG9685" s="1009"/>
      <c r="IH9685" s="1009"/>
      <c r="II9685" s="1009"/>
      <c r="IJ9685" s="1009"/>
      <c r="IK9685" s="1009"/>
      <c r="IL9685" s="1009"/>
      <c r="IM9685" s="1009"/>
    </row>
    <row r="9686" spans="17:247" x14ac:dyDescent="0.25">
      <c r="Q9686" s="1333"/>
      <c r="R9686" s="1333"/>
      <c r="S9686" s="669"/>
      <c r="T9686" s="669"/>
      <c r="U9686" s="669"/>
      <c r="AG9686" s="873"/>
      <c r="AN9686" s="669"/>
      <c r="IG9686" s="1009"/>
      <c r="IH9686" s="1009"/>
      <c r="II9686" s="1009"/>
      <c r="IJ9686" s="1009"/>
      <c r="IK9686" s="1009"/>
      <c r="IL9686" s="1009"/>
      <c r="IM9686" s="1009"/>
    </row>
    <row r="9687" spans="17:247" x14ac:dyDescent="0.25">
      <c r="Q9687" s="1333"/>
      <c r="R9687" s="1333"/>
      <c r="S9687" s="669"/>
      <c r="T9687" s="669"/>
      <c r="U9687" s="669"/>
      <c r="AG9687" s="873"/>
      <c r="AN9687" s="669"/>
      <c r="IG9687" s="1009"/>
      <c r="IH9687" s="1009"/>
      <c r="II9687" s="1009"/>
      <c r="IJ9687" s="1009"/>
      <c r="IK9687" s="1009"/>
      <c r="IL9687" s="1009"/>
      <c r="IM9687" s="1009"/>
    </row>
    <row r="9688" spans="17:247" x14ac:dyDescent="0.25">
      <c r="Q9688" s="1333"/>
      <c r="R9688" s="1333"/>
      <c r="S9688" s="669"/>
      <c r="T9688" s="669"/>
      <c r="U9688" s="669"/>
      <c r="AG9688" s="873"/>
      <c r="AN9688" s="669"/>
      <c r="IG9688" s="1009"/>
      <c r="IH9688" s="1009"/>
      <c r="II9688" s="1009"/>
      <c r="IJ9688" s="1009"/>
      <c r="IK9688" s="1009"/>
      <c r="IL9688" s="1009"/>
      <c r="IM9688" s="1009"/>
    </row>
    <row r="9689" spans="17:247" x14ac:dyDescent="0.25">
      <c r="Q9689" s="1333"/>
      <c r="R9689" s="1333"/>
      <c r="S9689" s="669"/>
      <c r="T9689" s="669"/>
      <c r="U9689" s="669"/>
      <c r="AG9689" s="873"/>
      <c r="AN9689" s="669"/>
      <c r="IG9689" s="1009"/>
      <c r="IH9689" s="1009"/>
      <c r="II9689" s="1009"/>
      <c r="IJ9689" s="1009"/>
      <c r="IK9689" s="1009"/>
      <c r="IL9689" s="1009"/>
      <c r="IM9689" s="1009"/>
    </row>
    <row r="9690" spans="17:247" x14ac:dyDescent="0.25">
      <c r="Q9690" s="1333"/>
      <c r="R9690" s="1333"/>
      <c r="S9690" s="669"/>
      <c r="T9690" s="669"/>
      <c r="U9690" s="669"/>
      <c r="AG9690" s="873"/>
      <c r="AN9690" s="669"/>
      <c r="IG9690" s="1009"/>
      <c r="IH9690" s="1009"/>
      <c r="II9690" s="1009"/>
      <c r="IJ9690" s="1009"/>
      <c r="IK9690" s="1009"/>
      <c r="IL9690" s="1009"/>
      <c r="IM9690" s="1009"/>
    </row>
    <row r="9691" spans="17:247" x14ac:dyDescent="0.25">
      <c r="Q9691" s="1333"/>
      <c r="R9691" s="1333"/>
      <c r="S9691" s="669"/>
      <c r="T9691" s="669"/>
      <c r="U9691" s="669"/>
      <c r="AG9691" s="873"/>
      <c r="AN9691" s="669"/>
      <c r="IG9691" s="1009"/>
      <c r="IH9691" s="1009"/>
      <c r="II9691" s="1009"/>
      <c r="IJ9691" s="1009"/>
      <c r="IK9691" s="1009"/>
      <c r="IL9691" s="1009"/>
      <c r="IM9691" s="1009"/>
    </row>
    <row r="9692" spans="17:247" x14ac:dyDescent="0.25">
      <c r="Q9692" s="1333"/>
      <c r="R9692" s="1333"/>
      <c r="S9692" s="669"/>
      <c r="T9692" s="669"/>
      <c r="U9692" s="669"/>
      <c r="AG9692" s="873"/>
      <c r="AN9692" s="669"/>
      <c r="IG9692" s="1009"/>
      <c r="IH9692" s="1009"/>
      <c r="II9692" s="1009"/>
      <c r="IJ9692" s="1009"/>
      <c r="IK9692" s="1009"/>
      <c r="IL9692" s="1009"/>
      <c r="IM9692" s="1009"/>
    </row>
    <row r="9693" spans="17:247" x14ac:dyDescent="0.25">
      <c r="Q9693" s="1333"/>
      <c r="R9693" s="1333"/>
      <c r="S9693" s="669"/>
      <c r="T9693" s="669"/>
      <c r="U9693" s="669"/>
      <c r="AG9693" s="873"/>
      <c r="AN9693" s="669"/>
      <c r="IG9693" s="1009"/>
      <c r="IH9693" s="1009"/>
      <c r="II9693" s="1009"/>
      <c r="IJ9693" s="1009"/>
      <c r="IK9693" s="1009"/>
      <c r="IL9693" s="1009"/>
      <c r="IM9693" s="1009"/>
    </row>
    <row r="9694" spans="17:247" x14ac:dyDescent="0.25">
      <c r="Q9694" s="1333"/>
      <c r="R9694" s="1333"/>
      <c r="S9694" s="669"/>
      <c r="T9694" s="669"/>
      <c r="U9694" s="669"/>
      <c r="AG9694" s="873"/>
      <c r="AN9694" s="669"/>
      <c r="IG9694" s="1009"/>
      <c r="IH9694" s="1009"/>
      <c r="II9694" s="1009"/>
      <c r="IJ9694" s="1009"/>
      <c r="IK9694" s="1009"/>
      <c r="IL9694" s="1009"/>
      <c r="IM9694" s="1009"/>
    </row>
    <row r="9695" spans="17:247" x14ac:dyDescent="0.25">
      <c r="Q9695" s="1333"/>
      <c r="R9695" s="1333"/>
      <c r="S9695" s="669"/>
      <c r="T9695" s="669"/>
      <c r="U9695" s="669"/>
      <c r="AG9695" s="873"/>
      <c r="AN9695" s="669"/>
      <c r="IG9695" s="1009"/>
      <c r="IH9695" s="1009"/>
      <c r="II9695" s="1009"/>
      <c r="IJ9695" s="1009"/>
      <c r="IK9695" s="1009"/>
      <c r="IL9695" s="1009"/>
      <c r="IM9695" s="1009"/>
    </row>
    <row r="9696" spans="17:247" x14ac:dyDescent="0.25">
      <c r="Q9696" s="1333"/>
      <c r="R9696" s="1333"/>
      <c r="S9696" s="669"/>
      <c r="T9696" s="669"/>
      <c r="U9696" s="669"/>
      <c r="AG9696" s="873"/>
      <c r="AN9696" s="669"/>
      <c r="IG9696" s="1009"/>
      <c r="IH9696" s="1009"/>
      <c r="II9696" s="1009"/>
      <c r="IJ9696" s="1009"/>
      <c r="IK9696" s="1009"/>
      <c r="IL9696" s="1009"/>
      <c r="IM9696" s="1009"/>
    </row>
    <row r="9697" spans="17:247" x14ac:dyDescent="0.25">
      <c r="Q9697" s="1333"/>
      <c r="R9697" s="1333"/>
      <c r="S9697" s="669"/>
      <c r="T9697" s="669"/>
      <c r="U9697" s="669"/>
      <c r="AG9697" s="873"/>
      <c r="AN9697" s="669"/>
      <c r="IG9697" s="1009"/>
      <c r="IH9697" s="1009"/>
      <c r="II9697" s="1009"/>
      <c r="IJ9697" s="1009"/>
      <c r="IK9697" s="1009"/>
      <c r="IL9697" s="1009"/>
      <c r="IM9697" s="1009"/>
    </row>
    <row r="9698" spans="17:247" x14ac:dyDescent="0.25">
      <c r="Q9698" s="1333"/>
      <c r="R9698" s="1333"/>
      <c r="S9698" s="669"/>
      <c r="T9698" s="669"/>
      <c r="U9698" s="669"/>
      <c r="AG9698" s="873"/>
      <c r="AN9698" s="669"/>
      <c r="IG9698" s="1009"/>
      <c r="IH9698" s="1009"/>
      <c r="II9698" s="1009"/>
      <c r="IJ9698" s="1009"/>
      <c r="IK9698" s="1009"/>
      <c r="IL9698" s="1009"/>
      <c r="IM9698" s="1009"/>
    </row>
    <row r="9699" spans="17:247" x14ac:dyDescent="0.25">
      <c r="Q9699" s="1333"/>
      <c r="R9699" s="1333"/>
      <c r="S9699" s="669"/>
      <c r="T9699" s="669"/>
      <c r="U9699" s="669"/>
      <c r="AG9699" s="873"/>
      <c r="AN9699" s="669"/>
      <c r="IG9699" s="1009"/>
      <c r="IH9699" s="1009"/>
      <c r="II9699" s="1009"/>
      <c r="IJ9699" s="1009"/>
      <c r="IK9699" s="1009"/>
      <c r="IL9699" s="1009"/>
      <c r="IM9699" s="1009"/>
    </row>
    <row r="9700" spans="17:247" x14ac:dyDescent="0.25">
      <c r="Q9700" s="1333"/>
      <c r="R9700" s="1333"/>
      <c r="S9700" s="669"/>
      <c r="T9700" s="669"/>
      <c r="U9700" s="669"/>
      <c r="AG9700" s="873"/>
      <c r="AN9700" s="669"/>
      <c r="IG9700" s="1009"/>
      <c r="IH9700" s="1009"/>
      <c r="II9700" s="1009"/>
      <c r="IJ9700" s="1009"/>
      <c r="IK9700" s="1009"/>
      <c r="IL9700" s="1009"/>
      <c r="IM9700" s="1009"/>
    </row>
    <row r="9701" spans="17:247" x14ac:dyDescent="0.25">
      <c r="Q9701" s="1333"/>
      <c r="R9701" s="1333"/>
      <c r="S9701" s="669"/>
      <c r="T9701" s="669"/>
      <c r="U9701" s="669"/>
      <c r="AG9701" s="873"/>
      <c r="AN9701" s="669"/>
      <c r="IG9701" s="1009"/>
      <c r="IH9701" s="1009"/>
      <c r="II9701" s="1009"/>
      <c r="IJ9701" s="1009"/>
      <c r="IK9701" s="1009"/>
      <c r="IL9701" s="1009"/>
      <c r="IM9701" s="1009"/>
    </row>
    <row r="9702" spans="17:247" x14ac:dyDescent="0.25">
      <c r="Q9702" s="1333"/>
      <c r="R9702" s="1333"/>
      <c r="S9702" s="669"/>
      <c r="T9702" s="669"/>
      <c r="U9702" s="669"/>
      <c r="AG9702" s="873"/>
      <c r="AN9702" s="669"/>
      <c r="IG9702" s="1009"/>
      <c r="IH9702" s="1009"/>
      <c r="II9702" s="1009"/>
      <c r="IJ9702" s="1009"/>
      <c r="IK9702" s="1009"/>
      <c r="IL9702" s="1009"/>
      <c r="IM9702" s="1009"/>
    </row>
    <row r="9703" spans="17:247" x14ac:dyDescent="0.25">
      <c r="Q9703" s="1333"/>
      <c r="R9703" s="1333"/>
      <c r="S9703" s="669"/>
      <c r="T9703" s="669"/>
      <c r="U9703" s="669"/>
      <c r="AG9703" s="873"/>
      <c r="AN9703" s="669"/>
      <c r="IG9703" s="1009"/>
      <c r="IH9703" s="1009"/>
      <c r="II9703" s="1009"/>
      <c r="IJ9703" s="1009"/>
      <c r="IK9703" s="1009"/>
      <c r="IL9703" s="1009"/>
      <c r="IM9703" s="1009"/>
    </row>
    <row r="9704" spans="17:247" x14ac:dyDescent="0.25">
      <c r="Q9704" s="1333"/>
      <c r="R9704" s="1333"/>
      <c r="S9704" s="669"/>
      <c r="T9704" s="669"/>
      <c r="U9704" s="669"/>
      <c r="AG9704" s="873"/>
      <c r="AN9704" s="669"/>
      <c r="IG9704" s="1009"/>
      <c r="IH9704" s="1009"/>
      <c r="II9704" s="1009"/>
      <c r="IJ9704" s="1009"/>
      <c r="IK9704" s="1009"/>
      <c r="IL9704" s="1009"/>
      <c r="IM9704" s="1009"/>
    </row>
    <row r="9705" spans="17:247" x14ac:dyDescent="0.25">
      <c r="Q9705" s="1333"/>
      <c r="R9705" s="1333"/>
      <c r="S9705" s="669"/>
      <c r="T9705" s="669"/>
      <c r="U9705" s="669"/>
      <c r="AG9705" s="873"/>
      <c r="AN9705" s="669"/>
      <c r="IG9705" s="1009"/>
      <c r="IH9705" s="1009"/>
      <c r="II9705" s="1009"/>
      <c r="IJ9705" s="1009"/>
      <c r="IK9705" s="1009"/>
      <c r="IL9705" s="1009"/>
      <c r="IM9705" s="1009"/>
    </row>
    <row r="9706" spans="17:247" x14ac:dyDescent="0.25">
      <c r="Q9706" s="1333"/>
      <c r="R9706" s="1333"/>
      <c r="S9706" s="669"/>
      <c r="T9706" s="669"/>
      <c r="U9706" s="669"/>
      <c r="AG9706" s="873"/>
      <c r="AN9706" s="669"/>
      <c r="IG9706" s="1009"/>
      <c r="IH9706" s="1009"/>
      <c r="II9706" s="1009"/>
      <c r="IJ9706" s="1009"/>
      <c r="IK9706" s="1009"/>
      <c r="IL9706" s="1009"/>
      <c r="IM9706" s="1009"/>
    </row>
    <row r="9707" spans="17:247" x14ac:dyDescent="0.25">
      <c r="Q9707" s="1333"/>
      <c r="R9707" s="1333"/>
      <c r="S9707" s="669"/>
      <c r="T9707" s="669"/>
      <c r="U9707" s="669"/>
      <c r="AG9707" s="873"/>
      <c r="AN9707" s="669"/>
      <c r="IG9707" s="1009"/>
      <c r="IH9707" s="1009"/>
      <c r="II9707" s="1009"/>
      <c r="IJ9707" s="1009"/>
      <c r="IK9707" s="1009"/>
      <c r="IL9707" s="1009"/>
      <c r="IM9707" s="1009"/>
    </row>
    <row r="9708" spans="17:247" x14ac:dyDescent="0.25">
      <c r="Q9708" s="1333"/>
      <c r="R9708" s="1333"/>
      <c r="S9708" s="669"/>
      <c r="T9708" s="669"/>
      <c r="U9708" s="669"/>
      <c r="AG9708" s="873"/>
      <c r="AN9708" s="669"/>
      <c r="IG9708" s="1009"/>
      <c r="IH9708" s="1009"/>
      <c r="II9708" s="1009"/>
      <c r="IJ9708" s="1009"/>
      <c r="IK9708" s="1009"/>
      <c r="IL9708" s="1009"/>
      <c r="IM9708" s="1009"/>
    </row>
    <row r="9709" spans="17:247" x14ac:dyDescent="0.25">
      <c r="Q9709" s="1333"/>
      <c r="R9709" s="1333"/>
      <c r="S9709" s="669"/>
      <c r="T9709" s="669"/>
      <c r="U9709" s="669"/>
      <c r="AG9709" s="873"/>
      <c r="AN9709" s="669"/>
      <c r="IG9709" s="1009"/>
      <c r="IH9709" s="1009"/>
      <c r="II9709" s="1009"/>
      <c r="IJ9709" s="1009"/>
      <c r="IK9709" s="1009"/>
      <c r="IL9709" s="1009"/>
      <c r="IM9709" s="1009"/>
    </row>
    <row r="9710" spans="17:247" x14ac:dyDescent="0.25">
      <c r="Q9710" s="1333"/>
      <c r="R9710" s="1333"/>
      <c r="S9710" s="669"/>
      <c r="T9710" s="669"/>
      <c r="U9710" s="669"/>
      <c r="AG9710" s="873"/>
      <c r="AN9710" s="669"/>
      <c r="IG9710" s="1009"/>
      <c r="IH9710" s="1009"/>
      <c r="II9710" s="1009"/>
      <c r="IJ9710" s="1009"/>
      <c r="IK9710" s="1009"/>
      <c r="IL9710" s="1009"/>
      <c r="IM9710" s="1009"/>
    </row>
    <row r="9711" spans="17:247" x14ac:dyDescent="0.25">
      <c r="Q9711" s="1333"/>
      <c r="R9711" s="1333"/>
      <c r="S9711" s="669"/>
      <c r="T9711" s="669"/>
      <c r="U9711" s="669"/>
      <c r="AG9711" s="873"/>
      <c r="AN9711" s="669"/>
      <c r="IG9711" s="1009"/>
      <c r="IH9711" s="1009"/>
      <c r="II9711" s="1009"/>
      <c r="IJ9711" s="1009"/>
      <c r="IK9711" s="1009"/>
      <c r="IL9711" s="1009"/>
      <c r="IM9711" s="1009"/>
    </row>
    <row r="9712" spans="17:247" x14ac:dyDescent="0.25">
      <c r="Q9712" s="1333"/>
      <c r="R9712" s="1333"/>
      <c r="S9712" s="669"/>
      <c r="T9712" s="669"/>
      <c r="U9712" s="669"/>
      <c r="AG9712" s="873"/>
      <c r="AN9712" s="669"/>
      <c r="IG9712" s="1009"/>
      <c r="IH9712" s="1009"/>
      <c r="II9712" s="1009"/>
      <c r="IJ9712" s="1009"/>
      <c r="IK9712" s="1009"/>
      <c r="IL9712" s="1009"/>
      <c r="IM9712" s="1009"/>
    </row>
    <row r="9713" spans="17:247" x14ac:dyDescent="0.25">
      <c r="Q9713" s="1333"/>
      <c r="R9713" s="1333"/>
      <c r="S9713" s="669"/>
      <c r="T9713" s="669"/>
      <c r="U9713" s="669"/>
      <c r="AG9713" s="873"/>
      <c r="AN9713" s="669"/>
      <c r="IG9713" s="1009"/>
      <c r="IH9713" s="1009"/>
      <c r="II9713" s="1009"/>
      <c r="IJ9713" s="1009"/>
      <c r="IK9713" s="1009"/>
      <c r="IL9713" s="1009"/>
      <c r="IM9713" s="1009"/>
    </row>
    <row r="9714" spans="17:247" x14ac:dyDescent="0.25">
      <c r="Q9714" s="1333"/>
      <c r="R9714" s="1333"/>
      <c r="S9714" s="669"/>
      <c r="T9714" s="669"/>
      <c r="U9714" s="669"/>
      <c r="AG9714" s="873"/>
      <c r="AN9714" s="669"/>
      <c r="IG9714" s="1009"/>
      <c r="IH9714" s="1009"/>
      <c r="II9714" s="1009"/>
      <c r="IJ9714" s="1009"/>
      <c r="IK9714" s="1009"/>
      <c r="IL9714" s="1009"/>
      <c r="IM9714" s="1009"/>
    </row>
    <row r="9715" spans="17:247" x14ac:dyDescent="0.25">
      <c r="Q9715" s="1333"/>
      <c r="R9715" s="1333"/>
      <c r="S9715" s="669"/>
      <c r="T9715" s="669"/>
      <c r="U9715" s="669"/>
      <c r="AG9715" s="873"/>
      <c r="AN9715" s="669"/>
      <c r="IG9715" s="1009"/>
      <c r="IH9715" s="1009"/>
      <c r="II9715" s="1009"/>
      <c r="IJ9715" s="1009"/>
      <c r="IK9715" s="1009"/>
      <c r="IL9715" s="1009"/>
      <c r="IM9715" s="1009"/>
    </row>
    <row r="9716" spans="17:247" x14ac:dyDescent="0.25">
      <c r="Q9716" s="1333"/>
      <c r="R9716" s="1333"/>
      <c r="S9716" s="669"/>
      <c r="T9716" s="669"/>
      <c r="U9716" s="669"/>
      <c r="AG9716" s="873"/>
      <c r="AN9716" s="669"/>
      <c r="IG9716" s="1009"/>
      <c r="IH9716" s="1009"/>
      <c r="II9716" s="1009"/>
      <c r="IJ9716" s="1009"/>
      <c r="IK9716" s="1009"/>
      <c r="IL9716" s="1009"/>
      <c r="IM9716" s="1009"/>
    </row>
    <row r="9717" spans="17:247" x14ac:dyDescent="0.25">
      <c r="Q9717" s="1333"/>
      <c r="R9717" s="1333"/>
      <c r="S9717" s="669"/>
      <c r="T9717" s="669"/>
      <c r="U9717" s="669"/>
      <c r="AG9717" s="873"/>
      <c r="AN9717" s="669"/>
      <c r="IG9717" s="1009"/>
      <c r="IH9717" s="1009"/>
      <c r="II9717" s="1009"/>
      <c r="IJ9717" s="1009"/>
      <c r="IK9717" s="1009"/>
      <c r="IL9717" s="1009"/>
      <c r="IM9717" s="1009"/>
    </row>
    <row r="9718" spans="17:247" x14ac:dyDescent="0.25">
      <c r="Q9718" s="1333"/>
      <c r="R9718" s="1333"/>
      <c r="S9718" s="669"/>
      <c r="T9718" s="669"/>
      <c r="U9718" s="669"/>
      <c r="AG9718" s="873"/>
      <c r="AN9718" s="669"/>
      <c r="IG9718" s="1009"/>
      <c r="IH9718" s="1009"/>
      <c r="II9718" s="1009"/>
      <c r="IJ9718" s="1009"/>
      <c r="IK9718" s="1009"/>
      <c r="IL9718" s="1009"/>
      <c r="IM9718" s="1009"/>
    </row>
    <row r="9719" spans="17:247" x14ac:dyDescent="0.25">
      <c r="Q9719" s="1333"/>
      <c r="R9719" s="1333"/>
      <c r="S9719" s="669"/>
      <c r="T9719" s="669"/>
      <c r="U9719" s="669"/>
      <c r="AG9719" s="873"/>
      <c r="AN9719" s="669"/>
      <c r="IG9719" s="1009"/>
      <c r="IH9719" s="1009"/>
      <c r="II9719" s="1009"/>
      <c r="IJ9719" s="1009"/>
      <c r="IK9719" s="1009"/>
      <c r="IL9719" s="1009"/>
      <c r="IM9719" s="1009"/>
    </row>
    <row r="9720" spans="17:247" x14ac:dyDescent="0.25">
      <c r="Q9720" s="1333"/>
      <c r="R9720" s="1333"/>
      <c r="S9720" s="669"/>
      <c r="T9720" s="669"/>
      <c r="U9720" s="669"/>
      <c r="AG9720" s="873"/>
      <c r="AN9720" s="669"/>
      <c r="IG9720" s="1009"/>
      <c r="IH9720" s="1009"/>
      <c r="II9720" s="1009"/>
      <c r="IJ9720" s="1009"/>
      <c r="IK9720" s="1009"/>
      <c r="IL9720" s="1009"/>
      <c r="IM9720" s="1009"/>
    </row>
    <row r="9721" spans="17:247" x14ac:dyDescent="0.25">
      <c r="Q9721" s="1333"/>
      <c r="R9721" s="1333"/>
      <c r="S9721" s="669"/>
      <c r="T9721" s="669"/>
      <c r="U9721" s="669"/>
      <c r="AG9721" s="873"/>
      <c r="AN9721" s="669"/>
      <c r="IG9721" s="1009"/>
      <c r="IH9721" s="1009"/>
      <c r="II9721" s="1009"/>
      <c r="IJ9721" s="1009"/>
      <c r="IK9721" s="1009"/>
      <c r="IL9721" s="1009"/>
      <c r="IM9721" s="1009"/>
    </row>
    <row r="9722" spans="17:247" x14ac:dyDescent="0.25">
      <c r="Q9722" s="1333"/>
      <c r="R9722" s="1333"/>
      <c r="S9722" s="669"/>
      <c r="T9722" s="669"/>
      <c r="U9722" s="669"/>
      <c r="AG9722" s="873"/>
      <c r="AN9722" s="669"/>
      <c r="IG9722" s="1009"/>
      <c r="IH9722" s="1009"/>
      <c r="II9722" s="1009"/>
      <c r="IJ9722" s="1009"/>
      <c r="IK9722" s="1009"/>
      <c r="IL9722" s="1009"/>
      <c r="IM9722" s="1009"/>
    </row>
    <row r="9723" spans="17:247" x14ac:dyDescent="0.25">
      <c r="Q9723" s="1333"/>
      <c r="R9723" s="1333"/>
      <c r="S9723" s="669"/>
      <c r="T9723" s="669"/>
      <c r="U9723" s="669"/>
      <c r="AG9723" s="873"/>
      <c r="AN9723" s="669"/>
      <c r="IG9723" s="1009"/>
      <c r="IH9723" s="1009"/>
      <c r="II9723" s="1009"/>
      <c r="IJ9723" s="1009"/>
      <c r="IK9723" s="1009"/>
      <c r="IL9723" s="1009"/>
      <c r="IM9723" s="1009"/>
    </row>
    <row r="9724" spans="17:247" x14ac:dyDescent="0.25">
      <c r="Q9724" s="1333"/>
      <c r="R9724" s="1333"/>
      <c r="S9724" s="669"/>
      <c r="T9724" s="669"/>
      <c r="U9724" s="669"/>
      <c r="AG9724" s="873"/>
      <c r="AN9724" s="669"/>
      <c r="IG9724" s="1009"/>
      <c r="IH9724" s="1009"/>
      <c r="II9724" s="1009"/>
      <c r="IJ9724" s="1009"/>
      <c r="IK9724" s="1009"/>
      <c r="IL9724" s="1009"/>
      <c r="IM9724" s="1009"/>
    </row>
    <row r="9725" spans="17:247" x14ac:dyDescent="0.25">
      <c r="Q9725" s="1333"/>
      <c r="R9725" s="1333"/>
      <c r="S9725" s="669"/>
      <c r="T9725" s="669"/>
      <c r="U9725" s="669"/>
      <c r="AG9725" s="873"/>
      <c r="AN9725" s="669"/>
      <c r="IG9725" s="1009"/>
      <c r="IH9725" s="1009"/>
      <c r="II9725" s="1009"/>
      <c r="IJ9725" s="1009"/>
      <c r="IK9725" s="1009"/>
      <c r="IL9725" s="1009"/>
      <c r="IM9725" s="1009"/>
    </row>
    <row r="9726" spans="17:247" x14ac:dyDescent="0.25">
      <c r="Q9726" s="1333"/>
      <c r="R9726" s="1333"/>
      <c r="S9726" s="669"/>
      <c r="T9726" s="669"/>
      <c r="U9726" s="669"/>
      <c r="AG9726" s="873"/>
      <c r="AN9726" s="669"/>
      <c r="IG9726" s="1009"/>
      <c r="IH9726" s="1009"/>
      <c r="II9726" s="1009"/>
      <c r="IJ9726" s="1009"/>
      <c r="IK9726" s="1009"/>
      <c r="IL9726" s="1009"/>
      <c r="IM9726" s="1009"/>
    </row>
    <row r="9727" spans="17:247" x14ac:dyDescent="0.25">
      <c r="Q9727" s="1333"/>
      <c r="R9727" s="1333"/>
      <c r="S9727" s="669"/>
      <c r="T9727" s="669"/>
      <c r="U9727" s="669"/>
      <c r="AG9727" s="873"/>
      <c r="AN9727" s="669"/>
      <c r="IG9727" s="1009"/>
      <c r="IH9727" s="1009"/>
      <c r="II9727" s="1009"/>
      <c r="IJ9727" s="1009"/>
      <c r="IK9727" s="1009"/>
      <c r="IL9727" s="1009"/>
      <c r="IM9727" s="1009"/>
    </row>
    <row r="9728" spans="17:247" x14ac:dyDescent="0.25">
      <c r="Q9728" s="1333"/>
      <c r="R9728" s="1333"/>
      <c r="S9728" s="669"/>
      <c r="T9728" s="669"/>
      <c r="U9728" s="669"/>
      <c r="AG9728" s="873"/>
      <c r="AN9728" s="669"/>
      <c r="IG9728" s="1009"/>
      <c r="IH9728" s="1009"/>
      <c r="II9728" s="1009"/>
      <c r="IJ9728" s="1009"/>
      <c r="IK9728" s="1009"/>
      <c r="IL9728" s="1009"/>
      <c r="IM9728" s="1009"/>
    </row>
    <row r="9729" spans="17:247" x14ac:dyDescent="0.25">
      <c r="Q9729" s="1333"/>
      <c r="R9729" s="1333"/>
      <c r="S9729" s="669"/>
      <c r="T9729" s="669"/>
      <c r="U9729" s="669"/>
      <c r="AG9729" s="873"/>
      <c r="AN9729" s="669"/>
      <c r="IG9729" s="1009"/>
      <c r="IH9729" s="1009"/>
      <c r="II9729" s="1009"/>
      <c r="IJ9729" s="1009"/>
      <c r="IK9729" s="1009"/>
      <c r="IL9729" s="1009"/>
      <c r="IM9729" s="1009"/>
    </row>
    <row r="9730" spans="17:247" x14ac:dyDescent="0.25">
      <c r="Q9730" s="1333"/>
      <c r="R9730" s="1333"/>
      <c r="S9730" s="669"/>
      <c r="T9730" s="669"/>
      <c r="U9730" s="669"/>
      <c r="AG9730" s="873"/>
      <c r="AN9730" s="669"/>
      <c r="IG9730" s="1009"/>
      <c r="IH9730" s="1009"/>
      <c r="II9730" s="1009"/>
      <c r="IJ9730" s="1009"/>
      <c r="IK9730" s="1009"/>
      <c r="IL9730" s="1009"/>
      <c r="IM9730" s="1009"/>
    </row>
    <row r="9731" spans="17:247" x14ac:dyDescent="0.25">
      <c r="Q9731" s="1333"/>
      <c r="R9731" s="1333"/>
      <c r="S9731" s="669"/>
      <c r="T9731" s="669"/>
      <c r="U9731" s="669"/>
      <c r="AG9731" s="873"/>
      <c r="AN9731" s="669"/>
      <c r="IG9731" s="1009"/>
      <c r="IH9731" s="1009"/>
      <c r="II9731" s="1009"/>
      <c r="IJ9731" s="1009"/>
      <c r="IK9731" s="1009"/>
      <c r="IL9731" s="1009"/>
      <c r="IM9731" s="1009"/>
    </row>
    <row r="9732" spans="17:247" x14ac:dyDescent="0.25">
      <c r="Q9732" s="1333"/>
      <c r="R9732" s="1333"/>
      <c r="S9732" s="669"/>
      <c r="T9732" s="669"/>
      <c r="U9732" s="669"/>
      <c r="AG9732" s="873"/>
      <c r="AN9732" s="669"/>
      <c r="IG9732" s="1009"/>
      <c r="IH9732" s="1009"/>
      <c r="II9732" s="1009"/>
      <c r="IJ9732" s="1009"/>
      <c r="IK9732" s="1009"/>
      <c r="IL9732" s="1009"/>
      <c r="IM9732" s="1009"/>
    </row>
    <row r="9733" spans="17:247" x14ac:dyDescent="0.25">
      <c r="Q9733" s="1333"/>
      <c r="R9733" s="1333"/>
      <c r="S9733" s="669"/>
      <c r="T9733" s="669"/>
      <c r="U9733" s="669"/>
      <c r="AG9733" s="873"/>
      <c r="AN9733" s="669"/>
      <c r="IG9733" s="1009"/>
      <c r="IH9733" s="1009"/>
      <c r="II9733" s="1009"/>
      <c r="IJ9733" s="1009"/>
      <c r="IK9733" s="1009"/>
      <c r="IL9733" s="1009"/>
      <c r="IM9733" s="1009"/>
    </row>
    <row r="9734" spans="17:247" x14ac:dyDescent="0.25">
      <c r="Q9734" s="1333"/>
      <c r="R9734" s="1333"/>
      <c r="S9734" s="669"/>
      <c r="T9734" s="669"/>
      <c r="U9734" s="669"/>
      <c r="AG9734" s="873"/>
      <c r="AN9734" s="669"/>
      <c r="IG9734" s="1009"/>
      <c r="IH9734" s="1009"/>
      <c r="II9734" s="1009"/>
      <c r="IJ9734" s="1009"/>
      <c r="IK9734" s="1009"/>
      <c r="IL9734" s="1009"/>
      <c r="IM9734" s="1009"/>
    </row>
    <row r="9735" spans="17:247" x14ac:dyDescent="0.25">
      <c r="Q9735" s="1333"/>
      <c r="R9735" s="1333"/>
      <c r="S9735" s="669"/>
      <c r="T9735" s="669"/>
      <c r="U9735" s="669"/>
      <c r="AG9735" s="873"/>
      <c r="AN9735" s="669"/>
      <c r="IG9735" s="1009"/>
      <c r="IH9735" s="1009"/>
      <c r="II9735" s="1009"/>
      <c r="IJ9735" s="1009"/>
      <c r="IK9735" s="1009"/>
      <c r="IL9735" s="1009"/>
      <c r="IM9735" s="1009"/>
    </row>
    <row r="9736" spans="17:247" x14ac:dyDescent="0.25">
      <c r="Q9736" s="1333"/>
      <c r="R9736" s="1333"/>
      <c r="S9736" s="669"/>
      <c r="T9736" s="669"/>
      <c r="U9736" s="669"/>
      <c r="AG9736" s="873"/>
      <c r="AN9736" s="669"/>
      <c r="IG9736" s="1009"/>
      <c r="IH9736" s="1009"/>
      <c r="II9736" s="1009"/>
      <c r="IJ9736" s="1009"/>
      <c r="IK9736" s="1009"/>
      <c r="IL9736" s="1009"/>
      <c r="IM9736" s="1009"/>
    </row>
    <row r="9737" spans="17:247" x14ac:dyDescent="0.25">
      <c r="Q9737" s="1333"/>
      <c r="R9737" s="1333"/>
      <c r="S9737" s="669"/>
      <c r="T9737" s="669"/>
      <c r="U9737" s="669"/>
      <c r="AG9737" s="873"/>
      <c r="AN9737" s="669"/>
      <c r="IG9737" s="1009"/>
      <c r="IH9737" s="1009"/>
      <c r="II9737" s="1009"/>
      <c r="IJ9737" s="1009"/>
      <c r="IK9737" s="1009"/>
      <c r="IL9737" s="1009"/>
      <c r="IM9737" s="1009"/>
    </row>
    <row r="9738" spans="17:247" x14ac:dyDescent="0.25">
      <c r="Q9738" s="1333"/>
      <c r="R9738" s="1333"/>
      <c r="S9738" s="669"/>
      <c r="T9738" s="669"/>
      <c r="U9738" s="669"/>
      <c r="AG9738" s="873"/>
      <c r="AN9738" s="669"/>
      <c r="IG9738" s="1009"/>
      <c r="IH9738" s="1009"/>
      <c r="II9738" s="1009"/>
      <c r="IJ9738" s="1009"/>
      <c r="IK9738" s="1009"/>
      <c r="IL9738" s="1009"/>
      <c r="IM9738" s="1009"/>
    </row>
    <row r="9739" spans="17:247" x14ac:dyDescent="0.25">
      <c r="Q9739" s="1333"/>
      <c r="R9739" s="1333"/>
      <c r="S9739" s="669"/>
      <c r="T9739" s="669"/>
      <c r="U9739" s="669"/>
      <c r="AG9739" s="873"/>
      <c r="AN9739" s="669"/>
      <c r="IG9739" s="1009"/>
      <c r="IH9739" s="1009"/>
      <c r="II9739" s="1009"/>
      <c r="IJ9739" s="1009"/>
      <c r="IK9739" s="1009"/>
      <c r="IL9739" s="1009"/>
      <c r="IM9739" s="1009"/>
    </row>
    <row r="9740" spans="17:247" x14ac:dyDescent="0.25">
      <c r="Q9740" s="1333"/>
      <c r="R9740" s="1333"/>
      <c r="S9740" s="669"/>
      <c r="T9740" s="669"/>
      <c r="U9740" s="669"/>
      <c r="AG9740" s="873"/>
      <c r="AN9740" s="669"/>
      <c r="IG9740" s="1009"/>
      <c r="IH9740" s="1009"/>
      <c r="II9740" s="1009"/>
      <c r="IJ9740" s="1009"/>
      <c r="IK9740" s="1009"/>
      <c r="IL9740" s="1009"/>
      <c r="IM9740" s="1009"/>
    </row>
    <row r="9741" spans="17:247" x14ac:dyDescent="0.25">
      <c r="Q9741" s="1333"/>
      <c r="R9741" s="1333"/>
      <c r="S9741" s="669"/>
      <c r="T9741" s="669"/>
      <c r="U9741" s="669"/>
      <c r="AG9741" s="873"/>
      <c r="AN9741" s="669"/>
      <c r="IG9741" s="1009"/>
      <c r="IH9741" s="1009"/>
      <c r="II9741" s="1009"/>
      <c r="IJ9741" s="1009"/>
      <c r="IK9741" s="1009"/>
      <c r="IL9741" s="1009"/>
      <c r="IM9741" s="1009"/>
    </row>
    <row r="9742" spans="17:247" x14ac:dyDescent="0.25">
      <c r="Q9742" s="1333"/>
      <c r="R9742" s="1333"/>
      <c r="S9742" s="669"/>
      <c r="T9742" s="669"/>
      <c r="U9742" s="669"/>
      <c r="AG9742" s="873"/>
      <c r="AN9742" s="669"/>
      <c r="IG9742" s="1009"/>
      <c r="IH9742" s="1009"/>
      <c r="II9742" s="1009"/>
      <c r="IJ9742" s="1009"/>
      <c r="IK9742" s="1009"/>
      <c r="IL9742" s="1009"/>
      <c r="IM9742" s="1009"/>
    </row>
    <row r="9743" spans="17:247" x14ac:dyDescent="0.25">
      <c r="Q9743" s="1333"/>
      <c r="R9743" s="1333"/>
      <c r="S9743" s="669"/>
      <c r="T9743" s="669"/>
      <c r="U9743" s="669"/>
      <c r="AG9743" s="873"/>
      <c r="AN9743" s="669"/>
      <c r="IG9743" s="1009"/>
      <c r="IH9743" s="1009"/>
      <c r="II9743" s="1009"/>
      <c r="IJ9743" s="1009"/>
      <c r="IK9743" s="1009"/>
      <c r="IL9743" s="1009"/>
      <c r="IM9743" s="1009"/>
    </row>
    <row r="9744" spans="17:247" x14ac:dyDescent="0.25">
      <c r="Q9744" s="1333"/>
      <c r="R9744" s="1333"/>
      <c r="S9744" s="669"/>
      <c r="T9744" s="669"/>
      <c r="U9744" s="669"/>
      <c r="AG9744" s="873"/>
      <c r="AN9744" s="669"/>
      <c r="IG9744" s="1009"/>
      <c r="IH9744" s="1009"/>
      <c r="II9744" s="1009"/>
      <c r="IJ9744" s="1009"/>
      <c r="IK9744" s="1009"/>
      <c r="IL9744" s="1009"/>
      <c r="IM9744" s="1009"/>
    </row>
    <row r="9745" spans="17:247" x14ac:dyDescent="0.25">
      <c r="Q9745" s="1333"/>
      <c r="R9745" s="1333"/>
      <c r="S9745" s="669"/>
      <c r="T9745" s="669"/>
      <c r="U9745" s="669"/>
      <c r="AG9745" s="873"/>
      <c r="AN9745" s="669"/>
      <c r="IG9745" s="1009"/>
      <c r="IH9745" s="1009"/>
      <c r="II9745" s="1009"/>
      <c r="IJ9745" s="1009"/>
      <c r="IK9745" s="1009"/>
      <c r="IL9745" s="1009"/>
      <c r="IM9745" s="1009"/>
    </row>
    <row r="9746" spans="17:247" x14ac:dyDescent="0.25">
      <c r="Q9746" s="1333"/>
      <c r="R9746" s="1333"/>
      <c r="S9746" s="669"/>
      <c r="T9746" s="669"/>
      <c r="U9746" s="669"/>
      <c r="AG9746" s="873"/>
      <c r="AN9746" s="669"/>
      <c r="IG9746" s="1009"/>
      <c r="IH9746" s="1009"/>
      <c r="II9746" s="1009"/>
      <c r="IJ9746" s="1009"/>
      <c r="IK9746" s="1009"/>
      <c r="IL9746" s="1009"/>
      <c r="IM9746" s="1009"/>
    </row>
    <row r="9747" spans="17:247" x14ac:dyDescent="0.25">
      <c r="Q9747" s="1333"/>
      <c r="R9747" s="1333"/>
      <c r="S9747" s="669"/>
      <c r="T9747" s="669"/>
      <c r="U9747" s="669"/>
      <c r="AG9747" s="873"/>
      <c r="AN9747" s="669"/>
      <c r="IG9747" s="1009"/>
      <c r="IH9747" s="1009"/>
      <c r="II9747" s="1009"/>
      <c r="IJ9747" s="1009"/>
      <c r="IK9747" s="1009"/>
      <c r="IL9747" s="1009"/>
      <c r="IM9747" s="1009"/>
    </row>
    <row r="9748" spans="17:247" x14ac:dyDescent="0.25">
      <c r="Q9748" s="1333"/>
      <c r="R9748" s="1333"/>
      <c r="S9748" s="669"/>
      <c r="T9748" s="669"/>
      <c r="U9748" s="669"/>
      <c r="AG9748" s="873"/>
      <c r="AN9748" s="669"/>
      <c r="IG9748" s="1009"/>
      <c r="IH9748" s="1009"/>
      <c r="II9748" s="1009"/>
      <c r="IJ9748" s="1009"/>
      <c r="IK9748" s="1009"/>
      <c r="IL9748" s="1009"/>
      <c r="IM9748" s="1009"/>
    </row>
    <row r="9749" spans="17:247" x14ac:dyDescent="0.25">
      <c r="Q9749" s="1333"/>
      <c r="R9749" s="1333"/>
      <c r="S9749" s="669"/>
      <c r="T9749" s="669"/>
      <c r="U9749" s="669"/>
      <c r="AG9749" s="873"/>
      <c r="AN9749" s="669"/>
      <c r="IG9749" s="1009"/>
      <c r="IH9749" s="1009"/>
      <c r="II9749" s="1009"/>
      <c r="IJ9749" s="1009"/>
      <c r="IK9749" s="1009"/>
      <c r="IL9749" s="1009"/>
      <c r="IM9749" s="1009"/>
    </row>
    <row r="9750" spans="17:247" x14ac:dyDescent="0.25">
      <c r="Q9750" s="1333"/>
      <c r="R9750" s="1333"/>
      <c r="S9750" s="669"/>
      <c r="T9750" s="669"/>
      <c r="U9750" s="669"/>
      <c r="AG9750" s="873"/>
      <c r="AN9750" s="669"/>
      <c r="IG9750" s="1009"/>
      <c r="IH9750" s="1009"/>
      <c r="II9750" s="1009"/>
      <c r="IJ9750" s="1009"/>
      <c r="IK9750" s="1009"/>
      <c r="IL9750" s="1009"/>
      <c r="IM9750" s="1009"/>
    </row>
    <row r="9751" spans="17:247" x14ac:dyDescent="0.25">
      <c r="Q9751" s="1333"/>
      <c r="R9751" s="1333"/>
      <c r="S9751" s="669"/>
      <c r="T9751" s="669"/>
      <c r="U9751" s="669"/>
      <c r="AG9751" s="873"/>
      <c r="AN9751" s="669"/>
      <c r="IG9751" s="1009"/>
      <c r="IH9751" s="1009"/>
      <c r="II9751" s="1009"/>
      <c r="IJ9751" s="1009"/>
      <c r="IK9751" s="1009"/>
      <c r="IL9751" s="1009"/>
      <c r="IM9751" s="1009"/>
    </row>
    <row r="9752" spans="17:247" x14ac:dyDescent="0.25">
      <c r="Q9752" s="1333"/>
      <c r="R9752" s="1333"/>
      <c r="S9752" s="669"/>
      <c r="T9752" s="669"/>
      <c r="U9752" s="669"/>
      <c r="AG9752" s="873"/>
      <c r="AN9752" s="669"/>
      <c r="IG9752" s="1009"/>
      <c r="IH9752" s="1009"/>
      <c r="II9752" s="1009"/>
      <c r="IJ9752" s="1009"/>
      <c r="IK9752" s="1009"/>
      <c r="IL9752" s="1009"/>
      <c r="IM9752" s="1009"/>
    </row>
    <row r="9753" spans="17:247" x14ac:dyDescent="0.25">
      <c r="Q9753" s="1333"/>
      <c r="R9753" s="1333"/>
      <c r="S9753" s="669"/>
      <c r="T9753" s="669"/>
      <c r="U9753" s="669"/>
      <c r="AG9753" s="873"/>
      <c r="AN9753" s="669"/>
      <c r="IG9753" s="1009"/>
      <c r="IH9753" s="1009"/>
      <c r="II9753" s="1009"/>
      <c r="IJ9753" s="1009"/>
      <c r="IK9753" s="1009"/>
      <c r="IL9753" s="1009"/>
      <c r="IM9753" s="1009"/>
    </row>
    <row r="9754" spans="17:247" x14ac:dyDescent="0.25">
      <c r="Q9754" s="1333"/>
      <c r="R9754" s="1333"/>
      <c r="S9754" s="669"/>
      <c r="T9754" s="669"/>
      <c r="U9754" s="669"/>
      <c r="AG9754" s="873"/>
      <c r="AN9754" s="669"/>
      <c r="IG9754" s="1009"/>
      <c r="IH9754" s="1009"/>
      <c r="II9754" s="1009"/>
      <c r="IJ9754" s="1009"/>
      <c r="IK9754" s="1009"/>
      <c r="IL9754" s="1009"/>
      <c r="IM9754" s="1009"/>
    </row>
    <row r="9755" spans="17:247" x14ac:dyDescent="0.25">
      <c r="Q9755" s="1333"/>
      <c r="R9755" s="1333"/>
      <c r="S9755" s="669"/>
      <c r="T9755" s="669"/>
      <c r="U9755" s="669"/>
      <c r="AG9755" s="873"/>
      <c r="AN9755" s="669"/>
      <c r="IG9755" s="1009"/>
      <c r="IH9755" s="1009"/>
      <c r="II9755" s="1009"/>
      <c r="IJ9755" s="1009"/>
      <c r="IK9755" s="1009"/>
      <c r="IL9755" s="1009"/>
      <c r="IM9755" s="1009"/>
    </row>
    <row r="9756" spans="17:247" x14ac:dyDescent="0.25">
      <c r="Q9756" s="1333"/>
      <c r="R9756" s="1333"/>
      <c r="S9756" s="669"/>
      <c r="T9756" s="669"/>
      <c r="U9756" s="669"/>
      <c r="AG9756" s="873"/>
      <c r="AN9756" s="669"/>
      <c r="IG9756" s="1009"/>
      <c r="IH9756" s="1009"/>
      <c r="II9756" s="1009"/>
      <c r="IJ9756" s="1009"/>
      <c r="IK9756" s="1009"/>
      <c r="IL9756" s="1009"/>
      <c r="IM9756" s="1009"/>
    </row>
    <row r="9757" spans="17:247" x14ac:dyDescent="0.25">
      <c r="Q9757" s="1333"/>
      <c r="R9757" s="1333"/>
      <c r="S9757" s="669"/>
      <c r="T9757" s="669"/>
      <c r="U9757" s="669"/>
      <c r="AG9757" s="873"/>
      <c r="AN9757" s="669"/>
      <c r="IG9757" s="1009"/>
      <c r="IH9757" s="1009"/>
      <c r="II9757" s="1009"/>
      <c r="IJ9757" s="1009"/>
      <c r="IK9757" s="1009"/>
      <c r="IL9757" s="1009"/>
      <c r="IM9757" s="1009"/>
    </row>
    <row r="9758" spans="17:247" x14ac:dyDescent="0.25">
      <c r="Q9758" s="1333"/>
      <c r="R9758" s="1333"/>
      <c r="S9758" s="669"/>
      <c r="T9758" s="669"/>
      <c r="U9758" s="669"/>
      <c r="AG9758" s="873"/>
      <c r="AN9758" s="669"/>
      <c r="IG9758" s="1009"/>
      <c r="IH9758" s="1009"/>
      <c r="II9758" s="1009"/>
      <c r="IJ9758" s="1009"/>
      <c r="IK9758" s="1009"/>
      <c r="IL9758" s="1009"/>
      <c r="IM9758" s="1009"/>
    </row>
    <row r="9759" spans="17:247" x14ac:dyDescent="0.25">
      <c r="Q9759" s="1333"/>
      <c r="R9759" s="1333"/>
      <c r="S9759" s="669"/>
      <c r="T9759" s="669"/>
      <c r="U9759" s="669"/>
      <c r="AG9759" s="873"/>
      <c r="AN9759" s="669"/>
      <c r="IG9759" s="1009"/>
      <c r="IH9759" s="1009"/>
      <c r="II9759" s="1009"/>
      <c r="IJ9759" s="1009"/>
      <c r="IK9759" s="1009"/>
      <c r="IL9759" s="1009"/>
      <c r="IM9759" s="1009"/>
    </row>
    <row r="9760" spans="17:247" x14ac:dyDescent="0.25">
      <c r="Q9760" s="1333"/>
      <c r="R9760" s="1333"/>
      <c r="S9760" s="669"/>
      <c r="T9760" s="669"/>
      <c r="U9760" s="669"/>
      <c r="AG9760" s="873"/>
      <c r="AN9760" s="669"/>
      <c r="IG9760" s="1009"/>
      <c r="IH9760" s="1009"/>
      <c r="II9760" s="1009"/>
      <c r="IJ9760" s="1009"/>
      <c r="IK9760" s="1009"/>
      <c r="IL9760" s="1009"/>
      <c r="IM9760" s="1009"/>
    </row>
    <row r="9761" spans="17:247" x14ac:dyDescent="0.25">
      <c r="Q9761" s="1333"/>
      <c r="R9761" s="1333"/>
      <c r="S9761" s="669"/>
      <c r="T9761" s="669"/>
      <c r="U9761" s="669"/>
      <c r="AG9761" s="873"/>
      <c r="AN9761" s="669"/>
      <c r="IG9761" s="1009"/>
      <c r="IH9761" s="1009"/>
      <c r="II9761" s="1009"/>
      <c r="IJ9761" s="1009"/>
      <c r="IK9761" s="1009"/>
      <c r="IL9761" s="1009"/>
      <c r="IM9761" s="1009"/>
    </row>
    <row r="9762" spans="17:247" x14ac:dyDescent="0.25">
      <c r="Q9762" s="1333"/>
      <c r="R9762" s="1333"/>
      <c r="S9762" s="669"/>
      <c r="T9762" s="669"/>
      <c r="U9762" s="669"/>
      <c r="AG9762" s="873"/>
      <c r="AN9762" s="669"/>
      <c r="IG9762" s="1009"/>
      <c r="IH9762" s="1009"/>
      <c r="II9762" s="1009"/>
      <c r="IJ9762" s="1009"/>
      <c r="IK9762" s="1009"/>
      <c r="IL9762" s="1009"/>
      <c r="IM9762" s="1009"/>
    </row>
    <row r="9763" spans="17:247" x14ac:dyDescent="0.25">
      <c r="Q9763" s="1333"/>
      <c r="R9763" s="1333"/>
      <c r="S9763" s="669"/>
      <c r="T9763" s="669"/>
      <c r="U9763" s="669"/>
      <c r="AG9763" s="873"/>
      <c r="AN9763" s="669"/>
      <c r="IG9763" s="1009"/>
      <c r="IH9763" s="1009"/>
      <c r="II9763" s="1009"/>
      <c r="IJ9763" s="1009"/>
      <c r="IK9763" s="1009"/>
      <c r="IL9763" s="1009"/>
      <c r="IM9763" s="1009"/>
    </row>
    <row r="9764" spans="17:247" x14ac:dyDescent="0.25">
      <c r="Q9764" s="1333"/>
      <c r="R9764" s="1333"/>
      <c r="S9764" s="669"/>
      <c r="T9764" s="669"/>
      <c r="U9764" s="669"/>
      <c r="AG9764" s="873"/>
      <c r="AN9764" s="669"/>
      <c r="IG9764" s="1009"/>
      <c r="IH9764" s="1009"/>
      <c r="II9764" s="1009"/>
      <c r="IJ9764" s="1009"/>
      <c r="IK9764" s="1009"/>
      <c r="IL9764" s="1009"/>
      <c r="IM9764" s="1009"/>
    </row>
    <row r="9765" spans="17:247" x14ac:dyDescent="0.25">
      <c r="Q9765" s="1333"/>
      <c r="R9765" s="1333"/>
      <c r="S9765" s="669"/>
      <c r="T9765" s="669"/>
      <c r="U9765" s="669"/>
      <c r="AG9765" s="873"/>
      <c r="AN9765" s="669"/>
      <c r="IG9765" s="1009"/>
      <c r="IH9765" s="1009"/>
      <c r="II9765" s="1009"/>
      <c r="IJ9765" s="1009"/>
      <c r="IK9765" s="1009"/>
      <c r="IL9765" s="1009"/>
      <c r="IM9765" s="1009"/>
    </row>
    <row r="9766" spans="17:247" x14ac:dyDescent="0.25">
      <c r="Q9766" s="1333"/>
      <c r="R9766" s="1333"/>
      <c r="S9766" s="669"/>
      <c r="T9766" s="669"/>
      <c r="U9766" s="669"/>
      <c r="AG9766" s="873"/>
      <c r="AN9766" s="669"/>
      <c r="IG9766" s="1009"/>
      <c r="IH9766" s="1009"/>
      <c r="II9766" s="1009"/>
      <c r="IJ9766" s="1009"/>
      <c r="IK9766" s="1009"/>
      <c r="IL9766" s="1009"/>
      <c r="IM9766" s="1009"/>
    </row>
    <row r="9767" spans="17:247" x14ac:dyDescent="0.25">
      <c r="Q9767" s="1333"/>
      <c r="R9767" s="1333"/>
      <c r="S9767" s="669"/>
      <c r="T9767" s="669"/>
      <c r="U9767" s="669"/>
      <c r="AG9767" s="873"/>
      <c r="AN9767" s="669"/>
      <c r="IG9767" s="1009"/>
      <c r="IH9767" s="1009"/>
      <c r="II9767" s="1009"/>
      <c r="IJ9767" s="1009"/>
      <c r="IK9767" s="1009"/>
      <c r="IL9767" s="1009"/>
      <c r="IM9767" s="1009"/>
    </row>
    <row r="9768" spans="17:247" x14ac:dyDescent="0.25">
      <c r="Q9768" s="1333"/>
      <c r="R9768" s="1333"/>
      <c r="S9768" s="669"/>
      <c r="T9768" s="669"/>
      <c r="U9768" s="669"/>
      <c r="AG9768" s="873"/>
      <c r="AN9768" s="669"/>
      <c r="IG9768" s="1009"/>
      <c r="IH9768" s="1009"/>
      <c r="II9768" s="1009"/>
      <c r="IJ9768" s="1009"/>
      <c r="IK9768" s="1009"/>
      <c r="IL9768" s="1009"/>
      <c r="IM9768" s="1009"/>
    </row>
    <row r="9769" spans="17:247" x14ac:dyDescent="0.25">
      <c r="Q9769" s="1333"/>
      <c r="R9769" s="1333"/>
      <c r="S9769" s="669"/>
      <c r="T9769" s="669"/>
      <c r="U9769" s="669"/>
      <c r="AG9769" s="873"/>
      <c r="AN9769" s="669"/>
      <c r="IG9769" s="1009"/>
      <c r="IH9769" s="1009"/>
      <c r="II9769" s="1009"/>
      <c r="IJ9769" s="1009"/>
      <c r="IK9769" s="1009"/>
      <c r="IL9769" s="1009"/>
      <c r="IM9769" s="1009"/>
    </row>
    <row r="9770" spans="17:247" x14ac:dyDescent="0.25">
      <c r="Q9770" s="1333"/>
      <c r="R9770" s="1333"/>
      <c r="S9770" s="669"/>
      <c r="T9770" s="669"/>
      <c r="U9770" s="669"/>
      <c r="AG9770" s="873"/>
      <c r="AN9770" s="669"/>
      <c r="IG9770" s="1009"/>
      <c r="IH9770" s="1009"/>
      <c r="II9770" s="1009"/>
      <c r="IJ9770" s="1009"/>
      <c r="IK9770" s="1009"/>
      <c r="IL9770" s="1009"/>
      <c r="IM9770" s="1009"/>
    </row>
    <row r="9771" spans="17:247" x14ac:dyDescent="0.25">
      <c r="Q9771" s="1333"/>
      <c r="R9771" s="1333"/>
      <c r="S9771" s="669"/>
      <c r="T9771" s="669"/>
      <c r="U9771" s="669"/>
      <c r="AG9771" s="873"/>
      <c r="AN9771" s="669"/>
      <c r="IG9771" s="1009"/>
      <c r="IH9771" s="1009"/>
      <c r="II9771" s="1009"/>
      <c r="IJ9771" s="1009"/>
      <c r="IK9771" s="1009"/>
      <c r="IL9771" s="1009"/>
      <c r="IM9771" s="1009"/>
    </row>
    <row r="9772" spans="17:247" x14ac:dyDescent="0.25">
      <c r="Q9772" s="1333"/>
      <c r="R9772" s="1333"/>
      <c r="S9772" s="669"/>
      <c r="T9772" s="669"/>
      <c r="U9772" s="669"/>
      <c r="AG9772" s="873"/>
      <c r="AN9772" s="669"/>
      <c r="IG9772" s="1009"/>
      <c r="IH9772" s="1009"/>
      <c r="II9772" s="1009"/>
      <c r="IJ9772" s="1009"/>
      <c r="IK9772" s="1009"/>
      <c r="IL9772" s="1009"/>
      <c r="IM9772" s="1009"/>
    </row>
    <row r="9773" spans="17:247" x14ac:dyDescent="0.25">
      <c r="Q9773" s="1333"/>
      <c r="R9773" s="1333"/>
      <c r="S9773" s="669"/>
      <c r="T9773" s="669"/>
      <c r="U9773" s="669"/>
      <c r="AG9773" s="873"/>
      <c r="AN9773" s="669"/>
      <c r="IG9773" s="1009"/>
      <c r="IH9773" s="1009"/>
      <c r="II9773" s="1009"/>
      <c r="IJ9773" s="1009"/>
      <c r="IK9773" s="1009"/>
      <c r="IL9773" s="1009"/>
      <c r="IM9773" s="1009"/>
    </row>
    <row r="9774" spans="17:247" x14ac:dyDescent="0.25">
      <c r="Q9774" s="1333"/>
      <c r="R9774" s="1333"/>
      <c r="S9774" s="669"/>
      <c r="T9774" s="669"/>
      <c r="U9774" s="669"/>
      <c r="AG9774" s="873"/>
      <c r="AN9774" s="669"/>
      <c r="IG9774" s="1009"/>
      <c r="IH9774" s="1009"/>
      <c r="II9774" s="1009"/>
      <c r="IJ9774" s="1009"/>
      <c r="IK9774" s="1009"/>
      <c r="IL9774" s="1009"/>
      <c r="IM9774" s="1009"/>
    </row>
    <row r="9775" spans="17:247" x14ac:dyDescent="0.25">
      <c r="Q9775" s="1333"/>
      <c r="R9775" s="1333"/>
      <c r="S9775" s="669"/>
      <c r="T9775" s="669"/>
      <c r="U9775" s="669"/>
      <c r="AG9775" s="873"/>
      <c r="AN9775" s="669"/>
      <c r="IG9775" s="1009"/>
      <c r="IH9775" s="1009"/>
      <c r="II9775" s="1009"/>
      <c r="IJ9775" s="1009"/>
      <c r="IK9775" s="1009"/>
      <c r="IL9775" s="1009"/>
      <c r="IM9775" s="1009"/>
    </row>
    <row r="9776" spans="17:247" x14ac:dyDescent="0.25">
      <c r="Q9776" s="1333"/>
      <c r="R9776" s="1333"/>
      <c r="S9776" s="669"/>
      <c r="T9776" s="669"/>
      <c r="U9776" s="669"/>
      <c r="AG9776" s="873"/>
      <c r="AN9776" s="669"/>
      <c r="IG9776" s="1009"/>
      <c r="IH9776" s="1009"/>
      <c r="II9776" s="1009"/>
      <c r="IJ9776" s="1009"/>
      <c r="IK9776" s="1009"/>
      <c r="IL9776" s="1009"/>
      <c r="IM9776" s="1009"/>
    </row>
    <row r="9777" spans="17:247" x14ac:dyDescent="0.25">
      <c r="Q9777" s="1333"/>
      <c r="R9777" s="1333"/>
      <c r="S9777" s="669"/>
      <c r="T9777" s="669"/>
      <c r="U9777" s="669"/>
      <c r="AG9777" s="873"/>
      <c r="AN9777" s="669"/>
      <c r="IG9777" s="1009"/>
      <c r="IH9777" s="1009"/>
      <c r="II9777" s="1009"/>
      <c r="IJ9777" s="1009"/>
      <c r="IK9777" s="1009"/>
      <c r="IL9777" s="1009"/>
      <c r="IM9777" s="1009"/>
    </row>
    <row r="9778" spans="17:247" x14ac:dyDescent="0.25">
      <c r="Q9778" s="1333"/>
      <c r="R9778" s="1333"/>
      <c r="S9778" s="669"/>
      <c r="T9778" s="669"/>
      <c r="U9778" s="669"/>
      <c r="AG9778" s="873"/>
      <c r="AN9778" s="669"/>
      <c r="IG9778" s="1009"/>
      <c r="IH9778" s="1009"/>
      <c r="II9778" s="1009"/>
      <c r="IJ9778" s="1009"/>
      <c r="IK9778" s="1009"/>
      <c r="IL9778" s="1009"/>
      <c r="IM9778" s="1009"/>
    </row>
    <row r="9779" spans="17:247" x14ac:dyDescent="0.25">
      <c r="Q9779" s="1333"/>
      <c r="R9779" s="1333"/>
      <c r="S9779" s="669"/>
      <c r="T9779" s="669"/>
      <c r="U9779" s="669"/>
      <c r="AG9779" s="873"/>
      <c r="AN9779" s="669"/>
      <c r="IG9779" s="1009"/>
      <c r="IH9779" s="1009"/>
      <c r="II9779" s="1009"/>
      <c r="IJ9779" s="1009"/>
      <c r="IK9779" s="1009"/>
      <c r="IL9779" s="1009"/>
      <c r="IM9779" s="1009"/>
    </row>
    <row r="9780" spans="17:247" x14ac:dyDescent="0.25">
      <c r="Q9780" s="1333"/>
      <c r="R9780" s="1333"/>
      <c r="S9780" s="669"/>
      <c r="T9780" s="669"/>
      <c r="U9780" s="669"/>
      <c r="AG9780" s="873"/>
      <c r="AN9780" s="669"/>
      <c r="IG9780" s="1009"/>
      <c r="IH9780" s="1009"/>
      <c r="II9780" s="1009"/>
      <c r="IJ9780" s="1009"/>
      <c r="IK9780" s="1009"/>
      <c r="IL9780" s="1009"/>
      <c r="IM9780" s="1009"/>
    </row>
    <row r="9781" spans="17:247" x14ac:dyDescent="0.25">
      <c r="Q9781" s="1333"/>
      <c r="R9781" s="1333"/>
      <c r="S9781" s="669"/>
      <c r="T9781" s="669"/>
      <c r="U9781" s="669"/>
      <c r="AG9781" s="873"/>
      <c r="AN9781" s="669"/>
      <c r="IG9781" s="1009"/>
      <c r="IH9781" s="1009"/>
      <c r="II9781" s="1009"/>
      <c r="IJ9781" s="1009"/>
      <c r="IK9781" s="1009"/>
      <c r="IL9781" s="1009"/>
      <c r="IM9781" s="1009"/>
    </row>
    <row r="9782" spans="17:247" x14ac:dyDescent="0.25">
      <c r="Q9782" s="1333"/>
      <c r="R9782" s="1333"/>
      <c r="S9782" s="669"/>
      <c r="T9782" s="669"/>
      <c r="U9782" s="669"/>
      <c r="AG9782" s="873"/>
      <c r="AN9782" s="669"/>
      <c r="IG9782" s="1009"/>
      <c r="IH9782" s="1009"/>
      <c r="II9782" s="1009"/>
      <c r="IJ9782" s="1009"/>
      <c r="IK9782" s="1009"/>
      <c r="IL9782" s="1009"/>
      <c r="IM9782" s="1009"/>
    </row>
    <row r="9783" spans="17:247" x14ac:dyDescent="0.25">
      <c r="Q9783" s="1333"/>
      <c r="R9783" s="1333"/>
      <c r="S9783" s="669"/>
      <c r="T9783" s="669"/>
      <c r="U9783" s="669"/>
      <c r="AG9783" s="873"/>
      <c r="AN9783" s="669"/>
      <c r="IG9783" s="1009"/>
      <c r="IH9783" s="1009"/>
      <c r="II9783" s="1009"/>
      <c r="IJ9783" s="1009"/>
      <c r="IK9783" s="1009"/>
      <c r="IL9783" s="1009"/>
      <c r="IM9783" s="1009"/>
    </row>
    <row r="9784" spans="17:247" x14ac:dyDescent="0.25">
      <c r="Q9784" s="1333"/>
      <c r="R9784" s="1333"/>
      <c r="S9784" s="669"/>
      <c r="T9784" s="669"/>
      <c r="U9784" s="669"/>
      <c r="AG9784" s="873"/>
      <c r="AN9784" s="669"/>
      <c r="IG9784" s="1009"/>
      <c r="IH9784" s="1009"/>
      <c r="II9784" s="1009"/>
      <c r="IJ9784" s="1009"/>
      <c r="IK9784" s="1009"/>
      <c r="IL9784" s="1009"/>
      <c r="IM9784" s="1009"/>
    </row>
    <row r="9785" spans="17:247" x14ac:dyDescent="0.25">
      <c r="Q9785" s="1333"/>
      <c r="R9785" s="1333"/>
      <c r="S9785" s="669"/>
      <c r="T9785" s="669"/>
      <c r="U9785" s="669"/>
      <c r="AG9785" s="873"/>
      <c r="AN9785" s="669"/>
      <c r="IG9785" s="1009"/>
      <c r="IH9785" s="1009"/>
      <c r="II9785" s="1009"/>
      <c r="IJ9785" s="1009"/>
      <c r="IK9785" s="1009"/>
      <c r="IL9785" s="1009"/>
      <c r="IM9785" s="1009"/>
    </row>
    <row r="9786" spans="17:247" x14ac:dyDescent="0.25">
      <c r="Q9786" s="1333"/>
      <c r="R9786" s="1333"/>
      <c r="S9786" s="669"/>
      <c r="T9786" s="669"/>
      <c r="U9786" s="669"/>
      <c r="AG9786" s="873"/>
      <c r="AN9786" s="669"/>
      <c r="IG9786" s="1009"/>
      <c r="IH9786" s="1009"/>
      <c r="II9786" s="1009"/>
      <c r="IJ9786" s="1009"/>
      <c r="IK9786" s="1009"/>
      <c r="IL9786" s="1009"/>
      <c r="IM9786" s="1009"/>
    </row>
    <row r="9787" spans="17:247" x14ac:dyDescent="0.25">
      <c r="Q9787" s="1333"/>
      <c r="R9787" s="1333"/>
      <c r="S9787" s="669"/>
      <c r="T9787" s="669"/>
      <c r="U9787" s="669"/>
      <c r="AG9787" s="873"/>
      <c r="AN9787" s="669"/>
      <c r="IG9787" s="1009"/>
      <c r="IH9787" s="1009"/>
      <c r="II9787" s="1009"/>
      <c r="IJ9787" s="1009"/>
      <c r="IK9787" s="1009"/>
      <c r="IL9787" s="1009"/>
      <c r="IM9787" s="1009"/>
    </row>
    <row r="9788" spans="17:247" x14ac:dyDescent="0.25">
      <c r="Q9788" s="1333"/>
      <c r="R9788" s="1333"/>
      <c r="S9788" s="669"/>
      <c r="T9788" s="669"/>
      <c r="U9788" s="669"/>
      <c r="AG9788" s="873"/>
      <c r="AN9788" s="669"/>
      <c r="IG9788" s="1009"/>
      <c r="IH9788" s="1009"/>
      <c r="II9788" s="1009"/>
      <c r="IJ9788" s="1009"/>
      <c r="IK9788" s="1009"/>
      <c r="IL9788" s="1009"/>
      <c r="IM9788" s="1009"/>
    </row>
    <row r="9789" spans="17:247" x14ac:dyDescent="0.25">
      <c r="Q9789" s="1333"/>
      <c r="R9789" s="1333"/>
      <c r="S9789" s="669"/>
      <c r="T9789" s="669"/>
      <c r="U9789" s="669"/>
      <c r="AG9789" s="873"/>
      <c r="AN9789" s="669"/>
      <c r="IG9789" s="1009"/>
      <c r="IH9789" s="1009"/>
      <c r="II9789" s="1009"/>
      <c r="IJ9789" s="1009"/>
      <c r="IK9789" s="1009"/>
      <c r="IL9789" s="1009"/>
      <c r="IM9789" s="1009"/>
    </row>
    <row r="9790" spans="17:247" x14ac:dyDescent="0.25">
      <c r="Q9790" s="1333"/>
      <c r="R9790" s="1333"/>
      <c r="S9790" s="669"/>
      <c r="T9790" s="669"/>
      <c r="U9790" s="669"/>
      <c r="AG9790" s="873"/>
      <c r="AN9790" s="669"/>
      <c r="IG9790" s="1009"/>
      <c r="IH9790" s="1009"/>
      <c r="II9790" s="1009"/>
      <c r="IJ9790" s="1009"/>
      <c r="IK9790" s="1009"/>
      <c r="IL9790" s="1009"/>
      <c r="IM9790" s="1009"/>
    </row>
    <row r="9791" spans="17:247" x14ac:dyDescent="0.25">
      <c r="Q9791" s="1333"/>
      <c r="R9791" s="1333"/>
      <c r="S9791" s="669"/>
      <c r="T9791" s="669"/>
      <c r="U9791" s="669"/>
      <c r="AG9791" s="873"/>
      <c r="AN9791" s="669"/>
      <c r="IG9791" s="1009"/>
      <c r="IH9791" s="1009"/>
      <c r="II9791" s="1009"/>
      <c r="IJ9791" s="1009"/>
      <c r="IK9791" s="1009"/>
      <c r="IL9791" s="1009"/>
      <c r="IM9791" s="1009"/>
    </row>
    <row r="9792" spans="17:247" x14ac:dyDescent="0.25">
      <c r="Q9792" s="1333"/>
      <c r="R9792" s="1333"/>
      <c r="S9792" s="669"/>
      <c r="T9792" s="669"/>
      <c r="U9792" s="669"/>
      <c r="AG9792" s="873"/>
      <c r="AN9792" s="669"/>
      <c r="IG9792" s="1009"/>
      <c r="IH9792" s="1009"/>
      <c r="II9792" s="1009"/>
      <c r="IJ9792" s="1009"/>
      <c r="IK9792" s="1009"/>
      <c r="IL9792" s="1009"/>
      <c r="IM9792" s="1009"/>
    </row>
    <row r="9793" spans="17:247" x14ac:dyDescent="0.25">
      <c r="Q9793" s="1333"/>
      <c r="R9793" s="1333"/>
      <c r="S9793" s="669"/>
      <c r="T9793" s="669"/>
      <c r="U9793" s="669"/>
      <c r="AG9793" s="873"/>
      <c r="AN9793" s="669"/>
      <c r="IG9793" s="1009"/>
      <c r="IH9793" s="1009"/>
      <c r="II9793" s="1009"/>
      <c r="IJ9793" s="1009"/>
      <c r="IK9793" s="1009"/>
      <c r="IL9793" s="1009"/>
      <c r="IM9793" s="1009"/>
    </row>
    <row r="9794" spans="17:247" x14ac:dyDescent="0.25">
      <c r="Q9794" s="1333"/>
      <c r="R9794" s="1333"/>
      <c r="S9794" s="669"/>
      <c r="T9794" s="669"/>
      <c r="U9794" s="669"/>
      <c r="AG9794" s="873"/>
      <c r="AN9794" s="669"/>
      <c r="IG9794" s="1009"/>
      <c r="IH9794" s="1009"/>
      <c r="II9794" s="1009"/>
      <c r="IJ9794" s="1009"/>
      <c r="IK9794" s="1009"/>
      <c r="IL9794" s="1009"/>
      <c r="IM9794" s="1009"/>
    </row>
    <row r="9795" spans="17:247" x14ac:dyDescent="0.25">
      <c r="Q9795" s="1333"/>
      <c r="R9795" s="1333"/>
      <c r="S9795" s="669"/>
      <c r="T9795" s="669"/>
      <c r="U9795" s="669"/>
      <c r="AG9795" s="873"/>
      <c r="AN9795" s="669"/>
      <c r="IG9795" s="1009"/>
      <c r="IH9795" s="1009"/>
      <c r="II9795" s="1009"/>
      <c r="IJ9795" s="1009"/>
      <c r="IK9795" s="1009"/>
      <c r="IL9795" s="1009"/>
      <c r="IM9795" s="1009"/>
    </row>
    <row r="9796" spans="17:247" x14ac:dyDescent="0.25">
      <c r="Q9796" s="1333"/>
      <c r="R9796" s="1333"/>
      <c r="S9796" s="669"/>
      <c r="T9796" s="669"/>
      <c r="U9796" s="669"/>
      <c r="AG9796" s="873"/>
      <c r="AN9796" s="669"/>
      <c r="IG9796" s="1009"/>
      <c r="IH9796" s="1009"/>
      <c r="II9796" s="1009"/>
      <c r="IJ9796" s="1009"/>
      <c r="IK9796" s="1009"/>
      <c r="IL9796" s="1009"/>
      <c r="IM9796" s="1009"/>
    </row>
    <row r="9797" spans="17:247" x14ac:dyDescent="0.25">
      <c r="Q9797" s="1333"/>
      <c r="R9797" s="1333"/>
      <c r="S9797" s="669"/>
      <c r="T9797" s="669"/>
      <c r="U9797" s="669"/>
      <c r="AG9797" s="873"/>
      <c r="AN9797" s="669"/>
      <c r="IG9797" s="1009"/>
      <c r="IH9797" s="1009"/>
      <c r="II9797" s="1009"/>
      <c r="IJ9797" s="1009"/>
      <c r="IK9797" s="1009"/>
      <c r="IL9797" s="1009"/>
      <c r="IM9797" s="1009"/>
    </row>
    <row r="9798" spans="17:247" x14ac:dyDescent="0.25">
      <c r="Q9798" s="1333"/>
      <c r="R9798" s="1333"/>
      <c r="S9798" s="669"/>
      <c r="T9798" s="669"/>
      <c r="U9798" s="669"/>
      <c r="AG9798" s="873"/>
      <c r="AN9798" s="669"/>
      <c r="IG9798" s="1009"/>
      <c r="IH9798" s="1009"/>
      <c r="II9798" s="1009"/>
      <c r="IJ9798" s="1009"/>
      <c r="IK9798" s="1009"/>
      <c r="IL9798" s="1009"/>
      <c r="IM9798" s="1009"/>
    </row>
    <row r="9799" spans="17:247" x14ac:dyDescent="0.25">
      <c r="Q9799" s="1333"/>
      <c r="R9799" s="1333"/>
      <c r="S9799" s="669"/>
      <c r="T9799" s="669"/>
      <c r="U9799" s="669"/>
      <c r="AG9799" s="873"/>
      <c r="AN9799" s="669"/>
      <c r="IG9799" s="1009"/>
      <c r="IH9799" s="1009"/>
      <c r="II9799" s="1009"/>
      <c r="IJ9799" s="1009"/>
      <c r="IK9799" s="1009"/>
      <c r="IL9799" s="1009"/>
      <c r="IM9799" s="1009"/>
    </row>
    <row r="9800" spans="17:247" x14ac:dyDescent="0.25">
      <c r="Q9800" s="1333"/>
      <c r="R9800" s="1333"/>
      <c r="S9800" s="669"/>
      <c r="T9800" s="669"/>
      <c r="U9800" s="669"/>
      <c r="AG9800" s="873"/>
      <c r="AN9800" s="669"/>
      <c r="IG9800" s="1009"/>
      <c r="IH9800" s="1009"/>
      <c r="II9800" s="1009"/>
      <c r="IJ9800" s="1009"/>
      <c r="IK9800" s="1009"/>
      <c r="IL9800" s="1009"/>
      <c r="IM9800" s="1009"/>
    </row>
    <row r="9801" spans="17:247" x14ac:dyDescent="0.25">
      <c r="Q9801" s="1333"/>
      <c r="R9801" s="1333"/>
      <c r="S9801" s="669"/>
      <c r="T9801" s="669"/>
      <c r="U9801" s="669"/>
      <c r="AG9801" s="873"/>
      <c r="AN9801" s="669"/>
      <c r="IG9801" s="1009"/>
      <c r="IH9801" s="1009"/>
      <c r="II9801" s="1009"/>
      <c r="IJ9801" s="1009"/>
      <c r="IK9801" s="1009"/>
      <c r="IL9801" s="1009"/>
      <c r="IM9801" s="1009"/>
    </row>
    <row r="9802" spans="17:247" x14ac:dyDescent="0.25">
      <c r="Q9802" s="1333"/>
      <c r="R9802" s="1333"/>
      <c r="S9802" s="669"/>
      <c r="T9802" s="669"/>
      <c r="U9802" s="669"/>
      <c r="AG9802" s="873"/>
      <c r="AN9802" s="669"/>
      <c r="IG9802" s="1009"/>
      <c r="IH9802" s="1009"/>
      <c r="II9802" s="1009"/>
      <c r="IJ9802" s="1009"/>
      <c r="IK9802" s="1009"/>
      <c r="IL9802" s="1009"/>
      <c r="IM9802" s="1009"/>
    </row>
    <row r="9803" spans="17:247" x14ac:dyDescent="0.25">
      <c r="Q9803" s="1333"/>
      <c r="R9803" s="1333"/>
      <c r="S9803" s="669"/>
      <c r="T9803" s="669"/>
      <c r="U9803" s="669"/>
      <c r="AG9803" s="873"/>
      <c r="AN9803" s="669"/>
      <c r="IG9803" s="1009"/>
      <c r="IH9803" s="1009"/>
      <c r="II9803" s="1009"/>
      <c r="IJ9803" s="1009"/>
      <c r="IK9803" s="1009"/>
      <c r="IL9803" s="1009"/>
      <c r="IM9803" s="1009"/>
    </row>
    <row r="9804" spans="17:247" x14ac:dyDescent="0.25">
      <c r="Q9804" s="1333"/>
      <c r="R9804" s="1333"/>
      <c r="S9804" s="669"/>
      <c r="T9804" s="669"/>
      <c r="U9804" s="669"/>
      <c r="AG9804" s="873"/>
      <c r="AN9804" s="669"/>
      <c r="IG9804" s="1009"/>
      <c r="IH9804" s="1009"/>
      <c r="II9804" s="1009"/>
      <c r="IJ9804" s="1009"/>
      <c r="IK9804" s="1009"/>
      <c r="IL9804" s="1009"/>
      <c r="IM9804" s="1009"/>
    </row>
    <row r="9805" spans="17:247" x14ac:dyDescent="0.25">
      <c r="Q9805" s="1333"/>
      <c r="R9805" s="1333"/>
      <c r="S9805" s="669"/>
      <c r="T9805" s="669"/>
      <c r="U9805" s="669"/>
      <c r="AG9805" s="873"/>
      <c r="AN9805" s="669"/>
      <c r="IG9805" s="1009"/>
      <c r="IH9805" s="1009"/>
      <c r="II9805" s="1009"/>
      <c r="IJ9805" s="1009"/>
      <c r="IK9805" s="1009"/>
      <c r="IL9805" s="1009"/>
      <c r="IM9805" s="1009"/>
    </row>
    <row r="9806" spans="17:247" x14ac:dyDescent="0.25">
      <c r="Q9806" s="1333"/>
      <c r="R9806" s="1333"/>
      <c r="S9806" s="669"/>
      <c r="T9806" s="669"/>
      <c r="U9806" s="669"/>
      <c r="AG9806" s="873"/>
      <c r="AN9806" s="669"/>
      <c r="IG9806" s="1009"/>
      <c r="IH9806" s="1009"/>
      <c r="II9806" s="1009"/>
      <c r="IJ9806" s="1009"/>
      <c r="IK9806" s="1009"/>
      <c r="IL9806" s="1009"/>
      <c r="IM9806" s="1009"/>
    </row>
    <row r="9807" spans="17:247" x14ac:dyDescent="0.25">
      <c r="Q9807" s="1333"/>
      <c r="R9807" s="1333"/>
      <c r="S9807" s="669"/>
      <c r="T9807" s="669"/>
      <c r="U9807" s="669"/>
      <c r="AG9807" s="873"/>
      <c r="AN9807" s="669"/>
      <c r="IG9807" s="1009"/>
      <c r="IH9807" s="1009"/>
      <c r="II9807" s="1009"/>
      <c r="IJ9807" s="1009"/>
      <c r="IK9807" s="1009"/>
      <c r="IL9807" s="1009"/>
      <c r="IM9807" s="1009"/>
    </row>
    <row r="9808" spans="17:247" x14ac:dyDescent="0.25">
      <c r="Q9808" s="1333"/>
      <c r="R9808" s="1333"/>
      <c r="S9808" s="669"/>
      <c r="T9808" s="669"/>
      <c r="U9808" s="669"/>
      <c r="AG9808" s="873"/>
      <c r="AN9808" s="669"/>
      <c r="IG9808" s="1009"/>
      <c r="IH9808" s="1009"/>
      <c r="II9808" s="1009"/>
      <c r="IJ9808" s="1009"/>
      <c r="IK9808" s="1009"/>
      <c r="IL9808" s="1009"/>
      <c r="IM9808" s="1009"/>
    </row>
    <row r="9809" spans="17:247" x14ac:dyDescent="0.25">
      <c r="Q9809" s="1333"/>
      <c r="R9809" s="1333"/>
      <c r="S9809" s="669"/>
      <c r="T9809" s="669"/>
      <c r="U9809" s="669"/>
      <c r="AG9809" s="873"/>
      <c r="AN9809" s="669"/>
      <c r="IG9809" s="1009"/>
      <c r="IH9809" s="1009"/>
      <c r="II9809" s="1009"/>
      <c r="IJ9809" s="1009"/>
      <c r="IK9809" s="1009"/>
      <c r="IL9809" s="1009"/>
      <c r="IM9809" s="1009"/>
    </row>
    <row r="9810" spans="17:247" x14ac:dyDescent="0.25">
      <c r="Q9810" s="1333"/>
      <c r="R9810" s="1333"/>
      <c r="S9810" s="669"/>
      <c r="T9810" s="669"/>
      <c r="U9810" s="669"/>
      <c r="AG9810" s="873"/>
      <c r="AN9810" s="669"/>
      <c r="IG9810" s="1009"/>
      <c r="IH9810" s="1009"/>
      <c r="II9810" s="1009"/>
      <c r="IJ9810" s="1009"/>
      <c r="IK9810" s="1009"/>
      <c r="IL9810" s="1009"/>
      <c r="IM9810" s="1009"/>
    </row>
    <row r="9811" spans="17:247" x14ac:dyDescent="0.25">
      <c r="Q9811" s="1333"/>
      <c r="R9811" s="1333"/>
      <c r="S9811" s="669"/>
      <c r="T9811" s="669"/>
      <c r="U9811" s="669"/>
      <c r="AG9811" s="873"/>
      <c r="AN9811" s="669"/>
      <c r="IG9811" s="1009"/>
      <c r="IH9811" s="1009"/>
      <c r="II9811" s="1009"/>
      <c r="IJ9811" s="1009"/>
      <c r="IK9811" s="1009"/>
      <c r="IL9811" s="1009"/>
      <c r="IM9811" s="1009"/>
    </row>
    <row r="9812" spans="17:247" x14ac:dyDescent="0.25">
      <c r="Q9812" s="1333"/>
      <c r="R9812" s="1333"/>
      <c r="S9812" s="669"/>
      <c r="T9812" s="669"/>
      <c r="U9812" s="669"/>
      <c r="AG9812" s="873"/>
      <c r="AN9812" s="669"/>
      <c r="IG9812" s="1009"/>
      <c r="IH9812" s="1009"/>
      <c r="II9812" s="1009"/>
      <c r="IJ9812" s="1009"/>
      <c r="IK9812" s="1009"/>
      <c r="IL9812" s="1009"/>
      <c r="IM9812" s="1009"/>
    </row>
    <row r="9813" spans="17:247" x14ac:dyDescent="0.25">
      <c r="Q9813" s="1333"/>
      <c r="R9813" s="1333"/>
      <c r="S9813" s="669"/>
      <c r="T9813" s="669"/>
      <c r="U9813" s="669"/>
      <c r="AG9813" s="873"/>
      <c r="AN9813" s="669"/>
      <c r="IG9813" s="1009"/>
      <c r="IH9813" s="1009"/>
      <c r="II9813" s="1009"/>
      <c r="IJ9813" s="1009"/>
      <c r="IK9813" s="1009"/>
      <c r="IL9813" s="1009"/>
      <c r="IM9813" s="1009"/>
    </row>
    <row r="9814" spans="17:247" x14ac:dyDescent="0.25">
      <c r="Q9814" s="1333"/>
      <c r="R9814" s="1333"/>
      <c r="S9814" s="669"/>
      <c r="T9814" s="669"/>
      <c r="U9814" s="669"/>
      <c r="AG9814" s="873"/>
      <c r="AN9814" s="669"/>
      <c r="IG9814" s="1009"/>
      <c r="IH9814" s="1009"/>
      <c r="II9814" s="1009"/>
      <c r="IJ9814" s="1009"/>
      <c r="IK9814" s="1009"/>
      <c r="IL9814" s="1009"/>
      <c r="IM9814" s="1009"/>
    </row>
    <row r="9815" spans="17:247" x14ac:dyDescent="0.25">
      <c r="Q9815" s="1333"/>
      <c r="R9815" s="1333"/>
      <c r="S9815" s="669"/>
      <c r="T9815" s="669"/>
      <c r="U9815" s="669"/>
      <c r="AG9815" s="873"/>
      <c r="AN9815" s="669"/>
      <c r="IG9815" s="1009"/>
      <c r="IH9815" s="1009"/>
      <c r="II9815" s="1009"/>
      <c r="IJ9815" s="1009"/>
      <c r="IK9815" s="1009"/>
      <c r="IL9815" s="1009"/>
      <c r="IM9815" s="1009"/>
    </row>
    <row r="9816" spans="17:247" x14ac:dyDescent="0.25">
      <c r="Q9816" s="1333"/>
      <c r="R9816" s="1333"/>
      <c r="S9816" s="669"/>
      <c r="T9816" s="669"/>
      <c r="U9816" s="669"/>
      <c r="AG9816" s="873"/>
      <c r="AN9816" s="669"/>
      <c r="IG9816" s="1009"/>
      <c r="IH9816" s="1009"/>
      <c r="II9816" s="1009"/>
      <c r="IJ9816" s="1009"/>
      <c r="IK9816" s="1009"/>
      <c r="IL9816" s="1009"/>
      <c r="IM9816" s="1009"/>
    </row>
    <row r="9817" spans="17:247" x14ac:dyDescent="0.25">
      <c r="Q9817" s="1333"/>
      <c r="R9817" s="1333"/>
      <c r="S9817" s="669"/>
      <c r="T9817" s="669"/>
      <c r="U9817" s="669"/>
      <c r="AG9817" s="873"/>
      <c r="AN9817" s="669"/>
      <c r="IG9817" s="1009"/>
      <c r="IH9817" s="1009"/>
      <c r="II9817" s="1009"/>
      <c r="IJ9817" s="1009"/>
      <c r="IK9817" s="1009"/>
      <c r="IL9817" s="1009"/>
      <c r="IM9817" s="1009"/>
    </row>
    <row r="9818" spans="17:247" x14ac:dyDescent="0.25">
      <c r="Q9818" s="1333"/>
      <c r="R9818" s="1333"/>
      <c r="S9818" s="669"/>
      <c r="T9818" s="669"/>
      <c r="U9818" s="669"/>
      <c r="AG9818" s="873"/>
      <c r="AN9818" s="669"/>
      <c r="IG9818" s="1009"/>
      <c r="IH9818" s="1009"/>
      <c r="II9818" s="1009"/>
      <c r="IJ9818" s="1009"/>
      <c r="IK9818" s="1009"/>
      <c r="IL9818" s="1009"/>
      <c r="IM9818" s="1009"/>
    </row>
    <row r="9819" spans="17:247" x14ac:dyDescent="0.25">
      <c r="Q9819" s="1333"/>
      <c r="R9819" s="1333"/>
      <c r="S9819" s="669"/>
      <c r="T9819" s="669"/>
      <c r="U9819" s="669"/>
      <c r="AG9819" s="873"/>
      <c r="AN9819" s="669"/>
      <c r="IG9819" s="1009"/>
      <c r="IH9819" s="1009"/>
      <c r="II9819" s="1009"/>
      <c r="IJ9819" s="1009"/>
      <c r="IK9819" s="1009"/>
      <c r="IL9819" s="1009"/>
      <c r="IM9819" s="1009"/>
    </row>
    <row r="9820" spans="17:247" x14ac:dyDescent="0.25">
      <c r="Q9820" s="1333"/>
      <c r="R9820" s="1333"/>
      <c r="S9820" s="669"/>
      <c r="T9820" s="669"/>
      <c r="U9820" s="669"/>
      <c r="AG9820" s="873"/>
      <c r="AN9820" s="669"/>
      <c r="IG9820" s="1009"/>
      <c r="IH9820" s="1009"/>
      <c r="II9820" s="1009"/>
      <c r="IJ9820" s="1009"/>
      <c r="IK9820" s="1009"/>
      <c r="IL9820" s="1009"/>
      <c r="IM9820" s="1009"/>
    </row>
    <row r="9821" spans="17:247" x14ac:dyDescent="0.25">
      <c r="Q9821" s="1333"/>
      <c r="R9821" s="1333"/>
      <c r="S9821" s="669"/>
      <c r="T9821" s="669"/>
      <c r="U9821" s="669"/>
      <c r="AG9821" s="873"/>
      <c r="AN9821" s="669"/>
      <c r="IG9821" s="1009"/>
      <c r="IH9821" s="1009"/>
      <c r="II9821" s="1009"/>
      <c r="IJ9821" s="1009"/>
      <c r="IK9821" s="1009"/>
      <c r="IL9821" s="1009"/>
      <c r="IM9821" s="1009"/>
    </row>
    <row r="9822" spans="17:247" x14ac:dyDescent="0.25">
      <c r="Q9822" s="1333"/>
      <c r="R9822" s="1333"/>
      <c r="S9822" s="669"/>
      <c r="T9822" s="669"/>
      <c r="U9822" s="669"/>
      <c r="AG9822" s="873"/>
      <c r="AN9822" s="669"/>
      <c r="IG9822" s="1009"/>
      <c r="IH9822" s="1009"/>
      <c r="II9822" s="1009"/>
      <c r="IJ9822" s="1009"/>
      <c r="IK9822" s="1009"/>
      <c r="IL9822" s="1009"/>
      <c r="IM9822" s="1009"/>
    </row>
    <row r="9823" spans="17:247" x14ac:dyDescent="0.25">
      <c r="Q9823" s="1333"/>
      <c r="R9823" s="1333"/>
      <c r="S9823" s="669"/>
      <c r="T9823" s="669"/>
      <c r="U9823" s="669"/>
      <c r="AG9823" s="873"/>
      <c r="AN9823" s="669"/>
      <c r="IG9823" s="1009"/>
      <c r="IH9823" s="1009"/>
      <c r="II9823" s="1009"/>
      <c r="IJ9823" s="1009"/>
      <c r="IK9823" s="1009"/>
      <c r="IL9823" s="1009"/>
      <c r="IM9823" s="1009"/>
    </row>
    <row r="9824" spans="17:247" x14ac:dyDescent="0.25">
      <c r="Q9824" s="1333"/>
      <c r="R9824" s="1333"/>
      <c r="S9824" s="669"/>
      <c r="T9824" s="669"/>
      <c r="U9824" s="669"/>
      <c r="AG9824" s="873"/>
      <c r="AN9824" s="669"/>
      <c r="IG9824" s="1009"/>
      <c r="IH9824" s="1009"/>
      <c r="II9824" s="1009"/>
      <c r="IJ9824" s="1009"/>
      <c r="IK9824" s="1009"/>
      <c r="IL9824" s="1009"/>
      <c r="IM9824" s="1009"/>
    </row>
    <row r="9825" spans="17:247" x14ac:dyDescent="0.25">
      <c r="Q9825" s="1333"/>
      <c r="R9825" s="1333"/>
      <c r="S9825" s="669"/>
      <c r="T9825" s="669"/>
      <c r="U9825" s="669"/>
      <c r="AG9825" s="873"/>
      <c r="AN9825" s="669"/>
      <c r="IG9825" s="1009"/>
      <c r="IH9825" s="1009"/>
      <c r="II9825" s="1009"/>
      <c r="IJ9825" s="1009"/>
      <c r="IK9825" s="1009"/>
      <c r="IL9825" s="1009"/>
      <c r="IM9825" s="1009"/>
    </row>
    <row r="9826" spans="17:247" x14ac:dyDescent="0.25">
      <c r="Q9826" s="1333"/>
      <c r="R9826" s="1333"/>
      <c r="S9826" s="669"/>
      <c r="T9826" s="669"/>
      <c r="U9826" s="669"/>
      <c r="AG9826" s="873"/>
      <c r="AN9826" s="669"/>
      <c r="IG9826" s="1009"/>
      <c r="IH9826" s="1009"/>
      <c r="II9826" s="1009"/>
      <c r="IJ9826" s="1009"/>
      <c r="IK9826" s="1009"/>
      <c r="IL9826" s="1009"/>
      <c r="IM9826" s="1009"/>
    </row>
    <row r="9827" spans="17:247" x14ac:dyDescent="0.25">
      <c r="Q9827" s="1333"/>
      <c r="R9827" s="1333"/>
      <c r="S9827" s="669"/>
      <c r="T9827" s="669"/>
      <c r="U9827" s="669"/>
      <c r="AG9827" s="873"/>
      <c r="AN9827" s="669"/>
      <c r="IG9827" s="1009"/>
      <c r="IH9827" s="1009"/>
      <c r="II9827" s="1009"/>
      <c r="IJ9827" s="1009"/>
      <c r="IK9827" s="1009"/>
      <c r="IL9827" s="1009"/>
      <c r="IM9827" s="1009"/>
    </row>
    <row r="9828" spans="17:247" x14ac:dyDescent="0.25">
      <c r="Q9828" s="1333"/>
      <c r="R9828" s="1333"/>
      <c r="S9828" s="669"/>
      <c r="T9828" s="669"/>
      <c r="U9828" s="669"/>
      <c r="AG9828" s="873"/>
      <c r="AN9828" s="669"/>
      <c r="IG9828" s="1009"/>
      <c r="IH9828" s="1009"/>
      <c r="II9828" s="1009"/>
      <c r="IJ9828" s="1009"/>
      <c r="IK9828" s="1009"/>
      <c r="IL9828" s="1009"/>
      <c r="IM9828" s="1009"/>
    </row>
    <row r="9829" spans="17:247" x14ac:dyDescent="0.25">
      <c r="Q9829" s="1333"/>
      <c r="R9829" s="1333"/>
      <c r="S9829" s="669"/>
      <c r="T9829" s="669"/>
      <c r="U9829" s="669"/>
      <c r="AG9829" s="873"/>
      <c r="AN9829" s="669"/>
      <c r="IG9829" s="1009"/>
      <c r="IH9829" s="1009"/>
      <c r="II9829" s="1009"/>
      <c r="IJ9829" s="1009"/>
      <c r="IK9829" s="1009"/>
      <c r="IL9829" s="1009"/>
      <c r="IM9829" s="1009"/>
    </row>
    <row r="9830" spans="17:247" x14ac:dyDescent="0.25">
      <c r="Q9830" s="1333"/>
      <c r="R9830" s="1333"/>
      <c r="S9830" s="669"/>
      <c r="T9830" s="669"/>
      <c r="U9830" s="669"/>
      <c r="AG9830" s="873"/>
      <c r="AN9830" s="669"/>
      <c r="IG9830" s="1009"/>
      <c r="IH9830" s="1009"/>
      <c r="II9830" s="1009"/>
      <c r="IJ9830" s="1009"/>
      <c r="IK9830" s="1009"/>
      <c r="IL9830" s="1009"/>
      <c r="IM9830" s="1009"/>
    </row>
    <row r="9831" spans="17:247" x14ac:dyDescent="0.25">
      <c r="Q9831" s="1333"/>
      <c r="R9831" s="1333"/>
      <c r="S9831" s="669"/>
      <c r="T9831" s="669"/>
      <c r="U9831" s="669"/>
      <c r="AG9831" s="873"/>
      <c r="AN9831" s="669"/>
      <c r="IG9831" s="1009"/>
      <c r="IH9831" s="1009"/>
      <c r="II9831" s="1009"/>
      <c r="IJ9831" s="1009"/>
      <c r="IK9831" s="1009"/>
      <c r="IL9831" s="1009"/>
      <c r="IM9831" s="1009"/>
    </row>
    <row r="9832" spans="17:247" x14ac:dyDescent="0.25">
      <c r="Q9832" s="1333"/>
      <c r="R9832" s="1333"/>
      <c r="S9832" s="669"/>
      <c r="T9832" s="669"/>
      <c r="U9832" s="669"/>
      <c r="AG9832" s="873"/>
      <c r="AN9832" s="669"/>
      <c r="IG9832" s="1009"/>
      <c r="IH9832" s="1009"/>
      <c r="II9832" s="1009"/>
      <c r="IJ9832" s="1009"/>
      <c r="IK9832" s="1009"/>
      <c r="IL9832" s="1009"/>
      <c r="IM9832" s="1009"/>
    </row>
    <row r="9833" spans="17:247" x14ac:dyDescent="0.25">
      <c r="Q9833" s="1333"/>
      <c r="R9833" s="1333"/>
      <c r="S9833" s="669"/>
      <c r="T9833" s="669"/>
      <c r="U9833" s="669"/>
      <c r="AG9833" s="873"/>
      <c r="AN9833" s="669"/>
      <c r="IG9833" s="1009"/>
      <c r="IH9833" s="1009"/>
      <c r="II9833" s="1009"/>
      <c r="IJ9833" s="1009"/>
      <c r="IK9833" s="1009"/>
      <c r="IL9833" s="1009"/>
      <c r="IM9833" s="1009"/>
    </row>
    <row r="9834" spans="17:247" x14ac:dyDescent="0.25">
      <c r="Q9834" s="1333"/>
      <c r="R9834" s="1333"/>
      <c r="S9834" s="669"/>
      <c r="T9834" s="669"/>
      <c r="U9834" s="669"/>
      <c r="AG9834" s="873"/>
      <c r="AN9834" s="669"/>
      <c r="IG9834" s="1009"/>
      <c r="IH9834" s="1009"/>
      <c r="II9834" s="1009"/>
      <c r="IJ9834" s="1009"/>
      <c r="IK9834" s="1009"/>
      <c r="IL9834" s="1009"/>
      <c r="IM9834" s="1009"/>
    </row>
    <row r="9835" spans="17:247" x14ac:dyDescent="0.25">
      <c r="Q9835" s="1333"/>
      <c r="R9835" s="1333"/>
      <c r="S9835" s="669"/>
      <c r="T9835" s="669"/>
      <c r="U9835" s="669"/>
      <c r="AG9835" s="873"/>
      <c r="AN9835" s="669"/>
      <c r="IG9835" s="1009"/>
      <c r="IH9835" s="1009"/>
      <c r="II9835" s="1009"/>
      <c r="IJ9835" s="1009"/>
      <c r="IK9835" s="1009"/>
      <c r="IL9835" s="1009"/>
      <c r="IM9835" s="1009"/>
    </row>
    <row r="9836" spans="17:247" x14ac:dyDescent="0.25">
      <c r="Q9836" s="1333"/>
      <c r="R9836" s="1333"/>
      <c r="S9836" s="669"/>
      <c r="T9836" s="669"/>
      <c r="U9836" s="669"/>
      <c r="AG9836" s="873"/>
      <c r="AN9836" s="669"/>
      <c r="IG9836" s="1009"/>
      <c r="IH9836" s="1009"/>
      <c r="II9836" s="1009"/>
      <c r="IJ9836" s="1009"/>
      <c r="IK9836" s="1009"/>
      <c r="IL9836" s="1009"/>
      <c r="IM9836" s="1009"/>
    </row>
    <row r="9837" spans="17:247" x14ac:dyDescent="0.25">
      <c r="Q9837" s="1333"/>
      <c r="R9837" s="1333"/>
      <c r="S9837" s="669"/>
      <c r="T9837" s="669"/>
      <c r="U9837" s="669"/>
      <c r="AG9837" s="873"/>
      <c r="AN9837" s="669"/>
      <c r="IG9837" s="1009"/>
      <c r="IH9837" s="1009"/>
      <c r="II9837" s="1009"/>
      <c r="IJ9837" s="1009"/>
      <c r="IK9837" s="1009"/>
      <c r="IL9837" s="1009"/>
      <c r="IM9837" s="1009"/>
    </row>
    <row r="9838" spans="17:247" x14ac:dyDescent="0.25">
      <c r="Q9838" s="1333"/>
      <c r="R9838" s="1333"/>
      <c r="S9838" s="669"/>
      <c r="T9838" s="669"/>
      <c r="U9838" s="669"/>
      <c r="AG9838" s="873"/>
      <c r="AN9838" s="669"/>
      <c r="IG9838" s="1009"/>
      <c r="IH9838" s="1009"/>
      <c r="II9838" s="1009"/>
      <c r="IJ9838" s="1009"/>
      <c r="IK9838" s="1009"/>
      <c r="IL9838" s="1009"/>
      <c r="IM9838" s="1009"/>
    </row>
    <row r="9839" spans="17:247" x14ac:dyDescent="0.25">
      <c r="Q9839" s="1333"/>
      <c r="R9839" s="1333"/>
      <c r="S9839" s="669"/>
      <c r="T9839" s="669"/>
      <c r="U9839" s="669"/>
      <c r="AG9839" s="873"/>
      <c r="AN9839" s="669"/>
      <c r="IG9839" s="1009"/>
      <c r="IH9839" s="1009"/>
      <c r="II9839" s="1009"/>
      <c r="IJ9839" s="1009"/>
      <c r="IK9839" s="1009"/>
      <c r="IL9839" s="1009"/>
      <c r="IM9839" s="1009"/>
    </row>
    <row r="9840" spans="17:247" x14ac:dyDescent="0.25">
      <c r="Q9840" s="1333"/>
      <c r="R9840" s="1333"/>
      <c r="S9840" s="669"/>
      <c r="T9840" s="669"/>
      <c r="U9840" s="669"/>
      <c r="AG9840" s="873"/>
      <c r="AN9840" s="669"/>
      <c r="IG9840" s="1009"/>
      <c r="IH9840" s="1009"/>
      <c r="II9840" s="1009"/>
      <c r="IJ9840" s="1009"/>
      <c r="IK9840" s="1009"/>
      <c r="IL9840" s="1009"/>
      <c r="IM9840" s="1009"/>
    </row>
    <row r="9841" spans="17:247" x14ac:dyDescent="0.25">
      <c r="Q9841" s="1333"/>
      <c r="R9841" s="1333"/>
      <c r="S9841" s="669"/>
      <c r="T9841" s="669"/>
      <c r="U9841" s="669"/>
      <c r="AG9841" s="873"/>
      <c r="AN9841" s="669"/>
      <c r="IG9841" s="1009"/>
      <c r="IH9841" s="1009"/>
      <c r="II9841" s="1009"/>
      <c r="IJ9841" s="1009"/>
      <c r="IK9841" s="1009"/>
      <c r="IL9841" s="1009"/>
      <c r="IM9841" s="1009"/>
    </row>
    <row r="9842" spans="17:247" x14ac:dyDescent="0.25">
      <c r="Q9842" s="1333"/>
      <c r="R9842" s="1333"/>
      <c r="S9842" s="669"/>
      <c r="T9842" s="669"/>
      <c r="U9842" s="669"/>
      <c r="AG9842" s="873"/>
      <c r="AN9842" s="669"/>
      <c r="IG9842" s="1009"/>
      <c r="IH9842" s="1009"/>
      <c r="II9842" s="1009"/>
      <c r="IJ9842" s="1009"/>
      <c r="IK9842" s="1009"/>
      <c r="IL9842" s="1009"/>
      <c r="IM9842" s="1009"/>
    </row>
    <row r="9843" spans="17:247" x14ac:dyDescent="0.25">
      <c r="Q9843" s="1333"/>
      <c r="R9843" s="1333"/>
      <c r="S9843" s="669"/>
      <c r="T9843" s="669"/>
      <c r="U9843" s="669"/>
      <c r="AG9843" s="873"/>
      <c r="AN9843" s="669"/>
      <c r="IG9843" s="1009"/>
      <c r="IH9843" s="1009"/>
      <c r="II9843" s="1009"/>
      <c r="IJ9843" s="1009"/>
      <c r="IK9843" s="1009"/>
      <c r="IL9843" s="1009"/>
      <c r="IM9843" s="1009"/>
    </row>
    <row r="9844" spans="17:247" x14ac:dyDescent="0.25">
      <c r="Q9844" s="1333"/>
      <c r="R9844" s="1333"/>
      <c r="S9844" s="669"/>
      <c r="T9844" s="669"/>
      <c r="U9844" s="669"/>
      <c r="AG9844" s="873"/>
      <c r="AN9844" s="669"/>
      <c r="IG9844" s="1009"/>
      <c r="IH9844" s="1009"/>
      <c r="II9844" s="1009"/>
      <c r="IJ9844" s="1009"/>
      <c r="IK9844" s="1009"/>
      <c r="IL9844" s="1009"/>
      <c r="IM9844" s="1009"/>
    </row>
    <row r="9845" spans="17:247" x14ac:dyDescent="0.25">
      <c r="Q9845" s="1333"/>
      <c r="R9845" s="1333"/>
      <c r="S9845" s="669"/>
      <c r="T9845" s="669"/>
      <c r="U9845" s="669"/>
      <c r="AG9845" s="873"/>
      <c r="AN9845" s="669"/>
      <c r="IG9845" s="1009"/>
      <c r="IH9845" s="1009"/>
      <c r="II9845" s="1009"/>
      <c r="IJ9845" s="1009"/>
      <c r="IK9845" s="1009"/>
      <c r="IL9845" s="1009"/>
      <c r="IM9845" s="1009"/>
    </row>
    <row r="9846" spans="17:247" x14ac:dyDescent="0.25">
      <c r="Q9846" s="1333"/>
      <c r="R9846" s="1333"/>
      <c r="S9846" s="669"/>
      <c r="T9846" s="669"/>
      <c r="U9846" s="669"/>
      <c r="AG9846" s="873"/>
      <c r="AN9846" s="669"/>
      <c r="IG9846" s="1009"/>
      <c r="IH9846" s="1009"/>
      <c r="II9846" s="1009"/>
      <c r="IJ9846" s="1009"/>
      <c r="IK9846" s="1009"/>
      <c r="IL9846" s="1009"/>
      <c r="IM9846" s="1009"/>
    </row>
    <row r="9847" spans="17:247" x14ac:dyDescent="0.25">
      <c r="Q9847" s="1333"/>
      <c r="R9847" s="1333"/>
      <c r="S9847" s="669"/>
      <c r="T9847" s="669"/>
      <c r="U9847" s="669"/>
      <c r="AG9847" s="873"/>
      <c r="AN9847" s="669"/>
      <c r="IG9847" s="1009"/>
      <c r="IH9847" s="1009"/>
      <c r="II9847" s="1009"/>
      <c r="IJ9847" s="1009"/>
      <c r="IK9847" s="1009"/>
      <c r="IL9847" s="1009"/>
      <c r="IM9847" s="1009"/>
    </row>
    <row r="9848" spans="17:247" x14ac:dyDescent="0.25">
      <c r="Q9848" s="1333"/>
      <c r="R9848" s="1333"/>
      <c r="S9848" s="669"/>
      <c r="T9848" s="669"/>
      <c r="U9848" s="669"/>
      <c r="AG9848" s="873"/>
      <c r="AN9848" s="669"/>
      <c r="IG9848" s="1009"/>
      <c r="IH9848" s="1009"/>
      <c r="II9848" s="1009"/>
      <c r="IJ9848" s="1009"/>
      <c r="IK9848" s="1009"/>
      <c r="IL9848" s="1009"/>
      <c r="IM9848" s="1009"/>
    </row>
    <row r="9849" spans="17:247" x14ac:dyDescent="0.25">
      <c r="Q9849" s="1333"/>
      <c r="R9849" s="1333"/>
      <c r="S9849" s="669"/>
      <c r="T9849" s="669"/>
      <c r="U9849" s="669"/>
      <c r="AG9849" s="873"/>
      <c r="AN9849" s="669"/>
      <c r="IG9849" s="1009"/>
      <c r="IH9849" s="1009"/>
      <c r="II9849" s="1009"/>
      <c r="IJ9849" s="1009"/>
      <c r="IK9849" s="1009"/>
      <c r="IL9849" s="1009"/>
      <c r="IM9849" s="1009"/>
    </row>
    <row r="9850" spans="17:247" x14ac:dyDescent="0.25">
      <c r="Q9850" s="1333"/>
      <c r="R9850" s="1333"/>
      <c r="S9850" s="669"/>
      <c r="T9850" s="669"/>
      <c r="U9850" s="669"/>
      <c r="AG9850" s="873"/>
      <c r="AN9850" s="669"/>
      <c r="IG9850" s="1009"/>
      <c r="IH9850" s="1009"/>
      <c r="II9850" s="1009"/>
      <c r="IJ9850" s="1009"/>
      <c r="IK9850" s="1009"/>
      <c r="IL9850" s="1009"/>
      <c r="IM9850" s="1009"/>
    </row>
    <row r="9851" spans="17:247" x14ac:dyDescent="0.25">
      <c r="Q9851" s="1333"/>
      <c r="R9851" s="1333"/>
      <c r="S9851" s="669"/>
      <c r="T9851" s="669"/>
      <c r="U9851" s="669"/>
      <c r="AG9851" s="873"/>
      <c r="AN9851" s="669"/>
      <c r="IG9851" s="1009"/>
      <c r="IH9851" s="1009"/>
      <c r="II9851" s="1009"/>
      <c r="IJ9851" s="1009"/>
      <c r="IK9851" s="1009"/>
      <c r="IL9851" s="1009"/>
      <c r="IM9851" s="1009"/>
    </row>
    <row r="9852" spans="17:247" x14ac:dyDescent="0.25">
      <c r="Q9852" s="1333"/>
      <c r="R9852" s="1333"/>
      <c r="S9852" s="669"/>
      <c r="T9852" s="669"/>
      <c r="U9852" s="669"/>
      <c r="AG9852" s="873"/>
      <c r="AN9852" s="669"/>
      <c r="IG9852" s="1009"/>
      <c r="IH9852" s="1009"/>
      <c r="II9852" s="1009"/>
      <c r="IJ9852" s="1009"/>
      <c r="IK9852" s="1009"/>
      <c r="IL9852" s="1009"/>
      <c r="IM9852" s="1009"/>
    </row>
    <row r="9853" spans="17:247" x14ac:dyDescent="0.25">
      <c r="Q9853" s="1333"/>
      <c r="R9853" s="1333"/>
      <c r="S9853" s="669"/>
      <c r="T9853" s="669"/>
      <c r="U9853" s="669"/>
      <c r="AG9853" s="873"/>
      <c r="AN9853" s="669"/>
      <c r="IG9853" s="1009"/>
      <c r="IH9853" s="1009"/>
      <c r="II9853" s="1009"/>
      <c r="IJ9853" s="1009"/>
      <c r="IK9853" s="1009"/>
      <c r="IL9853" s="1009"/>
      <c r="IM9853" s="1009"/>
    </row>
    <row r="9854" spans="17:247" x14ac:dyDescent="0.25">
      <c r="Q9854" s="1333"/>
      <c r="R9854" s="1333"/>
      <c r="S9854" s="669"/>
      <c r="T9854" s="669"/>
      <c r="U9854" s="669"/>
      <c r="AG9854" s="873"/>
      <c r="AN9854" s="669"/>
      <c r="IG9854" s="1009"/>
      <c r="IH9854" s="1009"/>
      <c r="II9854" s="1009"/>
      <c r="IJ9854" s="1009"/>
      <c r="IK9854" s="1009"/>
      <c r="IL9854" s="1009"/>
      <c r="IM9854" s="1009"/>
    </row>
    <row r="9855" spans="17:247" x14ac:dyDescent="0.25">
      <c r="Q9855" s="1333"/>
      <c r="R9855" s="1333"/>
      <c r="S9855" s="669"/>
      <c r="T9855" s="669"/>
      <c r="U9855" s="669"/>
      <c r="AG9855" s="873"/>
      <c r="AN9855" s="669"/>
      <c r="IG9855" s="1009"/>
      <c r="IH9855" s="1009"/>
      <c r="II9855" s="1009"/>
      <c r="IJ9855" s="1009"/>
      <c r="IK9855" s="1009"/>
      <c r="IL9855" s="1009"/>
      <c r="IM9855" s="1009"/>
    </row>
    <row r="9856" spans="17:247" x14ac:dyDescent="0.25">
      <c r="Q9856" s="1333"/>
      <c r="R9856" s="1333"/>
      <c r="S9856" s="669"/>
      <c r="T9856" s="669"/>
      <c r="U9856" s="669"/>
      <c r="AG9856" s="873"/>
      <c r="AN9856" s="669"/>
      <c r="IG9856" s="1009"/>
      <c r="IH9856" s="1009"/>
      <c r="II9856" s="1009"/>
      <c r="IJ9856" s="1009"/>
      <c r="IK9856" s="1009"/>
      <c r="IL9856" s="1009"/>
      <c r="IM9856" s="1009"/>
    </row>
    <row r="9857" spans="17:247" x14ac:dyDescent="0.25">
      <c r="Q9857" s="1333"/>
      <c r="R9857" s="1333"/>
      <c r="S9857" s="669"/>
      <c r="T9857" s="669"/>
      <c r="U9857" s="669"/>
      <c r="AG9857" s="873"/>
      <c r="AN9857" s="669"/>
      <c r="IG9857" s="1009"/>
      <c r="IH9857" s="1009"/>
      <c r="II9857" s="1009"/>
      <c r="IJ9857" s="1009"/>
      <c r="IK9857" s="1009"/>
      <c r="IL9857" s="1009"/>
      <c r="IM9857" s="1009"/>
    </row>
    <row r="9858" spans="17:247" x14ac:dyDescent="0.25">
      <c r="Q9858" s="1333"/>
      <c r="R9858" s="1333"/>
      <c r="S9858" s="669"/>
      <c r="T9858" s="669"/>
      <c r="U9858" s="669"/>
      <c r="AG9858" s="873"/>
      <c r="AN9858" s="669"/>
      <c r="IG9858" s="1009"/>
      <c r="IH9858" s="1009"/>
      <c r="II9858" s="1009"/>
      <c r="IJ9858" s="1009"/>
      <c r="IK9858" s="1009"/>
      <c r="IL9858" s="1009"/>
      <c r="IM9858" s="1009"/>
    </row>
    <row r="9859" spans="17:247" x14ac:dyDescent="0.25">
      <c r="Q9859" s="1333"/>
      <c r="R9859" s="1333"/>
      <c r="S9859" s="669"/>
      <c r="T9859" s="669"/>
      <c r="U9859" s="669"/>
      <c r="AG9859" s="873"/>
      <c r="AN9859" s="669"/>
      <c r="IG9859" s="1009"/>
      <c r="IH9859" s="1009"/>
      <c r="II9859" s="1009"/>
      <c r="IJ9859" s="1009"/>
      <c r="IK9859" s="1009"/>
      <c r="IL9859" s="1009"/>
      <c r="IM9859" s="1009"/>
    </row>
    <row r="9860" spans="17:247" x14ac:dyDescent="0.25">
      <c r="Q9860" s="1333"/>
      <c r="R9860" s="1333"/>
      <c r="S9860" s="669"/>
      <c r="T9860" s="669"/>
      <c r="U9860" s="669"/>
      <c r="AG9860" s="873"/>
      <c r="AN9860" s="669"/>
      <c r="IG9860" s="1009"/>
      <c r="IH9860" s="1009"/>
      <c r="II9860" s="1009"/>
      <c r="IJ9860" s="1009"/>
      <c r="IK9860" s="1009"/>
      <c r="IL9860" s="1009"/>
      <c r="IM9860" s="1009"/>
    </row>
    <row r="9861" spans="17:247" x14ac:dyDescent="0.25">
      <c r="Q9861" s="1333"/>
      <c r="R9861" s="1333"/>
      <c r="S9861" s="669"/>
      <c r="T9861" s="669"/>
      <c r="U9861" s="669"/>
      <c r="AG9861" s="873"/>
      <c r="AN9861" s="669"/>
      <c r="IG9861" s="1009"/>
      <c r="IH9861" s="1009"/>
      <c r="II9861" s="1009"/>
      <c r="IJ9861" s="1009"/>
      <c r="IK9861" s="1009"/>
      <c r="IL9861" s="1009"/>
      <c r="IM9861" s="1009"/>
    </row>
    <row r="9862" spans="17:247" x14ac:dyDescent="0.25">
      <c r="Q9862" s="1333"/>
      <c r="R9862" s="1333"/>
      <c r="S9862" s="669"/>
      <c r="T9862" s="669"/>
      <c r="U9862" s="669"/>
      <c r="AG9862" s="873"/>
      <c r="AN9862" s="669"/>
      <c r="IG9862" s="1009"/>
      <c r="IH9862" s="1009"/>
      <c r="II9862" s="1009"/>
      <c r="IJ9862" s="1009"/>
      <c r="IK9862" s="1009"/>
      <c r="IL9862" s="1009"/>
      <c r="IM9862" s="1009"/>
    </row>
    <row r="9863" spans="17:247" x14ac:dyDescent="0.25">
      <c r="Q9863" s="1333"/>
      <c r="R9863" s="1333"/>
      <c r="S9863" s="669"/>
      <c r="T9863" s="669"/>
      <c r="U9863" s="669"/>
      <c r="AG9863" s="873"/>
      <c r="AN9863" s="669"/>
      <c r="IG9863" s="1009"/>
      <c r="IH9863" s="1009"/>
      <c r="II9863" s="1009"/>
      <c r="IJ9863" s="1009"/>
      <c r="IK9863" s="1009"/>
      <c r="IL9863" s="1009"/>
      <c r="IM9863" s="1009"/>
    </row>
    <row r="9864" spans="17:247" x14ac:dyDescent="0.25">
      <c r="Q9864" s="1333"/>
      <c r="R9864" s="1333"/>
      <c r="S9864" s="669"/>
      <c r="T9864" s="669"/>
      <c r="U9864" s="669"/>
      <c r="AG9864" s="873"/>
      <c r="AN9864" s="669"/>
      <c r="IG9864" s="1009"/>
      <c r="IH9864" s="1009"/>
      <c r="II9864" s="1009"/>
      <c r="IJ9864" s="1009"/>
      <c r="IK9864" s="1009"/>
      <c r="IL9864" s="1009"/>
      <c r="IM9864" s="1009"/>
    </row>
    <row r="9865" spans="17:247" x14ac:dyDescent="0.25">
      <c r="Q9865" s="1333"/>
      <c r="R9865" s="1333"/>
      <c r="S9865" s="669"/>
      <c r="T9865" s="669"/>
      <c r="U9865" s="669"/>
      <c r="AG9865" s="873"/>
      <c r="AN9865" s="669"/>
      <c r="IG9865" s="1009"/>
      <c r="IH9865" s="1009"/>
      <c r="II9865" s="1009"/>
      <c r="IJ9865" s="1009"/>
      <c r="IK9865" s="1009"/>
      <c r="IL9865" s="1009"/>
      <c r="IM9865" s="1009"/>
    </row>
    <row r="9866" spans="17:247" x14ac:dyDescent="0.25">
      <c r="Q9866" s="1333"/>
      <c r="R9866" s="1333"/>
      <c r="S9866" s="669"/>
      <c r="T9866" s="669"/>
      <c r="U9866" s="669"/>
      <c r="AG9866" s="873"/>
      <c r="AN9866" s="669"/>
      <c r="IG9866" s="1009"/>
      <c r="IH9866" s="1009"/>
      <c r="II9866" s="1009"/>
      <c r="IJ9866" s="1009"/>
      <c r="IK9866" s="1009"/>
      <c r="IL9866" s="1009"/>
      <c r="IM9866" s="1009"/>
    </row>
    <row r="9867" spans="17:247" x14ac:dyDescent="0.25">
      <c r="Q9867" s="1333"/>
      <c r="R9867" s="1333"/>
      <c r="S9867" s="669"/>
      <c r="T9867" s="669"/>
      <c r="U9867" s="669"/>
      <c r="AG9867" s="873"/>
      <c r="AN9867" s="669"/>
      <c r="IG9867" s="1009"/>
      <c r="IH9867" s="1009"/>
      <c r="II9867" s="1009"/>
      <c r="IJ9867" s="1009"/>
      <c r="IK9867" s="1009"/>
      <c r="IL9867" s="1009"/>
      <c r="IM9867" s="1009"/>
    </row>
    <row r="9868" spans="17:247" x14ac:dyDescent="0.25">
      <c r="Q9868" s="1333"/>
      <c r="R9868" s="1333"/>
      <c r="S9868" s="669"/>
      <c r="T9868" s="669"/>
      <c r="U9868" s="669"/>
      <c r="AG9868" s="873"/>
      <c r="AN9868" s="669"/>
      <c r="IG9868" s="1009"/>
      <c r="IH9868" s="1009"/>
      <c r="II9868" s="1009"/>
      <c r="IJ9868" s="1009"/>
      <c r="IK9868" s="1009"/>
      <c r="IL9868" s="1009"/>
      <c r="IM9868" s="1009"/>
    </row>
    <row r="9869" spans="17:247" x14ac:dyDescent="0.25">
      <c r="Q9869" s="1333"/>
      <c r="R9869" s="1333"/>
      <c r="S9869" s="669"/>
      <c r="T9869" s="669"/>
      <c r="U9869" s="669"/>
      <c r="AG9869" s="873"/>
      <c r="AN9869" s="669"/>
      <c r="IG9869" s="1009"/>
      <c r="IH9869" s="1009"/>
      <c r="II9869" s="1009"/>
      <c r="IJ9869" s="1009"/>
      <c r="IK9869" s="1009"/>
      <c r="IL9869" s="1009"/>
      <c r="IM9869" s="1009"/>
    </row>
    <row r="9870" spans="17:247" x14ac:dyDescent="0.25">
      <c r="Q9870" s="1333"/>
      <c r="R9870" s="1333"/>
      <c r="S9870" s="669"/>
      <c r="T9870" s="669"/>
      <c r="U9870" s="669"/>
      <c r="AG9870" s="873"/>
      <c r="AN9870" s="669"/>
      <c r="IG9870" s="1009"/>
      <c r="IH9870" s="1009"/>
      <c r="II9870" s="1009"/>
      <c r="IJ9870" s="1009"/>
      <c r="IK9870" s="1009"/>
      <c r="IL9870" s="1009"/>
      <c r="IM9870" s="1009"/>
    </row>
    <row r="9871" spans="17:247" x14ac:dyDescent="0.25">
      <c r="Q9871" s="1333"/>
      <c r="R9871" s="1333"/>
      <c r="S9871" s="669"/>
      <c r="T9871" s="669"/>
      <c r="U9871" s="669"/>
      <c r="AG9871" s="873"/>
      <c r="AN9871" s="669"/>
      <c r="IG9871" s="1009"/>
      <c r="IH9871" s="1009"/>
      <c r="II9871" s="1009"/>
      <c r="IJ9871" s="1009"/>
      <c r="IK9871" s="1009"/>
      <c r="IL9871" s="1009"/>
      <c r="IM9871" s="1009"/>
    </row>
    <row r="9872" spans="17:247" x14ac:dyDescent="0.25">
      <c r="Q9872" s="1333"/>
      <c r="R9872" s="1333"/>
      <c r="S9872" s="669"/>
      <c r="T9872" s="669"/>
      <c r="U9872" s="669"/>
      <c r="AG9872" s="873"/>
      <c r="AN9872" s="669"/>
      <c r="IG9872" s="1009"/>
      <c r="IH9872" s="1009"/>
      <c r="II9872" s="1009"/>
      <c r="IJ9872" s="1009"/>
      <c r="IK9872" s="1009"/>
      <c r="IL9872" s="1009"/>
      <c r="IM9872" s="1009"/>
    </row>
    <row r="9873" spans="17:247" x14ac:dyDescent="0.25">
      <c r="Q9873" s="1333"/>
      <c r="R9873" s="1333"/>
      <c r="S9873" s="669"/>
      <c r="T9873" s="669"/>
      <c r="U9873" s="669"/>
      <c r="AG9873" s="873"/>
      <c r="AN9873" s="669"/>
      <c r="IG9873" s="1009"/>
      <c r="IH9873" s="1009"/>
      <c r="II9873" s="1009"/>
      <c r="IJ9873" s="1009"/>
      <c r="IK9873" s="1009"/>
      <c r="IL9873" s="1009"/>
      <c r="IM9873" s="1009"/>
    </row>
    <row r="9874" spans="17:247" x14ac:dyDescent="0.25">
      <c r="Q9874" s="1333"/>
      <c r="R9874" s="1333"/>
      <c r="S9874" s="669"/>
      <c r="T9874" s="669"/>
      <c r="U9874" s="669"/>
      <c r="AG9874" s="873"/>
      <c r="AN9874" s="669"/>
      <c r="IG9874" s="1009"/>
      <c r="IH9874" s="1009"/>
      <c r="II9874" s="1009"/>
      <c r="IJ9874" s="1009"/>
      <c r="IK9874" s="1009"/>
      <c r="IL9874" s="1009"/>
      <c r="IM9874" s="1009"/>
    </row>
    <row r="9875" spans="17:247" x14ac:dyDescent="0.25">
      <c r="Q9875" s="1333"/>
      <c r="R9875" s="1333"/>
      <c r="S9875" s="669"/>
      <c r="T9875" s="669"/>
      <c r="U9875" s="669"/>
      <c r="AG9875" s="873"/>
      <c r="AN9875" s="669"/>
      <c r="IG9875" s="1009"/>
      <c r="IH9875" s="1009"/>
      <c r="II9875" s="1009"/>
      <c r="IJ9875" s="1009"/>
      <c r="IK9875" s="1009"/>
      <c r="IL9875" s="1009"/>
      <c r="IM9875" s="1009"/>
    </row>
    <row r="9876" spans="17:247" x14ac:dyDescent="0.25">
      <c r="Q9876" s="1333"/>
      <c r="R9876" s="1333"/>
      <c r="S9876" s="669"/>
      <c r="T9876" s="669"/>
      <c r="U9876" s="669"/>
      <c r="AG9876" s="873"/>
      <c r="AN9876" s="669"/>
      <c r="IG9876" s="1009"/>
      <c r="IH9876" s="1009"/>
      <c r="II9876" s="1009"/>
      <c r="IJ9876" s="1009"/>
      <c r="IK9876" s="1009"/>
      <c r="IL9876" s="1009"/>
      <c r="IM9876" s="1009"/>
    </row>
    <row r="9877" spans="17:247" x14ac:dyDescent="0.25">
      <c r="Q9877" s="1333"/>
      <c r="R9877" s="1333"/>
      <c r="S9877" s="669"/>
      <c r="T9877" s="669"/>
      <c r="U9877" s="669"/>
      <c r="AG9877" s="873"/>
      <c r="AN9877" s="669"/>
      <c r="IG9877" s="1009"/>
      <c r="IH9877" s="1009"/>
      <c r="II9877" s="1009"/>
      <c r="IJ9877" s="1009"/>
      <c r="IK9877" s="1009"/>
      <c r="IL9877" s="1009"/>
      <c r="IM9877" s="1009"/>
    </row>
    <row r="9878" spans="17:247" x14ac:dyDescent="0.25">
      <c r="Q9878" s="1333"/>
      <c r="R9878" s="1333"/>
      <c r="S9878" s="669"/>
      <c r="T9878" s="669"/>
      <c r="U9878" s="669"/>
      <c r="AG9878" s="873"/>
      <c r="AN9878" s="669"/>
      <c r="IG9878" s="1009"/>
      <c r="IH9878" s="1009"/>
      <c r="II9878" s="1009"/>
      <c r="IJ9878" s="1009"/>
      <c r="IK9878" s="1009"/>
      <c r="IL9878" s="1009"/>
      <c r="IM9878" s="1009"/>
    </row>
    <row r="9879" spans="17:247" x14ac:dyDescent="0.25">
      <c r="Q9879" s="1333"/>
      <c r="R9879" s="1333"/>
      <c r="S9879" s="669"/>
      <c r="T9879" s="669"/>
      <c r="U9879" s="669"/>
      <c r="AG9879" s="873"/>
      <c r="AN9879" s="669"/>
      <c r="IG9879" s="1009"/>
      <c r="IH9879" s="1009"/>
      <c r="II9879" s="1009"/>
      <c r="IJ9879" s="1009"/>
      <c r="IK9879" s="1009"/>
      <c r="IL9879" s="1009"/>
      <c r="IM9879" s="1009"/>
    </row>
    <row r="9880" spans="17:247" x14ac:dyDescent="0.25">
      <c r="Q9880" s="1333"/>
      <c r="R9880" s="1333"/>
      <c r="S9880" s="669"/>
      <c r="T9880" s="669"/>
      <c r="U9880" s="669"/>
      <c r="AG9880" s="873"/>
      <c r="AN9880" s="669"/>
      <c r="IG9880" s="1009"/>
      <c r="IH9880" s="1009"/>
      <c r="II9880" s="1009"/>
      <c r="IJ9880" s="1009"/>
      <c r="IK9880" s="1009"/>
      <c r="IL9880" s="1009"/>
      <c r="IM9880" s="1009"/>
    </row>
    <row r="9881" spans="17:247" x14ac:dyDescent="0.25">
      <c r="Q9881" s="1333"/>
      <c r="R9881" s="1333"/>
      <c r="S9881" s="669"/>
      <c r="T9881" s="669"/>
      <c r="U9881" s="669"/>
      <c r="AG9881" s="873"/>
      <c r="AN9881" s="669"/>
      <c r="IG9881" s="1009"/>
      <c r="IH9881" s="1009"/>
      <c r="II9881" s="1009"/>
      <c r="IJ9881" s="1009"/>
      <c r="IK9881" s="1009"/>
      <c r="IL9881" s="1009"/>
      <c r="IM9881" s="1009"/>
    </row>
    <row r="9882" spans="17:247" x14ac:dyDescent="0.25">
      <c r="Q9882" s="1333"/>
      <c r="R9882" s="1333"/>
      <c r="S9882" s="669"/>
      <c r="T9882" s="669"/>
      <c r="U9882" s="669"/>
      <c r="AG9882" s="873"/>
      <c r="AN9882" s="669"/>
      <c r="IG9882" s="1009"/>
      <c r="IH9882" s="1009"/>
      <c r="II9882" s="1009"/>
      <c r="IJ9882" s="1009"/>
      <c r="IK9882" s="1009"/>
      <c r="IL9882" s="1009"/>
      <c r="IM9882" s="1009"/>
    </row>
    <row r="9883" spans="17:247" x14ac:dyDescent="0.25">
      <c r="Q9883" s="1333"/>
      <c r="R9883" s="1333"/>
      <c r="S9883" s="669"/>
      <c r="T9883" s="669"/>
      <c r="U9883" s="669"/>
      <c r="AG9883" s="873"/>
      <c r="AN9883" s="669"/>
      <c r="IG9883" s="1009"/>
      <c r="IH9883" s="1009"/>
      <c r="II9883" s="1009"/>
      <c r="IJ9883" s="1009"/>
      <c r="IK9883" s="1009"/>
      <c r="IL9883" s="1009"/>
      <c r="IM9883" s="1009"/>
    </row>
    <row r="9884" spans="17:247" x14ac:dyDescent="0.25">
      <c r="Q9884" s="1333"/>
      <c r="R9884" s="1333"/>
      <c r="S9884" s="669"/>
      <c r="T9884" s="669"/>
      <c r="U9884" s="669"/>
      <c r="AG9884" s="873"/>
      <c r="AN9884" s="669"/>
      <c r="IG9884" s="1009"/>
      <c r="IH9884" s="1009"/>
      <c r="II9884" s="1009"/>
      <c r="IJ9884" s="1009"/>
      <c r="IK9884" s="1009"/>
      <c r="IL9884" s="1009"/>
      <c r="IM9884" s="1009"/>
    </row>
    <row r="9885" spans="17:247" x14ac:dyDescent="0.25">
      <c r="Q9885" s="1333"/>
      <c r="R9885" s="1333"/>
      <c r="S9885" s="669"/>
      <c r="T9885" s="669"/>
      <c r="U9885" s="669"/>
      <c r="AG9885" s="873"/>
      <c r="AN9885" s="669"/>
      <c r="IG9885" s="1009"/>
      <c r="IH9885" s="1009"/>
      <c r="II9885" s="1009"/>
      <c r="IJ9885" s="1009"/>
      <c r="IK9885" s="1009"/>
      <c r="IL9885" s="1009"/>
      <c r="IM9885" s="1009"/>
    </row>
    <row r="9886" spans="17:247" x14ac:dyDescent="0.25">
      <c r="Q9886" s="1333"/>
      <c r="R9886" s="1333"/>
      <c r="S9886" s="669"/>
      <c r="T9886" s="669"/>
      <c r="U9886" s="669"/>
      <c r="AG9886" s="873"/>
      <c r="AN9886" s="669"/>
      <c r="IG9886" s="1009"/>
      <c r="IH9886" s="1009"/>
      <c r="II9886" s="1009"/>
      <c r="IJ9886" s="1009"/>
      <c r="IK9886" s="1009"/>
      <c r="IL9886" s="1009"/>
      <c r="IM9886" s="1009"/>
    </row>
    <row r="9887" spans="17:247" x14ac:dyDescent="0.25">
      <c r="Q9887" s="1333"/>
      <c r="R9887" s="1333"/>
      <c r="S9887" s="669"/>
      <c r="T9887" s="669"/>
      <c r="U9887" s="669"/>
      <c r="AG9887" s="873"/>
      <c r="AN9887" s="669"/>
      <c r="IG9887" s="1009"/>
      <c r="IH9887" s="1009"/>
      <c r="II9887" s="1009"/>
      <c r="IJ9887" s="1009"/>
      <c r="IK9887" s="1009"/>
      <c r="IL9887" s="1009"/>
      <c r="IM9887" s="1009"/>
    </row>
    <row r="9888" spans="17:247" x14ac:dyDescent="0.25">
      <c r="Q9888" s="1333"/>
      <c r="R9888" s="1333"/>
      <c r="S9888" s="669"/>
      <c r="T9888" s="669"/>
      <c r="U9888" s="669"/>
      <c r="AG9888" s="873"/>
      <c r="AN9888" s="669"/>
      <c r="IG9888" s="1009"/>
      <c r="IH9888" s="1009"/>
      <c r="II9888" s="1009"/>
      <c r="IJ9888" s="1009"/>
      <c r="IK9888" s="1009"/>
      <c r="IL9888" s="1009"/>
      <c r="IM9888" s="1009"/>
    </row>
    <row r="9889" spans="17:247" x14ac:dyDescent="0.25">
      <c r="Q9889" s="1333"/>
      <c r="R9889" s="1333"/>
      <c r="S9889" s="669"/>
      <c r="T9889" s="669"/>
      <c r="U9889" s="669"/>
      <c r="AG9889" s="873"/>
      <c r="AN9889" s="669"/>
      <c r="IG9889" s="1009"/>
      <c r="IH9889" s="1009"/>
      <c r="II9889" s="1009"/>
      <c r="IJ9889" s="1009"/>
      <c r="IK9889" s="1009"/>
      <c r="IL9889" s="1009"/>
      <c r="IM9889" s="1009"/>
    </row>
    <row r="9890" spans="17:247" x14ac:dyDescent="0.25">
      <c r="Q9890" s="1333"/>
      <c r="R9890" s="1333"/>
      <c r="S9890" s="669"/>
      <c r="T9890" s="669"/>
      <c r="U9890" s="669"/>
      <c r="AG9890" s="873"/>
      <c r="AN9890" s="669"/>
      <c r="IG9890" s="1009"/>
      <c r="IH9890" s="1009"/>
      <c r="II9890" s="1009"/>
      <c r="IJ9890" s="1009"/>
      <c r="IK9890" s="1009"/>
      <c r="IL9890" s="1009"/>
      <c r="IM9890" s="1009"/>
    </row>
    <row r="9891" spans="17:247" x14ac:dyDescent="0.25">
      <c r="Q9891" s="1333"/>
      <c r="R9891" s="1333"/>
      <c r="S9891" s="669"/>
      <c r="T9891" s="669"/>
      <c r="U9891" s="669"/>
      <c r="AG9891" s="873"/>
      <c r="AN9891" s="669"/>
      <c r="IG9891" s="1009"/>
      <c r="IH9891" s="1009"/>
      <c r="II9891" s="1009"/>
      <c r="IJ9891" s="1009"/>
      <c r="IK9891" s="1009"/>
      <c r="IL9891" s="1009"/>
      <c r="IM9891" s="1009"/>
    </row>
    <row r="9892" spans="17:247" x14ac:dyDescent="0.25">
      <c r="Q9892" s="1333"/>
      <c r="R9892" s="1333"/>
      <c r="S9892" s="669"/>
      <c r="T9892" s="669"/>
      <c r="U9892" s="669"/>
      <c r="AG9892" s="873"/>
      <c r="AN9892" s="669"/>
      <c r="IG9892" s="1009"/>
      <c r="IH9892" s="1009"/>
      <c r="II9892" s="1009"/>
      <c r="IJ9892" s="1009"/>
      <c r="IK9892" s="1009"/>
      <c r="IL9892" s="1009"/>
      <c r="IM9892" s="1009"/>
    </row>
    <row r="9893" spans="17:247" x14ac:dyDescent="0.25">
      <c r="Q9893" s="1333"/>
      <c r="R9893" s="1333"/>
      <c r="S9893" s="669"/>
      <c r="T9893" s="669"/>
      <c r="U9893" s="669"/>
      <c r="AG9893" s="873"/>
      <c r="AN9893" s="669"/>
      <c r="IG9893" s="1009"/>
      <c r="IH9893" s="1009"/>
      <c r="II9893" s="1009"/>
      <c r="IJ9893" s="1009"/>
      <c r="IK9893" s="1009"/>
      <c r="IL9893" s="1009"/>
      <c r="IM9893" s="1009"/>
    </row>
    <row r="9894" spans="17:247" x14ac:dyDescent="0.25">
      <c r="Q9894" s="1333"/>
      <c r="R9894" s="1333"/>
      <c r="S9894" s="669"/>
      <c r="T9894" s="669"/>
      <c r="U9894" s="669"/>
      <c r="AG9894" s="873"/>
      <c r="AN9894" s="669"/>
      <c r="IG9894" s="1009"/>
      <c r="IH9894" s="1009"/>
      <c r="II9894" s="1009"/>
      <c r="IJ9894" s="1009"/>
      <c r="IK9894" s="1009"/>
      <c r="IL9894" s="1009"/>
      <c r="IM9894" s="1009"/>
    </row>
    <row r="9895" spans="17:247" x14ac:dyDescent="0.25">
      <c r="Q9895" s="1333"/>
      <c r="R9895" s="1333"/>
      <c r="S9895" s="669"/>
      <c r="T9895" s="669"/>
      <c r="U9895" s="669"/>
      <c r="AG9895" s="873"/>
      <c r="AN9895" s="669"/>
      <c r="IG9895" s="1009"/>
      <c r="IH9895" s="1009"/>
      <c r="II9895" s="1009"/>
      <c r="IJ9895" s="1009"/>
      <c r="IK9895" s="1009"/>
      <c r="IL9895" s="1009"/>
      <c r="IM9895" s="1009"/>
    </row>
    <row r="9896" spans="17:247" x14ac:dyDescent="0.25">
      <c r="Q9896" s="1333"/>
      <c r="R9896" s="1333"/>
      <c r="S9896" s="669"/>
      <c r="T9896" s="669"/>
      <c r="U9896" s="669"/>
      <c r="AG9896" s="873"/>
      <c r="AN9896" s="669"/>
      <c r="IG9896" s="1009"/>
      <c r="IH9896" s="1009"/>
      <c r="II9896" s="1009"/>
      <c r="IJ9896" s="1009"/>
      <c r="IK9896" s="1009"/>
      <c r="IL9896" s="1009"/>
      <c r="IM9896" s="1009"/>
    </row>
    <row r="9897" spans="17:247" x14ac:dyDescent="0.25">
      <c r="Q9897" s="1333"/>
      <c r="R9897" s="1333"/>
      <c r="S9897" s="669"/>
      <c r="T9897" s="669"/>
      <c r="U9897" s="669"/>
      <c r="AG9897" s="873"/>
      <c r="AN9897" s="669"/>
      <c r="IG9897" s="1009"/>
      <c r="IH9897" s="1009"/>
      <c r="II9897" s="1009"/>
      <c r="IJ9897" s="1009"/>
      <c r="IK9897" s="1009"/>
      <c r="IL9897" s="1009"/>
      <c r="IM9897" s="1009"/>
    </row>
    <row r="9898" spans="17:247" x14ac:dyDescent="0.25">
      <c r="Q9898" s="1333"/>
      <c r="R9898" s="1333"/>
      <c r="S9898" s="669"/>
      <c r="T9898" s="669"/>
      <c r="U9898" s="669"/>
      <c r="AG9898" s="873"/>
      <c r="AN9898" s="669"/>
      <c r="IG9898" s="1009"/>
      <c r="IH9898" s="1009"/>
      <c r="II9898" s="1009"/>
      <c r="IJ9898" s="1009"/>
      <c r="IK9898" s="1009"/>
      <c r="IL9898" s="1009"/>
      <c r="IM9898" s="1009"/>
    </row>
    <row r="9899" spans="17:247" x14ac:dyDescent="0.25">
      <c r="Q9899" s="1333"/>
      <c r="R9899" s="1333"/>
      <c r="S9899" s="669"/>
      <c r="T9899" s="669"/>
      <c r="U9899" s="669"/>
      <c r="AG9899" s="873"/>
      <c r="AN9899" s="669"/>
      <c r="IG9899" s="1009"/>
      <c r="IH9899" s="1009"/>
      <c r="II9899" s="1009"/>
      <c r="IJ9899" s="1009"/>
      <c r="IK9899" s="1009"/>
      <c r="IL9899" s="1009"/>
      <c r="IM9899" s="1009"/>
    </row>
    <row r="9900" spans="17:247" x14ac:dyDescent="0.25">
      <c r="Q9900" s="1333"/>
      <c r="R9900" s="1333"/>
      <c r="S9900" s="669"/>
      <c r="T9900" s="669"/>
      <c r="U9900" s="669"/>
      <c r="AG9900" s="873"/>
      <c r="AN9900" s="669"/>
      <c r="IG9900" s="1009"/>
      <c r="IH9900" s="1009"/>
      <c r="II9900" s="1009"/>
      <c r="IJ9900" s="1009"/>
      <c r="IK9900" s="1009"/>
      <c r="IL9900" s="1009"/>
      <c r="IM9900" s="1009"/>
    </row>
    <row r="9901" spans="17:247" x14ac:dyDescent="0.25">
      <c r="Q9901" s="1333"/>
      <c r="R9901" s="1333"/>
      <c r="S9901" s="669"/>
      <c r="T9901" s="669"/>
      <c r="U9901" s="669"/>
      <c r="AG9901" s="873"/>
      <c r="AN9901" s="669"/>
      <c r="IG9901" s="1009"/>
      <c r="IH9901" s="1009"/>
      <c r="II9901" s="1009"/>
      <c r="IJ9901" s="1009"/>
      <c r="IK9901" s="1009"/>
      <c r="IL9901" s="1009"/>
      <c r="IM9901" s="1009"/>
    </row>
    <row r="9902" spans="17:247" x14ac:dyDescent="0.25">
      <c r="Q9902" s="1333"/>
      <c r="R9902" s="1333"/>
      <c r="S9902" s="669"/>
      <c r="T9902" s="669"/>
      <c r="U9902" s="669"/>
      <c r="AG9902" s="873"/>
      <c r="AN9902" s="669"/>
      <c r="IG9902" s="1009"/>
      <c r="IH9902" s="1009"/>
      <c r="II9902" s="1009"/>
      <c r="IJ9902" s="1009"/>
      <c r="IK9902" s="1009"/>
      <c r="IL9902" s="1009"/>
      <c r="IM9902" s="1009"/>
    </row>
    <row r="9903" spans="17:247" x14ac:dyDescent="0.25">
      <c r="Q9903" s="1333"/>
      <c r="R9903" s="1333"/>
      <c r="S9903" s="669"/>
      <c r="T9903" s="669"/>
      <c r="U9903" s="669"/>
      <c r="AG9903" s="873"/>
      <c r="AN9903" s="669"/>
      <c r="IG9903" s="1009"/>
      <c r="IH9903" s="1009"/>
      <c r="II9903" s="1009"/>
      <c r="IJ9903" s="1009"/>
      <c r="IK9903" s="1009"/>
      <c r="IL9903" s="1009"/>
      <c r="IM9903" s="1009"/>
    </row>
    <row r="9904" spans="17:247" x14ac:dyDescent="0.25">
      <c r="Q9904" s="1333"/>
      <c r="R9904" s="1333"/>
      <c r="S9904" s="669"/>
      <c r="T9904" s="669"/>
      <c r="U9904" s="669"/>
      <c r="AG9904" s="873"/>
      <c r="AN9904" s="669"/>
      <c r="IG9904" s="1009"/>
      <c r="IH9904" s="1009"/>
      <c r="II9904" s="1009"/>
      <c r="IJ9904" s="1009"/>
      <c r="IK9904" s="1009"/>
      <c r="IL9904" s="1009"/>
      <c r="IM9904" s="1009"/>
    </row>
    <row r="9905" spans="17:247" x14ac:dyDescent="0.25">
      <c r="Q9905" s="1333"/>
      <c r="R9905" s="1333"/>
      <c r="S9905" s="669"/>
      <c r="T9905" s="669"/>
      <c r="U9905" s="669"/>
      <c r="AG9905" s="873"/>
      <c r="AN9905" s="669"/>
      <c r="IG9905" s="1009"/>
      <c r="IH9905" s="1009"/>
      <c r="II9905" s="1009"/>
      <c r="IJ9905" s="1009"/>
      <c r="IK9905" s="1009"/>
      <c r="IL9905" s="1009"/>
      <c r="IM9905" s="1009"/>
    </row>
    <row r="9906" spans="17:247" x14ac:dyDescent="0.25">
      <c r="Q9906" s="1333"/>
      <c r="R9906" s="1333"/>
      <c r="S9906" s="669"/>
      <c r="T9906" s="669"/>
      <c r="U9906" s="669"/>
      <c r="AG9906" s="873"/>
      <c r="AN9906" s="669"/>
      <c r="IG9906" s="1009"/>
      <c r="IH9906" s="1009"/>
      <c r="II9906" s="1009"/>
      <c r="IJ9906" s="1009"/>
      <c r="IK9906" s="1009"/>
      <c r="IL9906" s="1009"/>
      <c r="IM9906" s="1009"/>
    </row>
    <row r="9907" spans="17:247" x14ac:dyDescent="0.25">
      <c r="Q9907" s="1333"/>
      <c r="R9907" s="1333"/>
      <c r="S9907" s="669"/>
      <c r="T9907" s="669"/>
      <c r="U9907" s="669"/>
      <c r="AG9907" s="873"/>
      <c r="AN9907" s="669"/>
      <c r="IG9907" s="1009"/>
      <c r="IH9907" s="1009"/>
      <c r="II9907" s="1009"/>
      <c r="IJ9907" s="1009"/>
      <c r="IK9907" s="1009"/>
      <c r="IL9907" s="1009"/>
      <c r="IM9907" s="1009"/>
    </row>
    <row r="9908" spans="17:247" x14ac:dyDescent="0.25">
      <c r="Q9908" s="1333"/>
      <c r="R9908" s="1333"/>
      <c r="S9908" s="669"/>
      <c r="T9908" s="669"/>
      <c r="U9908" s="669"/>
      <c r="AG9908" s="873"/>
      <c r="AN9908" s="669"/>
      <c r="IG9908" s="1009"/>
      <c r="IH9908" s="1009"/>
      <c r="II9908" s="1009"/>
      <c r="IJ9908" s="1009"/>
      <c r="IK9908" s="1009"/>
      <c r="IL9908" s="1009"/>
      <c r="IM9908" s="1009"/>
    </row>
    <row r="9909" spans="17:247" x14ac:dyDescent="0.25">
      <c r="Q9909" s="1333"/>
      <c r="R9909" s="1333"/>
      <c r="S9909" s="669"/>
      <c r="T9909" s="669"/>
      <c r="U9909" s="669"/>
      <c r="AG9909" s="873"/>
      <c r="AN9909" s="669"/>
      <c r="IG9909" s="1009"/>
      <c r="IH9909" s="1009"/>
      <c r="II9909" s="1009"/>
      <c r="IJ9909" s="1009"/>
      <c r="IK9909" s="1009"/>
      <c r="IL9909" s="1009"/>
      <c r="IM9909" s="1009"/>
    </row>
    <row r="9910" spans="17:247" x14ac:dyDescent="0.25">
      <c r="Q9910" s="1333"/>
      <c r="R9910" s="1333"/>
      <c r="S9910" s="669"/>
      <c r="T9910" s="669"/>
      <c r="U9910" s="669"/>
      <c r="AG9910" s="873"/>
      <c r="AN9910" s="669"/>
      <c r="IG9910" s="1009"/>
      <c r="IH9910" s="1009"/>
      <c r="II9910" s="1009"/>
      <c r="IJ9910" s="1009"/>
      <c r="IK9910" s="1009"/>
      <c r="IL9910" s="1009"/>
      <c r="IM9910" s="1009"/>
    </row>
    <row r="9911" spans="17:247" x14ac:dyDescent="0.25">
      <c r="Q9911" s="1333"/>
      <c r="R9911" s="1333"/>
      <c r="S9911" s="669"/>
      <c r="T9911" s="669"/>
      <c r="U9911" s="669"/>
      <c r="AG9911" s="873"/>
      <c r="AN9911" s="669"/>
      <c r="IG9911" s="1009"/>
      <c r="IH9911" s="1009"/>
      <c r="II9911" s="1009"/>
      <c r="IJ9911" s="1009"/>
      <c r="IK9911" s="1009"/>
      <c r="IL9911" s="1009"/>
      <c r="IM9911" s="1009"/>
    </row>
    <row r="9912" spans="17:247" x14ac:dyDescent="0.25">
      <c r="Q9912" s="1333"/>
      <c r="R9912" s="1333"/>
      <c r="S9912" s="669"/>
      <c r="T9912" s="669"/>
      <c r="U9912" s="669"/>
      <c r="AG9912" s="873"/>
      <c r="AN9912" s="669"/>
      <c r="IG9912" s="1009"/>
      <c r="IH9912" s="1009"/>
      <c r="II9912" s="1009"/>
      <c r="IJ9912" s="1009"/>
      <c r="IK9912" s="1009"/>
      <c r="IL9912" s="1009"/>
      <c r="IM9912" s="1009"/>
    </row>
    <row r="9913" spans="17:247" x14ac:dyDescent="0.25">
      <c r="Q9913" s="1333"/>
      <c r="R9913" s="1333"/>
      <c r="S9913" s="669"/>
      <c r="T9913" s="669"/>
      <c r="U9913" s="669"/>
      <c r="AG9913" s="873"/>
      <c r="AN9913" s="669"/>
      <c r="IG9913" s="1009"/>
      <c r="IH9913" s="1009"/>
      <c r="II9913" s="1009"/>
      <c r="IJ9913" s="1009"/>
      <c r="IK9913" s="1009"/>
      <c r="IL9913" s="1009"/>
      <c r="IM9913" s="1009"/>
    </row>
    <row r="9914" spans="17:247" x14ac:dyDescent="0.25">
      <c r="Q9914" s="1333"/>
      <c r="R9914" s="1333"/>
      <c r="S9914" s="669"/>
      <c r="T9914" s="669"/>
      <c r="U9914" s="669"/>
      <c r="AG9914" s="873"/>
      <c r="AN9914" s="669"/>
      <c r="IG9914" s="1009"/>
      <c r="IH9914" s="1009"/>
      <c r="II9914" s="1009"/>
      <c r="IJ9914" s="1009"/>
      <c r="IK9914" s="1009"/>
      <c r="IL9914" s="1009"/>
      <c r="IM9914" s="1009"/>
    </row>
    <row r="9915" spans="17:247" x14ac:dyDescent="0.25">
      <c r="Q9915" s="1333"/>
      <c r="R9915" s="1333"/>
      <c r="S9915" s="669"/>
      <c r="T9915" s="669"/>
      <c r="U9915" s="669"/>
      <c r="AG9915" s="873"/>
      <c r="AN9915" s="669"/>
      <c r="IG9915" s="1009"/>
      <c r="IH9915" s="1009"/>
      <c r="II9915" s="1009"/>
      <c r="IJ9915" s="1009"/>
      <c r="IK9915" s="1009"/>
      <c r="IL9915" s="1009"/>
      <c r="IM9915" s="1009"/>
    </row>
    <row r="9916" spans="17:247" x14ac:dyDescent="0.25">
      <c r="Q9916" s="1333"/>
      <c r="R9916" s="1333"/>
      <c r="S9916" s="669"/>
      <c r="T9916" s="669"/>
      <c r="U9916" s="669"/>
      <c r="AG9916" s="873"/>
      <c r="AN9916" s="669"/>
      <c r="IG9916" s="1009"/>
      <c r="IH9916" s="1009"/>
      <c r="II9916" s="1009"/>
      <c r="IJ9916" s="1009"/>
      <c r="IK9916" s="1009"/>
      <c r="IL9916" s="1009"/>
      <c r="IM9916" s="1009"/>
    </row>
    <row r="9917" spans="17:247" x14ac:dyDescent="0.25">
      <c r="Q9917" s="1333"/>
      <c r="R9917" s="1333"/>
      <c r="S9917" s="669"/>
      <c r="T9917" s="669"/>
      <c r="U9917" s="669"/>
      <c r="AG9917" s="873"/>
      <c r="AN9917" s="669"/>
      <c r="IG9917" s="1009"/>
      <c r="IH9917" s="1009"/>
      <c r="II9917" s="1009"/>
      <c r="IJ9917" s="1009"/>
      <c r="IK9917" s="1009"/>
      <c r="IL9917" s="1009"/>
      <c r="IM9917" s="1009"/>
    </row>
    <row r="9918" spans="17:247" x14ac:dyDescent="0.25">
      <c r="Q9918" s="1333"/>
      <c r="R9918" s="1333"/>
      <c r="S9918" s="669"/>
      <c r="T9918" s="669"/>
      <c r="U9918" s="669"/>
      <c r="AG9918" s="873"/>
      <c r="AN9918" s="669"/>
      <c r="IG9918" s="1009"/>
      <c r="IH9918" s="1009"/>
      <c r="II9918" s="1009"/>
      <c r="IJ9918" s="1009"/>
      <c r="IK9918" s="1009"/>
      <c r="IL9918" s="1009"/>
      <c r="IM9918" s="1009"/>
    </row>
    <row r="9919" spans="17:247" x14ac:dyDescent="0.25">
      <c r="Q9919" s="1333"/>
      <c r="R9919" s="1333"/>
      <c r="S9919" s="669"/>
      <c r="T9919" s="669"/>
      <c r="U9919" s="669"/>
      <c r="AG9919" s="873"/>
      <c r="AN9919" s="669"/>
      <c r="IG9919" s="1009"/>
      <c r="IH9919" s="1009"/>
      <c r="II9919" s="1009"/>
      <c r="IJ9919" s="1009"/>
      <c r="IK9919" s="1009"/>
      <c r="IL9919" s="1009"/>
      <c r="IM9919" s="1009"/>
    </row>
    <row r="9920" spans="17:247" x14ac:dyDescent="0.25">
      <c r="Q9920" s="1333"/>
      <c r="R9920" s="1333"/>
      <c r="S9920" s="669"/>
      <c r="T9920" s="669"/>
      <c r="U9920" s="669"/>
      <c r="AG9920" s="873"/>
      <c r="AN9920" s="669"/>
      <c r="IG9920" s="1009"/>
      <c r="IH9920" s="1009"/>
      <c r="II9920" s="1009"/>
      <c r="IJ9920" s="1009"/>
      <c r="IK9920" s="1009"/>
      <c r="IL9920" s="1009"/>
      <c r="IM9920" s="1009"/>
    </row>
    <row r="9921" spans="17:247" x14ac:dyDescent="0.25">
      <c r="Q9921" s="1333"/>
      <c r="R9921" s="1333"/>
      <c r="S9921" s="669"/>
      <c r="T9921" s="669"/>
      <c r="U9921" s="669"/>
      <c r="AG9921" s="873"/>
      <c r="AN9921" s="669"/>
      <c r="IG9921" s="1009"/>
      <c r="IH9921" s="1009"/>
      <c r="II9921" s="1009"/>
      <c r="IJ9921" s="1009"/>
      <c r="IK9921" s="1009"/>
      <c r="IL9921" s="1009"/>
      <c r="IM9921" s="1009"/>
    </row>
    <row r="9922" spans="17:247" x14ac:dyDescent="0.25">
      <c r="Q9922" s="1333"/>
      <c r="R9922" s="1333"/>
      <c r="S9922" s="669"/>
      <c r="T9922" s="669"/>
      <c r="U9922" s="669"/>
      <c r="AG9922" s="873"/>
      <c r="AN9922" s="669"/>
      <c r="IG9922" s="1009"/>
      <c r="IH9922" s="1009"/>
      <c r="II9922" s="1009"/>
      <c r="IJ9922" s="1009"/>
      <c r="IK9922" s="1009"/>
      <c r="IL9922" s="1009"/>
      <c r="IM9922" s="1009"/>
    </row>
    <row r="9923" spans="17:247" x14ac:dyDescent="0.25">
      <c r="Q9923" s="1333"/>
      <c r="R9923" s="1333"/>
      <c r="S9923" s="669"/>
      <c r="T9923" s="669"/>
      <c r="U9923" s="669"/>
      <c r="AG9923" s="873"/>
      <c r="AN9923" s="669"/>
      <c r="IG9923" s="1009"/>
      <c r="IH9923" s="1009"/>
      <c r="II9923" s="1009"/>
      <c r="IJ9923" s="1009"/>
      <c r="IK9923" s="1009"/>
      <c r="IL9923" s="1009"/>
      <c r="IM9923" s="1009"/>
    </row>
    <row r="9924" spans="17:247" x14ac:dyDescent="0.25">
      <c r="Q9924" s="1333"/>
      <c r="R9924" s="1333"/>
      <c r="S9924" s="669"/>
      <c r="T9924" s="669"/>
      <c r="U9924" s="669"/>
      <c r="AG9924" s="873"/>
      <c r="AN9924" s="669"/>
      <c r="IG9924" s="1009"/>
      <c r="IH9924" s="1009"/>
      <c r="II9924" s="1009"/>
      <c r="IJ9924" s="1009"/>
      <c r="IK9924" s="1009"/>
      <c r="IL9924" s="1009"/>
      <c r="IM9924" s="1009"/>
    </row>
    <row r="9925" spans="17:247" x14ac:dyDescent="0.25">
      <c r="Q9925" s="1333"/>
      <c r="R9925" s="1333"/>
      <c r="S9925" s="669"/>
      <c r="T9925" s="669"/>
      <c r="U9925" s="669"/>
      <c r="AG9925" s="873"/>
      <c r="AN9925" s="669"/>
      <c r="IG9925" s="1009"/>
      <c r="IH9925" s="1009"/>
      <c r="II9925" s="1009"/>
      <c r="IJ9925" s="1009"/>
      <c r="IK9925" s="1009"/>
      <c r="IL9925" s="1009"/>
      <c r="IM9925" s="1009"/>
    </row>
    <row r="9926" spans="17:247" x14ac:dyDescent="0.25">
      <c r="Q9926" s="1333"/>
      <c r="R9926" s="1333"/>
      <c r="S9926" s="669"/>
      <c r="T9926" s="669"/>
      <c r="U9926" s="669"/>
      <c r="AG9926" s="873"/>
      <c r="AN9926" s="669"/>
      <c r="IG9926" s="1009"/>
      <c r="IH9926" s="1009"/>
      <c r="II9926" s="1009"/>
      <c r="IJ9926" s="1009"/>
      <c r="IK9926" s="1009"/>
      <c r="IL9926" s="1009"/>
      <c r="IM9926" s="1009"/>
    </row>
    <row r="9927" spans="17:247" x14ac:dyDescent="0.25">
      <c r="Q9927" s="1333"/>
      <c r="R9927" s="1333"/>
      <c r="S9927" s="669"/>
      <c r="T9927" s="669"/>
      <c r="U9927" s="669"/>
      <c r="AG9927" s="873"/>
      <c r="AN9927" s="669"/>
      <c r="IG9927" s="1009"/>
      <c r="IH9927" s="1009"/>
      <c r="II9927" s="1009"/>
      <c r="IJ9927" s="1009"/>
      <c r="IK9927" s="1009"/>
      <c r="IL9927" s="1009"/>
      <c r="IM9927" s="1009"/>
    </row>
    <row r="9928" spans="17:247" x14ac:dyDescent="0.25">
      <c r="Q9928" s="1333"/>
      <c r="R9928" s="1333"/>
      <c r="S9928" s="669"/>
      <c r="T9928" s="669"/>
      <c r="U9928" s="669"/>
      <c r="AG9928" s="873"/>
      <c r="AN9928" s="669"/>
      <c r="IG9928" s="1009"/>
      <c r="IH9928" s="1009"/>
      <c r="II9928" s="1009"/>
      <c r="IJ9928" s="1009"/>
      <c r="IK9928" s="1009"/>
      <c r="IL9928" s="1009"/>
      <c r="IM9928" s="1009"/>
    </row>
    <row r="9929" spans="17:247" x14ac:dyDescent="0.25">
      <c r="Q9929" s="1333"/>
      <c r="R9929" s="1333"/>
      <c r="S9929" s="669"/>
      <c r="T9929" s="669"/>
      <c r="U9929" s="669"/>
      <c r="AG9929" s="873"/>
      <c r="AN9929" s="669"/>
      <c r="IG9929" s="1009"/>
      <c r="IH9929" s="1009"/>
      <c r="II9929" s="1009"/>
      <c r="IJ9929" s="1009"/>
      <c r="IK9929" s="1009"/>
      <c r="IL9929" s="1009"/>
      <c r="IM9929" s="1009"/>
    </row>
    <row r="9930" spans="17:247" x14ac:dyDescent="0.25">
      <c r="Q9930" s="1333"/>
      <c r="R9930" s="1333"/>
      <c r="S9930" s="669"/>
      <c r="T9930" s="669"/>
      <c r="U9930" s="669"/>
      <c r="AG9930" s="873"/>
      <c r="AN9930" s="669"/>
      <c r="IG9930" s="1009"/>
      <c r="IH9930" s="1009"/>
      <c r="II9930" s="1009"/>
      <c r="IJ9930" s="1009"/>
      <c r="IK9930" s="1009"/>
      <c r="IL9930" s="1009"/>
      <c r="IM9930" s="1009"/>
    </row>
    <row r="9931" spans="17:247" x14ac:dyDescent="0.25">
      <c r="Q9931" s="1333"/>
      <c r="R9931" s="1333"/>
      <c r="S9931" s="669"/>
      <c r="T9931" s="669"/>
      <c r="U9931" s="669"/>
      <c r="AG9931" s="873"/>
      <c r="AN9931" s="669"/>
      <c r="IG9931" s="1009"/>
      <c r="IH9931" s="1009"/>
      <c r="II9931" s="1009"/>
      <c r="IJ9931" s="1009"/>
      <c r="IK9931" s="1009"/>
      <c r="IL9931" s="1009"/>
      <c r="IM9931" s="1009"/>
    </row>
    <row r="9932" spans="17:247" x14ac:dyDescent="0.25">
      <c r="Q9932" s="1333"/>
      <c r="R9932" s="1333"/>
      <c r="S9932" s="669"/>
      <c r="T9932" s="669"/>
      <c r="U9932" s="669"/>
      <c r="AG9932" s="873"/>
      <c r="AN9932" s="669"/>
      <c r="IG9932" s="1009"/>
      <c r="IH9932" s="1009"/>
      <c r="II9932" s="1009"/>
      <c r="IJ9932" s="1009"/>
      <c r="IK9932" s="1009"/>
      <c r="IL9932" s="1009"/>
      <c r="IM9932" s="1009"/>
    </row>
    <row r="9933" spans="17:247" x14ac:dyDescent="0.25">
      <c r="Q9933" s="1333"/>
      <c r="R9933" s="1333"/>
      <c r="S9933" s="669"/>
      <c r="T9933" s="669"/>
      <c r="U9933" s="669"/>
      <c r="AG9933" s="873"/>
      <c r="AN9933" s="669"/>
      <c r="IG9933" s="1009"/>
      <c r="IH9933" s="1009"/>
      <c r="II9933" s="1009"/>
      <c r="IJ9933" s="1009"/>
      <c r="IK9933" s="1009"/>
      <c r="IL9933" s="1009"/>
      <c r="IM9933" s="1009"/>
    </row>
    <row r="9934" spans="17:247" x14ac:dyDescent="0.25">
      <c r="Q9934" s="1333"/>
      <c r="R9934" s="1333"/>
      <c r="S9934" s="669"/>
      <c r="T9934" s="669"/>
      <c r="U9934" s="669"/>
      <c r="AG9934" s="873"/>
      <c r="AN9934" s="669"/>
      <c r="IG9934" s="1009"/>
      <c r="IH9934" s="1009"/>
      <c r="II9934" s="1009"/>
      <c r="IJ9934" s="1009"/>
      <c r="IK9934" s="1009"/>
      <c r="IL9934" s="1009"/>
      <c r="IM9934" s="1009"/>
    </row>
    <row r="9935" spans="17:247" x14ac:dyDescent="0.25">
      <c r="Q9935" s="1333"/>
      <c r="R9935" s="1333"/>
      <c r="S9935" s="669"/>
      <c r="T9935" s="669"/>
      <c r="U9935" s="669"/>
      <c r="AG9935" s="873"/>
      <c r="AN9935" s="669"/>
      <c r="IG9935" s="1009"/>
      <c r="IH9935" s="1009"/>
      <c r="II9935" s="1009"/>
      <c r="IJ9935" s="1009"/>
      <c r="IK9935" s="1009"/>
      <c r="IL9935" s="1009"/>
      <c r="IM9935" s="1009"/>
    </row>
    <row r="9936" spans="17:247" x14ac:dyDescent="0.25">
      <c r="Q9936" s="1333"/>
      <c r="R9936" s="1333"/>
      <c r="S9936" s="669"/>
      <c r="T9936" s="669"/>
      <c r="U9936" s="669"/>
      <c r="AG9936" s="873"/>
      <c r="AN9936" s="669"/>
      <c r="IG9936" s="1009"/>
      <c r="IH9936" s="1009"/>
      <c r="II9936" s="1009"/>
      <c r="IJ9936" s="1009"/>
      <c r="IK9936" s="1009"/>
      <c r="IL9936" s="1009"/>
      <c r="IM9936" s="1009"/>
    </row>
    <row r="9937" spans="17:247" x14ac:dyDescent="0.25">
      <c r="Q9937" s="1333"/>
      <c r="R9937" s="1333"/>
      <c r="S9937" s="669"/>
      <c r="T9937" s="669"/>
      <c r="U9937" s="669"/>
      <c r="AG9937" s="873"/>
      <c r="AN9937" s="669"/>
      <c r="IG9937" s="1009"/>
      <c r="IH9937" s="1009"/>
      <c r="II9937" s="1009"/>
      <c r="IJ9937" s="1009"/>
      <c r="IK9937" s="1009"/>
      <c r="IL9937" s="1009"/>
      <c r="IM9937" s="1009"/>
    </row>
    <row r="9938" spans="17:247" x14ac:dyDescent="0.25">
      <c r="Q9938" s="1333"/>
      <c r="R9938" s="1333"/>
      <c r="S9938" s="669"/>
      <c r="T9938" s="669"/>
      <c r="U9938" s="669"/>
      <c r="AG9938" s="873"/>
      <c r="AN9938" s="669"/>
      <c r="IG9938" s="1009"/>
      <c r="IH9938" s="1009"/>
      <c r="II9938" s="1009"/>
      <c r="IJ9938" s="1009"/>
      <c r="IK9938" s="1009"/>
      <c r="IL9938" s="1009"/>
      <c r="IM9938" s="1009"/>
    </row>
    <row r="9939" spans="17:247" x14ac:dyDescent="0.25">
      <c r="Q9939" s="1333"/>
      <c r="R9939" s="1333"/>
      <c r="S9939" s="669"/>
      <c r="T9939" s="669"/>
      <c r="U9939" s="669"/>
      <c r="AG9939" s="873"/>
      <c r="AN9939" s="669"/>
      <c r="IG9939" s="1009"/>
      <c r="IH9939" s="1009"/>
      <c r="II9939" s="1009"/>
      <c r="IJ9939" s="1009"/>
      <c r="IK9939" s="1009"/>
      <c r="IL9939" s="1009"/>
      <c r="IM9939" s="1009"/>
    </row>
    <row r="9940" spans="17:247" x14ac:dyDescent="0.25">
      <c r="Q9940" s="1333"/>
      <c r="R9940" s="1333"/>
      <c r="S9940" s="669"/>
      <c r="T9940" s="669"/>
      <c r="U9940" s="669"/>
      <c r="AG9940" s="873"/>
      <c r="AN9940" s="669"/>
      <c r="IG9940" s="1009"/>
      <c r="IH9940" s="1009"/>
      <c r="II9940" s="1009"/>
      <c r="IJ9940" s="1009"/>
      <c r="IK9940" s="1009"/>
      <c r="IL9940" s="1009"/>
      <c r="IM9940" s="1009"/>
    </row>
    <row r="9941" spans="17:247" x14ac:dyDescent="0.25">
      <c r="Q9941" s="1333"/>
      <c r="R9941" s="1333"/>
      <c r="S9941" s="669"/>
      <c r="T9941" s="669"/>
      <c r="U9941" s="669"/>
      <c r="AG9941" s="873"/>
      <c r="AN9941" s="669"/>
      <c r="IG9941" s="1009"/>
      <c r="IH9941" s="1009"/>
      <c r="II9941" s="1009"/>
      <c r="IJ9941" s="1009"/>
      <c r="IK9941" s="1009"/>
      <c r="IL9941" s="1009"/>
      <c r="IM9941" s="1009"/>
    </row>
    <row r="9942" spans="17:247" x14ac:dyDescent="0.25">
      <c r="Q9942" s="1333"/>
      <c r="R9942" s="1333"/>
      <c r="S9942" s="669"/>
      <c r="T9942" s="669"/>
      <c r="U9942" s="669"/>
      <c r="AG9942" s="873"/>
      <c r="AN9942" s="669"/>
      <c r="IG9942" s="1009"/>
      <c r="IH9942" s="1009"/>
      <c r="II9942" s="1009"/>
      <c r="IJ9942" s="1009"/>
      <c r="IK9942" s="1009"/>
      <c r="IL9942" s="1009"/>
      <c r="IM9942" s="1009"/>
    </row>
    <row r="9943" spans="17:247" x14ac:dyDescent="0.25">
      <c r="Q9943" s="1333"/>
      <c r="R9943" s="1333"/>
      <c r="S9943" s="669"/>
      <c r="T9943" s="669"/>
      <c r="U9943" s="669"/>
      <c r="AG9943" s="873"/>
      <c r="AN9943" s="669"/>
      <c r="IG9943" s="1009"/>
      <c r="IH9943" s="1009"/>
      <c r="II9943" s="1009"/>
      <c r="IJ9943" s="1009"/>
      <c r="IK9943" s="1009"/>
      <c r="IL9943" s="1009"/>
      <c r="IM9943" s="1009"/>
    </row>
    <row r="9944" spans="17:247" x14ac:dyDescent="0.25">
      <c r="Q9944" s="1333"/>
      <c r="R9944" s="1333"/>
      <c r="S9944" s="669"/>
      <c r="T9944" s="669"/>
      <c r="U9944" s="669"/>
      <c r="AG9944" s="873"/>
      <c r="AN9944" s="669"/>
      <c r="IG9944" s="1009"/>
      <c r="IH9944" s="1009"/>
      <c r="II9944" s="1009"/>
      <c r="IJ9944" s="1009"/>
      <c r="IK9944" s="1009"/>
      <c r="IL9944" s="1009"/>
      <c r="IM9944" s="1009"/>
    </row>
    <row r="9945" spans="17:247" x14ac:dyDescent="0.25">
      <c r="Q9945" s="1333"/>
      <c r="R9945" s="1333"/>
      <c r="S9945" s="669"/>
      <c r="T9945" s="669"/>
      <c r="U9945" s="669"/>
      <c r="AG9945" s="873"/>
      <c r="AN9945" s="669"/>
      <c r="IG9945" s="1009"/>
      <c r="IH9945" s="1009"/>
      <c r="II9945" s="1009"/>
      <c r="IJ9945" s="1009"/>
      <c r="IK9945" s="1009"/>
      <c r="IL9945" s="1009"/>
      <c r="IM9945" s="1009"/>
    </row>
    <row r="9946" spans="17:247" x14ac:dyDescent="0.25">
      <c r="Q9946" s="1333"/>
      <c r="R9946" s="1333"/>
      <c r="S9946" s="669"/>
      <c r="T9946" s="669"/>
      <c r="U9946" s="669"/>
      <c r="AG9946" s="873"/>
      <c r="AN9946" s="669"/>
      <c r="IG9946" s="1009"/>
      <c r="IH9946" s="1009"/>
      <c r="II9946" s="1009"/>
      <c r="IJ9946" s="1009"/>
      <c r="IK9946" s="1009"/>
      <c r="IL9946" s="1009"/>
      <c r="IM9946" s="1009"/>
    </row>
    <row r="9947" spans="17:247" x14ac:dyDescent="0.25">
      <c r="Q9947" s="1333"/>
      <c r="R9947" s="1333"/>
      <c r="S9947" s="669"/>
      <c r="T9947" s="669"/>
      <c r="U9947" s="669"/>
      <c r="AG9947" s="873"/>
      <c r="AN9947" s="669"/>
      <c r="IG9947" s="1009"/>
      <c r="IH9947" s="1009"/>
      <c r="II9947" s="1009"/>
      <c r="IJ9947" s="1009"/>
      <c r="IK9947" s="1009"/>
      <c r="IL9947" s="1009"/>
      <c r="IM9947" s="1009"/>
    </row>
    <row r="9948" spans="17:247" x14ac:dyDescent="0.25">
      <c r="Q9948" s="1333"/>
      <c r="R9948" s="1333"/>
      <c r="S9948" s="669"/>
      <c r="T9948" s="669"/>
      <c r="U9948" s="669"/>
      <c r="AG9948" s="873"/>
      <c r="AN9948" s="669"/>
      <c r="IG9948" s="1009"/>
      <c r="IH9948" s="1009"/>
      <c r="II9948" s="1009"/>
      <c r="IJ9948" s="1009"/>
      <c r="IK9948" s="1009"/>
      <c r="IL9948" s="1009"/>
      <c r="IM9948" s="1009"/>
    </row>
    <row r="9949" spans="17:247" x14ac:dyDescent="0.25">
      <c r="Q9949" s="1333"/>
      <c r="R9949" s="1333"/>
      <c r="S9949" s="669"/>
      <c r="T9949" s="669"/>
      <c r="U9949" s="669"/>
      <c r="AG9949" s="873"/>
      <c r="AN9949" s="669"/>
      <c r="IG9949" s="1009"/>
      <c r="IH9949" s="1009"/>
      <c r="II9949" s="1009"/>
      <c r="IJ9949" s="1009"/>
      <c r="IK9949" s="1009"/>
      <c r="IL9949" s="1009"/>
      <c r="IM9949" s="1009"/>
    </row>
    <row r="9950" spans="17:247" x14ac:dyDescent="0.25">
      <c r="Q9950" s="1333"/>
      <c r="R9950" s="1333"/>
      <c r="S9950" s="669"/>
      <c r="T9950" s="669"/>
      <c r="U9950" s="669"/>
      <c r="AG9950" s="873"/>
      <c r="AN9950" s="669"/>
      <c r="IG9950" s="1009"/>
      <c r="IH9950" s="1009"/>
      <c r="II9950" s="1009"/>
      <c r="IJ9950" s="1009"/>
      <c r="IK9950" s="1009"/>
      <c r="IL9950" s="1009"/>
      <c r="IM9950" s="1009"/>
    </row>
    <row r="9951" spans="17:247" x14ac:dyDescent="0.25">
      <c r="Q9951" s="1333"/>
      <c r="R9951" s="1333"/>
      <c r="S9951" s="669"/>
      <c r="T9951" s="669"/>
      <c r="U9951" s="669"/>
      <c r="AG9951" s="873"/>
      <c r="AN9951" s="669"/>
      <c r="IG9951" s="1009"/>
      <c r="IH9951" s="1009"/>
      <c r="II9951" s="1009"/>
      <c r="IJ9951" s="1009"/>
      <c r="IK9951" s="1009"/>
      <c r="IL9951" s="1009"/>
      <c r="IM9951" s="1009"/>
    </row>
    <row r="9952" spans="17:247" x14ac:dyDescent="0.25">
      <c r="Q9952" s="1333"/>
      <c r="R9952" s="1333"/>
      <c r="S9952" s="669"/>
      <c r="T9952" s="669"/>
      <c r="U9952" s="669"/>
      <c r="AG9952" s="873"/>
      <c r="AN9952" s="669"/>
      <c r="IG9952" s="1009"/>
      <c r="IH9952" s="1009"/>
      <c r="II9952" s="1009"/>
      <c r="IJ9952" s="1009"/>
      <c r="IK9952" s="1009"/>
      <c r="IL9952" s="1009"/>
      <c r="IM9952" s="1009"/>
    </row>
    <row r="9953" spans="17:247" x14ac:dyDescent="0.25">
      <c r="Q9953" s="1333"/>
      <c r="R9953" s="1333"/>
      <c r="S9953" s="669"/>
      <c r="T9953" s="669"/>
      <c r="U9953" s="669"/>
      <c r="AG9953" s="873"/>
      <c r="AN9953" s="669"/>
      <c r="IG9953" s="1009"/>
      <c r="IH9953" s="1009"/>
      <c r="II9953" s="1009"/>
      <c r="IJ9953" s="1009"/>
      <c r="IK9953" s="1009"/>
      <c r="IL9953" s="1009"/>
      <c r="IM9953" s="1009"/>
    </row>
    <row r="9954" spans="17:247" x14ac:dyDescent="0.25">
      <c r="Q9954" s="1333"/>
      <c r="R9954" s="1333"/>
      <c r="S9954" s="669"/>
      <c r="T9954" s="669"/>
      <c r="U9954" s="669"/>
      <c r="AG9954" s="873"/>
      <c r="AN9954" s="669"/>
      <c r="IG9954" s="1009"/>
      <c r="IH9954" s="1009"/>
      <c r="II9954" s="1009"/>
      <c r="IJ9954" s="1009"/>
      <c r="IK9954" s="1009"/>
      <c r="IL9954" s="1009"/>
      <c r="IM9954" s="1009"/>
    </row>
    <row r="9955" spans="17:247" x14ac:dyDescent="0.25">
      <c r="Q9955" s="1333"/>
      <c r="R9955" s="1333"/>
      <c r="S9955" s="669"/>
      <c r="T9955" s="669"/>
      <c r="U9955" s="669"/>
      <c r="AG9955" s="873"/>
      <c r="AN9955" s="669"/>
      <c r="IG9955" s="1009"/>
      <c r="IH9955" s="1009"/>
      <c r="II9955" s="1009"/>
      <c r="IJ9955" s="1009"/>
      <c r="IK9955" s="1009"/>
      <c r="IL9955" s="1009"/>
      <c r="IM9955" s="1009"/>
    </row>
    <row r="9956" spans="17:247" x14ac:dyDescent="0.25">
      <c r="Q9956" s="1333"/>
      <c r="R9956" s="1333"/>
      <c r="S9956" s="669"/>
      <c r="T9956" s="669"/>
      <c r="U9956" s="669"/>
      <c r="AG9956" s="873"/>
      <c r="AN9956" s="669"/>
      <c r="IG9956" s="1009"/>
      <c r="IH9956" s="1009"/>
      <c r="II9956" s="1009"/>
      <c r="IJ9956" s="1009"/>
      <c r="IK9956" s="1009"/>
      <c r="IL9956" s="1009"/>
      <c r="IM9956" s="1009"/>
    </row>
    <row r="9957" spans="17:247" x14ac:dyDescent="0.25">
      <c r="Q9957" s="1333"/>
      <c r="R9957" s="1333"/>
      <c r="S9957" s="669"/>
      <c r="T9957" s="669"/>
      <c r="U9957" s="669"/>
      <c r="AG9957" s="873"/>
      <c r="AN9957" s="669"/>
      <c r="IG9957" s="1009"/>
      <c r="IH9957" s="1009"/>
      <c r="II9957" s="1009"/>
      <c r="IJ9957" s="1009"/>
      <c r="IK9957" s="1009"/>
      <c r="IL9957" s="1009"/>
      <c r="IM9957" s="1009"/>
    </row>
    <row r="9958" spans="17:247" x14ac:dyDescent="0.25">
      <c r="Q9958" s="1333"/>
      <c r="R9958" s="1333"/>
      <c r="S9958" s="669"/>
      <c r="T9958" s="669"/>
      <c r="U9958" s="669"/>
      <c r="AG9958" s="873"/>
      <c r="AN9958" s="669"/>
      <c r="IG9958" s="1009"/>
      <c r="IH9958" s="1009"/>
      <c r="II9958" s="1009"/>
      <c r="IJ9958" s="1009"/>
      <c r="IK9958" s="1009"/>
      <c r="IL9958" s="1009"/>
      <c r="IM9958" s="1009"/>
    </row>
    <row r="9959" spans="17:247" x14ac:dyDescent="0.25">
      <c r="Q9959" s="1333"/>
      <c r="R9959" s="1333"/>
      <c r="S9959" s="669"/>
      <c r="T9959" s="669"/>
      <c r="U9959" s="669"/>
      <c r="AG9959" s="873"/>
      <c r="AN9959" s="669"/>
      <c r="IG9959" s="1009"/>
      <c r="IH9959" s="1009"/>
      <c r="II9959" s="1009"/>
      <c r="IJ9959" s="1009"/>
      <c r="IK9959" s="1009"/>
      <c r="IL9959" s="1009"/>
      <c r="IM9959" s="1009"/>
    </row>
    <row r="9960" spans="17:247" x14ac:dyDescent="0.25">
      <c r="Q9960" s="1333"/>
      <c r="R9960" s="1333"/>
      <c r="S9960" s="669"/>
      <c r="T9960" s="669"/>
      <c r="U9960" s="669"/>
      <c r="AG9960" s="873"/>
      <c r="AN9960" s="669"/>
      <c r="IG9960" s="1009"/>
      <c r="IH9960" s="1009"/>
      <c r="II9960" s="1009"/>
      <c r="IJ9960" s="1009"/>
      <c r="IK9960" s="1009"/>
      <c r="IL9960" s="1009"/>
      <c r="IM9960" s="1009"/>
    </row>
    <row r="9961" spans="17:247" x14ac:dyDescent="0.25">
      <c r="Q9961" s="1333"/>
      <c r="R9961" s="1333"/>
      <c r="S9961" s="669"/>
      <c r="T9961" s="669"/>
      <c r="U9961" s="669"/>
      <c r="AG9961" s="873"/>
      <c r="AN9961" s="669"/>
      <c r="IG9961" s="1009"/>
      <c r="IH9961" s="1009"/>
      <c r="II9961" s="1009"/>
      <c r="IJ9961" s="1009"/>
      <c r="IK9961" s="1009"/>
      <c r="IL9961" s="1009"/>
      <c r="IM9961" s="1009"/>
    </row>
    <row r="9962" spans="17:247" x14ac:dyDescent="0.25">
      <c r="Q9962" s="1333"/>
      <c r="R9962" s="1333"/>
      <c r="S9962" s="669"/>
      <c r="T9962" s="669"/>
      <c r="U9962" s="669"/>
      <c r="AG9962" s="873"/>
      <c r="AN9962" s="669"/>
      <c r="IG9962" s="1009"/>
      <c r="IH9962" s="1009"/>
      <c r="II9962" s="1009"/>
      <c r="IJ9962" s="1009"/>
      <c r="IK9962" s="1009"/>
      <c r="IL9962" s="1009"/>
      <c r="IM9962" s="1009"/>
    </row>
    <row r="9963" spans="17:247" x14ac:dyDescent="0.25">
      <c r="Q9963" s="1333"/>
      <c r="R9963" s="1333"/>
      <c r="S9963" s="669"/>
      <c r="T9963" s="669"/>
      <c r="U9963" s="669"/>
      <c r="AG9963" s="873"/>
      <c r="AN9963" s="669"/>
      <c r="IG9963" s="1009"/>
      <c r="IH9963" s="1009"/>
      <c r="II9963" s="1009"/>
      <c r="IJ9963" s="1009"/>
      <c r="IK9963" s="1009"/>
      <c r="IL9963" s="1009"/>
      <c r="IM9963" s="1009"/>
    </row>
    <row r="9964" spans="17:247" x14ac:dyDescent="0.25">
      <c r="Q9964" s="1333"/>
      <c r="R9964" s="1333"/>
      <c r="S9964" s="669"/>
      <c r="T9964" s="669"/>
      <c r="U9964" s="669"/>
      <c r="AG9964" s="873"/>
      <c r="AN9964" s="669"/>
      <c r="IG9964" s="1009"/>
      <c r="IH9964" s="1009"/>
      <c r="II9964" s="1009"/>
      <c r="IJ9964" s="1009"/>
      <c r="IK9964" s="1009"/>
      <c r="IL9964" s="1009"/>
      <c r="IM9964" s="1009"/>
    </row>
    <row r="9965" spans="17:247" x14ac:dyDescent="0.25">
      <c r="Q9965" s="1333"/>
      <c r="R9965" s="1333"/>
      <c r="S9965" s="669"/>
      <c r="T9965" s="669"/>
      <c r="U9965" s="669"/>
      <c r="AG9965" s="873"/>
      <c r="AN9965" s="669"/>
      <c r="IG9965" s="1009"/>
      <c r="IH9965" s="1009"/>
      <c r="II9965" s="1009"/>
      <c r="IJ9965" s="1009"/>
      <c r="IK9965" s="1009"/>
      <c r="IL9965" s="1009"/>
      <c r="IM9965" s="1009"/>
    </row>
    <row r="9966" spans="17:247" x14ac:dyDescent="0.25">
      <c r="Q9966" s="1333"/>
      <c r="R9966" s="1333"/>
      <c r="S9966" s="669"/>
      <c r="T9966" s="669"/>
      <c r="U9966" s="669"/>
      <c r="AG9966" s="873"/>
      <c r="AN9966" s="669"/>
      <c r="IG9966" s="1009"/>
      <c r="IH9966" s="1009"/>
      <c r="II9966" s="1009"/>
      <c r="IJ9966" s="1009"/>
      <c r="IK9966" s="1009"/>
      <c r="IL9966" s="1009"/>
      <c r="IM9966" s="1009"/>
    </row>
    <row r="9967" spans="17:247" x14ac:dyDescent="0.25">
      <c r="Q9967" s="1333"/>
      <c r="R9967" s="1333"/>
      <c r="S9967" s="669"/>
      <c r="T9967" s="669"/>
      <c r="U9967" s="669"/>
      <c r="AG9967" s="873"/>
      <c r="AN9967" s="669"/>
      <c r="IG9967" s="1009"/>
      <c r="IH9967" s="1009"/>
      <c r="II9967" s="1009"/>
      <c r="IJ9967" s="1009"/>
      <c r="IK9967" s="1009"/>
      <c r="IL9967" s="1009"/>
      <c r="IM9967" s="1009"/>
    </row>
    <row r="9968" spans="17:247" x14ac:dyDescent="0.25">
      <c r="Q9968" s="1333"/>
      <c r="R9968" s="1333"/>
      <c r="S9968" s="669"/>
      <c r="T9968" s="669"/>
      <c r="U9968" s="669"/>
      <c r="AG9968" s="873"/>
      <c r="AN9968" s="669"/>
      <c r="IG9968" s="1009"/>
      <c r="IH9968" s="1009"/>
      <c r="II9968" s="1009"/>
      <c r="IJ9968" s="1009"/>
      <c r="IK9968" s="1009"/>
      <c r="IL9968" s="1009"/>
      <c r="IM9968" s="1009"/>
    </row>
    <row r="9969" spans="17:247" x14ac:dyDescent="0.25">
      <c r="Q9969" s="1333"/>
      <c r="R9969" s="1333"/>
      <c r="S9969" s="669"/>
      <c r="T9969" s="669"/>
      <c r="U9969" s="669"/>
      <c r="AG9969" s="873"/>
      <c r="AN9969" s="669"/>
      <c r="IG9969" s="1009"/>
      <c r="IH9969" s="1009"/>
      <c r="II9969" s="1009"/>
      <c r="IJ9969" s="1009"/>
      <c r="IK9969" s="1009"/>
      <c r="IL9969" s="1009"/>
      <c r="IM9969" s="1009"/>
    </row>
    <row r="9970" spans="17:247" x14ac:dyDescent="0.25">
      <c r="Q9970" s="1333"/>
      <c r="R9970" s="1333"/>
      <c r="S9970" s="669"/>
      <c r="T9970" s="669"/>
      <c r="U9970" s="669"/>
      <c r="AG9970" s="873"/>
      <c r="AN9970" s="669"/>
      <c r="IG9970" s="1009"/>
      <c r="IH9970" s="1009"/>
      <c r="II9970" s="1009"/>
      <c r="IJ9970" s="1009"/>
      <c r="IK9970" s="1009"/>
      <c r="IL9970" s="1009"/>
      <c r="IM9970" s="1009"/>
    </row>
    <row r="9971" spans="17:247" x14ac:dyDescent="0.25">
      <c r="Q9971" s="1333"/>
      <c r="R9971" s="1333"/>
      <c r="S9971" s="669"/>
      <c r="T9971" s="669"/>
      <c r="U9971" s="669"/>
      <c r="AG9971" s="873"/>
      <c r="AN9971" s="669"/>
      <c r="IG9971" s="1009"/>
      <c r="IH9971" s="1009"/>
      <c r="II9971" s="1009"/>
      <c r="IJ9971" s="1009"/>
      <c r="IK9971" s="1009"/>
      <c r="IL9971" s="1009"/>
      <c r="IM9971" s="1009"/>
    </row>
    <row r="9972" spans="17:247" x14ac:dyDescent="0.25">
      <c r="Q9972" s="1333"/>
      <c r="R9972" s="1333"/>
      <c r="S9972" s="669"/>
      <c r="T9972" s="669"/>
      <c r="U9972" s="669"/>
      <c r="AG9972" s="873"/>
      <c r="AN9972" s="669"/>
      <c r="IG9972" s="1009"/>
      <c r="IH9972" s="1009"/>
      <c r="II9972" s="1009"/>
      <c r="IJ9972" s="1009"/>
      <c r="IK9972" s="1009"/>
      <c r="IL9972" s="1009"/>
      <c r="IM9972" s="1009"/>
    </row>
    <row r="9973" spans="17:247" x14ac:dyDescent="0.25">
      <c r="Q9973" s="1333"/>
      <c r="R9973" s="1333"/>
      <c r="S9973" s="669"/>
      <c r="T9973" s="669"/>
      <c r="U9973" s="669"/>
      <c r="AG9973" s="873"/>
      <c r="AN9973" s="669"/>
      <c r="IG9973" s="1009"/>
      <c r="IH9973" s="1009"/>
      <c r="II9973" s="1009"/>
      <c r="IJ9973" s="1009"/>
      <c r="IK9973" s="1009"/>
      <c r="IL9973" s="1009"/>
      <c r="IM9973" s="1009"/>
    </row>
    <row r="9974" spans="17:247" x14ac:dyDescent="0.25">
      <c r="Q9974" s="1333"/>
      <c r="R9974" s="1333"/>
      <c r="S9974" s="669"/>
      <c r="T9974" s="669"/>
      <c r="U9974" s="669"/>
      <c r="AG9974" s="873"/>
      <c r="AN9974" s="669"/>
      <c r="IG9974" s="1009"/>
      <c r="IH9974" s="1009"/>
      <c r="II9974" s="1009"/>
      <c r="IJ9974" s="1009"/>
      <c r="IK9974" s="1009"/>
      <c r="IL9974" s="1009"/>
      <c r="IM9974" s="1009"/>
    </row>
    <row r="9975" spans="17:247" x14ac:dyDescent="0.25">
      <c r="Q9975" s="1333"/>
      <c r="R9975" s="1333"/>
      <c r="S9975" s="669"/>
      <c r="T9975" s="669"/>
      <c r="U9975" s="669"/>
      <c r="AG9975" s="873"/>
      <c r="AN9975" s="669"/>
      <c r="IG9975" s="1009"/>
      <c r="IH9975" s="1009"/>
      <c r="II9975" s="1009"/>
      <c r="IJ9975" s="1009"/>
      <c r="IK9975" s="1009"/>
      <c r="IL9975" s="1009"/>
      <c r="IM9975" s="1009"/>
    </row>
    <row r="9976" spans="17:247" x14ac:dyDescent="0.25">
      <c r="Q9976" s="1333"/>
      <c r="R9976" s="1333"/>
      <c r="S9976" s="669"/>
      <c r="T9976" s="669"/>
      <c r="U9976" s="669"/>
      <c r="AG9976" s="873"/>
      <c r="AN9976" s="669"/>
      <c r="IG9976" s="1009"/>
      <c r="IH9976" s="1009"/>
      <c r="II9976" s="1009"/>
      <c r="IJ9976" s="1009"/>
      <c r="IK9976" s="1009"/>
      <c r="IL9976" s="1009"/>
      <c r="IM9976" s="1009"/>
    </row>
    <row r="9977" spans="17:247" x14ac:dyDescent="0.25">
      <c r="Q9977" s="1333"/>
      <c r="R9977" s="1333"/>
      <c r="S9977" s="669"/>
      <c r="T9977" s="669"/>
      <c r="U9977" s="669"/>
      <c r="AG9977" s="873"/>
      <c r="AN9977" s="669"/>
      <c r="IG9977" s="1009"/>
      <c r="IH9977" s="1009"/>
      <c r="II9977" s="1009"/>
      <c r="IJ9977" s="1009"/>
      <c r="IK9977" s="1009"/>
      <c r="IL9977" s="1009"/>
      <c r="IM9977" s="1009"/>
    </row>
    <row r="9978" spans="17:247" x14ac:dyDescent="0.25">
      <c r="Q9978" s="1333"/>
      <c r="R9978" s="1333"/>
      <c r="S9978" s="669"/>
      <c r="T9978" s="669"/>
      <c r="U9978" s="669"/>
      <c r="AG9978" s="873"/>
      <c r="AN9978" s="669"/>
      <c r="IG9978" s="1009"/>
      <c r="IH9978" s="1009"/>
      <c r="II9978" s="1009"/>
      <c r="IJ9978" s="1009"/>
      <c r="IK9978" s="1009"/>
      <c r="IL9978" s="1009"/>
      <c r="IM9978" s="1009"/>
    </row>
    <row r="9979" spans="17:247" x14ac:dyDescent="0.25">
      <c r="Q9979" s="1333"/>
      <c r="R9979" s="1333"/>
      <c r="S9979" s="669"/>
      <c r="T9979" s="669"/>
      <c r="U9979" s="669"/>
      <c r="AG9979" s="873"/>
      <c r="AN9979" s="669"/>
      <c r="IG9979" s="1009"/>
      <c r="IH9979" s="1009"/>
      <c r="II9979" s="1009"/>
      <c r="IJ9979" s="1009"/>
      <c r="IK9979" s="1009"/>
      <c r="IL9979" s="1009"/>
      <c r="IM9979" s="1009"/>
    </row>
    <row r="9980" spans="17:247" x14ac:dyDescent="0.25">
      <c r="Q9980" s="1333"/>
      <c r="R9980" s="1333"/>
      <c r="S9980" s="669"/>
      <c r="T9980" s="669"/>
      <c r="U9980" s="669"/>
      <c r="AG9980" s="873"/>
      <c r="AN9980" s="669"/>
      <c r="IG9980" s="1009"/>
      <c r="IH9980" s="1009"/>
      <c r="II9980" s="1009"/>
      <c r="IJ9980" s="1009"/>
      <c r="IK9980" s="1009"/>
      <c r="IL9980" s="1009"/>
      <c r="IM9980" s="1009"/>
    </row>
    <row r="9981" spans="17:247" x14ac:dyDescent="0.25">
      <c r="Q9981" s="1333"/>
      <c r="R9981" s="1333"/>
      <c r="S9981" s="669"/>
      <c r="T9981" s="669"/>
      <c r="U9981" s="669"/>
      <c r="AG9981" s="873"/>
      <c r="AN9981" s="669"/>
      <c r="IG9981" s="1009"/>
      <c r="IH9981" s="1009"/>
      <c r="II9981" s="1009"/>
      <c r="IJ9981" s="1009"/>
      <c r="IK9981" s="1009"/>
      <c r="IL9981" s="1009"/>
      <c r="IM9981" s="1009"/>
    </row>
    <row r="9982" spans="17:247" x14ac:dyDescent="0.25">
      <c r="Q9982" s="1333"/>
      <c r="R9982" s="1333"/>
      <c r="S9982" s="669"/>
      <c r="T9982" s="669"/>
      <c r="U9982" s="669"/>
      <c r="AG9982" s="873"/>
      <c r="AN9982" s="669"/>
      <c r="IG9982" s="1009"/>
      <c r="IH9982" s="1009"/>
      <c r="II9982" s="1009"/>
      <c r="IJ9982" s="1009"/>
      <c r="IK9982" s="1009"/>
      <c r="IL9982" s="1009"/>
      <c r="IM9982" s="1009"/>
    </row>
    <row r="9983" spans="17:247" x14ac:dyDescent="0.25">
      <c r="Q9983" s="1333"/>
      <c r="R9983" s="1333"/>
      <c r="S9983" s="669"/>
      <c r="T9983" s="669"/>
      <c r="U9983" s="669"/>
      <c r="AG9983" s="873"/>
      <c r="AN9983" s="669"/>
      <c r="IG9983" s="1009"/>
      <c r="IH9983" s="1009"/>
      <c r="II9983" s="1009"/>
      <c r="IJ9983" s="1009"/>
      <c r="IK9983" s="1009"/>
      <c r="IL9983" s="1009"/>
      <c r="IM9983" s="1009"/>
    </row>
    <row r="9984" spans="17:247" x14ac:dyDescent="0.25">
      <c r="Q9984" s="1333"/>
      <c r="R9984" s="1333"/>
      <c r="S9984" s="669"/>
      <c r="T9984" s="669"/>
      <c r="U9984" s="669"/>
      <c r="AG9984" s="873"/>
      <c r="AN9984" s="669"/>
      <c r="IG9984" s="1009"/>
      <c r="IH9984" s="1009"/>
      <c r="II9984" s="1009"/>
      <c r="IJ9984" s="1009"/>
      <c r="IK9984" s="1009"/>
      <c r="IL9984" s="1009"/>
      <c r="IM9984" s="1009"/>
    </row>
    <row r="9985" spans="17:247" x14ac:dyDescent="0.25">
      <c r="Q9985" s="1333"/>
      <c r="R9985" s="1333"/>
      <c r="S9985" s="669"/>
      <c r="T9985" s="669"/>
      <c r="U9985" s="669"/>
      <c r="AG9985" s="873"/>
      <c r="AN9985" s="669"/>
      <c r="IG9985" s="1009"/>
      <c r="IH9985" s="1009"/>
      <c r="II9985" s="1009"/>
      <c r="IJ9985" s="1009"/>
      <c r="IK9985" s="1009"/>
      <c r="IL9985" s="1009"/>
      <c r="IM9985" s="1009"/>
    </row>
    <row r="9986" spans="17:247" x14ac:dyDescent="0.25">
      <c r="Q9986" s="1333"/>
      <c r="R9986" s="1333"/>
      <c r="S9986" s="669"/>
      <c r="T9986" s="669"/>
      <c r="U9986" s="669"/>
      <c r="AG9986" s="873"/>
      <c r="AN9986" s="669"/>
      <c r="IG9986" s="1009"/>
      <c r="IH9986" s="1009"/>
      <c r="II9986" s="1009"/>
      <c r="IJ9986" s="1009"/>
      <c r="IK9986" s="1009"/>
      <c r="IL9986" s="1009"/>
      <c r="IM9986" s="1009"/>
    </row>
    <row r="9987" spans="17:247" x14ac:dyDescent="0.25">
      <c r="Q9987" s="1333"/>
      <c r="R9987" s="1333"/>
      <c r="S9987" s="669"/>
      <c r="T9987" s="669"/>
      <c r="U9987" s="669"/>
      <c r="AG9987" s="873"/>
      <c r="AN9987" s="669"/>
      <c r="IG9987" s="1009"/>
      <c r="IH9987" s="1009"/>
      <c r="II9987" s="1009"/>
      <c r="IJ9987" s="1009"/>
      <c r="IK9987" s="1009"/>
      <c r="IL9987" s="1009"/>
      <c r="IM9987" s="1009"/>
    </row>
    <row r="9988" spans="17:247" x14ac:dyDescent="0.25">
      <c r="Q9988" s="1333"/>
      <c r="R9988" s="1333"/>
      <c r="S9988" s="669"/>
      <c r="T9988" s="669"/>
      <c r="U9988" s="669"/>
      <c r="AG9988" s="873"/>
      <c r="AN9988" s="669"/>
      <c r="IG9988" s="1009"/>
      <c r="IH9988" s="1009"/>
      <c r="II9988" s="1009"/>
      <c r="IJ9988" s="1009"/>
      <c r="IK9988" s="1009"/>
      <c r="IL9988" s="1009"/>
      <c r="IM9988" s="1009"/>
    </row>
    <row r="9989" spans="17:247" x14ac:dyDescent="0.25">
      <c r="Q9989" s="1333"/>
      <c r="R9989" s="1333"/>
      <c r="S9989" s="669"/>
      <c r="T9989" s="669"/>
      <c r="U9989" s="669"/>
      <c r="AG9989" s="873"/>
      <c r="AN9989" s="669"/>
      <c r="IG9989" s="1009"/>
      <c r="IH9989" s="1009"/>
      <c r="II9989" s="1009"/>
      <c r="IJ9989" s="1009"/>
      <c r="IK9989" s="1009"/>
      <c r="IL9989" s="1009"/>
      <c r="IM9989" s="1009"/>
    </row>
    <row r="9990" spans="17:247" x14ac:dyDescent="0.25">
      <c r="Q9990" s="1333"/>
      <c r="R9990" s="1333"/>
      <c r="S9990" s="669"/>
      <c r="T9990" s="669"/>
      <c r="U9990" s="669"/>
      <c r="AG9990" s="873"/>
      <c r="AN9990" s="669"/>
      <c r="IG9990" s="1009"/>
      <c r="IH9990" s="1009"/>
      <c r="II9990" s="1009"/>
      <c r="IJ9990" s="1009"/>
      <c r="IK9990" s="1009"/>
      <c r="IL9990" s="1009"/>
      <c r="IM9990" s="1009"/>
    </row>
    <row r="9991" spans="17:247" x14ac:dyDescent="0.25">
      <c r="Q9991" s="1333"/>
      <c r="R9991" s="1333"/>
      <c r="S9991" s="669"/>
      <c r="T9991" s="669"/>
      <c r="U9991" s="669"/>
      <c r="AG9991" s="873"/>
      <c r="AN9991" s="669"/>
      <c r="IG9991" s="1009"/>
      <c r="IH9991" s="1009"/>
      <c r="II9991" s="1009"/>
      <c r="IJ9991" s="1009"/>
      <c r="IK9991" s="1009"/>
      <c r="IL9991" s="1009"/>
      <c r="IM9991" s="1009"/>
    </row>
    <row r="9992" spans="17:247" x14ac:dyDescent="0.25">
      <c r="Q9992" s="1333"/>
      <c r="R9992" s="1333"/>
      <c r="S9992" s="669"/>
      <c r="T9992" s="669"/>
      <c r="U9992" s="669"/>
      <c r="AG9992" s="873"/>
      <c r="AN9992" s="669"/>
      <c r="IG9992" s="1009"/>
      <c r="IH9992" s="1009"/>
      <c r="II9992" s="1009"/>
      <c r="IJ9992" s="1009"/>
      <c r="IK9992" s="1009"/>
      <c r="IL9992" s="1009"/>
      <c r="IM9992" s="1009"/>
    </row>
    <row r="9993" spans="17:247" x14ac:dyDescent="0.25">
      <c r="Q9993" s="1333"/>
      <c r="R9993" s="1333"/>
      <c r="S9993" s="669"/>
      <c r="T9993" s="669"/>
      <c r="U9993" s="669"/>
      <c r="AG9993" s="873"/>
      <c r="AN9993" s="669"/>
      <c r="IG9993" s="1009"/>
      <c r="IH9993" s="1009"/>
      <c r="II9993" s="1009"/>
      <c r="IJ9993" s="1009"/>
      <c r="IK9993" s="1009"/>
      <c r="IL9993" s="1009"/>
      <c r="IM9993" s="1009"/>
    </row>
    <row r="9994" spans="17:247" x14ac:dyDescent="0.25">
      <c r="Q9994" s="1333"/>
      <c r="R9994" s="1333"/>
      <c r="S9994" s="669"/>
      <c r="T9994" s="669"/>
      <c r="U9994" s="669"/>
      <c r="AG9994" s="873"/>
      <c r="AN9994" s="669"/>
      <c r="IG9994" s="1009"/>
      <c r="IH9994" s="1009"/>
      <c r="II9994" s="1009"/>
      <c r="IJ9994" s="1009"/>
      <c r="IK9994" s="1009"/>
      <c r="IL9994" s="1009"/>
      <c r="IM9994" s="1009"/>
    </row>
    <row r="9995" spans="17:247" x14ac:dyDescent="0.25">
      <c r="Q9995" s="1333"/>
      <c r="R9995" s="1333"/>
      <c r="S9995" s="669"/>
      <c r="T9995" s="669"/>
      <c r="U9995" s="669"/>
      <c r="AG9995" s="873"/>
      <c r="AN9995" s="669"/>
      <c r="IG9995" s="1009"/>
      <c r="IH9995" s="1009"/>
      <c r="II9995" s="1009"/>
      <c r="IJ9995" s="1009"/>
      <c r="IK9995" s="1009"/>
      <c r="IL9995" s="1009"/>
      <c r="IM9995" s="1009"/>
    </row>
    <row r="9996" spans="17:247" x14ac:dyDescent="0.25">
      <c r="Q9996" s="1333"/>
      <c r="R9996" s="1333"/>
      <c r="S9996" s="669"/>
      <c r="T9996" s="669"/>
      <c r="U9996" s="669"/>
      <c r="AG9996" s="873"/>
      <c r="AN9996" s="669"/>
      <c r="IG9996" s="1009"/>
      <c r="IH9996" s="1009"/>
      <c r="II9996" s="1009"/>
      <c r="IJ9996" s="1009"/>
      <c r="IK9996" s="1009"/>
      <c r="IL9996" s="1009"/>
      <c r="IM9996" s="1009"/>
    </row>
    <row r="9997" spans="17:247" x14ac:dyDescent="0.25">
      <c r="Q9997" s="1333"/>
      <c r="R9997" s="1333"/>
      <c r="S9997" s="669"/>
      <c r="T9997" s="669"/>
      <c r="U9997" s="669"/>
      <c r="AG9997" s="873"/>
      <c r="AN9997" s="669"/>
      <c r="IG9997" s="1009"/>
      <c r="IH9997" s="1009"/>
      <c r="II9997" s="1009"/>
      <c r="IJ9997" s="1009"/>
      <c r="IK9997" s="1009"/>
      <c r="IL9997" s="1009"/>
      <c r="IM9997" s="1009"/>
    </row>
    <row r="9998" spans="17:247" x14ac:dyDescent="0.25">
      <c r="Q9998" s="1333"/>
      <c r="R9998" s="1333"/>
      <c r="S9998" s="669"/>
      <c r="T9998" s="669"/>
      <c r="U9998" s="669"/>
      <c r="AG9998" s="873"/>
      <c r="AN9998" s="669"/>
      <c r="IG9998" s="1009"/>
      <c r="IH9998" s="1009"/>
      <c r="II9998" s="1009"/>
      <c r="IJ9998" s="1009"/>
      <c r="IK9998" s="1009"/>
      <c r="IL9998" s="1009"/>
      <c r="IM9998" s="1009"/>
    </row>
    <row r="9999" spans="17:247" x14ac:dyDescent="0.25">
      <c r="Q9999" s="1333"/>
      <c r="R9999" s="1333"/>
      <c r="S9999" s="669"/>
      <c r="T9999" s="669"/>
      <c r="U9999" s="669"/>
      <c r="AG9999" s="873"/>
      <c r="AN9999" s="669"/>
      <c r="IG9999" s="1009"/>
      <c r="IH9999" s="1009"/>
      <c r="II9999" s="1009"/>
      <c r="IJ9999" s="1009"/>
      <c r="IK9999" s="1009"/>
      <c r="IL9999" s="1009"/>
      <c r="IM9999" s="1009"/>
    </row>
    <row r="10000" spans="17:247" x14ac:dyDescent="0.25">
      <c r="Q10000" s="1333"/>
      <c r="R10000" s="1333"/>
      <c r="S10000" s="669"/>
      <c r="T10000" s="669"/>
      <c r="U10000" s="669"/>
      <c r="AG10000" s="873"/>
      <c r="AN10000" s="669"/>
      <c r="IG10000" s="1009"/>
      <c r="IH10000" s="1009"/>
      <c r="II10000" s="1009"/>
      <c r="IJ10000" s="1009"/>
      <c r="IK10000" s="1009"/>
      <c r="IL10000" s="1009"/>
      <c r="IM10000" s="1009"/>
    </row>
    <row r="10001" spans="17:247" x14ac:dyDescent="0.25">
      <c r="Q10001" s="1333"/>
      <c r="R10001" s="1333"/>
      <c r="S10001" s="669"/>
      <c r="T10001" s="669"/>
      <c r="U10001" s="669"/>
      <c r="AG10001" s="873"/>
      <c r="AN10001" s="669"/>
      <c r="IG10001" s="1009"/>
      <c r="IH10001" s="1009"/>
      <c r="II10001" s="1009"/>
      <c r="IJ10001" s="1009"/>
      <c r="IK10001" s="1009"/>
      <c r="IL10001" s="1009"/>
      <c r="IM10001" s="1009"/>
    </row>
    <row r="10002" spans="17:247" x14ac:dyDescent="0.25">
      <c r="Q10002" s="1333"/>
      <c r="R10002" s="1333"/>
      <c r="S10002" s="669"/>
      <c r="T10002" s="669"/>
      <c r="U10002" s="669"/>
      <c r="AG10002" s="873"/>
      <c r="AN10002" s="669"/>
      <c r="IG10002" s="1009"/>
      <c r="IH10002" s="1009"/>
      <c r="II10002" s="1009"/>
      <c r="IJ10002" s="1009"/>
      <c r="IK10002" s="1009"/>
      <c r="IL10002" s="1009"/>
      <c r="IM10002" s="1009"/>
    </row>
    <row r="10003" spans="17:247" x14ac:dyDescent="0.25">
      <c r="Q10003" s="1333"/>
      <c r="R10003" s="1333"/>
      <c r="S10003" s="669"/>
      <c r="T10003" s="669"/>
      <c r="U10003" s="669"/>
      <c r="AG10003" s="873"/>
      <c r="AN10003" s="669"/>
      <c r="IG10003" s="1009"/>
      <c r="IH10003" s="1009"/>
      <c r="II10003" s="1009"/>
      <c r="IJ10003" s="1009"/>
      <c r="IK10003" s="1009"/>
      <c r="IL10003" s="1009"/>
      <c r="IM10003" s="1009"/>
    </row>
    <row r="10004" spans="17:247" x14ac:dyDescent="0.25">
      <c r="Q10004" s="1333"/>
      <c r="R10004" s="1333"/>
      <c r="S10004" s="669"/>
      <c r="T10004" s="669"/>
      <c r="U10004" s="669"/>
      <c r="AG10004" s="873"/>
      <c r="AN10004" s="669"/>
      <c r="IG10004" s="1009"/>
      <c r="IH10004" s="1009"/>
      <c r="II10004" s="1009"/>
      <c r="IJ10004" s="1009"/>
      <c r="IK10004" s="1009"/>
      <c r="IL10004" s="1009"/>
      <c r="IM10004" s="1009"/>
    </row>
    <row r="10005" spans="17:247" x14ac:dyDescent="0.25">
      <c r="Q10005" s="1333"/>
      <c r="R10005" s="1333"/>
      <c r="S10005" s="669"/>
      <c r="T10005" s="669"/>
      <c r="U10005" s="669"/>
      <c r="AG10005" s="873"/>
      <c r="AN10005" s="669"/>
      <c r="IG10005" s="1009"/>
      <c r="IH10005" s="1009"/>
      <c r="II10005" s="1009"/>
      <c r="IJ10005" s="1009"/>
      <c r="IK10005" s="1009"/>
      <c r="IL10005" s="1009"/>
      <c r="IM10005" s="1009"/>
    </row>
    <row r="10006" spans="17:247" x14ac:dyDescent="0.25">
      <c r="Q10006" s="1333"/>
      <c r="R10006" s="1333"/>
      <c r="S10006" s="669"/>
      <c r="T10006" s="669"/>
      <c r="U10006" s="669"/>
      <c r="AG10006" s="873"/>
      <c r="AN10006" s="669"/>
      <c r="IG10006" s="1009"/>
      <c r="IH10006" s="1009"/>
      <c r="II10006" s="1009"/>
      <c r="IJ10006" s="1009"/>
      <c r="IK10006" s="1009"/>
      <c r="IL10006" s="1009"/>
      <c r="IM10006" s="1009"/>
    </row>
    <row r="10007" spans="17:247" x14ac:dyDescent="0.25">
      <c r="Q10007" s="1333"/>
      <c r="R10007" s="1333"/>
      <c r="S10007" s="669"/>
      <c r="T10007" s="669"/>
      <c r="U10007" s="669"/>
      <c r="AG10007" s="873"/>
      <c r="AN10007" s="669"/>
      <c r="IG10007" s="1009"/>
      <c r="IH10007" s="1009"/>
      <c r="II10007" s="1009"/>
      <c r="IJ10007" s="1009"/>
      <c r="IK10007" s="1009"/>
      <c r="IL10007" s="1009"/>
      <c r="IM10007" s="1009"/>
    </row>
    <row r="10008" spans="17:247" x14ac:dyDescent="0.25">
      <c r="Q10008" s="1333"/>
      <c r="R10008" s="1333"/>
      <c r="S10008" s="669"/>
      <c r="T10008" s="669"/>
      <c r="U10008" s="669"/>
      <c r="AG10008" s="873"/>
      <c r="AN10008" s="669"/>
      <c r="IG10008" s="1009"/>
      <c r="IH10008" s="1009"/>
      <c r="II10008" s="1009"/>
      <c r="IJ10008" s="1009"/>
      <c r="IK10008" s="1009"/>
      <c r="IL10008" s="1009"/>
      <c r="IM10008" s="1009"/>
    </row>
    <row r="10009" spans="17:247" x14ac:dyDescent="0.25">
      <c r="Q10009" s="1333"/>
      <c r="R10009" s="1333"/>
      <c r="S10009" s="669"/>
      <c r="T10009" s="669"/>
      <c r="U10009" s="669"/>
      <c r="AG10009" s="873"/>
      <c r="AN10009" s="669"/>
      <c r="IG10009" s="1009"/>
      <c r="IH10009" s="1009"/>
      <c r="II10009" s="1009"/>
      <c r="IJ10009" s="1009"/>
      <c r="IK10009" s="1009"/>
      <c r="IL10009" s="1009"/>
      <c r="IM10009" s="1009"/>
    </row>
    <row r="10010" spans="17:247" x14ac:dyDescent="0.25">
      <c r="Q10010" s="1333"/>
      <c r="R10010" s="1333"/>
      <c r="S10010" s="669"/>
      <c r="T10010" s="669"/>
      <c r="U10010" s="669"/>
      <c r="AG10010" s="873"/>
      <c r="AN10010" s="669"/>
      <c r="IG10010" s="1009"/>
      <c r="IH10010" s="1009"/>
      <c r="II10010" s="1009"/>
      <c r="IJ10010" s="1009"/>
      <c r="IK10010" s="1009"/>
      <c r="IL10010" s="1009"/>
      <c r="IM10010" s="1009"/>
    </row>
    <row r="10011" spans="17:247" x14ac:dyDescent="0.25">
      <c r="Q10011" s="1333"/>
      <c r="R10011" s="1333"/>
      <c r="S10011" s="669"/>
      <c r="T10011" s="669"/>
      <c r="U10011" s="669"/>
      <c r="AG10011" s="873"/>
      <c r="AN10011" s="669"/>
      <c r="IG10011" s="1009"/>
      <c r="IH10011" s="1009"/>
      <c r="II10011" s="1009"/>
      <c r="IJ10011" s="1009"/>
      <c r="IK10011" s="1009"/>
      <c r="IL10011" s="1009"/>
      <c r="IM10011" s="1009"/>
    </row>
    <row r="10012" spans="17:247" x14ac:dyDescent="0.25">
      <c r="Q10012" s="1333"/>
      <c r="R10012" s="1333"/>
      <c r="S10012" s="669"/>
      <c r="T10012" s="669"/>
      <c r="U10012" s="669"/>
      <c r="AG10012" s="873"/>
      <c r="AN10012" s="669"/>
      <c r="IG10012" s="1009"/>
      <c r="IH10012" s="1009"/>
      <c r="II10012" s="1009"/>
      <c r="IJ10012" s="1009"/>
      <c r="IK10012" s="1009"/>
      <c r="IL10012" s="1009"/>
      <c r="IM10012" s="1009"/>
    </row>
    <row r="10013" spans="17:247" x14ac:dyDescent="0.25">
      <c r="Q10013" s="1333"/>
      <c r="R10013" s="1333"/>
      <c r="S10013" s="669"/>
      <c r="T10013" s="669"/>
      <c r="U10013" s="669"/>
      <c r="AG10013" s="873"/>
      <c r="AN10013" s="669"/>
      <c r="IG10013" s="1009"/>
      <c r="IH10013" s="1009"/>
      <c r="II10013" s="1009"/>
      <c r="IJ10013" s="1009"/>
      <c r="IK10013" s="1009"/>
      <c r="IL10013" s="1009"/>
      <c r="IM10013" s="1009"/>
    </row>
    <row r="10014" spans="17:247" x14ac:dyDescent="0.25">
      <c r="Q10014" s="1333"/>
      <c r="R10014" s="1333"/>
      <c r="S10014" s="669"/>
      <c r="T10014" s="669"/>
      <c r="U10014" s="669"/>
      <c r="AG10014" s="873"/>
      <c r="AN10014" s="669"/>
      <c r="IG10014" s="1009"/>
      <c r="IH10014" s="1009"/>
      <c r="II10014" s="1009"/>
      <c r="IJ10014" s="1009"/>
      <c r="IK10014" s="1009"/>
      <c r="IL10014" s="1009"/>
      <c r="IM10014" s="1009"/>
    </row>
    <row r="10015" spans="17:247" x14ac:dyDescent="0.25">
      <c r="Q10015" s="1333"/>
      <c r="R10015" s="1333"/>
      <c r="S10015" s="669"/>
      <c r="T10015" s="669"/>
      <c r="U10015" s="669"/>
      <c r="AG10015" s="873"/>
      <c r="AN10015" s="669"/>
      <c r="IG10015" s="1009"/>
      <c r="IH10015" s="1009"/>
      <c r="II10015" s="1009"/>
      <c r="IJ10015" s="1009"/>
      <c r="IK10015" s="1009"/>
      <c r="IL10015" s="1009"/>
      <c r="IM10015" s="1009"/>
    </row>
    <row r="10016" spans="17:247" x14ac:dyDescent="0.25">
      <c r="Q10016" s="1333"/>
      <c r="R10016" s="1333"/>
      <c r="S10016" s="669"/>
      <c r="T10016" s="669"/>
      <c r="U10016" s="669"/>
      <c r="AG10016" s="873"/>
      <c r="AN10016" s="669"/>
      <c r="IG10016" s="1009"/>
      <c r="IH10016" s="1009"/>
      <c r="II10016" s="1009"/>
      <c r="IJ10016" s="1009"/>
      <c r="IK10016" s="1009"/>
      <c r="IL10016" s="1009"/>
      <c r="IM10016" s="1009"/>
    </row>
    <row r="10017" spans="17:247" x14ac:dyDescent="0.25">
      <c r="Q10017" s="1333"/>
      <c r="R10017" s="1333"/>
      <c r="S10017" s="669"/>
      <c r="T10017" s="669"/>
      <c r="U10017" s="669"/>
      <c r="AG10017" s="873"/>
      <c r="AN10017" s="669"/>
      <c r="IG10017" s="1009"/>
      <c r="IH10017" s="1009"/>
      <c r="II10017" s="1009"/>
      <c r="IJ10017" s="1009"/>
      <c r="IK10017" s="1009"/>
      <c r="IL10017" s="1009"/>
      <c r="IM10017" s="1009"/>
    </row>
    <row r="10018" spans="17:247" x14ac:dyDescent="0.25">
      <c r="Q10018" s="1333"/>
      <c r="R10018" s="1333"/>
      <c r="S10018" s="669"/>
      <c r="T10018" s="669"/>
      <c r="U10018" s="669"/>
      <c r="AG10018" s="873"/>
      <c r="AN10018" s="669"/>
      <c r="IG10018" s="1009"/>
      <c r="IH10018" s="1009"/>
      <c r="II10018" s="1009"/>
      <c r="IJ10018" s="1009"/>
      <c r="IK10018" s="1009"/>
      <c r="IL10018" s="1009"/>
      <c r="IM10018" s="1009"/>
    </row>
    <row r="10019" spans="17:247" x14ac:dyDescent="0.25">
      <c r="Q10019" s="1333"/>
      <c r="R10019" s="1333"/>
      <c r="S10019" s="669"/>
      <c r="T10019" s="669"/>
      <c r="U10019" s="669"/>
      <c r="AG10019" s="873"/>
      <c r="AN10019" s="669"/>
      <c r="IG10019" s="1009"/>
      <c r="IH10019" s="1009"/>
      <c r="II10019" s="1009"/>
      <c r="IJ10019" s="1009"/>
      <c r="IK10019" s="1009"/>
      <c r="IL10019" s="1009"/>
      <c r="IM10019" s="1009"/>
    </row>
    <row r="10020" spans="17:247" x14ac:dyDescent="0.25">
      <c r="Q10020" s="1333"/>
      <c r="R10020" s="1333"/>
      <c r="S10020" s="669"/>
      <c r="T10020" s="669"/>
      <c r="U10020" s="669"/>
      <c r="AG10020" s="873"/>
      <c r="AN10020" s="669"/>
      <c r="IG10020" s="1009"/>
      <c r="IH10020" s="1009"/>
      <c r="II10020" s="1009"/>
      <c r="IJ10020" s="1009"/>
      <c r="IK10020" s="1009"/>
      <c r="IL10020" s="1009"/>
      <c r="IM10020" s="1009"/>
    </row>
    <row r="10021" spans="17:247" x14ac:dyDescent="0.25">
      <c r="Q10021" s="1333"/>
      <c r="R10021" s="1333"/>
      <c r="S10021" s="669"/>
      <c r="T10021" s="669"/>
      <c r="U10021" s="669"/>
      <c r="AG10021" s="873"/>
      <c r="AN10021" s="669"/>
      <c r="IG10021" s="1009"/>
      <c r="IH10021" s="1009"/>
      <c r="II10021" s="1009"/>
      <c r="IJ10021" s="1009"/>
      <c r="IK10021" s="1009"/>
      <c r="IL10021" s="1009"/>
      <c r="IM10021" s="1009"/>
    </row>
    <row r="10022" spans="17:247" x14ac:dyDescent="0.25">
      <c r="Q10022" s="1333"/>
      <c r="R10022" s="1333"/>
      <c r="S10022" s="669"/>
      <c r="T10022" s="669"/>
      <c r="U10022" s="669"/>
      <c r="AG10022" s="873"/>
      <c r="AN10022" s="669"/>
      <c r="IG10022" s="1009"/>
      <c r="IH10022" s="1009"/>
      <c r="II10022" s="1009"/>
      <c r="IJ10022" s="1009"/>
      <c r="IK10022" s="1009"/>
      <c r="IL10022" s="1009"/>
      <c r="IM10022" s="1009"/>
    </row>
    <row r="10023" spans="17:247" x14ac:dyDescent="0.25">
      <c r="Q10023" s="1333"/>
      <c r="R10023" s="1333"/>
      <c r="S10023" s="669"/>
      <c r="T10023" s="669"/>
      <c r="U10023" s="669"/>
      <c r="AG10023" s="873"/>
      <c r="AN10023" s="669"/>
      <c r="IG10023" s="1009"/>
      <c r="IH10023" s="1009"/>
      <c r="II10023" s="1009"/>
      <c r="IJ10023" s="1009"/>
      <c r="IK10023" s="1009"/>
      <c r="IL10023" s="1009"/>
      <c r="IM10023" s="1009"/>
    </row>
    <row r="10024" spans="17:247" x14ac:dyDescent="0.25">
      <c r="Q10024" s="1333"/>
      <c r="R10024" s="1333"/>
      <c r="S10024" s="669"/>
      <c r="T10024" s="669"/>
      <c r="U10024" s="669"/>
      <c r="AG10024" s="873"/>
      <c r="AN10024" s="669"/>
      <c r="IG10024" s="1009"/>
      <c r="IH10024" s="1009"/>
      <c r="II10024" s="1009"/>
      <c r="IJ10024" s="1009"/>
      <c r="IK10024" s="1009"/>
      <c r="IL10024" s="1009"/>
      <c r="IM10024" s="1009"/>
    </row>
    <row r="10025" spans="17:247" x14ac:dyDescent="0.25">
      <c r="Q10025" s="1333"/>
      <c r="R10025" s="1333"/>
      <c r="S10025" s="669"/>
      <c r="T10025" s="669"/>
      <c r="U10025" s="669"/>
      <c r="AG10025" s="873"/>
      <c r="AN10025" s="669"/>
      <c r="IG10025" s="1009"/>
      <c r="IH10025" s="1009"/>
      <c r="II10025" s="1009"/>
      <c r="IJ10025" s="1009"/>
      <c r="IK10025" s="1009"/>
      <c r="IL10025" s="1009"/>
      <c r="IM10025" s="1009"/>
    </row>
    <row r="10026" spans="17:247" x14ac:dyDescent="0.25">
      <c r="Q10026" s="1333"/>
      <c r="R10026" s="1333"/>
      <c r="S10026" s="669"/>
      <c r="T10026" s="669"/>
      <c r="U10026" s="669"/>
      <c r="AG10026" s="873"/>
      <c r="AN10026" s="669"/>
      <c r="IG10026" s="1009"/>
      <c r="IH10026" s="1009"/>
      <c r="II10026" s="1009"/>
      <c r="IJ10026" s="1009"/>
      <c r="IK10026" s="1009"/>
      <c r="IL10026" s="1009"/>
      <c r="IM10026" s="1009"/>
    </row>
    <row r="10027" spans="17:247" x14ac:dyDescent="0.25">
      <c r="Q10027" s="1333"/>
      <c r="R10027" s="1333"/>
      <c r="S10027" s="669"/>
      <c r="T10027" s="669"/>
      <c r="U10027" s="669"/>
      <c r="AG10027" s="873"/>
      <c r="AN10027" s="669"/>
      <c r="IG10027" s="1009"/>
      <c r="IH10027" s="1009"/>
      <c r="II10027" s="1009"/>
      <c r="IJ10027" s="1009"/>
      <c r="IK10027" s="1009"/>
      <c r="IL10027" s="1009"/>
      <c r="IM10027" s="1009"/>
    </row>
    <row r="10028" spans="17:247" x14ac:dyDescent="0.25">
      <c r="Q10028" s="1333"/>
      <c r="R10028" s="1333"/>
      <c r="S10028" s="669"/>
      <c r="T10028" s="669"/>
      <c r="U10028" s="669"/>
      <c r="AG10028" s="873"/>
      <c r="AN10028" s="669"/>
      <c r="IG10028" s="1009"/>
      <c r="IH10028" s="1009"/>
      <c r="II10028" s="1009"/>
      <c r="IJ10028" s="1009"/>
      <c r="IK10028" s="1009"/>
      <c r="IL10028" s="1009"/>
      <c r="IM10028" s="1009"/>
    </row>
    <row r="10029" spans="17:247" x14ac:dyDescent="0.25">
      <c r="Q10029" s="1333"/>
      <c r="R10029" s="1333"/>
      <c r="S10029" s="669"/>
      <c r="T10029" s="669"/>
      <c r="U10029" s="669"/>
      <c r="AG10029" s="873"/>
      <c r="AN10029" s="669"/>
      <c r="IG10029" s="1009"/>
      <c r="IH10029" s="1009"/>
      <c r="II10029" s="1009"/>
      <c r="IJ10029" s="1009"/>
      <c r="IK10029" s="1009"/>
      <c r="IL10029" s="1009"/>
      <c r="IM10029" s="1009"/>
    </row>
    <row r="10030" spans="17:247" x14ac:dyDescent="0.25">
      <c r="Q10030" s="1333"/>
      <c r="R10030" s="1333"/>
      <c r="S10030" s="669"/>
      <c r="T10030" s="669"/>
      <c r="U10030" s="669"/>
      <c r="AG10030" s="873"/>
      <c r="AN10030" s="669"/>
      <c r="IG10030" s="1009"/>
      <c r="IH10030" s="1009"/>
      <c r="II10030" s="1009"/>
      <c r="IJ10030" s="1009"/>
      <c r="IK10030" s="1009"/>
      <c r="IL10030" s="1009"/>
      <c r="IM10030" s="1009"/>
    </row>
    <row r="10031" spans="17:247" x14ac:dyDescent="0.25">
      <c r="Q10031" s="1333"/>
      <c r="R10031" s="1333"/>
      <c r="S10031" s="669"/>
      <c r="T10031" s="669"/>
      <c r="U10031" s="669"/>
      <c r="AG10031" s="873"/>
      <c r="AN10031" s="669"/>
      <c r="IG10031" s="1009"/>
      <c r="IH10031" s="1009"/>
      <c r="II10031" s="1009"/>
      <c r="IJ10031" s="1009"/>
      <c r="IK10031" s="1009"/>
      <c r="IL10031" s="1009"/>
      <c r="IM10031" s="1009"/>
    </row>
    <row r="10032" spans="17:247" x14ac:dyDescent="0.25">
      <c r="Q10032" s="1333"/>
      <c r="R10032" s="1333"/>
      <c r="S10032" s="669"/>
      <c r="T10032" s="669"/>
      <c r="U10032" s="669"/>
      <c r="AG10032" s="873"/>
      <c r="AN10032" s="669"/>
      <c r="IG10032" s="1009"/>
      <c r="IH10032" s="1009"/>
      <c r="II10032" s="1009"/>
      <c r="IJ10032" s="1009"/>
      <c r="IK10032" s="1009"/>
      <c r="IL10032" s="1009"/>
      <c r="IM10032" s="1009"/>
    </row>
    <row r="10033" spans="17:247" x14ac:dyDescent="0.25">
      <c r="Q10033" s="1333"/>
      <c r="R10033" s="1333"/>
      <c r="S10033" s="669"/>
      <c r="T10033" s="669"/>
      <c r="U10033" s="669"/>
      <c r="AG10033" s="873"/>
      <c r="AN10033" s="669"/>
      <c r="IG10033" s="1009"/>
      <c r="IH10033" s="1009"/>
      <c r="II10033" s="1009"/>
      <c r="IJ10033" s="1009"/>
      <c r="IK10033" s="1009"/>
      <c r="IL10033" s="1009"/>
      <c r="IM10033" s="1009"/>
    </row>
    <row r="10034" spans="17:247" x14ac:dyDescent="0.25">
      <c r="Q10034" s="1333"/>
      <c r="R10034" s="1333"/>
      <c r="S10034" s="669"/>
      <c r="T10034" s="669"/>
      <c r="U10034" s="669"/>
      <c r="AG10034" s="873"/>
      <c r="AN10034" s="669"/>
      <c r="IG10034" s="1009"/>
      <c r="IH10034" s="1009"/>
      <c r="II10034" s="1009"/>
      <c r="IJ10034" s="1009"/>
      <c r="IK10034" s="1009"/>
      <c r="IL10034" s="1009"/>
      <c r="IM10034" s="1009"/>
    </row>
    <row r="10035" spans="17:247" x14ac:dyDescent="0.25">
      <c r="Q10035" s="1333"/>
      <c r="R10035" s="1333"/>
      <c r="S10035" s="669"/>
      <c r="T10035" s="669"/>
      <c r="U10035" s="669"/>
      <c r="AG10035" s="873"/>
      <c r="AN10035" s="669"/>
      <c r="IG10035" s="1009"/>
      <c r="IH10035" s="1009"/>
      <c r="II10035" s="1009"/>
      <c r="IJ10035" s="1009"/>
      <c r="IK10035" s="1009"/>
      <c r="IL10035" s="1009"/>
      <c r="IM10035" s="1009"/>
    </row>
    <row r="10036" spans="17:247" x14ac:dyDescent="0.25">
      <c r="Q10036" s="1333"/>
      <c r="R10036" s="1333"/>
      <c r="S10036" s="669"/>
      <c r="T10036" s="669"/>
      <c r="U10036" s="669"/>
      <c r="AG10036" s="873"/>
      <c r="AN10036" s="669"/>
      <c r="IG10036" s="1009"/>
      <c r="IH10036" s="1009"/>
      <c r="II10036" s="1009"/>
      <c r="IJ10036" s="1009"/>
      <c r="IK10036" s="1009"/>
      <c r="IL10036" s="1009"/>
      <c r="IM10036" s="1009"/>
    </row>
    <row r="10037" spans="17:247" x14ac:dyDescent="0.25">
      <c r="Q10037" s="1333"/>
      <c r="R10037" s="1333"/>
      <c r="S10037" s="669"/>
      <c r="T10037" s="669"/>
      <c r="U10037" s="669"/>
      <c r="AG10037" s="873"/>
      <c r="AN10037" s="669"/>
      <c r="IG10037" s="1009"/>
      <c r="IH10037" s="1009"/>
      <c r="II10037" s="1009"/>
      <c r="IJ10037" s="1009"/>
      <c r="IK10037" s="1009"/>
      <c r="IL10037" s="1009"/>
      <c r="IM10037" s="1009"/>
    </row>
    <row r="10038" spans="17:247" x14ac:dyDescent="0.25">
      <c r="Q10038" s="1333"/>
      <c r="R10038" s="1333"/>
      <c r="S10038" s="669"/>
      <c r="T10038" s="669"/>
      <c r="U10038" s="669"/>
      <c r="AG10038" s="873"/>
      <c r="AN10038" s="669"/>
      <c r="IG10038" s="1009"/>
      <c r="IH10038" s="1009"/>
      <c r="II10038" s="1009"/>
      <c r="IJ10038" s="1009"/>
      <c r="IK10038" s="1009"/>
      <c r="IL10038" s="1009"/>
      <c r="IM10038" s="1009"/>
    </row>
    <row r="10039" spans="17:247" x14ac:dyDescent="0.25">
      <c r="Q10039" s="1333"/>
      <c r="R10039" s="1333"/>
      <c r="S10039" s="669"/>
      <c r="T10039" s="669"/>
      <c r="U10039" s="669"/>
      <c r="AG10039" s="873"/>
      <c r="AN10039" s="669"/>
      <c r="IG10039" s="1009"/>
      <c r="IH10039" s="1009"/>
      <c r="II10039" s="1009"/>
      <c r="IJ10039" s="1009"/>
      <c r="IK10039" s="1009"/>
      <c r="IL10039" s="1009"/>
      <c r="IM10039" s="1009"/>
    </row>
    <row r="10040" spans="17:247" x14ac:dyDescent="0.25">
      <c r="Q10040" s="1333"/>
      <c r="R10040" s="1333"/>
      <c r="S10040" s="669"/>
      <c r="T10040" s="669"/>
      <c r="U10040" s="669"/>
      <c r="AG10040" s="873"/>
      <c r="AN10040" s="669"/>
      <c r="IG10040" s="1009"/>
      <c r="IH10040" s="1009"/>
      <c r="II10040" s="1009"/>
      <c r="IJ10040" s="1009"/>
      <c r="IK10040" s="1009"/>
      <c r="IL10040" s="1009"/>
      <c r="IM10040" s="1009"/>
    </row>
    <row r="10041" spans="17:247" x14ac:dyDescent="0.25">
      <c r="Q10041" s="1333"/>
      <c r="R10041" s="1333"/>
      <c r="S10041" s="669"/>
      <c r="T10041" s="669"/>
      <c r="U10041" s="669"/>
      <c r="AG10041" s="873"/>
      <c r="AN10041" s="669"/>
      <c r="IG10041" s="1009"/>
      <c r="IH10041" s="1009"/>
      <c r="II10041" s="1009"/>
      <c r="IJ10041" s="1009"/>
      <c r="IK10041" s="1009"/>
      <c r="IL10041" s="1009"/>
      <c r="IM10041" s="1009"/>
    </row>
    <row r="10042" spans="17:247" x14ac:dyDescent="0.25">
      <c r="Q10042" s="1333"/>
      <c r="R10042" s="1333"/>
      <c r="S10042" s="669"/>
      <c r="T10042" s="669"/>
      <c r="U10042" s="669"/>
      <c r="AG10042" s="873"/>
      <c r="AN10042" s="669"/>
      <c r="IG10042" s="1009"/>
      <c r="IH10042" s="1009"/>
      <c r="II10042" s="1009"/>
      <c r="IJ10042" s="1009"/>
      <c r="IK10042" s="1009"/>
      <c r="IL10042" s="1009"/>
      <c r="IM10042" s="1009"/>
    </row>
    <row r="10043" spans="17:247" x14ac:dyDescent="0.25">
      <c r="Q10043" s="1333"/>
      <c r="R10043" s="1333"/>
      <c r="S10043" s="669"/>
      <c r="T10043" s="669"/>
      <c r="U10043" s="669"/>
      <c r="AG10043" s="873"/>
      <c r="AN10043" s="669"/>
      <c r="IG10043" s="1009"/>
      <c r="IH10043" s="1009"/>
      <c r="II10043" s="1009"/>
      <c r="IJ10043" s="1009"/>
      <c r="IK10043" s="1009"/>
      <c r="IL10043" s="1009"/>
      <c r="IM10043" s="1009"/>
    </row>
    <row r="10044" spans="17:247" x14ac:dyDescent="0.25">
      <c r="Q10044" s="1333"/>
      <c r="R10044" s="1333"/>
      <c r="S10044" s="669"/>
      <c r="T10044" s="669"/>
      <c r="U10044" s="669"/>
      <c r="AG10044" s="873"/>
      <c r="AN10044" s="669"/>
      <c r="IG10044" s="1009"/>
      <c r="IH10044" s="1009"/>
      <c r="II10044" s="1009"/>
      <c r="IJ10044" s="1009"/>
      <c r="IK10044" s="1009"/>
      <c r="IL10044" s="1009"/>
      <c r="IM10044" s="1009"/>
    </row>
    <row r="10045" spans="17:247" x14ac:dyDescent="0.25">
      <c r="Q10045" s="1333"/>
      <c r="R10045" s="1333"/>
      <c r="S10045" s="669"/>
      <c r="T10045" s="669"/>
      <c r="U10045" s="669"/>
      <c r="AG10045" s="873"/>
      <c r="AN10045" s="669"/>
      <c r="IG10045" s="1009"/>
      <c r="IH10045" s="1009"/>
      <c r="II10045" s="1009"/>
      <c r="IJ10045" s="1009"/>
      <c r="IK10045" s="1009"/>
      <c r="IL10045" s="1009"/>
      <c r="IM10045" s="1009"/>
    </row>
    <row r="10046" spans="17:247" x14ac:dyDescent="0.25">
      <c r="Q10046" s="1333"/>
      <c r="R10046" s="1333"/>
      <c r="S10046" s="669"/>
      <c r="T10046" s="669"/>
      <c r="U10046" s="669"/>
      <c r="AG10046" s="873"/>
      <c r="AN10046" s="669"/>
      <c r="IG10046" s="1009"/>
      <c r="IH10046" s="1009"/>
      <c r="II10046" s="1009"/>
      <c r="IJ10046" s="1009"/>
      <c r="IK10046" s="1009"/>
      <c r="IL10046" s="1009"/>
      <c r="IM10046" s="1009"/>
    </row>
    <row r="10047" spans="17:247" x14ac:dyDescent="0.25">
      <c r="Q10047" s="1333"/>
      <c r="R10047" s="1333"/>
      <c r="S10047" s="669"/>
      <c r="T10047" s="669"/>
      <c r="U10047" s="669"/>
      <c r="AG10047" s="873"/>
      <c r="AN10047" s="669"/>
      <c r="IG10047" s="1009"/>
      <c r="IH10047" s="1009"/>
      <c r="II10047" s="1009"/>
      <c r="IJ10047" s="1009"/>
      <c r="IK10047" s="1009"/>
      <c r="IL10047" s="1009"/>
      <c r="IM10047" s="1009"/>
    </row>
    <row r="10048" spans="17:247" x14ac:dyDescent="0.25">
      <c r="Q10048" s="1333"/>
      <c r="R10048" s="1333"/>
      <c r="S10048" s="669"/>
      <c r="T10048" s="669"/>
      <c r="U10048" s="669"/>
      <c r="AG10048" s="873"/>
      <c r="AN10048" s="669"/>
      <c r="IG10048" s="1009"/>
      <c r="IH10048" s="1009"/>
      <c r="II10048" s="1009"/>
      <c r="IJ10048" s="1009"/>
      <c r="IK10048" s="1009"/>
      <c r="IL10048" s="1009"/>
      <c r="IM10048" s="1009"/>
    </row>
    <row r="10049" spans="17:247" x14ac:dyDescent="0.25">
      <c r="Q10049" s="1333"/>
      <c r="R10049" s="1333"/>
      <c r="S10049" s="669"/>
      <c r="T10049" s="669"/>
      <c r="U10049" s="669"/>
      <c r="AG10049" s="873"/>
      <c r="AN10049" s="669"/>
      <c r="IG10049" s="1009"/>
      <c r="IH10049" s="1009"/>
      <c r="II10049" s="1009"/>
      <c r="IJ10049" s="1009"/>
      <c r="IK10049" s="1009"/>
      <c r="IL10049" s="1009"/>
      <c r="IM10049" s="1009"/>
    </row>
    <row r="10050" spans="17:247" x14ac:dyDescent="0.25">
      <c r="Q10050" s="1333"/>
      <c r="R10050" s="1333"/>
      <c r="S10050" s="669"/>
      <c r="T10050" s="669"/>
      <c r="U10050" s="669"/>
      <c r="AG10050" s="873"/>
      <c r="AN10050" s="669"/>
      <c r="IG10050" s="1009"/>
      <c r="IH10050" s="1009"/>
      <c r="II10050" s="1009"/>
      <c r="IJ10050" s="1009"/>
      <c r="IK10050" s="1009"/>
      <c r="IL10050" s="1009"/>
      <c r="IM10050" s="1009"/>
    </row>
    <row r="10051" spans="17:247" x14ac:dyDescent="0.25">
      <c r="Q10051" s="1333"/>
      <c r="R10051" s="1333"/>
      <c r="S10051" s="669"/>
      <c r="T10051" s="669"/>
      <c r="U10051" s="669"/>
      <c r="AG10051" s="873"/>
      <c r="AN10051" s="669"/>
      <c r="IG10051" s="1009"/>
      <c r="IH10051" s="1009"/>
      <c r="II10051" s="1009"/>
      <c r="IJ10051" s="1009"/>
      <c r="IK10051" s="1009"/>
      <c r="IL10051" s="1009"/>
      <c r="IM10051" s="1009"/>
    </row>
    <row r="10052" spans="17:247" x14ac:dyDescent="0.25">
      <c r="Q10052" s="1333"/>
      <c r="R10052" s="1333"/>
      <c r="S10052" s="669"/>
      <c r="T10052" s="669"/>
      <c r="U10052" s="669"/>
      <c r="AG10052" s="873"/>
      <c r="AN10052" s="669"/>
      <c r="IG10052" s="1009"/>
      <c r="IH10052" s="1009"/>
      <c r="II10052" s="1009"/>
      <c r="IJ10052" s="1009"/>
      <c r="IK10052" s="1009"/>
      <c r="IL10052" s="1009"/>
      <c r="IM10052" s="1009"/>
    </row>
    <row r="10053" spans="17:247" x14ac:dyDescent="0.25">
      <c r="Q10053" s="1333"/>
      <c r="R10053" s="1333"/>
      <c r="S10053" s="669"/>
      <c r="T10053" s="669"/>
      <c r="U10053" s="669"/>
      <c r="AG10053" s="873"/>
      <c r="AN10053" s="669"/>
      <c r="IG10053" s="1009"/>
      <c r="IH10053" s="1009"/>
      <c r="II10053" s="1009"/>
      <c r="IJ10053" s="1009"/>
      <c r="IK10053" s="1009"/>
      <c r="IL10053" s="1009"/>
      <c r="IM10053" s="1009"/>
    </row>
    <row r="10054" spans="17:247" x14ac:dyDescent="0.25">
      <c r="Q10054" s="1333"/>
      <c r="R10054" s="1333"/>
      <c r="S10054" s="669"/>
      <c r="T10054" s="669"/>
      <c r="U10054" s="669"/>
      <c r="AG10054" s="873"/>
      <c r="AN10054" s="669"/>
      <c r="IG10054" s="1009"/>
      <c r="IH10054" s="1009"/>
      <c r="II10054" s="1009"/>
      <c r="IJ10054" s="1009"/>
      <c r="IK10054" s="1009"/>
      <c r="IL10054" s="1009"/>
      <c r="IM10054" s="1009"/>
    </row>
    <row r="10055" spans="17:247" x14ac:dyDescent="0.25">
      <c r="Q10055" s="1333"/>
      <c r="R10055" s="1333"/>
      <c r="S10055" s="669"/>
      <c r="T10055" s="669"/>
      <c r="U10055" s="669"/>
      <c r="AG10055" s="873"/>
      <c r="AN10055" s="669"/>
      <c r="IG10055" s="1009"/>
      <c r="IH10055" s="1009"/>
      <c r="II10055" s="1009"/>
      <c r="IJ10055" s="1009"/>
      <c r="IK10055" s="1009"/>
      <c r="IL10055" s="1009"/>
      <c r="IM10055" s="1009"/>
    </row>
    <row r="10056" spans="17:247" x14ac:dyDescent="0.25">
      <c r="Q10056" s="1333"/>
      <c r="R10056" s="1333"/>
      <c r="S10056" s="669"/>
      <c r="T10056" s="669"/>
      <c r="U10056" s="669"/>
      <c r="AG10056" s="873"/>
      <c r="AN10056" s="669"/>
      <c r="IG10056" s="1009"/>
      <c r="IH10056" s="1009"/>
      <c r="II10056" s="1009"/>
      <c r="IJ10056" s="1009"/>
      <c r="IK10056" s="1009"/>
      <c r="IL10056" s="1009"/>
      <c r="IM10056" s="1009"/>
    </row>
    <row r="10057" spans="17:247" x14ac:dyDescent="0.25">
      <c r="Q10057" s="1333"/>
      <c r="R10057" s="1333"/>
      <c r="S10057" s="669"/>
      <c r="T10057" s="669"/>
      <c r="U10057" s="669"/>
      <c r="AG10057" s="873"/>
      <c r="AN10057" s="669"/>
      <c r="IG10057" s="1009"/>
      <c r="IH10057" s="1009"/>
      <c r="II10057" s="1009"/>
      <c r="IJ10057" s="1009"/>
      <c r="IK10057" s="1009"/>
      <c r="IL10057" s="1009"/>
      <c r="IM10057" s="1009"/>
    </row>
    <row r="10058" spans="17:247" x14ac:dyDescent="0.25">
      <c r="Q10058" s="1333"/>
      <c r="R10058" s="1333"/>
      <c r="S10058" s="669"/>
      <c r="T10058" s="669"/>
      <c r="U10058" s="669"/>
      <c r="AG10058" s="873"/>
      <c r="AN10058" s="669"/>
      <c r="IG10058" s="1009"/>
      <c r="IH10058" s="1009"/>
      <c r="II10058" s="1009"/>
      <c r="IJ10058" s="1009"/>
      <c r="IK10058" s="1009"/>
      <c r="IL10058" s="1009"/>
      <c r="IM10058" s="1009"/>
    </row>
    <row r="10059" spans="17:247" x14ac:dyDescent="0.25">
      <c r="Q10059" s="1333"/>
      <c r="R10059" s="1333"/>
      <c r="S10059" s="669"/>
      <c r="T10059" s="669"/>
      <c r="U10059" s="669"/>
      <c r="AG10059" s="873"/>
      <c r="AN10059" s="669"/>
      <c r="IG10059" s="1009"/>
      <c r="IH10059" s="1009"/>
      <c r="II10059" s="1009"/>
      <c r="IJ10059" s="1009"/>
      <c r="IK10059" s="1009"/>
      <c r="IL10059" s="1009"/>
      <c r="IM10059" s="1009"/>
    </row>
    <row r="10060" spans="17:247" x14ac:dyDescent="0.25">
      <c r="Q10060" s="1333"/>
      <c r="R10060" s="1333"/>
      <c r="S10060" s="669"/>
      <c r="T10060" s="669"/>
      <c r="U10060" s="669"/>
      <c r="AG10060" s="873"/>
      <c r="AN10060" s="669"/>
      <c r="IG10060" s="1009"/>
      <c r="IH10060" s="1009"/>
      <c r="II10060" s="1009"/>
      <c r="IJ10060" s="1009"/>
      <c r="IK10060" s="1009"/>
      <c r="IL10060" s="1009"/>
      <c r="IM10060" s="1009"/>
    </row>
    <row r="10061" spans="17:247" x14ac:dyDescent="0.25">
      <c r="Q10061" s="1333"/>
      <c r="R10061" s="1333"/>
      <c r="S10061" s="669"/>
      <c r="T10061" s="669"/>
      <c r="U10061" s="669"/>
      <c r="AG10061" s="873"/>
      <c r="AN10061" s="669"/>
      <c r="IG10061" s="1009"/>
      <c r="IH10061" s="1009"/>
      <c r="II10061" s="1009"/>
      <c r="IJ10061" s="1009"/>
      <c r="IK10061" s="1009"/>
      <c r="IL10061" s="1009"/>
      <c r="IM10061" s="1009"/>
    </row>
    <row r="10062" spans="17:247" x14ac:dyDescent="0.25">
      <c r="Q10062" s="1333"/>
      <c r="R10062" s="1333"/>
      <c r="S10062" s="669"/>
      <c r="T10062" s="669"/>
      <c r="U10062" s="669"/>
      <c r="AG10062" s="873"/>
      <c r="AN10062" s="669"/>
      <c r="IG10062" s="1009"/>
      <c r="IH10062" s="1009"/>
      <c r="II10062" s="1009"/>
      <c r="IJ10062" s="1009"/>
      <c r="IK10062" s="1009"/>
      <c r="IL10062" s="1009"/>
      <c r="IM10062" s="1009"/>
    </row>
    <row r="10063" spans="17:247" x14ac:dyDescent="0.25">
      <c r="Q10063" s="1333"/>
      <c r="R10063" s="1333"/>
      <c r="S10063" s="669"/>
      <c r="T10063" s="669"/>
      <c r="U10063" s="669"/>
      <c r="AG10063" s="873"/>
      <c r="AN10063" s="669"/>
      <c r="IG10063" s="1009"/>
      <c r="IH10063" s="1009"/>
      <c r="II10063" s="1009"/>
      <c r="IJ10063" s="1009"/>
      <c r="IK10063" s="1009"/>
      <c r="IL10063" s="1009"/>
      <c r="IM10063" s="1009"/>
    </row>
    <row r="10064" spans="17:247" x14ac:dyDescent="0.25">
      <c r="Q10064" s="1333"/>
      <c r="R10064" s="1333"/>
      <c r="S10064" s="669"/>
      <c r="T10064" s="669"/>
      <c r="U10064" s="669"/>
      <c r="AG10064" s="873"/>
      <c r="AN10064" s="669"/>
      <c r="IG10064" s="1009"/>
      <c r="IH10064" s="1009"/>
      <c r="II10064" s="1009"/>
      <c r="IJ10064" s="1009"/>
      <c r="IK10064" s="1009"/>
      <c r="IL10064" s="1009"/>
      <c r="IM10064" s="1009"/>
    </row>
    <row r="10065" spans="17:247" x14ac:dyDescent="0.25">
      <c r="Q10065" s="1333"/>
      <c r="R10065" s="1333"/>
      <c r="S10065" s="669"/>
      <c r="T10065" s="669"/>
      <c r="U10065" s="669"/>
      <c r="AG10065" s="873"/>
      <c r="AN10065" s="669"/>
      <c r="IG10065" s="1009"/>
      <c r="IH10065" s="1009"/>
      <c r="II10065" s="1009"/>
      <c r="IJ10065" s="1009"/>
      <c r="IK10065" s="1009"/>
      <c r="IL10065" s="1009"/>
      <c r="IM10065" s="1009"/>
    </row>
    <row r="10066" spans="17:247" x14ac:dyDescent="0.25">
      <c r="Q10066" s="1333"/>
      <c r="R10066" s="1333"/>
      <c r="S10066" s="669"/>
      <c r="T10066" s="669"/>
      <c r="U10066" s="669"/>
      <c r="AG10066" s="873"/>
      <c r="AN10066" s="669"/>
      <c r="IG10066" s="1009"/>
      <c r="IH10066" s="1009"/>
      <c r="II10066" s="1009"/>
      <c r="IJ10066" s="1009"/>
      <c r="IK10066" s="1009"/>
      <c r="IL10066" s="1009"/>
      <c r="IM10066" s="1009"/>
    </row>
    <row r="10067" spans="17:247" x14ac:dyDescent="0.25">
      <c r="Q10067" s="1333"/>
      <c r="R10067" s="1333"/>
      <c r="S10067" s="669"/>
      <c r="T10067" s="669"/>
      <c r="U10067" s="669"/>
      <c r="AG10067" s="873"/>
      <c r="AN10067" s="669"/>
      <c r="IG10067" s="1009"/>
      <c r="IH10067" s="1009"/>
      <c r="II10067" s="1009"/>
      <c r="IJ10067" s="1009"/>
      <c r="IK10067" s="1009"/>
      <c r="IL10067" s="1009"/>
      <c r="IM10067" s="1009"/>
    </row>
    <row r="10068" spans="17:247" x14ac:dyDescent="0.25">
      <c r="Q10068" s="1333"/>
      <c r="R10068" s="1333"/>
      <c r="S10068" s="669"/>
      <c r="T10068" s="669"/>
      <c r="U10068" s="669"/>
      <c r="AG10068" s="873"/>
      <c r="AN10068" s="669"/>
      <c r="IG10068" s="1009"/>
      <c r="IH10068" s="1009"/>
      <c r="II10068" s="1009"/>
      <c r="IJ10068" s="1009"/>
      <c r="IK10068" s="1009"/>
      <c r="IL10068" s="1009"/>
      <c r="IM10068" s="1009"/>
    </row>
    <row r="10069" spans="17:247" x14ac:dyDescent="0.25">
      <c r="Q10069" s="1333"/>
      <c r="R10069" s="1333"/>
      <c r="S10069" s="669"/>
      <c r="T10069" s="669"/>
      <c r="U10069" s="669"/>
      <c r="AG10069" s="873"/>
      <c r="AN10069" s="669"/>
      <c r="IG10069" s="1009"/>
      <c r="IH10069" s="1009"/>
      <c r="II10069" s="1009"/>
      <c r="IJ10069" s="1009"/>
      <c r="IK10069" s="1009"/>
      <c r="IL10069" s="1009"/>
      <c r="IM10069" s="1009"/>
    </row>
    <row r="10070" spans="17:247" x14ac:dyDescent="0.25">
      <c r="Q10070" s="1333"/>
      <c r="R10070" s="1333"/>
      <c r="S10070" s="669"/>
      <c r="T10070" s="669"/>
      <c r="U10070" s="669"/>
      <c r="AG10070" s="873"/>
      <c r="AN10070" s="669"/>
      <c r="IG10070" s="1009"/>
      <c r="IH10070" s="1009"/>
      <c r="II10070" s="1009"/>
      <c r="IJ10070" s="1009"/>
      <c r="IK10070" s="1009"/>
      <c r="IL10070" s="1009"/>
      <c r="IM10070" s="1009"/>
    </row>
    <row r="10071" spans="17:247" x14ac:dyDescent="0.25">
      <c r="Q10071" s="1333"/>
      <c r="R10071" s="1333"/>
      <c r="S10071" s="669"/>
      <c r="T10071" s="669"/>
      <c r="U10071" s="669"/>
      <c r="AG10071" s="873"/>
      <c r="AN10071" s="669"/>
      <c r="IG10071" s="1009"/>
      <c r="IH10071" s="1009"/>
      <c r="II10071" s="1009"/>
      <c r="IJ10071" s="1009"/>
      <c r="IK10071" s="1009"/>
      <c r="IL10071" s="1009"/>
      <c r="IM10071" s="1009"/>
    </row>
    <row r="10072" spans="17:247" x14ac:dyDescent="0.25">
      <c r="Q10072" s="1333"/>
      <c r="R10072" s="1333"/>
      <c r="S10072" s="669"/>
      <c r="T10072" s="669"/>
      <c r="U10072" s="669"/>
      <c r="AG10072" s="873"/>
      <c r="AN10072" s="669"/>
      <c r="IG10072" s="1009"/>
      <c r="IH10072" s="1009"/>
      <c r="II10072" s="1009"/>
      <c r="IJ10072" s="1009"/>
      <c r="IK10072" s="1009"/>
      <c r="IL10072" s="1009"/>
      <c r="IM10072" s="1009"/>
    </row>
    <row r="10073" spans="17:247" x14ac:dyDescent="0.25">
      <c r="Q10073" s="1333"/>
      <c r="R10073" s="1333"/>
      <c r="S10073" s="669"/>
      <c r="T10073" s="669"/>
      <c r="U10073" s="669"/>
      <c r="AG10073" s="873"/>
      <c r="AN10073" s="669"/>
      <c r="IG10073" s="1009"/>
      <c r="IH10073" s="1009"/>
      <c r="II10073" s="1009"/>
      <c r="IJ10073" s="1009"/>
      <c r="IK10073" s="1009"/>
      <c r="IL10073" s="1009"/>
      <c r="IM10073" s="1009"/>
    </row>
    <row r="10074" spans="17:247" x14ac:dyDescent="0.25">
      <c r="Q10074" s="1333"/>
      <c r="R10074" s="1333"/>
      <c r="S10074" s="669"/>
      <c r="T10074" s="669"/>
      <c r="U10074" s="669"/>
      <c r="AG10074" s="873"/>
      <c r="AN10074" s="669"/>
      <c r="IG10074" s="1009"/>
      <c r="IH10074" s="1009"/>
      <c r="II10074" s="1009"/>
      <c r="IJ10074" s="1009"/>
      <c r="IK10074" s="1009"/>
      <c r="IL10074" s="1009"/>
      <c r="IM10074" s="1009"/>
    </row>
    <row r="10075" spans="17:247" x14ac:dyDescent="0.25">
      <c r="Q10075" s="1333"/>
      <c r="R10075" s="1333"/>
      <c r="S10075" s="669"/>
      <c r="T10075" s="669"/>
      <c r="U10075" s="669"/>
      <c r="AG10075" s="873"/>
      <c r="AN10075" s="669"/>
      <c r="IG10075" s="1009"/>
      <c r="IH10075" s="1009"/>
      <c r="II10075" s="1009"/>
      <c r="IJ10075" s="1009"/>
      <c r="IK10075" s="1009"/>
      <c r="IL10075" s="1009"/>
      <c r="IM10075" s="1009"/>
    </row>
    <row r="10076" spans="17:247" x14ac:dyDescent="0.25">
      <c r="Q10076" s="1333"/>
      <c r="R10076" s="1333"/>
      <c r="S10076" s="669"/>
      <c r="T10076" s="669"/>
      <c r="U10076" s="669"/>
      <c r="AG10076" s="873"/>
      <c r="AN10076" s="669"/>
      <c r="IG10076" s="1009"/>
      <c r="IH10076" s="1009"/>
      <c r="II10076" s="1009"/>
      <c r="IJ10076" s="1009"/>
      <c r="IK10076" s="1009"/>
      <c r="IL10076" s="1009"/>
      <c r="IM10076" s="1009"/>
    </row>
    <row r="10077" spans="17:247" x14ac:dyDescent="0.25">
      <c r="Q10077" s="1333"/>
      <c r="R10077" s="1333"/>
      <c r="S10077" s="669"/>
      <c r="T10077" s="669"/>
      <c r="U10077" s="669"/>
      <c r="AG10077" s="873"/>
      <c r="AN10077" s="669"/>
      <c r="IG10077" s="1009"/>
      <c r="IH10077" s="1009"/>
      <c r="II10077" s="1009"/>
      <c r="IJ10077" s="1009"/>
      <c r="IK10077" s="1009"/>
      <c r="IL10077" s="1009"/>
      <c r="IM10077" s="1009"/>
    </row>
    <row r="10078" spans="17:247" x14ac:dyDescent="0.25">
      <c r="Q10078" s="1333"/>
      <c r="R10078" s="1333"/>
      <c r="S10078" s="669"/>
      <c r="T10078" s="669"/>
      <c r="U10078" s="669"/>
      <c r="AG10078" s="873"/>
      <c r="AN10078" s="669"/>
      <c r="IG10078" s="1009"/>
      <c r="IH10078" s="1009"/>
      <c r="II10078" s="1009"/>
      <c r="IJ10078" s="1009"/>
      <c r="IK10078" s="1009"/>
      <c r="IL10078" s="1009"/>
      <c r="IM10078" s="1009"/>
    </row>
    <row r="10079" spans="17:247" x14ac:dyDescent="0.25">
      <c r="Q10079" s="1333"/>
      <c r="R10079" s="1333"/>
      <c r="S10079" s="669"/>
      <c r="T10079" s="669"/>
      <c r="U10079" s="669"/>
      <c r="AG10079" s="873"/>
      <c r="AN10079" s="669"/>
      <c r="IG10079" s="1009"/>
      <c r="IH10079" s="1009"/>
      <c r="II10079" s="1009"/>
      <c r="IJ10079" s="1009"/>
      <c r="IK10079" s="1009"/>
      <c r="IL10079" s="1009"/>
      <c r="IM10079" s="1009"/>
    </row>
    <row r="10080" spans="17:247" x14ac:dyDescent="0.25">
      <c r="Q10080" s="1333"/>
      <c r="R10080" s="1333"/>
      <c r="S10080" s="669"/>
      <c r="T10080" s="669"/>
      <c r="U10080" s="669"/>
      <c r="AG10080" s="873"/>
      <c r="AN10080" s="669"/>
      <c r="IG10080" s="1009"/>
      <c r="IH10080" s="1009"/>
      <c r="II10080" s="1009"/>
      <c r="IJ10080" s="1009"/>
      <c r="IK10080" s="1009"/>
      <c r="IL10080" s="1009"/>
      <c r="IM10080" s="1009"/>
    </row>
    <row r="10081" spans="17:247" x14ac:dyDescent="0.25">
      <c r="Q10081" s="1333"/>
      <c r="R10081" s="1333"/>
      <c r="S10081" s="669"/>
      <c r="T10081" s="669"/>
      <c r="U10081" s="669"/>
      <c r="AG10081" s="873"/>
      <c r="AN10081" s="669"/>
      <c r="IG10081" s="1009"/>
      <c r="IH10081" s="1009"/>
      <c r="II10081" s="1009"/>
      <c r="IJ10081" s="1009"/>
      <c r="IK10081" s="1009"/>
      <c r="IL10081" s="1009"/>
      <c r="IM10081" s="1009"/>
    </row>
    <row r="10082" spans="17:247" x14ac:dyDescent="0.25">
      <c r="Q10082" s="1333"/>
      <c r="R10082" s="1333"/>
      <c r="S10082" s="669"/>
      <c r="T10082" s="669"/>
      <c r="U10082" s="669"/>
      <c r="AG10082" s="873"/>
      <c r="AN10082" s="669"/>
      <c r="IG10082" s="1009"/>
      <c r="IH10082" s="1009"/>
      <c r="II10082" s="1009"/>
      <c r="IJ10082" s="1009"/>
      <c r="IK10082" s="1009"/>
      <c r="IL10082" s="1009"/>
      <c r="IM10082" s="1009"/>
    </row>
    <row r="10083" spans="17:247" x14ac:dyDescent="0.25">
      <c r="Q10083" s="1333"/>
      <c r="R10083" s="1333"/>
      <c r="S10083" s="669"/>
      <c r="T10083" s="669"/>
      <c r="U10083" s="669"/>
      <c r="AG10083" s="873"/>
      <c r="AN10083" s="669"/>
      <c r="IG10083" s="1009"/>
      <c r="IH10083" s="1009"/>
      <c r="II10083" s="1009"/>
      <c r="IJ10083" s="1009"/>
      <c r="IK10083" s="1009"/>
      <c r="IL10083" s="1009"/>
      <c r="IM10083" s="1009"/>
    </row>
    <row r="10084" spans="17:247" x14ac:dyDescent="0.25">
      <c r="Q10084" s="1333"/>
      <c r="R10084" s="1333"/>
      <c r="S10084" s="669"/>
      <c r="T10084" s="669"/>
      <c r="U10084" s="669"/>
      <c r="AG10084" s="873"/>
      <c r="AN10084" s="669"/>
      <c r="IG10084" s="1009"/>
      <c r="IH10084" s="1009"/>
      <c r="II10084" s="1009"/>
      <c r="IJ10084" s="1009"/>
      <c r="IK10084" s="1009"/>
      <c r="IL10084" s="1009"/>
      <c r="IM10084" s="1009"/>
    </row>
    <row r="10085" spans="17:247" x14ac:dyDescent="0.25">
      <c r="Q10085" s="1333"/>
      <c r="R10085" s="1333"/>
      <c r="S10085" s="669"/>
      <c r="T10085" s="669"/>
      <c r="U10085" s="669"/>
      <c r="AG10085" s="873"/>
      <c r="AN10085" s="669"/>
      <c r="IG10085" s="1009"/>
      <c r="IH10085" s="1009"/>
      <c r="II10085" s="1009"/>
      <c r="IJ10085" s="1009"/>
      <c r="IK10085" s="1009"/>
      <c r="IL10085" s="1009"/>
      <c r="IM10085" s="1009"/>
    </row>
    <row r="10086" spans="17:247" x14ac:dyDescent="0.25">
      <c r="Q10086" s="1333"/>
      <c r="R10086" s="1333"/>
      <c r="S10086" s="669"/>
      <c r="T10086" s="669"/>
      <c r="U10086" s="669"/>
      <c r="AG10086" s="873"/>
      <c r="AN10086" s="669"/>
      <c r="IG10086" s="1009"/>
      <c r="IH10086" s="1009"/>
      <c r="II10086" s="1009"/>
      <c r="IJ10086" s="1009"/>
      <c r="IK10086" s="1009"/>
      <c r="IL10086" s="1009"/>
      <c r="IM10086" s="1009"/>
    </row>
    <row r="10087" spans="17:247" x14ac:dyDescent="0.25">
      <c r="Q10087" s="1333"/>
      <c r="R10087" s="1333"/>
      <c r="S10087" s="669"/>
      <c r="T10087" s="669"/>
      <c r="U10087" s="669"/>
      <c r="AG10087" s="873"/>
      <c r="AN10087" s="669"/>
      <c r="IG10087" s="1009"/>
      <c r="IH10087" s="1009"/>
      <c r="II10087" s="1009"/>
      <c r="IJ10087" s="1009"/>
      <c r="IK10087" s="1009"/>
      <c r="IL10087" s="1009"/>
      <c r="IM10087" s="1009"/>
    </row>
    <row r="10088" spans="17:247" x14ac:dyDescent="0.25">
      <c r="Q10088" s="1333"/>
      <c r="R10088" s="1333"/>
      <c r="S10088" s="669"/>
      <c r="T10088" s="669"/>
      <c r="U10088" s="669"/>
      <c r="AG10088" s="873"/>
      <c r="AN10088" s="669"/>
      <c r="IG10088" s="1009"/>
      <c r="IH10088" s="1009"/>
      <c r="II10088" s="1009"/>
      <c r="IJ10088" s="1009"/>
      <c r="IK10088" s="1009"/>
      <c r="IL10088" s="1009"/>
      <c r="IM10088" s="1009"/>
    </row>
    <row r="10089" spans="17:247" x14ac:dyDescent="0.25">
      <c r="Q10089" s="1333"/>
      <c r="R10089" s="1333"/>
      <c r="S10089" s="669"/>
      <c r="T10089" s="669"/>
      <c r="U10089" s="669"/>
      <c r="AG10089" s="873"/>
      <c r="AN10089" s="669"/>
      <c r="IG10089" s="1009"/>
      <c r="IH10089" s="1009"/>
      <c r="II10089" s="1009"/>
      <c r="IJ10089" s="1009"/>
      <c r="IK10089" s="1009"/>
      <c r="IL10089" s="1009"/>
      <c r="IM10089" s="1009"/>
    </row>
    <row r="10090" spans="17:247" x14ac:dyDescent="0.25">
      <c r="Q10090" s="1333"/>
      <c r="R10090" s="1333"/>
      <c r="S10090" s="669"/>
      <c r="T10090" s="669"/>
      <c r="U10090" s="669"/>
      <c r="AG10090" s="873"/>
      <c r="AN10090" s="669"/>
      <c r="IG10090" s="1009"/>
      <c r="IH10090" s="1009"/>
      <c r="II10090" s="1009"/>
      <c r="IJ10090" s="1009"/>
      <c r="IK10090" s="1009"/>
      <c r="IL10090" s="1009"/>
      <c r="IM10090" s="1009"/>
    </row>
    <row r="10091" spans="17:247" x14ac:dyDescent="0.25">
      <c r="Q10091" s="1333"/>
      <c r="R10091" s="1333"/>
      <c r="S10091" s="669"/>
      <c r="T10091" s="669"/>
      <c r="U10091" s="669"/>
      <c r="AG10091" s="873"/>
      <c r="AN10091" s="669"/>
      <c r="IG10091" s="1009"/>
      <c r="IH10091" s="1009"/>
      <c r="II10091" s="1009"/>
      <c r="IJ10091" s="1009"/>
      <c r="IK10091" s="1009"/>
      <c r="IL10091" s="1009"/>
      <c r="IM10091" s="1009"/>
    </row>
    <row r="10092" spans="17:247" x14ac:dyDescent="0.25">
      <c r="Q10092" s="1333"/>
      <c r="R10092" s="1333"/>
      <c r="S10092" s="669"/>
      <c r="T10092" s="669"/>
      <c r="U10092" s="669"/>
      <c r="AG10092" s="873"/>
      <c r="AN10092" s="669"/>
      <c r="IG10092" s="1009"/>
      <c r="IH10092" s="1009"/>
      <c r="II10092" s="1009"/>
      <c r="IJ10092" s="1009"/>
      <c r="IK10092" s="1009"/>
      <c r="IL10092" s="1009"/>
      <c r="IM10092" s="1009"/>
    </row>
    <row r="10093" spans="17:247" x14ac:dyDescent="0.25">
      <c r="Q10093" s="1333"/>
      <c r="R10093" s="1333"/>
      <c r="S10093" s="669"/>
      <c r="T10093" s="669"/>
      <c r="U10093" s="669"/>
      <c r="AG10093" s="873"/>
      <c r="AN10093" s="669"/>
      <c r="IG10093" s="1009"/>
      <c r="IH10093" s="1009"/>
      <c r="II10093" s="1009"/>
      <c r="IJ10093" s="1009"/>
      <c r="IK10093" s="1009"/>
      <c r="IL10093" s="1009"/>
      <c r="IM10093" s="1009"/>
    </row>
    <row r="10094" spans="17:247" x14ac:dyDescent="0.25">
      <c r="Q10094" s="1333"/>
      <c r="R10094" s="1333"/>
      <c r="S10094" s="669"/>
      <c r="T10094" s="669"/>
      <c r="U10094" s="669"/>
      <c r="AG10094" s="873"/>
      <c r="AN10094" s="669"/>
      <c r="IG10094" s="1009"/>
      <c r="IH10094" s="1009"/>
      <c r="II10094" s="1009"/>
      <c r="IJ10094" s="1009"/>
      <c r="IK10094" s="1009"/>
      <c r="IL10094" s="1009"/>
      <c r="IM10094" s="1009"/>
    </row>
    <row r="10095" spans="17:247" x14ac:dyDescent="0.25">
      <c r="Q10095" s="1333"/>
      <c r="R10095" s="1333"/>
      <c r="S10095" s="669"/>
      <c r="T10095" s="669"/>
      <c r="U10095" s="669"/>
      <c r="AG10095" s="873"/>
      <c r="AN10095" s="669"/>
      <c r="IG10095" s="1009"/>
      <c r="IH10095" s="1009"/>
      <c r="II10095" s="1009"/>
      <c r="IJ10095" s="1009"/>
      <c r="IK10095" s="1009"/>
      <c r="IL10095" s="1009"/>
      <c r="IM10095" s="1009"/>
    </row>
    <row r="10096" spans="17:247" x14ac:dyDescent="0.25">
      <c r="Q10096" s="1333"/>
      <c r="R10096" s="1333"/>
      <c r="S10096" s="669"/>
      <c r="T10096" s="669"/>
      <c r="U10096" s="669"/>
      <c r="AG10096" s="873"/>
      <c r="AN10096" s="669"/>
      <c r="IG10096" s="1009"/>
      <c r="IH10096" s="1009"/>
      <c r="II10096" s="1009"/>
      <c r="IJ10096" s="1009"/>
      <c r="IK10096" s="1009"/>
      <c r="IL10096" s="1009"/>
      <c r="IM10096" s="1009"/>
    </row>
    <row r="10097" spans="17:247" x14ac:dyDescent="0.25">
      <c r="Q10097" s="1333"/>
      <c r="R10097" s="1333"/>
      <c r="S10097" s="669"/>
      <c r="T10097" s="669"/>
      <c r="U10097" s="669"/>
      <c r="AG10097" s="873"/>
      <c r="AN10097" s="669"/>
      <c r="IG10097" s="1009"/>
      <c r="IH10097" s="1009"/>
      <c r="II10097" s="1009"/>
      <c r="IJ10097" s="1009"/>
      <c r="IK10097" s="1009"/>
      <c r="IL10097" s="1009"/>
      <c r="IM10097" s="1009"/>
    </row>
    <row r="10098" spans="17:247" x14ac:dyDescent="0.25">
      <c r="Q10098" s="1333"/>
      <c r="R10098" s="1333"/>
      <c r="S10098" s="669"/>
      <c r="T10098" s="669"/>
      <c r="U10098" s="669"/>
      <c r="AG10098" s="873"/>
      <c r="AN10098" s="669"/>
      <c r="IG10098" s="1009"/>
      <c r="IH10098" s="1009"/>
      <c r="II10098" s="1009"/>
      <c r="IJ10098" s="1009"/>
      <c r="IK10098" s="1009"/>
      <c r="IL10098" s="1009"/>
      <c r="IM10098" s="1009"/>
    </row>
    <row r="10099" spans="17:247" x14ac:dyDescent="0.25">
      <c r="Q10099" s="1333"/>
      <c r="R10099" s="1333"/>
      <c r="S10099" s="669"/>
      <c r="T10099" s="669"/>
      <c r="U10099" s="669"/>
      <c r="AG10099" s="873"/>
      <c r="AN10099" s="669"/>
      <c r="IG10099" s="1009"/>
      <c r="IH10099" s="1009"/>
      <c r="II10099" s="1009"/>
      <c r="IJ10099" s="1009"/>
      <c r="IK10099" s="1009"/>
      <c r="IL10099" s="1009"/>
      <c r="IM10099" s="1009"/>
    </row>
    <row r="10100" spans="17:247" x14ac:dyDescent="0.25">
      <c r="Q10100" s="1333"/>
      <c r="R10100" s="1333"/>
      <c r="S10100" s="669"/>
      <c r="T10100" s="669"/>
      <c r="U10100" s="669"/>
      <c r="AG10100" s="873"/>
      <c r="AN10100" s="669"/>
      <c r="IG10100" s="1009"/>
      <c r="IH10100" s="1009"/>
      <c r="II10100" s="1009"/>
      <c r="IJ10100" s="1009"/>
      <c r="IK10100" s="1009"/>
      <c r="IL10100" s="1009"/>
      <c r="IM10100" s="1009"/>
    </row>
    <row r="10101" spans="17:247" x14ac:dyDescent="0.25">
      <c r="Q10101" s="1333"/>
      <c r="R10101" s="1333"/>
      <c r="S10101" s="669"/>
      <c r="T10101" s="669"/>
      <c r="U10101" s="669"/>
      <c r="AG10101" s="873"/>
      <c r="AN10101" s="669"/>
      <c r="IG10101" s="1009"/>
      <c r="IH10101" s="1009"/>
      <c r="II10101" s="1009"/>
      <c r="IJ10101" s="1009"/>
      <c r="IK10101" s="1009"/>
      <c r="IL10101" s="1009"/>
      <c r="IM10101" s="1009"/>
    </row>
    <row r="10102" spans="17:247" x14ac:dyDescent="0.25">
      <c r="Q10102" s="1333"/>
      <c r="R10102" s="1333"/>
      <c r="S10102" s="669"/>
      <c r="T10102" s="669"/>
      <c r="U10102" s="669"/>
      <c r="AG10102" s="873"/>
      <c r="AN10102" s="669"/>
      <c r="IG10102" s="1009"/>
      <c r="IH10102" s="1009"/>
      <c r="II10102" s="1009"/>
      <c r="IJ10102" s="1009"/>
      <c r="IK10102" s="1009"/>
      <c r="IL10102" s="1009"/>
      <c r="IM10102" s="1009"/>
    </row>
    <row r="10103" spans="17:247" x14ac:dyDescent="0.25">
      <c r="Q10103" s="1333"/>
      <c r="R10103" s="1333"/>
      <c r="S10103" s="669"/>
      <c r="T10103" s="669"/>
      <c r="U10103" s="669"/>
      <c r="AG10103" s="873"/>
      <c r="AN10103" s="669"/>
      <c r="IG10103" s="1009"/>
      <c r="IH10103" s="1009"/>
      <c r="II10103" s="1009"/>
      <c r="IJ10103" s="1009"/>
      <c r="IK10103" s="1009"/>
      <c r="IL10103" s="1009"/>
      <c r="IM10103" s="1009"/>
    </row>
    <row r="10104" spans="17:247" x14ac:dyDescent="0.25">
      <c r="Q10104" s="1333"/>
      <c r="R10104" s="1333"/>
      <c r="S10104" s="669"/>
      <c r="T10104" s="669"/>
      <c r="U10104" s="669"/>
      <c r="AG10104" s="873"/>
      <c r="AN10104" s="669"/>
      <c r="IG10104" s="1009"/>
      <c r="IH10104" s="1009"/>
      <c r="II10104" s="1009"/>
      <c r="IJ10104" s="1009"/>
      <c r="IK10104" s="1009"/>
      <c r="IL10104" s="1009"/>
      <c r="IM10104" s="1009"/>
    </row>
    <row r="10105" spans="17:247" x14ac:dyDescent="0.25">
      <c r="Q10105" s="1333"/>
      <c r="R10105" s="1333"/>
      <c r="S10105" s="669"/>
      <c r="T10105" s="669"/>
      <c r="U10105" s="669"/>
      <c r="AG10105" s="873"/>
      <c r="AN10105" s="669"/>
      <c r="IG10105" s="1009"/>
      <c r="IH10105" s="1009"/>
      <c r="II10105" s="1009"/>
      <c r="IJ10105" s="1009"/>
      <c r="IK10105" s="1009"/>
      <c r="IL10105" s="1009"/>
      <c r="IM10105" s="1009"/>
    </row>
    <row r="10106" spans="17:247" x14ac:dyDescent="0.25">
      <c r="Q10106" s="1333"/>
      <c r="R10106" s="1333"/>
      <c r="S10106" s="669"/>
      <c r="T10106" s="669"/>
      <c r="U10106" s="669"/>
      <c r="AG10106" s="873"/>
      <c r="AN10106" s="669"/>
      <c r="IG10106" s="1009"/>
      <c r="IH10106" s="1009"/>
      <c r="II10106" s="1009"/>
      <c r="IJ10106" s="1009"/>
      <c r="IK10106" s="1009"/>
      <c r="IL10106" s="1009"/>
      <c r="IM10106" s="1009"/>
    </row>
    <row r="10107" spans="17:247" x14ac:dyDescent="0.25">
      <c r="Q10107" s="1333"/>
      <c r="R10107" s="1333"/>
      <c r="S10107" s="669"/>
      <c r="T10107" s="669"/>
      <c r="U10107" s="669"/>
      <c r="AG10107" s="873"/>
      <c r="AN10107" s="669"/>
      <c r="IG10107" s="1009"/>
      <c r="IH10107" s="1009"/>
      <c r="II10107" s="1009"/>
      <c r="IJ10107" s="1009"/>
      <c r="IK10107" s="1009"/>
      <c r="IL10107" s="1009"/>
      <c r="IM10107" s="1009"/>
    </row>
    <row r="10108" spans="17:247" x14ac:dyDescent="0.25">
      <c r="Q10108" s="1333"/>
      <c r="R10108" s="1333"/>
      <c r="S10108" s="669"/>
      <c r="T10108" s="669"/>
      <c r="U10108" s="669"/>
      <c r="AG10108" s="873"/>
      <c r="AN10108" s="669"/>
      <c r="IG10108" s="1009"/>
      <c r="IH10108" s="1009"/>
      <c r="II10108" s="1009"/>
      <c r="IJ10108" s="1009"/>
      <c r="IK10108" s="1009"/>
      <c r="IL10108" s="1009"/>
      <c r="IM10108" s="1009"/>
    </row>
    <row r="10109" spans="17:247" x14ac:dyDescent="0.25">
      <c r="Q10109" s="1333"/>
      <c r="R10109" s="1333"/>
      <c r="S10109" s="669"/>
      <c r="T10109" s="669"/>
      <c r="U10109" s="669"/>
      <c r="AG10109" s="873"/>
      <c r="AN10109" s="669"/>
      <c r="IG10109" s="1009"/>
      <c r="IH10109" s="1009"/>
      <c r="II10109" s="1009"/>
      <c r="IJ10109" s="1009"/>
      <c r="IK10109" s="1009"/>
      <c r="IL10109" s="1009"/>
      <c r="IM10109" s="1009"/>
    </row>
    <row r="10110" spans="17:247" x14ac:dyDescent="0.25">
      <c r="Q10110" s="1333"/>
      <c r="R10110" s="1333"/>
      <c r="S10110" s="669"/>
      <c r="T10110" s="669"/>
      <c r="U10110" s="669"/>
      <c r="AG10110" s="873"/>
      <c r="AN10110" s="669"/>
      <c r="IG10110" s="1009"/>
      <c r="IH10110" s="1009"/>
      <c r="II10110" s="1009"/>
      <c r="IJ10110" s="1009"/>
      <c r="IK10110" s="1009"/>
      <c r="IL10110" s="1009"/>
      <c r="IM10110" s="1009"/>
    </row>
    <row r="10111" spans="17:247" x14ac:dyDescent="0.25">
      <c r="Q10111" s="1333"/>
      <c r="R10111" s="1333"/>
      <c r="S10111" s="669"/>
      <c r="T10111" s="669"/>
      <c r="U10111" s="669"/>
      <c r="AG10111" s="873"/>
      <c r="AN10111" s="669"/>
      <c r="IG10111" s="1009"/>
      <c r="IH10111" s="1009"/>
      <c r="II10111" s="1009"/>
      <c r="IJ10111" s="1009"/>
      <c r="IK10111" s="1009"/>
      <c r="IL10111" s="1009"/>
      <c r="IM10111" s="1009"/>
    </row>
    <row r="10112" spans="17:247" x14ac:dyDescent="0.25">
      <c r="Q10112" s="1333"/>
      <c r="R10112" s="1333"/>
      <c r="S10112" s="669"/>
      <c r="T10112" s="669"/>
      <c r="U10112" s="669"/>
      <c r="AG10112" s="873"/>
      <c r="AN10112" s="669"/>
      <c r="IG10112" s="1009"/>
      <c r="IH10112" s="1009"/>
      <c r="II10112" s="1009"/>
      <c r="IJ10112" s="1009"/>
      <c r="IK10112" s="1009"/>
      <c r="IL10112" s="1009"/>
      <c r="IM10112" s="1009"/>
    </row>
    <row r="10113" spans="17:247" x14ac:dyDescent="0.25">
      <c r="Q10113" s="1333"/>
      <c r="R10113" s="1333"/>
      <c r="S10113" s="669"/>
      <c r="T10113" s="669"/>
      <c r="U10113" s="669"/>
      <c r="AG10113" s="873"/>
      <c r="AN10113" s="669"/>
      <c r="IG10113" s="1009"/>
      <c r="IH10113" s="1009"/>
      <c r="II10113" s="1009"/>
      <c r="IJ10113" s="1009"/>
      <c r="IK10113" s="1009"/>
      <c r="IL10113" s="1009"/>
      <c r="IM10113" s="1009"/>
    </row>
    <row r="10114" spans="17:247" x14ac:dyDescent="0.25">
      <c r="Q10114" s="1333"/>
      <c r="R10114" s="1333"/>
      <c r="S10114" s="669"/>
      <c r="T10114" s="669"/>
      <c r="U10114" s="669"/>
      <c r="AG10114" s="873"/>
      <c r="AN10114" s="669"/>
      <c r="IG10114" s="1009"/>
      <c r="IH10114" s="1009"/>
      <c r="II10114" s="1009"/>
      <c r="IJ10114" s="1009"/>
      <c r="IK10114" s="1009"/>
      <c r="IL10114" s="1009"/>
      <c r="IM10114" s="1009"/>
    </row>
    <row r="10115" spans="17:247" x14ac:dyDescent="0.25">
      <c r="Q10115" s="1333"/>
      <c r="R10115" s="1333"/>
      <c r="S10115" s="669"/>
      <c r="T10115" s="669"/>
      <c r="U10115" s="669"/>
      <c r="AG10115" s="873"/>
      <c r="AN10115" s="669"/>
      <c r="IG10115" s="1009"/>
      <c r="IH10115" s="1009"/>
      <c r="II10115" s="1009"/>
      <c r="IJ10115" s="1009"/>
      <c r="IK10115" s="1009"/>
      <c r="IL10115" s="1009"/>
      <c r="IM10115" s="1009"/>
    </row>
    <row r="10116" spans="17:247" x14ac:dyDescent="0.25">
      <c r="Q10116" s="1333"/>
      <c r="R10116" s="1333"/>
      <c r="S10116" s="669"/>
      <c r="T10116" s="669"/>
      <c r="U10116" s="669"/>
      <c r="AG10116" s="873"/>
      <c r="AN10116" s="669"/>
      <c r="IG10116" s="1009"/>
      <c r="IH10116" s="1009"/>
      <c r="II10116" s="1009"/>
      <c r="IJ10116" s="1009"/>
      <c r="IK10116" s="1009"/>
      <c r="IL10116" s="1009"/>
      <c r="IM10116" s="1009"/>
    </row>
    <row r="10117" spans="17:247" x14ac:dyDescent="0.25">
      <c r="Q10117" s="1333"/>
      <c r="R10117" s="1333"/>
      <c r="S10117" s="669"/>
      <c r="T10117" s="669"/>
      <c r="U10117" s="669"/>
      <c r="AG10117" s="873"/>
      <c r="AN10117" s="669"/>
      <c r="IG10117" s="1009"/>
      <c r="IH10117" s="1009"/>
      <c r="II10117" s="1009"/>
      <c r="IJ10117" s="1009"/>
      <c r="IK10117" s="1009"/>
      <c r="IL10117" s="1009"/>
      <c r="IM10117" s="1009"/>
    </row>
    <row r="10118" spans="17:247" x14ac:dyDescent="0.25">
      <c r="Q10118" s="1333"/>
      <c r="R10118" s="1333"/>
      <c r="S10118" s="669"/>
      <c r="T10118" s="669"/>
      <c r="U10118" s="669"/>
      <c r="AG10118" s="873"/>
      <c r="AN10118" s="669"/>
      <c r="IG10118" s="1009"/>
      <c r="IH10118" s="1009"/>
      <c r="II10118" s="1009"/>
      <c r="IJ10118" s="1009"/>
      <c r="IK10118" s="1009"/>
      <c r="IL10118" s="1009"/>
      <c r="IM10118" s="1009"/>
    </row>
    <row r="10119" spans="17:247" x14ac:dyDescent="0.25">
      <c r="Q10119" s="1333"/>
      <c r="R10119" s="1333"/>
      <c r="S10119" s="669"/>
      <c r="T10119" s="669"/>
      <c r="U10119" s="669"/>
      <c r="AG10119" s="873"/>
      <c r="AN10119" s="669"/>
      <c r="IG10119" s="1009"/>
      <c r="IH10119" s="1009"/>
      <c r="II10119" s="1009"/>
      <c r="IJ10119" s="1009"/>
      <c r="IK10119" s="1009"/>
      <c r="IL10119" s="1009"/>
      <c r="IM10119" s="1009"/>
    </row>
    <row r="10120" spans="17:247" x14ac:dyDescent="0.25">
      <c r="Q10120" s="1333"/>
      <c r="R10120" s="1333"/>
      <c r="S10120" s="669"/>
      <c r="T10120" s="669"/>
      <c r="U10120" s="669"/>
      <c r="AG10120" s="873"/>
      <c r="AN10120" s="669"/>
      <c r="IG10120" s="1009"/>
      <c r="IH10120" s="1009"/>
      <c r="II10120" s="1009"/>
      <c r="IJ10120" s="1009"/>
      <c r="IK10120" s="1009"/>
      <c r="IL10120" s="1009"/>
      <c r="IM10120" s="1009"/>
    </row>
    <row r="10121" spans="17:247" x14ac:dyDescent="0.25">
      <c r="Q10121" s="1333"/>
      <c r="R10121" s="1333"/>
      <c r="S10121" s="669"/>
      <c r="T10121" s="669"/>
      <c r="U10121" s="669"/>
      <c r="AG10121" s="873"/>
      <c r="AN10121" s="669"/>
      <c r="IG10121" s="1009"/>
      <c r="IH10121" s="1009"/>
      <c r="II10121" s="1009"/>
      <c r="IJ10121" s="1009"/>
      <c r="IK10121" s="1009"/>
      <c r="IL10121" s="1009"/>
      <c r="IM10121" s="1009"/>
    </row>
    <row r="10122" spans="17:247" x14ac:dyDescent="0.25">
      <c r="Q10122" s="1333"/>
      <c r="R10122" s="1333"/>
      <c r="S10122" s="669"/>
      <c r="T10122" s="669"/>
      <c r="U10122" s="669"/>
      <c r="AG10122" s="873"/>
      <c r="AN10122" s="669"/>
      <c r="IG10122" s="1009"/>
      <c r="IH10122" s="1009"/>
      <c r="II10122" s="1009"/>
      <c r="IJ10122" s="1009"/>
      <c r="IK10122" s="1009"/>
      <c r="IL10122" s="1009"/>
      <c r="IM10122" s="1009"/>
    </row>
    <row r="10123" spans="17:247" x14ac:dyDescent="0.25">
      <c r="Q10123" s="1333"/>
      <c r="R10123" s="1333"/>
      <c r="S10123" s="669"/>
      <c r="T10123" s="669"/>
      <c r="U10123" s="669"/>
      <c r="AG10123" s="873"/>
      <c r="AN10123" s="669"/>
      <c r="IG10123" s="1009"/>
      <c r="IH10123" s="1009"/>
      <c r="II10123" s="1009"/>
      <c r="IJ10123" s="1009"/>
      <c r="IK10123" s="1009"/>
      <c r="IL10123" s="1009"/>
      <c r="IM10123" s="1009"/>
    </row>
    <row r="10124" spans="17:247" x14ac:dyDescent="0.25">
      <c r="Q10124" s="1333"/>
      <c r="R10124" s="1333"/>
      <c r="S10124" s="669"/>
      <c r="T10124" s="669"/>
      <c r="U10124" s="669"/>
      <c r="AG10124" s="873"/>
      <c r="AN10124" s="669"/>
      <c r="IG10124" s="1009"/>
      <c r="IH10124" s="1009"/>
      <c r="II10124" s="1009"/>
      <c r="IJ10124" s="1009"/>
      <c r="IK10124" s="1009"/>
      <c r="IL10124" s="1009"/>
      <c r="IM10124" s="1009"/>
    </row>
    <row r="10125" spans="17:247" x14ac:dyDescent="0.25">
      <c r="Q10125" s="1333"/>
      <c r="R10125" s="1333"/>
      <c r="S10125" s="669"/>
      <c r="T10125" s="669"/>
      <c r="U10125" s="669"/>
      <c r="AG10125" s="873"/>
      <c r="AN10125" s="669"/>
      <c r="IG10125" s="1009"/>
      <c r="IH10125" s="1009"/>
      <c r="II10125" s="1009"/>
      <c r="IJ10125" s="1009"/>
      <c r="IK10125" s="1009"/>
      <c r="IL10125" s="1009"/>
      <c r="IM10125" s="1009"/>
    </row>
    <row r="10126" spans="17:247" x14ac:dyDescent="0.25">
      <c r="Q10126" s="1333"/>
      <c r="R10126" s="1333"/>
      <c r="S10126" s="669"/>
      <c r="T10126" s="669"/>
      <c r="U10126" s="669"/>
      <c r="AG10126" s="873"/>
      <c r="AN10126" s="669"/>
      <c r="IG10126" s="1009"/>
      <c r="IH10126" s="1009"/>
      <c r="II10126" s="1009"/>
      <c r="IJ10126" s="1009"/>
      <c r="IK10126" s="1009"/>
      <c r="IL10126" s="1009"/>
      <c r="IM10126" s="1009"/>
    </row>
    <row r="10127" spans="17:247" x14ac:dyDescent="0.25">
      <c r="Q10127" s="1333"/>
      <c r="R10127" s="1333"/>
      <c r="S10127" s="669"/>
      <c r="T10127" s="669"/>
      <c r="U10127" s="669"/>
      <c r="AG10127" s="873"/>
      <c r="AN10127" s="669"/>
      <c r="IG10127" s="1009"/>
      <c r="IH10127" s="1009"/>
      <c r="II10127" s="1009"/>
      <c r="IJ10127" s="1009"/>
      <c r="IK10127" s="1009"/>
      <c r="IL10127" s="1009"/>
      <c r="IM10127" s="1009"/>
    </row>
    <row r="10128" spans="17:247" x14ac:dyDescent="0.25">
      <c r="Q10128" s="1333"/>
      <c r="R10128" s="1333"/>
      <c r="S10128" s="669"/>
      <c r="T10128" s="669"/>
      <c r="U10128" s="669"/>
      <c r="AG10128" s="873"/>
      <c r="AN10128" s="669"/>
      <c r="IG10128" s="1009"/>
      <c r="IH10128" s="1009"/>
      <c r="II10128" s="1009"/>
      <c r="IJ10128" s="1009"/>
      <c r="IK10128" s="1009"/>
      <c r="IL10128" s="1009"/>
      <c r="IM10128" s="1009"/>
    </row>
    <row r="10129" spans="17:247" x14ac:dyDescent="0.25">
      <c r="Q10129" s="1333"/>
      <c r="R10129" s="1333"/>
      <c r="S10129" s="669"/>
      <c r="T10129" s="669"/>
      <c r="U10129" s="669"/>
      <c r="AG10129" s="873"/>
      <c r="AN10129" s="669"/>
      <c r="IG10129" s="1009"/>
      <c r="IH10129" s="1009"/>
      <c r="II10129" s="1009"/>
      <c r="IJ10129" s="1009"/>
      <c r="IK10129" s="1009"/>
      <c r="IL10129" s="1009"/>
      <c r="IM10129" s="1009"/>
    </row>
    <row r="10130" spans="17:247" x14ac:dyDescent="0.25">
      <c r="Q10130" s="1333"/>
      <c r="R10130" s="1333"/>
      <c r="S10130" s="669"/>
      <c r="T10130" s="669"/>
      <c r="U10130" s="669"/>
      <c r="AG10130" s="873"/>
      <c r="AN10130" s="669"/>
      <c r="IG10130" s="1009"/>
      <c r="IH10130" s="1009"/>
      <c r="II10130" s="1009"/>
      <c r="IJ10130" s="1009"/>
      <c r="IK10130" s="1009"/>
      <c r="IL10130" s="1009"/>
      <c r="IM10130" s="1009"/>
    </row>
    <row r="10131" spans="17:247" x14ac:dyDescent="0.25">
      <c r="Q10131" s="1333"/>
      <c r="R10131" s="1333"/>
      <c r="S10131" s="669"/>
      <c r="T10131" s="669"/>
      <c r="U10131" s="669"/>
      <c r="AG10131" s="873"/>
      <c r="AN10131" s="669"/>
      <c r="IG10131" s="1009"/>
      <c r="IH10131" s="1009"/>
      <c r="II10131" s="1009"/>
      <c r="IJ10131" s="1009"/>
      <c r="IK10131" s="1009"/>
      <c r="IL10131" s="1009"/>
      <c r="IM10131" s="1009"/>
    </row>
    <row r="10132" spans="17:247" x14ac:dyDescent="0.25">
      <c r="Q10132" s="1333"/>
      <c r="R10132" s="1333"/>
      <c r="S10132" s="669"/>
      <c r="T10132" s="669"/>
      <c r="U10132" s="669"/>
      <c r="AG10132" s="873"/>
      <c r="AN10132" s="669"/>
      <c r="IG10132" s="1009"/>
      <c r="IH10132" s="1009"/>
      <c r="II10132" s="1009"/>
      <c r="IJ10132" s="1009"/>
      <c r="IK10132" s="1009"/>
      <c r="IL10132" s="1009"/>
      <c r="IM10132" s="1009"/>
    </row>
    <row r="10133" spans="17:247" x14ac:dyDescent="0.25">
      <c r="Q10133" s="1333"/>
      <c r="R10133" s="1333"/>
      <c r="S10133" s="669"/>
      <c r="T10133" s="669"/>
      <c r="U10133" s="669"/>
      <c r="AG10133" s="873"/>
      <c r="AN10133" s="669"/>
      <c r="IG10133" s="1009"/>
      <c r="IH10133" s="1009"/>
      <c r="II10133" s="1009"/>
      <c r="IJ10133" s="1009"/>
      <c r="IK10133" s="1009"/>
      <c r="IL10133" s="1009"/>
      <c r="IM10133" s="1009"/>
    </row>
    <row r="10134" spans="17:247" x14ac:dyDescent="0.25">
      <c r="Q10134" s="1333"/>
      <c r="R10134" s="1333"/>
      <c r="S10134" s="669"/>
      <c r="T10134" s="669"/>
      <c r="U10134" s="669"/>
      <c r="AG10134" s="873"/>
      <c r="AN10134" s="669"/>
      <c r="IG10134" s="1009"/>
      <c r="IH10134" s="1009"/>
      <c r="II10134" s="1009"/>
      <c r="IJ10134" s="1009"/>
      <c r="IK10134" s="1009"/>
      <c r="IL10134" s="1009"/>
      <c r="IM10134" s="1009"/>
    </row>
    <row r="10135" spans="17:247" x14ac:dyDescent="0.25">
      <c r="Q10135" s="1333"/>
      <c r="R10135" s="1333"/>
      <c r="S10135" s="669"/>
      <c r="T10135" s="669"/>
      <c r="U10135" s="669"/>
      <c r="AG10135" s="873"/>
      <c r="AN10135" s="669"/>
      <c r="IG10135" s="1009"/>
      <c r="IH10135" s="1009"/>
      <c r="II10135" s="1009"/>
      <c r="IJ10135" s="1009"/>
      <c r="IK10135" s="1009"/>
      <c r="IL10135" s="1009"/>
      <c r="IM10135" s="1009"/>
    </row>
    <row r="10136" spans="17:247" x14ac:dyDescent="0.25">
      <c r="Q10136" s="1333"/>
      <c r="R10136" s="1333"/>
      <c r="S10136" s="669"/>
      <c r="T10136" s="669"/>
      <c r="U10136" s="669"/>
      <c r="AG10136" s="873"/>
      <c r="AN10136" s="669"/>
      <c r="IG10136" s="1009"/>
      <c r="IH10136" s="1009"/>
      <c r="II10136" s="1009"/>
      <c r="IJ10136" s="1009"/>
      <c r="IK10136" s="1009"/>
      <c r="IL10136" s="1009"/>
      <c r="IM10136" s="1009"/>
    </row>
    <row r="10137" spans="17:247" x14ac:dyDescent="0.25">
      <c r="Q10137" s="1333"/>
      <c r="R10137" s="1333"/>
      <c r="S10137" s="669"/>
      <c r="T10137" s="669"/>
      <c r="U10137" s="669"/>
      <c r="AG10137" s="873"/>
      <c r="AN10137" s="669"/>
      <c r="IG10137" s="1009"/>
      <c r="IH10137" s="1009"/>
      <c r="II10137" s="1009"/>
      <c r="IJ10137" s="1009"/>
      <c r="IK10137" s="1009"/>
      <c r="IL10137" s="1009"/>
      <c r="IM10137" s="1009"/>
    </row>
    <row r="10138" spans="17:247" x14ac:dyDescent="0.25">
      <c r="Q10138" s="1333"/>
      <c r="R10138" s="1333"/>
      <c r="S10138" s="669"/>
      <c r="T10138" s="669"/>
      <c r="U10138" s="669"/>
      <c r="AG10138" s="873"/>
      <c r="AN10138" s="669"/>
      <c r="IG10138" s="1009"/>
      <c r="IH10138" s="1009"/>
      <c r="II10138" s="1009"/>
      <c r="IJ10138" s="1009"/>
      <c r="IK10138" s="1009"/>
      <c r="IL10138" s="1009"/>
      <c r="IM10138" s="1009"/>
    </row>
    <row r="10139" spans="17:247" x14ac:dyDescent="0.25">
      <c r="Q10139" s="1333"/>
      <c r="R10139" s="1333"/>
      <c r="S10139" s="669"/>
      <c r="T10139" s="669"/>
      <c r="U10139" s="669"/>
      <c r="AG10139" s="873"/>
      <c r="AN10139" s="669"/>
      <c r="IG10139" s="1009"/>
      <c r="IH10139" s="1009"/>
      <c r="II10139" s="1009"/>
      <c r="IJ10139" s="1009"/>
      <c r="IK10139" s="1009"/>
      <c r="IL10139" s="1009"/>
      <c r="IM10139" s="1009"/>
    </row>
    <row r="10140" spans="17:247" x14ac:dyDescent="0.25">
      <c r="Q10140" s="1333"/>
      <c r="R10140" s="1333"/>
      <c r="S10140" s="669"/>
      <c r="T10140" s="669"/>
      <c r="U10140" s="669"/>
      <c r="AG10140" s="873"/>
      <c r="AN10140" s="669"/>
      <c r="IG10140" s="1009"/>
      <c r="IH10140" s="1009"/>
      <c r="II10140" s="1009"/>
      <c r="IJ10140" s="1009"/>
      <c r="IK10140" s="1009"/>
      <c r="IL10140" s="1009"/>
      <c r="IM10140" s="1009"/>
    </row>
    <row r="10141" spans="17:247" x14ac:dyDescent="0.25">
      <c r="Q10141" s="1333"/>
      <c r="R10141" s="1333"/>
      <c r="S10141" s="669"/>
      <c r="T10141" s="669"/>
      <c r="U10141" s="669"/>
      <c r="AG10141" s="873"/>
      <c r="AN10141" s="669"/>
      <c r="IG10141" s="1009"/>
      <c r="IH10141" s="1009"/>
      <c r="II10141" s="1009"/>
      <c r="IJ10141" s="1009"/>
      <c r="IK10141" s="1009"/>
      <c r="IL10141" s="1009"/>
      <c r="IM10141" s="1009"/>
    </row>
    <row r="10142" spans="17:247" x14ac:dyDescent="0.25">
      <c r="Q10142" s="1333"/>
      <c r="R10142" s="1333"/>
      <c r="S10142" s="669"/>
      <c r="T10142" s="669"/>
      <c r="U10142" s="669"/>
      <c r="AG10142" s="873"/>
      <c r="AN10142" s="669"/>
      <c r="IG10142" s="1009"/>
      <c r="IH10142" s="1009"/>
      <c r="II10142" s="1009"/>
      <c r="IJ10142" s="1009"/>
      <c r="IK10142" s="1009"/>
      <c r="IL10142" s="1009"/>
      <c r="IM10142" s="1009"/>
    </row>
    <row r="10143" spans="17:247" x14ac:dyDescent="0.25">
      <c r="Q10143" s="1333"/>
      <c r="R10143" s="1333"/>
      <c r="S10143" s="669"/>
      <c r="T10143" s="669"/>
      <c r="U10143" s="669"/>
      <c r="AG10143" s="873"/>
      <c r="AN10143" s="669"/>
      <c r="IG10143" s="1009"/>
      <c r="IH10143" s="1009"/>
      <c r="II10143" s="1009"/>
      <c r="IJ10143" s="1009"/>
      <c r="IK10143" s="1009"/>
      <c r="IL10143" s="1009"/>
      <c r="IM10143" s="1009"/>
    </row>
    <row r="10144" spans="17:247" x14ac:dyDescent="0.25">
      <c r="Q10144" s="1333"/>
      <c r="R10144" s="1333"/>
      <c r="S10144" s="669"/>
      <c r="T10144" s="669"/>
      <c r="U10144" s="669"/>
      <c r="AG10144" s="873"/>
      <c r="AN10144" s="669"/>
      <c r="IG10144" s="1009"/>
      <c r="IH10144" s="1009"/>
      <c r="II10144" s="1009"/>
      <c r="IJ10144" s="1009"/>
      <c r="IK10144" s="1009"/>
      <c r="IL10144" s="1009"/>
      <c r="IM10144" s="1009"/>
    </row>
    <row r="10145" spans="17:247" x14ac:dyDescent="0.25">
      <c r="Q10145" s="1333"/>
      <c r="R10145" s="1333"/>
      <c r="S10145" s="669"/>
      <c r="T10145" s="669"/>
      <c r="U10145" s="669"/>
      <c r="AG10145" s="873"/>
      <c r="AN10145" s="669"/>
      <c r="IG10145" s="1009"/>
      <c r="IH10145" s="1009"/>
      <c r="II10145" s="1009"/>
      <c r="IJ10145" s="1009"/>
      <c r="IK10145" s="1009"/>
      <c r="IL10145" s="1009"/>
      <c r="IM10145" s="1009"/>
    </row>
    <row r="10146" spans="17:247" x14ac:dyDescent="0.25">
      <c r="Q10146" s="1333"/>
      <c r="R10146" s="1333"/>
      <c r="S10146" s="669"/>
      <c r="T10146" s="669"/>
      <c r="U10146" s="669"/>
      <c r="AG10146" s="873"/>
      <c r="AN10146" s="669"/>
      <c r="IG10146" s="1009"/>
      <c r="IH10146" s="1009"/>
      <c r="II10146" s="1009"/>
      <c r="IJ10146" s="1009"/>
      <c r="IK10146" s="1009"/>
      <c r="IL10146" s="1009"/>
      <c r="IM10146" s="1009"/>
    </row>
    <row r="10147" spans="17:247" x14ac:dyDescent="0.25">
      <c r="Q10147" s="1333"/>
      <c r="R10147" s="1333"/>
      <c r="S10147" s="669"/>
      <c r="T10147" s="669"/>
      <c r="U10147" s="669"/>
      <c r="AG10147" s="873"/>
      <c r="AN10147" s="669"/>
      <c r="IG10147" s="1009"/>
      <c r="IH10147" s="1009"/>
      <c r="II10147" s="1009"/>
      <c r="IJ10147" s="1009"/>
      <c r="IK10147" s="1009"/>
      <c r="IL10147" s="1009"/>
      <c r="IM10147" s="1009"/>
    </row>
    <row r="10148" spans="17:247" x14ac:dyDescent="0.25">
      <c r="Q10148" s="1333"/>
      <c r="R10148" s="1333"/>
      <c r="S10148" s="669"/>
      <c r="T10148" s="669"/>
      <c r="U10148" s="669"/>
      <c r="AG10148" s="873"/>
      <c r="AN10148" s="669"/>
      <c r="IG10148" s="1009"/>
      <c r="IH10148" s="1009"/>
      <c r="II10148" s="1009"/>
      <c r="IJ10148" s="1009"/>
      <c r="IK10148" s="1009"/>
      <c r="IL10148" s="1009"/>
      <c r="IM10148" s="1009"/>
    </row>
    <row r="10149" spans="17:247" x14ac:dyDescent="0.25">
      <c r="Q10149" s="1333"/>
      <c r="R10149" s="1333"/>
      <c r="S10149" s="669"/>
      <c r="T10149" s="669"/>
      <c r="U10149" s="669"/>
      <c r="AG10149" s="873"/>
      <c r="AN10149" s="669"/>
      <c r="IG10149" s="1009"/>
      <c r="IH10149" s="1009"/>
      <c r="II10149" s="1009"/>
      <c r="IJ10149" s="1009"/>
      <c r="IK10149" s="1009"/>
      <c r="IL10149" s="1009"/>
      <c r="IM10149" s="1009"/>
    </row>
    <row r="10150" spans="17:247" x14ac:dyDescent="0.25">
      <c r="Q10150" s="1333"/>
      <c r="R10150" s="1333"/>
      <c r="S10150" s="669"/>
      <c r="T10150" s="669"/>
      <c r="U10150" s="669"/>
      <c r="AG10150" s="873"/>
      <c r="AN10150" s="669"/>
      <c r="IG10150" s="1009"/>
      <c r="IH10150" s="1009"/>
      <c r="II10150" s="1009"/>
      <c r="IJ10150" s="1009"/>
      <c r="IK10150" s="1009"/>
      <c r="IL10150" s="1009"/>
      <c r="IM10150" s="1009"/>
    </row>
    <row r="10151" spans="17:247" x14ac:dyDescent="0.25">
      <c r="Q10151" s="1333"/>
      <c r="R10151" s="1333"/>
      <c r="S10151" s="669"/>
      <c r="T10151" s="669"/>
      <c r="U10151" s="669"/>
      <c r="AG10151" s="873"/>
      <c r="AN10151" s="669"/>
      <c r="IG10151" s="1009"/>
      <c r="IH10151" s="1009"/>
      <c r="II10151" s="1009"/>
      <c r="IJ10151" s="1009"/>
      <c r="IK10151" s="1009"/>
      <c r="IL10151" s="1009"/>
      <c r="IM10151" s="1009"/>
    </row>
    <row r="10152" spans="17:247" x14ac:dyDescent="0.25">
      <c r="Q10152" s="1333"/>
      <c r="R10152" s="1333"/>
      <c r="S10152" s="669"/>
      <c r="T10152" s="669"/>
      <c r="U10152" s="669"/>
      <c r="AG10152" s="873"/>
      <c r="AN10152" s="669"/>
      <c r="IG10152" s="1009"/>
      <c r="IH10152" s="1009"/>
      <c r="II10152" s="1009"/>
      <c r="IJ10152" s="1009"/>
      <c r="IK10152" s="1009"/>
      <c r="IL10152" s="1009"/>
      <c r="IM10152" s="1009"/>
    </row>
    <row r="10153" spans="17:247" x14ac:dyDescent="0.25">
      <c r="Q10153" s="1333"/>
      <c r="R10153" s="1333"/>
      <c r="S10153" s="669"/>
      <c r="T10153" s="669"/>
      <c r="U10153" s="669"/>
      <c r="AG10153" s="873"/>
      <c r="AN10153" s="669"/>
      <c r="IG10153" s="1009"/>
      <c r="IH10153" s="1009"/>
      <c r="II10153" s="1009"/>
      <c r="IJ10153" s="1009"/>
      <c r="IK10153" s="1009"/>
      <c r="IL10153" s="1009"/>
      <c r="IM10153" s="1009"/>
    </row>
    <row r="10154" spans="17:247" x14ac:dyDescent="0.25">
      <c r="Q10154" s="1333"/>
      <c r="R10154" s="1333"/>
      <c r="S10154" s="669"/>
      <c r="T10154" s="669"/>
      <c r="U10154" s="669"/>
      <c r="AG10154" s="873"/>
      <c r="AN10154" s="669"/>
      <c r="IG10154" s="1009"/>
      <c r="IH10154" s="1009"/>
      <c r="II10154" s="1009"/>
      <c r="IJ10154" s="1009"/>
      <c r="IK10154" s="1009"/>
      <c r="IL10154" s="1009"/>
      <c r="IM10154" s="1009"/>
    </row>
    <row r="10155" spans="17:247" x14ac:dyDescent="0.25">
      <c r="Q10155" s="1333"/>
      <c r="R10155" s="1333"/>
      <c r="S10155" s="669"/>
      <c r="T10155" s="669"/>
      <c r="U10155" s="669"/>
      <c r="AG10155" s="873"/>
      <c r="AN10155" s="669"/>
      <c r="IG10155" s="1009"/>
      <c r="IH10155" s="1009"/>
      <c r="II10155" s="1009"/>
      <c r="IJ10155" s="1009"/>
      <c r="IK10155" s="1009"/>
      <c r="IL10155" s="1009"/>
      <c r="IM10155" s="1009"/>
    </row>
    <row r="10156" spans="17:247" x14ac:dyDescent="0.25">
      <c r="Q10156" s="1333"/>
      <c r="R10156" s="1333"/>
      <c r="S10156" s="669"/>
      <c r="T10156" s="669"/>
      <c r="U10156" s="669"/>
      <c r="AG10156" s="873"/>
      <c r="AN10156" s="669"/>
      <c r="IG10156" s="1009"/>
      <c r="IH10156" s="1009"/>
      <c r="II10156" s="1009"/>
      <c r="IJ10156" s="1009"/>
      <c r="IK10156" s="1009"/>
      <c r="IL10156" s="1009"/>
      <c r="IM10156" s="1009"/>
    </row>
    <row r="10157" spans="17:247" x14ac:dyDescent="0.25">
      <c r="Q10157" s="1333"/>
      <c r="R10157" s="1333"/>
      <c r="S10157" s="669"/>
      <c r="T10157" s="669"/>
      <c r="U10157" s="669"/>
      <c r="AG10157" s="873"/>
      <c r="AN10157" s="669"/>
      <c r="IG10157" s="1009"/>
      <c r="IH10157" s="1009"/>
      <c r="II10157" s="1009"/>
      <c r="IJ10157" s="1009"/>
      <c r="IK10157" s="1009"/>
      <c r="IL10157" s="1009"/>
      <c r="IM10157" s="1009"/>
    </row>
    <row r="10158" spans="17:247" x14ac:dyDescent="0.25">
      <c r="Q10158" s="1333"/>
      <c r="R10158" s="1333"/>
      <c r="S10158" s="669"/>
      <c r="T10158" s="669"/>
      <c r="U10158" s="669"/>
      <c r="AG10158" s="873"/>
      <c r="AN10158" s="669"/>
      <c r="IG10158" s="1009"/>
      <c r="IH10158" s="1009"/>
      <c r="II10158" s="1009"/>
      <c r="IJ10158" s="1009"/>
      <c r="IK10158" s="1009"/>
      <c r="IL10158" s="1009"/>
      <c r="IM10158" s="1009"/>
    </row>
    <row r="10159" spans="17:247" x14ac:dyDescent="0.25">
      <c r="Q10159" s="1333"/>
      <c r="R10159" s="1333"/>
      <c r="S10159" s="669"/>
      <c r="T10159" s="669"/>
      <c r="U10159" s="669"/>
      <c r="AG10159" s="873"/>
      <c r="AN10159" s="669"/>
      <c r="IG10159" s="1009"/>
      <c r="IH10159" s="1009"/>
      <c r="II10159" s="1009"/>
      <c r="IJ10159" s="1009"/>
      <c r="IK10159" s="1009"/>
      <c r="IL10159" s="1009"/>
      <c r="IM10159" s="1009"/>
    </row>
    <row r="10160" spans="17:247" x14ac:dyDescent="0.25">
      <c r="Q10160" s="1333"/>
      <c r="R10160" s="1333"/>
      <c r="S10160" s="669"/>
      <c r="T10160" s="669"/>
      <c r="U10160" s="669"/>
      <c r="AG10160" s="873"/>
      <c r="AN10160" s="669"/>
      <c r="IG10160" s="1009"/>
      <c r="IH10160" s="1009"/>
      <c r="II10160" s="1009"/>
      <c r="IJ10160" s="1009"/>
      <c r="IK10160" s="1009"/>
      <c r="IL10160" s="1009"/>
      <c r="IM10160" s="1009"/>
    </row>
    <row r="10161" spans="17:247" x14ac:dyDescent="0.25">
      <c r="Q10161" s="1333"/>
      <c r="R10161" s="1333"/>
      <c r="S10161" s="669"/>
      <c r="T10161" s="669"/>
      <c r="U10161" s="669"/>
      <c r="AG10161" s="873"/>
      <c r="AN10161" s="669"/>
      <c r="IG10161" s="1009"/>
      <c r="IH10161" s="1009"/>
      <c r="II10161" s="1009"/>
      <c r="IJ10161" s="1009"/>
      <c r="IK10161" s="1009"/>
      <c r="IL10161" s="1009"/>
      <c r="IM10161" s="1009"/>
    </row>
    <row r="10162" spans="17:247" x14ac:dyDescent="0.25">
      <c r="Q10162" s="1333"/>
      <c r="R10162" s="1333"/>
      <c r="S10162" s="669"/>
      <c r="T10162" s="669"/>
      <c r="U10162" s="669"/>
      <c r="AG10162" s="873"/>
      <c r="AN10162" s="669"/>
      <c r="IG10162" s="1009"/>
      <c r="IH10162" s="1009"/>
      <c r="II10162" s="1009"/>
      <c r="IJ10162" s="1009"/>
      <c r="IK10162" s="1009"/>
      <c r="IL10162" s="1009"/>
      <c r="IM10162" s="1009"/>
    </row>
    <row r="10163" spans="17:247" x14ac:dyDescent="0.25">
      <c r="Q10163" s="1333"/>
      <c r="R10163" s="1333"/>
      <c r="S10163" s="669"/>
      <c r="T10163" s="669"/>
      <c r="U10163" s="669"/>
      <c r="AG10163" s="873"/>
      <c r="AN10163" s="669"/>
      <c r="IG10163" s="1009"/>
      <c r="IH10163" s="1009"/>
      <c r="II10163" s="1009"/>
      <c r="IJ10163" s="1009"/>
      <c r="IK10163" s="1009"/>
      <c r="IL10163" s="1009"/>
      <c r="IM10163" s="1009"/>
    </row>
    <row r="10164" spans="17:247" x14ac:dyDescent="0.25">
      <c r="Q10164" s="1333"/>
      <c r="R10164" s="1333"/>
      <c r="S10164" s="669"/>
      <c r="T10164" s="669"/>
      <c r="U10164" s="669"/>
      <c r="AG10164" s="873"/>
      <c r="AN10164" s="669"/>
      <c r="IG10164" s="1009"/>
      <c r="IH10164" s="1009"/>
      <c r="II10164" s="1009"/>
      <c r="IJ10164" s="1009"/>
      <c r="IK10164" s="1009"/>
      <c r="IL10164" s="1009"/>
      <c r="IM10164" s="1009"/>
    </row>
    <row r="10165" spans="17:247" x14ac:dyDescent="0.25">
      <c r="Q10165" s="1333"/>
      <c r="R10165" s="1333"/>
      <c r="S10165" s="669"/>
      <c r="T10165" s="669"/>
      <c r="U10165" s="669"/>
      <c r="AG10165" s="873"/>
      <c r="AN10165" s="669"/>
      <c r="IG10165" s="1009"/>
      <c r="IH10165" s="1009"/>
      <c r="II10165" s="1009"/>
      <c r="IJ10165" s="1009"/>
      <c r="IK10165" s="1009"/>
      <c r="IL10165" s="1009"/>
      <c r="IM10165" s="1009"/>
    </row>
    <row r="10166" spans="17:247" x14ac:dyDescent="0.25">
      <c r="Q10166" s="1333"/>
      <c r="R10166" s="1333"/>
      <c r="S10166" s="669"/>
      <c r="T10166" s="669"/>
      <c r="U10166" s="669"/>
      <c r="AG10166" s="873"/>
      <c r="AN10166" s="669"/>
      <c r="IG10166" s="1009"/>
      <c r="IH10166" s="1009"/>
      <c r="II10166" s="1009"/>
      <c r="IJ10166" s="1009"/>
      <c r="IK10166" s="1009"/>
      <c r="IL10166" s="1009"/>
      <c r="IM10166" s="1009"/>
    </row>
    <row r="10167" spans="17:247" x14ac:dyDescent="0.25">
      <c r="Q10167" s="1333"/>
      <c r="R10167" s="1333"/>
      <c r="S10167" s="669"/>
      <c r="T10167" s="669"/>
      <c r="U10167" s="669"/>
      <c r="AG10167" s="873"/>
      <c r="AN10167" s="669"/>
      <c r="IG10167" s="1009"/>
      <c r="IH10167" s="1009"/>
      <c r="II10167" s="1009"/>
      <c r="IJ10167" s="1009"/>
      <c r="IK10167" s="1009"/>
      <c r="IL10167" s="1009"/>
      <c r="IM10167" s="1009"/>
    </row>
    <row r="10168" spans="17:247" x14ac:dyDescent="0.25">
      <c r="Q10168" s="1333"/>
      <c r="R10168" s="1333"/>
      <c r="S10168" s="669"/>
      <c r="T10168" s="669"/>
      <c r="U10168" s="669"/>
      <c r="AG10168" s="873"/>
      <c r="AN10168" s="669"/>
      <c r="IG10168" s="1009"/>
      <c r="IH10168" s="1009"/>
      <c r="II10168" s="1009"/>
      <c r="IJ10168" s="1009"/>
      <c r="IK10168" s="1009"/>
      <c r="IL10168" s="1009"/>
      <c r="IM10168" s="1009"/>
    </row>
    <row r="10169" spans="17:247" x14ac:dyDescent="0.25">
      <c r="Q10169" s="1333"/>
      <c r="R10169" s="1333"/>
      <c r="S10169" s="669"/>
      <c r="T10169" s="669"/>
      <c r="U10169" s="669"/>
      <c r="AG10169" s="873"/>
      <c r="AN10169" s="669"/>
      <c r="IG10169" s="1009"/>
      <c r="IH10169" s="1009"/>
      <c r="II10169" s="1009"/>
      <c r="IJ10169" s="1009"/>
      <c r="IK10169" s="1009"/>
      <c r="IL10169" s="1009"/>
      <c r="IM10169" s="1009"/>
    </row>
    <row r="10170" spans="17:247" x14ac:dyDescent="0.25">
      <c r="Q10170" s="1333"/>
      <c r="R10170" s="1333"/>
      <c r="S10170" s="669"/>
      <c r="T10170" s="669"/>
      <c r="U10170" s="669"/>
      <c r="AG10170" s="873"/>
      <c r="AN10170" s="669"/>
      <c r="IG10170" s="1009"/>
      <c r="IH10170" s="1009"/>
      <c r="II10170" s="1009"/>
      <c r="IJ10170" s="1009"/>
      <c r="IK10170" s="1009"/>
      <c r="IL10170" s="1009"/>
      <c r="IM10170" s="1009"/>
    </row>
    <row r="10171" spans="17:247" x14ac:dyDescent="0.25">
      <c r="Q10171" s="1333"/>
      <c r="R10171" s="1333"/>
      <c r="S10171" s="669"/>
      <c r="T10171" s="669"/>
      <c r="U10171" s="669"/>
      <c r="AG10171" s="873"/>
      <c r="AN10171" s="669"/>
      <c r="IG10171" s="1009"/>
      <c r="IH10171" s="1009"/>
      <c r="II10171" s="1009"/>
      <c r="IJ10171" s="1009"/>
      <c r="IK10171" s="1009"/>
      <c r="IL10171" s="1009"/>
      <c r="IM10171" s="1009"/>
    </row>
    <row r="10172" spans="17:247" x14ac:dyDescent="0.25">
      <c r="Q10172" s="1333"/>
      <c r="R10172" s="1333"/>
      <c r="S10172" s="669"/>
      <c r="T10172" s="669"/>
      <c r="U10172" s="669"/>
      <c r="AG10172" s="873"/>
      <c r="AN10172" s="669"/>
      <c r="IG10172" s="1009"/>
      <c r="IH10172" s="1009"/>
      <c r="II10172" s="1009"/>
      <c r="IJ10172" s="1009"/>
      <c r="IK10172" s="1009"/>
      <c r="IL10172" s="1009"/>
      <c r="IM10172" s="1009"/>
    </row>
    <row r="10173" spans="17:247" x14ac:dyDescent="0.25">
      <c r="Q10173" s="1333"/>
      <c r="R10173" s="1333"/>
      <c r="S10173" s="669"/>
      <c r="T10173" s="669"/>
      <c r="U10173" s="669"/>
      <c r="AG10173" s="873"/>
      <c r="AN10173" s="669"/>
      <c r="IG10173" s="1009"/>
      <c r="IH10173" s="1009"/>
      <c r="II10173" s="1009"/>
      <c r="IJ10173" s="1009"/>
      <c r="IK10173" s="1009"/>
      <c r="IL10173" s="1009"/>
      <c r="IM10173" s="1009"/>
    </row>
    <row r="10174" spans="17:247" x14ac:dyDescent="0.25">
      <c r="Q10174" s="1333"/>
      <c r="R10174" s="1333"/>
      <c r="S10174" s="669"/>
      <c r="T10174" s="669"/>
      <c r="U10174" s="669"/>
      <c r="AG10174" s="873"/>
      <c r="AN10174" s="669"/>
      <c r="IG10174" s="1009"/>
      <c r="IH10174" s="1009"/>
      <c r="II10174" s="1009"/>
      <c r="IJ10174" s="1009"/>
      <c r="IK10174" s="1009"/>
      <c r="IL10174" s="1009"/>
      <c r="IM10174" s="1009"/>
    </row>
    <row r="10175" spans="17:247" x14ac:dyDescent="0.25">
      <c r="Q10175" s="1333"/>
      <c r="R10175" s="1333"/>
      <c r="S10175" s="669"/>
      <c r="T10175" s="669"/>
      <c r="U10175" s="669"/>
      <c r="AG10175" s="873"/>
      <c r="AN10175" s="669"/>
      <c r="IG10175" s="1009"/>
      <c r="IH10175" s="1009"/>
      <c r="II10175" s="1009"/>
      <c r="IJ10175" s="1009"/>
      <c r="IK10175" s="1009"/>
      <c r="IL10175" s="1009"/>
      <c r="IM10175" s="1009"/>
    </row>
    <row r="10176" spans="17:247" x14ac:dyDescent="0.25">
      <c r="Q10176" s="1333"/>
      <c r="R10176" s="1333"/>
      <c r="S10176" s="669"/>
      <c r="T10176" s="669"/>
      <c r="U10176" s="669"/>
      <c r="AG10176" s="873"/>
      <c r="AN10176" s="669"/>
      <c r="IG10176" s="1009"/>
      <c r="IH10176" s="1009"/>
      <c r="II10176" s="1009"/>
      <c r="IJ10176" s="1009"/>
      <c r="IK10176" s="1009"/>
      <c r="IL10176" s="1009"/>
      <c r="IM10176" s="1009"/>
    </row>
    <row r="10177" spans="17:247" x14ac:dyDescent="0.25">
      <c r="Q10177" s="1333"/>
      <c r="R10177" s="1333"/>
      <c r="S10177" s="669"/>
      <c r="T10177" s="669"/>
      <c r="U10177" s="669"/>
      <c r="AG10177" s="873"/>
      <c r="AN10177" s="669"/>
      <c r="IG10177" s="1009"/>
      <c r="IH10177" s="1009"/>
      <c r="II10177" s="1009"/>
      <c r="IJ10177" s="1009"/>
      <c r="IK10177" s="1009"/>
      <c r="IL10177" s="1009"/>
      <c r="IM10177" s="1009"/>
    </row>
    <row r="10178" spans="17:247" x14ac:dyDescent="0.25">
      <c r="Q10178" s="1333"/>
      <c r="R10178" s="1333"/>
      <c r="S10178" s="669"/>
      <c r="T10178" s="669"/>
      <c r="U10178" s="669"/>
      <c r="AG10178" s="873"/>
      <c r="AN10178" s="669"/>
      <c r="IG10178" s="1009"/>
      <c r="IH10178" s="1009"/>
      <c r="II10178" s="1009"/>
      <c r="IJ10178" s="1009"/>
      <c r="IK10178" s="1009"/>
      <c r="IL10178" s="1009"/>
      <c r="IM10178" s="1009"/>
    </row>
    <row r="10179" spans="17:247" x14ac:dyDescent="0.25">
      <c r="Q10179" s="1333"/>
      <c r="R10179" s="1333"/>
      <c r="S10179" s="669"/>
      <c r="T10179" s="669"/>
      <c r="U10179" s="669"/>
      <c r="AG10179" s="873"/>
      <c r="AN10179" s="669"/>
      <c r="IG10179" s="1009"/>
      <c r="IH10179" s="1009"/>
      <c r="II10179" s="1009"/>
      <c r="IJ10179" s="1009"/>
      <c r="IK10179" s="1009"/>
      <c r="IL10179" s="1009"/>
      <c r="IM10179" s="1009"/>
    </row>
    <row r="10180" spans="17:247" x14ac:dyDescent="0.25">
      <c r="Q10180" s="1333"/>
      <c r="R10180" s="1333"/>
      <c r="S10180" s="669"/>
      <c r="T10180" s="669"/>
      <c r="U10180" s="669"/>
      <c r="AG10180" s="873"/>
      <c r="AN10180" s="669"/>
      <c r="IG10180" s="1009"/>
      <c r="IH10180" s="1009"/>
      <c r="II10180" s="1009"/>
      <c r="IJ10180" s="1009"/>
      <c r="IK10180" s="1009"/>
      <c r="IL10180" s="1009"/>
      <c r="IM10180" s="1009"/>
    </row>
    <row r="10181" spans="17:247" x14ac:dyDescent="0.25">
      <c r="Q10181" s="1333"/>
      <c r="R10181" s="1333"/>
      <c r="S10181" s="669"/>
      <c r="T10181" s="669"/>
      <c r="U10181" s="669"/>
      <c r="AG10181" s="873"/>
      <c r="AN10181" s="669"/>
      <c r="IG10181" s="1009"/>
      <c r="IH10181" s="1009"/>
      <c r="II10181" s="1009"/>
      <c r="IJ10181" s="1009"/>
      <c r="IK10181" s="1009"/>
      <c r="IL10181" s="1009"/>
      <c r="IM10181" s="1009"/>
    </row>
    <row r="10182" spans="17:247" x14ac:dyDescent="0.25">
      <c r="Q10182" s="1333"/>
      <c r="R10182" s="1333"/>
      <c r="S10182" s="669"/>
      <c r="T10182" s="669"/>
      <c r="U10182" s="669"/>
      <c r="AG10182" s="873"/>
      <c r="AN10182" s="669"/>
      <c r="IG10182" s="1009"/>
      <c r="IH10182" s="1009"/>
      <c r="II10182" s="1009"/>
      <c r="IJ10182" s="1009"/>
      <c r="IK10182" s="1009"/>
      <c r="IL10182" s="1009"/>
      <c r="IM10182" s="1009"/>
    </row>
    <row r="10183" spans="17:247" x14ac:dyDescent="0.25">
      <c r="Q10183" s="1333"/>
      <c r="R10183" s="1333"/>
      <c r="S10183" s="669"/>
      <c r="T10183" s="669"/>
      <c r="U10183" s="669"/>
      <c r="AG10183" s="873"/>
      <c r="AN10183" s="669"/>
      <c r="IG10183" s="1009"/>
      <c r="IH10183" s="1009"/>
      <c r="II10183" s="1009"/>
      <c r="IJ10183" s="1009"/>
      <c r="IK10183" s="1009"/>
      <c r="IL10183" s="1009"/>
      <c r="IM10183" s="1009"/>
    </row>
    <row r="10184" spans="17:247" x14ac:dyDescent="0.25">
      <c r="Q10184" s="1333"/>
      <c r="R10184" s="1333"/>
      <c r="S10184" s="669"/>
      <c r="T10184" s="669"/>
      <c r="U10184" s="669"/>
      <c r="AG10184" s="873"/>
      <c r="AN10184" s="669"/>
      <c r="IG10184" s="1009"/>
      <c r="IH10184" s="1009"/>
      <c r="II10184" s="1009"/>
      <c r="IJ10184" s="1009"/>
      <c r="IK10184" s="1009"/>
      <c r="IL10184" s="1009"/>
      <c r="IM10184" s="1009"/>
    </row>
    <row r="10185" spans="17:247" x14ac:dyDescent="0.25">
      <c r="Q10185" s="1333"/>
      <c r="R10185" s="1333"/>
      <c r="S10185" s="669"/>
      <c r="T10185" s="669"/>
      <c r="U10185" s="669"/>
      <c r="AG10185" s="873"/>
      <c r="AN10185" s="669"/>
      <c r="IG10185" s="1009"/>
      <c r="IH10185" s="1009"/>
      <c r="II10185" s="1009"/>
      <c r="IJ10185" s="1009"/>
      <c r="IK10185" s="1009"/>
      <c r="IL10185" s="1009"/>
      <c r="IM10185" s="1009"/>
    </row>
    <row r="10186" spans="17:247" x14ac:dyDescent="0.25">
      <c r="Q10186" s="1333"/>
      <c r="R10186" s="1333"/>
      <c r="S10186" s="669"/>
      <c r="T10186" s="669"/>
      <c r="U10186" s="669"/>
      <c r="AG10186" s="873"/>
      <c r="AN10186" s="669"/>
      <c r="IG10186" s="1009"/>
      <c r="IH10186" s="1009"/>
      <c r="II10186" s="1009"/>
      <c r="IJ10186" s="1009"/>
      <c r="IK10186" s="1009"/>
      <c r="IL10186" s="1009"/>
      <c r="IM10186" s="1009"/>
    </row>
    <row r="10187" spans="17:247" x14ac:dyDescent="0.25">
      <c r="Q10187" s="1333"/>
      <c r="R10187" s="1333"/>
      <c r="S10187" s="669"/>
      <c r="T10187" s="669"/>
      <c r="U10187" s="669"/>
      <c r="AG10187" s="873"/>
      <c r="AN10187" s="669"/>
      <c r="IG10187" s="1009"/>
      <c r="IH10187" s="1009"/>
      <c r="II10187" s="1009"/>
      <c r="IJ10187" s="1009"/>
      <c r="IK10187" s="1009"/>
      <c r="IL10187" s="1009"/>
      <c r="IM10187" s="1009"/>
    </row>
    <row r="10188" spans="17:247" x14ac:dyDescent="0.25">
      <c r="Q10188" s="1333"/>
      <c r="R10188" s="1333"/>
      <c r="S10188" s="669"/>
      <c r="T10188" s="669"/>
      <c r="U10188" s="669"/>
      <c r="AG10188" s="873"/>
      <c r="AN10188" s="669"/>
      <c r="IG10188" s="1009"/>
      <c r="IH10188" s="1009"/>
      <c r="II10188" s="1009"/>
      <c r="IJ10188" s="1009"/>
      <c r="IK10188" s="1009"/>
      <c r="IL10188" s="1009"/>
      <c r="IM10188" s="1009"/>
    </row>
    <row r="10189" spans="17:247" x14ac:dyDescent="0.25">
      <c r="Q10189" s="1333"/>
      <c r="R10189" s="1333"/>
      <c r="S10189" s="669"/>
      <c r="T10189" s="669"/>
      <c r="U10189" s="669"/>
      <c r="AG10189" s="873"/>
      <c r="AN10189" s="669"/>
      <c r="IG10189" s="1009"/>
      <c r="IH10189" s="1009"/>
      <c r="II10189" s="1009"/>
      <c r="IJ10189" s="1009"/>
      <c r="IK10189" s="1009"/>
      <c r="IL10189" s="1009"/>
      <c r="IM10189" s="1009"/>
    </row>
    <row r="10190" spans="17:247" x14ac:dyDescent="0.25">
      <c r="Q10190" s="1333"/>
      <c r="R10190" s="1333"/>
      <c r="S10190" s="669"/>
      <c r="T10190" s="669"/>
      <c r="U10190" s="669"/>
      <c r="AG10190" s="873"/>
      <c r="AN10190" s="669"/>
      <c r="IG10190" s="1009"/>
      <c r="IH10190" s="1009"/>
      <c r="II10190" s="1009"/>
      <c r="IJ10190" s="1009"/>
      <c r="IK10190" s="1009"/>
      <c r="IL10190" s="1009"/>
      <c r="IM10190" s="1009"/>
    </row>
    <row r="10191" spans="17:247" x14ac:dyDescent="0.25">
      <c r="Q10191" s="1333"/>
      <c r="R10191" s="1333"/>
      <c r="S10191" s="669"/>
      <c r="T10191" s="669"/>
      <c r="U10191" s="669"/>
      <c r="AG10191" s="873"/>
      <c r="AN10191" s="669"/>
      <c r="IG10191" s="1009"/>
      <c r="IH10191" s="1009"/>
      <c r="II10191" s="1009"/>
      <c r="IJ10191" s="1009"/>
      <c r="IK10191" s="1009"/>
      <c r="IL10191" s="1009"/>
      <c r="IM10191" s="1009"/>
    </row>
    <row r="10192" spans="17:247" x14ac:dyDescent="0.25">
      <c r="Q10192" s="1333"/>
      <c r="R10192" s="1333"/>
      <c r="S10192" s="669"/>
      <c r="T10192" s="669"/>
      <c r="U10192" s="669"/>
      <c r="AG10192" s="873"/>
      <c r="AN10192" s="669"/>
      <c r="IG10192" s="1009"/>
      <c r="IH10192" s="1009"/>
      <c r="II10192" s="1009"/>
      <c r="IJ10192" s="1009"/>
      <c r="IK10192" s="1009"/>
      <c r="IL10192" s="1009"/>
      <c r="IM10192" s="1009"/>
    </row>
    <row r="10193" spans="17:247" x14ac:dyDescent="0.25">
      <c r="Q10193" s="1333"/>
      <c r="R10193" s="1333"/>
      <c r="S10193" s="669"/>
      <c r="T10193" s="669"/>
      <c r="U10193" s="669"/>
      <c r="AG10193" s="873"/>
      <c r="AN10193" s="669"/>
      <c r="IG10193" s="1009"/>
      <c r="IH10193" s="1009"/>
      <c r="II10193" s="1009"/>
      <c r="IJ10193" s="1009"/>
      <c r="IK10193" s="1009"/>
      <c r="IL10193" s="1009"/>
      <c r="IM10193" s="1009"/>
    </row>
    <row r="10194" spans="17:247" x14ac:dyDescent="0.25">
      <c r="Q10194" s="1333"/>
      <c r="R10194" s="1333"/>
      <c r="S10194" s="669"/>
      <c r="T10194" s="669"/>
      <c r="U10194" s="669"/>
      <c r="AG10194" s="873"/>
      <c r="AN10194" s="669"/>
      <c r="IG10194" s="1009"/>
      <c r="IH10194" s="1009"/>
      <c r="II10194" s="1009"/>
      <c r="IJ10194" s="1009"/>
      <c r="IK10194" s="1009"/>
      <c r="IL10194" s="1009"/>
      <c r="IM10194" s="1009"/>
    </row>
    <row r="10195" spans="17:247" x14ac:dyDescent="0.25">
      <c r="Q10195" s="1333"/>
      <c r="R10195" s="1333"/>
      <c r="S10195" s="669"/>
      <c r="T10195" s="669"/>
      <c r="U10195" s="669"/>
      <c r="AG10195" s="873"/>
      <c r="AN10195" s="669"/>
      <c r="IG10195" s="1009"/>
      <c r="IH10195" s="1009"/>
      <c r="II10195" s="1009"/>
      <c r="IJ10195" s="1009"/>
      <c r="IK10195" s="1009"/>
      <c r="IL10195" s="1009"/>
      <c r="IM10195" s="1009"/>
    </row>
    <row r="10196" spans="17:247" x14ac:dyDescent="0.25">
      <c r="Q10196" s="1333"/>
      <c r="R10196" s="1333"/>
      <c r="S10196" s="669"/>
      <c r="T10196" s="669"/>
      <c r="U10196" s="669"/>
      <c r="AG10196" s="873"/>
      <c r="AN10196" s="669"/>
      <c r="IG10196" s="1009"/>
      <c r="IH10196" s="1009"/>
      <c r="II10196" s="1009"/>
      <c r="IJ10196" s="1009"/>
      <c r="IK10196" s="1009"/>
      <c r="IL10196" s="1009"/>
      <c r="IM10196" s="1009"/>
    </row>
    <row r="10197" spans="17:247" x14ac:dyDescent="0.25">
      <c r="Q10197" s="1333"/>
      <c r="R10197" s="1333"/>
      <c r="S10197" s="669"/>
      <c r="T10197" s="669"/>
      <c r="U10197" s="669"/>
      <c r="AG10197" s="873"/>
      <c r="AN10197" s="669"/>
      <c r="IG10197" s="1009"/>
      <c r="IH10197" s="1009"/>
      <c r="II10197" s="1009"/>
      <c r="IJ10197" s="1009"/>
      <c r="IK10197" s="1009"/>
      <c r="IL10197" s="1009"/>
      <c r="IM10197" s="1009"/>
    </row>
    <row r="10198" spans="17:247" x14ac:dyDescent="0.25">
      <c r="Q10198" s="1333"/>
      <c r="R10198" s="1333"/>
      <c r="S10198" s="669"/>
      <c r="T10198" s="669"/>
      <c r="U10198" s="669"/>
      <c r="AG10198" s="873"/>
      <c r="AN10198" s="669"/>
      <c r="IG10198" s="1009"/>
      <c r="IH10198" s="1009"/>
      <c r="II10198" s="1009"/>
      <c r="IJ10198" s="1009"/>
      <c r="IK10198" s="1009"/>
      <c r="IL10198" s="1009"/>
      <c r="IM10198" s="1009"/>
    </row>
    <row r="10199" spans="17:247" x14ac:dyDescent="0.25">
      <c r="Q10199" s="1333"/>
      <c r="R10199" s="1333"/>
      <c r="S10199" s="669"/>
      <c r="T10199" s="669"/>
      <c r="U10199" s="669"/>
      <c r="AG10199" s="873"/>
      <c r="AN10199" s="669"/>
      <c r="IG10199" s="1009"/>
      <c r="IH10199" s="1009"/>
      <c r="II10199" s="1009"/>
      <c r="IJ10199" s="1009"/>
      <c r="IK10199" s="1009"/>
      <c r="IL10199" s="1009"/>
      <c r="IM10199" s="1009"/>
    </row>
    <row r="10200" spans="17:247" x14ac:dyDescent="0.25">
      <c r="Q10200" s="1333"/>
      <c r="R10200" s="1333"/>
      <c r="S10200" s="669"/>
      <c r="T10200" s="669"/>
      <c r="U10200" s="669"/>
      <c r="AG10200" s="873"/>
      <c r="AN10200" s="669"/>
      <c r="IG10200" s="1009"/>
      <c r="IH10200" s="1009"/>
      <c r="II10200" s="1009"/>
      <c r="IJ10200" s="1009"/>
      <c r="IK10200" s="1009"/>
      <c r="IL10200" s="1009"/>
      <c r="IM10200" s="1009"/>
    </row>
    <row r="10201" spans="17:247" x14ac:dyDescent="0.25">
      <c r="Q10201" s="1333"/>
      <c r="R10201" s="1333"/>
      <c r="S10201" s="669"/>
      <c r="T10201" s="669"/>
      <c r="U10201" s="669"/>
      <c r="AG10201" s="873"/>
      <c r="AN10201" s="669"/>
      <c r="IG10201" s="1009"/>
      <c r="IH10201" s="1009"/>
      <c r="II10201" s="1009"/>
      <c r="IJ10201" s="1009"/>
      <c r="IK10201" s="1009"/>
      <c r="IL10201" s="1009"/>
      <c r="IM10201" s="1009"/>
    </row>
    <row r="10202" spans="17:247" x14ac:dyDescent="0.25">
      <c r="Q10202" s="1333"/>
      <c r="R10202" s="1333"/>
      <c r="S10202" s="669"/>
      <c r="T10202" s="669"/>
      <c r="U10202" s="669"/>
      <c r="AG10202" s="873"/>
      <c r="AN10202" s="669"/>
      <c r="IG10202" s="1009"/>
      <c r="IH10202" s="1009"/>
      <c r="II10202" s="1009"/>
      <c r="IJ10202" s="1009"/>
      <c r="IK10202" s="1009"/>
      <c r="IL10202" s="1009"/>
      <c r="IM10202" s="1009"/>
    </row>
    <row r="10203" spans="17:247" x14ac:dyDescent="0.25">
      <c r="Q10203" s="1333"/>
      <c r="R10203" s="1333"/>
      <c r="S10203" s="669"/>
      <c r="T10203" s="669"/>
      <c r="U10203" s="669"/>
      <c r="AG10203" s="873"/>
      <c r="AN10203" s="669"/>
      <c r="IG10203" s="1009"/>
      <c r="IH10203" s="1009"/>
      <c r="II10203" s="1009"/>
      <c r="IJ10203" s="1009"/>
      <c r="IK10203" s="1009"/>
      <c r="IL10203" s="1009"/>
      <c r="IM10203" s="1009"/>
    </row>
    <row r="10204" spans="17:247" x14ac:dyDescent="0.25">
      <c r="Q10204" s="1333"/>
      <c r="R10204" s="1333"/>
      <c r="S10204" s="669"/>
      <c r="T10204" s="669"/>
      <c r="U10204" s="669"/>
      <c r="AG10204" s="873"/>
      <c r="AN10204" s="669"/>
      <c r="IG10204" s="1009"/>
      <c r="IH10204" s="1009"/>
      <c r="II10204" s="1009"/>
      <c r="IJ10204" s="1009"/>
      <c r="IK10204" s="1009"/>
      <c r="IL10204" s="1009"/>
      <c r="IM10204" s="1009"/>
    </row>
    <row r="10205" spans="17:247" x14ac:dyDescent="0.25">
      <c r="Q10205" s="1333"/>
      <c r="R10205" s="1333"/>
      <c r="S10205" s="669"/>
      <c r="T10205" s="669"/>
      <c r="U10205" s="669"/>
      <c r="AG10205" s="873"/>
      <c r="AN10205" s="669"/>
      <c r="IG10205" s="1009"/>
      <c r="IH10205" s="1009"/>
      <c r="II10205" s="1009"/>
      <c r="IJ10205" s="1009"/>
      <c r="IK10205" s="1009"/>
      <c r="IL10205" s="1009"/>
      <c r="IM10205" s="1009"/>
    </row>
    <row r="10206" spans="17:247" x14ac:dyDescent="0.25">
      <c r="Q10206" s="1333"/>
      <c r="R10206" s="1333"/>
      <c r="S10206" s="669"/>
      <c r="T10206" s="669"/>
      <c r="U10206" s="669"/>
      <c r="AG10206" s="873"/>
      <c r="AN10206" s="669"/>
      <c r="IG10206" s="1009"/>
      <c r="IH10206" s="1009"/>
      <c r="II10206" s="1009"/>
      <c r="IJ10206" s="1009"/>
      <c r="IK10206" s="1009"/>
      <c r="IL10206" s="1009"/>
      <c r="IM10206" s="1009"/>
    </row>
    <row r="10207" spans="17:247" x14ac:dyDescent="0.25">
      <c r="Q10207" s="1333"/>
      <c r="R10207" s="1333"/>
      <c r="S10207" s="669"/>
      <c r="T10207" s="669"/>
      <c r="U10207" s="669"/>
      <c r="AG10207" s="873"/>
      <c r="AN10207" s="669"/>
      <c r="IG10207" s="1009"/>
      <c r="IH10207" s="1009"/>
      <c r="II10207" s="1009"/>
      <c r="IJ10207" s="1009"/>
      <c r="IK10207" s="1009"/>
      <c r="IL10207" s="1009"/>
      <c r="IM10207" s="1009"/>
    </row>
    <row r="10208" spans="17:247" x14ac:dyDescent="0.25">
      <c r="Q10208" s="1333"/>
      <c r="R10208" s="1333"/>
      <c r="S10208" s="669"/>
      <c r="T10208" s="669"/>
      <c r="U10208" s="669"/>
      <c r="AG10208" s="873"/>
      <c r="AN10208" s="669"/>
      <c r="IG10208" s="1009"/>
      <c r="IH10208" s="1009"/>
      <c r="II10208" s="1009"/>
      <c r="IJ10208" s="1009"/>
      <c r="IK10208" s="1009"/>
      <c r="IL10208" s="1009"/>
      <c r="IM10208" s="1009"/>
    </row>
    <row r="10209" spans="17:247" x14ac:dyDescent="0.25">
      <c r="Q10209" s="1333"/>
      <c r="R10209" s="1333"/>
      <c r="S10209" s="669"/>
      <c r="T10209" s="669"/>
      <c r="U10209" s="669"/>
      <c r="AG10209" s="873"/>
      <c r="AN10209" s="669"/>
      <c r="IG10209" s="1009"/>
      <c r="IH10209" s="1009"/>
      <c r="II10209" s="1009"/>
      <c r="IJ10209" s="1009"/>
      <c r="IK10209" s="1009"/>
      <c r="IL10209" s="1009"/>
      <c r="IM10209" s="1009"/>
    </row>
    <row r="10210" spans="17:247" x14ac:dyDescent="0.25">
      <c r="Q10210" s="1333"/>
      <c r="R10210" s="1333"/>
      <c r="S10210" s="669"/>
      <c r="T10210" s="669"/>
      <c r="U10210" s="669"/>
      <c r="AG10210" s="873"/>
      <c r="AN10210" s="669"/>
      <c r="IG10210" s="1009"/>
      <c r="IH10210" s="1009"/>
      <c r="II10210" s="1009"/>
      <c r="IJ10210" s="1009"/>
      <c r="IK10210" s="1009"/>
      <c r="IL10210" s="1009"/>
      <c r="IM10210" s="1009"/>
    </row>
    <row r="10211" spans="17:247" x14ac:dyDescent="0.25">
      <c r="Q10211" s="1333"/>
      <c r="R10211" s="1333"/>
      <c r="S10211" s="669"/>
      <c r="T10211" s="669"/>
      <c r="U10211" s="669"/>
      <c r="AG10211" s="873"/>
      <c r="AN10211" s="669"/>
      <c r="IG10211" s="1009"/>
      <c r="IH10211" s="1009"/>
      <c r="II10211" s="1009"/>
      <c r="IJ10211" s="1009"/>
      <c r="IK10211" s="1009"/>
      <c r="IL10211" s="1009"/>
      <c r="IM10211" s="1009"/>
    </row>
    <row r="10212" spans="17:247" x14ac:dyDescent="0.25">
      <c r="Q10212" s="1333"/>
      <c r="R10212" s="1333"/>
      <c r="S10212" s="669"/>
      <c r="T10212" s="669"/>
      <c r="U10212" s="669"/>
      <c r="AG10212" s="873"/>
      <c r="AN10212" s="669"/>
      <c r="IG10212" s="1009"/>
      <c r="IH10212" s="1009"/>
      <c r="II10212" s="1009"/>
      <c r="IJ10212" s="1009"/>
      <c r="IK10212" s="1009"/>
      <c r="IL10212" s="1009"/>
      <c r="IM10212" s="1009"/>
    </row>
    <row r="10213" spans="17:247" x14ac:dyDescent="0.25">
      <c r="Q10213" s="1333"/>
      <c r="R10213" s="1333"/>
      <c r="S10213" s="669"/>
      <c r="T10213" s="669"/>
      <c r="U10213" s="669"/>
      <c r="AG10213" s="873"/>
      <c r="AN10213" s="669"/>
      <c r="IG10213" s="1009"/>
      <c r="IH10213" s="1009"/>
      <c r="II10213" s="1009"/>
      <c r="IJ10213" s="1009"/>
      <c r="IK10213" s="1009"/>
      <c r="IL10213" s="1009"/>
      <c r="IM10213" s="1009"/>
    </row>
    <row r="10214" spans="17:247" x14ac:dyDescent="0.25">
      <c r="Q10214" s="1333"/>
      <c r="R10214" s="1333"/>
      <c r="S10214" s="669"/>
      <c r="T10214" s="669"/>
      <c r="U10214" s="669"/>
      <c r="AG10214" s="873"/>
      <c r="AN10214" s="669"/>
      <c r="IG10214" s="1009"/>
      <c r="IH10214" s="1009"/>
      <c r="II10214" s="1009"/>
      <c r="IJ10214" s="1009"/>
      <c r="IK10214" s="1009"/>
      <c r="IL10214" s="1009"/>
      <c r="IM10214" s="1009"/>
    </row>
    <row r="10215" spans="17:247" x14ac:dyDescent="0.25">
      <c r="Q10215" s="1333"/>
      <c r="R10215" s="1333"/>
      <c r="S10215" s="669"/>
      <c r="T10215" s="669"/>
      <c r="U10215" s="669"/>
      <c r="AG10215" s="873"/>
      <c r="AN10215" s="669"/>
      <c r="IG10215" s="1009"/>
      <c r="IH10215" s="1009"/>
      <c r="II10215" s="1009"/>
      <c r="IJ10215" s="1009"/>
      <c r="IK10215" s="1009"/>
      <c r="IL10215" s="1009"/>
      <c r="IM10215" s="1009"/>
    </row>
    <row r="10216" spans="17:247" x14ac:dyDescent="0.25">
      <c r="Q10216" s="1333"/>
      <c r="R10216" s="1333"/>
      <c r="S10216" s="669"/>
      <c r="T10216" s="669"/>
      <c r="U10216" s="669"/>
      <c r="AG10216" s="873"/>
      <c r="AN10216" s="669"/>
      <c r="IG10216" s="1009"/>
      <c r="IH10216" s="1009"/>
      <c r="II10216" s="1009"/>
      <c r="IJ10216" s="1009"/>
      <c r="IK10216" s="1009"/>
      <c r="IL10216" s="1009"/>
      <c r="IM10216" s="1009"/>
    </row>
    <row r="10217" spans="17:247" x14ac:dyDescent="0.25">
      <c r="Q10217" s="1333"/>
      <c r="R10217" s="1333"/>
      <c r="S10217" s="669"/>
      <c r="T10217" s="669"/>
      <c r="U10217" s="669"/>
      <c r="AG10217" s="873"/>
      <c r="AN10217" s="669"/>
      <c r="IG10217" s="1009"/>
      <c r="IH10217" s="1009"/>
      <c r="II10217" s="1009"/>
      <c r="IJ10217" s="1009"/>
      <c r="IK10217" s="1009"/>
      <c r="IL10217" s="1009"/>
      <c r="IM10217" s="1009"/>
    </row>
    <row r="10218" spans="17:247" x14ac:dyDescent="0.25">
      <c r="Q10218" s="1333"/>
      <c r="R10218" s="1333"/>
      <c r="S10218" s="669"/>
      <c r="T10218" s="669"/>
      <c r="U10218" s="669"/>
      <c r="AG10218" s="873"/>
      <c r="AN10218" s="669"/>
      <c r="IG10218" s="1009"/>
      <c r="IH10218" s="1009"/>
      <c r="II10218" s="1009"/>
      <c r="IJ10218" s="1009"/>
      <c r="IK10218" s="1009"/>
      <c r="IL10218" s="1009"/>
      <c r="IM10218" s="1009"/>
    </row>
    <row r="10219" spans="17:247" x14ac:dyDescent="0.25">
      <c r="Q10219" s="1333"/>
      <c r="R10219" s="1333"/>
      <c r="S10219" s="669"/>
      <c r="T10219" s="669"/>
      <c r="U10219" s="669"/>
      <c r="AG10219" s="873"/>
      <c r="AN10219" s="669"/>
      <c r="IG10219" s="1009"/>
      <c r="IH10219" s="1009"/>
      <c r="II10219" s="1009"/>
      <c r="IJ10219" s="1009"/>
      <c r="IK10219" s="1009"/>
      <c r="IL10219" s="1009"/>
      <c r="IM10219" s="1009"/>
    </row>
    <row r="10220" spans="17:247" x14ac:dyDescent="0.25">
      <c r="Q10220" s="1333"/>
      <c r="R10220" s="1333"/>
      <c r="S10220" s="669"/>
      <c r="T10220" s="669"/>
      <c r="U10220" s="669"/>
      <c r="AG10220" s="873"/>
      <c r="AN10220" s="669"/>
      <c r="IG10220" s="1009"/>
      <c r="IH10220" s="1009"/>
      <c r="II10220" s="1009"/>
      <c r="IJ10220" s="1009"/>
      <c r="IK10220" s="1009"/>
      <c r="IL10220" s="1009"/>
      <c r="IM10220" s="1009"/>
    </row>
    <row r="10221" spans="17:247" x14ac:dyDescent="0.25">
      <c r="Q10221" s="1333"/>
      <c r="R10221" s="1333"/>
      <c r="S10221" s="669"/>
      <c r="T10221" s="669"/>
      <c r="U10221" s="669"/>
      <c r="AG10221" s="873"/>
      <c r="AN10221" s="669"/>
      <c r="IG10221" s="1009"/>
      <c r="IH10221" s="1009"/>
      <c r="II10221" s="1009"/>
      <c r="IJ10221" s="1009"/>
      <c r="IK10221" s="1009"/>
      <c r="IL10221" s="1009"/>
      <c r="IM10221" s="1009"/>
    </row>
    <row r="10222" spans="17:247" x14ac:dyDescent="0.25">
      <c r="Q10222" s="1333"/>
      <c r="R10222" s="1333"/>
      <c r="S10222" s="669"/>
      <c r="T10222" s="669"/>
      <c r="U10222" s="669"/>
      <c r="AG10222" s="873"/>
      <c r="AN10222" s="669"/>
      <c r="IG10222" s="1009"/>
      <c r="IH10222" s="1009"/>
      <c r="II10222" s="1009"/>
      <c r="IJ10222" s="1009"/>
      <c r="IK10222" s="1009"/>
      <c r="IL10222" s="1009"/>
      <c r="IM10222" s="1009"/>
    </row>
    <row r="10223" spans="17:247" x14ac:dyDescent="0.25">
      <c r="Q10223" s="1333"/>
      <c r="R10223" s="1333"/>
      <c r="S10223" s="669"/>
      <c r="T10223" s="669"/>
      <c r="U10223" s="669"/>
      <c r="AG10223" s="873"/>
      <c r="AN10223" s="669"/>
      <c r="IG10223" s="1009"/>
      <c r="IH10223" s="1009"/>
      <c r="II10223" s="1009"/>
      <c r="IJ10223" s="1009"/>
      <c r="IK10223" s="1009"/>
      <c r="IL10223" s="1009"/>
      <c r="IM10223" s="1009"/>
    </row>
    <row r="10224" spans="17:247" x14ac:dyDescent="0.25">
      <c r="Q10224" s="1333"/>
      <c r="R10224" s="1333"/>
      <c r="S10224" s="669"/>
      <c r="T10224" s="669"/>
      <c r="U10224" s="669"/>
      <c r="AG10224" s="873"/>
      <c r="AN10224" s="669"/>
      <c r="IG10224" s="1009"/>
      <c r="IH10224" s="1009"/>
      <c r="II10224" s="1009"/>
      <c r="IJ10224" s="1009"/>
      <c r="IK10224" s="1009"/>
      <c r="IL10224" s="1009"/>
      <c r="IM10224" s="1009"/>
    </row>
    <row r="10225" spans="17:247" x14ac:dyDescent="0.25">
      <c r="Q10225" s="1333"/>
      <c r="R10225" s="1333"/>
      <c r="S10225" s="669"/>
      <c r="T10225" s="669"/>
      <c r="U10225" s="669"/>
      <c r="AG10225" s="873"/>
      <c r="AN10225" s="669"/>
      <c r="IG10225" s="1009"/>
      <c r="IH10225" s="1009"/>
      <c r="II10225" s="1009"/>
      <c r="IJ10225" s="1009"/>
      <c r="IK10225" s="1009"/>
      <c r="IL10225" s="1009"/>
      <c r="IM10225" s="1009"/>
    </row>
    <row r="10226" spans="17:247" x14ac:dyDescent="0.25">
      <c r="Q10226" s="1333"/>
      <c r="R10226" s="1333"/>
      <c r="S10226" s="669"/>
      <c r="T10226" s="669"/>
      <c r="U10226" s="669"/>
      <c r="AG10226" s="873"/>
      <c r="AN10226" s="669"/>
      <c r="IG10226" s="1009"/>
      <c r="IH10226" s="1009"/>
      <c r="II10226" s="1009"/>
      <c r="IJ10226" s="1009"/>
      <c r="IK10226" s="1009"/>
      <c r="IL10226" s="1009"/>
      <c r="IM10226" s="1009"/>
    </row>
    <row r="10227" spans="17:247" x14ac:dyDescent="0.25">
      <c r="Q10227" s="1333"/>
      <c r="R10227" s="1333"/>
      <c r="S10227" s="669"/>
      <c r="T10227" s="669"/>
      <c r="U10227" s="669"/>
      <c r="AG10227" s="873"/>
      <c r="AN10227" s="669"/>
      <c r="IG10227" s="1009"/>
      <c r="IH10227" s="1009"/>
      <c r="II10227" s="1009"/>
      <c r="IJ10227" s="1009"/>
      <c r="IK10227" s="1009"/>
      <c r="IL10227" s="1009"/>
      <c r="IM10227" s="1009"/>
    </row>
    <row r="10228" spans="17:247" x14ac:dyDescent="0.25">
      <c r="Q10228" s="1333"/>
      <c r="R10228" s="1333"/>
      <c r="S10228" s="669"/>
      <c r="T10228" s="669"/>
      <c r="U10228" s="669"/>
      <c r="AG10228" s="873"/>
      <c r="AN10228" s="669"/>
      <c r="IG10228" s="1009"/>
      <c r="IH10228" s="1009"/>
      <c r="II10228" s="1009"/>
      <c r="IJ10228" s="1009"/>
      <c r="IK10228" s="1009"/>
      <c r="IL10228" s="1009"/>
      <c r="IM10228" s="1009"/>
    </row>
    <row r="10229" spans="17:247" x14ac:dyDescent="0.25">
      <c r="Q10229" s="1333"/>
      <c r="R10229" s="1333"/>
      <c r="S10229" s="669"/>
      <c r="T10229" s="669"/>
      <c r="U10229" s="669"/>
      <c r="AG10229" s="873"/>
      <c r="AN10229" s="669"/>
      <c r="IG10229" s="1009"/>
      <c r="IH10229" s="1009"/>
      <c r="II10229" s="1009"/>
      <c r="IJ10229" s="1009"/>
      <c r="IK10229" s="1009"/>
      <c r="IL10229" s="1009"/>
      <c r="IM10229" s="1009"/>
    </row>
    <row r="10230" spans="17:247" x14ac:dyDescent="0.25">
      <c r="Q10230" s="1333"/>
      <c r="R10230" s="1333"/>
      <c r="S10230" s="669"/>
      <c r="T10230" s="669"/>
      <c r="U10230" s="669"/>
      <c r="AG10230" s="873"/>
      <c r="AN10230" s="669"/>
      <c r="IG10230" s="1009"/>
      <c r="IH10230" s="1009"/>
      <c r="II10230" s="1009"/>
      <c r="IJ10230" s="1009"/>
      <c r="IK10230" s="1009"/>
      <c r="IL10230" s="1009"/>
      <c r="IM10230" s="1009"/>
    </row>
    <row r="10231" spans="17:247" x14ac:dyDescent="0.25">
      <c r="Q10231" s="1333"/>
      <c r="R10231" s="1333"/>
      <c r="S10231" s="669"/>
      <c r="T10231" s="669"/>
      <c r="U10231" s="669"/>
      <c r="AG10231" s="873"/>
      <c r="AN10231" s="669"/>
      <c r="IG10231" s="1009"/>
      <c r="IH10231" s="1009"/>
      <c r="II10231" s="1009"/>
      <c r="IJ10231" s="1009"/>
      <c r="IK10231" s="1009"/>
      <c r="IL10231" s="1009"/>
      <c r="IM10231" s="1009"/>
    </row>
    <row r="10232" spans="17:247" x14ac:dyDescent="0.25">
      <c r="Q10232" s="1333"/>
      <c r="R10232" s="1333"/>
      <c r="S10232" s="669"/>
      <c r="T10232" s="669"/>
      <c r="U10232" s="669"/>
      <c r="AG10232" s="873"/>
      <c r="AN10232" s="669"/>
      <c r="IG10232" s="1009"/>
      <c r="IH10232" s="1009"/>
      <c r="II10232" s="1009"/>
      <c r="IJ10232" s="1009"/>
      <c r="IK10232" s="1009"/>
      <c r="IL10232" s="1009"/>
      <c r="IM10232" s="1009"/>
    </row>
    <row r="10233" spans="17:247" x14ac:dyDescent="0.25">
      <c r="Q10233" s="1333"/>
      <c r="R10233" s="1333"/>
      <c r="S10233" s="669"/>
      <c r="T10233" s="669"/>
      <c r="U10233" s="669"/>
      <c r="AG10233" s="873"/>
      <c r="AN10233" s="669"/>
      <c r="IG10233" s="1009"/>
      <c r="IH10233" s="1009"/>
      <c r="II10233" s="1009"/>
      <c r="IJ10233" s="1009"/>
      <c r="IK10233" s="1009"/>
      <c r="IL10233" s="1009"/>
      <c r="IM10233" s="1009"/>
    </row>
    <row r="10234" spans="17:247" x14ac:dyDescent="0.25">
      <c r="Q10234" s="1333"/>
      <c r="R10234" s="1333"/>
      <c r="S10234" s="669"/>
      <c r="T10234" s="669"/>
      <c r="U10234" s="669"/>
      <c r="AG10234" s="873"/>
      <c r="AN10234" s="669"/>
      <c r="IG10234" s="1009"/>
      <c r="IH10234" s="1009"/>
      <c r="II10234" s="1009"/>
      <c r="IJ10234" s="1009"/>
      <c r="IK10234" s="1009"/>
      <c r="IL10234" s="1009"/>
      <c r="IM10234" s="1009"/>
    </row>
    <row r="10235" spans="17:247" x14ac:dyDescent="0.25">
      <c r="Q10235" s="1333"/>
      <c r="R10235" s="1333"/>
      <c r="S10235" s="669"/>
      <c r="T10235" s="669"/>
      <c r="U10235" s="669"/>
      <c r="AG10235" s="873"/>
      <c r="AN10235" s="669"/>
      <c r="IG10235" s="1009"/>
      <c r="IH10235" s="1009"/>
      <c r="II10235" s="1009"/>
      <c r="IJ10235" s="1009"/>
      <c r="IK10235" s="1009"/>
      <c r="IL10235" s="1009"/>
      <c r="IM10235" s="1009"/>
    </row>
    <row r="10236" spans="17:247" x14ac:dyDescent="0.25">
      <c r="Q10236" s="1333"/>
      <c r="R10236" s="1333"/>
      <c r="S10236" s="669"/>
      <c r="T10236" s="669"/>
      <c r="U10236" s="669"/>
      <c r="AG10236" s="873"/>
      <c r="AN10236" s="669"/>
      <c r="IG10236" s="1009"/>
      <c r="IH10236" s="1009"/>
      <c r="II10236" s="1009"/>
      <c r="IJ10236" s="1009"/>
      <c r="IK10236" s="1009"/>
      <c r="IL10236" s="1009"/>
      <c r="IM10236" s="1009"/>
    </row>
    <row r="10237" spans="17:247" x14ac:dyDescent="0.25">
      <c r="Q10237" s="1333"/>
      <c r="R10237" s="1333"/>
      <c r="S10237" s="669"/>
      <c r="T10237" s="669"/>
      <c r="U10237" s="669"/>
      <c r="AG10237" s="873"/>
      <c r="AN10237" s="669"/>
      <c r="IG10237" s="1009"/>
      <c r="IH10237" s="1009"/>
      <c r="II10237" s="1009"/>
      <c r="IJ10237" s="1009"/>
      <c r="IK10237" s="1009"/>
      <c r="IL10237" s="1009"/>
      <c r="IM10237" s="1009"/>
    </row>
    <row r="10238" spans="17:247" x14ac:dyDescent="0.25">
      <c r="Q10238" s="1333"/>
      <c r="R10238" s="1333"/>
      <c r="S10238" s="669"/>
      <c r="T10238" s="669"/>
      <c r="U10238" s="669"/>
      <c r="AG10238" s="873"/>
      <c r="AN10238" s="669"/>
      <c r="IG10238" s="1009"/>
      <c r="IH10238" s="1009"/>
      <c r="II10238" s="1009"/>
      <c r="IJ10238" s="1009"/>
      <c r="IK10238" s="1009"/>
      <c r="IL10238" s="1009"/>
      <c r="IM10238" s="1009"/>
    </row>
    <row r="10239" spans="17:247" x14ac:dyDescent="0.25">
      <c r="Q10239" s="1333"/>
      <c r="R10239" s="1333"/>
      <c r="S10239" s="669"/>
      <c r="T10239" s="669"/>
      <c r="U10239" s="669"/>
      <c r="AG10239" s="873"/>
      <c r="AN10239" s="669"/>
      <c r="IG10239" s="1009"/>
      <c r="IH10239" s="1009"/>
      <c r="II10239" s="1009"/>
      <c r="IJ10239" s="1009"/>
      <c r="IK10239" s="1009"/>
      <c r="IL10239" s="1009"/>
      <c r="IM10239" s="1009"/>
    </row>
    <row r="10240" spans="17:247" x14ac:dyDescent="0.25">
      <c r="Q10240" s="1333"/>
      <c r="R10240" s="1333"/>
      <c r="S10240" s="669"/>
      <c r="T10240" s="669"/>
      <c r="U10240" s="669"/>
      <c r="AG10240" s="873"/>
      <c r="AN10240" s="669"/>
      <c r="IG10240" s="1009"/>
      <c r="IH10240" s="1009"/>
      <c r="II10240" s="1009"/>
      <c r="IJ10240" s="1009"/>
      <c r="IK10240" s="1009"/>
      <c r="IL10240" s="1009"/>
      <c r="IM10240" s="1009"/>
    </row>
    <row r="10241" spans="17:247" x14ac:dyDescent="0.25">
      <c r="Q10241" s="1333"/>
      <c r="R10241" s="1333"/>
      <c r="S10241" s="669"/>
      <c r="T10241" s="669"/>
      <c r="U10241" s="669"/>
      <c r="AG10241" s="873"/>
      <c r="AN10241" s="669"/>
      <c r="IG10241" s="1009"/>
      <c r="IH10241" s="1009"/>
      <c r="II10241" s="1009"/>
      <c r="IJ10241" s="1009"/>
      <c r="IK10241" s="1009"/>
      <c r="IL10241" s="1009"/>
      <c r="IM10241" s="1009"/>
    </row>
    <row r="10242" spans="17:247" x14ac:dyDescent="0.25">
      <c r="Q10242" s="1333"/>
      <c r="R10242" s="1333"/>
      <c r="S10242" s="669"/>
      <c r="T10242" s="669"/>
      <c r="U10242" s="669"/>
      <c r="AG10242" s="873"/>
      <c r="AN10242" s="669"/>
      <c r="IG10242" s="1009"/>
      <c r="IH10242" s="1009"/>
      <c r="II10242" s="1009"/>
      <c r="IJ10242" s="1009"/>
      <c r="IK10242" s="1009"/>
      <c r="IL10242" s="1009"/>
      <c r="IM10242" s="1009"/>
    </row>
    <row r="10243" spans="17:247" x14ac:dyDescent="0.25">
      <c r="Q10243" s="1333"/>
      <c r="R10243" s="1333"/>
      <c r="S10243" s="669"/>
      <c r="T10243" s="669"/>
      <c r="U10243" s="669"/>
      <c r="AG10243" s="873"/>
      <c r="AN10243" s="669"/>
      <c r="IG10243" s="1009"/>
      <c r="IH10243" s="1009"/>
      <c r="II10243" s="1009"/>
      <c r="IJ10243" s="1009"/>
      <c r="IK10243" s="1009"/>
      <c r="IL10243" s="1009"/>
      <c r="IM10243" s="1009"/>
    </row>
    <row r="10244" spans="17:247" x14ac:dyDescent="0.25">
      <c r="Q10244" s="1333"/>
      <c r="R10244" s="1333"/>
      <c r="S10244" s="669"/>
      <c r="T10244" s="669"/>
      <c r="U10244" s="669"/>
      <c r="AG10244" s="873"/>
      <c r="AN10244" s="669"/>
      <c r="IG10244" s="1009"/>
      <c r="IH10244" s="1009"/>
      <c r="II10244" s="1009"/>
      <c r="IJ10244" s="1009"/>
      <c r="IK10244" s="1009"/>
      <c r="IL10244" s="1009"/>
      <c r="IM10244" s="1009"/>
    </row>
    <row r="10245" spans="17:247" x14ac:dyDescent="0.25">
      <c r="Q10245" s="1333"/>
      <c r="R10245" s="1333"/>
      <c r="S10245" s="669"/>
      <c r="T10245" s="669"/>
      <c r="U10245" s="669"/>
      <c r="AG10245" s="873"/>
      <c r="AN10245" s="669"/>
      <c r="IG10245" s="1009"/>
      <c r="IH10245" s="1009"/>
      <c r="II10245" s="1009"/>
      <c r="IJ10245" s="1009"/>
      <c r="IK10245" s="1009"/>
      <c r="IL10245" s="1009"/>
      <c r="IM10245" s="1009"/>
    </row>
    <row r="10246" spans="17:247" x14ac:dyDescent="0.25">
      <c r="Q10246" s="1333"/>
      <c r="R10246" s="1333"/>
      <c r="S10246" s="669"/>
      <c r="T10246" s="669"/>
      <c r="U10246" s="669"/>
      <c r="AG10246" s="873"/>
      <c r="AN10246" s="669"/>
      <c r="IG10246" s="1009"/>
      <c r="IH10246" s="1009"/>
      <c r="II10246" s="1009"/>
      <c r="IJ10246" s="1009"/>
      <c r="IK10246" s="1009"/>
      <c r="IL10246" s="1009"/>
      <c r="IM10246" s="1009"/>
    </row>
    <row r="10247" spans="17:247" x14ac:dyDescent="0.25">
      <c r="Q10247" s="1333"/>
      <c r="R10247" s="1333"/>
      <c r="S10247" s="669"/>
      <c r="T10247" s="669"/>
      <c r="U10247" s="669"/>
      <c r="AG10247" s="873"/>
      <c r="AN10247" s="669"/>
      <c r="IG10247" s="1009"/>
      <c r="IH10247" s="1009"/>
      <c r="II10247" s="1009"/>
      <c r="IJ10247" s="1009"/>
      <c r="IK10247" s="1009"/>
      <c r="IL10247" s="1009"/>
      <c r="IM10247" s="1009"/>
    </row>
    <row r="10248" spans="17:247" x14ac:dyDescent="0.25">
      <c r="Q10248" s="1333"/>
      <c r="R10248" s="1333"/>
      <c r="S10248" s="669"/>
      <c r="T10248" s="669"/>
      <c r="U10248" s="669"/>
      <c r="AG10248" s="873"/>
      <c r="AN10248" s="669"/>
      <c r="IG10248" s="1009"/>
      <c r="IH10248" s="1009"/>
      <c r="II10248" s="1009"/>
      <c r="IJ10248" s="1009"/>
      <c r="IK10248" s="1009"/>
      <c r="IL10248" s="1009"/>
      <c r="IM10248" s="1009"/>
    </row>
    <row r="10249" spans="17:247" x14ac:dyDescent="0.25">
      <c r="Q10249" s="1333"/>
      <c r="R10249" s="1333"/>
      <c r="S10249" s="669"/>
      <c r="T10249" s="669"/>
      <c r="U10249" s="669"/>
      <c r="AG10249" s="873"/>
      <c r="AN10249" s="669"/>
      <c r="IG10249" s="1009"/>
      <c r="IH10249" s="1009"/>
      <c r="II10249" s="1009"/>
      <c r="IJ10249" s="1009"/>
      <c r="IK10249" s="1009"/>
      <c r="IL10249" s="1009"/>
      <c r="IM10249" s="1009"/>
    </row>
    <row r="10250" spans="17:247" x14ac:dyDescent="0.25">
      <c r="Q10250" s="1333"/>
      <c r="R10250" s="1333"/>
      <c r="S10250" s="669"/>
      <c r="T10250" s="669"/>
      <c r="U10250" s="669"/>
      <c r="AG10250" s="873"/>
      <c r="AN10250" s="669"/>
      <c r="IG10250" s="1009"/>
      <c r="IH10250" s="1009"/>
      <c r="II10250" s="1009"/>
      <c r="IJ10250" s="1009"/>
      <c r="IK10250" s="1009"/>
      <c r="IL10250" s="1009"/>
      <c r="IM10250" s="1009"/>
    </row>
    <row r="10251" spans="17:247" x14ac:dyDescent="0.25">
      <c r="Q10251" s="1333"/>
      <c r="R10251" s="1333"/>
      <c r="S10251" s="669"/>
      <c r="T10251" s="669"/>
      <c r="U10251" s="669"/>
      <c r="AG10251" s="873"/>
      <c r="AN10251" s="669"/>
      <c r="IG10251" s="1009"/>
      <c r="IH10251" s="1009"/>
      <c r="II10251" s="1009"/>
      <c r="IJ10251" s="1009"/>
      <c r="IK10251" s="1009"/>
      <c r="IL10251" s="1009"/>
      <c r="IM10251" s="1009"/>
    </row>
    <row r="10252" spans="17:247" x14ac:dyDescent="0.25">
      <c r="Q10252" s="1333"/>
      <c r="R10252" s="1333"/>
      <c r="S10252" s="669"/>
      <c r="T10252" s="669"/>
      <c r="U10252" s="669"/>
      <c r="AG10252" s="873"/>
      <c r="AN10252" s="669"/>
      <c r="IG10252" s="1009"/>
      <c r="IH10252" s="1009"/>
      <c r="II10252" s="1009"/>
      <c r="IJ10252" s="1009"/>
      <c r="IK10252" s="1009"/>
      <c r="IL10252" s="1009"/>
      <c r="IM10252" s="1009"/>
    </row>
    <row r="10253" spans="17:247" x14ac:dyDescent="0.25">
      <c r="Q10253" s="1333"/>
      <c r="R10253" s="1333"/>
      <c r="S10253" s="669"/>
      <c r="T10253" s="669"/>
      <c r="U10253" s="669"/>
      <c r="AG10253" s="873"/>
      <c r="AN10253" s="669"/>
      <c r="IG10253" s="1009"/>
      <c r="IH10253" s="1009"/>
      <c r="II10253" s="1009"/>
      <c r="IJ10253" s="1009"/>
      <c r="IK10253" s="1009"/>
      <c r="IL10253" s="1009"/>
      <c r="IM10253" s="1009"/>
    </row>
    <row r="10254" spans="17:247" x14ac:dyDescent="0.25">
      <c r="Q10254" s="1333"/>
      <c r="R10254" s="1333"/>
      <c r="S10254" s="669"/>
      <c r="T10254" s="669"/>
      <c r="U10254" s="669"/>
      <c r="AG10254" s="873"/>
      <c r="AN10254" s="669"/>
      <c r="IG10254" s="1009"/>
      <c r="IH10254" s="1009"/>
      <c r="II10254" s="1009"/>
      <c r="IJ10254" s="1009"/>
      <c r="IK10254" s="1009"/>
      <c r="IL10254" s="1009"/>
      <c r="IM10254" s="1009"/>
    </row>
    <row r="10255" spans="17:247" x14ac:dyDescent="0.25">
      <c r="Q10255" s="1333"/>
      <c r="R10255" s="1333"/>
      <c r="S10255" s="669"/>
      <c r="T10255" s="669"/>
      <c r="U10255" s="669"/>
      <c r="AG10255" s="873"/>
      <c r="AN10255" s="669"/>
      <c r="IG10255" s="1009"/>
      <c r="IH10255" s="1009"/>
      <c r="II10255" s="1009"/>
      <c r="IJ10255" s="1009"/>
      <c r="IK10255" s="1009"/>
      <c r="IL10255" s="1009"/>
      <c r="IM10255" s="1009"/>
    </row>
    <row r="10256" spans="17:247" x14ac:dyDescent="0.25">
      <c r="Q10256" s="1333"/>
      <c r="R10256" s="1333"/>
      <c r="S10256" s="669"/>
      <c r="T10256" s="669"/>
      <c r="U10256" s="669"/>
      <c r="AG10256" s="873"/>
      <c r="AN10256" s="669"/>
      <c r="IG10256" s="1009"/>
      <c r="IH10256" s="1009"/>
      <c r="II10256" s="1009"/>
      <c r="IJ10256" s="1009"/>
      <c r="IK10256" s="1009"/>
      <c r="IL10256" s="1009"/>
      <c r="IM10256" s="1009"/>
    </row>
    <row r="10257" spans="17:247" x14ac:dyDescent="0.25">
      <c r="Q10257" s="1333"/>
      <c r="R10257" s="1333"/>
      <c r="S10257" s="669"/>
      <c r="T10257" s="669"/>
      <c r="U10257" s="669"/>
      <c r="AG10257" s="873"/>
      <c r="AN10257" s="669"/>
      <c r="IG10257" s="1009"/>
      <c r="IH10257" s="1009"/>
      <c r="II10257" s="1009"/>
      <c r="IJ10257" s="1009"/>
      <c r="IK10257" s="1009"/>
      <c r="IL10257" s="1009"/>
      <c r="IM10257" s="1009"/>
    </row>
    <row r="10258" spans="17:247" x14ac:dyDescent="0.25">
      <c r="Q10258" s="1333"/>
      <c r="R10258" s="1333"/>
      <c r="S10258" s="669"/>
      <c r="T10258" s="669"/>
      <c r="U10258" s="669"/>
      <c r="AG10258" s="873"/>
      <c r="AN10258" s="669"/>
      <c r="IG10258" s="1009"/>
      <c r="IH10258" s="1009"/>
      <c r="II10258" s="1009"/>
      <c r="IJ10258" s="1009"/>
      <c r="IK10258" s="1009"/>
      <c r="IL10258" s="1009"/>
      <c r="IM10258" s="1009"/>
    </row>
    <row r="10259" spans="17:247" x14ac:dyDescent="0.25">
      <c r="Q10259" s="1333"/>
      <c r="R10259" s="1333"/>
      <c r="S10259" s="669"/>
      <c r="T10259" s="669"/>
      <c r="U10259" s="669"/>
      <c r="AG10259" s="873"/>
      <c r="AN10259" s="669"/>
      <c r="IG10259" s="1009"/>
      <c r="IH10259" s="1009"/>
      <c r="II10259" s="1009"/>
      <c r="IJ10259" s="1009"/>
      <c r="IK10259" s="1009"/>
      <c r="IL10259" s="1009"/>
      <c r="IM10259" s="1009"/>
    </row>
    <row r="10260" spans="17:247" x14ac:dyDescent="0.25">
      <c r="Q10260" s="1333"/>
      <c r="R10260" s="1333"/>
      <c r="S10260" s="669"/>
      <c r="T10260" s="669"/>
      <c r="U10260" s="669"/>
      <c r="AG10260" s="873"/>
      <c r="AN10260" s="669"/>
      <c r="IG10260" s="1009"/>
      <c r="IH10260" s="1009"/>
      <c r="II10260" s="1009"/>
      <c r="IJ10260" s="1009"/>
      <c r="IK10260" s="1009"/>
      <c r="IL10260" s="1009"/>
      <c r="IM10260" s="1009"/>
    </row>
    <row r="10261" spans="17:247" x14ac:dyDescent="0.25">
      <c r="Q10261" s="1333"/>
      <c r="R10261" s="1333"/>
      <c r="S10261" s="669"/>
      <c r="T10261" s="669"/>
      <c r="U10261" s="669"/>
      <c r="AG10261" s="873"/>
      <c r="AN10261" s="669"/>
      <c r="IG10261" s="1009"/>
      <c r="IH10261" s="1009"/>
      <c r="II10261" s="1009"/>
      <c r="IJ10261" s="1009"/>
      <c r="IK10261" s="1009"/>
      <c r="IL10261" s="1009"/>
      <c r="IM10261" s="1009"/>
    </row>
    <row r="10262" spans="17:247" x14ac:dyDescent="0.25">
      <c r="Q10262" s="1333"/>
      <c r="R10262" s="1333"/>
      <c r="S10262" s="669"/>
      <c r="T10262" s="669"/>
      <c r="U10262" s="669"/>
      <c r="AG10262" s="873"/>
      <c r="AN10262" s="669"/>
      <c r="IG10262" s="1009"/>
      <c r="IH10262" s="1009"/>
      <c r="II10262" s="1009"/>
      <c r="IJ10262" s="1009"/>
      <c r="IK10262" s="1009"/>
      <c r="IL10262" s="1009"/>
      <c r="IM10262" s="1009"/>
    </row>
    <row r="10263" spans="17:247" x14ac:dyDescent="0.25">
      <c r="Q10263" s="1333"/>
      <c r="R10263" s="1333"/>
      <c r="S10263" s="669"/>
      <c r="T10263" s="669"/>
      <c r="U10263" s="669"/>
      <c r="AG10263" s="873"/>
      <c r="AN10263" s="669"/>
      <c r="IG10263" s="1009"/>
      <c r="IH10263" s="1009"/>
      <c r="II10263" s="1009"/>
      <c r="IJ10263" s="1009"/>
      <c r="IK10263" s="1009"/>
      <c r="IL10263" s="1009"/>
      <c r="IM10263" s="1009"/>
    </row>
    <row r="10264" spans="17:247" x14ac:dyDescent="0.25">
      <c r="Q10264" s="1333"/>
      <c r="R10264" s="1333"/>
      <c r="S10264" s="669"/>
      <c r="T10264" s="669"/>
      <c r="U10264" s="669"/>
      <c r="AG10264" s="873"/>
      <c r="AN10264" s="669"/>
      <c r="IG10264" s="1009"/>
      <c r="IH10264" s="1009"/>
      <c r="II10264" s="1009"/>
      <c r="IJ10264" s="1009"/>
      <c r="IK10264" s="1009"/>
      <c r="IL10264" s="1009"/>
      <c r="IM10264" s="1009"/>
    </row>
    <row r="10265" spans="17:247" x14ac:dyDescent="0.25">
      <c r="Q10265" s="1333"/>
      <c r="R10265" s="1333"/>
      <c r="S10265" s="669"/>
      <c r="T10265" s="669"/>
      <c r="U10265" s="669"/>
      <c r="AG10265" s="873"/>
      <c r="AN10265" s="669"/>
      <c r="IG10265" s="1009"/>
      <c r="IH10265" s="1009"/>
      <c r="II10265" s="1009"/>
      <c r="IJ10265" s="1009"/>
      <c r="IK10265" s="1009"/>
      <c r="IL10265" s="1009"/>
      <c r="IM10265" s="1009"/>
    </row>
    <row r="10266" spans="17:247" x14ac:dyDescent="0.25">
      <c r="Q10266" s="1333"/>
      <c r="R10266" s="1333"/>
      <c r="S10266" s="669"/>
      <c r="T10266" s="669"/>
      <c r="U10266" s="669"/>
      <c r="AG10266" s="873"/>
      <c r="AN10266" s="669"/>
      <c r="IG10266" s="1009"/>
      <c r="IH10266" s="1009"/>
      <c r="II10266" s="1009"/>
      <c r="IJ10266" s="1009"/>
      <c r="IK10266" s="1009"/>
      <c r="IL10266" s="1009"/>
      <c r="IM10266" s="1009"/>
    </row>
    <row r="10267" spans="17:247" x14ac:dyDescent="0.25">
      <c r="Q10267" s="1333"/>
      <c r="R10267" s="1333"/>
      <c r="S10267" s="669"/>
      <c r="T10267" s="669"/>
      <c r="U10267" s="669"/>
      <c r="AG10267" s="873"/>
      <c r="AN10267" s="669"/>
      <c r="IG10267" s="1009"/>
      <c r="IH10267" s="1009"/>
      <c r="II10267" s="1009"/>
      <c r="IJ10267" s="1009"/>
      <c r="IK10267" s="1009"/>
      <c r="IL10267" s="1009"/>
      <c r="IM10267" s="1009"/>
    </row>
    <row r="10268" spans="17:247" x14ac:dyDescent="0.25">
      <c r="Q10268" s="1333"/>
      <c r="R10268" s="1333"/>
      <c r="S10268" s="669"/>
      <c r="T10268" s="669"/>
      <c r="U10268" s="669"/>
      <c r="AG10268" s="873"/>
      <c r="AN10268" s="669"/>
      <c r="IG10268" s="1009"/>
      <c r="IH10268" s="1009"/>
      <c r="II10268" s="1009"/>
      <c r="IJ10268" s="1009"/>
      <c r="IK10268" s="1009"/>
      <c r="IL10268" s="1009"/>
      <c r="IM10268" s="1009"/>
    </row>
    <row r="10269" spans="17:247" x14ac:dyDescent="0.25">
      <c r="Q10269" s="1333"/>
      <c r="R10269" s="1333"/>
      <c r="S10269" s="669"/>
      <c r="T10269" s="669"/>
      <c r="U10269" s="669"/>
      <c r="AG10269" s="873"/>
      <c r="AN10269" s="669"/>
      <c r="IG10269" s="1009"/>
      <c r="IH10269" s="1009"/>
      <c r="II10269" s="1009"/>
      <c r="IJ10269" s="1009"/>
      <c r="IK10269" s="1009"/>
      <c r="IL10269" s="1009"/>
      <c r="IM10269" s="1009"/>
    </row>
    <row r="10270" spans="17:247" x14ac:dyDescent="0.25">
      <c r="Q10270" s="1333"/>
      <c r="R10270" s="1333"/>
      <c r="S10270" s="669"/>
      <c r="T10270" s="669"/>
      <c r="U10270" s="669"/>
      <c r="AG10270" s="873"/>
      <c r="AN10270" s="669"/>
      <c r="IG10270" s="1009"/>
      <c r="IH10270" s="1009"/>
      <c r="II10270" s="1009"/>
      <c r="IJ10270" s="1009"/>
      <c r="IK10270" s="1009"/>
      <c r="IL10270" s="1009"/>
      <c r="IM10270" s="1009"/>
    </row>
    <row r="10271" spans="17:247" x14ac:dyDescent="0.25">
      <c r="Q10271" s="1333"/>
      <c r="R10271" s="1333"/>
      <c r="S10271" s="669"/>
      <c r="T10271" s="669"/>
      <c r="U10271" s="669"/>
      <c r="AG10271" s="873"/>
      <c r="AN10271" s="669"/>
      <c r="IG10271" s="1009"/>
      <c r="IH10271" s="1009"/>
      <c r="II10271" s="1009"/>
      <c r="IJ10271" s="1009"/>
      <c r="IK10271" s="1009"/>
      <c r="IL10271" s="1009"/>
      <c r="IM10271" s="1009"/>
    </row>
    <row r="10272" spans="17:247" x14ac:dyDescent="0.25">
      <c r="Q10272" s="1333"/>
      <c r="R10272" s="1333"/>
      <c r="S10272" s="669"/>
      <c r="T10272" s="669"/>
      <c r="U10272" s="669"/>
      <c r="AG10272" s="873"/>
      <c r="AN10272" s="669"/>
      <c r="IG10272" s="1009"/>
      <c r="IH10272" s="1009"/>
      <c r="II10272" s="1009"/>
      <c r="IJ10272" s="1009"/>
      <c r="IK10272" s="1009"/>
      <c r="IL10272" s="1009"/>
      <c r="IM10272" s="1009"/>
    </row>
    <row r="10273" spans="17:247" x14ac:dyDescent="0.25">
      <c r="Q10273" s="1333"/>
      <c r="R10273" s="1333"/>
      <c r="S10273" s="669"/>
      <c r="T10273" s="669"/>
      <c r="U10273" s="669"/>
      <c r="AG10273" s="873"/>
      <c r="AN10273" s="669"/>
      <c r="IG10273" s="1009"/>
      <c r="IH10273" s="1009"/>
      <c r="II10273" s="1009"/>
      <c r="IJ10273" s="1009"/>
      <c r="IK10273" s="1009"/>
      <c r="IL10273" s="1009"/>
      <c r="IM10273" s="1009"/>
    </row>
    <row r="10274" spans="17:247" x14ac:dyDescent="0.25">
      <c r="Q10274" s="1333"/>
      <c r="R10274" s="1333"/>
      <c r="S10274" s="669"/>
      <c r="T10274" s="669"/>
      <c r="U10274" s="669"/>
      <c r="AG10274" s="873"/>
      <c r="AN10274" s="669"/>
      <c r="IG10274" s="1009"/>
      <c r="IH10274" s="1009"/>
      <c r="II10274" s="1009"/>
      <c r="IJ10274" s="1009"/>
      <c r="IK10274" s="1009"/>
      <c r="IL10274" s="1009"/>
      <c r="IM10274" s="1009"/>
    </row>
    <row r="10275" spans="17:247" x14ac:dyDescent="0.25">
      <c r="Q10275" s="1333"/>
      <c r="R10275" s="1333"/>
      <c r="S10275" s="669"/>
      <c r="T10275" s="669"/>
      <c r="U10275" s="669"/>
      <c r="AG10275" s="873"/>
      <c r="AN10275" s="669"/>
      <c r="IG10275" s="1009"/>
      <c r="IH10275" s="1009"/>
      <c r="II10275" s="1009"/>
      <c r="IJ10275" s="1009"/>
      <c r="IK10275" s="1009"/>
      <c r="IL10275" s="1009"/>
      <c r="IM10275" s="1009"/>
    </row>
    <row r="10276" spans="17:247" x14ac:dyDescent="0.25">
      <c r="Q10276" s="1333"/>
      <c r="R10276" s="1333"/>
      <c r="S10276" s="669"/>
      <c r="T10276" s="669"/>
      <c r="U10276" s="669"/>
      <c r="AG10276" s="873"/>
      <c r="AN10276" s="669"/>
      <c r="IG10276" s="1009"/>
      <c r="IH10276" s="1009"/>
      <c r="II10276" s="1009"/>
      <c r="IJ10276" s="1009"/>
      <c r="IK10276" s="1009"/>
      <c r="IL10276" s="1009"/>
      <c r="IM10276" s="1009"/>
    </row>
    <row r="10277" spans="17:247" x14ac:dyDescent="0.25">
      <c r="Q10277" s="1333"/>
      <c r="R10277" s="1333"/>
      <c r="S10277" s="669"/>
      <c r="T10277" s="669"/>
      <c r="U10277" s="669"/>
      <c r="AG10277" s="873"/>
      <c r="AN10277" s="669"/>
      <c r="IG10277" s="1009"/>
      <c r="IH10277" s="1009"/>
      <c r="II10277" s="1009"/>
      <c r="IJ10277" s="1009"/>
      <c r="IK10277" s="1009"/>
      <c r="IL10277" s="1009"/>
      <c r="IM10277" s="1009"/>
    </row>
    <row r="10278" spans="17:247" x14ac:dyDescent="0.25">
      <c r="Q10278" s="1333"/>
      <c r="R10278" s="1333"/>
      <c r="S10278" s="669"/>
      <c r="T10278" s="669"/>
      <c r="U10278" s="669"/>
      <c r="AG10278" s="873"/>
      <c r="AN10278" s="669"/>
      <c r="IG10278" s="1009"/>
      <c r="IH10278" s="1009"/>
      <c r="II10278" s="1009"/>
      <c r="IJ10278" s="1009"/>
      <c r="IK10278" s="1009"/>
      <c r="IL10278" s="1009"/>
      <c r="IM10278" s="1009"/>
    </row>
    <row r="10279" spans="17:247" x14ac:dyDescent="0.25">
      <c r="Q10279" s="1333"/>
      <c r="R10279" s="1333"/>
      <c r="S10279" s="669"/>
      <c r="T10279" s="669"/>
      <c r="U10279" s="669"/>
      <c r="AG10279" s="873"/>
      <c r="AN10279" s="669"/>
      <c r="IG10279" s="1009"/>
      <c r="IH10279" s="1009"/>
      <c r="II10279" s="1009"/>
      <c r="IJ10279" s="1009"/>
      <c r="IK10279" s="1009"/>
      <c r="IL10279" s="1009"/>
      <c r="IM10279" s="1009"/>
    </row>
    <row r="10280" spans="17:247" x14ac:dyDescent="0.25">
      <c r="Q10280" s="1333"/>
      <c r="R10280" s="1333"/>
      <c r="S10280" s="669"/>
      <c r="T10280" s="669"/>
      <c r="U10280" s="669"/>
      <c r="AG10280" s="873"/>
      <c r="AN10280" s="669"/>
      <c r="IG10280" s="1009"/>
      <c r="IH10280" s="1009"/>
      <c r="II10280" s="1009"/>
      <c r="IJ10280" s="1009"/>
      <c r="IK10280" s="1009"/>
      <c r="IL10280" s="1009"/>
      <c r="IM10280" s="1009"/>
    </row>
    <row r="10281" spans="17:247" x14ac:dyDescent="0.25">
      <c r="Q10281" s="1333"/>
      <c r="R10281" s="1333"/>
      <c r="S10281" s="669"/>
      <c r="T10281" s="669"/>
      <c r="U10281" s="669"/>
      <c r="AG10281" s="873"/>
      <c r="AN10281" s="669"/>
      <c r="IG10281" s="1009"/>
      <c r="IH10281" s="1009"/>
      <c r="II10281" s="1009"/>
      <c r="IJ10281" s="1009"/>
      <c r="IK10281" s="1009"/>
      <c r="IL10281" s="1009"/>
      <c r="IM10281" s="1009"/>
    </row>
    <row r="10282" spans="17:247" x14ac:dyDescent="0.25">
      <c r="Q10282" s="1333"/>
      <c r="R10282" s="1333"/>
      <c r="S10282" s="669"/>
      <c r="T10282" s="669"/>
      <c r="U10282" s="669"/>
      <c r="AG10282" s="873"/>
      <c r="AN10282" s="669"/>
      <c r="IG10282" s="1009"/>
      <c r="IH10282" s="1009"/>
      <c r="II10282" s="1009"/>
      <c r="IJ10282" s="1009"/>
      <c r="IK10282" s="1009"/>
      <c r="IL10282" s="1009"/>
      <c r="IM10282" s="1009"/>
    </row>
    <row r="10283" spans="17:247" x14ac:dyDescent="0.25">
      <c r="Q10283" s="1333"/>
      <c r="R10283" s="1333"/>
      <c r="S10283" s="669"/>
      <c r="T10283" s="669"/>
      <c r="U10283" s="669"/>
      <c r="AG10283" s="873"/>
      <c r="AN10283" s="669"/>
      <c r="IG10283" s="1009"/>
      <c r="IH10283" s="1009"/>
      <c r="II10283" s="1009"/>
      <c r="IJ10283" s="1009"/>
      <c r="IK10283" s="1009"/>
      <c r="IL10283" s="1009"/>
      <c r="IM10283" s="1009"/>
    </row>
    <row r="10284" spans="17:247" x14ac:dyDescent="0.25">
      <c r="Q10284" s="1333"/>
      <c r="R10284" s="1333"/>
      <c r="S10284" s="669"/>
      <c r="T10284" s="669"/>
      <c r="U10284" s="669"/>
      <c r="AG10284" s="873"/>
      <c r="AN10284" s="669"/>
      <c r="IG10284" s="1009"/>
      <c r="IH10284" s="1009"/>
      <c r="II10284" s="1009"/>
      <c r="IJ10284" s="1009"/>
      <c r="IK10284" s="1009"/>
      <c r="IL10284" s="1009"/>
      <c r="IM10284" s="1009"/>
    </row>
    <row r="10285" spans="17:247" x14ac:dyDescent="0.25">
      <c r="Q10285" s="1333"/>
      <c r="R10285" s="1333"/>
      <c r="S10285" s="669"/>
      <c r="T10285" s="669"/>
      <c r="U10285" s="669"/>
      <c r="AG10285" s="873"/>
      <c r="AN10285" s="669"/>
      <c r="IG10285" s="1009"/>
      <c r="IH10285" s="1009"/>
      <c r="II10285" s="1009"/>
      <c r="IJ10285" s="1009"/>
      <c r="IK10285" s="1009"/>
      <c r="IL10285" s="1009"/>
      <c r="IM10285" s="1009"/>
    </row>
    <row r="10286" spans="17:247" x14ac:dyDescent="0.25">
      <c r="Q10286" s="1333"/>
      <c r="R10286" s="1333"/>
      <c r="S10286" s="669"/>
      <c r="T10286" s="669"/>
      <c r="U10286" s="669"/>
      <c r="AG10286" s="873"/>
      <c r="AN10286" s="669"/>
      <c r="IG10286" s="1009"/>
      <c r="IH10286" s="1009"/>
      <c r="II10286" s="1009"/>
      <c r="IJ10286" s="1009"/>
      <c r="IK10286" s="1009"/>
      <c r="IL10286" s="1009"/>
      <c r="IM10286" s="1009"/>
    </row>
    <row r="10287" spans="17:247" x14ac:dyDescent="0.25">
      <c r="Q10287" s="1333"/>
      <c r="R10287" s="1333"/>
      <c r="S10287" s="669"/>
      <c r="T10287" s="669"/>
      <c r="U10287" s="669"/>
      <c r="AG10287" s="873"/>
      <c r="AN10287" s="669"/>
      <c r="IG10287" s="1009"/>
      <c r="IH10287" s="1009"/>
      <c r="II10287" s="1009"/>
      <c r="IJ10287" s="1009"/>
      <c r="IK10287" s="1009"/>
      <c r="IL10287" s="1009"/>
      <c r="IM10287" s="1009"/>
    </row>
    <row r="10288" spans="17:247" x14ac:dyDescent="0.25">
      <c r="Q10288" s="1333"/>
      <c r="R10288" s="1333"/>
      <c r="S10288" s="669"/>
      <c r="T10288" s="669"/>
      <c r="U10288" s="669"/>
      <c r="AG10288" s="873"/>
      <c r="AN10288" s="669"/>
      <c r="IG10288" s="1009"/>
      <c r="IH10288" s="1009"/>
      <c r="II10288" s="1009"/>
      <c r="IJ10288" s="1009"/>
      <c r="IK10288" s="1009"/>
      <c r="IL10288" s="1009"/>
      <c r="IM10288" s="1009"/>
    </row>
    <row r="10289" spans="17:247" x14ac:dyDescent="0.25">
      <c r="Q10289" s="1333"/>
      <c r="R10289" s="1333"/>
      <c r="S10289" s="669"/>
      <c r="T10289" s="669"/>
      <c r="U10289" s="669"/>
      <c r="AG10289" s="873"/>
      <c r="AN10289" s="669"/>
      <c r="IG10289" s="1009"/>
      <c r="IH10289" s="1009"/>
      <c r="II10289" s="1009"/>
      <c r="IJ10289" s="1009"/>
      <c r="IK10289" s="1009"/>
      <c r="IL10289" s="1009"/>
      <c r="IM10289" s="1009"/>
    </row>
    <row r="10290" spans="17:247" x14ac:dyDescent="0.25">
      <c r="Q10290" s="1333"/>
      <c r="R10290" s="1333"/>
      <c r="S10290" s="669"/>
      <c r="T10290" s="669"/>
      <c r="U10290" s="669"/>
      <c r="AG10290" s="873"/>
      <c r="AN10290" s="669"/>
      <c r="IG10290" s="1009"/>
      <c r="IH10290" s="1009"/>
      <c r="II10290" s="1009"/>
      <c r="IJ10290" s="1009"/>
      <c r="IK10290" s="1009"/>
      <c r="IL10290" s="1009"/>
      <c r="IM10290" s="1009"/>
    </row>
    <row r="10291" spans="17:247" x14ac:dyDescent="0.25">
      <c r="Q10291" s="1333"/>
      <c r="R10291" s="1333"/>
      <c r="S10291" s="669"/>
      <c r="T10291" s="669"/>
      <c r="U10291" s="669"/>
      <c r="AG10291" s="873"/>
      <c r="AN10291" s="669"/>
      <c r="IG10291" s="1009"/>
      <c r="IH10291" s="1009"/>
      <c r="II10291" s="1009"/>
      <c r="IJ10291" s="1009"/>
      <c r="IK10291" s="1009"/>
      <c r="IL10291" s="1009"/>
      <c r="IM10291" s="1009"/>
    </row>
    <row r="10292" spans="17:247" x14ac:dyDescent="0.25">
      <c r="Q10292" s="1333"/>
      <c r="R10292" s="1333"/>
      <c r="S10292" s="669"/>
      <c r="T10292" s="669"/>
      <c r="U10292" s="669"/>
      <c r="AG10292" s="873"/>
      <c r="AN10292" s="669"/>
      <c r="IG10292" s="1009"/>
      <c r="IH10292" s="1009"/>
      <c r="II10292" s="1009"/>
      <c r="IJ10292" s="1009"/>
      <c r="IK10292" s="1009"/>
      <c r="IL10292" s="1009"/>
      <c r="IM10292" s="1009"/>
    </row>
    <row r="10293" spans="17:247" x14ac:dyDescent="0.25">
      <c r="Q10293" s="1333"/>
      <c r="R10293" s="1333"/>
      <c r="S10293" s="669"/>
      <c r="T10293" s="669"/>
      <c r="U10293" s="669"/>
      <c r="AG10293" s="873"/>
      <c r="AN10293" s="669"/>
      <c r="IG10293" s="1009"/>
      <c r="IH10293" s="1009"/>
      <c r="II10293" s="1009"/>
      <c r="IJ10293" s="1009"/>
      <c r="IK10293" s="1009"/>
      <c r="IL10293" s="1009"/>
      <c r="IM10293" s="1009"/>
    </row>
    <row r="10294" spans="17:247" x14ac:dyDescent="0.25">
      <c r="Q10294" s="1333"/>
      <c r="R10294" s="1333"/>
      <c r="S10294" s="669"/>
      <c r="T10294" s="669"/>
      <c r="U10294" s="669"/>
      <c r="AG10294" s="873"/>
      <c r="AN10294" s="669"/>
      <c r="IG10294" s="1009"/>
      <c r="IH10294" s="1009"/>
      <c r="II10294" s="1009"/>
      <c r="IJ10294" s="1009"/>
      <c r="IK10294" s="1009"/>
      <c r="IL10294" s="1009"/>
      <c r="IM10294" s="1009"/>
    </row>
    <row r="10295" spans="17:247" x14ac:dyDescent="0.25">
      <c r="Q10295" s="1333"/>
      <c r="R10295" s="1333"/>
      <c r="S10295" s="669"/>
      <c r="T10295" s="669"/>
      <c r="U10295" s="669"/>
      <c r="AG10295" s="873"/>
      <c r="AN10295" s="669"/>
      <c r="IG10295" s="1009"/>
      <c r="IH10295" s="1009"/>
      <c r="II10295" s="1009"/>
      <c r="IJ10295" s="1009"/>
      <c r="IK10295" s="1009"/>
      <c r="IL10295" s="1009"/>
      <c r="IM10295" s="1009"/>
    </row>
    <row r="10296" spans="17:247" x14ac:dyDescent="0.25">
      <c r="Q10296" s="1333"/>
      <c r="R10296" s="1333"/>
      <c r="S10296" s="669"/>
      <c r="T10296" s="669"/>
      <c r="U10296" s="669"/>
      <c r="AG10296" s="873"/>
      <c r="AN10296" s="669"/>
      <c r="IG10296" s="1009"/>
      <c r="IH10296" s="1009"/>
      <c r="II10296" s="1009"/>
      <c r="IJ10296" s="1009"/>
      <c r="IK10296" s="1009"/>
      <c r="IL10296" s="1009"/>
      <c r="IM10296" s="1009"/>
    </row>
    <row r="10297" spans="17:247" x14ac:dyDescent="0.25">
      <c r="Q10297" s="1333"/>
      <c r="R10297" s="1333"/>
      <c r="S10297" s="669"/>
      <c r="T10297" s="669"/>
      <c r="U10297" s="669"/>
      <c r="AG10297" s="873"/>
      <c r="AN10297" s="669"/>
      <c r="IG10297" s="1009"/>
      <c r="IH10297" s="1009"/>
      <c r="II10297" s="1009"/>
      <c r="IJ10297" s="1009"/>
      <c r="IK10297" s="1009"/>
      <c r="IL10297" s="1009"/>
      <c r="IM10297" s="1009"/>
    </row>
    <row r="10298" spans="17:247" x14ac:dyDescent="0.25">
      <c r="Q10298" s="1333"/>
      <c r="R10298" s="1333"/>
      <c r="S10298" s="669"/>
      <c r="T10298" s="669"/>
      <c r="U10298" s="669"/>
      <c r="AG10298" s="873"/>
      <c r="AN10298" s="669"/>
      <c r="IG10298" s="1009"/>
      <c r="IH10298" s="1009"/>
      <c r="II10298" s="1009"/>
      <c r="IJ10298" s="1009"/>
      <c r="IK10298" s="1009"/>
      <c r="IL10298" s="1009"/>
      <c r="IM10298" s="1009"/>
    </row>
    <row r="10299" spans="17:247" x14ac:dyDescent="0.25">
      <c r="Q10299" s="1333"/>
      <c r="R10299" s="1333"/>
      <c r="S10299" s="669"/>
      <c r="T10299" s="669"/>
      <c r="U10299" s="669"/>
      <c r="AG10299" s="873"/>
      <c r="AN10299" s="669"/>
      <c r="IG10299" s="1009"/>
      <c r="IH10299" s="1009"/>
      <c r="II10299" s="1009"/>
      <c r="IJ10299" s="1009"/>
      <c r="IK10299" s="1009"/>
      <c r="IL10299" s="1009"/>
      <c r="IM10299" s="1009"/>
    </row>
    <row r="10300" spans="17:247" x14ac:dyDescent="0.25">
      <c r="Q10300" s="1333"/>
      <c r="R10300" s="1333"/>
      <c r="S10300" s="669"/>
      <c r="T10300" s="669"/>
      <c r="U10300" s="669"/>
      <c r="AG10300" s="873"/>
      <c r="AN10300" s="669"/>
      <c r="IG10300" s="1009"/>
      <c r="IH10300" s="1009"/>
      <c r="II10300" s="1009"/>
      <c r="IJ10300" s="1009"/>
      <c r="IK10300" s="1009"/>
      <c r="IL10300" s="1009"/>
      <c r="IM10300" s="1009"/>
    </row>
    <row r="10301" spans="17:247" x14ac:dyDescent="0.25">
      <c r="Q10301" s="1333"/>
      <c r="R10301" s="1333"/>
      <c r="S10301" s="669"/>
      <c r="T10301" s="669"/>
      <c r="U10301" s="669"/>
      <c r="AG10301" s="873"/>
      <c r="AN10301" s="669"/>
      <c r="IG10301" s="1009"/>
      <c r="IH10301" s="1009"/>
      <c r="II10301" s="1009"/>
      <c r="IJ10301" s="1009"/>
      <c r="IK10301" s="1009"/>
      <c r="IL10301" s="1009"/>
      <c r="IM10301" s="1009"/>
    </row>
    <row r="10302" spans="17:247" x14ac:dyDescent="0.25">
      <c r="Q10302" s="1333"/>
      <c r="R10302" s="1333"/>
      <c r="S10302" s="669"/>
      <c r="T10302" s="669"/>
      <c r="U10302" s="669"/>
      <c r="AG10302" s="873"/>
      <c r="AN10302" s="669"/>
      <c r="IG10302" s="1009"/>
      <c r="IH10302" s="1009"/>
      <c r="II10302" s="1009"/>
      <c r="IJ10302" s="1009"/>
      <c r="IK10302" s="1009"/>
      <c r="IL10302" s="1009"/>
      <c r="IM10302" s="1009"/>
    </row>
    <row r="10303" spans="17:247" x14ac:dyDescent="0.25">
      <c r="Q10303" s="1333"/>
      <c r="R10303" s="1333"/>
      <c r="S10303" s="669"/>
      <c r="T10303" s="669"/>
      <c r="U10303" s="669"/>
      <c r="AG10303" s="873"/>
      <c r="AN10303" s="669"/>
      <c r="IG10303" s="1009"/>
      <c r="IH10303" s="1009"/>
      <c r="II10303" s="1009"/>
      <c r="IJ10303" s="1009"/>
      <c r="IK10303" s="1009"/>
      <c r="IL10303" s="1009"/>
      <c r="IM10303" s="1009"/>
    </row>
    <row r="10304" spans="17:247" x14ac:dyDescent="0.25">
      <c r="Q10304" s="1333"/>
      <c r="R10304" s="1333"/>
      <c r="S10304" s="669"/>
      <c r="T10304" s="669"/>
      <c r="U10304" s="669"/>
      <c r="AG10304" s="873"/>
      <c r="AN10304" s="669"/>
      <c r="IG10304" s="1009"/>
      <c r="IH10304" s="1009"/>
      <c r="II10304" s="1009"/>
      <c r="IJ10304" s="1009"/>
      <c r="IK10304" s="1009"/>
      <c r="IL10304" s="1009"/>
      <c r="IM10304" s="1009"/>
    </row>
    <row r="10305" spans="17:247" x14ac:dyDescent="0.25">
      <c r="Q10305" s="1333"/>
      <c r="R10305" s="1333"/>
      <c r="S10305" s="669"/>
      <c r="T10305" s="669"/>
      <c r="U10305" s="669"/>
      <c r="AG10305" s="873"/>
      <c r="AN10305" s="669"/>
      <c r="IG10305" s="1009"/>
      <c r="IH10305" s="1009"/>
      <c r="II10305" s="1009"/>
      <c r="IJ10305" s="1009"/>
      <c r="IK10305" s="1009"/>
      <c r="IL10305" s="1009"/>
      <c r="IM10305" s="1009"/>
    </row>
    <row r="10306" spans="17:247" x14ac:dyDescent="0.25">
      <c r="Q10306" s="1333"/>
      <c r="R10306" s="1333"/>
      <c r="S10306" s="669"/>
      <c r="T10306" s="669"/>
      <c r="U10306" s="669"/>
      <c r="AG10306" s="873"/>
      <c r="AN10306" s="669"/>
      <c r="IG10306" s="1009"/>
      <c r="IH10306" s="1009"/>
      <c r="II10306" s="1009"/>
      <c r="IJ10306" s="1009"/>
      <c r="IK10306" s="1009"/>
      <c r="IL10306" s="1009"/>
      <c r="IM10306" s="1009"/>
    </row>
    <row r="10307" spans="17:247" x14ac:dyDescent="0.25">
      <c r="Q10307" s="1333"/>
      <c r="R10307" s="1333"/>
      <c r="S10307" s="669"/>
      <c r="T10307" s="669"/>
      <c r="U10307" s="669"/>
      <c r="AG10307" s="873"/>
      <c r="AN10307" s="669"/>
      <c r="IG10307" s="1009"/>
      <c r="IH10307" s="1009"/>
      <c r="II10307" s="1009"/>
      <c r="IJ10307" s="1009"/>
      <c r="IK10307" s="1009"/>
      <c r="IL10307" s="1009"/>
      <c r="IM10307" s="1009"/>
    </row>
    <row r="10308" spans="17:247" x14ac:dyDescent="0.25">
      <c r="Q10308" s="1333"/>
      <c r="R10308" s="1333"/>
      <c r="S10308" s="669"/>
      <c r="T10308" s="669"/>
      <c r="U10308" s="669"/>
      <c r="AG10308" s="873"/>
      <c r="AN10308" s="669"/>
      <c r="IG10308" s="1009"/>
      <c r="IH10308" s="1009"/>
      <c r="II10308" s="1009"/>
      <c r="IJ10308" s="1009"/>
      <c r="IK10308" s="1009"/>
      <c r="IL10308" s="1009"/>
      <c r="IM10308" s="1009"/>
    </row>
    <row r="10309" spans="17:247" x14ac:dyDescent="0.25">
      <c r="Q10309" s="1333"/>
      <c r="R10309" s="1333"/>
      <c r="S10309" s="669"/>
      <c r="T10309" s="669"/>
      <c r="U10309" s="669"/>
      <c r="AG10309" s="873"/>
      <c r="AN10309" s="669"/>
      <c r="IG10309" s="1009"/>
      <c r="IH10309" s="1009"/>
      <c r="II10309" s="1009"/>
      <c r="IJ10309" s="1009"/>
      <c r="IK10309" s="1009"/>
      <c r="IL10309" s="1009"/>
      <c r="IM10309" s="1009"/>
    </row>
    <row r="10310" spans="17:247" x14ac:dyDescent="0.25">
      <c r="Q10310" s="1333"/>
      <c r="R10310" s="1333"/>
      <c r="S10310" s="669"/>
      <c r="T10310" s="669"/>
      <c r="U10310" s="669"/>
      <c r="AG10310" s="873"/>
      <c r="AN10310" s="669"/>
      <c r="IG10310" s="1009"/>
      <c r="IH10310" s="1009"/>
      <c r="II10310" s="1009"/>
      <c r="IJ10310" s="1009"/>
      <c r="IK10310" s="1009"/>
      <c r="IL10310" s="1009"/>
      <c r="IM10310" s="1009"/>
    </row>
    <row r="10311" spans="17:247" x14ac:dyDescent="0.25">
      <c r="Q10311" s="1333"/>
      <c r="R10311" s="1333"/>
      <c r="S10311" s="669"/>
      <c r="T10311" s="669"/>
      <c r="U10311" s="669"/>
      <c r="AG10311" s="873"/>
      <c r="AN10311" s="669"/>
      <c r="IG10311" s="1009"/>
      <c r="IH10311" s="1009"/>
      <c r="II10311" s="1009"/>
      <c r="IJ10311" s="1009"/>
      <c r="IK10311" s="1009"/>
      <c r="IL10311" s="1009"/>
      <c r="IM10311" s="1009"/>
    </row>
    <row r="10312" spans="17:247" x14ac:dyDescent="0.25">
      <c r="Q10312" s="1333"/>
      <c r="R10312" s="1333"/>
      <c r="S10312" s="669"/>
      <c r="T10312" s="669"/>
      <c r="U10312" s="669"/>
      <c r="AG10312" s="873"/>
      <c r="AN10312" s="669"/>
      <c r="IG10312" s="1009"/>
      <c r="IH10312" s="1009"/>
      <c r="II10312" s="1009"/>
      <c r="IJ10312" s="1009"/>
      <c r="IK10312" s="1009"/>
      <c r="IL10312" s="1009"/>
      <c r="IM10312" s="1009"/>
    </row>
    <row r="10313" spans="17:247" x14ac:dyDescent="0.25">
      <c r="Q10313" s="1333"/>
      <c r="R10313" s="1333"/>
      <c r="S10313" s="669"/>
      <c r="T10313" s="669"/>
      <c r="U10313" s="669"/>
      <c r="AG10313" s="873"/>
      <c r="AN10313" s="669"/>
      <c r="IG10313" s="1009"/>
      <c r="IH10313" s="1009"/>
      <c r="II10313" s="1009"/>
      <c r="IJ10313" s="1009"/>
      <c r="IK10313" s="1009"/>
      <c r="IL10313" s="1009"/>
      <c r="IM10313" s="1009"/>
    </row>
    <row r="10314" spans="17:247" x14ac:dyDescent="0.25">
      <c r="Q10314" s="1333"/>
      <c r="R10314" s="1333"/>
      <c r="S10314" s="669"/>
      <c r="T10314" s="669"/>
      <c r="U10314" s="669"/>
      <c r="AG10314" s="873"/>
      <c r="AN10314" s="669"/>
      <c r="IG10314" s="1009"/>
      <c r="IH10314" s="1009"/>
      <c r="II10314" s="1009"/>
      <c r="IJ10314" s="1009"/>
      <c r="IK10314" s="1009"/>
      <c r="IL10314" s="1009"/>
      <c r="IM10314" s="1009"/>
    </row>
    <row r="10315" spans="17:247" x14ac:dyDescent="0.25">
      <c r="Q10315" s="1333"/>
      <c r="R10315" s="1333"/>
      <c r="S10315" s="669"/>
      <c r="T10315" s="669"/>
      <c r="U10315" s="669"/>
      <c r="AG10315" s="873"/>
      <c r="AN10315" s="669"/>
      <c r="IG10315" s="1009"/>
      <c r="IH10315" s="1009"/>
      <c r="II10315" s="1009"/>
      <c r="IJ10315" s="1009"/>
      <c r="IK10315" s="1009"/>
      <c r="IL10315" s="1009"/>
      <c r="IM10315" s="1009"/>
    </row>
    <row r="10316" spans="17:247" x14ac:dyDescent="0.25">
      <c r="Q10316" s="1333"/>
      <c r="R10316" s="1333"/>
      <c r="S10316" s="669"/>
      <c r="T10316" s="669"/>
      <c r="U10316" s="669"/>
      <c r="AG10316" s="873"/>
      <c r="AN10316" s="669"/>
      <c r="IG10316" s="1009"/>
      <c r="IH10316" s="1009"/>
      <c r="II10316" s="1009"/>
      <c r="IJ10316" s="1009"/>
      <c r="IK10316" s="1009"/>
      <c r="IL10316" s="1009"/>
      <c r="IM10316" s="1009"/>
    </row>
    <row r="10317" spans="17:247" x14ac:dyDescent="0.25">
      <c r="Q10317" s="1333"/>
      <c r="R10317" s="1333"/>
      <c r="S10317" s="669"/>
      <c r="T10317" s="669"/>
      <c r="U10317" s="669"/>
      <c r="AG10317" s="873"/>
      <c r="AN10317" s="669"/>
      <c r="IG10317" s="1009"/>
      <c r="IH10317" s="1009"/>
      <c r="II10317" s="1009"/>
      <c r="IJ10317" s="1009"/>
      <c r="IK10317" s="1009"/>
      <c r="IL10317" s="1009"/>
      <c r="IM10317" s="1009"/>
    </row>
    <row r="10318" spans="17:247" x14ac:dyDescent="0.25">
      <c r="Q10318" s="1333"/>
      <c r="R10318" s="1333"/>
      <c r="S10318" s="669"/>
      <c r="T10318" s="669"/>
      <c r="U10318" s="669"/>
      <c r="AG10318" s="873"/>
      <c r="AN10318" s="669"/>
      <c r="IG10318" s="1009"/>
      <c r="IH10318" s="1009"/>
      <c r="II10318" s="1009"/>
      <c r="IJ10318" s="1009"/>
      <c r="IK10318" s="1009"/>
      <c r="IL10318" s="1009"/>
      <c r="IM10318" s="1009"/>
    </row>
    <row r="10319" spans="17:247" x14ac:dyDescent="0.25">
      <c r="Q10319" s="1333"/>
      <c r="R10319" s="1333"/>
      <c r="S10319" s="669"/>
      <c r="T10319" s="669"/>
      <c r="U10319" s="669"/>
      <c r="AG10319" s="873"/>
      <c r="AN10319" s="669"/>
      <c r="IG10319" s="1009"/>
      <c r="IH10319" s="1009"/>
      <c r="II10319" s="1009"/>
      <c r="IJ10319" s="1009"/>
      <c r="IK10319" s="1009"/>
      <c r="IL10319" s="1009"/>
      <c r="IM10319" s="1009"/>
    </row>
    <row r="10320" spans="17:247" x14ac:dyDescent="0.25">
      <c r="Q10320" s="1333"/>
      <c r="R10320" s="1333"/>
      <c r="S10320" s="669"/>
      <c r="T10320" s="669"/>
      <c r="U10320" s="669"/>
      <c r="AG10320" s="873"/>
      <c r="AN10320" s="669"/>
      <c r="IG10320" s="1009"/>
      <c r="IH10320" s="1009"/>
      <c r="II10320" s="1009"/>
      <c r="IJ10320" s="1009"/>
      <c r="IK10320" s="1009"/>
      <c r="IL10320" s="1009"/>
      <c r="IM10320" s="1009"/>
    </row>
    <row r="10321" spans="17:247" x14ac:dyDescent="0.25">
      <c r="Q10321" s="1333"/>
      <c r="R10321" s="1333"/>
      <c r="S10321" s="669"/>
      <c r="T10321" s="669"/>
      <c r="U10321" s="669"/>
      <c r="AG10321" s="873"/>
      <c r="AN10321" s="669"/>
      <c r="IG10321" s="1009"/>
      <c r="IH10321" s="1009"/>
      <c r="II10321" s="1009"/>
      <c r="IJ10321" s="1009"/>
      <c r="IK10321" s="1009"/>
      <c r="IL10321" s="1009"/>
      <c r="IM10321" s="1009"/>
    </row>
    <row r="10322" spans="17:247" x14ac:dyDescent="0.25">
      <c r="Q10322" s="1333"/>
      <c r="R10322" s="1333"/>
      <c r="S10322" s="669"/>
      <c r="T10322" s="669"/>
      <c r="U10322" s="669"/>
      <c r="AG10322" s="873"/>
      <c r="AN10322" s="669"/>
      <c r="IG10322" s="1009"/>
      <c r="IH10322" s="1009"/>
      <c r="II10322" s="1009"/>
      <c r="IJ10322" s="1009"/>
      <c r="IK10322" s="1009"/>
      <c r="IL10322" s="1009"/>
      <c r="IM10322" s="1009"/>
    </row>
    <row r="10323" spans="17:247" x14ac:dyDescent="0.25">
      <c r="Q10323" s="1333"/>
      <c r="R10323" s="1333"/>
      <c r="S10323" s="669"/>
      <c r="T10323" s="669"/>
      <c r="U10323" s="669"/>
      <c r="AG10323" s="873"/>
      <c r="AN10323" s="669"/>
      <c r="IG10323" s="1009"/>
      <c r="IH10323" s="1009"/>
      <c r="II10323" s="1009"/>
      <c r="IJ10323" s="1009"/>
      <c r="IK10323" s="1009"/>
      <c r="IL10323" s="1009"/>
      <c r="IM10323" s="1009"/>
    </row>
    <row r="10324" spans="17:247" x14ac:dyDescent="0.25">
      <c r="Q10324" s="1333"/>
      <c r="R10324" s="1333"/>
      <c r="S10324" s="669"/>
      <c r="T10324" s="669"/>
      <c r="U10324" s="669"/>
      <c r="AG10324" s="873"/>
      <c r="AN10324" s="669"/>
      <c r="IG10324" s="1009"/>
      <c r="IH10324" s="1009"/>
      <c r="II10324" s="1009"/>
      <c r="IJ10324" s="1009"/>
      <c r="IK10324" s="1009"/>
      <c r="IL10324" s="1009"/>
      <c r="IM10324" s="1009"/>
    </row>
    <row r="10325" spans="17:247" x14ac:dyDescent="0.25">
      <c r="Q10325" s="1333"/>
      <c r="R10325" s="1333"/>
      <c r="S10325" s="669"/>
      <c r="T10325" s="669"/>
      <c r="U10325" s="669"/>
      <c r="AG10325" s="873"/>
      <c r="AN10325" s="669"/>
      <c r="IG10325" s="1009"/>
      <c r="IH10325" s="1009"/>
      <c r="II10325" s="1009"/>
      <c r="IJ10325" s="1009"/>
      <c r="IK10325" s="1009"/>
      <c r="IL10325" s="1009"/>
      <c r="IM10325" s="1009"/>
    </row>
    <row r="10326" spans="17:247" x14ac:dyDescent="0.25">
      <c r="Q10326" s="1333"/>
      <c r="R10326" s="1333"/>
      <c r="S10326" s="669"/>
      <c r="T10326" s="669"/>
      <c r="U10326" s="669"/>
      <c r="AG10326" s="873"/>
      <c r="AN10326" s="669"/>
      <c r="IG10326" s="1009"/>
      <c r="IH10326" s="1009"/>
      <c r="II10326" s="1009"/>
      <c r="IJ10326" s="1009"/>
      <c r="IK10326" s="1009"/>
      <c r="IL10326" s="1009"/>
      <c r="IM10326" s="1009"/>
    </row>
    <row r="10327" spans="17:247" x14ac:dyDescent="0.25">
      <c r="Q10327" s="1333"/>
      <c r="R10327" s="1333"/>
      <c r="S10327" s="669"/>
      <c r="T10327" s="669"/>
      <c r="U10327" s="669"/>
      <c r="AG10327" s="873"/>
      <c r="AN10327" s="669"/>
      <c r="IG10327" s="1009"/>
      <c r="IH10327" s="1009"/>
      <c r="II10327" s="1009"/>
      <c r="IJ10327" s="1009"/>
      <c r="IK10327" s="1009"/>
      <c r="IL10327" s="1009"/>
      <c r="IM10327" s="1009"/>
    </row>
    <row r="10328" spans="17:247" x14ac:dyDescent="0.25">
      <c r="Q10328" s="1333"/>
      <c r="R10328" s="1333"/>
      <c r="S10328" s="669"/>
      <c r="T10328" s="669"/>
      <c r="U10328" s="669"/>
      <c r="AG10328" s="873"/>
      <c r="AN10328" s="669"/>
      <c r="IG10328" s="1009"/>
      <c r="IH10328" s="1009"/>
      <c r="II10328" s="1009"/>
      <c r="IJ10328" s="1009"/>
      <c r="IK10328" s="1009"/>
      <c r="IL10328" s="1009"/>
      <c r="IM10328" s="1009"/>
    </row>
    <row r="10329" spans="17:247" x14ac:dyDescent="0.25">
      <c r="Q10329" s="1333"/>
      <c r="R10329" s="1333"/>
      <c r="S10329" s="669"/>
      <c r="T10329" s="669"/>
      <c r="U10329" s="669"/>
      <c r="AG10329" s="873"/>
      <c r="AN10329" s="669"/>
      <c r="IG10329" s="1009"/>
      <c r="IH10329" s="1009"/>
      <c r="II10329" s="1009"/>
      <c r="IJ10329" s="1009"/>
      <c r="IK10329" s="1009"/>
      <c r="IL10329" s="1009"/>
      <c r="IM10329" s="1009"/>
    </row>
    <row r="10330" spans="17:247" x14ac:dyDescent="0.25">
      <c r="Q10330" s="1333"/>
      <c r="R10330" s="1333"/>
      <c r="S10330" s="669"/>
      <c r="T10330" s="669"/>
      <c r="U10330" s="669"/>
      <c r="AG10330" s="873"/>
      <c r="AN10330" s="669"/>
      <c r="IG10330" s="1009"/>
      <c r="IH10330" s="1009"/>
      <c r="II10330" s="1009"/>
      <c r="IJ10330" s="1009"/>
      <c r="IK10330" s="1009"/>
      <c r="IL10330" s="1009"/>
      <c r="IM10330" s="1009"/>
    </row>
    <row r="10331" spans="17:247" x14ac:dyDescent="0.25">
      <c r="Q10331" s="1333"/>
      <c r="R10331" s="1333"/>
      <c r="S10331" s="669"/>
      <c r="T10331" s="669"/>
      <c r="U10331" s="669"/>
      <c r="AG10331" s="873"/>
      <c r="AN10331" s="669"/>
      <c r="IG10331" s="1009"/>
      <c r="IH10331" s="1009"/>
      <c r="II10331" s="1009"/>
      <c r="IJ10331" s="1009"/>
      <c r="IK10331" s="1009"/>
      <c r="IL10331" s="1009"/>
      <c r="IM10331" s="1009"/>
    </row>
    <row r="10332" spans="17:247" x14ac:dyDescent="0.25">
      <c r="Q10332" s="1333"/>
      <c r="R10332" s="1333"/>
      <c r="S10332" s="669"/>
      <c r="T10332" s="669"/>
      <c r="U10332" s="669"/>
      <c r="AG10332" s="873"/>
      <c r="AN10332" s="669"/>
      <c r="IG10332" s="1009"/>
      <c r="IH10332" s="1009"/>
      <c r="II10332" s="1009"/>
      <c r="IJ10332" s="1009"/>
      <c r="IK10332" s="1009"/>
      <c r="IL10332" s="1009"/>
      <c r="IM10332" s="1009"/>
    </row>
    <row r="10333" spans="17:247" x14ac:dyDescent="0.25">
      <c r="Q10333" s="1333"/>
      <c r="R10333" s="1333"/>
      <c r="S10333" s="669"/>
      <c r="T10333" s="669"/>
      <c r="U10333" s="669"/>
      <c r="AG10333" s="873"/>
      <c r="AN10333" s="669"/>
      <c r="IG10333" s="1009"/>
      <c r="IH10333" s="1009"/>
      <c r="II10333" s="1009"/>
      <c r="IJ10333" s="1009"/>
      <c r="IK10333" s="1009"/>
      <c r="IL10333" s="1009"/>
      <c r="IM10333" s="1009"/>
    </row>
    <row r="10334" spans="17:247" x14ac:dyDescent="0.25">
      <c r="Q10334" s="1333"/>
      <c r="R10334" s="1333"/>
      <c r="S10334" s="669"/>
      <c r="T10334" s="669"/>
      <c r="U10334" s="669"/>
      <c r="AG10334" s="873"/>
      <c r="AN10334" s="669"/>
      <c r="IG10334" s="1009"/>
      <c r="IH10334" s="1009"/>
      <c r="II10334" s="1009"/>
      <c r="IJ10334" s="1009"/>
      <c r="IK10334" s="1009"/>
      <c r="IL10334" s="1009"/>
      <c r="IM10334" s="1009"/>
    </row>
    <row r="10335" spans="17:247" x14ac:dyDescent="0.25">
      <c r="Q10335" s="1333"/>
      <c r="R10335" s="1333"/>
      <c r="S10335" s="669"/>
      <c r="T10335" s="669"/>
      <c r="U10335" s="669"/>
      <c r="AG10335" s="873"/>
      <c r="AN10335" s="669"/>
      <c r="IG10335" s="1009"/>
      <c r="IH10335" s="1009"/>
      <c r="II10335" s="1009"/>
      <c r="IJ10335" s="1009"/>
      <c r="IK10335" s="1009"/>
      <c r="IL10335" s="1009"/>
      <c r="IM10335" s="1009"/>
    </row>
    <row r="10336" spans="17:247" x14ac:dyDescent="0.25">
      <c r="Q10336" s="1333"/>
      <c r="R10336" s="1333"/>
      <c r="S10336" s="669"/>
      <c r="T10336" s="669"/>
      <c r="U10336" s="669"/>
      <c r="AG10336" s="873"/>
      <c r="AN10336" s="669"/>
      <c r="IG10336" s="1009"/>
      <c r="IH10336" s="1009"/>
      <c r="II10336" s="1009"/>
      <c r="IJ10336" s="1009"/>
      <c r="IK10336" s="1009"/>
      <c r="IL10336" s="1009"/>
      <c r="IM10336" s="1009"/>
    </row>
    <row r="10337" spans="17:247" x14ac:dyDescent="0.25">
      <c r="Q10337" s="1333"/>
      <c r="R10337" s="1333"/>
      <c r="S10337" s="669"/>
      <c r="T10337" s="669"/>
      <c r="U10337" s="669"/>
      <c r="AG10337" s="873"/>
      <c r="AN10337" s="669"/>
      <c r="IG10337" s="1009"/>
      <c r="IH10337" s="1009"/>
      <c r="II10337" s="1009"/>
      <c r="IJ10337" s="1009"/>
      <c r="IK10337" s="1009"/>
      <c r="IL10337" s="1009"/>
      <c r="IM10337" s="1009"/>
    </row>
    <row r="10338" spans="17:247" x14ac:dyDescent="0.25">
      <c r="Q10338" s="1333"/>
      <c r="R10338" s="1333"/>
      <c r="S10338" s="669"/>
      <c r="T10338" s="669"/>
      <c r="U10338" s="669"/>
      <c r="AG10338" s="873"/>
      <c r="AN10338" s="669"/>
      <c r="IG10338" s="1009"/>
      <c r="IH10338" s="1009"/>
      <c r="II10338" s="1009"/>
      <c r="IJ10338" s="1009"/>
      <c r="IK10338" s="1009"/>
      <c r="IL10338" s="1009"/>
      <c r="IM10338" s="1009"/>
    </row>
    <row r="10339" spans="17:247" x14ac:dyDescent="0.25">
      <c r="Q10339" s="1333"/>
      <c r="R10339" s="1333"/>
      <c r="S10339" s="669"/>
      <c r="T10339" s="669"/>
      <c r="U10339" s="669"/>
      <c r="AG10339" s="873"/>
      <c r="AN10339" s="669"/>
      <c r="IG10339" s="1009"/>
      <c r="IH10339" s="1009"/>
      <c r="II10339" s="1009"/>
      <c r="IJ10339" s="1009"/>
      <c r="IK10339" s="1009"/>
      <c r="IL10339" s="1009"/>
      <c r="IM10339" s="1009"/>
    </row>
    <row r="10340" spans="17:247" x14ac:dyDescent="0.25">
      <c r="Q10340" s="1333"/>
      <c r="R10340" s="1333"/>
      <c r="S10340" s="669"/>
      <c r="T10340" s="669"/>
      <c r="U10340" s="669"/>
      <c r="AG10340" s="873"/>
      <c r="AN10340" s="669"/>
      <c r="IG10340" s="1009"/>
      <c r="IH10340" s="1009"/>
      <c r="II10340" s="1009"/>
      <c r="IJ10340" s="1009"/>
      <c r="IK10340" s="1009"/>
      <c r="IL10340" s="1009"/>
      <c r="IM10340" s="1009"/>
    </row>
    <row r="10341" spans="17:247" x14ac:dyDescent="0.25">
      <c r="Q10341" s="1333"/>
      <c r="R10341" s="1333"/>
      <c r="S10341" s="669"/>
      <c r="T10341" s="669"/>
      <c r="U10341" s="669"/>
      <c r="AG10341" s="873"/>
      <c r="AN10341" s="669"/>
      <c r="IG10341" s="1009"/>
      <c r="IH10341" s="1009"/>
      <c r="II10341" s="1009"/>
      <c r="IJ10341" s="1009"/>
      <c r="IK10341" s="1009"/>
      <c r="IL10341" s="1009"/>
      <c r="IM10341" s="1009"/>
    </row>
    <row r="10342" spans="17:247" x14ac:dyDescent="0.25">
      <c r="Q10342" s="1333"/>
      <c r="R10342" s="1333"/>
      <c r="S10342" s="669"/>
      <c r="T10342" s="669"/>
      <c r="U10342" s="669"/>
      <c r="AG10342" s="873"/>
      <c r="AN10342" s="669"/>
      <c r="IG10342" s="1009"/>
      <c r="IH10342" s="1009"/>
      <c r="II10342" s="1009"/>
      <c r="IJ10342" s="1009"/>
      <c r="IK10342" s="1009"/>
      <c r="IL10342" s="1009"/>
      <c r="IM10342" s="1009"/>
    </row>
    <row r="10343" spans="17:247" x14ac:dyDescent="0.25">
      <c r="Q10343" s="1333"/>
      <c r="R10343" s="1333"/>
      <c r="S10343" s="669"/>
      <c r="T10343" s="669"/>
      <c r="U10343" s="669"/>
      <c r="AG10343" s="873"/>
      <c r="AN10343" s="669"/>
      <c r="IG10343" s="1009"/>
      <c r="IH10343" s="1009"/>
      <c r="II10343" s="1009"/>
      <c r="IJ10343" s="1009"/>
      <c r="IK10343" s="1009"/>
      <c r="IL10343" s="1009"/>
      <c r="IM10343" s="1009"/>
    </row>
    <row r="10344" spans="17:247" x14ac:dyDescent="0.25">
      <c r="Q10344" s="1333"/>
      <c r="R10344" s="1333"/>
      <c r="S10344" s="669"/>
      <c r="T10344" s="669"/>
      <c r="U10344" s="669"/>
      <c r="AG10344" s="873"/>
      <c r="AN10344" s="669"/>
      <c r="IG10344" s="1009"/>
      <c r="IH10344" s="1009"/>
      <c r="II10344" s="1009"/>
      <c r="IJ10344" s="1009"/>
      <c r="IK10344" s="1009"/>
      <c r="IL10344" s="1009"/>
      <c r="IM10344" s="1009"/>
    </row>
    <row r="10345" spans="17:247" x14ac:dyDescent="0.25">
      <c r="Q10345" s="1333"/>
      <c r="R10345" s="1333"/>
      <c r="S10345" s="669"/>
      <c r="T10345" s="669"/>
      <c r="U10345" s="669"/>
      <c r="AG10345" s="873"/>
      <c r="AN10345" s="669"/>
      <c r="IG10345" s="1009"/>
      <c r="IH10345" s="1009"/>
      <c r="II10345" s="1009"/>
      <c r="IJ10345" s="1009"/>
      <c r="IK10345" s="1009"/>
      <c r="IL10345" s="1009"/>
      <c r="IM10345" s="1009"/>
    </row>
    <row r="10346" spans="17:247" x14ac:dyDescent="0.25">
      <c r="Q10346" s="1333"/>
      <c r="R10346" s="1333"/>
      <c r="S10346" s="669"/>
      <c r="T10346" s="669"/>
      <c r="U10346" s="669"/>
      <c r="AG10346" s="873"/>
      <c r="AN10346" s="669"/>
      <c r="IG10346" s="1009"/>
      <c r="IH10346" s="1009"/>
      <c r="II10346" s="1009"/>
      <c r="IJ10346" s="1009"/>
      <c r="IK10346" s="1009"/>
      <c r="IL10346" s="1009"/>
      <c r="IM10346" s="1009"/>
    </row>
    <row r="10347" spans="17:247" x14ac:dyDescent="0.25">
      <c r="Q10347" s="1333"/>
      <c r="R10347" s="1333"/>
      <c r="S10347" s="669"/>
      <c r="T10347" s="669"/>
      <c r="U10347" s="669"/>
      <c r="AG10347" s="873"/>
      <c r="AN10347" s="669"/>
      <c r="IG10347" s="1009"/>
      <c r="IH10347" s="1009"/>
      <c r="II10347" s="1009"/>
      <c r="IJ10347" s="1009"/>
      <c r="IK10347" s="1009"/>
      <c r="IL10347" s="1009"/>
      <c r="IM10347" s="1009"/>
    </row>
    <row r="10348" spans="17:247" x14ac:dyDescent="0.25">
      <c r="Q10348" s="1333"/>
      <c r="R10348" s="1333"/>
      <c r="S10348" s="669"/>
      <c r="T10348" s="669"/>
      <c r="U10348" s="669"/>
      <c r="AG10348" s="873"/>
      <c r="AN10348" s="669"/>
      <c r="IG10348" s="1009"/>
      <c r="IH10348" s="1009"/>
      <c r="II10348" s="1009"/>
      <c r="IJ10348" s="1009"/>
      <c r="IK10348" s="1009"/>
      <c r="IL10348" s="1009"/>
      <c r="IM10348" s="1009"/>
    </row>
    <row r="10349" spans="17:247" x14ac:dyDescent="0.25">
      <c r="Q10349" s="1333"/>
      <c r="R10349" s="1333"/>
      <c r="S10349" s="669"/>
      <c r="T10349" s="669"/>
      <c r="U10349" s="669"/>
      <c r="AG10349" s="873"/>
      <c r="AN10349" s="669"/>
      <c r="IG10349" s="1009"/>
      <c r="IH10349" s="1009"/>
      <c r="II10349" s="1009"/>
      <c r="IJ10349" s="1009"/>
      <c r="IK10349" s="1009"/>
      <c r="IL10349" s="1009"/>
      <c r="IM10349" s="1009"/>
    </row>
    <row r="10350" spans="17:247" x14ac:dyDescent="0.25">
      <c r="Q10350" s="1333"/>
      <c r="R10350" s="1333"/>
      <c r="S10350" s="669"/>
      <c r="T10350" s="669"/>
      <c r="U10350" s="669"/>
      <c r="AG10350" s="873"/>
      <c r="AN10350" s="669"/>
      <c r="IG10350" s="1009"/>
      <c r="IH10350" s="1009"/>
      <c r="II10350" s="1009"/>
      <c r="IJ10350" s="1009"/>
      <c r="IK10350" s="1009"/>
      <c r="IL10350" s="1009"/>
      <c r="IM10350" s="1009"/>
    </row>
    <row r="10351" spans="17:247" x14ac:dyDescent="0.25">
      <c r="Q10351" s="1333"/>
      <c r="R10351" s="1333"/>
      <c r="S10351" s="669"/>
      <c r="T10351" s="669"/>
      <c r="U10351" s="669"/>
      <c r="AG10351" s="873"/>
      <c r="AN10351" s="669"/>
      <c r="IG10351" s="1009"/>
      <c r="IH10351" s="1009"/>
      <c r="II10351" s="1009"/>
      <c r="IJ10351" s="1009"/>
      <c r="IK10351" s="1009"/>
      <c r="IL10351" s="1009"/>
      <c r="IM10351" s="1009"/>
    </row>
    <row r="10352" spans="17:247" x14ac:dyDescent="0.25">
      <c r="Q10352" s="1333"/>
      <c r="R10352" s="1333"/>
      <c r="S10352" s="669"/>
      <c r="T10352" s="669"/>
      <c r="U10352" s="669"/>
      <c r="AG10352" s="873"/>
      <c r="AN10352" s="669"/>
      <c r="IG10352" s="1009"/>
      <c r="IH10352" s="1009"/>
      <c r="II10352" s="1009"/>
      <c r="IJ10352" s="1009"/>
      <c r="IK10352" s="1009"/>
      <c r="IL10352" s="1009"/>
      <c r="IM10352" s="1009"/>
    </row>
    <row r="10353" spans="17:247" x14ac:dyDescent="0.25">
      <c r="Q10353" s="1333"/>
      <c r="R10353" s="1333"/>
      <c r="S10353" s="669"/>
      <c r="T10353" s="669"/>
      <c r="U10353" s="669"/>
      <c r="AG10353" s="873"/>
      <c r="AN10353" s="669"/>
      <c r="IG10353" s="1009"/>
      <c r="IH10353" s="1009"/>
      <c r="II10353" s="1009"/>
      <c r="IJ10353" s="1009"/>
      <c r="IK10353" s="1009"/>
      <c r="IL10353" s="1009"/>
      <c r="IM10353" s="1009"/>
    </row>
    <row r="10354" spans="17:247" x14ac:dyDescent="0.25">
      <c r="Q10354" s="1333"/>
      <c r="R10354" s="1333"/>
      <c r="S10354" s="669"/>
      <c r="T10354" s="669"/>
      <c r="U10354" s="669"/>
      <c r="AG10354" s="873"/>
      <c r="AN10354" s="669"/>
      <c r="IG10354" s="1009"/>
      <c r="IH10354" s="1009"/>
      <c r="II10354" s="1009"/>
      <c r="IJ10354" s="1009"/>
      <c r="IK10354" s="1009"/>
      <c r="IL10354" s="1009"/>
      <c r="IM10354" s="1009"/>
    </row>
    <row r="10355" spans="17:247" x14ac:dyDescent="0.25">
      <c r="Q10355" s="1333"/>
      <c r="R10355" s="1333"/>
      <c r="S10355" s="669"/>
      <c r="T10355" s="669"/>
      <c r="U10355" s="669"/>
      <c r="AG10355" s="873"/>
      <c r="AN10355" s="669"/>
      <c r="IG10355" s="1009"/>
      <c r="IH10355" s="1009"/>
      <c r="II10355" s="1009"/>
      <c r="IJ10355" s="1009"/>
      <c r="IK10355" s="1009"/>
      <c r="IL10355" s="1009"/>
      <c r="IM10355" s="1009"/>
    </row>
    <row r="10356" spans="17:247" x14ac:dyDescent="0.25">
      <c r="Q10356" s="1333"/>
      <c r="R10356" s="1333"/>
      <c r="S10356" s="669"/>
      <c r="T10356" s="669"/>
      <c r="U10356" s="669"/>
      <c r="AG10356" s="873"/>
      <c r="AN10356" s="669"/>
      <c r="IG10356" s="1009"/>
      <c r="IH10356" s="1009"/>
      <c r="II10356" s="1009"/>
      <c r="IJ10356" s="1009"/>
      <c r="IK10356" s="1009"/>
      <c r="IL10356" s="1009"/>
      <c r="IM10356" s="1009"/>
    </row>
    <row r="10357" spans="17:247" x14ac:dyDescent="0.25">
      <c r="Q10357" s="1333"/>
      <c r="R10357" s="1333"/>
      <c r="S10357" s="669"/>
      <c r="T10357" s="669"/>
      <c r="U10357" s="669"/>
      <c r="AG10357" s="873"/>
      <c r="AN10357" s="669"/>
      <c r="IG10357" s="1009"/>
      <c r="IH10357" s="1009"/>
      <c r="II10357" s="1009"/>
      <c r="IJ10357" s="1009"/>
      <c r="IK10357" s="1009"/>
      <c r="IL10357" s="1009"/>
      <c r="IM10357" s="1009"/>
    </row>
    <row r="10358" spans="17:247" x14ac:dyDescent="0.25">
      <c r="Q10358" s="1333"/>
      <c r="R10358" s="1333"/>
      <c r="S10358" s="669"/>
      <c r="T10358" s="669"/>
      <c r="U10358" s="669"/>
      <c r="AG10358" s="873"/>
      <c r="AN10358" s="669"/>
      <c r="IG10358" s="1009"/>
      <c r="IH10358" s="1009"/>
      <c r="II10358" s="1009"/>
      <c r="IJ10358" s="1009"/>
      <c r="IK10358" s="1009"/>
      <c r="IL10358" s="1009"/>
      <c r="IM10358" s="1009"/>
    </row>
    <row r="10359" spans="17:247" x14ac:dyDescent="0.25">
      <c r="Q10359" s="1333"/>
      <c r="R10359" s="1333"/>
      <c r="S10359" s="669"/>
      <c r="T10359" s="669"/>
      <c r="U10359" s="669"/>
      <c r="AG10359" s="873"/>
      <c r="AN10359" s="669"/>
      <c r="IG10359" s="1009"/>
      <c r="IH10359" s="1009"/>
      <c r="II10359" s="1009"/>
      <c r="IJ10359" s="1009"/>
      <c r="IK10359" s="1009"/>
      <c r="IL10359" s="1009"/>
      <c r="IM10359" s="1009"/>
    </row>
    <row r="10360" spans="17:247" x14ac:dyDescent="0.25">
      <c r="Q10360" s="1333"/>
      <c r="R10360" s="1333"/>
      <c r="S10360" s="669"/>
      <c r="T10360" s="669"/>
      <c r="U10360" s="669"/>
      <c r="AG10360" s="873"/>
      <c r="AN10360" s="669"/>
      <c r="IG10360" s="1009"/>
      <c r="IH10360" s="1009"/>
      <c r="II10360" s="1009"/>
      <c r="IJ10360" s="1009"/>
      <c r="IK10360" s="1009"/>
      <c r="IL10360" s="1009"/>
      <c r="IM10360" s="1009"/>
    </row>
    <row r="10361" spans="17:247" x14ac:dyDescent="0.25">
      <c r="Q10361" s="1333"/>
      <c r="R10361" s="1333"/>
      <c r="S10361" s="669"/>
      <c r="T10361" s="669"/>
      <c r="U10361" s="669"/>
      <c r="AG10361" s="873"/>
      <c r="AN10361" s="669"/>
      <c r="IG10361" s="1009"/>
      <c r="IH10361" s="1009"/>
      <c r="II10361" s="1009"/>
      <c r="IJ10361" s="1009"/>
      <c r="IK10361" s="1009"/>
      <c r="IL10361" s="1009"/>
      <c r="IM10361" s="1009"/>
    </row>
    <row r="10362" spans="17:247" x14ac:dyDescent="0.25">
      <c r="Q10362" s="1333"/>
      <c r="R10362" s="1333"/>
      <c r="S10362" s="669"/>
      <c r="T10362" s="669"/>
      <c r="U10362" s="669"/>
      <c r="AG10362" s="873"/>
      <c r="AN10362" s="669"/>
      <c r="IG10362" s="1009"/>
      <c r="IH10362" s="1009"/>
      <c r="II10362" s="1009"/>
      <c r="IJ10362" s="1009"/>
      <c r="IK10362" s="1009"/>
      <c r="IL10362" s="1009"/>
      <c r="IM10362" s="1009"/>
    </row>
    <row r="10363" spans="17:247" x14ac:dyDescent="0.25">
      <c r="Q10363" s="1333"/>
      <c r="R10363" s="1333"/>
      <c r="S10363" s="669"/>
      <c r="T10363" s="669"/>
      <c r="U10363" s="669"/>
      <c r="AG10363" s="873"/>
      <c r="AN10363" s="669"/>
      <c r="IG10363" s="1009"/>
      <c r="IH10363" s="1009"/>
      <c r="II10363" s="1009"/>
      <c r="IJ10363" s="1009"/>
      <c r="IK10363" s="1009"/>
      <c r="IL10363" s="1009"/>
      <c r="IM10363" s="1009"/>
    </row>
    <row r="10364" spans="17:247" x14ac:dyDescent="0.25">
      <c r="Q10364" s="1333"/>
      <c r="R10364" s="1333"/>
      <c r="S10364" s="669"/>
      <c r="T10364" s="669"/>
      <c r="U10364" s="669"/>
      <c r="AG10364" s="873"/>
      <c r="AN10364" s="669"/>
      <c r="IG10364" s="1009"/>
      <c r="IH10364" s="1009"/>
      <c r="II10364" s="1009"/>
      <c r="IJ10364" s="1009"/>
      <c r="IK10364" s="1009"/>
      <c r="IL10364" s="1009"/>
      <c r="IM10364" s="1009"/>
    </row>
    <row r="10365" spans="17:247" x14ac:dyDescent="0.25">
      <c r="Q10365" s="1333"/>
      <c r="R10365" s="1333"/>
      <c r="S10365" s="669"/>
      <c r="T10365" s="669"/>
      <c r="U10365" s="669"/>
      <c r="AG10365" s="873"/>
      <c r="AN10365" s="669"/>
      <c r="IG10365" s="1009"/>
      <c r="IH10365" s="1009"/>
      <c r="II10365" s="1009"/>
      <c r="IJ10365" s="1009"/>
      <c r="IK10365" s="1009"/>
      <c r="IL10365" s="1009"/>
      <c r="IM10365" s="1009"/>
    </row>
    <row r="10366" spans="17:247" x14ac:dyDescent="0.25">
      <c r="Q10366" s="1333"/>
      <c r="R10366" s="1333"/>
      <c r="S10366" s="669"/>
      <c r="T10366" s="669"/>
      <c r="U10366" s="669"/>
      <c r="AG10366" s="873"/>
      <c r="AN10366" s="669"/>
      <c r="IG10366" s="1009"/>
      <c r="IH10366" s="1009"/>
      <c r="II10366" s="1009"/>
      <c r="IJ10366" s="1009"/>
      <c r="IK10366" s="1009"/>
      <c r="IL10366" s="1009"/>
      <c r="IM10366" s="1009"/>
    </row>
    <row r="10367" spans="17:247" x14ac:dyDescent="0.25">
      <c r="Q10367" s="1333"/>
      <c r="R10367" s="1333"/>
      <c r="S10367" s="669"/>
      <c r="T10367" s="669"/>
      <c r="U10367" s="669"/>
      <c r="AG10367" s="873"/>
      <c r="AN10367" s="669"/>
      <c r="IG10367" s="1009"/>
      <c r="IH10367" s="1009"/>
      <c r="II10367" s="1009"/>
      <c r="IJ10367" s="1009"/>
      <c r="IK10367" s="1009"/>
      <c r="IL10367" s="1009"/>
      <c r="IM10367" s="1009"/>
    </row>
    <row r="10368" spans="17:247" x14ac:dyDescent="0.25">
      <c r="Q10368" s="1333"/>
      <c r="R10368" s="1333"/>
      <c r="S10368" s="669"/>
      <c r="T10368" s="669"/>
      <c r="U10368" s="669"/>
      <c r="AG10368" s="873"/>
      <c r="AN10368" s="669"/>
      <c r="IG10368" s="1009"/>
      <c r="IH10368" s="1009"/>
      <c r="II10368" s="1009"/>
      <c r="IJ10368" s="1009"/>
      <c r="IK10368" s="1009"/>
      <c r="IL10368" s="1009"/>
      <c r="IM10368" s="1009"/>
    </row>
    <row r="10369" spans="17:247" x14ac:dyDescent="0.25">
      <c r="Q10369" s="1333"/>
      <c r="R10369" s="1333"/>
      <c r="S10369" s="669"/>
      <c r="T10369" s="669"/>
      <c r="U10369" s="669"/>
      <c r="AG10369" s="873"/>
      <c r="AN10369" s="669"/>
      <c r="IG10369" s="1009"/>
      <c r="IH10369" s="1009"/>
      <c r="II10369" s="1009"/>
      <c r="IJ10369" s="1009"/>
      <c r="IK10369" s="1009"/>
      <c r="IL10369" s="1009"/>
      <c r="IM10369" s="1009"/>
    </row>
    <row r="10370" spans="17:247" x14ac:dyDescent="0.25">
      <c r="Q10370" s="1333"/>
      <c r="R10370" s="1333"/>
      <c r="S10370" s="669"/>
      <c r="T10370" s="669"/>
      <c r="U10370" s="669"/>
      <c r="AG10370" s="873"/>
      <c r="AN10370" s="669"/>
      <c r="IG10370" s="1009"/>
      <c r="IH10370" s="1009"/>
      <c r="II10370" s="1009"/>
      <c r="IJ10370" s="1009"/>
      <c r="IK10370" s="1009"/>
      <c r="IL10370" s="1009"/>
      <c r="IM10370" s="1009"/>
    </row>
    <row r="10371" spans="17:247" x14ac:dyDescent="0.25">
      <c r="Q10371" s="1333"/>
      <c r="R10371" s="1333"/>
      <c r="S10371" s="669"/>
      <c r="T10371" s="669"/>
      <c r="U10371" s="669"/>
      <c r="AG10371" s="873"/>
      <c r="AN10371" s="669"/>
      <c r="IG10371" s="1009"/>
      <c r="IH10371" s="1009"/>
      <c r="II10371" s="1009"/>
      <c r="IJ10371" s="1009"/>
      <c r="IK10371" s="1009"/>
      <c r="IL10371" s="1009"/>
      <c r="IM10371" s="1009"/>
    </row>
    <row r="10372" spans="17:247" x14ac:dyDescent="0.25">
      <c r="Q10372" s="1333"/>
      <c r="R10372" s="1333"/>
      <c r="S10372" s="669"/>
      <c r="T10372" s="669"/>
      <c r="U10372" s="669"/>
      <c r="AG10372" s="873"/>
      <c r="AN10372" s="669"/>
      <c r="IG10372" s="1009"/>
      <c r="IH10372" s="1009"/>
      <c r="II10372" s="1009"/>
      <c r="IJ10372" s="1009"/>
      <c r="IK10372" s="1009"/>
      <c r="IL10372" s="1009"/>
      <c r="IM10372" s="1009"/>
    </row>
    <row r="10373" spans="17:247" x14ac:dyDescent="0.25">
      <c r="Q10373" s="1333"/>
      <c r="R10373" s="1333"/>
      <c r="S10373" s="669"/>
      <c r="T10373" s="669"/>
      <c r="U10373" s="669"/>
      <c r="AG10373" s="873"/>
      <c r="AN10373" s="669"/>
      <c r="IG10373" s="1009"/>
      <c r="IH10373" s="1009"/>
      <c r="II10373" s="1009"/>
      <c r="IJ10373" s="1009"/>
      <c r="IK10373" s="1009"/>
      <c r="IL10373" s="1009"/>
      <c r="IM10373" s="1009"/>
    </row>
    <row r="10374" spans="17:247" x14ac:dyDescent="0.25">
      <c r="Q10374" s="1333"/>
      <c r="R10374" s="1333"/>
      <c r="S10374" s="669"/>
      <c r="T10374" s="669"/>
      <c r="U10374" s="669"/>
      <c r="AG10374" s="873"/>
      <c r="AN10374" s="669"/>
      <c r="IG10374" s="1009"/>
      <c r="IH10374" s="1009"/>
      <c r="II10374" s="1009"/>
      <c r="IJ10374" s="1009"/>
      <c r="IK10374" s="1009"/>
      <c r="IL10374" s="1009"/>
      <c r="IM10374" s="1009"/>
    </row>
    <row r="10375" spans="17:247" x14ac:dyDescent="0.25">
      <c r="Q10375" s="1333"/>
      <c r="R10375" s="1333"/>
      <c r="S10375" s="669"/>
      <c r="T10375" s="669"/>
      <c r="U10375" s="669"/>
      <c r="AG10375" s="873"/>
      <c r="AN10375" s="669"/>
      <c r="IG10375" s="1009"/>
      <c r="IH10375" s="1009"/>
      <c r="II10375" s="1009"/>
      <c r="IJ10375" s="1009"/>
      <c r="IK10375" s="1009"/>
      <c r="IL10375" s="1009"/>
      <c r="IM10375" s="1009"/>
    </row>
    <row r="10376" spans="17:247" x14ac:dyDescent="0.25">
      <c r="Q10376" s="1333"/>
      <c r="R10376" s="1333"/>
      <c r="S10376" s="669"/>
      <c r="T10376" s="669"/>
      <c r="U10376" s="669"/>
      <c r="AG10376" s="873"/>
      <c r="AN10376" s="669"/>
      <c r="IG10376" s="1009"/>
      <c r="IH10376" s="1009"/>
      <c r="II10376" s="1009"/>
      <c r="IJ10376" s="1009"/>
      <c r="IK10376" s="1009"/>
      <c r="IL10376" s="1009"/>
      <c r="IM10376" s="1009"/>
    </row>
    <row r="10377" spans="17:247" x14ac:dyDescent="0.25">
      <c r="Q10377" s="1333"/>
      <c r="R10377" s="1333"/>
      <c r="S10377" s="669"/>
      <c r="T10377" s="669"/>
      <c r="U10377" s="669"/>
      <c r="AG10377" s="873"/>
      <c r="AN10377" s="669"/>
      <c r="IG10377" s="1009"/>
      <c r="IH10377" s="1009"/>
      <c r="II10377" s="1009"/>
      <c r="IJ10377" s="1009"/>
      <c r="IK10377" s="1009"/>
      <c r="IL10377" s="1009"/>
      <c r="IM10377" s="1009"/>
    </row>
    <row r="10378" spans="17:247" x14ac:dyDescent="0.25">
      <c r="Q10378" s="1333"/>
      <c r="R10378" s="1333"/>
      <c r="S10378" s="669"/>
      <c r="T10378" s="669"/>
      <c r="U10378" s="669"/>
      <c r="AG10378" s="873"/>
      <c r="AN10378" s="669"/>
      <c r="IG10378" s="1009"/>
      <c r="IH10378" s="1009"/>
      <c r="II10378" s="1009"/>
      <c r="IJ10378" s="1009"/>
      <c r="IK10378" s="1009"/>
      <c r="IL10378" s="1009"/>
      <c r="IM10378" s="1009"/>
    </row>
    <row r="10379" spans="17:247" x14ac:dyDescent="0.25">
      <c r="Q10379" s="1333"/>
      <c r="R10379" s="1333"/>
      <c r="S10379" s="669"/>
      <c r="T10379" s="669"/>
      <c r="U10379" s="669"/>
      <c r="AG10379" s="873"/>
      <c r="AN10379" s="669"/>
      <c r="IG10379" s="1009"/>
      <c r="IH10379" s="1009"/>
      <c r="II10379" s="1009"/>
      <c r="IJ10379" s="1009"/>
      <c r="IK10379" s="1009"/>
      <c r="IL10379" s="1009"/>
      <c r="IM10379" s="1009"/>
    </row>
    <row r="10380" spans="17:247" x14ac:dyDescent="0.25">
      <c r="Q10380" s="1333"/>
      <c r="R10380" s="1333"/>
      <c r="S10380" s="669"/>
      <c r="T10380" s="669"/>
      <c r="U10380" s="669"/>
      <c r="AG10380" s="873"/>
      <c r="AN10380" s="669"/>
      <c r="IG10380" s="1009"/>
      <c r="IH10380" s="1009"/>
      <c r="II10380" s="1009"/>
      <c r="IJ10380" s="1009"/>
      <c r="IK10380" s="1009"/>
      <c r="IL10380" s="1009"/>
      <c r="IM10380" s="1009"/>
    </row>
    <row r="10381" spans="17:247" x14ac:dyDescent="0.25">
      <c r="Q10381" s="1333"/>
      <c r="R10381" s="1333"/>
      <c r="S10381" s="669"/>
      <c r="T10381" s="669"/>
      <c r="U10381" s="669"/>
      <c r="AG10381" s="873"/>
      <c r="AN10381" s="669"/>
      <c r="IG10381" s="1009"/>
      <c r="IH10381" s="1009"/>
      <c r="II10381" s="1009"/>
      <c r="IJ10381" s="1009"/>
      <c r="IK10381" s="1009"/>
      <c r="IL10381" s="1009"/>
      <c r="IM10381" s="1009"/>
    </row>
    <row r="10382" spans="17:247" x14ac:dyDescent="0.25">
      <c r="Q10382" s="1333"/>
      <c r="R10382" s="1333"/>
      <c r="S10382" s="669"/>
      <c r="T10382" s="669"/>
      <c r="U10382" s="669"/>
      <c r="AG10382" s="873"/>
      <c r="AN10382" s="669"/>
      <c r="IG10382" s="1009"/>
      <c r="IH10382" s="1009"/>
      <c r="II10382" s="1009"/>
      <c r="IJ10382" s="1009"/>
      <c r="IK10382" s="1009"/>
      <c r="IL10382" s="1009"/>
      <c r="IM10382" s="1009"/>
    </row>
    <row r="10383" spans="17:247" x14ac:dyDescent="0.25">
      <c r="Q10383" s="1333"/>
      <c r="R10383" s="1333"/>
      <c r="S10383" s="669"/>
      <c r="T10383" s="669"/>
      <c r="U10383" s="669"/>
      <c r="AG10383" s="873"/>
      <c r="AN10383" s="669"/>
      <c r="IG10383" s="1009"/>
      <c r="IH10383" s="1009"/>
      <c r="II10383" s="1009"/>
      <c r="IJ10383" s="1009"/>
      <c r="IK10383" s="1009"/>
      <c r="IL10383" s="1009"/>
      <c r="IM10383" s="1009"/>
    </row>
    <row r="10384" spans="17:247" x14ac:dyDescent="0.25">
      <c r="Q10384" s="1333"/>
      <c r="R10384" s="1333"/>
      <c r="S10384" s="669"/>
      <c r="T10384" s="669"/>
      <c r="U10384" s="669"/>
      <c r="AG10384" s="873"/>
      <c r="AN10384" s="669"/>
      <c r="IG10384" s="1009"/>
      <c r="IH10384" s="1009"/>
      <c r="II10384" s="1009"/>
      <c r="IJ10384" s="1009"/>
      <c r="IK10384" s="1009"/>
      <c r="IL10384" s="1009"/>
      <c r="IM10384" s="1009"/>
    </row>
    <row r="10385" spans="17:247" x14ac:dyDescent="0.25">
      <c r="Q10385" s="1333"/>
      <c r="R10385" s="1333"/>
      <c r="S10385" s="669"/>
      <c r="T10385" s="669"/>
      <c r="U10385" s="669"/>
      <c r="AG10385" s="873"/>
      <c r="AN10385" s="669"/>
      <c r="IG10385" s="1009"/>
      <c r="IH10385" s="1009"/>
      <c r="II10385" s="1009"/>
      <c r="IJ10385" s="1009"/>
      <c r="IK10385" s="1009"/>
      <c r="IL10385" s="1009"/>
      <c r="IM10385" s="1009"/>
    </row>
    <row r="10386" spans="17:247" x14ac:dyDescent="0.25">
      <c r="Q10386" s="1333"/>
      <c r="R10386" s="1333"/>
      <c r="S10386" s="669"/>
      <c r="T10386" s="669"/>
      <c r="U10386" s="669"/>
      <c r="AG10386" s="873"/>
      <c r="AN10386" s="669"/>
      <c r="IG10386" s="1009"/>
      <c r="IH10386" s="1009"/>
      <c r="II10386" s="1009"/>
      <c r="IJ10386" s="1009"/>
      <c r="IK10386" s="1009"/>
      <c r="IL10386" s="1009"/>
      <c r="IM10386" s="1009"/>
    </row>
    <row r="10387" spans="17:247" x14ac:dyDescent="0.25">
      <c r="Q10387" s="1333"/>
      <c r="R10387" s="1333"/>
      <c r="S10387" s="669"/>
      <c r="T10387" s="669"/>
      <c r="U10387" s="669"/>
      <c r="AG10387" s="873"/>
      <c r="AN10387" s="669"/>
      <c r="IG10387" s="1009"/>
      <c r="IH10387" s="1009"/>
      <c r="II10387" s="1009"/>
      <c r="IJ10387" s="1009"/>
      <c r="IK10387" s="1009"/>
      <c r="IL10387" s="1009"/>
      <c r="IM10387" s="1009"/>
    </row>
    <row r="10388" spans="17:247" x14ac:dyDescent="0.25">
      <c r="Q10388" s="1333"/>
      <c r="R10388" s="1333"/>
      <c r="S10388" s="669"/>
      <c r="T10388" s="669"/>
      <c r="U10388" s="669"/>
      <c r="AG10388" s="873"/>
      <c r="AN10388" s="669"/>
      <c r="IG10388" s="1009"/>
      <c r="IH10388" s="1009"/>
      <c r="II10388" s="1009"/>
      <c r="IJ10388" s="1009"/>
      <c r="IK10388" s="1009"/>
      <c r="IL10388" s="1009"/>
      <c r="IM10388" s="1009"/>
    </row>
    <row r="10389" spans="17:247" x14ac:dyDescent="0.25">
      <c r="Q10389" s="1333"/>
      <c r="R10389" s="1333"/>
      <c r="S10389" s="669"/>
      <c r="T10389" s="669"/>
      <c r="U10389" s="669"/>
      <c r="AG10389" s="873"/>
      <c r="AN10389" s="669"/>
      <c r="IG10389" s="1009"/>
      <c r="IH10389" s="1009"/>
      <c r="II10389" s="1009"/>
      <c r="IJ10389" s="1009"/>
      <c r="IK10389" s="1009"/>
      <c r="IL10389" s="1009"/>
      <c r="IM10389" s="1009"/>
    </row>
    <row r="10390" spans="17:247" x14ac:dyDescent="0.25">
      <c r="Q10390" s="1333"/>
      <c r="R10390" s="1333"/>
      <c r="S10390" s="669"/>
      <c r="T10390" s="669"/>
      <c r="U10390" s="669"/>
      <c r="AG10390" s="873"/>
      <c r="AN10390" s="669"/>
      <c r="IG10390" s="1009"/>
      <c r="IH10390" s="1009"/>
      <c r="II10390" s="1009"/>
      <c r="IJ10390" s="1009"/>
      <c r="IK10390" s="1009"/>
      <c r="IL10390" s="1009"/>
      <c r="IM10390" s="1009"/>
    </row>
    <row r="10391" spans="17:247" x14ac:dyDescent="0.25">
      <c r="Q10391" s="1333"/>
      <c r="R10391" s="1333"/>
      <c r="S10391" s="669"/>
      <c r="T10391" s="669"/>
      <c r="U10391" s="669"/>
      <c r="AG10391" s="873"/>
      <c r="AN10391" s="669"/>
      <c r="IG10391" s="1009"/>
      <c r="IH10391" s="1009"/>
      <c r="II10391" s="1009"/>
      <c r="IJ10391" s="1009"/>
      <c r="IK10391" s="1009"/>
      <c r="IL10391" s="1009"/>
      <c r="IM10391" s="1009"/>
    </row>
    <row r="10392" spans="17:247" x14ac:dyDescent="0.25">
      <c r="Q10392" s="1333"/>
      <c r="R10392" s="1333"/>
      <c r="S10392" s="669"/>
      <c r="T10392" s="669"/>
      <c r="U10392" s="669"/>
      <c r="AG10392" s="873"/>
      <c r="AN10392" s="669"/>
      <c r="IG10392" s="1009"/>
      <c r="IH10392" s="1009"/>
      <c r="II10392" s="1009"/>
      <c r="IJ10392" s="1009"/>
      <c r="IK10392" s="1009"/>
      <c r="IL10392" s="1009"/>
      <c r="IM10392" s="1009"/>
    </row>
    <row r="10393" spans="17:247" x14ac:dyDescent="0.25">
      <c r="Q10393" s="1333"/>
      <c r="R10393" s="1333"/>
      <c r="S10393" s="669"/>
      <c r="T10393" s="669"/>
      <c r="U10393" s="669"/>
      <c r="AG10393" s="873"/>
      <c r="AN10393" s="669"/>
      <c r="IG10393" s="1009"/>
      <c r="IH10393" s="1009"/>
      <c r="II10393" s="1009"/>
      <c r="IJ10393" s="1009"/>
      <c r="IK10393" s="1009"/>
      <c r="IL10393" s="1009"/>
      <c r="IM10393" s="1009"/>
    </row>
    <row r="10394" spans="17:247" x14ac:dyDescent="0.25">
      <c r="Q10394" s="1333"/>
      <c r="R10394" s="1333"/>
      <c r="S10394" s="669"/>
      <c r="T10394" s="669"/>
      <c r="U10394" s="669"/>
      <c r="AG10394" s="873"/>
      <c r="AN10394" s="669"/>
      <c r="IG10394" s="1009"/>
      <c r="IH10394" s="1009"/>
      <c r="II10394" s="1009"/>
      <c r="IJ10394" s="1009"/>
      <c r="IK10394" s="1009"/>
      <c r="IL10394" s="1009"/>
      <c r="IM10394" s="1009"/>
    </row>
    <row r="10395" spans="17:247" x14ac:dyDescent="0.25">
      <c r="Q10395" s="1333"/>
      <c r="R10395" s="1333"/>
      <c r="S10395" s="669"/>
      <c r="T10395" s="669"/>
      <c r="U10395" s="669"/>
      <c r="AG10395" s="873"/>
      <c r="AN10395" s="669"/>
      <c r="IG10395" s="1009"/>
      <c r="IH10395" s="1009"/>
      <c r="II10395" s="1009"/>
      <c r="IJ10395" s="1009"/>
      <c r="IK10395" s="1009"/>
      <c r="IL10395" s="1009"/>
      <c r="IM10395" s="1009"/>
    </row>
    <row r="10396" spans="17:247" x14ac:dyDescent="0.25">
      <c r="Q10396" s="1333"/>
      <c r="R10396" s="1333"/>
      <c r="S10396" s="669"/>
      <c r="T10396" s="669"/>
      <c r="U10396" s="669"/>
      <c r="AG10396" s="873"/>
      <c r="AN10396" s="669"/>
      <c r="IG10396" s="1009"/>
      <c r="IH10396" s="1009"/>
      <c r="II10396" s="1009"/>
      <c r="IJ10396" s="1009"/>
      <c r="IK10396" s="1009"/>
      <c r="IL10396" s="1009"/>
      <c r="IM10396" s="1009"/>
    </row>
    <row r="10397" spans="17:247" x14ac:dyDescent="0.25">
      <c r="Q10397" s="1333"/>
      <c r="R10397" s="1333"/>
      <c r="S10397" s="669"/>
      <c r="T10397" s="669"/>
      <c r="U10397" s="669"/>
      <c r="AG10397" s="873"/>
      <c r="AN10397" s="669"/>
      <c r="IG10397" s="1009"/>
      <c r="IH10397" s="1009"/>
      <c r="II10397" s="1009"/>
      <c r="IJ10397" s="1009"/>
      <c r="IK10397" s="1009"/>
      <c r="IL10397" s="1009"/>
      <c r="IM10397" s="1009"/>
    </row>
    <row r="10398" spans="17:247" x14ac:dyDescent="0.25">
      <c r="Q10398" s="1333"/>
      <c r="R10398" s="1333"/>
      <c r="S10398" s="669"/>
      <c r="T10398" s="669"/>
      <c r="U10398" s="669"/>
      <c r="AG10398" s="873"/>
      <c r="AN10398" s="669"/>
      <c r="IG10398" s="1009"/>
      <c r="IH10398" s="1009"/>
      <c r="II10398" s="1009"/>
      <c r="IJ10398" s="1009"/>
      <c r="IK10398" s="1009"/>
      <c r="IL10398" s="1009"/>
      <c r="IM10398" s="1009"/>
    </row>
    <row r="10399" spans="17:247" x14ac:dyDescent="0.25">
      <c r="Q10399" s="1333"/>
      <c r="R10399" s="1333"/>
      <c r="S10399" s="669"/>
      <c r="T10399" s="669"/>
      <c r="U10399" s="669"/>
      <c r="AG10399" s="873"/>
      <c r="AN10399" s="669"/>
      <c r="IG10399" s="1009"/>
      <c r="IH10399" s="1009"/>
      <c r="II10399" s="1009"/>
      <c r="IJ10399" s="1009"/>
      <c r="IK10399" s="1009"/>
      <c r="IL10399" s="1009"/>
      <c r="IM10399" s="1009"/>
    </row>
    <row r="10400" spans="17:247" x14ac:dyDescent="0.25">
      <c r="Q10400" s="1333"/>
      <c r="R10400" s="1333"/>
      <c r="S10400" s="669"/>
      <c r="T10400" s="669"/>
      <c r="U10400" s="669"/>
      <c r="AG10400" s="873"/>
      <c r="AN10400" s="669"/>
      <c r="IG10400" s="1009"/>
      <c r="IH10400" s="1009"/>
      <c r="II10400" s="1009"/>
      <c r="IJ10400" s="1009"/>
      <c r="IK10400" s="1009"/>
      <c r="IL10400" s="1009"/>
      <c r="IM10400" s="1009"/>
    </row>
    <row r="10401" spans="17:247" x14ac:dyDescent="0.25">
      <c r="Q10401" s="1333"/>
      <c r="R10401" s="1333"/>
      <c r="S10401" s="669"/>
      <c r="T10401" s="669"/>
      <c r="U10401" s="669"/>
      <c r="AG10401" s="873"/>
      <c r="AN10401" s="669"/>
      <c r="IG10401" s="1009"/>
      <c r="IH10401" s="1009"/>
      <c r="II10401" s="1009"/>
      <c r="IJ10401" s="1009"/>
      <c r="IK10401" s="1009"/>
      <c r="IL10401" s="1009"/>
      <c r="IM10401" s="1009"/>
    </row>
    <row r="10402" spans="17:247" x14ac:dyDescent="0.25">
      <c r="Q10402" s="1333"/>
      <c r="R10402" s="1333"/>
      <c r="S10402" s="669"/>
      <c r="T10402" s="669"/>
      <c r="U10402" s="669"/>
      <c r="AG10402" s="873"/>
      <c r="AN10402" s="669"/>
      <c r="IG10402" s="1009"/>
      <c r="IH10402" s="1009"/>
      <c r="II10402" s="1009"/>
      <c r="IJ10402" s="1009"/>
      <c r="IK10402" s="1009"/>
      <c r="IL10402" s="1009"/>
      <c r="IM10402" s="1009"/>
    </row>
    <row r="10403" spans="17:247" x14ac:dyDescent="0.25">
      <c r="Q10403" s="1333"/>
      <c r="R10403" s="1333"/>
      <c r="S10403" s="669"/>
      <c r="T10403" s="669"/>
      <c r="U10403" s="669"/>
      <c r="AG10403" s="873"/>
      <c r="AN10403" s="669"/>
      <c r="IG10403" s="1009"/>
      <c r="IH10403" s="1009"/>
      <c r="II10403" s="1009"/>
      <c r="IJ10403" s="1009"/>
      <c r="IK10403" s="1009"/>
      <c r="IL10403" s="1009"/>
      <c r="IM10403" s="1009"/>
    </row>
    <row r="10404" spans="17:247" x14ac:dyDescent="0.25">
      <c r="Q10404" s="1333"/>
      <c r="R10404" s="1333"/>
      <c r="S10404" s="669"/>
      <c r="T10404" s="669"/>
      <c r="U10404" s="669"/>
      <c r="AG10404" s="873"/>
      <c r="AN10404" s="669"/>
      <c r="IG10404" s="1009"/>
      <c r="IH10404" s="1009"/>
      <c r="II10404" s="1009"/>
      <c r="IJ10404" s="1009"/>
      <c r="IK10404" s="1009"/>
      <c r="IL10404" s="1009"/>
      <c r="IM10404" s="1009"/>
    </row>
    <row r="10405" spans="17:247" x14ac:dyDescent="0.25">
      <c r="Q10405" s="1333"/>
      <c r="R10405" s="1333"/>
      <c r="S10405" s="669"/>
      <c r="T10405" s="669"/>
      <c r="U10405" s="669"/>
      <c r="AG10405" s="873"/>
      <c r="AN10405" s="669"/>
      <c r="IG10405" s="1009"/>
      <c r="IH10405" s="1009"/>
      <c r="II10405" s="1009"/>
      <c r="IJ10405" s="1009"/>
      <c r="IK10405" s="1009"/>
      <c r="IL10405" s="1009"/>
      <c r="IM10405" s="1009"/>
    </row>
    <row r="10406" spans="17:247" x14ac:dyDescent="0.25">
      <c r="Q10406" s="1333"/>
      <c r="R10406" s="1333"/>
      <c r="S10406" s="669"/>
      <c r="T10406" s="669"/>
      <c r="U10406" s="669"/>
      <c r="AG10406" s="873"/>
      <c r="AN10406" s="669"/>
      <c r="IG10406" s="1009"/>
      <c r="IH10406" s="1009"/>
      <c r="II10406" s="1009"/>
      <c r="IJ10406" s="1009"/>
      <c r="IK10406" s="1009"/>
      <c r="IL10406" s="1009"/>
      <c r="IM10406" s="1009"/>
    </row>
    <row r="10407" spans="17:247" x14ac:dyDescent="0.25">
      <c r="Q10407" s="1333"/>
      <c r="R10407" s="1333"/>
      <c r="S10407" s="669"/>
      <c r="T10407" s="669"/>
      <c r="U10407" s="669"/>
      <c r="AG10407" s="873"/>
      <c r="AN10407" s="669"/>
      <c r="IG10407" s="1009"/>
      <c r="IH10407" s="1009"/>
      <c r="II10407" s="1009"/>
      <c r="IJ10407" s="1009"/>
      <c r="IK10407" s="1009"/>
      <c r="IL10407" s="1009"/>
      <c r="IM10407" s="1009"/>
    </row>
    <row r="10408" spans="17:247" x14ac:dyDescent="0.25">
      <c r="Q10408" s="1333"/>
      <c r="R10408" s="1333"/>
      <c r="S10408" s="669"/>
      <c r="T10408" s="669"/>
      <c r="U10408" s="669"/>
      <c r="AG10408" s="873"/>
      <c r="AN10408" s="669"/>
      <c r="IG10408" s="1009"/>
      <c r="IH10408" s="1009"/>
      <c r="II10408" s="1009"/>
      <c r="IJ10408" s="1009"/>
      <c r="IK10408" s="1009"/>
      <c r="IL10408" s="1009"/>
      <c r="IM10408" s="1009"/>
    </row>
    <row r="10409" spans="17:247" x14ac:dyDescent="0.25">
      <c r="Q10409" s="1333"/>
      <c r="R10409" s="1333"/>
      <c r="S10409" s="669"/>
      <c r="T10409" s="669"/>
      <c r="U10409" s="669"/>
      <c r="AG10409" s="873"/>
      <c r="AN10409" s="669"/>
      <c r="IG10409" s="1009"/>
      <c r="IH10409" s="1009"/>
      <c r="II10409" s="1009"/>
      <c r="IJ10409" s="1009"/>
      <c r="IK10409" s="1009"/>
      <c r="IL10409" s="1009"/>
      <c r="IM10409" s="1009"/>
    </row>
    <row r="10410" spans="17:247" x14ac:dyDescent="0.25">
      <c r="Q10410" s="1333"/>
      <c r="R10410" s="1333"/>
      <c r="S10410" s="669"/>
      <c r="T10410" s="669"/>
      <c r="U10410" s="669"/>
      <c r="AG10410" s="873"/>
      <c r="AN10410" s="669"/>
      <c r="IG10410" s="1009"/>
      <c r="IH10410" s="1009"/>
      <c r="II10410" s="1009"/>
      <c r="IJ10410" s="1009"/>
      <c r="IK10410" s="1009"/>
      <c r="IL10410" s="1009"/>
      <c r="IM10410" s="1009"/>
    </row>
    <row r="10411" spans="17:247" x14ac:dyDescent="0.25">
      <c r="Q10411" s="1333"/>
      <c r="R10411" s="1333"/>
      <c r="S10411" s="669"/>
      <c r="T10411" s="669"/>
      <c r="U10411" s="669"/>
      <c r="AG10411" s="873"/>
      <c r="AN10411" s="669"/>
      <c r="IG10411" s="1009"/>
      <c r="IH10411" s="1009"/>
      <c r="II10411" s="1009"/>
      <c r="IJ10411" s="1009"/>
      <c r="IK10411" s="1009"/>
      <c r="IL10411" s="1009"/>
      <c r="IM10411" s="1009"/>
    </row>
    <row r="10412" spans="17:247" x14ac:dyDescent="0.25">
      <c r="Q10412" s="1333"/>
      <c r="R10412" s="1333"/>
      <c r="S10412" s="669"/>
      <c r="T10412" s="669"/>
      <c r="U10412" s="669"/>
      <c r="AG10412" s="873"/>
      <c r="AN10412" s="669"/>
      <c r="IG10412" s="1009"/>
      <c r="IH10412" s="1009"/>
      <c r="II10412" s="1009"/>
      <c r="IJ10412" s="1009"/>
      <c r="IK10412" s="1009"/>
      <c r="IL10412" s="1009"/>
      <c r="IM10412" s="1009"/>
    </row>
    <row r="10413" spans="17:247" x14ac:dyDescent="0.25">
      <c r="Q10413" s="1333"/>
      <c r="R10413" s="1333"/>
      <c r="S10413" s="669"/>
      <c r="T10413" s="669"/>
      <c r="U10413" s="669"/>
      <c r="AG10413" s="873"/>
      <c r="AN10413" s="669"/>
      <c r="IG10413" s="1009"/>
      <c r="IH10413" s="1009"/>
      <c r="II10413" s="1009"/>
      <c r="IJ10413" s="1009"/>
      <c r="IK10413" s="1009"/>
      <c r="IL10413" s="1009"/>
      <c r="IM10413" s="1009"/>
    </row>
    <row r="10414" spans="17:247" x14ac:dyDescent="0.25">
      <c r="Q10414" s="1333"/>
      <c r="R10414" s="1333"/>
      <c r="S10414" s="669"/>
      <c r="T10414" s="669"/>
      <c r="U10414" s="669"/>
      <c r="AG10414" s="873"/>
      <c r="AN10414" s="669"/>
      <c r="IG10414" s="1009"/>
      <c r="IH10414" s="1009"/>
      <c r="II10414" s="1009"/>
      <c r="IJ10414" s="1009"/>
      <c r="IK10414" s="1009"/>
      <c r="IL10414" s="1009"/>
      <c r="IM10414" s="1009"/>
    </row>
    <row r="10415" spans="17:247" x14ac:dyDescent="0.25">
      <c r="Q10415" s="1333"/>
      <c r="R10415" s="1333"/>
      <c r="S10415" s="669"/>
      <c r="T10415" s="669"/>
      <c r="U10415" s="669"/>
      <c r="AG10415" s="873"/>
      <c r="AN10415" s="669"/>
      <c r="IG10415" s="1009"/>
      <c r="IH10415" s="1009"/>
      <c r="II10415" s="1009"/>
      <c r="IJ10415" s="1009"/>
      <c r="IK10415" s="1009"/>
      <c r="IL10415" s="1009"/>
      <c r="IM10415" s="1009"/>
    </row>
    <row r="10416" spans="17:247" x14ac:dyDescent="0.25">
      <c r="Q10416" s="1333"/>
      <c r="R10416" s="1333"/>
      <c r="S10416" s="669"/>
      <c r="T10416" s="669"/>
      <c r="U10416" s="669"/>
      <c r="AG10416" s="873"/>
      <c r="AN10416" s="669"/>
      <c r="IG10416" s="1009"/>
      <c r="IH10416" s="1009"/>
      <c r="II10416" s="1009"/>
      <c r="IJ10416" s="1009"/>
      <c r="IK10416" s="1009"/>
      <c r="IL10416" s="1009"/>
      <c r="IM10416" s="1009"/>
    </row>
    <row r="10417" spans="17:247" x14ac:dyDescent="0.25">
      <c r="Q10417" s="1333"/>
      <c r="R10417" s="1333"/>
      <c r="S10417" s="669"/>
      <c r="T10417" s="669"/>
      <c r="U10417" s="669"/>
      <c r="AG10417" s="873"/>
      <c r="AN10417" s="669"/>
      <c r="IG10417" s="1009"/>
      <c r="IH10417" s="1009"/>
      <c r="II10417" s="1009"/>
      <c r="IJ10417" s="1009"/>
      <c r="IK10417" s="1009"/>
      <c r="IL10417" s="1009"/>
      <c r="IM10417" s="1009"/>
    </row>
    <row r="10418" spans="17:247" x14ac:dyDescent="0.25">
      <c r="Q10418" s="1333"/>
      <c r="R10418" s="1333"/>
      <c r="S10418" s="669"/>
      <c r="T10418" s="669"/>
      <c r="U10418" s="669"/>
      <c r="AG10418" s="873"/>
      <c r="AN10418" s="669"/>
      <c r="IG10418" s="1009"/>
      <c r="IH10418" s="1009"/>
      <c r="II10418" s="1009"/>
      <c r="IJ10418" s="1009"/>
      <c r="IK10418" s="1009"/>
      <c r="IL10418" s="1009"/>
      <c r="IM10418" s="1009"/>
    </row>
    <row r="10419" spans="17:247" x14ac:dyDescent="0.25">
      <c r="Q10419" s="1333"/>
      <c r="R10419" s="1333"/>
      <c r="S10419" s="669"/>
      <c r="T10419" s="669"/>
      <c r="U10419" s="669"/>
      <c r="AG10419" s="873"/>
      <c r="AN10419" s="669"/>
      <c r="IG10419" s="1009"/>
      <c r="IH10419" s="1009"/>
      <c r="II10419" s="1009"/>
      <c r="IJ10419" s="1009"/>
      <c r="IK10419" s="1009"/>
      <c r="IL10419" s="1009"/>
      <c r="IM10419" s="1009"/>
    </row>
    <row r="10420" spans="17:247" x14ac:dyDescent="0.25">
      <c r="Q10420" s="1333"/>
      <c r="R10420" s="1333"/>
      <c r="S10420" s="669"/>
      <c r="T10420" s="669"/>
      <c r="U10420" s="669"/>
      <c r="AG10420" s="873"/>
      <c r="AN10420" s="669"/>
      <c r="IG10420" s="1009"/>
      <c r="IH10420" s="1009"/>
      <c r="II10420" s="1009"/>
      <c r="IJ10420" s="1009"/>
      <c r="IK10420" s="1009"/>
      <c r="IL10420" s="1009"/>
      <c r="IM10420" s="1009"/>
    </row>
    <row r="10421" spans="17:247" x14ac:dyDescent="0.25">
      <c r="Q10421" s="1333"/>
      <c r="R10421" s="1333"/>
      <c r="S10421" s="669"/>
      <c r="T10421" s="669"/>
      <c r="U10421" s="669"/>
      <c r="AG10421" s="873"/>
      <c r="AN10421" s="669"/>
      <c r="IG10421" s="1009"/>
      <c r="IH10421" s="1009"/>
      <c r="II10421" s="1009"/>
      <c r="IJ10421" s="1009"/>
      <c r="IK10421" s="1009"/>
      <c r="IL10421" s="1009"/>
      <c r="IM10421" s="1009"/>
    </row>
    <row r="10422" spans="17:247" x14ac:dyDescent="0.25">
      <c r="Q10422" s="1333"/>
      <c r="R10422" s="1333"/>
      <c r="S10422" s="669"/>
      <c r="T10422" s="669"/>
      <c r="U10422" s="669"/>
      <c r="AG10422" s="873"/>
      <c r="AN10422" s="669"/>
      <c r="IG10422" s="1009"/>
      <c r="IH10422" s="1009"/>
      <c r="II10422" s="1009"/>
      <c r="IJ10422" s="1009"/>
      <c r="IK10422" s="1009"/>
      <c r="IL10422" s="1009"/>
      <c r="IM10422" s="1009"/>
    </row>
    <row r="10423" spans="17:247" x14ac:dyDescent="0.25">
      <c r="Q10423" s="1333"/>
      <c r="R10423" s="1333"/>
      <c r="S10423" s="669"/>
      <c r="T10423" s="669"/>
      <c r="U10423" s="669"/>
      <c r="AG10423" s="873"/>
      <c r="AN10423" s="669"/>
      <c r="IG10423" s="1009"/>
      <c r="IH10423" s="1009"/>
      <c r="II10423" s="1009"/>
      <c r="IJ10423" s="1009"/>
      <c r="IK10423" s="1009"/>
      <c r="IL10423" s="1009"/>
      <c r="IM10423" s="1009"/>
    </row>
    <row r="10424" spans="17:247" x14ac:dyDescent="0.25">
      <c r="Q10424" s="1333"/>
      <c r="R10424" s="1333"/>
      <c r="S10424" s="669"/>
      <c r="T10424" s="669"/>
      <c r="U10424" s="669"/>
      <c r="AG10424" s="873"/>
      <c r="AN10424" s="669"/>
      <c r="IG10424" s="1009"/>
      <c r="IH10424" s="1009"/>
      <c r="II10424" s="1009"/>
      <c r="IJ10424" s="1009"/>
      <c r="IK10424" s="1009"/>
      <c r="IL10424" s="1009"/>
      <c r="IM10424" s="1009"/>
    </row>
    <row r="10425" spans="17:247" x14ac:dyDescent="0.25">
      <c r="Q10425" s="1333"/>
      <c r="R10425" s="1333"/>
      <c r="S10425" s="669"/>
      <c r="T10425" s="669"/>
      <c r="U10425" s="669"/>
      <c r="AG10425" s="873"/>
      <c r="AN10425" s="669"/>
      <c r="IG10425" s="1009"/>
      <c r="IH10425" s="1009"/>
      <c r="II10425" s="1009"/>
      <c r="IJ10425" s="1009"/>
      <c r="IK10425" s="1009"/>
      <c r="IL10425" s="1009"/>
      <c r="IM10425" s="1009"/>
    </row>
    <row r="10426" spans="17:247" x14ac:dyDescent="0.25">
      <c r="Q10426" s="1333"/>
      <c r="R10426" s="1333"/>
      <c r="S10426" s="669"/>
      <c r="T10426" s="669"/>
      <c r="U10426" s="669"/>
      <c r="AG10426" s="873"/>
      <c r="AN10426" s="669"/>
      <c r="IG10426" s="1009"/>
      <c r="IH10426" s="1009"/>
      <c r="II10426" s="1009"/>
      <c r="IJ10426" s="1009"/>
      <c r="IK10426" s="1009"/>
      <c r="IL10426" s="1009"/>
      <c r="IM10426" s="1009"/>
    </row>
    <row r="10427" spans="17:247" x14ac:dyDescent="0.25">
      <c r="Q10427" s="1333"/>
      <c r="R10427" s="1333"/>
      <c r="S10427" s="669"/>
      <c r="T10427" s="669"/>
      <c r="U10427" s="669"/>
      <c r="AG10427" s="873"/>
      <c r="AN10427" s="669"/>
      <c r="IG10427" s="1009"/>
      <c r="IH10427" s="1009"/>
      <c r="II10427" s="1009"/>
      <c r="IJ10427" s="1009"/>
      <c r="IK10427" s="1009"/>
      <c r="IL10427" s="1009"/>
      <c r="IM10427" s="1009"/>
    </row>
    <row r="10428" spans="17:247" x14ac:dyDescent="0.25">
      <c r="Q10428" s="1333"/>
      <c r="R10428" s="1333"/>
      <c r="S10428" s="669"/>
      <c r="T10428" s="669"/>
      <c r="U10428" s="669"/>
      <c r="AG10428" s="873"/>
      <c r="AN10428" s="669"/>
      <c r="IG10428" s="1009"/>
      <c r="IH10428" s="1009"/>
      <c r="II10428" s="1009"/>
      <c r="IJ10428" s="1009"/>
      <c r="IK10428" s="1009"/>
      <c r="IL10428" s="1009"/>
      <c r="IM10428" s="1009"/>
    </row>
    <row r="10429" spans="17:247" x14ac:dyDescent="0.25">
      <c r="Q10429" s="1333"/>
      <c r="R10429" s="1333"/>
      <c r="S10429" s="669"/>
      <c r="T10429" s="669"/>
      <c r="U10429" s="669"/>
      <c r="AG10429" s="873"/>
      <c r="AN10429" s="669"/>
      <c r="IG10429" s="1009"/>
      <c r="IH10429" s="1009"/>
      <c r="II10429" s="1009"/>
      <c r="IJ10429" s="1009"/>
      <c r="IK10429" s="1009"/>
      <c r="IL10429" s="1009"/>
      <c r="IM10429" s="1009"/>
    </row>
    <row r="10430" spans="17:247" x14ac:dyDescent="0.25">
      <c r="Q10430" s="1333"/>
      <c r="R10430" s="1333"/>
      <c r="S10430" s="669"/>
      <c r="T10430" s="669"/>
      <c r="U10430" s="669"/>
      <c r="AG10430" s="873"/>
      <c r="AN10430" s="669"/>
      <c r="IG10430" s="1009"/>
      <c r="IH10430" s="1009"/>
      <c r="II10430" s="1009"/>
      <c r="IJ10430" s="1009"/>
      <c r="IK10430" s="1009"/>
      <c r="IL10430" s="1009"/>
      <c r="IM10430" s="1009"/>
    </row>
    <row r="10431" spans="17:247" x14ac:dyDescent="0.25">
      <c r="Q10431" s="1333"/>
      <c r="R10431" s="1333"/>
      <c r="S10431" s="669"/>
      <c r="T10431" s="669"/>
      <c r="U10431" s="669"/>
      <c r="AG10431" s="873"/>
      <c r="AN10431" s="669"/>
      <c r="IG10431" s="1009"/>
      <c r="IH10431" s="1009"/>
      <c r="II10431" s="1009"/>
      <c r="IJ10431" s="1009"/>
      <c r="IK10431" s="1009"/>
      <c r="IL10431" s="1009"/>
      <c r="IM10431" s="1009"/>
    </row>
    <row r="10432" spans="17:247" x14ac:dyDescent="0.25">
      <c r="Q10432" s="1333"/>
      <c r="R10432" s="1333"/>
      <c r="S10432" s="669"/>
      <c r="T10432" s="669"/>
      <c r="U10432" s="669"/>
      <c r="AG10432" s="873"/>
      <c r="AN10432" s="669"/>
      <c r="IG10432" s="1009"/>
      <c r="IH10432" s="1009"/>
      <c r="II10432" s="1009"/>
      <c r="IJ10432" s="1009"/>
      <c r="IK10432" s="1009"/>
      <c r="IL10432" s="1009"/>
      <c r="IM10432" s="1009"/>
    </row>
    <row r="10433" spans="17:247" x14ac:dyDescent="0.25">
      <c r="Q10433" s="1333"/>
      <c r="R10433" s="1333"/>
      <c r="S10433" s="669"/>
      <c r="T10433" s="669"/>
      <c r="U10433" s="669"/>
      <c r="AG10433" s="873"/>
      <c r="AN10433" s="669"/>
      <c r="IG10433" s="1009"/>
      <c r="IH10433" s="1009"/>
      <c r="II10433" s="1009"/>
      <c r="IJ10433" s="1009"/>
      <c r="IK10433" s="1009"/>
      <c r="IL10433" s="1009"/>
      <c r="IM10433" s="1009"/>
    </row>
    <row r="10434" spans="17:247" x14ac:dyDescent="0.25">
      <c r="Q10434" s="1333"/>
      <c r="R10434" s="1333"/>
      <c r="S10434" s="669"/>
      <c r="T10434" s="669"/>
      <c r="U10434" s="669"/>
      <c r="AG10434" s="873"/>
      <c r="AN10434" s="669"/>
      <c r="IG10434" s="1009"/>
      <c r="IH10434" s="1009"/>
      <c r="II10434" s="1009"/>
      <c r="IJ10434" s="1009"/>
      <c r="IK10434" s="1009"/>
      <c r="IL10434" s="1009"/>
      <c r="IM10434" s="1009"/>
    </row>
    <row r="10435" spans="17:247" x14ac:dyDescent="0.25">
      <c r="Q10435" s="1333"/>
      <c r="R10435" s="1333"/>
      <c r="S10435" s="669"/>
      <c r="T10435" s="669"/>
      <c r="U10435" s="669"/>
      <c r="AG10435" s="873"/>
      <c r="AN10435" s="669"/>
      <c r="IG10435" s="1009"/>
      <c r="IH10435" s="1009"/>
      <c r="II10435" s="1009"/>
      <c r="IJ10435" s="1009"/>
      <c r="IK10435" s="1009"/>
      <c r="IL10435" s="1009"/>
      <c r="IM10435" s="1009"/>
    </row>
    <row r="10436" spans="17:247" x14ac:dyDescent="0.25">
      <c r="Q10436" s="1333"/>
      <c r="R10436" s="1333"/>
      <c r="S10436" s="669"/>
      <c r="T10436" s="669"/>
      <c r="U10436" s="669"/>
      <c r="AG10436" s="873"/>
      <c r="AN10436" s="669"/>
      <c r="IG10436" s="1009"/>
      <c r="IH10436" s="1009"/>
      <c r="II10436" s="1009"/>
      <c r="IJ10436" s="1009"/>
      <c r="IK10436" s="1009"/>
      <c r="IL10436" s="1009"/>
      <c r="IM10436" s="1009"/>
    </row>
    <row r="10437" spans="17:247" x14ac:dyDescent="0.25">
      <c r="Q10437" s="1333"/>
      <c r="R10437" s="1333"/>
      <c r="S10437" s="669"/>
      <c r="T10437" s="669"/>
      <c r="U10437" s="669"/>
      <c r="AG10437" s="873"/>
      <c r="AN10437" s="669"/>
      <c r="IG10437" s="1009"/>
      <c r="IH10437" s="1009"/>
      <c r="II10437" s="1009"/>
      <c r="IJ10437" s="1009"/>
      <c r="IK10437" s="1009"/>
      <c r="IL10437" s="1009"/>
      <c r="IM10437" s="1009"/>
    </row>
    <row r="10438" spans="17:247" x14ac:dyDescent="0.25">
      <c r="Q10438" s="1333"/>
      <c r="R10438" s="1333"/>
      <c r="S10438" s="669"/>
      <c r="T10438" s="669"/>
      <c r="U10438" s="669"/>
      <c r="AG10438" s="873"/>
      <c r="AN10438" s="669"/>
      <c r="IG10438" s="1009"/>
      <c r="IH10438" s="1009"/>
      <c r="II10438" s="1009"/>
      <c r="IJ10438" s="1009"/>
      <c r="IK10438" s="1009"/>
      <c r="IL10438" s="1009"/>
      <c r="IM10438" s="1009"/>
    </row>
    <row r="10439" spans="17:247" x14ac:dyDescent="0.25">
      <c r="Q10439" s="1333"/>
      <c r="R10439" s="1333"/>
      <c r="S10439" s="669"/>
      <c r="T10439" s="669"/>
      <c r="U10439" s="669"/>
      <c r="AG10439" s="873"/>
      <c r="AN10439" s="669"/>
      <c r="IG10439" s="1009"/>
      <c r="IH10439" s="1009"/>
      <c r="II10439" s="1009"/>
      <c r="IJ10439" s="1009"/>
      <c r="IK10439" s="1009"/>
      <c r="IL10439" s="1009"/>
      <c r="IM10439" s="1009"/>
    </row>
    <row r="10440" spans="17:247" x14ac:dyDescent="0.25">
      <c r="Q10440" s="1333"/>
      <c r="R10440" s="1333"/>
      <c r="S10440" s="669"/>
      <c r="T10440" s="669"/>
      <c r="U10440" s="669"/>
      <c r="AG10440" s="873"/>
      <c r="AN10440" s="669"/>
      <c r="IG10440" s="1009"/>
      <c r="IH10440" s="1009"/>
      <c r="II10440" s="1009"/>
      <c r="IJ10440" s="1009"/>
      <c r="IK10440" s="1009"/>
      <c r="IL10440" s="1009"/>
      <c r="IM10440" s="1009"/>
    </row>
    <row r="10441" spans="17:247" x14ac:dyDescent="0.25">
      <c r="Q10441" s="1333"/>
      <c r="R10441" s="1333"/>
      <c r="S10441" s="669"/>
      <c r="T10441" s="669"/>
      <c r="U10441" s="669"/>
      <c r="AG10441" s="873"/>
      <c r="AN10441" s="669"/>
      <c r="IG10441" s="1009"/>
      <c r="IH10441" s="1009"/>
      <c r="II10441" s="1009"/>
      <c r="IJ10441" s="1009"/>
      <c r="IK10441" s="1009"/>
      <c r="IL10441" s="1009"/>
      <c r="IM10441" s="1009"/>
    </row>
    <row r="10442" spans="17:247" x14ac:dyDescent="0.25">
      <c r="Q10442" s="1333"/>
      <c r="R10442" s="1333"/>
      <c r="S10442" s="669"/>
      <c r="T10442" s="669"/>
      <c r="U10442" s="669"/>
      <c r="AG10442" s="873"/>
      <c r="AN10442" s="669"/>
      <c r="IG10442" s="1009"/>
      <c r="IH10442" s="1009"/>
      <c r="II10442" s="1009"/>
      <c r="IJ10442" s="1009"/>
      <c r="IK10442" s="1009"/>
      <c r="IL10442" s="1009"/>
      <c r="IM10442" s="1009"/>
    </row>
    <row r="10443" spans="17:247" x14ac:dyDescent="0.25">
      <c r="Q10443" s="1333"/>
      <c r="R10443" s="1333"/>
      <c r="S10443" s="669"/>
      <c r="T10443" s="669"/>
      <c r="U10443" s="669"/>
      <c r="AG10443" s="873"/>
      <c r="AN10443" s="669"/>
      <c r="IG10443" s="1009"/>
      <c r="IH10443" s="1009"/>
      <c r="II10443" s="1009"/>
      <c r="IJ10443" s="1009"/>
      <c r="IK10443" s="1009"/>
      <c r="IL10443" s="1009"/>
      <c r="IM10443" s="1009"/>
    </row>
    <row r="10444" spans="17:247" x14ac:dyDescent="0.25">
      <c r="Q10444" s="1333"/>
      <c r="R10444" s="1333"/>
      <c r="S10444" s="669"/>
      <c r="T10444" s="669"/>
      <c r="U10444" s="669"/>
      <c r="AG10444" s="873"/>
      <c r="AN10444" s="669"/>
      <c r="IG10444" s="1009"/>
      <c r="IH10444" s="1009"/>
      <c r="II10444" s="1009"/>
      <c r="IJ10444" s="1009"/>
      <c r="IK10444" s="1009"/>
      <c r="IL10444" s="1009"/>
      <c r="IM10444" s="1009"/>
    </row>
    <row r="10445" spans="17:247" x14ac:dyDescent="0.25">
      <c r="Q10445" s="1333"/>
      <c r="R10445" s="1333"/>
      <c r="S10445" s="669"/>
      <c r="T10445" s="669"/>
      <c r="U10445" s="669"/>
      <c r="AG10445" s="873"/>
      <c r="AN10445" s="669"/>
      <c r="IG10445" s="1009"/>
      <c r="IH10445" s="1009"/>
      <c r="II10445" s="1009"/>
      <c r="IJ10445" s="1009"/>
      <c r="IK10445" s="1009"/>
      <c r="IL10445" s="1009"/>
      <c r="IM10445" s="1009"/>
    </row>
    <row r="10446" spans="17:247" x14ac:dyDescent="0.25">
      <c r="Q10446" s="1333"/>
      <c r="R10446" s="1333"/>
      <c r="S10446" s="669"/>
      <c r="T10446" s="669"/>
      <c r="U10446" s="669"/>
      <c r="AG10446" s="873"/>
      <c r="AN10446" s="669"/>
      <c r="IG10446" s="1009"/>
      <c r="IH10446" s="1009"/>
      <c r="II10446" s="1009"/>
      <c r="IJ10446" s="1009"/>
      <c r="IK10446" s="1009"/>
      <c r="IL10446" s="1009"/>
      <c r="IM10446" s="1009"/>
    </row>
    <row r="10447" spans="17:247" x14ac:dyDescent="0.25">
      <c r="Q10447" s="1333"/>
      <c r="R10447" s="1333"/>
      <c r="S10447" s="669"/>
      <c r="T10447" s="669"/>
      <c r="U10447" s="669"/>
      <c r="AG10447" s="873"/>
      <c r="AN10447" s="669"/>
      <c r="IG10447" s="1009"/>
      <c r="IH10447" s="1009"/>
      <c r="II10447" s="1009"/>
      <c r="IJ10447" s="1009"/>
      <c r="IK10447" s="1009"/>
      <c r="IL10447" s="1009"/>
      <c r="IM10447" s="1009"/>
    </row>
    <row r="10448" spans="17:247" x14ac:dyDescent="0.25">
      <c r="Q10448" s="1333"/>
      <c r="R10448" s="1333"/>
      <c r="S10448" s="669"/>
      <c r="T10448" s="669"/>
      <c r="U10448" s="669"/>
      <c r="AG10448" s="873"/>
      <c r="AN10448" s="669"/>
      <c r="IG10448" s="1009"/>
      <c r="IH10448" s="1009"/>
      <c r="II10448" s="1009"/>
      <c r="IJ10448" s="1009"/>
      <c r="IK10448" s="1009"/>
      <c r="IL10448" s="1009"/>
      <c r="IM10448" s="1009"/>
    </row>
    <row r="10449" spans="17:247" x14ac:dyDescent="0.25">
      <c r="Q10449" s="1333"/>
      <c r="R10449" s="1333"/>
      <c r="S10449" s="669"/>
      <c r="T10449" s="669"/>
      <c r="U10449" s="669"/>
      <c r="AG10449" s="873"/>
      <c r="AN10449" s="669"/>
      <c r="IG10449" s="1009"/>
      <c r="IH10449" s="1009"/>
      <c r="II10449" s="1009"/>
      <c r="IJ10449" s="1009"/>
      <c r="IK10449" s="1009"/>
      <c r="IL10449" s="1009"/>
      <c r="IM10449" s="1009"/>
    </row>
    <row r="10450" spans="17:247" x14ac:dyDescent="0.25">
      <c r="Q10450" s="1333"/>
      <c r="R10450" s="1333"/>
      <c r="S10450" s="669"/>
      <c r="T10450" s="669"/>
      <c r="U10450" s="669"/>
      <c r="AG10450" s="873"/>
      <c r="AN10450" s="669"/>
      <c r="IG10450" s="1009"/>
      <c r="IH10450" s="1009"/>
      <c r="II10450" s="1009"/>
      <c r="IJ10450" s="1009"/>
      <c r="IK10450" s="1009"/>
      <c r="IL10450" s="1009"/>
      <c r="IM10450" s="1009"/>
    </row>
    <row r="10451" spans="17:247" x14ac:dyDescent="0.25">
      <c r="Q10451" s="1333"/>
      <c r="R10451" s="1333"/>
      <c r="S10451" s="669"/>
      <c r="T10451" s="669"/>
      <c r="U10451" s="669"/>
      <c r="AG10451" s="873"/>
      <c r="AN10451" s="669"/>
      <c r="IG10451" s="1009"/>
      <c r="IH10451" s="1009"/>
      <c r="II10451" s="1009"/>
      <c r="IJ10451" s="1009"/>
      <c r="IK10451" s="1009"/>
      <c r="IL10451" s="1009"/>
      <c r="IM10451" s="1009"/>
    </row>
    <row r="10452" spans="17:247" x14ac:dyDescent="0.25">
      <c r="Q10452" s="1333"/>
      <c r="R10452" s="1333"/>
      <c r="S10452" s="669"/>
      <c r="T10452" s="669"/>
      <c r="U10452" s="669"/>
      <c r="AG10452" s="873"/>
      <c r="AN10452" s="669"/>
      <c r="IG10452" s="1009"/>
      <c r="IH10452" s="1009"/>
      <c r="II10452" s="1009"/>
      <c r="IJ10452" s="1009"/>
      <c r="IK10452" s="1009"/>
      <c r="IL10452" s="1009"/>
      <c r="IM10452" s="1009"/>
    </row>
    <row r="10453" spans="17:247" x14ac:dyDescent="0.25">
      <c r="Q10453" s="1333"/>
      <c r="R10453" s="1333"/>
      <c r="S10453" s="669"/>
      <c r="T10453" s="669"/>
      <c r="U10453" s="669"/>
      <c r="AG10453" s="873"/>
      <c r="AN10453" s="669"/>
      <c r="IG10453" s="1009"/>
      <c r="IH10453" s="1009"/>
      <c r="II10453" s="1009"/>
      <c r="IJ10453" s="1009"/>
      <c r="IK10453" s="1009"/>
      <c r="IL10453" s="1009"/>
      <c r="IM10453" s="1009"/>
    </row>
    <row r="10454" spans="17:247" x14ac:dyDescent="0.25">
      <c r="Q10454" s="1333"/>
      <c r="R10454" s="1333"/>
      <c r="S10454" s="669"/>
      <c r="T10454" s="669"/>
      <c r="U10454" s="669"/>
      <c r="AG10454" s="873"/>
      <c r="AN10454" s="669"/>
      <c r="IG10454" s="1009"/>
      <c r="IH10454" s="1009"/>
      <c r="II10454" s="1009"/>
      <c r="IJ10454" s="1009"/>
      <c r="IK10454" s="1009"/>
      <c r="IL10454" s="1009"/>
      <c r="IM10454" s="1009"/>
    </row>
    <row r="10455" spans="17:247" x14ac:dyDescent="0.25">
      <c r="Q10455" s="1333"/>
      <c r="R10455" s="1333"/>
      <c r="S10455" s="669"/>
      <c r="T10455" s="669"/>
      <c r="U10455" s="669"/>
      <c r="AG10455" s="873"/>
      <c r="AN10455" s="669"/>
      <c r="IG10455" s="1009"/>
      <c r="IH10455" s="1009"/>
      <c r="II10455" s="1009"/>
      <c r="IJ10455" s="1009"/>
      <c r="IK10455" s="1009"/>
      <c r="IL10455" s="1009"/>
      <c r="IM10455" s="1009"/>
    </row>
    <row r="10456" spans="17:247" x14ac:dyDescent="0.25">
      <c r="Q10456" s="1333"/>
      <c r="R10456" s="1333"/>
      <c r="S10456" s="669"/>
      <c r="T10456" s="669"/>
      <c r="U10456" s="669"/>
      <c r="AG10456" s="873"/>
      <c r="AN10456" s="669"/>
      <c r="IG10456" s="1009"/>
      <c r="IH10456" s="1009"/>
      <c r="II10456" s="1009"/>
      <c r="IJ10456" s="1009"/>
      <c r="IK10456" s="1009"/>
      <c r="IL10456" s="1009"/>
      <c r="IM10456" s="1009"/>
    </row>
    <row r="10457" spans="17:247" x14ac:dyDescent="0.25">
      <c r="Q10457" s="1333"/>
      <c r="R10457" s="1333"/>
      <c r="S10457" s="669"/>
      <c r="T10457" s="669"/>
      <c r="U10457" s="669"/>
      <c r="AG10457" s="873"/>
      <c r="AN10457" s="669"/>
      <c r="IG10457" s="1009"/>
      <c r="IH10457" s="1009"/>
      <c r="II10457" s="1009"/>
      <c r="IJ10457" s="1009"/>
      <c r="IK10457" s="1009"/>
      <c r="IL10457" s="1009"/>
      <c r="IM10457" s="1009"/>
    </row>
    <row r="10458" spans="17:247" x14ac:dyDescent="0.25">
      <c r="Q10458" s="1333"/>
      <c r="R10458" s="1333"/>
      <c r="S10458" s="669"/>
      <c r="T10458" s="669"/>
      <c r="U10458" s="669"/>
      <c r="AG10458" s="873"/>
      <c r="AN10458" s="669"/>
      <c r="IG10458" s="1009"/>
      <c r="IH10458" s="1009"/>
      <c r="II10458" s="1009"/>
      <c r="IJ10458" s="1009"/>
      <c r="IK10458" s="1009"/>
      <c r="IL10458" s="1009"/>
      <c r="IM10458" s="1009"/>
    </row>
    <row r="10459" spans="17:247" x14ac:dyDescent="0.25">
      <c r="Q10459" s="1333"/>
      <c r="R10459" s="1333"/>
      <c r="S10459" s="669"/>
      <c r="T10459" s="669"/>
      <c r="U10459" s="669"/>
      <c r="AG10459" s="873"/>
      <c r="AN10459" s="669"/>
      <c r="IG10459" s="1009"/>
      <c r="IH10459" s="1009"/>
      <c r="II10459" s="1009"/>
      <c r="IJ10459" s="1009"/>
      <c r="IK10459" s="1009"/>
      <c r="IL10459" s="1009"/>
      <c r="IM10459" s="1009"/>
    </row>
    <row r="10460" spans="17:247" x14ac:dyDescent="0.25">
      <c r="Q10460" s="1333"/>
      <c r="R10460" s="1333"/>
      <c r="S10460" s="669"/>
      <c r="T10460" s="669"/>
      <c r="U10460" s="669"/>
      <c r="AG10460" s="873"/>
      <c r="AN10460" s="669"/>
      <c r="IG10460" s="1009"/>
      <c r="IH10460" s="1009"/>
      <c r="II10460" s="1009"/>
      <c r="IJ10460" s="1009"/>
      <c r="IK10460" s="1009"/>
      <c r="IL10460" s="1009"/>
      <c r="IM10460" s="1009"/>
    </row>
    <row r="10461" spans="17:247" x14ac:dyDescent="0.25">
      <c r="Q10461" s="1333"/>
      <c r="R10461" s="1333"/>
      <c r="S10461" s="669"/>
      <c r="T10461" s="669"/>
      <c r="U10461" s="669"/>
      <c r="AG10461" s="873"/>
      <c r="AN10461" s="669"/>
      <c r="IG10461" s="1009"/>
      <c r="IH10461" s="1009"/>
      <c r="II10461" s="1009"/>
      <c r="IJ10461" s="1009"/>
      <c r="IK10461" s="1009"/>
      <c r="IL10461" s="1009"/>
      <c r="IM10461" s="1009"/>
    </row>
    <row r="10462" spans="17:247" x14ac:dyDescent="0.25">
      <c r="Q10462" s="1333"/>
      <c r="R10462" s="1333"/>
      <c r="S10462" s="669"/>
      <c r="T10462" s="669"/>
      <c r="U10462" s="669"/>
      <c r="AG10462" s="873"/>
      <c r="AN10462" s="669"/>
      <c r="IG10462" s="1009"/>
      <c r="IH10462" s="1009"/>
      <c r="II10462" s="1009"/>
      <c r="IJ10462" s="1009"/>
      <c r="IK10462" s="1009"/>
      <c r="IL10462" s="1009"/>
      <c r="IM10462" s="1009"/>
    </row>
    <row r="10463" spans="17:247" x14ac:dyDescent="0.25">
      <c r="Q10463" s="1333"/>
      <c r="R10463" s="1333"/>
      <c r="S10463" s="669"/>
      <c r="T10463" s="669"/>
      <c r="U10463" s="669"/>
      <c r="AG10463" s="873"/>
      <c r="AN10463" s="669"/>
      <c r="IG10463" s="1009"/>
      <c r="IH10463" s="1009"/>
      <c r="II10463" s="1009"/>
      <c r="IJ10463" s="1009"/>
      <c r="IK10463" s="1009"/>
      <c r="IL10463" s="1009"/>
      <c r="IM10463" s="1009"/>
    </row>
    <row r="10464" spans="17:247" x14ac:dyDescent="0.25">
      <c r="Q10464" s="1333"/>
      <c r="R10464" s="1333"/>
      <c r="S10464" s="669"/>
      <c r="T10464" s="669"/>
      <c r="U10464" s="669"/>
      <c r="AG10464" s="873"/>
      <c r="AN10464" s="669"/>
      <c r="IG10464" s="1009"/>
      <c r="IH10464" s="1009"/>
      <c r="II10464" s="1009"/>
      <c r="IJ10464" s="1009"/>
      <c r="IK10464" s="1009"/>
      <c r="IL10464" s="1009"/>
      <c r="IM10464" s="1009"/>
    </row>
    <row r="10465" spans="17:247" x14ac:dyDescent="0.25">
      <c r="Q10465" s="1333"/>
      <c r="R10465" s="1333"/>
      <c r="S10465" s="669"/>
      <c r="T10465" s="669"/>
      <c r="U10465" s="669"/>
      <c r="AG10465" s="873"/>
      <c r="AN10465" s="669"/>
      <c r="IG10465" s="1009"/>
      <c r="IH10465" s="1009"/>
      <c r="II10465" s="1009"/>
      <c r="IJ10465" s="1009"/>
      <c r="IK10465" s="1009"/>
      <c r="IL10465" s="1009"/>
      <c r="IM10465" s="1009"/>
    </row>
    <row r="10466" spans="17:247" x14ac:dyDescent="0.25">
      <c r="Q10466" s="1333"/>
      <c r="R10466" s="1333"/>
      <c r="S10466" s="669"/>
      <c r="T10466" s="669"/>
      <c r="U10466" s="669"/>
      <c r="AG10466" s="873"/>
      <c r="AN10466" s="669"/>
      <c r="IG10466" s="1009"/>
      <c r="IH10466" s="1009"/>
      <c r="II10466" s="1009"/>
      <c r="IJ10466" s="1009"/>
      <c r="IK10466" s="1009"/>
      <c r="IL10466" s="1009"/>
      <c r="IM10466" s="1009"/>
    </row>
    <row r="10467" spans="17:247" x14ac:dyDescent="0.25">
      <c r="Q10467" s="1333"/>
      <c r="R10467" s="1333"/>
      <c r="S10467" s="669"/>
      <c r="T10467" s="669"/>
      <c r="U10467" s="669"/>
      <c r="AG10467" s="873"/>
      <c r="AN10467" s="669"/>
      <c r="IG10467" s="1009"/>
      <c r="IH10467" s="1009"/>
      <c r="II10467" s="1009"/>
      <c r="IJ10467" s="1009"/>
      <c r="IK10467" s="1009"/>
      <c r="IL10467" s="1009"/>
      <c r="IM10467" s="1009"/>
    </row>
    <row r="10468" spans="17:247" x14ac:dyDescent="0.25">
      <c r="Q10468" s="1333"/>
      <c r="R10468" s="1333"/>
      <c r="S10468" s="669"/>
      <c r="T10468" s="669"/>
      <c r="U10468" s="669"/>
      <c r="AG10468" s="873"/>
      <c r="AN10468" s="669"/>
      <c r="IG10468" s="1009"/>
      <c r="IH10468" s="1009"/>
      <c r="II10468" s="1009"/>
      <c r="IJ10468" s="1009"/>
      <c r="IK10468" s="1009"/>
      <c r="IL10468" s="1009"/>
      <c r="IM10468" s="1009"/>
    </row>
    <row r="10469" spans="17:247" x14ac:dyDescent="0.25">
      <c r="Q10469" s="1333"/>
      <c r="R10469" s="1333"/>
      <c r="S10469" s="669"/>
      <c r="T10469" s="669"/>
      <c r="U10469" s="669"/>
      <c r="AG10469" s="873"/>
      <c r="AN10469" s="669"/>
      <c r="IG10469" s="1009"/>
      <c r="IH10469" s="1009"/>
      <c r="II10469" s="1009"/>
      <c r="IJ10469" s="1009"/>
      <c r="IK10469" s="1009"/>
      <c r="IL10469" s="1009"/>
      <c r="IM10469" s="1009"/>
    </row>
    <row r="10470" spans="17:247" x14ac:dyDescent="0.25">
      <c r="Q10470" s="1333"/>
      <c r="R10470" s="1333"/>
      <c r="S10470" s="669"/>
      <c r="T10470" s="669"/>
      <c r="U10470" s="669"/>
      <c r="AG10470" s="873"/>
      <c r="AN10470" s="669"/>
      <c r="IG10470" s="1009"/>
      <c r="IH10470" s="1009"/>
      <c r="II10470" s="1009"/>
      <c r="IJ10470" s="1009"/>
      <c r="IK10470" s="1009"/>
      <c r="IL10470" s="1009"/>
      <c r="IM10470" s="1009"/>
    </row>
    <row r="10471" spans="17:247" x14ac:dyDescent="0.25">
      <c r="Q10471" s="1333"/>
      <c r="R10471" s="1333"/>
      <c r="S10471" s="669"/>
      <c r="T10471" s="669"/>
      <c r="U10471" s="669"/>
      <c r="AG10471" s="873"/>
      <c r="AN10471" s="669"/>
      <c r="IG10471" s="1009"/>
      <c r="IH10471" s="1009"/>
      <c r="II10471" s="1009"/>
      <c r="IJ10471" s="1009"/>
      <c r="IK10471" s="1009"/>
      <c r="IL10471" s="1009"/>
      <c r="IM10471" s="1009"/>
    </row>
    <row r="10472" spans="17:247" x14ac:dyDescent="0.25">
      <c r="Q10472" s="1333"/>
      <c r="R10472" s="1333"/>
      <c r="S10472" s="669"/>
      <c r="T10472" s="669"/>
      <c r="U10472" s="669"/>
      <c r="AG10472" s="873"/>
      <c r="AN10472" s="669"/>
      <c r="IG10472" s="1009"/>
      <c r="IH10472" s="1009"/>
      <c r="II10472" s="1009"/>
      <c r="IJ10472" s="1009"/>
      <c r="IK10472" s="1009"/>
      <c r="IL10472" s="1009"/>
      <c r="IM10472" s="1009"/>
    </row>
    <row r="10473" spans="17:247" x14ac:dyDescent="0.25">
      <c r="Q10473" s="1333"/>
      <c r="R10473" s="1333"/>
      <c r="S10473" s="669"/>
      <c r="T10473" s="669"/>
      <c r="U10473" s="669"/>
      <c r="AG10473" s="873"/>
      <c r="AN10473" s="669"/>
      <c r="IG10473" s="1009"/>
      <c r="IH10473" s="1009"/>
      <c r="II10473" s="1009"/>
      <c r="IJ10473" s="1009"/>
      <c r="IK10473" s="1009"/>
      <c r="IL10473" s="1009"/>
      <c r="IM10473" s="1009"/>
    </row>
    <row r="10474" spans="17:247" x14ac:dyDescent="0.25">
      <c r="Q10474" s="1333"/>
      <c r="R10474" s="1333"/>
      <c r="S10474" s="669"/>
      <c r="T10474" s="669"/>
      <c r="U10474" s="669"/>
      <c r="AG10474" s="873"/>
      <c r="AN10474" s="669"/>
      <c r="IG10474" s="1009"/>
      <c r="IH10474" s="1009"/>
      <c r="II10474" s="1009"/>
      <c r="IJ10474" s="1009"/>
      <c r="IK10474" s="1009"/>
      <c r="IL10474" s="1009"/>
      <c r="IM10474" s="1009"/>
    </row>
    <row r="10475" spans="17:247" x14ac:dyDescent="0.25">
      <c r="Q10475" s="1333"/>
      <c r="R10475" s="1333"/>
      <c r="S10475" s="669"/>
      <c r="T10475" s="669"/>
      <c r="U10475" s="669"/>
      <c r="AG10475" s="873"/>
      <c r="AN10475" s="669"/>
      <c r="IG10475" s="1009"/>
      <c r="IH10475" s="1009"/>
      <c r="II10475" s="1009"/>
      <c r="IJ10475" s="1009"/>
      <c r="IK10475" s="1009"/>
      <c r="IL10475" s="1009"/>
      <c r="IM10475" s="1009"/>
    </row>
    <row r="10476" spans="17:247" x14ac:dyDescent="0.25">
      <c r="Q10476" s="1333"/>
      <c r="R10476" s="1333"/>
      <c r="S10476" s="669"/>
      <c r="T10476" s="669"/>
      <c r="U10476" s="669"/>
      <c r="AG10476" s="873"/>
      <c r="AN10476" s="669"/>
      <c r="IG10476" s="1009"/>
      <c r="IH10476" s="1009"/>
      <c r="II10476" s="1009"/>
      <c r="IJ10476" s="1009"/>
      <c r="IK10476" s="1009"/>
      <c r="IL10476" s="1009"/>
      <c r="IM10476" s="1009"/>
    </row>
    <row r="10477" spans="17:247" x14ac:dyDescent="0.25">
      <c r="Q10477" s="1333"/>
      <c r="R10477" s="1333"/>
      <c r="S10477" s="669"/>
      <c r="T10477" s="669"/>
      <c r="U10477" s="669"/>
      <c r="AG10477" s="873"/>
      <c r="AN10477" s="669"/>
      <c r="IG10477" s="1009"/>
      <c r="IH10477" s="1009"/>
      <c r="II10477" s="1009"/>
      <c r="IJ10477" s="1009"/>
      <c r="IK10477" s="1009"/>
      <c r="IL10477" s="1009"/>
      <c r="IM10477" s="1009"/>
    </row>
    <row r="10478" spans="17:247" x14ac:dyDescent="0.25">
      <c r="Q10478" s="1333"/>
      <c r="R10478" s="1333"/>
      <c r="S10478" s="669"/>
      <c r="T10478" s="669"/>
      <c r="U10478" s="669"/>
      <c r="AG10478" s="873"/>
      <c r="AN10478" s="669"/>
      <c r="IG10478" s="1009"/>
      <c r="IH10478" s="1009"/>
      <c r="II10478" s="1009"/>
      <c r="IJ10478" s="1009"/>
      <c r="IK10478" s="1009"/>
      <c r="IL10478" s="1009"/>
      <c r="IM10478" s="1009"/>
    </row>
    <row r="10479" spans="17:247" x14ac:dyDescent="0.25">
      <c r="Q10479" s="1333"/>
      <c r="R10479" s="1333"/>
      <c r="S10479" s="669"/>
      <c r="T10479" s="669"/>
      <c r="U10479" s="669"/>
      <c r="AG10479" s="873"/>
      <c r="AN10479" s="669"/>
      <c r="IG10479" s="1009"/>
      <c r="IH10479" s="1009"/>
      <c r="II10479" s="1009"/>
      <c r="IJ10479" s="1009"/>
      <c r="IK10479" s="1009"/>
      <c r="IL10479" s="1009"/>
      <c r="IM10479" s="1009"/>
    </row>
    <row r="10480" spans="17:247" x14ac:dyDescent="0.25">
      <c r="Q10480" s="1333"/>
      <c r="R10480" s="1333"/>
      <c r="S10480" s="669"/>
      <c r="T10480" s="669"/>
      <c r="U10480" s="669"/>
      <c r="AG10480" s="873"/>
      <c r="AN10480" s="669"/>
      <c r="IG10480" s="1009"/>
      <c r="IH10480" s="1009"/>
      <c r="II10480" s="1009"/>
      <c r="IJ10480" s="1009"/>
      <c r="IK10480" s="1009"/>
      <c r="IL10480" s="1009"/>
      <c r="IM10480" s="1009"/>
    </row>
    <row r="10481" spans="17:247" x14ac:dyDescent="0.25">
      <c r="Q10481" s="1333"/>
      <c r="R10481" s="1333"/>
      <c r="S10481" s="669"/>
      <c r="T10481" s="669"/>
      <c r="U10481" s="669"/>
      <c r="AG10481" s="873"/>
      <c r="AN10481" s="669"/>
      <c r="IG10481" s="1009"/>
      <c r="IH10481" s="1009"/>
      <c r="II10481" s="1009"/>
      <c r="IJ10481" s="1009"/>
      <c r="IK10481" s="1009"/>
      <c r="IL10481" s="1009"/>
      <c r="IM10481" s="1009"/>
    </row>
    <row r="10482" spans="17:247" x14ac:dyDescent="0.25">
      <c r="Q10482" s="1333"/>
      <c r="R10482" s="1333"/>
      <c r="S10482" s="669"/>
      <c r="T10482" s="669"/>
      <c r="U10482" s="669"/>
      <c r="AG10482" s="873"/>
      <c r="AN10482" s="669"/>
      <c r="IG10482" s="1009"/>
      <c r="IH10482" s="1009"/>
      <c r="II10482" s="1009"/>
      <c r="IJ10482" s="1009"/>
      <c r="IK10482" s="1009"/>
      <c r="IL10482" s="1009"/>
      <c r="IM10482" s="1009"/>
    </row>
    <row r="10483" spans="17:247" x14ac:dyDescent="0.25">
      <c r="Q10483" s="1333"/>
      <c r="R10483" s="1333"/>
      <c r="S10483" s="669"/>
      <c r="T10483" s="669"/>
      <c r="U10483" s="669"/>
      <c r="AG10483" s="873"/>
      <c r="AN10483" s="669"/>
      <c r="IG10483" s="1009"/>
      <c r="IH10483" s="1009"/>
      <c r="II10483" s="1009"/>
      <c r="IJ10483" s="1009"/>
      <c r="IK10483" s="1009"/>
      <c r="IL10483" s="1009"/>
      <c r="IM10483" s="1009"/>
    </row>
    <row r="10484" spans="17:247" x14ac:dyDescent="0.25">
      <c r="Q10484" s="1333"/>
      <c r="R10484" s="1333"/>
      <c r="S10484" s="669"/>
      <c r="T10484" s="669"/>
      <c r="U10484" s="669"/>
      <c r="AG10484" s="873"/>
      <c r="AN10484" s="669"/>
      <c r="IG10484" s="1009"/>
      <c r="IH10484" s="1009"/>
      <c r="II10484" s="1009"/>
      <c r="IJ10484" s="1009"/>
      <c r="IK10484" s="1009"/>
      <c r="IL10484" s="1009"/>
      <c r="IM10484" s="1009"/>
    </row>
    <row r="10485" spans="17:247" x14ac:dyDescent="0.25">
      <c r="Q10485" s="1333"/>
      <c r="R10485" s="1333"/>
      <c r="S10485" s="669"/>
      <c r="T10485" s="669"/>
      <c r="U10485" s="669"/>
      <c r="AG10485" s="873"/>
      <c r="AN10485" s="669"/>
      <c r="IG10485" s="1009"/>
      <c r="IH10485" s="1009"/>
      <c r="II10485" s="1009"/>
      <c r="IJ10485" s="1009"/>
      <c r="IK10485" s="1009"/>
      <c r="IL10485" s="1009"/>
      <c r="IM10485" s="1009"/>
    </row>
    <row r="10486" spans="17:247" x14ac:dyDescent="0.25">
      <c r="Q10486" s="1333"/>
      <c r="R10486" s="1333"/>
      <c r="S10486" s="669"/>
      <c r="T10486" s="669"/>
      <c r="U10486" s="669"/>
      <c r="AG10486" s="873"/>
      <c r="AN10486" s="669"/>
      <c r="IG10486" s="1009"/>
      <c r="IH10486" s="1009"/>
      <c r="II10486" s="1009"/>
      <c r="IJ10486" s="1009"/>
      <c r="IK10486" s="1009"/>
      <c r="IL10486" s="1009"/>
      <c r="IM10486" s="1009"/>
    </row>
    <row r="10487" spans="17:247" x14ac:dyDescent="0.25">
      <c r="Q10487" s="1333"/>
      <c r="R10487" s="1333"/>
      <c r="S10487" s="669"/>
      <c r="T10487" s="669"/>
      <c r="U10487" s="669"/>
      <c r="AG10487" s="873"/>
      <c r="AN10487" s="669"/>
      <c r="IG10487" s="1009"/>
      <c r="IH10487" s="1009"/>
      <c r="II10487" s="1009"/>
      <c r="IJ10487" s="1009"/>
      <c r="IK10487" s="1009"/>
      <c r="IL10487" s="1009"/>
      <c r="IM10487" s="1009"/>
    </row>
    <row r="10488" spans="17:247" x14ac:dyDescent="0.25">
      <c r="Q10488" s="1333"/>
      <c r="R10488" s="1333"/>
      <c r="S10488" s="669"/>
      <c r="T10488" s="669"/>
      <c r="U10488" s="669"/>
      <c r="AG10488" s="873"/>
      <c r="AN10488" s="669"/>
      <c r="IG10488" s="1009"/>
      <c r="IH10488" s="1009"/>
      <c r="II10488" s="1009"/>
      <c r="IJ10488" s="1009"/>
      <c r="IK10488" s="1009"/>
      <c r="IL10488" s="1009"/>
      <c r="IM10488" s="1009"/>
    </row>
    <row r="10489" spans="17:247" x14ac:dyDescent="0.25">
      <c r="Q10489" s="1333"/>
      <c r="R10489" s="1333"/>
      <c r="S10489" s="669"/>
      <c r="T10489" s="669"/>
      <c r="U10489" s="669"/>
      <c r="AG10489" s="873"/>
      <c r="AN10489" s="669"/>
      <c r="IG10489" s="1009"/>
      <c r="IH10489" s="1009"/>
      <c r="II10489" s="1009"/>
      <c r="IJ10489" s="1009"/>
      <c r="IK10489" s="1009"/>
      <c r="IL10489" s="1009"/>
      <c r="IM10489" s="1009"/>
    </row>
    <row r="10490" spans="17:247" x14ac:dyDescent="0.25">
      <c r="Q10490" s="1333"/>
      <c r="R10490" s="1333"/>
      <c r="S10490" s="669"/>
      <c r="T10490" s="669"/>
      <c r="U10490" s="669"/>
      <c r="AG10490" s="873"/>
      <c r="AN10490" s="669"/>
      <c r="IG10490" s="1009"/>
      <c r="IH10490" s="1009"/>
      <c r="II10490" s="1009"/>
      <c r="IJ10490" s="1009"/>
      <c r="IK10490" s="1009"/>
      <c r="IL10490" s="1009"/>
      <c r="IM10490" s="1009"/>
    </row>
    <row r="10491" spans="17:247" x14ac:dyDescent="0.25">
      <c r="Q10491" s="1333"/>
      <c r="R10491" s="1333"/>
      <c r="S10491" s="669"/>
      <c r="T10491" s="669"/>
      <c r="U10491" s="669"/>
      <c r="AG10491" s="873"/>
      <c r="AN10491" s="669"/>
      <c r="IG10491" s="1009"/>
      <c r="IH10491" s="1009"/>
      <c r="II10491" s="1009"/>
      <c r="IJ10491" s="1009"/>
      <c r="IK10491" s="1009"/>
      <c r="IL10491" s="1009"/>
      <c r="IM10491" s="1009"/>
    </row>
    <row r="10492" spans="17:247" x14ac:dyDescent="0.25">
      <c r="Q10492" s="1333"/>
      <c r="R10492" s="1333"/>
      <c r="S10492" s="669"/>
      <c r="T10492" s="669"/>
      <c r="U10492" s="669"/>
      <c r="AG10492" s="873"/>
      <c r="AN10492" s="669"/>
      <c r="IG10492" s="1009"/>
      <c r="IH10492" s="1009"/>
      <c r="II10492" s="1009"/>
      <c r="IJ10492" s="1009"/>
      <c r="IK10492" s="1009"/>
      <c r="IL10492" s="1009"/>
      <c r="IM10492" s="1009"/>
    </row>
    <row r="10493" spans="17:247" x14ac:dyDescent="0.25">
      <c r="Q10493" s="1333"/>
      <c r="R10493" s="1333"/>
      <c r="S10493" s="669"/>
      <c r="T10493" s="669"/>
      <c r="U10493" s="669"/>
      <c r="AG10493" s="873"/>
      <c r="AN10493" s="669"/>
      <c r="IG10493" s="1009"/>
      <c r="IH10493" s="1009"/>
      <c r="II10493" s="1009"/>
      <c r="IJ10493" s="1009"/>
      <c r="IK10493" s="1009"/>
      <c r="IL10493" s="1009"/>
      <c r="IM10493" s="1009"/>
    </row>
    <row r="10494" spans="17:247" x14ac:dyDescent="0.25">
      <c r="Q10494" s="1333"/>
      <c r="R10494" s="1333"/>
      <c r="S10494" s="669"/>
      <c r="T10494" s="669"/>
      <c r="U10494" s="669"/>
      <c r="AG10494" s="873"/>
      <c r="AN10494" s="669"/>
      <c r="IG10494" s="1009"/>
      <c r="IH10494" s="1009"/>
      <c r="II10494" s="1009"/>
      <c r="IJ10494" s="1009"/>
      <c r="IK10494" s="1009"/>
      <c r="IL10494" s="1009"/>
      <c r="IM10494" s="1009"/>
    </row>
    <row r="10495" spans="17:247" x14ac:dyDescent="0.25">
      <c r="Q10495" s="1333"/>
      <c r="R10495" s="1333"/>
      <c r="S10495" s="669"/>
      <c r="T10495" s="669"/>
      <c r="U10495" s="669"/>
      <c r="AG10495" s="873"/>
      <c r="AN10495" s="669"/>
      <c r="IG10495" s="1009"/>
      <c r="IH10495" s="1009"/>
      <c r="II10495" s="1009"/>
      <c r="IJ10495" s="1009"/>
      <c r="IK10495" s="1009"/>
      <c r="IL10495" s="1009"/>
      <c r="IM10495" s="1009"/>
    </row>
    <row r="10496" spans="17:247" x14ac:dyDescent="0.25">
      <c r="Q10496" s="1333"/>
      <c r="R10496" s="1333"/>
      <c r="S10496" s="669"/>
      <c r="T10496" s="669"/>
      <c r="U10496" s="669"/>
      <c r="AG10496" s="873"/>
      <c r="AN10496" s="669"/>
      <c r="IG10496" s="1009"/>
      <c r="IH10496" s="1009"/>
      <c r="II10496" s="1009"/>
      <c r="IJ10496" s="1009"/>
      <c r="IK10496" s="1009"/>
      <c r="IL10496" s="1009"/>
      <c r="IM10496" s="1009"/>
    </row>
    <row r="10497" spans="17:247" x14ac:dyDescent="0.25">
      <c r="Q10497" s="1333"/>
      <c r="R10497" s="1333"/>
      <c r="S10497" s="669"/>
      <c r="T10497" s="669"/>
      <c r="U10497" s="669"/>
      <c r="AG10497" s="873"/>
      <c r="AN10497" s="669"/>
      <c r="IG10497" s="1009"/>
      <c r="IH10497" s="1009"/>
      <c r="II10497" s="1009"/>
      <c r="IJ10497" s="1009"/>
      <c r="IK10497" s="1009"/>
      <c r="IL10497" s="1009"/>
      <c r="IM10497" s="1009"/>
    </row>
    <row r="10498" spans="17:247" x14ac:dyDescent="0.25">
      <c r="Q10498" s="1333"/>
      <c r="R10498" s="1333"/>
      <c r="S10498" s="669"/>
      <c r="T10498" s="669"/>
      <c r="U10498" s="669"/>
      <c r="AG10498" s="873"/>
      <c r="AN10498" s="669"/>
      <c r="IG10498" s="1009"/>
      <c r="IH10498" s="1009"/>
      <c r="II10498" s="1009"/>
      <c r="IJ10498" s="1009"/>
      <c r="IK10498" s="1009"/>
      <c r="IL10498" s="1009"/>
      <c r="IM10498" s="1009"/>
    </row>
    <row r="10499" spans="17:247" x14ac:dyDescent="0.25">
      <c r="Q10499" s="1333"/>
      <c r="R10499" s="1333"/>
      <c r="S10499" s="669"/>
      <c r="T10499" s="669"/>
      <c r="U10499" s="669"/>
      <c r="AG10499" s="873"/>
      <c r="AN10499" s="669"/>
      <c r="IG10499" s="1009"/>
      <c r="IH10499" s="1009"/>
      <c r="II10499" s="1009"/>
      <c r="IJ10499" s="1009"/>
      <c r="IK10499" s="1009"/>
      <c r="IL10499" s="1009"/>
      <c r="IM10499" s="1009"/>
    </row>
    <row r="10500" spans="17:247" x14ac:dyDescent="0.25">
      <c r="Q10500" s="1333"/>
      <c r="R10500" s="1333"/>
      <c r="S10500" s="669"/>
      <c r="T10500" s="669"/>
      <c r="U10500" s="669"/>
      <c r="AG10500" s="873"/>
      <c r="AN10500" s="669"/>
      <c r="IG10500" s="1009"/>
      <c r="IH10500" s="1009"/>
      <c r="II10500" s="1009"/>
      <c r="IJ10500" s="1009"/>
      <c r="IK10500" s="1009"/>
      <c r="IL10500" s="1009"/>
      <c r="IM10500" s="1009"/>
    </row>
    <row r="10501" spans="17:247" x14ac:dyDescent="0.25">
      <c r="Q10501" s="1333"/>
      <c r="R10501" s="1333"/>
      <c r="S10501" s="669"/>
      <c r="T10501" s="669"/>
      <c r="U10501" s="669"/>
      <c r="AG10501" s="873"/>
      <c r="AN10501" s="669"/>
      <c r="IG10501" s="1009"/>
      <c r="IH10501" s="1009"/>
      <c r="II10501" s="1009"/>
      <c r="IJ10501" s="1009"/>
      <c r="IK10501" s="1009"/>
      <c r="IL10501" s="1009"/>
      <c r="IM10501" s="1009"/>
    </row>
    <row r="10502" spans="17:247" x14ac:dyDescent="0.25">
      <c r="Q10502" s="1333"/>
      <c r="R10502" s="1333"/>
      <c r="S10502" s="669"/>
      <c r="T10502" s="669"/>
      <c r="U10502" s="669"/>
      <c r="AG10502" s="873"/>
      <c r="AN10502" s="669"/>
      <c r="IG10502" s="1009"/>
      <c r="IH10502" s="1009"/>
      <c r="II10502" s="1009"/>
      <c r="IJ10502" s="1009"/>
      <c r="IK10502" s="1009"/>
      <c r="IL10502" s="1009"/>
      <c r="IM10502" s="1009"/>
    </row>
    <row r="10503" spans="17:247" x14ac:dyDescent="0.25">
      <c r="Q10503" s="1333"/>
      <c r="R10503" s="1333"/>
      <c r="S10503" s="669"/>
      <c r="T10503" s="669"/>
      <c r="U10503" s="669"/>
      <c r="AG10503" s="873"/>
      <c r="AN10503" s="669"/>
      <c r="IG10503" s="1009"/>
      <c r="IH10503" s="1009"/>
      <c r="II10503" s="1009"/>
      <c r="IJ10503" s="1009"/>
      <c r="IK10503" s="1009"/>
      <c r="IL10503" s="1009"/>
      <c r="IM10503" s="1009"/>
    </row>
    <row r="10504" spans="17:247" x14ac:dyDescent="0.25">
      <c r="Q10504" s="1333"/>
      <c r="R10504" s="1333"/>
      <c r="S10504" s="669"/>
      <c r="T10504" s="669"/>
      <c r="U10504" s="669"/>
      <c r="AG10504" s="873"/>
      <c r="AN10504" s="669"/>
      <c r="IG10504" s="1009"/>
      <c r="IH10504" s="1009"/>
      <c r="II10504" s="1009"/>
      <c r="IJ10504" s="1009"/>
      <c r="IK10504" s="1009"/>
      <c r="IL10504" s="1009"/>
      <c r="IM10504" s="1009"/>
    </row>
    <row r="10505" spans="17:247" x14ac:dyDescent="0.25">
      <c r="Q10505" s="1333"/>
      <c r="R10505" s="1333"/>
      <c r="S10505" s="669"/>
      <c r="T10505" s="669"/>
      <c r="U10505" s="669"/>
      <c r="AG10505" s="873"/>
      <c r="AN10505" s="669"/>
      <c r="IG10505" s="1009"/>
      <c r="IH10505" s="1009"/>
      <c r="II10505" s="1009"/>
      <c r="IJ10505" s="1009"/>
      <c r="IK10505" s="1009"/>
      <c r="IL10505" s="1009"/>
      <c r="IM10505" s="1009"/>
    </row>
    <row r="10506" spans="17:247" x14ac:dyDescent="0.25">
      <c r="Q10506" s="1333"/>
      <c r="R10506" s="1333"/>
      <c r="S10506" s="669"/>
      <c r="T10506" s="669"/>
      <c r="U10506" s="669"/>
      <c r="AG10506" s="873"/>
      <c r="AN10506" s="669"/>
      <c r="IG10506" s="1009"/>
      <c r="IH10506" s="1009"/>
      <c r="II10506" s="1009"/>
      <c r="IJ10506" s="1009"/>
      <c r="IK10506" s="1009"/>
      <c r="IL10506" s="1009"/>
      <c r="IM10506" s="1009"/>
    </row>
    <row r="10507" spans="17:247" x14ac:dyDescent="0.25">
      <c r="Q10507" s="1333"/>
      <c r="R10507" s="1333"/>
      <c r="S10507" s="669"/>
      <c r="T10507" s="669"/>
      <c r="U10507" s="669"/>
      <c r="AG10507" s="873"/>
      <c r="AN10507" s="669"/>
      <c r="IG10507" s="1009"/>
      <c r="IH10507" s="1009"/>
      <c r="II10507" s="1009"/>
      <c r="IJ10507" s="1009"/>
      <c r="IK10507" s="1009"/>
      <c r="IL10507" s="1009"/>
      <c r="IM10507" s="1009"/>
    </row>
    <row r="10508" spans="17:247" x14ac:dyDescent="0.25">
      <c r="Q10508" s="1333"/>
      <c r="R10508" s="1333"/>
      <c r="S10508" s="669"/>
      <c r="T10508" s="669"/>
      <c r="U10508" s="669"/>
      <c r="AG10508" s="873"/>
      <c r="AN10508" s="669"/>
      <c r="IG10508" s="1009"/>
      <c r="IH10508" s="1009"/>
      <c r="II10508" s="1009"/>
      <c r="IJ10508" s="1009"/>
      <c r="IK10508" s="1009"/>
      <c r="IL10508" s="1009"/>
      <c r="IM10508" s="1009"/>
    </row>
    <row r="10509" spans="17:247" x14ac:dyDescent="0.25">
      <c r="Q10509" s="1333"/>
      <c r="R10509" s="1333"/>
      <c r="S10509" s="669"/>
      <c r="T10509" s="669"/>
      <c r="U10509" s="669"/>
      <c r="AG10509" s="873"/>
      <c r="AN10509" s="669"/>
      <c r="IG10509" s="1009"/>
      <c r="IH10509" s="1009"/>
      <c r="II10509" s="1009"/>
      <c r="IJ10509" s="1009"/>
      <c r="IK10509" s="1009"/>
      <c r="IL10509" s="1009"/>
      <c r="IM10509" s="1009"/>
    </row>
    <row r="10510" spans="17:247" x14ac:dyDescent="0.25">
      <c r="Q10510" s="1333"/>
      <c r="R10510" s="1333"/>
      <c r="S10510" s="669"/>
      <c r="T10510" s="669"/>
      <c r="U10510" s="669"/>
      <c r="AG10510" s="873"/>
      <c r="AN10510" s="669"/>
      <c r="IG10510" s="1009"/>
      <c r="IH10510" s="1009"/>
      <c r="II10510" s="1009"/>
      <c r="IJ10510" s="1009"/>
      <c r="IK10510" s="1009"/>
      <c r="IL10510" s="1009"/>
      <c r="IM10510" s="1009"/>
    </row>
    <row r="10511" spans="17:247" x14ac:dyDescent="0.25">
      <c r="Q10511" s="1333"/>
      <c r="R10511" s="1333"/>
      <c r="S10511" s="669"/>
      <c r="T10511" s="669"/>
      <c r="U10511" s="669"/>
      <c r="AG10511" s="873"/>
      <c r="AN10511" s="669"/>
      <c r="IG10511" s="1009"/>
      <c r="IH10511" s="1009"/>
      <c r="II10511" s="1009"/>
      <c r="IJ10511" s="1009"/>
      <c r="IK10511" s="1009"/>
      <c r="IL10511" s="1009"/>
      <c r="IM10511" s="1009"/>
    </row>
    <row r="10512" spans="17:247" x14ac:dyDescent="0.25">
      <c r="Q10512" s="1333"/>
      <c r="R10512" s="1333"/>
      <c r="S10512" s="669"/>
      <c r="T10512" s="669"/>
      <c r="U10512" s="669"/>
      <c r="AG10512" s="873"/>
      <c r="AN10512" s="669"/>
      <c r="IG10512" s="1009"/>
      <c r="IH10512" s="1009"/>
      <c r="II10512" s="1009"/>
      <c r="IJ10512" s="1009"/>
      <c r="IK10512" s="1009"/>
      <c r="IL10512" s="1009"/>
      <c r="IM10512" s="1009"/>
    </row>
    <row r="10513" spans="17:247" x14ac:dyDescent="0.25">
      <c r="Q10513" s="1333"/>
      <c r="R10513" s="1333"/>
      <c r="S10513" s="669"/>
      <c r="T10513" s="669"/>
      <c r="U10513" s="669"/>
      <c r="AG10513" s="873"/>
      <c r="AN10513" s="669"/>
      <c r="IG10513" s="1009"/>
      <c r="IH10513" s="1009"/>
      <c r="II10513" s="1009"/>
      <c r="IJ10513" s="1009"/>
      <c r="IK10513" s="1009"/>
      <c r="IL10513" s="1009"/>
      <c r="IM10513" s="1009"/>
    </row>
    <row r="10514" spans="17:247" x14ac:dyDescent="0.25">
      <c r="Q10514" s="1333"/>
      <c r="R10514" s="1333"/>
      <c r="S10514" s="669"/>
      <c r="T10514" s="669"/>
      <c r="U10514" s="669"/>
      <c r="AG10514" s="873"/>
      <c r="AN10514" s="669"/>
      <c r="IG10514" s="1009"/>
      <c r="IH10514" s="1009"/>
      <c r="II10514" s="1009"/>
      <c r="IJ10514" s="1009"/>
      <c r="IK10514" s="1009"/>
      <c r="IL10514" s="1009"/>
      <c r="IM10514" s="1009"/>
    </row>
    <row r="10515" spans="17:247" x14ac:dyDescent="0.25">
      <c r="Q10515" s="1333"/>
      <c r="R10515" s="1333"/>
      <c r="S10515" s="669"/>
      <c r="T10515" s="669"/>
      <c r="U10515" s="669"/>
      <c r="AG10515" s="873"/>
      <c r="AN10515" s="669"/>
      <c r="IG10515" s="1009"/>
      <c r="IH10515" s="1009"/>
      <c r="II10515" s="1009"/>
      <c r="IJ10515" s="1009"/>
      <c r="IK10515" s="1009"/>
      <c r="IL10515" s="1009"/>
      <c r="IM10515" s="1009"/>
    </row>
    <row r="10516" spans="17:247" x14ac:dyDescent="0.25">
      <c r="Q10516" s="1333"/>
      <c r="R10516" s="1333"/>
      <c r="S10516" s="669"/>
      <c r="T10516" s="669"/>
      <c r="U10516" s="669"/>
      <c r="AG10516" s="873"/>
      <c r="AN10516" s="669"/>
      <c r="IG10516" s="1009"/>
      <c r="IH10516" s="1009"/>
      <c r="II10516" s="1009"/>
      <c r="IJ10516" s="1009"/>
      <c r="IK10516" s="1009"/>
      <c r="IL10516" s="1009"/>
      <c r="IM10516" s="1009"/>
    </row>
    <row r="10517" spans="17:247" x14ac:dyDescent="0.25">
      <c r="Q10517" s="1333"/>
      <c r="R10517" s="1333"/>
      <c r="S10517" s="669"/>
      <c r="T10517" s="669"/>
      <c r="U10517" s="669"/>
      <c r="AG10517" s="873"/>
      <c r="AN10517" s="669"/>
      <c r="IG10517" s="1009"/>
      <c r="IH10517" s="1009"/>
      <c r="II10517" s="1009"/>
      <c r="IJ10517" s="1009"/>
      <c r="IK10517" s="1009"/>
      <c r="IL10517" s="1009"/>
      <c r="IM10517" s="1009"/>
    </row>
    <row r="10518" spans="17:247" x14ac:dyDescent="0.25">
      <c r="Q10518" s="1333"/>
      <c r="R10518" s="1333"/>
      <c r="S10518" s="669"/>
      <c r="T10518" s="669"/>
      <c r="U10518" s="669"/>
      <c r="AG10518" s="873"/>
      <c r="AN10518" s="669"/>
      <c r="IG10518" s="1009"/>
      <c r="IH10518" s="1009"/>
      <c r="II10518" s="1009"/>
      <c r="IJ10518" s="1009"/>
      <c r="IK10518" s="1009"/>
      <c r="IL10518" s="1009"/>
      <c r="IM10518" s="1009"/>
    </row>
    <row r="10519" spans="17:247" x14ac:dyDescent="0.25">
      <c r="Q10519" s="1333"/>
      <c r="R10519" s="1333"/>
      <c r="S10519" s="669"/>
      <c r="T10519" s="669"/>
      <c r="U10519" s="669"/>
      <c r="AG10519" s="873"/>
      <c r="AN10519" s="669"/>
      <c r="IG10519" s="1009"/>
      <c r="IH10519" s="1009"/>
      <c r="II10519" s="1009"/>
      <c r="IJ10519" s="1009"/>
      <c r="IK10519" s="1009"/>
      <c r="IL10519" s="1009"/>
      <c r="IM10519" s="1009"/>
    </row>
    <row r="10520" spans="17:247" x14ac:dyDescent="0.25">
      <c r="Q10520" s="1333"/>
      <c r="R10520" s="1333"/>
      <c r="S10520" s="669"/>
      <c r="T10520" s="669"/>
      <c r="U10520" s="669"/>
      <c r="AG10520" s="873"/>
      <c r="AN10520" s="669"/>
      <c r="IG10520" s="1009"/>
      <c r="IH10520" s="1009"/>
      <c r="II10520" s="1009"/>
      <c r="IJ10520" s="1009"/>
      <c r="IK10520" s="1009"/>
      <c r="IL10520" s="1009"/>
      <c r="IM10520" s="1009"/>
    </row>
    <row r="10521" spans="17:247" x14ac:dyDescent="0.25">
      <c r="Q10521" s="1333"/>
      <c r="R10521" s="1333"/>
      <c r="S10521" s="669"/>
      <c r="T10521" s="669"/>
      <c r="U10521" s="669"/>
      <c r="AG10521" s="873"/>
      <c r="AN10521" s="669"/>
      <c r="IG10521" s="1009"/>
      <c r="IH10521" s="1009"/>
      <c r="II10521" s="1009"/>
      <c r="IJ10521" s="1009"/>
      <c r="IK10521" s="1009"/>
      <c r="IL10521" s="1009"/>
      <c r="IM10521" s="1009"/>
    </row>
    <row r="10522" spans="17:247" x14ac:dyDescent="0.25">
      <c r="Q10522" s="1333"/>
      <c r="R10522" s="1333"/>
      <c r="S10522" s="669"/>
      <c r="T10522" s="669"/>
      <c r="U10522" s="669"/>
      <c r="AG10522" s="873"/>
      <c r="AN10522" s="669"/>
      <c r="IG10522" s="1009"/>
      <c r="IH10522" s="1009"/>
      <c r="II10522" s="1009"/>
      <c r="IJ10522" s="1009"/>
      <c r="IK10522" s="1009"/>
      <c r="IL10522" s="1009"/>
      <c r="IM10522" s="1009"/>
    </row>
    <row r="10523" spans="17:247" x14ac:dyDescent="0.25">
      <c r="Q10523" s="1333"/>
      <c r="R10523" s="1333"/>
      <c r="S10523" s="669"/>
      <c r="T10523" s="669"/>
      <c r="U10523" s="669"/>
      <c r="AG10523" s="873"/>
      <c r="AN10523" s="669"/>
      <c r="IG10523" s="1009"/>
      <c r="IH10523" s="1009"/>
      <c r="II10523" s="1009"/>
      <c r="IJ10523" s="1009"/>
      <c r="IK10523" s="1009"/>
      <c r="IL10523" s="1009"/>
      <c r="IM10523" s="1009"/>
    </row>
    <row r="10524" spans="17:247" x14ac:dyDescent="0.25">
      <c r="Q10524" s="1333"/>
      <c r="R10524" s="1333"/>
      <c r="S10524" s="669"/>
      <c r="T10524" s="669"/>
      <c r="U10524" s="669"/>
      <c r="AG10524" s="873"/>
      <c r="AN10524" s="669"/>
      <c r="IG10524" s="1009"/>
      <c r="IH10524" s="1009"/>
      <c r="II10524" s="1009"/>
      <c r="IJ10524" s="1009"/>
      <c r="IK10524" s="1009"/>
      <c r="IL10524" s="1009"/>
      <c r="IM10524" s="1009"/>
    </row>
    <row r="10525" spans="17:247" x14ac:dyDescent="0.25">
      <c r="Q10525" s="1333"/>
      <c r="R10525" s="1333"/>
      <c r="S10525" s="669"/>
      <c r="T10525" s="669"/>
      <c r="U10525" s="669"/>
      <c r="AG10525" s="873"/>
      <c r="AN10525" s="669"/>
      <c r="IG10525" s="1009"/>
      <c r="IH10525" s="1009"/>
      <c r="II10525" s="1009"/>
      <c r="IJ10525" s="1009"/>
      <c r="IK10525" s="1009"/>
      <c r="IL10525" s="1009"/>
      <c r="IM10525" s="1009"/>
    </row>
    <row r="10526" spans="17:247" x14ac:dyDescent="0.25">
      <c r="Q10526" s="1333"/>
      <c r="R10526" s="1333"/>
      <c r="S10526" s="669"/>
      <c r="T10526" s="669"/>
      <c r="U10526" s="669"/>
      <c r="AG10526" s="873"/>
      <c r="AN10526" s="669"/>
      <c r="IG10526" s="1009"/>
      <c r="IH10526" s="1009"/>
      <c r="II10526" s="1009"/>
      <c r="IJ10526" s="1009"/>
      <c r="IK10526" s="1009"/>
      <c r="IL10526" s="1009"/>
      <c r="IM10526" s="1009"/>
    </row>
    <row r="10527" spans="17:247" x14ac:dyDescent="0.25">
      <c r="Q10527" s="1333"/>
      <c r="R10527" s="1333"/>
      <c r="S10527" s="669"/>
      <c r="T10527" s="669"/>
      <c r="U10527" s="669"/>
      <c r="AG10527" s="873"/>
      <c r="AN10527" s="669"/>
      <c r="IG10527" s="1009"/>
      <c r="IH10527" s="1009"/>
      <c r="II10527" s="1009"/>
      <c r="IJ10527" s="1009"/>
      <c r="IK10527" s="1009"/>
      <c r="IL10527" s="1009"/>
      <c r="IM10527" s="1009"/>
    </row>
    <row r="10528" spans="17:247" x14ac:dyDescent="0.25">
      <c r="Q10528" s="1333"/>
      <c r="R10528" s="1333"/>
      <c r="S10528" s="669"/>
      <c r="T10528" s="669"/>
      <c r="U10528" s="669"/>
      <c r="AG10528" s="873"/>
      <c r="AN10528" s="669"/>
      <c r="IG10528" s="1009"/>
      <c r="IH10528" s="1009"/>
      <c r="II10528" s="1009"/>
      <c r="IJ10528" s="1009"/>
      <c r="IK10528" s="1009"/>
      <c r="IL10528" s="1009"/>
      <c r="IM10528" s="1009"/>
    </row>
    <row r="10529" spans="17:247" x14ac:dyDescent="0.25">
      <c r="Q10529" s="1333"/>
      <c r="R10529" s="1333"/>
      <c r="S10529" s="669"/>
      <c r="T10529" s="669"/>
      <c r="U10529" s="669"/>
      <c r="AG10529" s="873"/>
      <c r="AN10529" s="669"/>
      <c r="IG10529" s="1009"/>
      <c r="IH10529" s="1009"/>
      <c r="II10529" s="1009"/>
      <c r="IJ10529" s="1009"/>
      <c r="IK10529" s="1009"/>
      <c r="IL10529" s="1009"/>
      <c r="IM10529" s="1009"/>
    </row>
    <row r="10530" spans="17:247" x14ac:dyDescent="0.25">
      <c r="Q10530" s="1333"/>
      <c r="R10530" s="1333"/>
      <c r="S10530" s="669"/>
      <c r="T10530" s="669"/>
      <c r="U10530" s="669"/>
      <c r="AG10530" s="873"/>
      <c r="AN10530" s="669"/>
      <c r="IG10530" s="1009"/>
      <c r="IH10530" s="1009"/>
      <c r="II10530" s="1009"/>
      <c r="IJ10530" s="1009"/>
      <c r="IK10530" s="1009"/>
      <c r="IL10530" s="1009"/>
      <c r="IM10530" s="1009"/>
    </row>
    <row r="10531" spans="17:247" x14ac:dyDescent="0.25">
      <c r="Q10531" s="1333"/>
      <c r="R10531" s="1333"/>
      <c r="S10531" s="669"/>
      <c r="T10531" s="669"/>
      <c r="U10531" s="669"/>
      <c r="AG10531" s="873"/>
      <c r="AN10531" s="669"/>
      <c r="IG10531" s="1009"/>
      <c r="IH10531" s="1009"/>
      <c r="II10531" s="1009"/>
      <c r="IJ10531" s="1009"/>
      <c r="IK10531" s="1009"/>
      <c r="IL10531" s="1009"/>
      <c r="IM10531" s="1009"/>
    </row>
    <row r="10532" spans="17:247" x14ac:dyDescent="0.25">
      <c r="Q10532" s="1333"/>
      <c r="R10532" s="1333"/>
      <c r="S10532" s="669"/>
      <c r="T10532" s="669"/>
      <c r="U10532" s="669"/>
      <c r="AG10532" s="873"/>
      <c r="AN10532" s="669"/>
      <c r="IG10532" s="1009"/>
      <c r="IH10532" s="1009"/>
      <c r="II10532" s="1009"/>
      <c r="IJ10532" s="1009"/>
      <c r="IK10532" s="1009"/>
      <c r="IL10532" s="1009"/>
      <c r="IM10532" s="1009"/>
    </row>
    <row r="10533" spans="17:247" x14ac:dyDescent="0.25">
      <c r="Q10533" s="1333"/>
      <c r="R10533" s="1333"/>
      <c r="S10533" s="669"/>
      <c r="T10533" s="669"/>
      <c r="U10533" s="669"/>
      <c r="AG10533" s="873"/>
      <c r="AN10533" s="669"/>
      <c r="IG10533" s="1009"/>
      <c r="IH10533" s="1009"/>
      <c r="II10533" s="1009"/>
      <c r="IJ10533" s="1009"/>
      <c r="IK10533" s="1009"/>
      <c r="IL10533" s="1009"/>
      <c r="IM10533" s="1009"/>
    </row>
    <row r="10534" spans="17:247" x14ac:dyDescent="0.25">
      <c r="Q10534" s="1333"/>
      <c r="R10534" s="1333"/>
      <c r="S10534" s="669"/>
      <c r="T10534" s="669"/>
      <c r="U10534" s="669"/>
      <c r="AG10534" s="873"/>
      <c r="AN10534" s="669"/>
      <c r="IG10534" s="1009"/>
      <c r="IH10534" s="1009"/>
      <c r="II10534" s="1009"/>
      <c r="IJ10534" s="1009"/>
      <c r="IK10534" s="1009"/>
      <c r="IL10534" s="1009"/>
      <c r="IM10534" s="1009"/>
    </row>
    <row r="10535" spans="17:247" x14ac:dyDescent="0.25">
      <c r="Q10535" s="1333"/>
      <c r="R10535" s="1333"/>
      <c r="S10535" s="669"/>
      <c r="T10535" s="669"/>
      <c r="U10535" s="669"/>
      <c r="AG10535" s="873"/>
      <c r="AN10535" s="669"/>
      <c r="IG10535" s="1009"/>
      <c r="IH10535" s="1009"/>
      <c r="II10535" s="1009"/>
      <c r="IJ10535" s="1009"/>
      <c r="IK10535" s="1009"/>
      <c r="IL10535" s="1009"/>
      <c r="IM10535" s="1009"/>
    </row>
    <row r="10536" spans="17:247" x14ac:dyDescent="0.25">
      <c r="Q10536" s="1333"/>
      <c r="R10536" s="1333"/>
      <c r="S10536" s="669"/>
      <c r="T10536" s="669"/>
      <c r="U10536" s="669"/>
      <c r="AG10536" s="873"/>
      <c r="AN10536" s="669"/>
      <c r="IG10536" s="1009"/>
      <c r="IH10536" s="1009"/>
      <c r="II10536" s="1009"/>
      <c r="IJ10536" s="1009"/>
      <c r="IK10536" s="1009"/>
      <c r="IL10536" s="1009"/>
      <c r="IM10536" s="1009"/>
    </row>
    <row r="10537" spans="17:247" x14ac:dyDescent="0.25">
      <c r="Q10537" s="1333"/>
      <c r="R10537" s="1333"/>
      <c r="S10537" s="669"/>
      <c r="T10537" s="669"/>
      <c r="U10537" s="669"/>
      <c r="AG10537" s="873"/>
      <c r="AN10537" s="669"/>
      <c r="IG10537" s="1009"/>
      <c r="IH10537" s="1009"/>
      <c r="II10537" s="1009"/>
      <c r="IJ10537" s="1009"/>
      <c r="IK10537" s="1009"/>
      <c r="IL10537" s="1009"/>
      <c r="IM10537" s="1009"/>
    </row>
    <row r="10538" spans="17:247" x14ac:dyDescent="0.25">
      <c r="Q10538" s="1333"/>
      <c r="R10538" s="1333"/>
      <c r="S10538" s="669"/>
      <c r="T10538" s="669"/>
      <c r="U10538" s="669"/>
      <c r="AG10538" s="873"/>
      <c r="AN10538" s="669"/>
      <c r="IG10538" s="1009"/>
      <c r="IH10538" s="1009"/>
      <c r="II10538" s="1009"/>
      <c r="IJ10538" s="1009"/>
      <c r="IK10538" s="1009"/>
      <c r="IL10538" s="1009"/>
      <c r="IM10538" s="1009"/>
    </row>
    <row r="10539" spans="17:247" x14ac:dyDescent="0.25">
      <c r="Q10539" s="1333"/>
      <c r="R10539" s="1333"/>
      <c r="S10539" s="669"/>
      <c r="T10539" s="669"/>
      <c r="U10539" s="669"/>
      <c r="AG10539" s="873"/>
      <c r="AN10539" s="669"/>
      <c r="IG10539" s="1009"/>
      <c r="IH10539" s="1009"/>
      <c r="II10539" s="1009"/>
      <c r="IJ10539" s="1009"/>
      <c r="IK10539" s="1009"/>
      <c r="IL10539" s="1009"/>
      <c r="IM10539" s="1009"/>
    </row>
    <row r="10540" spans="17:247" x14ac:dyDescent="0.25">
      <c r="Q10540" s="1333"/>
      <c r="R10540" s="1333"/>
      <c r="S10540" s="669"/>
      <c r="T10540" s="669"/>
      <c r="U10540" s="669"/>
      <c r="AG10540" s="873"/>
      <c r="AN10540" s="669"/>
      <c r="IG10540" s="1009"/>
      <c r="IH10540" s="1009"/>
      <c r="II10540" s="1009"/>
      <c r="IJ10540" s="1009"/>
      <c r="IK10540" s="1009"/>
      <c r="IL10540" s="1009"/>
      <c r="IM10540" s="1009"/>
    </row>
    <row r="10541" spans="17:247" x14ac:dyDescent="0.25">
      <c r="Q10541" s="1333"/>
      <c r="R10541" s="1333"/>
      <c r="S10541" s="669"/>
      <c r="T10541" s="669"/>
      <c r="U10541" s="669"/>
      <c r="AG10541" s="873"/>
      <c r="AN10541" s="669"/>
      <c r="IG10541" s="1009"/>
      <c r="IH10541" s="1009"/>
      <c r="II10541" s="1009"/>
      <c r="IJ10541" s="1009"/>
      <c r="IK10541" s="1009"/>
      <c r="IL10541" s="1009"/>
      <c r="IM10541" s="1009"/>
    </row>
    <row r="10542" spans="17:247" x14ac:dyDescent="0.25">
      <c r="Q10542" s="1333"/>
      <c r="R10542" s="1333"/>
      <c r="S10542" s="669"/>
      <c r="T10542" s="669"/>
      <c r="U10542" s="669"/>
      <c r="AG10542" s="873"/>
      <c r="AN10542" s="669"/>
      <c r="IG10542" s="1009"/>
      <c r="IH10542" s="1009"/>
      <c r="II10542" s="1009"/>
      <c r="IJ10542" s="1009"/>
      <c r="IK10542" s="1009"/>
      <c r="IL10542" s="1009"/>
      <c r="IM10542" s="1009"/>
    </row>
    <row r="10543" spans="17:247" x14ac:dyDescent="0.25">
      <c r="Q10543" s="1333"/>
      <c r="R10543" s="1333"/>
      <c r="S10543" s="669"/>
      <c r="T10543" s="669"/>
      <c r="U10543" s="669"/>
      <c r="AG10543" s="873"/>
      <c r="AN10543" s="669"/>
      <c r="IG10543" s="1009"/>
      <c r="IH10543" s="1009"/>
      <c r="II10543" s="1009"/>
      <c r="IJ10543" s="1009"/>
      <c r="IK10543" s="1009"/>
      <c r="IL10543" s="1009"/>
      <c r="IM10543" s="1009"/>
    </row>
    <row r="10544" spans="17:247" x14ac:dyDescent="0.25">
      <c r="Q10544" s="1333"/>
      <c r="R10544" s="1333"/>
      <c r="S10544" s="669"/>
      <c r="T10544" s="669"/>
      <c r="U10544" s="669"/>
      <c r="AG10544" s="873"/>
      <c r="AN10544" s="669"/>
      <c r="IG10544" s="1009"/>
      <c r="IH10544" s="1009"/>
      <c r="II10544" s="1009"/>
      <c r="IJ10544" s="1009"/>
      <c r="IK10544" s="1009"/>
      <c r="IL10544" s="1009"/>
      <c r="IM10544" s="1009"/>
    </row>
    <row r="10545" spans="17:247" x14ac:dyDescent="0.25">
      <c r="Q10545" s="1333"/>
      <c r="R10545" s="1333"/>
      <c r="S10545" s="669"/>
      <c r="T10545" s="669"/>
      <c r="U10545" s="669"/>
      <c r="AG10545" s="873"/>
      <c r="AN10545" s="669"/>
      <c r="IG10545" s="1009"/>
      <c r="IH10545" s="1009"/>
      <c r="II10545" s="1009"/>
      <c r="IJ10545" s="1009"/>
      <c r="IK10545" s="1009"/>
      <c r="IL10545" s="1009"/>
      <c r="IM10545" s="1009"/>
    </row>
    <row r="10546" spans="17:247" x14ac:dyDescent="0.25">
      <c r="Q10546" s="1333"/>
      <c r="R10546" s="1333"/>
      <c r="S10546" s="669"/>
      <c r="T10546" s="669"/>
      <c r="U10546" s="669"/>
      <c r="AG10546" s="873"/>
      <c r="AN10546" s="669"/>
      <c r="IG10546" s="1009"/>
      <c r="IH10546" s="1009"/>
      <c r="II10546" s="1009"/>
      <c r="IJ10546" s="1009"/>
      <c r="IK10546" s="1009"/>
      <c r="IL10546" s="1009"/>
      <c r="IM10546" s="1009"/>
    </row>
    <row r="10547" spans="17:247" x14ac:dyDescent="0.25">
      <c r="Q10547" s="1333"/>
      <c r="R10547" s="1333"/>
      <c r="S10547" s="669"/>
      <c r="T10547" s="669"/>
      <c r="U10547" s="669"/>
      <c r="AG10547" s="873"/>
      <c r="AN10547" s="669"/>
      <c r="IG10547" s="1009"/>
      <c r="IH10547" s="1009"/>
      <c r="II10547" s="1009"/>
      <c r="IJ10547" s="1009"/>
      <c r="IK10547" s="1009"/>
      <c r="IL10547" s="1009"/>
      <c r="IM10547" s="1009"/>
    </row>
    <row r="10548" spans="17:247" x14ac:dyDescent="0.25">
      <c r="Q10548" s="1333"/>
      <c r="R10548" s="1333"/>
      <c r="S10548" s="669"/>
      <c r="T10548" s="669"/>
      <c r="U10548" s="669"/>
      <c r="AG10548" s="873"/>
      <c r="AN10548" s="669"/>
      <c r="IG10548" s="1009"/>
      <c r="IH10548" s="1009"/>
      <c r="II10548" s="1009"/>
      <c r="IJ10548" s="1009"/>
      <c r="IK10548" s="1009"/>
      <c r="IL10548" s="1009"/>
      <c r="IM10548" s="1009"/>
    </row>
    <row r="10549" spans="17:247" x14ac:dyDescent="0.25">
      <c r="Q10549" s="1333"/>
      <c r="R10549" s="1333"/>
      <c r="S10549" s="669"/>
      <c r="T10549" s="669"/>
      <c r="U10549" s="669"/>
      <c r="AG10549" s="873"/>
      <c r="AN10549" s="669"/>
      <c r="IG10549" s="1009"/>
      <c r="IH10549" s="1009"/>
      <c r="II10549" s="1009"/>
      <c r="IJ10549" s="1009"/>
      <c r="IK10549" s="1009"/>
      <c r="IL10549" s="1009"/>
      <c r="IM10549" s="1009"/>
    </row>
    <row r="10550" spans="17:247" x14ac:dyDescent="0.25">
      <c r="Q10550" s="1333"/>
      <c r="R10550" s="1333"/>
      <c r="S10550" s="669"/>
      <c r="T10550" s="669"/>
      <c r="U10550" s="669"/>
      <c r="AG10550" s="873"/>
      <c r="AN10550" s="669"/>
      <c r="IG10550" s="1009"/>
      <c r="IH10550" s="1009"/>
      <c r="II10550" s="1009"/>
      <c r="IJ10550" s="1009"/>
      <c r="IK10550" s="1009"/>
      <c r="IL10550" s="1009"/>
      <c r="IM10550" s="1009"/>
    </row>
    <row r="10551" spans="17:247" x14ac:dyDescent="0.25">
      <c r="Q10551" s="1333"/>
      <c r="R10551" s="1333"/>
      <c r="S10551" s="669"/>
      <c r="T10551" s="669"/>
      <c r="U10551" s="669"/>
      <c r="AG10551" s="873"/>
      <c r="AN10551" s="669"/>
      <c r="IG10551" s="1009"/>
      <c r="IH10551" s="1009"/>
      <c r="II10551" s="1009"/>
      <c r="IJ10551" s="1009"/>
      <c r="IK10551" s="1009"/>
      <c r="IL10551" s="1009"/>
      <c r="IM10551" s="1009"/>
    </row>
    <row r="10552" spans="17:247" x14ac:dyDescent="0.25">
      <c r="Q10552" s="1333"/>
      <c r="R10552" s="1333"/>
      <c r="S10552" s="669"/>
      <c r="T10552" s="669"/>
      <c r="U10552" s="669"/>
      <c r="AG10552" s="873"/>
      <c r="AN10552" s="669"/>
      <c r="IG10552" s="1009"/>
      <c r="IH10552" s="1009"/>
      <c r="II10552" s="1009"/>
      <c r="IJ10552" s="1009"/>
      <c r="IK10552" s="1009"/>
      <c r="IL10552" s="1009"/>
      <c r="IM10552" s="1009"/>
    </row>
    <row r="10553" spans="17:247" x14ac:dyDescent="0.25">
      <c r="Q10553" s="1333"/>
      <c r="R10553" s="1333"/>
      <c r="S10553" s="669"/>
      <c r="T10553" s="669"/>
      <c r="U10553" s="669"/>
      <c r="AG10553" s="873"/>
      <c r="AN10553" s="669"/>
      <c r="IG10553" s="1009"/>
      <c r="IH10553" s="1009"/>
      <c r="II10553" s="1009"/>
      <c r="IJ10553" s="1009"/>
      <c r="IK10553" s="1009"/>
      <c r="IL10553" s="1009"/>
      <c r="IM10553" s="1009"/>
    </row>
    <row r="10554" spans="17:247" x14ac:dyDescent="0.25">
      <c r="Q10554" s="1333"/>
      <c r="R10554" s="1333"/>
      <c r="S10554" s="669"/>
      <c r="T10554" s="669"/>
      <c r="U10554" s="669"/>
      <c r="AG10554" s="873"/>
      <c r="AN10554" s="669"/>
      <c r="IG10554" s="1009"/>
      <c r="IH10554" s="1009"/>
      <c r="II10554" s="1009"/>
      <c r="IJ10554" s="1009"/>
      <c r="IK10554" s="1009"/>
      <c r="IL10554" s="1009"/>
      <c r="IM10554" s="1009"/>
    </row>
    <row r="10555" spans="17:247" x14ac:dyDescent="0.25">
      <c r="Q10555" s="1333"/>
      <c r="R10555" s="1333"/>
      <c r="S10555" s="669"/>
      <c r="T10555" s="669"/>
      <c r="U10555" s="669"/>
      <c r="AG10555" s="873"/>
      <c r="AN10555" s="669"/>
      <c r="IG10555" s="1009"/>
      <c r="IH10555" s="1009"/>
      <c r="II10555" s="1009"/>
      <c r="IJ10555" s="1009"/>
      <c r="IK10555" s="1009"/>
      <c r="IL10555" s="1009"/>
      <c r="IM10555" s="1009"/>
    </row>
    <row r="10556" spans="17:247" x14ac:dyDescent="0.25">
      <c r="Q10556" s="1333"/>
      <c r="R10556" s="1333"/>
      <c r="S10556" s="669"/>
      <c r="T10556" s="669"/>
      <c r="U10556" s="669"/>
      <c r="AG10556" s="873"/>
      <c r="AN10556" s="669"/>
      <c r="IG10556" s="1009"/>
      <c r="IH10556" s="1009"/>
      <c r="II10556" s="1009"/>
      <c r="IJ10556" s="1009"/>
      <c r="IK10556" s="1009"/>
      <c r="IL10556" s="1009"/>
      <c r="IM10556" s="1009"/>
    </row>
    <row r="10557" spans="17:247" x14ac:dyDescent="0.25">
      <c r="Q10557" s="1333"/>
      <c r="R10557" s="1333"/>
      <c r="S10557" s="669"/>
      <c r="T10557" s="669"/>
      <c r="U10557" s="669"/>
      <c r="AG10557" s="873"/>
      <c r="AN10557" s="669"/>
      <c r="IG10557" s="1009"/>
      <c r="IH10557" s="1009"/>
      <c r="II10557" s="1009"/>
      <c r="IJ10557" s="1009"/>
      <c r="IK10557" s="1009"/>
      <c r="IL10557" s="1009"/>
      <c r="IM10557" s="1009"/>
    </row>
    <row r="10558" spans="17:247" x14ac:dyDescent="0.25">
      <c r="Q10558" s="1333"/>
      <c r="R10558" s="1333"/>
      <c r="S10558" s="669"/>
      <c r="T10558" s="669"/>
      <c r="U10558" s="669"/>
      <c r="AG10558" s="873"/>
      <c r="AN10558" s="669"/>
      <c r="IG10558" s="1009"/>
      <c r="IH10558" s="1009"/>
      <c r="II10558" s="1009"/>
      <c r="IJ10558" s="1009"/>
      <c r="IK10558" s="1009"/>
      <c r="IL10558" s="1009"/>
      <c r="IM10558" s="1009"/>
    </row>
    <row r="10559" spans="17:247" x14ac:dyDescent="0.25">
      <c r="Q10559" s="1333"/>
      <c r="R10559" s="1333"/>
      <c r="S10559" s="669"/>
      <c r="T10559" s="669"/>
      <c r="U10559" s="669"/>
      <c r="AG10559" s="873"/>
      <c r="AN10559" s="669"/>
      <c r="IG10559" s="1009"/>
      <c r="IH10559" s="1009"/>
      <c r="II10559" s="1009"/>
      <c r="IJ10559" s="1009"/>
      <c r="IK10559" s="1009"/>
      <c r="IL10559" s="1009"/>
      <c r="IM10559" s="1009"/>
    </row>
    <row r="10560" spans="17:247" x14ac:dyDescent="0.25">
      <c r="Q10560" s="1333"/>
      <c r="R10560" s="1333"/>
      <c r="S10560" s="669"/>
      <c r="T10560" s="669"/>
      <c r="U10560" s="669"/>
      <c r="AG10560" s="873"/>
      <c r="AN10560" s="669"/>
      <c r="IG10560" s="1009"/>
      <c r="IH10560" s="1009"/>
      <c r="II10560" s="1009"/>
      <c r="IJ10560" s="1009"/>
      <c r="IK10560" s="1009"/>
      <c r="IL10560" s="1009"/>
      <c r="IM10560" s="1009"/>
    </row>
    <row r="10561" spans="17:247" x14ac:dyDescent="0.25">
      <c r="Q10561" s="1333"/>
      <c r="R10561" s="1333"/>
      <c r="S10561" s="669"/>
      <c r="T10561" s="669"/>
      <c r="U10561" s="669"/>
      <c r="AG10561" s="873"/>
      <c r="AN10561" s="669"/>
      <c r="IG10561" s="1009"/>
      <c r="IH10561" s="1009"/>
      <c r="II10561" s="1009"/>
      <c r="IJ10561" s="1009"/>
      <c r="IK10561" s="1009"/>
      <c r="IL10561" s="1009"/>
      <c r="IM10561" s="1009"/>
    </row>
    <row r="10562" spans="17:247" x14ac:dyDescent="0.25">
      <c r="Q10562" s="1333"/>
      <c r="R10562" s="1333"/>
      <c r="S10562" s="669"/>
      <c r="T10562" s="669"/>
      <c r="U10562" s="669"/>
      <c r="AG10562" s="873"/>
      <c r="AN10562" s="669"/>
      <c r="IG10562" s="1009"/>
      <c r="IH10562" s="1009"/>
      <c r="II10562" s="1009"/>
      <c r="IJ10562" s="1009"/>
      <c r="IK10562" s="1009"/>
      <c r="IL10562" s="1009"/>
      <c r="IM10562" s="1009"/>
    </row>
    <row r="10563" spans="17:247" x14ac:dyDescent="0.25">
      <c r="Q10563" s="1333"/>
      <c r="R10563" s="1333"/>
      <c r="S10563" s="669"/>
      <c r="T10563" s="669"/>
      <c r="U10563" s="669"/>
      <c r="AG10563" s="873"/>
      <c r="AN10563" s="669"/>
      <c r="IG10563" s="1009"/>
      <c r="IH10563" s="1009"/>
      <c r="II10563" s="1009"/>
      <c r="IJ10563" s="1009"/>
      <c r="IK10563" s="1009"/>
      <c r="IL10563" s="1009"/>
      <c r="IM10563" s="1009"/>
    </row>
    <row r="10564" spans="17:247" x14ac:dyDescent="0.25">
      <c r="Q10564" s="1333"/>
      <c r="R10564" s="1333"/>
      <c r="S10564" s="669"/>
      <c r="T10564" s="669"/>
      <c r="U10564" s="669"/>
      <c r="AG10564" s="873"/>
      <c r="AN10564" s="669"/>
      <c r="IG10564" s="1009"/>
      <c r="IH10564" s="1009"/>
      <c r="II10564" s="1009"/>
      <c r="IJ10564" s="1009"/>
      <c r="IK10564" s="1009"/>
      <c r="IL10564" s="1009"/>
      <c r="IM10564" s="1009"/>
    </row>
    <row r="10565" spans="17:247" x14ac:dyDescent="0.25">
      <c r="Q10565" s="1333"/>
      <c r="R10565" s="1333"/>
      <c r="S10565" s="669"/>
      <c r="T10565" s="669"/>
      <c r="U10565" s="669"/>
      <c r="AG10565" s="873"/>
      <c r="AN10565" s="669"/>
      <c r="IG10565" s="1009"/>
      <c r="IH10565" s="1009"/>
      <c r="II10565" s="1009"/>
      <c r="IJ10565" s="1009"/>
      <c r="IK10565" s="1009"/>
      <c r="IL10565" s="1009"/>
      <c r="IM10565" s="1009"/>
    </row>
    <row r="10566" spans="17:247" x14ac:dyDescent="0.25">
      <c r="Q10566" s="1333"/>
      <c r="R10566" s="1333"/>
      <c r="S10566" s="669"/>
      <c r="T10566" s="669"/>
      <c r="U10566" s="669"/>
      <c r="AG10566" s="873"/>
      <c r="AN10566" s="669"/>
      <c r="IG10566" s="1009"/>
      <c r="IH10566" s="1009"/>
      <c r="II10566" s="1009"/>
      <c r="IJ10566" s="1009"/>
      <c r="IK10566" s="1009"/>
      <c r="IL10566" s="1009"/>
      <c r="IM10566" s="1009"/>
    </row>
    <row r="10567" spans="17:247" x14ac:dyDescent="0.25">
      <c r="Q10567" s="1333"/>
      <c r="R10567" s="1333"/>
      <c r="S10567" s="669"/>
      <c r="T10567" s="669"/>
      <c r="U10567" s="669"/>
      <c r="AG10567" s="873"/>
      <c r="AN10567" s="669"/>
      <c r="IG10567" s="1009"/>
      <c r="IH10567" s="1009"/>
      <c r="II10567" s="1009"/>
      <c r="IJ10567" s="1009"/>
      <c r="IK10567" s="1009"/>
      <c r="IL10567" s="1009"/>
      <c r="IM10567" s="1009"/>
    </row>
    <row r="10568" spans="17:247" x14ac:dyDescent="0.25">
      <c r="Q10568" s="1333"/>
      <c r="R10568" s="1333"/>
      <c r="S10568" s="669"/>
      <c r="T10568" s="669"/>
      <c r="U10568" s="669"/>
      <c r="AG10568" s="873"/>
      <c r="AN10568" s="669"/>
      <c r="IG10568" s="1009"/>
      <c r="IH10568" s="1009"/>
      <c r="II10568" s="1009"/>
      <c r="IJ10568" s="1009"/>
      <c r="IK10568" s="1009"/>
      <c r="IL10568" s="1009"/>
      <c r="IM10568" s="1009"/>
    </row>
    <row r="10569" spans="17:247" x14ac:dyDescent="0.25">
      <c r="Q10569" s="1333"/>
      <c r="R10569" s="1333"/>
      <c r="S10569" s="669"/>
      <c r="T10569" s="669"/>
      <c r="U10569" s="669"/>
      <c r="AG10569" s="873"/>
      <c r="AN10569" s="669"/>
      <c r="IG10569" s="1009"/>
      <c r="IH10569" s="1009"/>
      <c r="II10569" s="1009"/>
      <c r="IJ10569" s="1009"/>
      <c r="IK10569" s="1009"/>
      <c r="IL10569" s="1009"/>
      <c r="IM10569" s="1009"/>
    </row>
    <row r="10570" spans="17:247" x14ac:dyDescent="0.25">
      <c r="Q10570" s="1333"/>
      <c r="R10570" s="1333"/>
      <c r="S10570" s="669"/>
      <c r="T10570" s="669"/>
      <c r="U10570" s="669"/>
      <c r="AG10570" s="873"/>
      <c r="AN10570" s="669"/>
      <c r="IG10570" s="1009"/>
      <c r="IH10570" s="1009"/>
      <c r="II10570" s="1009"/>
      <c r="IJ10570" s="1009"/>
      <c r="IK10570" s="1009"/>
      <c r="IL10570" s="1009"/>
      <c r="IM10570" s="1009"/>
    </row>
    <row r="10571" spans="17:247" x14ac:dyDescent="0.25">
      <c r="Q10571" s="1333"/>
      <c r="R10571" s="1333"/>
      <c r="S10571" s="669"/>
      <c r="T10571" s="669"/>
      <c r="U10571" s="669"/>
      <c r="AG10571" s="873"/>
      <c r="AN10571" s="669"/>
      <c r="IG10571" s="1009"/>
      <c r="IH10571" s="1009"/>
      <c r="II10571" s="1009"/>
      <c r="IJ10571" s="1009"/>
      <c r="IK10571" s="1009"/>
      <c r="IL10571" s="1009"/>
      <c r="IM10571" s="1009"/>
    </row>
    <row r="10572" spans="17:247" x14ac:dyDescent="0.25">
      <c r="Q10572" s="1333"/>
      <c r="R10572" s="1333"/>
      <c r="S10572" s="669"/>
      <c r="T10572" s="669"/>
      <c r="U10572" s="669"/>
      <c r="AG10572" s="873"/>
      <c r="AN10572" s="669"/>
      <c r="IG10572" s="1009"/>
      <c r="IH10572" s="1009"/>
      <c r="II10572" s="1009"/>
      <c r="IJ10572" s="1009"/>
      <c r="IK10572" s="1009"/>
      <c r="IL10572" s="1009"/>
      <c r="IM10572" s="1009"/>
    </row>
    <row r="10573" spans="17:247" x14ac:dyDescent="0.25">
      <c r="Q10573" s="1333"/>
      <c r="R10573" s="1333"/>
      <c r="S10573" s="669"/>
      <c r="T10573" s="669"/>
      <c r="U10573" s="669"/>
      <c r="AG10573" s="873"/>
      <c r="AN10573" s="669"/>
      <c r="IG10573" s="1009"/>
      <c r="IH10573" s="1009"/>
      <c r="II10573" s="1009"/>
      <c r="IJ10573" s="1009"/>
      <c r="IK10573" s="1009"/>
      <c r="IL10573" s="1009"/>
      <c r="IM10573" s="1009"/>
    </row>
    <row r="10574" spans="17:247" x14ac:dyDescent="0.25">
      <c r="Q10574" s="1333"/>
      <c r="R10574" s="1333"/>
      <c r="S10574" s="669"/>
      <c r="T10574" s="669"/>
      <c r="U10574" s="669"/>
      <c r="AG10574" s="873"/>
      <c r="AN10574" s="669"/>
      <c r="IG10574" s="1009"/>
      <c r="IH10574" s="1009"/>
      <c r="II10574" s="1009"/>
      <c r="IJ10574" s="1009"/>
      <c r="IK10574" s="1009"/>
      <c r="IL10574" s="1009"/>
      <c r="IM10574" s="1009"/>
    </row>
    <row r="10575" spans="17:247" x14ac:dyDescent="0.25">
      <c r="Q10575" s="1333"/>
      <c r="R10575" s="1333"/>
      <c r="S10575" s="669"/>
      <c r="T10575" s="669"/>
      <c r="U10575" s="669"/>
      <c r="AG10575" s="873"/>
      <c r="AN10575" s="669"/>
      <c r="IG10575" s="1009"/>
      <c r="IH10575" s="1009"/>
      <c r="II10575" s="1009"/>
      <c r="IJ10575" s="1009"/>
      <c r="IK10575" s="1009"/>
      <c r="IL10575" s="1009"/>
      <c r="IM10575" s="1009"/>
    </row>
    <row r="10576" spans="17:247" x14ac:dyDescent="0.25">
      <c r="Q10576" s="1333"/>
      <c r="R10576" s="1333"/>
      <c r="S10576" s="669"/>
      <c r="T10576" s="669"/>
      <c r="U10576" s="669"/>
      <c r="AG10576" s="873"/>
      <c r="AN10576" s="669"/>
      <c r="IG10576" s="1009"/>
      <c r="IH10576" s="1009"/>
      <c r="II10576" s="1009"/>
      <c r="IJ10576" s="1009"/>
      <c r="IK10576" s="1009"/>
      <c r="IL10576" s="1009"/>
      <c r="IM10576" s="1009"/>
    </row>
    <row r="10577" spans="17:247" x14ac:dyDescent="0.25">
      <c r="Q10577" s="1333"/>
      <c r="R10577" s="1333"/>
      <c r="S10577" s="669"/>
      <c r="T10577" s="669"/>
      <c r="U10577" s="669"/>
      <c r="AG10577" s="873"/>
      <c r="AN10577" s="669"/>
      <c r="IG10577" s="1009"/>
      <c r="IH10577" s="1009"/>
      <c r="II10577" s="1009"/>
      <c r="IJ10577" s="1009"/>
      <c r="IK10577" s="1009"/>
      <c r="IL10577" s="1009"/>
      <c r="IM10577" s="1009"/>
    </row>
    <row r="10578" spans="17:247" x14ac:dyDescent="0.25">
      <c r="Q10578" s="1333"/>
      <c r="R10578" s="1333"/>
      <c r="S10578" s="669"/>
      <c r="T10578" s="669"/>
      <c r="U10578" s="669"/>
      <c r="AG10578" s="873"/>
      <c r="AN10578" s="669"/>
      <c r="IG10578" s="1009"/>
      <c r="IH10578" s="1009"/>
      <c r="II10578" s="1009"/>
      <c r="IJ10578" s="1009"/>
      <c r="IK10578" s="1009"/>
      <c r="IL10578" s="1009"/>
      <c r="IM10578" s="1009"/>
    </row>
    <row r="10579" spans="17:247" x14ac:dyDescent="0.25">
      <c r="Q10579" s="1333"/>
      <c r="R10579" s="1333"/>
      <c r="S10579" s="669"/>
      <c r="T10579" s="669"/>
      <c r="U10579" s="669"/>
      <c r="AG10579" s="873"/>
      <c r="AN10579" s="669"/>
      <c r="IG10579" s="1009"/>
      <c r="IH10579" s="1009"/>
      <c r="II10579" s="1009"/>
      <c r="IJ10579" s="1009"/>
      <c r="IK10579" s="1009"/>
      <c r="IL10579" s="1009"/>
      <c r="IM10579" s="1009"/>
    </row>
    <row r="10580" spans="17:247" x14ac:dyDescent="0.25">
      <c r="Q10580" s="1333"/>
      <c r="R10580" s="1333"/>
      <c r="S10580" s="669"/>
      <c r="T10580" s="669"/>
      <c r="U10580" s="669"/>
      <c r="AG10580" s="873"/>
      <c r="AN10580" s="669"/>
      <c r="IG10580" s="1009"/>
      <c r="IH10580" s="1009"/>
      <c r="II10580" s="1009"/>
      <c r="IJ10580" s="1009"/>
      <c r="IK10580" s="1009"/>
      <c r="IL10580" s="1009"/>
      <c r="IM10580" s="1009"/>
    </row>
    <row r="10581" spans="17:247" x14ac:dyDescent="0.25">
      <c r="Q10581" s="1333"/>
      <c r="R10581" s="1333"/>
      <c r="S10581" s="669"/>
      <c r="T10581" s="669"/>
      <c r="U10581" s="669"/>
      <c r="AG10581" s="873"/>
      <c r="AN10581" s="669"/>
      <c r="IG10581" s="1009"/>
      <c r="IH10581" s="1009"/>
      <c r="II10581" s="1009"/>
      <c r="IJ10581" s="1009"/>
      <c r="IK10581" s="1009"/>
      <c r="IL10581" s="1009"/>
      <c r="IM10581" s="1009"/>
    </row>
    <row r="10582" spans="17:247" x14ac:dyDescent="0.25">
      <c r="Q10582" s="1333"/>
      <c r="R10582" s="1333"/>
      <c r="S10582" s="669"/>
      <c r="T10582" s="669"/>
      <c r="U10582" s="669"/>
      <c r="AG10582" s="873"/>
      <c r="AN10582" s="669"/>
      <c r="IG10582" s="1009"/>
      <c r="IH10582" s="1009"/>
      <c r="II10582" s="1009"/>
      <c r="IJ10582" s="1009"/>
      <c r="IK10582" s="1009"/>
      <c r="IL10582" s="1009"/>
      <c r="IM10582" s="1009"/>
    </row>
    <row r="10583" spans="17:247" x14ac:dyDescent="0.25">
      <c r="Q10583" s="1333"/>
      <c r="R10583" s="1333"/>
      <c r="S10583" s="669"/>
      <c r="T10583" s="669"/>
      <c r="U10583" s="669"/>
      <c r="AG10583" s="873"/>
      <c r="AN10583" s="669"/>
      <c r="IG10583" s="1009"/>
      <c r="IH10583" s="1009"/>
      <c r="II10583" s="1009"/>
      <c r="IJ10583" s="1009"/>
      <c r="IK10583" s="1009"/>
      <c r="IL10583" s="1009"/>
      <c r="IM10583" s="1009"/>
    </row>
    <row r="10584" spans="17:247" x14ac:dyDescent="0.25">
      <c r="Q10584" s="1333"/>
      <c r="R10584" s="1333"/>
      <c r="S10584" s="669"/>
      <c r="T10584" s="669"/>
      <c r="U10584" s="669"/>
      <c r="AG10584" s="873"/>
      <c r="AN10584" s="669"/>
      <c r="IG10584" s="1009"/>
      <c r="IH10584" s="1009"/>
      <c r="II10584" s="1009"/>
      <c r="IJ10584" s="1009"/>
      <c r="IK10584" s="1009"/>
      <c r="IL10584" s="1009"/>
      <c r="IM10584" s="1009"/>
    </row>
    <row r="10585" spans="17:247" x14ac:dyDescent="0.25">
      <c r="Q10585" s="1333"/>
      <c r="R10585" s="1333"/>
      <c r="S10585" s="669"/>
      <c r="T10585" s="669"/>
      <c r="U10585" s="669"/>
      <c r="AG10585" s="873"/>
      <c r="AN10585" s="669"/>
      <c r="IG10585" s="1009"/>
      <c r="IH10585" s="1009"/>
      <c r="II10585" s="1009"/>
      <c r="IJ10585" s="1009"/>
      <c r="IK10585" s="1009"/>
      <c r="IL10585" s="1009"/>
      <c r="IM10585" s="1009"/>
    </row>
    <row r="10586" spans="17:247" x14ac:dyDescent="0.25">
      <c r="Q10586" s="1333"/>
      <c r="R10586" s="1333"/>
      <c r="S10586" s="669"/>
      <c r="T10586" s="669"/>
      <c r="U10586" s="669"/>
      <c r="AG10586" s="873"/>
      <c r="AN10586" s="669"/>
      <c r="IG10586" s="1009"/>
      <c r="IH10586" s="1009"/>
      <c r="II10586" s="1009"/>
      <c r="IJ10586" s="1009"/>
      <c r="IK10586" s="1009"/>
      <c r="IL10586" s="1009"/>
      <c r="IM10586" s="1009"/>
    </row>
    <row r="10587" spans="17:247" x14ac:dyDescent="0.25">
      <c r="Q10587" s="1333"/>
      <c r="R10587" s="1333"/>
      <c r="S10587" s="669"/>
      <c r="T10587" s="669"/>
      <c r="U10587" s="669"/>
      <c r="AG10587" s="873"/>
      <c r="AN10587" s="669"/>
      <c r="IG10587" s="1009"/>
      <c r="IH10587" s="1009"/>
      <c r="II10587" s="1009"/>
      <c r="IJ10587" s="1009"/>
      <c r="IK10587" s="1009"/>
      <c r="IL10587" s="1009"/>
      <c r="IM10587" s="1009"/>
    </row>
    <row r="10588" spans="17:247" x14ac:dyDescent="0.25">
      <c r="Q10588" s="1333"/>
      <c r="R10588" s="1333"/>
      <c r="S10588" s="669"/>
      <c r="T10588" s="669"/>
      <c r="U10588" s="669"/>
      <c r="AG10588" s="873"/>
      <c r="AN10588" s="669"/>
      <c r="IG10588" s="1009"/>
      <c r="IH10588" s="1009"/>
      <c r="II10588" s="1009"/>
      <c r="IJ10588" s="1009"/>
      <c r="IK10588" s="1009"/>
      <c r="IL10588" s="1009"/>
      <c r="IM10588" s="1009"/>
    </row>
    <row r="10589" spans="17:247" x14ac:dyDescent="0.25">
      <c r="Q10589" s="1333"/>
      <c r="R10589" s="1333"/>
      <c r="S10589" s="669"/>
      <c r="T10589" s="669"/>
      <c r="U10589" s="669"/>
      <c r="AG10589" s="873"/>
      <c r="AN10589" s="669"/>
      <c r="IG10589" s="1009"/>
      <c r="IH10589" s="1009"/>
      <c r="II10589" s="1009"/>
      <c r="IJ10589" s="1009"/>
      <c r="IK10589" s="1009"/>
      <c r="IL10589" s="1009"/>
      <c r="IM10589" s="1009"/>
    </row>
    <row r="10590" spans="17:247" x14ac:dyDescent="0.25">
      <c r="Q10590" s="1333"/>
      <c r="R10590" s="1333"/>
      <c r="S10590" s="669"/>
      <c r="T10590" s="669"/>
      <c r="U10590" s="669"/>
      <c r="AG10590" s="873"/>
      <c r="AN10590" s="669"/>
      <c r="IG10590" s="1009"/>
      <c r="IH10590" s="1009"/>
      <c r="II10590" s="1009"/>
      <c r="IJ10590" s="1009"/>
      <c r="IK10590" s="1009"/>
      <c r="IL10590" s="1009"/>
      <c r="IM10590" s="1009"/>
    </row>
    <row r="10591" spans="17:247" x14ac:dyDescent="0.25">
      <c r="Q10591" s="1333"/>
      <c r="R10591" s="1333"/>
      <c r="S10591" s="669"/>
      <c r="T10591" s="669"/>
      <c r="U10591" s="669"/>
      <c r="AG10591" s="873"/>
      <c r="AN10591" s="669"/>
      <c r="IG10591" s="1009"/>
      <c r="IH10591" s="1009"/>
      <c r="II10591" s="1009"/>
      <c r="IJ10591" s="1009"/>
      <c r="IK10591" s="1009"/>
      <c r="IL10591" s="1009"/>
      <c r="IM10591" s="1009"/>
    </row>
    <row r="10592" spans="17:247" x14ac:dyDescent="0.25">
      <c r="Q10592" s="1333"/>
      <c r="R10592" s="1333"/>
      <c r="S10592" s="669"/>
      <c r="T10592" s="669"/>
      <c r="U10592" s="669"/>
      <c r="AG10592" s="873"/>
      <c r="AN10592" s="669"/>
      <c r="IG10592" s="1009"/>
      <c r="IH10592" s="1009"/>
      <c r="II10592" s="1009"/>
      <c r="IJ10592" s="1009"/>
      <c r="IK10592" s="1009"/>
      <c r="IL10592" s="1009"/>
      <c r="IM10592" s="1009"/>
    </row>
    <row r="10593" spans="17:247" x14ac:dyDescent="0.25">
      <c r="Q10593" s="1333"/>
      <c r="R10593" s="1333"/>
      <c r="S10593" s="669"/>
      <c r="T10593" s="669"/>
      <c r="U10593" s="669"/>
      <c r="AG10593" s="873"/>
      <c r="AN10593" s="669"/>
      <c r="IG10593" s="1009"/>
      <c r="IH10593" s="1009"/>
      <c r="II10593" s="1009"/>
      <c r="IJ10593" s="1009"/>
      <c r="IK10593" s="1009"/>
      <c r="IL10593" s="1009"/>
      <c r="IM10593" s="1009"/>
    </row>
    <row r="10594" spans="17:247" x14ac:dyDescent="0.25">
      <c r="Q10594" s="1333"/>
      <c r="R10594" s="1333"/>
      <c r="S10594" s="669"/>
      <c r="T10594" s="669"/>
      <c r="U10594" s="669"/>
      <c r="AG10594" s="873"/>
      <c r="AN10594" s="669"/>
      <c r="IG10594" s="1009"/>
      <c r="IH10594" s="1009"/>
      <c r="II10594" s="1009"/>
      <c r="IJ10594" s="1009"/>
      <c r="IK10594" s="1009"/>
      <c r="IL10594" s="1009"/>
      <c r="IM10594" s="1009"/>
    </row>
    <row r="10595" spans="17:247" x14ac:dyDescent="0.25">
      <c r="Q10595" s="1333"/>
      <c r="R10595" s="1333"/>
      <c r="S10595" s="669"/>
      <c r="T10595" s="669"/>
      <c r="U10595" s="669"/>
      <c r="AG10595" s="873"/>
      <c r="AN10595" s="669"/>
      <c r="IG10595" s="1009"/>
      <c r="IH10595" s="1009"/>
      <c r="II10595" s="1009"/>
      <c r="IJ10595" s="1009"/>
      <c r="IK10595" s="1009"/>
      <c r="IL10595" s="1009"/>
      <c r="IM10595" s="1009"/>
    </row>
    <row r="10596" spans="17:247" x14ac:dyDescent="0.25">
      <c r="Q10596" s="1333"/>
      <c r="R10596" s="1333"/>
      <c r="S10596" s="669"/>
      <c r="T10596" s="669"/>
      <c r="U10596" s="669"/>
      <c r="AG10596" s="873"/>
      <c r="AN10596" s="669"/>
      <c r="IG10596" s="1009"/>
      <c r="IH10596" s="1009"/>
      <c r="II10596" s="1009"/>
      <c r="IJ10596" s="1009"/>
      <c r="IK10596" s="1009"/>
      <c r="IL10596" s="1009"/>
      <c r="IM10596" s="1009"/>
    </row>
    <row r="10597" spans="17:247" x14ac:dyDescent="0.25">
      <c r="Q10597" s="1333"/>
      <c r="R10597" s="1333"/>
      <c r="S10597" s="669"/>
      <c r="T10597" s="669"/>
      <c r="U10597" s="669"/>
      <c r="AG10597" s="873"/>
      <c r="AN10597" s="669"/>
      <c r="IG10597" s="1009"/>
      <c r="IH10597" s="1009"/>
      <c r="II10597" s="1009"/>
      <c r="IJ10597" s="1009"/>
      <c r="IK10597" s="1009"/>
      <c r="IL10597" s="1009"/>
      <c r="IM10597" s="1009"/>
    </row>
    <row r="10598" spans="17:247" x14ac:dyDescent="0.25">
      <c r="Q10598" s="1333"/>
      <c r="R10598" s="1333"/>
      <c r="S10598" s="669"/>
      <c r="T10598" s="669"/>
      <c r="U10598" s="669"/>
      <c r="AG10598" s="873"/>
      <c r="AN10598" s="669"/>
      <c r="IG10598" s="1009"/>
      <c r="IH10598" s="1009"/>
      <c r="II10598" s="1009"/>
      <c r="IJ10598" s="1009"/>
      <c r="IK10598" s="1009"/>
      <c r="IL10598" s="1009"/>
      <c r="IM10598" s="1009"/>
    </row>
    <row r="10599" spans="17:247" x14ac:dyDescent="0.25">
      <c r="Q10599" s="1333"/>
      <c r="R10599" s="1333"/>
      <c r="S10599" s="669"/>
      <c r="T10599" s="669"/>
      <c r="U10599" s="669"/>
      <c r="AG10599" s="873"/>
      <c r="AN10599" s="669"/>
      <c r="IG10599" s="1009"/>
      <c r="IH10599" s="1009"/>
      <c r="II10599" s="1009"/>
      <c r="IJ10599" s="1009"/>
      <c r="IK10599" s="1009"/>
      <c r="IL10599" s="1009"/>
      <c r="IM10599" s="1009"/>
    </row>
    <row r="10600" spans="17:247" x14ac:dyDescent="0.25">
      <c r="Q10600" s="1333"/>
      <c r="R10600" s="1333"/>
      <c r="S10600" s="669"/>
      <c r="T10600" s="669"/>
      <c r="U10600" s="669"/>
      <c r="AG10600" s="873"/>
      <c r="AN10600" s="669"/>
      <c r="IG10600" s="1009"/>
      <c r="IH10600" s="1009"/>
      <c r="II10600" s="1009"/>
      <c r="IJ10600" s="1009"/>
      <c r="IK10600" s="1009"/>
      <c r="IL10600" s="1009"/>
      <c r="IM10600" s="1009"/>
    </row>
    <row r="10601" spans="17:247" x14ac:dyDescent="0.25">
      <c r="Q10601" s="1333"/>
      <c r="R10601" s="1333"/>
      <c r="S10601" s="669"/>
      <c r="T10601" s="669"/>
      <c r="U10601" s="669"/>
      <c r="AG10601" s="873"/>
      <c r="AN10601" s="669"/>
      <c r="IG10601" s="1009"/>
      <c r="IH10601" s="1009"/>
      <c r="II10601" s="1009"/>
      <c r="IJ10601" s="1009"/>
      <c r="IK10601" s="1009"/>
      <c r="IL10601" s="1009"/>
      <c r="IM10601" s="1009"/>
    </row>
    <row r="10602" spans="17:247" x14ac:dyDescent="0.25">
      <c r="Q10602" s="1333"/>
      <c r="R10602" s="1333"/>
      <c r="S10602" s="669"/>
      <c r="T10602" s="669"/>
      <c r="U10602" s="669"/>
      <c r="AG10602" s="873"/>
      <c r="AN10602" s="669"/>
      <c r="IG10602" s="1009"/>
      <c r="IH10602" s="1009"/>
      <c r="II10602" s="1009"/>
      <c r="IJ10602" s="1009"/>
      <c r="IK10602" s="1009"/>
      <c r="IL10602" s="1009"/>
      <c r="IM10602" s="1009"/>
    </row>
    <row r="10603" spans="17:247" x14ac:dyDescent="0.25">
      <c r="Q10603" s="1333"/>
      <c r="R10603" s="1333"/>
      <c r="S10603" s="669"/>
      <c r="T10603" s="669"/>
      <c r="U10603" s="669"/>
      <c r="AG10603" s="873"/>
      <c r="AN10603" s="669"/>
      <c r="IG10603" s="1009"/>
      <c r="IH10603" s="1009"/>
      <c r="II10603" s="1009"/>
      <c r="IJ10603" s="1009"/>
      <c r="IK10603" s="1009"/>
      <c r="IL10603" s="1009"/>
      <c r="IM10603" s="1009"/>
    </row>
    <row r="10604" spans="17:247" x14ac:dyDescent="0.25">
      <c r="Q10604" s="1333"/>
      <c r="R10604" s="1333"/>
      <c r="S10604" s="669"/>
      <c r="T10604" s="669"/>
      <c r="U10604" s="669"/>
      <c r="AG10604" s="873"/>
      <c r="AN10604" s="669"/>
      <c r="IG10604" s="1009"/>
      <c r="IH10604" s="1009"/>
      <c r="II10604" s="1009"/>
      <c r="IJ10604" s="1009"/>
      <c r="IK10604" s="1009"/>
      <c r="IL10604" s="1009"/>
      <c r="IM10604" s="1009"/>
    </row>
    <row r="10605" spans="17:247" x14ac:dyDescent="0.25">
      <c r="Q10605" s="1333"/>
      <c r="R10605" s="1333"/>
      <c r="S10605" s="669"/>
      <c r="T10605" s="669"/>
      <c r="U10605" s="669"/>
      <c r="AG10605" s="873"/>
      <c r="AN10605" s="669"/>
      <c r="IG10605" s="1009"/>
      <c r="IH10605" s="1009"/>
      <c r="II10605" s="1009"/>
      <c r="IJ10605" s="1009"/>
      <c r="IK10605" s="1009"/>
      <c r="IL10605" s="1009"/>
      <c r="IM10605" s="1009"/>
    </row>
    <row r="10606" spans="17:247" x14ac:dyDescent="0.25">
      <c r="Q10606" s="1333"/>
      <c r="R10606" s="1333"/>
      <c r="S10606" s="669"/>
      <c r="T10606" s="669"/>
      <c r="U10606" s="669"/>
      <c r="AG10606" s="873"/>
      <c r="AN10606" s="669"/>
      <c r="IG10606" s="1009"/>
      <c r="IH10606" s="1009"/>
      <c r="II10606" s="1009"/>
      <c r="IJ10606" s="1009"/>
      <c r="IK10606" s="1009"/>
      <c r="IL10606" s="1009"/>
      <c r="IM10606" s="1009"/>
    </row>
    <row r="10607" spans="17:247" x14ac:dyDescent="0.25">
      <c r="Q10607" s="1333"/>
      <c r="R10607" s="1333"/>
      <c r="S10607" s="669"/>
      <c r="T10607" s="669"/>
      <c r="U10607" s="669"/>
      <c r="AG10607" s="873"/>
      <c r="AN10607" s="669"/>
      <c r="IG10607" s="1009"/>
      <c r="IH10607" s="1009"/>
      <c r="II10607" s="1009"/>
      <c r="IJ10607" s="1009"/>
      <c r="IK10607" s="1009"/>
      <c r="IL10607" s="1009"/>
      <c r="IM10607" s="1009"/>
    </row>
    <row r="10608" spans="17:247" x14ac:dyDescent="0.25">
      <c r="Q10608" s="1333"/>
      <c r="R10608" s="1333"/>
      <c r="S10608" s="669"/>
      <c r="T10608" s="669"/>
      <c r="U10608" s="669"/>
      <c r="AG10608" s="873"/>
      <c r="AN10608" s="669"/>
      <c r="IG10608" s="1009"/>
      <c r="IH10608" s="1009"/>
      <c r="II10608" s="1009"/>
      <c r="IJ10608" s="1009"/>
      <c r="IK10608" s="1009"/>
      <c r="IL10608" s="1009"/>
      <c r="IM10608" s="1009"/>
    </row>
    <row r="10609" spans="17:247" x14ac:dyDescent="0.25">
      <c r="Q10609" s="1333"/>
      <c r="R10609" s="1333"/>
      <c r="S10609" s="669"/>
      <c r="T10609" s="669"/>
      <c r="U10609" s="669"/>
      <c r="AG10609" s="873"/>
      <c r="AN10609" s="669"/>
      <c r="IG10609" s="1009"/>
      <c r="IH10609" s="1009"/>
      <c r="II10609" s="1009"/>
      <c r="IJ10609" s="1009"/>
      <c r="IK10609" s="1009"/>
      <c r="IL10609" s="1009"/>
      <c r="IM10609" s="1009"/>
    </row>
    <row r="10610" spans="17:247" x14ac:dyDescent="0.25">
      <c r="Q10610" s="1333"/>
      <c r="R10610" s="1333"/>
      <c r="S10610" s="669"/>
      <c r="T10610" s="669"/>
      <c r="U10610" s="669"/>
      <c r="AG10610" s="873"/>
      <c r="AN10610" s="669"/>
      <c r="IG10610" s="1009"/>
      <c r="IH10610" s="1009"/>
      <c r="II10610" s="1009"/>
      <c r="IJ10610" s="1009"/>
      <c r="IK10610" s="1009"/>
      <c r="IL10610" s="1009"/>
      <c r="IM10610" s="1009"/>
    </row>
    <row r="10611" spans="17:247" x14ac:dyDescent="0.25">
      <c r="Q10611" s="1333"/>
      <c r="R10611" s="1333"/>
      <c r="S10611" s="669"/>
      <c r="T10611" s="669"/>
      <c r="U10611" s="669"/>
      <c r="AG10611" s="873"/>
      <c r="AN10611" s="669"/>
      <c r="IG10611" s="1009"/>
      <c r="IH10611" s="1009"/>
      <c r="II10611" s="1009"/>
      <c r="IJ10611" s="1009"/>
      <c r="IK10611" s="1009"/>
      <c r="IL10611" s="1009"/>
      <c r="IM10611" s="1009"/>
    </row>
    <row r="10612" spans="17:247" x14ac:dyDescent="0.25">
      <c r="Q10612" s="1333"/>
      <c r="R10612" s="1333"/>
      <c r="S10612" s="669"/>
      <c r="T10612" s="669"/>
      <c r="U10612" s="669"/>
      <c r="AG10612" s="873"/>
      <c r="AN10612" s="669"/>
      <c r="IG10612" s="1009"/>
      <c r="IH10612" s="1009"/>
      <c r="II10612" s="1009"/>
      <c r="IJ10612" s="1009"/>
      <c r="IK10612" s="1009"/>
      <c r="IL10612" s="1009"/>
      <c r="IM10612" s="1009"/>
    </row>
    <row r="10613" spans="17:247" x14ac:dyDescent="0.25">
      <c r="Q10613" s="1333"/>
      <c r="R10613" s="1333"/>
      <c r="S10613" s="669"/>
      <c r="T10613" s="669"/>
      <c r="U10613" s="669"/>
      <c r="AG10613" s="873"/>
      <c r="AN10613" s="669"/>
      <c r="IG10613" s="1009"/>
      <c r="IH10613" s="1009"/>
      <c r="II10613" s="1009"/>
      <c r="IJ10613" s="1009"/>
      <c r="IK10613" s="1009"/>
      <c r="IL10613" s="1009"/>
      <c r="IM10613" s="1009"/>
    </row>
    <row r="10614" spans="17:247" x14ac:dyDescent="0.25">
      <c r="Q10614" s="1333"/>
      <c r="R10614" s="1333"/>
      <c r="S10614" s="669"/>
      <c r="T10614" s="669"/>
      <c r="U10614" s="669"/>
      <c r="AG10614" s="873"/>
      <c r="AN10614" s="669"/>
      <c r="IG10614" s="1009"/>
      <c r="IH10614" s="1009"/>
      <c r="II10614" s="1009"/>
      <c r="IJ10614" s="1009"/>
      <c r="IK10614" s="1009"/>
      <c r="IL10614" s="1009"/>
      <c r="IM10614" s="1009"/>
    </row>
    <row r="10615" spans="17:247" x14ac:dyDescent="0.25">
      <c r="Q10615" s="1333"/>
      <c r="R10615" s="1333"/>
      <c r="S10615" s="669"/>
      <c r="T10615" s="669"/>
      <c r="U10615" s="669"/>
      <c r="AG10615" s="873"/>
      <c r="AN10615" s="669"/>
      <c r="IG10615" s="1009"/>
      <c r="IH10615" s="1009"/>
      <c r="II10615" s="1009"/>
      <c r="IJ10615" s="1009"/>
      <c r="IK10615" s="1009"/>
      <c r="IL10615" s="1009"/>
      <c r="IM10615" s="1009"/>
    </row>
    <row r="10616" spans="17:247" x14ac:dyDescent="0.25">
      <c r="Q10616" s="1333"/>
      <c r="R10616" s="1333"/>
      <c r="S10616" s="669"/>
      <c r="T10616" s="669"/>
      <c r="U10616" s="669"/>
      <c r="AG10616" s="873"/>
      <c r="AN10616" s="669"/>
      <c r="IG10616" s="1009"/>
      <c r="IH10616" s="1009"/>
      <c r="II10616" s="1009"/>
      <c r="IJ10616" s="1009"/>
      <c r="IK10616" s="1009"/>
      <c r="IL10616" s="1009"/>
      <c r="IM10616" s="1009"/>
    </row>
    <row r="10617" spans="17:247" x14ac:dyDescent="0.25">
      <c r="Q10617" s="1333"/>
      <c r="R10617" s="1333"/>
      <c r="S10617" s="669"/>
      <c r="T10617" s="669"/>
      <c r="U10617" s="669"/>
      <c r="AG10617" s="873"/>
      <c r="AN10617" s="669"/>
      <c r="IG10617" s="1009"/>
      <c r="IH10617" s="1009"/>
      <c r="II10617" s="1009"/>
      <c r="IJ10617" s="1009"/>
      <c r="IK10617" s="1009"/>
      <c r="IL10617" s="1009"/>
      <c r="IM10617" s="1009"/>
    </row>
    <row r="10618" spans="17:247" x14ac:dyDescent="0.25">
      <c r="Q10618" s="1333"/>
      <c r="R10618" s="1333"/>
      <c r="S10618" s="669"/>
      <c r="T10618" s="669"/>
      <c r="U10618" s="669"/>
      <c r="AG10618" s="873"/>
      <c r="AN10618" s="669"/>
      <c r="IG10618" s="1009"/>
      <c r="IH10618" s="1009"/>
      <c r="II10618" s="1009"/>
      <c r="IJ10618" s="1009"/>
      <c r="IK10618" s="1009"/>
      <c r="IL10618" s="1009"/>
      <c r="IM10618" s="1009"/>
    </row>
    <row r="10619" spans="17:247" x14ac:dyDescent="0.25">
      <c r="Q10619" s="1333"/>
      <c r="R10619" s="1333"/>
      <c r="S10619" s="669"/>
      <c r="T10619" s="669"/>
      <c r="U10619" s="669"/>
      <c r="AG10619" s="873"/>
      <c r="AN10619" s="669"/>
      <c r="IG10619" s="1009"/>
      <c r="IH10619" s="1009"/>
      <c r="II10619" s="1009"/>
      <c r="IJ10619" s="1009"/>
      <c r="IK10619" s="1009"/>
      <c r="IL10619" s="1009"/>
      <c r="IM10619" s="1009"/>
    </row>
    <row r="10620" spans="17:247" x14ac:dyDescent="0.25">
      <c r="Q10620" s="1333"/>
      <c r="R10620" s="1333"/>
      <c r="S10620" s="669"/>
      <c r="T10620" s="669"/>
      <c r="U10620" s="669"/>
      <c r="AG10620" s="873"/>
      <c r="AN10620" s="669"/>
      <c r="IG10620" s="1009"/>
      <c r="IH10620" s="1009"/>
      <c r="II10620" s="1009"/>
      <c r="IJ10620" s="1009"/>
      <c r="IK10620" s="1009"/>
      <c r="IL10620" s="1009"/>
      <c r="IM10620" s="1009"/>
    </row>
    <row r="10621" spans="17:247" x14ac:dyDescent="0.25">
      <c r="Q10621" s="1333"/>
      <c r="R10621" s="1333"/>
      <c r="S10621" s="669"/>
      <c r="T10621" s="669"/>
      <c r="U10621" s="669"/>
      <c r="AG10621" s="873"/>
      <c r="AN10621" s="669"/>
      <c r="IG10621" s="1009"/>
      <c r="IH10621" s="1009"/>
      <c r="II10621" s="1009"/>
      <c r="IJ10621" s="1009"/>
      <c r="IK10621" s="1009"/>
      <c r="IL10621" s="1009"/>
      <c r="IM10621" s="1009"/>
    </row>
    <row r="10622" spans="17:247" x14ac:dyDescent="0.25">
      <c r="Q10622" s="1333"/>
      <c r="R10622" s="1333"/>
      <c r="S10622" s="669"/>
      <c r="T10622" s="669"/>
      <c r="U10622" s="669"/>
      <c r="AG10622" s="873"/>
      <c r="AN10622" s="669"/>
      <c r="IG10622" s="1009"/>
      <c r="IH10622" s="1009"/>
      <c r="II10622" s="1009"/>
      <c r="IJ10622" s="1009"/>
      <c r="IK10622" s="1009"/>
      <c r="IL10622" s="1009"/>
      <c r="IM10622" s="1009"/>
    </row>
    <row r="10623" spans="17:247" x14ac:dyDescent="0.25">
      <c r="Q10623" s="1333"/>
      <c r="R10623" s="1333"/>
      <c r="S10623" s="669"/>
      <c r="T10623" s="669"/>
      <c r="U10623" s="669"/>
      <c r="AG10623" s="873"/>
      <c r="AN10623" s="669"/>
      <c r="IG10623" s="1009"/>
      <c r="IH10623" s="1009"/>
      <c r="II10623" s="1009"/>
      <c r="IJ10623" s="1009"/>
      <c r="IK10623" s="1009"/>
      <c r="IL10623" s="1009"/>
      <c r="IM10623" s="1009"/>
    </row>
    <row r="10624" spans="17:247" x14ac:dyDescent="0.25">
      <c r="Q10624" s="1333"/>
      <c r="R10624" s="1333"/>
      <c r="S10624" s="669"/>
      <c r="T10624" s="669"/>
      <c r="U10624" s="669"/>
      <c r="AG10624" s="873"/>
      <c r="AN10624" s="669"/>
      <c r="IG10624" s="1009"/>
      <c r="IH10624" s="1009"/>
      <c r="II10624" s="1009"/>
      <c r="IJ10624" s="1009"/>
      <c r="IK10624" s="1009"/>
      <c r="IL10624" s="1009"/>
      <c r="IM10624" s="1009"/>
    </row>
    <row r="10625" spans="17:247" x14ac:dyDescent="0.25">
      <c r="Q10625" s="1333"/>
      <c r="R10625" s="1333"/>
      <c r="S10625" s="669"/>
      <c r="T10625" s="669"/>
      <c r="U10625" s="669"/>
      <c r="AG10625" s="873"/>
      <c r="AN10625" s="669"/>
      <c r="IG10625" s="1009"/>
      <c r="IH10625" s="1009"/>
      <c r="II10625" s="1009"/>
      <c r="IJ10625" s="1009"/>
      <c r="IK10625" s="1009"/>
      <c r="IL10625" s="1009"/>
      <c r="IM10625" s="1009"/>
    </row>
    <row r="10626" spans="17:247" x14ac:dyDescent="0.25">
      <c r="Q10626" s="1333"/>
      <c r="R10626" s="1333"/>
      <c r="S10626" s="669"/>
      <c r="T10626" s="669"/>
      <c r="U10626" s="669"/>
      <c r="AG10626" s="873"/>
      <c r="AN10626" s="669"/>
      <c r="IG10626" s="1009"/>
      <c r="IH10626" s="1009"/>
      <c r="II10626" s="1009"/>
      <c r="IJ10626" s="1009"/>
      <c r="IK10626" s="1009"/>
      <c r="IL10626" s="1009"/>
      <c r="IM10626" s="1009"/>
    </row>
    <row r="10627" spans="17:247" x14ac:dyDescent="0.25">
      <c r="Q10627" s="1333"/>
      <c r="R10627" s="1333"/>
      <c r="S10627" s="669"/>
      <c r="T10627" s="669"/>
      <c r="U10627" s="669"/>
      <c r="AG10627" s="873"/>
      <c r="AN10627" s="669"/>
      <c r="IG10627" s="1009"/>
      <c r="IH10627" s="1009"/>
      <c r="II10627" s="1009"/>
      <c r="IJ10627" s="1009"/>
      <c r="IK10627" s="1009"/>
      <c r="IL10627" s="1009"/>
      <c r="IM10627" s="1009"/>
    </row>
    <row r="10628" spans="17:247" x14ac:dyDescent="0.25">
      <c r="Q10628" s="1333"/>
      <c r="R10628" s="1333"/>
      <c r="S10628" s="669"/>
      <c r="T10628" s="669"/>
      <c r="U10628" s="669"/>
      <c r="AG10628" s="873"/>
      <c r="AN10628" s="669"/>
      <c r="IG10628" s="1009"/>
      <c r="IH10628" s="1009"/>
      <c r="II10628" s="1009"/>
      <c r="IJ10628" s="1009"/>
      <c r="IK10628" s="1009"/>
      <c r="IL10628" s="1009"/>
      <c r="IM10628" s="1009"/>
    </row>
    <row r="10629" spans="17:247" x14ac:dyDescent="0.25">
      <c r="Q10629" s="1333"/>
      <c r="R10629" s="1333"/>
      <c r="S10629" s="669"/>
      <c r="T10629" s="669"/>
      <c r="U10629" s="669"/>
      <c r="AG10629" s="873"/>
      <c r="AN10629" s="669"/>
      <c r="IG10629" s="1009"/>
      <c r="IH10629" s="1009"/>
      <c r="II10629" s="1009"/>
      <c r="IJ10629" s="1009"/>
      <c r="IK10629" s="1009"/>
      <c r="IL10629" s="1009"/>
      <c r="IM10629" s="1009"/>
    </row>
    <row r="10630" spans="17:247" x14ac:dyDescent="0.25">
      <c r="Q10630" s="1333"/>
      <c r="R10630" s="1333"/>
      <c r="S10630" s="669"/>
      <c r="T10630" s="669"/>
      <c r="U10630" s="669"/>
      <c r="AG10630" s="873"/>
      <c r="AN10630" s="669"/>
      <c r="IG10630" s="1009"/>
      <c r="IH10630" s="1009"/>
      <c r="II10630" s="1009"/>
      <c r="IJ10630" s="1009"/>
      <c r="IK10630" s="1009"/>
      <c r="IL10630" s="1009"/>
      <c r="IM10630" s="1009"/>
    </row>
    <row r="10631" spans="17:247" x14ac:dyDescent="0.25">
      <c r="Q10631" s="1333"/>
      <c r="R10631" s="1333"/>
      <c r="S10631" s="669"/>
      <c r="T10631" s="669"/>
      <c r="U10631" s="669"/>
      <c r="AG10631" s="873"/>
      <c r="AN10631" s="669"/>
      <c r="IG10631" s="1009"/>
      <c r="IH10631" s="1009"/>
      <c r="II10631" s="1009"/>
      <c r="IJ10631" s="1009"/>
      <c r="IK10631" s="1009"/>
      <c r="IL10631" s="1009"/>
      <c r="IM10631" s="1009"/>
    </row>
    <row r="10632" spans="17:247" x14ac:dyDescent="0.25">
      <c r="Q10632" s="1333"/>
      <c r="R10632" s="1333"/>
      <c r="S10632" s="669"/>
      <c r="T10632" s="669"/>
      <c r="U10632" s="669"/>
      <c r="AG10632" s="873"/>
      <c r="AN10632" s="669"/>
      <c r="IG10632" s="1009"/>
      <c r="IH10632" s="1009"/>
      <c r="II10632" s="1009"/>
      <c r="IJ10632" s="1009"/>
      <c r="IK10632" s="1009"/>
      <c r="IL10632" s="1009"/>
      <c r="IM10632" s="1009"/>
    </row>
    <row r="10633" spans="17:247" x14ac:dyDescent="0.25">
      <c r="Q10633" s="1333"/>
      <c r="R10633" s="1333"/>
      <c r="S10633" s="669"/>
      <c r="T10633" s="669"/>
      <c r="U10633" s="669"/>
      <c r="AG10633" s="873"/>
      <c r="AN10633" s="669"/>
      <c r="IG10633" s="1009"/>
      <c r="IH10633" s="1009"/>
      <c r="II10633" s="1009"/>
      <c r="IJ10633" s="1009"/>
      <c r="IK10633" s="1009"/>
      <c r="IL10633" s="1009"/>
      <c r="IM10633" s="1009"/>
    </row>
    <row r="10634" spans="17:247" x14ac:dyDescent="0.25">
      <c r="Q10634" s="1333"/>
      <c r="R10634" s="1333"/>
      <c r="S10634" s="669"/>
      <c r="T10634" s="669"/>
      <c r="U10634" s="669"/>
      <c r="AG10634" s="873"/>
      <c r="AN10634" s="669"/>
      <c r="IG10634" s="1009"/>
      <c r="IH10634" s="1009"/>
      <c r="II10634" s="1009"/>
      <c r="IJ10634" s="1009"/>
      <c r="IK10634" s="1009"/>
      <c r="IL10634" s="1009"/>
      <c r="IM10634" s="1009"/>
    </row>
    <row r="10635" spans="17:247" x14ac:dyDescent="0.25">
      <c r="Q10635" s="1333"/>
      <c r="R10635" s="1333"/>
      <c r="S10635" s="669"/>
      <c r="T10635" s="669"/>
      <c r="U10635" s="669"/>
      <c r="AG10635" s="873"/>
      <c r="AN10635" s="669"/>
      <c r="IG10635" s="1009"/>
      <c r="IH10635" s="1009"/>
      <c r="II10635" s="1009"/>
      <c r="IJ10635" s="1009"/>
      <c r="IK10635" s="1009"/>
      <c r="IL10635" s="1009"/>
      <c r="IM10635" s="1009"/>
    </row>
    <row r="10636" spans="17:247" x14ac:dyDescent="0.25">
      <c r="Q10636" s="1333"/>
      <c r="R10636" s="1333"/>
      <c r="S10636" s="669"/>
      <c r="T10636" s="669"/>
      <c r="U10636" s="669"/>
      <c r="AG10636" s="873"/>
      <c r="AN10636" s="669"/>
      <c r="IG10636" s="1009"/>
      <c r="IH10636" s="1009"/>
      <c r="II10636" s="1009"/>
      <c r="IJ10636" s="1009"/>
      <c r="IK10636" s="1009"/>
      <c r="IL10636" s="1009"/>
      <c r="IM10636" s="1009"/>
    </row>
    <row r="10637" spans="17:247" x14ac:dyDescent="0.25">
      <c r="Q10637" s="1333"/>
      <c r="R10637" s="1333"/>
      <c r="S10637" s="669"/>
      <c r="T10637" s="669"/>
      <c r="U10637" s="669"/>
      <c r="AG10637" s="873"/>
      <c r="AN10637" s="669"/>
      <c r="IG10637" s="1009"/>
      <c r="IH10637" s="1009"/>
      <c r="II10637" s="1009"/>
      <c r="IJ10637" s="1009"/>
      <c r="IK10637" s="1009"/>
      <c r="IL10637" s="1009"/>
      <c r="IM10637" s="1009"/>
    </row>
    <row r="10638" spans="17:247" x14ac:dyDescent="0.25">
      <c r="Q10638" s="1333"/>
      <c r="R10638" s="1333"/>
      <c r="S10638" s="669"/>
      <c r="T10638" s="669"/>
      <c r="U10638" s="669"/>
      <c r="AG10638" s="873"/>
      <c r="AN10638" s="669"/>
      <c r="IG10638" s="1009"/>
      <c r="IH10638" s="1009"/>
      <c r="II10638" s="1009"/>
      <c r="IJ10638" s="1009"/>
      <c r="IK10638" s="1009"/>
      <c r="IL10638" s="1009"/>
      <c r="IM10638" s="1009"/>
    </row>
    <row r="10639" spans="17:247" x14ac:dyDescent="0.25">
      <c r="Q10639" s="1333"/>
      <c r="R10639" s="1333"/>
      <c r="S10639" s="669"/>
      <c r="T10639" s="669"/>
      <c r="U10639" s="669"/>
      <c r="AG10639" s="873"/>
      <c r="AN10639" s="669"/>
      <c r="IG10639" s="1009"/>
      <c r="IH10639" s="1009"/>
      <c r="II10639" s="1009"/>
      <c r="IJ10639" s="1009"/>
      <c r="IK10639" s="1009"/>
      <c r="IL10639" s="1009"/>
      <c r="IM10639" s="1009"/>
    </row>
    <row r="10640" spans="17:247" x14ac:dyDescent="0.25">
      <c r="Q10640" s="1333"/>
      <c r="R10640" s="1333"/>
      <c r="S10640" s="669"/>
      <c r="T10640" s="669"/>
      <c r="U10640" s="669"/>
      <c r="AG10640" s="873"/>
      <c r="AN10640" s="669"/>
      <c r="IG10640" s="1009"/>
      <c r="IH10640" s="1009"/>
      <c r="II10640" s="1009"/>
      <c r="IJ10640" s="1009"/>
      <c r="IK10640" s="1009"/>
      <c r="IL10640" s="1009"/>
      <c r="IM10640" s="1009"/>
    </row>
    <row r="10641" spans="17:247" x14ac:dyDescent="0.25">
      <c r="Q10641" s="1333"/>
      <c r="R10641" s="1333"/>
      <c r="S10641" s="669"/>
      <c r="T10641" s="669"/>
      <c r="U10641" s="669"/>
      <c r="AG10641" s="873"/>
      <c r="AN10641" s="669"/>
      <c r="IG10641" s="1009"/>
      <c r="IH10641" s="1009"/>
      <c r="II10641" s="1009"/>
      <c r="IJ10641" s="1009"/>
      <c r="IK10641" s="1009"/>
      <c r="IL10641" s="1009"/>
      <c r="IM10641" s="1009"/>
    </row>
    <row r="10642" spans="17:247" x14ac:dyDescent="0.25">
      <c r="Q10642" s="1333"/>
      <c r="R10642" s="1333"/>
      <c r="S10642" s="669"/>
      <c r="T10642" s="669"/>
      <c r="U10642" s="669"/>
      <c r="AG10642" s="873"/>
      <c r="AN10642" s="669"/>
      <c r="IG10642" s="1009"/>
      <c r="IH10642" s="1009"/>
      <c r="II10642" s="1009"/>
      <c r="IJ10642" s="1009"/>
      <c r="IK10642" s="1009"/>
      <c r="IL10642" s="1009"/>
      <c r="IM10642" s="1009"/>
    </row>
    <row r="10643" spans="17:247" x14ac:dyDescent="0.25">
      <c r="Q10643" s="1333"/>
      <c r="R10643" s="1333"/>
      <c r="S10643" s="669"/>
      <c r="T10643" s="669"/>
      <c r="U10643" s="669"/>
      <c r="AG10643" s="873"/>
      <c r="AN10643" s="669"/>
      <c r="IG10643" s="1009"/>
      <c r="IH10643" s="1009"/>
      <c r="II10643" s="1009"/>
      <c r="IJ10643" s="1009"/>
      <c r="IK10643" s="1009"/>
      <c r="IL10643" s="1009"/>
      <c r="IM10643" s="1009"/>
    </row>
    <row r="10644" spans="17:247" x14ac:dyDescent="0.25">
      <c r="Q10644" s="1333"/>
      <c r="R10644" s="1333"/>
      <c r="S10644" s="669"/>
      <c r="T10644" s="669"/>
      <c r="U10644" s="669"/>
      <c r="AG10644" s="873"/>
      <c r="AN10644" s="669"/>
      <c r="IG10644" s="1009"/>
      <c r="IH10644" s="1009"/>
      <c r="II10644" s="1009"/>
      <c r="IJ10644" s="1009"/>
      <c r="IK10644" s="1009"/>
      <c r="IL10644" s="1009"/>
      <c r="IM10644" s="1009"/>
    </row>
    <row r="10645" spans="17:247" x14ac:dyDescent="0.25">
      <c r="Q10645" s="1333"/>
      <c r="R10645" s="1333"/>
      <c r="S10645" s="669"/>
      <c r="T10645" s="669"/>
      <c r="U10645" s="669"/>
      <c r="AG10645" s="873"/>
      <c r="AN10645" s="669"/>
      <c r="IG10645" s="1009"/>
      <c r="IH10645" s="1009"/>
      <c r="II10645" s="1009"/>
      <c r="IJ10645" s="1009"/>
      <c r="IK10645" s="1009"/>
      <c r="IL10645" s="1009"/>
      <c r="IM10645" s="1009"/>
    </row>
    <row r="10646" spans="17:247" x14ac:dyDescent="0.25">
      <c r="Q10646" s="1333"/>
      <c r="R10646" s="1333"/>
      <c r="S10646" s="669"/>
      <c r="T10646" s="669"/>
      <c r="U10646" s="669"/>
      <c r="AG10646" s="873"/>
      <c r="AN10646" s="669"/>
      <c r="IG10646" s="1009"/>
      <c r="IH10646" s="1009"/>
      <c r="II10646" s="1009"/>
      <c r="IJ10646" s="1009"/>
      <c r="IK10646" s="1009"/>
      <c r="IL10646" s="1009"/>
      <c r="IM10646" s="1009"/>
    </row>
    <row r="10647" spans="17:247" x14ac:dyDescent="0.25">
      <c r="Q10647" s="1333"/>
      <c r="R10647" s="1333"/>
      <c r="S10647" s="669"/>
      <c r="T10647" s="669"/>
      <c r="U10647" s="669"/>
      <c r="AG10647" s="873"/>
      <c r="AN10647" s="669"/>
      <c r="IG10647" s="1009"/>
      <c r="IH10647" s="1009"/>
      <c r="II10647" s="1009"/>
      <c r="IJ10647" s="1009"/>
      <c r="IK10647" s="1009"/>
      <c r="IL10647" s="1009"/>
      <c r="IM10647" s="1009"/>
    </row>
    <row r="10648" spans="17:247" x14ac:dyDescent="0.25">
      <c r="Q10648" s="1333"/>
      <c r="R10648" s="1333"/>
      <c r="S10648" s="669"/>
      <c r="T10648" s="669"/>
      <c r="U10648" s="669"/>
      <c r="AG10648" s="873"/>
      <c r="AN10648" s="669"/>
      <c r="IG10648" s="1009"/>
      <c r="IH10648" s="1009"/>
      <c r="II10648" s="1009"/>
      <c r="IJ10648" s="1009"/>
      <c r="IK10648" s="1009"/>
      <c r="IL10648" s="1009"/>
      <c r="IM10648" s="1009"/>
    </row>
    <row r="10649" spans="17:247" x14ac:dyDescent="0.25">
      <c r="Q10649" s="1333"/>
      <c r="R10649" s="1333"/>
      <c r="S10649" s="669"/>
      <c r="T10649" s="669"/>
      <c r="U10649" s="669"/>
      <c r="AG10649" s="873"/>
      <c r="AN10649" s="669"/>
      <c r="IG10649" s="1009"/>
      <c r="IH10649" s="1009"/>
      <c r="II10649" s="1009"/>
      <c r="IJ10649" s="1009"/>
      <c r="IK10649" s="1009"/>
      <c r="IL10649" s="1009"/>
      <c r="IM10649" s="1009"/>
    </row>
    <row r="10650" spans="17:247" x14ac:dyDescent="0.25">
      <c r="Q10650" s="1333"/>
      <c r="R10650" s="1333"/>
      <c r="S10650" s="669"/>
      <c r="T10650" s="669"/>
      <c r="U10650" s="669"/>
      <c r="AG10650" s="873"/>
      <c r="AN10650" s="669"/>
      <c r="IG10650" s="1009"/>
      <c r="IH10650" s="1009"/>
      <c r="II10650" s="1009"/>
      <c r="IJ10650" s="1009"/>
      <c r="IK10650" s="1009"/>
      <c r="IL10650" s="1009"/>
      <c r="IM10650" s="1009"/>
    </row>
    <row r="10651" spans="17:247" x14ac:dyDescent="0.25">
      <c r="Q10651" s="1333"/>
      <c r="R10651" s="1333"/>
      <c r="S10651" s="669"/>
      <c r="T10651" s="669"/>
      <c r="U10651" s="669"/>
      <c r="AG10651" s="873"/>
      <c r="AN10651" s="669"/>
      <c r="IG10651" s="1009"/>
      <c r="IH10651" s="1009"/>
      <c r="II10651" s="1009"/>
      <c r="IJ10651" s="1009"/>
      <c r="IK10651" s="1009"/>
      <c r="IL10651" s="1009"/>
      <c r="IM10651" s="1009"/>
    </row>
    <row r="10652" spans="17:247" x14ac:dyDescent="0.25">
      <c r="Q10652" s="1333"/>
      <c r="R10652" s="1333"/>
      <c r="S10652" s="669"/>
      <c r="T10652" s="669"/>
      <c r="U10652" s="669"/>
      <c r="AG10652" s="873"/>
      <c r="AN10652" s="669"/>
      <c r="IG10652" s="1009"/>
      <c r="IH10652" s="1009"/>
      <c r="II10652" s="1009"/>
      <c r="IJ10652" s="1009"/>
      <c r="IK10652" s="1009"/>
      <c r="IL10652" s="1009"/>
      <c r="IM10652" s="1009"/>
    </row>
    <row r="10653" spans="17:247" x14ac:dyDescent="0.25">
      <c r="Q10653" s="1333"/>
      <c r="R10653" s="1333"/>
      <c r="S10653" s="669"/>
      <c r="T10653" s="669"/>
      <c r="U10653" s="669"/>
      <c r="AG10653" s="873"/>
      <c r="AN10653" s="669"/>
      <c r="IG10653" s="1009"/>
      <c r="IH10653" s="1009"/>
      <c r="II10653" s="1009"/>
      <c r="IJ10653" s="1009"/>
      <c r="IK10653" s="1009"/>
      <c r="IL10653" s="1009"/>
      <c r="IM10653" s="1009"/>
    </row>
    <row r="10654" spans="17:247" x14ac:dyDescent="0.25">
      <c r="Q10654" s="1333"/>
      <c r="R10654" s="1333"/>
      <c r="S10654" s="669"/>
      <c r="T10654" s="669"/>
      <c r="U10654" s="669"/>
      <c r="AG10654" s="873"/>
      <c r="AN10654" s="669"/>
      <c r="IG10654" s="1009"/>
      <c r="IH10654" s="1009"/>
      <c r="II10654" s="1009"/>
      <c r="IJ10654" s="1009"/>
      <c r="IK10654" s="1009"/>
      <c r="IL10654" s="1009"/>
      <c r="IM10654" s="1009"/>
    </row>
    <row r="10655" spans="17:247" x14ac:dyDescent="0.25">
      <c r="Q10655" s="1333"/>
      <c r="R10655" s="1333"/>
      <c r="S10655" s="669"/>
      <c r="T10655" s="669"/>
      <c r="U10655" s="669"/>
      <c r="AG10655" s="873"/>
      <c r="AN10655" s="669"/>
      <c r="IG10655" s="1009"/>
      <c r="IH10655" s="1009"/>
      <c r="II10655" s="1009"/>
      <c r="IJ10655" s="1009"/>
      <c r="IK10655" s="1009"/>
      <c r="IL10655" s="1009"/>
      <c r="IM10655" s="1009"/>
    </row>
    <row r="10656" spans="17:247" x14ac:dyDescent="0.25">
      <c r="Q10656" s="1333"/>
      <c r="R10656" s="1333"/>
      <c r="S10656" s="669"/>
      <c r="T10656" s="669"/>
      <c r="U10656" s="669"/>
      <c r="AG10656" s="873"/>
      <c r="AN10656" s="669"/>
      <c r="IG10656" s="1009"/>
      <c r="IH10656" s="1009"/>
      <c r="II10656" s="1009"/>
      <c r="IJ10656" s="1009"/>
      <c r="IK10656" s="1009"/>
      <c r="IL10656" s="1009"/>
      <c r="IM10656" s="1009"/>
    </row>
    <row r="10657" spans="17:247" x14ac:dyDescent="0.25">
      <c r="Q10657" s="1333"/>
      <c r="R10657" s="1333"/>
      <c r="S10657" s="669"/>
      <c r="T10657" s="669"/>
      <c r="U10657" s="669"/>
      <c r="AG10657" s="873"/>
      <c r="AN10657" s="669"/>
      <c r="IG10657" s="1009"/>
      <c r="IH10657" s="1009"/>
      <c r="II10657" s="1009"/>
      <c r="IJ10657" s="1009"/>
      <c r="IK10657" s="1009"/>
      <c r="IL10657" s="1009"/>
      <c r="IM10657" s="1009"/>
    </row>
    <row r="10658" spans="17:247" x14ac:dyDescent="0.25">
      <c r="Q10658" s="1333"/>
      <c r="R10658" s="1333"/>
      <c r="S10658" s="669"/>
      <c r="T10658" s="669"/>
      <c r="U10658" s="669"/>
      <c r="AG10658" s="873"/>
      <c r="AN10658" s="669"/>
      <c r="IG10658" s="1009"/>
      <c r="IH10658" s="1009"/>
      <c r="II10658" s="1009"/>
      <c r="IJ10658" s="1009"/>
      <c r="IK10658" s="1009"/>
      <c r="IL10658" s="1009"/>
      <c r="IM10658" s="1009"/>
    </row>
    <row r="10659" spans="17:247" x14ac:dyDescent="0.25">
      <c r="Q10659" s="1333"/>
      <c r="R10659" s="1333"/>
      <c r="S10659" s="669"/>
      <c r="T10659" s="669"/>
      <c r="U10659" s="669"/>
      <c r="AG10659" s="873"/>
      <c r="AN10659" s="669"/>
      <c r="IG10659" s="1009"/>
      <c r="IH10659" s="1009"/>
      <c r="II10659" s="1009"/>
      <c r="IJ10659" s="1009"/>
      <c r="IK10659" s="1009"/>
      <c r="IL10659" s="1009"/>
      <c r="IM10659" s="1009"/>
    </row>
    <row r="10660" spans="17:247" x14ac:dyDescent="0.25">
      <c r="Q10660" s="1333"/>
      <c r="R10660" s="1333"/>
      <c r="S10660" s="669"/>
      <c r="T10660" s="669"/>
      <c r="U10660" s="669"/>
      <c r="AG10660" s="873"/>
      <c r="AN10660" s="669"/>
      <c r="IG10660" s="1009"/>
      <c r="IH10660" s="1009"/>
      <c r="II10660" s="1009"/>
      <c r="IJ10660" s="1009"/>
      <c r="IK10660" s="1009"/>
      <c r="IL10660" s="1009"/>
      <c r="IM10660" s="1009"/>
    </row>
    <row r="10661" spans="17:247" x14ac:dyDescent="0.25">
      <c r="Q10661" s="1333"/>
      <c r="R10661" s="1333"/>
      <c r="S10661" s="669"/>
      <c r="T10661" s="669"/>
      <c r="U10661" s="669"/>
      <c r="AG10661" s="873"/>
      <c r="AN10661" s="669"/>
      <c r="IG10661" s="1009"/>
      <c r="IH10661" s="1009"/>
      <c r="II10661" s="1009"/>
      <c r="IJ10661" s="1009"/>
      <c r="IK10661" s="1009"/>
      <c r="IL10661" s="1009"/>
      <c r="IM10661" s="1009"/>
    </row>
    <row r="10662" spans="17:247" x14ac:dyDescent="0.25">
      <c r="Q10662" s="1333"/>
      <c r="R10662" s="1333"/>
      <c r="S10662" s="669"/>
      <c r="T10662" s="669"/>
      <c r="U10662" s="669"/>
      <c r="AG10662" s="873"/>
      <c r="AN10662" s="669"/>
      <c r="IG10662" s="1009"/>
      <c r="IH10662" s="1009"/>
      <c r="II10662" s="1009"/>
      <c r="IJ10662" s="1009"/>
      <c r="IK10662" s="1009"/>
      <c r="IL10662" s="1009"/>
      <c r="IM10662" s="1009"/>
    </row>
    <row r="10663" spans="17:247" x14ac:dyDescent="0.25">
      <c r="Q10663" s="1333"/>
      <c r="R10663" s="1333"/>
      <c r="S10663" s="669"/>
      <c r="T10663" s="669"/>
      <c r="U10663" s="669"/>
      <c r="AG10663" s="873"/>
      <c r="AN10663" s="669"/>
      <c r="IG10663" s="1009"/>
      <c r="IH10663" s="1009"/>
      <c r="II10663" s="1009"/>
      <c r="IJ10663" s="1009"/>
      <c r="IK10663" s="1009"/>
      <c r="IL10663" s="1009"/>
      <c r="IM10663" s="1009"/>
    </row>
    <row r="10664" spans="17:247" x14ac:dyDescent="0.25">
      <c r="Q10664" s="1333"/>
      <c r="R10664" s="1333"/>
      <c r="S10664" s="669"/>
      <c r="T10664" s="669"/>
      <c r="U10664" s="669"/>
      <c r="AG10664" s="873"/>
      <c r="AN10664" s="669"/>
      <c r="IG10664" s="1009"/>
      <c r="IH10664" s="1009"/>
      <c r="II10664" s="1009"/>
      <c r="IJ10664" s="1009"/>
      <c r="IK10664" s="1009"/>
      <c r="IL10664" s="1009"/>
      <c r="IM10664" s="1009"/>
    </row>
    <row r="10665" spans="17:247" x14ac:dyDescent="0.25">
      <c r="Q10665" s="1333"/>
      <c r="R10665" s="1333"/>
      <c r="S10665" s="669"/>
      <c r="T10665" s="669"/>
      <c r="U10665" s="669"/>
      <c r="AG10665" s="873"/>
      <c r="AN10665" s="669"/>
      <c r="IG10665" s="1009"/>
      <c r="IH10665" s="1009"/>
      <c r="II10665" s="1009"/>
      <c r="IJ10665" s="1009"/>
      <c r="IK10665" s="1009"/>
      <c r="IL10665" s="1009"/>
      <c r="IM10665" s="1009"/>
    </row>
    <row r="10666" spans="17:247" x14ac:dyDescent="0.25">
      <c r="Q10666" s="1333"/>
      <c r="R10666" s="1333"/>
      <c r="S10666" s="669"/>
      <c r="T10666" s="669"/>
      <c r="U10666" s="669"/>
      <c r="AG10666" s="873"/>
      <c r="AN10666" s="669"/>
      <c r="IG10666" s="1009"/>
      <c r="IH10666" s="1009"/>
      <c r="II10666" s="1009"/>
      <c r="IJ10666" s="1009"/>
      <c r="IK10666" s="1009"/>
      <c r="IL10666" s="1009"/>
      <c r="IM10666" s="1009"/>
    </row>
    <row r="10667" spans="17:247" x14ac:dyDescent="0.25">
      <c r="Q10667" s="1333"/>
      <c r="R10667" s="1333"/>
      <c r="S10667" s="669"/>
      <c r="T10667" s="669"/>
      <c r="U10667" s="669"/>
      <c r="AG10667" s="873"/>
      <c r="AN10667" s="669"/>
      <c r="IG10667" s="1009"/>
      <c r="IH10667" s="1009"/>
      <c r="II10667" s="1009"/>
      <c r="IJ10667" s="1009"/>
      <c r="IK10667" s="1009"/>
      <c r="IL10667" s="1009"/>
      <c r="IM10667" s="1009"/>
    </row>
    <row r="10668" spans="17:247" x14ac:dyDescent="0.25">
      <c r="Q10668" s="1333"/>
      <c r="R10668" s="1333"/>
      <c r="S10668" s="669"/>
      <c r="T10668" s="669"/>
      <c r="U10668" s="669"/>
      <c r="AG10668" s="873"/>
      <c r="AN10668" s="669"/>
      <c r="IG10668" s="1009"/>
      <c r="IH10668" s="1009"/>
      <c r="II10668" s="1009"/>
      <c r="IJ10668" s="1009"/>
      <c r="IK10668" s="1009"/>
      <c r="IL10668" s="1009"/>
      <c r="IM10668" s="1009"/>
    </row>
    <row r="10669" spans="17:247" x14ac:dyDescent="0.25">
      <c r="Q10669" s="1333"/>
      <c r="R10669" s="1333"/>
      <c r="S10669" s="669"/>
      <c r="T10669" s="669"/>
      <c r="U10669" s="669"/>
      <c r="AG10669" s="873"/>
      <c r="AN10669" s="669"/>
      <c r="IG10669" s="1009"/>
      <c r="IH10669" s="1009"/>
      <c r="II10669" s="1009"/>
      <c r="IJ10669" s="1009"/>
      <c r="IK10669" s="1009"/>
      <c r="IL10669" s="1009"/>
      <c r="IM10669" s="1009"/>
    </row>
    <row r="10670" spans="17:247" x14ac:dyDescent="0.25">
      <c r="Q10670" s="1333"/>
      <c r="R10670" s="1333"/>
      <c r="S10670" s="669"/>
      <c r="T10670" s="669"/>
      <c r="U10670" s="669"/>
      <c r="AG10670" s="873"/>
      <c r="AN10670" s="669"/>
      <c r="IG10670" s="1009"/>
      <c r="IH10670" s="1009"/>
      <c r="II10670" s="1009"/>
      <c r="IJ10670" s="1009"/>
      <c r="IK10670" s="1009"/>
      <c r="IL10670" s="1009"/>
      <c r="IM10670" s="1009"/>
    </row>
    <row r="10671" spans="17:247" x14ac:dyDescent="0.25">
      <c r="Q10671" s="1333"/>
      <c r="R10671" s="1333"/>
      <c r="S10671" s="669"/>
      <c r="T10671" s="669"/>
      <c r="U10671" s="669"/>
      <c r="AG10671" s="873"/>
      <c r="AN10671" s="669"/>
      <c r="IG10671" s="1009"/>
      <c r="IH10671" s="1009"/>
      <c r="II10671" s="1009"/>
      <c r="IJ10671" s="1009"/>
      <c r="IK10671" s="1009"/>
      <c r="IL10671" s="1009"/>
      <c r="IM10671" s="1009"/>
    </row>
    <row r="10672" spans="17:247" x14ac:dyDescent="0.25">
      <c r="Q10672" s="1333"/>
      <c r="R10672" s="1333"/>
      <c r="S10672" s="669"/>
      <c r="T10672" s="669"/>
      <c r="U10672" s="669"/>
      <c r="AG10672" s="873"/>
      <c r="AN10672" s="669"/>
      <c r="IG10672" s="1009"/>
      <c r="IH10672" s="1009"/>
      <c r="II10672" s="1009"/>
      <c r="IJ10672" s="1009"/>
      <c r="IK10672" s="1009"/>
      <c r="IL10672" s="1009"/>
      <c r="IM10672" s="1009"/>
    </row>
    <row r="10673" spans="17:247" x14ac:dyDescent="0.25">
      <c r="Q10673" s="1333"/>
      <c r="R10673" s="1333"/>
      <c r="S10673" s="669"/>
      <c r="T10673" s="669"/>
      <c r="U10673" s="669"/>
      <c r="AG10673" s="873"/>
      <c r="AN10673" s="669"/>
      <c r="IG10673" s="1009"/>
      <c r="IH10673" s="1009"/>
      <c r="II10673" s="1009"/>
      <c r="IJ10673" s="1009"/>
      <c r="IK10673" s="1009"/>
      <c r="IL10673" s="1009"/>
      <c r="IM10673" s="1009"/>
    </row>
    <row r="10674" spans="17:247" x14ac:dyDescent="0.25">
      <c r="Q10674" s="1333"/>
      <c r="R10674" s="1333"/>
      <c r="S10674" s="669"/>
      <c r="T10674" s="669"/>
      <c r="U10674" s="669"/>
      <c r="AG10674" s="873"/>
      <c r="AN10674" s="669"/>
      <c r="IG10674" s="1009"/>
      <c r="IH10674" s="1009"/>
      <c r="II10674" s="1009"/>
      <c r="IJ10674" s="1009"/>
      <c r="IK10674" s="1009"/>
      <c r="IL10674" s="1009"/>
      <c r="IM10674" s="1009"/>
    </row>
    <row r="10675" spans="17:247" x14ac:dyDescent="0.25">
      <c r="Q10675" s="1333"/>
      <c r="R10675" s="1333"/>
      <c r="S10675" s="669"/>
      <c r="T10675" s="669"/>
      <c r="U10675" s="669"/>
      <c r="AG10675" s="873"/>
      <c r="AN10675" s="669"/>
      <c r="IG10675" s="1009"/>
      <c r="IH10675" s="1009"/>
      <c r="II10675" s="1009"/>
      <c r="IJ10675" s="1009"/>
      <c r="IK10675" s="1009"/>
      <c r="IL10675" s="1009"/>
      <c r="IM10675" s="1009"/>
    </row>
    <row r="10676" spans="17:247" x14ac:dyDescent="0.25">
      <c r="Q10676" s="1333"/>
      <c r="R10676" s="1333"/>
      <c r="S10676" s="669"/>
      <c r="T10676" s="669"/>
      <c r="U10676" s="669"/>
      <c r="AG10676" s="873"/>
      <c r="AN10676" s="669"/>
      <c r="IG10676" s="1009"/>
      <c r="IH10676" s="1009"/>
      <c r="II10676" s="1009"/>
      <c r="IJ10676" s="1009"/>
      <c r="IK10676" s="1009"/>
      <c r="IL10676" s="1009"/>
      <c r="IM10676" s="1009"/>
    </row>
    <row r="10677" spans="17:247" x14ac:dyDescent="0.25">
      <c r="Q10677" s="1333"/>
      <c r="R10677" s="1333"/>
      <c r="S10677" s="669"/>
      <c r="T10677" s="669"/>
      <c r="U10677" s="669"/>
      <c r="AG10677" s="873"/>
      <c r="AN10677" s="669"/>
      <c r="IG10677" s="1009"/>
      <c r="IH10677" s="1009"/>
      <c r="II10677" s="1009"/>
      <c r="IJ10677" s="1009"/>
      <c r="IK10677" s="1009"/>
      <c r="IL10677" s="1009"/>
      <c r="IM10677" s="1009"/>
    </row>
    <row r="10678" spans="17:247" x14ac:dyDescent="0.25">
      <c r="Q10678" s="1333"/>
      <c r="R10678" s="1333"/>
      <c r="S10678" s="669"/>
      <c r="T10678" s="669"/>
      <c r="U10678" s="669"/>
      <c r="AG10678" s="873"/>
      <c r="AN10678" s="669"/>
      <c r="IG10678" s="1009"/>
      <c r="IH10678" s="1009"/>
      <c r="II10678" s="1009"/>
      <c r="IJ10678" s="1009"/>
      <c r="IK10678" s="1009"/>
      <c r="IL10678" s="1009"/>
      <c r="IM10678" s="1009"/>
    </row>
    <row r="10679" spans="17:247" x14ac:dyDescent="0.25">
      <c r="Q10679" s="1333"/>
      <c r="R10679" s="1333"/>
      <c r="S10679" s="669"/>
      <c r="T10679" s="669"/>
      <c r="U10679" s="669"/>
      <c r="AG10679" s="873"/>
      <c r="AN10679" s="669"/>
      <c r="IG10679" s="1009"/>
      <c r="IH10679" s="1009"/>
      <c r="II10679" s="1009"/>
      <c r="IJ10679" s="1009"/>
      <c r="IK10679" s="1009"/>
      <c r="IL10679" s="1009"/>
      <c r="IM10679" s="1009"/>
    </row>
    <row r="10680" spans="17:247" x14ac:dyDescent="0.25">
      <c r="Q10680" s="1333"/>
      <c r="R10680" s="1333"/>
      <c r="S10680" s="669"/>
      <c r="T10680" s="669"/>
      <c r="U10680" s="669"/>
      <c r="AG10680" s="873"/>
      <c r="AN10680" s="669"/>
      <c r="IG10680" s="1009"/>
      <c r="IH10680" s="1009"/>
      <c r="II10680" s="1009"/>
      <c r="IJ10680" s="1009"/>
      <c r="IK10680" s="1009"/>
      <c r="IL10680" s="1009"/>
      <c r="IM10680" s="1009"/>
    </row>
    <row r="10681" spans="17:247" x14ac:dyDescent="0.25">
      <c r="Q10681" s="1333"/>
      <c r="R10681" s="1333"/>
      <c r="S10681" s="669"/>
      <c r="T10681" s="669"/>
      <c r="U10681" s="669"/>
      <c r="AG10681" s="873"/>
      <c r="AN10681" s="669"/>
      <c r="IG10681" s="1009"/>
      <c r="IH10681" s="1009"/>
      <c r="II10681" s="1009"/>
      <c r="IJ10681" s="1009"/>
      <c r="IK10681" s="1009"/>
      <c r="IL10681" s="1009"/>
      <c r="IM10681" s="1009"/>
    </row>
    <row r="10682" spans="17:247" x14ac:dyDescent="0.25">
      <c r="Q10682" s="1333"/>
      <c r="R10682" s="1333"/>
      <c r="S10682" s="669"/>
      <c r="T10682" s="669"/>
      <c r="U10682" s="669"/>
      <c r="AG10682" s="873"/>
      <c r="AN10682" s="669"/>
      <c r="IG10682" s="1009"/>
      <c r="IH10682" s="1009"/>
      <c r="II10682" s="1009"/>
      <c r="IJ10682" s="1009"/>
      <c r="IK10682" s="1009"/>
      <c r="IL10682" s="1009"/>
      <c r="IM10682" s="1009"/>
    </row>
    <row r="10683" spans="17:247" x14ac:dyDescent="0.25">
      <c r="Q10683" s="1333"/>
      <c r="R10683" s="1333"/>
      <c r="S10683" s="669"/>
      <c r="T10683" s="669"/>
      <c r="U10683" s="669"/>
      <c r="AG10683" s="873"/>
      <c r="AN10683" s="669"/>
      <c r="IG10683" s="1009"/>
      <c r="IH10683" s="1009"/>
      <c r="II10683" s="1009"/>
      <c r="IJ10683" s="1009"/>
      <c r="IK10683" s="1009"/>
      <c r="IL10683" s="1009"/>
      <c r="IM10683" s="1009"/>
    </row>
    <row r="10684" spans="17:247" x14ac:dyDescent="0.25">
      <c r="Q10684" s="1333"/>
      <c r="R10684" s="1333"/>
      <c r="S10684" s="669"/>
      <c r="T10684" s="669"/>
      <c r="U10684" s="669"/>
      <c r="AG10684" s="873"/>
      <c r="AN10684" s="669"/>
      <c r="IG10684" s="1009"/>
      <c r="IH10684" s="1009"/>
      <c r="II10684" s="1009"/>
      <c r="IJ10684" s="1009"/>
      <c r="IK10684" s="1009"/>
      <c r="IL10684" s="1009"/>
      <c r="IM10684" s="1009"/>
    </row>
    <row r="10685" spans="17:247" x14ac:dyDescent="0.25">
      <c r="Q10685" s="1333"/>
      <c r="R10685" s="1333"/>
      <c r="S10685" s="669"/>
      <c r="T10685" s="669"/>
      <c r="U10685" s="669"/>
      <c r="AG10685" s="873"/>
      <c r="AN10685" s="669"/>
      <c r="IG10685" s="1009"/>
      <c r="IH10685" s="1009"/>
      <c r="II10685" s="1009"/>
      <c r="IJ10685" s="1009"/>
      <c r="IK10685" s="1009"/>
      <c r="IL10685" s="1009"/>
      <c r="IM10685" s="1009"/>
    </row>
    <row r="10686" spans="17:247" x14ac:dyDescent="0.25">
      <c r="Q10686" s="1333"/>
      <c r="R10686" s="1333"/>
      <c r="S10686" s="669"/>
      <c r="T10686" s="669"/>
      <c r="U10686" s="669"/>
      <c r="AG10686" s="873"/>
      <c r="AN10686" s="669"/>
      <c r="IG10686" s="1009"/>
      <c r="IH10686" s="1009"/>
      <c r="II10686" s="1009"/>
      <c r="IJ10686" s="1009"/>
      <c r="IK10686" s="1009"/>
      <c r="IL10686" s="1009"/>
      <c r="IM10686" s="1009"/>
    </row>
    <row r="10687" spans="17:247" x14ac:dyDescent="0.25">
      <c r="Q10687" s="1333"/>
      <c r="R10687" s="1333"/>
      <c r="S10687" s="669"/>
      <c r="T10687" s="669"/>
      <c r="U10687" s="669"/>
      <c r="AG10687" s="873"/>
      <c r="AN10687" s="669"/>
      <c r="IG10687" s="1009"/>
      <c r="IH10687" s="1009"/>
      <c r="II10687" s="1009"/>
      <c r="IJ10687" s="1009"/>
      <c r="IK10687" s="1009"/>
      <c r="IL10687" s="1009"/>
      <c r="IM10687" s="1009"/>
    </row>
    <row r="10688" spans="17:247" x14ac:dyDescent="0.25">
      <c r="Q10688" s="1333"/>
      <c r="R10688" s="1333"/>
      <c r="S10688" s="669"/>
      <c r="T10688" s="669"/>
      <c r="U10688" s="669"/>
      <c r="AG10688" s="873"/>
      <c r="AN10688" s="669"/>
      <c r="IG10688" s="1009"/>
      <c r="IH10688" s="1009"/>
      <c r="II10688" s="1009"/>
      <c r="IJ10688" s="1009"/>
      <c r="IK10688" s="1009"/>
      <c r="IL10688" s="1009"/>
      <c r="IM10688" s="1009"/>
    </row>
    <row r="10689" spans="17:247" x14ac:dyDescent="0.25">
      <c r="Q10689" s="1333"/>
      <c r="R10689" s="1333"/>
      <c r="S10689" s="669"/>
      <c r="T10689" s="669"/>
      <c r="U10689" s="669"/>
      <c r="AG10689" s="873"/>
      <c r="AN10689" s="669"/>
      <c r="IG10689" s="1009"/>
      <c r="IH10689" s="1009"/>
      <c r="II10689" s="1009"/>
      <c r="IJ10689" s="1009"/>
      <c r="IK10689" s="1009"/>
      <c r="IL10689" s="1009"/>
      <c r="IM10689" s="1009"/>
    </row>
    <row r="10690" spans="17:247" x14ac:dyDescent="0.25">
      <c r="Q10690" s="1333"/>
      <c r="R10690" s="1333"/>
      <c r="S10690" s="669"/>
      <c r="T10690" s="669"/>
      <c r="U10690" s="669"/>
      <c r="AG10690" s="873"/>
      <c r="AN10690" s="669"/>
      <c r="IG10690" s="1009"/>
      <c r="IH10690" s="1009"/>
      <c r="II10690" s="1009"/>
      <c r="IJ10690" s="1009"/>
      <c r="IK10690" s="1009"/>
      <c r="IL10690" s="1009"/>
      <c r="IM10690" s="1009"/>
    </row>
    <row r="10691" spans="17:247" x14ac:dyDescent="0.25">
      <c r="Q10691" s="1333"/>
      <c r="R10691" s="1333"/>
      <c r="S10691" s="669"/>
      <c r="T10691" s="669"/>
      <c r="U10691" s="669"/>
      <c r="AG10691" s="873"/>
      <c r="AN10691" s="669"/>
      <c r="IG10691" s="1009"/>
      <c r="IH10691" s="1009"/>
      <c r="II10691" s="1009"/>
      <c r="IJ10691" s="1009"/>
      <c r="IK10691" s="1009"/>
      <c r="IL10691" s="1009"/>
      <c r="IM10691" s="1009"/>
    </row>
    <row r="10692" spans="17:247" x14ac:dyDescent="0.25">
      <c r="Q10692" s="1333"/>
      <c r="R10692" s="1333"/>
      <c r="S10692" s="669"/>
      <c r="T10692" s="669"/>
      <c r="U10692" s="669"/>
      <c r="AG10692" s="873"/>
      <c r="AN10692" s="669"/>
      <c r="IG10692" s="1009"/>
      <c r="IH10692" s="1009"/>
      <c r="II10692" s="1009"/>
      <c r="IJ10692" s="1009"/>
      <c r="IK10692" s="1009"/>
      <c r="IL10692" s="1009"/>
      <c r="IM10692" s="1009"/>
    </row>
    <row r="10693" spans="17:247" x14ac:dyDescent="0.25">
      <c r="Q10693" s="1333"/>
      <c r="R10693" s="1333"/>
      <c r="S10693" s="669"/>
      <c r="T10693" s="669"/>
      <c r="U10693" s="669"/>
      <c r="AG10693" s="873"/>
      <c r="AN10693" s="669"/>
      <c r="IG10693" s="1009"/>
      <c r="IH10693" s="1009"/>
      <c r="II10693" s="1009"/>
      <c r="IJ10693" s="1009"/>
      <c r="IK10693" s="1009"/>
      <c r="IL10693" s="1009"/>
      <c r="IM10693" s="1009"/>
    </row>
    <row r="10694" spans="17:247" x14ac:dyDescent="0.25">
      <c r="Q10694" s="1333"/>
      <c r="R10694" s="1333"/>
      <c r="S10694" s="669"/>
      <c r="T10694" s="669"/>
      <c r="U10694" s="669"/>
      <c r="AG10694" s="873"/>
      <c r="AN10694" s="669"/>
      <c r="IG10694" s="1009"/>
      <c r="IH10694" s="1009"/>
      <c r="II10694" s="1009"/>
      <c r="IJ10694" s="1009"/>
      <c r="IK10694" s="1009"/>
      <c r="IL10694" s="1009"/>
      <c r="IM10694" s="1009"/>
    </row>
    <row r="10695" spans="17:247" x14ac:dyDescent="0.25">
      <c r="Q10695" s="1333"/>
      <c r="R10695" s="1333"/>
      <c r="S10695" s="669"/>
      <c r="T10695" s="669"/>
      <c r="U10695" s="669"/>
      <c r="AG10695" s="873"/>
      <c r="AN10695" s="669"/>
      <c r="IG10695" s="1009"/>
      <c r="IH10695" s="1009"/>
      <c r="II10695" s="1009"/>
      <c r="IJ10695" s="1009"/>
      <c r="IK10695" s="1009"/>
      <c r="IL10695" s="1009"/>
      <c r="IM10695" s="1009"/>
    </row>
    <row r="10696" spans="17:247" x14ac:dyDescent="0.25">
      <c r="Q10696" s="1333"/>
      <c r="R10696" s="1333"/>
      <c r="S10696" s="669"/>
      <c r="T10696" s="669"/>
      <c r="U10696" s="669"/>
      <c r="AG10696" s="873"/>
      <c r="AN10696" s="669"/>
      <c r="IG10696" s="1009"/>
      <c r="IH10696" s="1009"/>
      <c r="II10696" s="1009"/>
      <c r="IJ10696" s="1009"/>
      <c r="IK10696" s="1009"/>
      <c r="IL10696" s="1009"/>
      <c r="IM10696" s="1009"/>
    </row>
    <row r="10697" spans="17:247" x14ac:dyDescent="0.25">
      <c r="Q10697" s="1333"/>
      <c r="R10697" s="1333"/>
      <c r="S10697" s="669"/>
      <c r="T10697" s="669"/>
      <c r="U10697" s="669"/>
      <c r="AG10697" s="873"/>
      <c r="AN10697" s="669"/>
      <c r="IG10697" s="1009"/>
      <c r="IH10697" s="1009"/>
      <c r="II10697" s="1009"/>
      <c r="IJ10697" s="1009"/>
      <c r="IK10697" s="1009"/>
      <c r="IL10697" s="1009"/>
      <c r="IM10697" s="1009"/>
    </row>
    <row r="10698" spans="17:247" x14ac:dyDescent="0.25">
      <c r="Q10698" s="1333"/>
      <c r="R10698" s="1333"/>
      <c r="S10698" s="669"/>
      <c r="T10698" s="669"/>
      <c r="U10698" s="669"/>
      <c r="AG10698" s="873"/>
      <c r="AN10698" s="669"/>
      <c r="IG10698" s="1009"/>
      <c r="IH10698" s="1009"/>
      <c r="II10698" s="1009"/>
      <c r="IJ10698" s="1009"/>
      <c r="IK10698" s="1009"/>
      <c r="IL10698" s="1009"/>
      <c r="IM10698" s="1009"/>
    </row>
    <row r="10699" spans="17:247" x14ac:dyDescent="0.25">
      <c r="Q10699" s="1333"/>
      <c r="R10699" s="1333"/>
      <c r="S10699" s="669"/>
      <c r="T10699" s="669"/>
      <c r="U10699" s="669"/>
      <c r="AG10699" s="873"/>
      <c r="AN10699" s="669"/>
      <c r="IG10699" s="1009"/>
      <c r="IH10699" s="1009"/>
      <c r="II10699" s="1009"/>
      <c r="IJ10699" s="1009"/>
      <c r="IK10699" s="1009"/>
      <c r="IL10699" s="1009"/>
      <c r="IM10699" s="1009"/>
    </row>
    <row r="10700" spans="17:247" x14ac:dyDescent="0.25">
      <c r="Q10700" s="1333"/>
      <c r="R10700" s="1333"/>
      <c r="S10700" s="669"/>
      <c r="T10700" s="669"/>
      <c r="U10700" s="669"/>
      <c r="AG10700" s="873"/>
      <c r="AN10700" s="669"/>
      <c r="IG10700" s="1009"/>
      <c r="IH10700" s="1009"/>
      <c r="II10700" s="1009"/>
      <c r="IJ10700" s="1009"/>
      <c r="IK10700" s="1009"/>
      <c r="IL10700" s="1009"/>
      <c r="IM10700" s="1009"/>
    </row>
    <row r="10701" spans="17:247" x14ac:dyDescent="0.25">
      <c r="Q10701" s="1333"/>
      <c r="R10701" s="1333"/>
      <c r="S10701" s="669"/>
      <c r="T10701" s="669"/>
      <c r="U10701" s="669"/>
      <c r="AG10701" s="873"/>
      <c r="AN10701" s="669"/>
      <c r="IG10701" s="1009"/>
      <c r="IH10701" s="1009"/>
      <c r="II10701" s="1009"/>
      <c r="IJ10701" s="1009"/>
      <c r="IK10701" s="1009"/>
      <c r="IL10701" s="1009"/>
      <c r="IM10701" s="1009"/>
    </row>
    <row r="10702" spans="17:247" x14ac:dyDescent="0.25">
      <c r="Q10702" s="1333"/>
      <c r="R10702" s="1333"/>
      <c r="S10702" s="669"/>
      <c r="T10702" s="669"/>
      <c r="U10702" s="669"/>
      <c r="AG10702" s="873"/>
      <c r="AN10702" s="669"/>
      <c r="IG10702" s="1009"/>
      <c r="IH10702" s="1009"/>
      <c r="II10702" s="1009"/>
      <c r="IJ10702" s="1009"/>
      <c r="IK10702" s="1009"/>
      <c r="IL10702" s="1009"/>
      <c r="IM10702" s="1009"/>
    </row>
    <row r="10703" spans="17:247" x14ac:dyDescent="0.25">
      <c r="Q10703" s="1333"/>
      <c r="R10703" s="1333"/>
      <c r="S10703" s="669"/>
      <c r="T10703" s="669"/>
      <c r="U10703" s="669"/>
      <c r="AG10703" s="873"/>
      <c r="AN10703" s="669"/>
      <c r="IG10703" s="1009"/>
      <c r="IH10703" s="1009"/>
      <c r="II10703" s="1009"/>
      <c r="IJ10703" s="1009"/>
      <c r="IK10703" s="1009"/>
      <c r="IL10703" s="1009"/>
      <c r="IM10703" s="1009"/>
    </row>
    <row r="10704" spans="17:247" x14ac:dyDescent="0.25">
      <c r="Q10704" s="1333"/>
      <c r="R10704" s="1333"/>
      <c r="S10704" s="669"/>
      <c r="T10704" s="669"/>
      <c r="U10704" s="669"/>
      <c r="AG10704" s="873"/>
      <c r="AN10704" s="669"/>
      <c r="IG10704" s="1009"/>
      <c r="IH10704" s="1009"/>
      <c r="II10704" s="1009"/>
      <c r="IJ10704" s="1009"/>
      <c r="IK10704" s="1009"/>
      <c r="IL10704" s="1009"/>
      <c r="IM10704" s="1009"/>
    </row>
    <row r="10705" spans="17:247" x14ac:dyDescent="0.25">
      <c r="Q10705" s="1333"/>
      <c r="R10705" s="1333"/>
      <c r="S10705" s="669"/>
      <c r="T10705" s="669"/>
      <c r="U10705" s="669"/>
      <c r="AG10705" s="873"/>
      <c r="AN10705" s="669"/>
      <c r="IG10705" s="1009"/>
      <c r="IH10705" s="1009"/>
      <c r="II10705" s="1009"/>
      <c r="IJ10705" s="1009"/>
      <c r="IK10705" s="1009"/>
      <c r="IL10705" s="1009"/>
      <c r="IM10705" s="1009"/>
    </row>
    <row r="10706" spans="17:247" x14ac:dyDescent="0.25">
      <c r="Q10706" s="1333"/>
      <c r="R10706" s="1333"/>
      <c r="S10706" s="669"/>
      <c r="T10706" s="669"/>
      <c r="U10706" s="669"/>
      <c r="AG10706" s="873"/>
      <c r="AN10706" s="669"/>
      <c r="IG10706" s="1009"/>
      <c r="IH10706" s="1009"/>
      <c r="II10706" s="1009"/>
      <c r="IJ10706" s="1009"/>
      <c r="IK10706" s="1009"/>
      <c r="IL10706" s="1009"/>
      <c r="IM10706" s="1009"/>
    </row>
    <row r="10707" spans="17:247" x14ac:dyDescent="0.25">
      <c r="Q10707" s="1333"/>
      <c r="R10707" s="1333"/>
      <c r="S10707" s="669"/>
      <c r="T10707" s="669"/>
      <c r="U10707" s="669"/>
      <c r="AG10707" s="873"/>
      <c r="AN10707" s="669"/>
      <c r="IG10707" s="1009"/>
      <c r="IH10707" s="1009"/>
      <c r="II10707" s="1009"/>
      <c r="IJ10707" s="1009"/>
      <c r="IK10707" s="1009"/>
      <c r="IL10707" s="1009"/>
      <c r="IM10707" s="1009"/>
    </row>
    <row r="10708" spans="17:247" x14ac:dyDescent="0.25">
      <c r="Q10708" s="1333"/>
      <c r="R10708" s="1333"/>
      <c r="S10708" s="669"/>
      <c r="T10708" s="669"/>
      <c r="U10708" s="669"/>
      <c r="AG10708" s="873"/>
      <c r="AN10708" s="669"/>
      <c r="IG10708" s="1009"/>
      <c r="IH10708" s="1009"/>
      <c r="II10708" s="1009"/>
      <c r="IJ10708" s="1009"/>
      <c r="IK10708" s="1009"/>
      <c r="IL10708" s="1009"/>
      <c r="IM10708" s="1009"/>
    </row>
    <row r="10709" spans="17:247" x14ac:dyDescent="0.25">
      <c r="Q10709" s="1333"/>
      <c r="R10709" s="1333"/>
      <c r="S10709" s="669"/>
      <c r="T10709" s="669"/>
      <c r="U10709" s="669"/>
      <c r="AG10709" s="873"/>
      <c r="AN10709" s="669"/>
      <c r="IG10709" s="1009"/>
      <c r="IH10709" s="1009"/>
      <c r="II10709" s="1009"/>
      <c r="IJ10709" s="1009"/>
      <c r="IK10709" s="1009"/>
      <c r="IL10709" s="1009"/>
      <c r="IM10709" s="1009"/>
    </row>
    <row r="10710" spans="17:247" x14ac:dyDescent="0.25">
      <c r="Q10710" s="1333"/>
      <c r="R10710" s="1333"/>
      <c r="S10710" s="669"/>
      <c r="T10710" s="669"/>
      <c r="U10710" s="669"/>
      <c r="AG10710" s="873"/>
      <c r="AN10710" s="669"/>
      <c r="IG10710" s="1009"/>
      <c r="IH10710" s="1009"/>
      <c r="II10710" s="1009"/>
      <c r="IJ10710" s="1009"/>
      <c r="IK10710" s="1009"/>
      <c r="IL10710" s="1009"/>
      <c r="IM10710" s="1009"/>
    </row>
    <row r="10711" spans="17:247" x14ac:dyDescent="0.25">
      <c r="Q10711" s="1333"/>
      <c r="R10711" s="1333"/>
      <c r="S10711" s="669"/>
      <c r="T10711" s="669"/>
      <c r="U10711" s="669"/>
      <c r="AG10711" s="873"/>
      <c r="AN10711" s="669"/>
      <c r="IG10711" s="1009"/>
      <c r="IH10711" s="1009"/>
      <c r="II10711" s="1009"/>
      <c r="IJ10711" s="1009"/>
      <c r="IK10711" s="1009"/>
      <c r="IL10711" s="1009"/>
      <c r="IM10711" s="1009"/>
    </row>
    <row r="10712" spans="17:247" x14ac:dyDescent="0.25">
      <c r="Q10712" s="1333"/>
      <c r="R10712" s="1333"/>
      <c r="S10712" s="669"/>
      <c r="T10712" s="669"/>
      <c r="U10712" s="669"/>
      <c r="AG10712" s="873"/>
      <c r="AN10712" s="669"/>
      <c r="IG10712" s="1009"/>
      <c r="IH10712" s="1009"/>
      <c r="II10712" s="1009"/>
      <c r="IJ10712" s="1009"/>
      <c r="IK10712" s="1009"/>
      <c r="IL10712" s="1009"/>
      <c r="IM10712" s="1009"/>
    </row>
    <row r="10713" spans="17:247" x14ac:dyDescent="0.25">
      <c r="Q10713" s="1333"/>
      <c r="R10713" s="1333"/>
      <c r="S10713" s="669"/>
      <c r="T10713" s="669"/>
      <c r="U10713" s="669"/>
      <c r="AG10713" s="873"/>
      <c r="AN10713" s="669"/>
      <c r="IG10713" s="1009"/>
      <c r="IH10713" s="1009"/>
      <c r="II10713" s="1009"/>
      <c r="IJ10713" s="1009"/>
      <c r="IK10713" s="1009"/>
      <c r="IL10713" s="1009"/>
      <c r="IM10713" s="1009"/>
    </row>
    <row r="10714" spans="17:247" x14ac:dyDescent="0.25">
      <c r="Q10714" s="1333"/>
      <c r="R10714" s="1333"/>
      <c r="S10714" s="669"/>
      <c r="T10714" s="669"/>
      <c r="U10714" s="669"/>
      <c r="AG10714" s="873"/>
      <c r="AN10714" s="669"/>
      <c r="IG10714" s="1009"/>
      <c r="IH10714" s="1009"/>
      <c r="II10714" s="1009"/>
      <c r="IJ10714" s="1009"/>
      <c r="IK10714" s="1009"/>
      <c r="IL10714" s="1009"/>
      <c r="IM10714" s="1009"/>
    </row>
    <row r="10715" spans="17:247" x14ac:dyDescent="0.25">
      <c r="Q10715" s="1333"/>
      <c r="R10715" s="1333"/>
      <c r="S10715" s="669"/>
      <c r="T10715" s="669"/>
      <c r="U10715" s="669"/>
      <c r="AG10715" s="873"/>
      <c r="AN10715" s="669"/>
      <c r="IG10715" s="1009"/>
      <c r="IH10715" s="1009"/>
      <c r="II10715" s="1009"/>
      <c r="IJ10715" s="1009"/>
      <c r="IK10715" s="1009"/>
      <c r="IL10715" s="1009"/>
      <c r="IM10715" s="1009"/>
    </row>
    <row r="10716" spans="17:247" x14ac:dyDescent="0.25">
      <c r="Q10716" s="1333"/>
      <c r="R10716" s="1333"/>
      <c r="S10716" s="669"/>
      <c r="T10716" s="669"/>
      <c r="U10716" s="669"/>
      <c r="AG10716" s="873"/>
      <c r="AN10716" s="669"/>
      <c r="IG10716" s="1009"/>
      <c r="IH10716" s="1009"/>
      <c r="II10716" s="1009"/>
      <c r="IJ10716" s="1009"/>
      <c r="IK10716" s="1009"/>
      <c r="IL10716" s="1009"/>
      <c r="IM10716" s="1009"/>
    </row>
    <row r="10717" spans="17:247" x14ac:dyDescent="0.25">
      <c r="Q10717" s="1333"/>
      <c r="R10717" s="1333"/>
      <c r="S10717" s="669"/>
      <c r="T10717" s="669"/>
      <c r="U10717" s="669"/>
      <c r="AG10717" s="873"/>
      <c r="AN10717" s="669"/>
      <c r="IG10717" s="1009"/>
      <c r="IH10717" s="1009"/>
      <c r="II10717" s="1009"/>
      <c r="IJ10717" s="1009"/>
      <c r="IK10717" s="1009"/>
      <c r="IL10717" s="1009"/>
      <c r="IM10717" s="1009"/>
    </row>
    <row r="10718" spans="17:247" x14ac:dyDescent="0.25">
      <c r="Q10718" s="1333"/>
      <c r="R10718" s="1333"/>
      <c r="S10718" s="669"/>
      <c r="T10718" s="669"/>
      <c r="U10718" s="669"/>
      <c r="AG10718" s="873"/>
      <c r="AN10718" s="669"/>
      <c r="IG10718" s="1009"/>
      <c r="IH10718" s="1009"/>
      <c r="II10718" s="1009"/>
      <c r="IJ10718" s="1009"/>
      <c r="IK10718" s="1009"/>
      <c r="IL10718" s="1009"/>
      <c r="IM10718" s="1009"/>
    </row>
    <row r="10719" spans="17:247" x14ac:dyDescent="0.25">
      <c r="Q10719" s="1333"/>
      <c r="R10719" s="1333"/>
      <c r="S10719" s="669"/>
      <c r="T10719" s="669"/>
      <c r="U10719" s="669"/>
      <c r="AG10719" s="873"/>
      <c r="AN10719" s="669"/>
      <c r="IG10719" s="1009"/>
      <c r="IH10719" s="1009"/>
      <c r="II10719" s="1009"/>
      <c r="IJ10719" s="1009"/>
      <c r="IK10719" s="1009"/>
      <c r="IL10719" s="1009"/>
      <c r="IM10719" s="1009"/>
    </row>
    <row r="10720" spans="17:247" x14ac:dyDescent="0.25">
      <c r="Q10720" s="1333"/>
      <c r="R10720" s="1333"/>
      <c r="S10720" s="669"/>
      <c r="T10720" s="669"/>
      <c r="U10720" s="669"/>
      <c r="AG10720" s="873"/>
      <c r="AN10720" s="669"/>
      <c r="IG10720" s="1009"/>
      <c r="IH10720" s="1009"/>
      <c r="II10720" s="1009"/>
      <c r="IJ10720" s="1009"/>
      <c r="IK10720" s="1009"/>
      <c r="IL10720" s="1009"/>
      <c r="IM10720" s="1009"/>
    </row>
    <row r="10721" spans="17:247" x14ac:dyDescent="0.25">
      <c r="Q10721" s="1333"/>
      <c r="R10721" s="1333"/>
      <c r="S10721" s="669"/>
      <c r="T10721" s="669"/>
      <c r="U10721" s="669"/>
      <c r="AG10721" s="873"/>
      <c r="AN10721" s="669"/>
      <c r="IG10721" s="1009"/>
      <c r="IH10721" s="1009"/>
      <c r="II10721" s="1009"/>
      <c r="IJ10721" s="1009"/>
      <c r="IK10721" s="1009"/>
      <c r="IL10721" s="1009"/>
      <c r="IM10721" s="1009"/>
    </row>
    <row r="10722" spans="17:247" x14ac:dyDescent="0.25">
      <c r="Q10722" s="1333"/>
      <c r="R10722" s="1333"/>
      <c r="S10722" s="669"/>
      <c r="T10722" s="669"/>
      <c r="U10722" s="669"/>
      <c r="AG10722" s="873"/>
      <c r="AN10722" s="669"/>
      <c r="IG10722" s="1009"/>
      <c r="IH10722" s="1009"/>
      <c r="II10722" s="1009"/>
      <c r="IJ10722" s="1009"/>
      <c r="IK10722" s="1009"/>
      <c r="IL10722" s="1009"/>
      <c r="IM10722" s="1009"/>
    </row>
    <row r="10723" spans="17:247" x14ac:dyDescent="0.25">
      <c r="Q10723" s="1333"/>
      <c r="R10723" s="1333"/>
      <c r="S10723" s="669"/>
      <c r="T10723" s="669"/>
      <c r="U10723" s="669"/>
      <c r="AG10723" s="873"/>
      <c r="AN10723" s="669"/>
      <c r="IG10723" s="1009"/>
      <c r="IH10723" s="1009"/>
      <c r="II10723" s="1009"/>
      <c r="IJ10723" s="1009"/>
      <c r="IK10723" s="1009"/>
      <c r="IL10723" s="1009"/>
      <c r="IM10723" s="1009"/>
    </row>
    <row r="10724" spans="17:247" x14ac:dyDescent="0.25">
      <c r="Q10724" s="1333"/>
      <c r="R10724" s="1333"/>
      <c r="S10724" s="669"/>
      <c r="T10724" s="669"/>
      <c r="U10724" s="669"/>
      <c r="AG10724" s="873"/>
      <c r="AN10724" s="669"/>
      <c r="IG10724" s="1009"/>
      <c r="IH10724" s="1009"/>
      <c r="II10724" s="1009"/>
      <c r="IJ10724" s="1009"/>
      <c r="IK10724" s="1009"/>
      <c r="IL10724" s="1009"/>
      <c r="IM10724" s="1009"/>
    </row>
    <row r="10725" spans="17:247" x14ac:dyDescent="0.25">
      <c r="Q10725" s="1333"/>
      <c r="R10725" s="1333"/>
      <c r="S10725" s="669"/>
      <c r="T10725" s="669"/>
      <c r="U10725" s="669"/>
      <c r="AG10725" s="873"/>
      <c r="AN10725" s="669"/>
      <c r="IG10725" s="1009"/>
      <c r="IH10725" s="1009"/>
      <c r="II10725" s="1009"/>
      <c r="IJ10725" s="1009"/>
      <c r="IK10725" s="1009"/>
      <c r="IL10725" s="1009"/>
      <c r="IM10725" s="1009"/>
    </row>
    <row r="10726" spans="17:247" x14ac:dyDescent="0.25">
      <c r="Q10726" s="1333"/>
      <c r="R10726" s="1333"/>
      <c r="S10726" s="669"/>
      <c r="T10726" s="669"/>
      <c r="U10726" s="669"/>
      <c r="AG10726" s="873"/>
      <c r="AN10726" s="669"/>
      <c r="IG10726" s="1009"/>
      <c r="IH10726" s="1009"/>
      <c r="II10726" s="1009"/>
      <c r="IJ10726" s="1009"/>
      <c r="IK10726" s="1009"/>
      <c r="IL10726" s="1009"/>
      <c r="IM10726" s="1009"/>
    </row>
    <row r="10727" spans="17:247" x14ac:dyDescent="0.25">
      <c r="Q10727" s="1333"/>
      <c r="R10727" s="1333"/>
      <c r="S10727" s="669"/>
      <c r="T10727" s="669"/>
      <c r="U10727" s="669"/>
      <c r="AG10727" s="873"/>
      <c r="AN10727" s="669"/>
      <c r="IG10727" s="1009"/>
      <c r="IH10727" s="1009"/>
      <c r="II10727" s="1009"/>
      <c r="IJ10727" s="1009"/>
      <c r="IK10727" s="1009"/>
      <c r="IL10727" s="1009"/>
      <c r="IM10727" s="1009"/>
    </row>
    <row r="10728" spans="17:247" x14ac:dyDescent="0.25">
      <c r="Q10728" s="1333"/>
      <c r="R10728" s="1333"/>
      <c r="S10728" s="669"/>
      <c r="T10728" s="669"/>
      <c r="U10728" s="669"/>
      <c r="AG10728" s="873"/>
      <c r="AN10728" s="669"/>
      <c r="IG10728" s="1009"/>
      <c r="IH10728" s="1009"/>
      <c r="II10728" s="1009"/>
      <c r="IJ10728" s="1009"/>
      <c r="IK10728" s="1009"/>
      <c r="IL10728" s="1009"/>
      <c r="IM10728" s="1009"/>
    </row>
    <row r="10729" spans="17:247" x14ac:dyDescent="0.25">
      <c r="Q10729" s="1333"/>
      <c r="R10729" s="1333"/>
      <c r="S10729" s="669"/>
      <c r="T10729" s="669"/>
      <c r="U10729" s="669"/>
      <c r="AG10729" s="873"/>
      <c r="AN10729" s="669"/>
      <c r="IG10729" s="1009"/>
      <c r="IH10729" s="1009"/>
      <c r="II10729" s="1009"/>
      <c r="IJ10729" s="1009"/>
      <c r="IK10729" s="1009"/>
      <c r="IL10729" s="1009"/>
      <c r="IM10729" s="1009"/>
    </row>
    <row r="10730" spans="17:247" x14ac:dyDescent="0.25">
      <c r="Q10730" s="1333"/>
      <c r="R10730" s="1333"/>
      <c r="S10730" s="669"/>
      <c r="T10730" s="669"/>
      <c r="U10730" s="669"/>
      <c r="AG10730" s="873"/>
      <c r="AN10730" s="669"/>
      <c r="IG10730" s="1009"/>
      <c r="IH10730" s="1009"/>
      <c r="II10730" s="1009"/>
      <c r="IJ10730" s="1009"/>
      <c r="IK10730" s="1009"/>
      <c r="IL10730" s="1009"/>
      <c r="IM10730" s="1009"/>
    </row>
    <row r="10731" spans="17:247" x14ac:dyDescent="0.25">
      <c r="Q10731" s="1333"/>
      <c r="R10731" s="1333"/>
      <c r="S10731" s="669"/>
      <c r="T10731" s="669"/>
      <c r="U10731" s="669"/>
      <c r="AG10731" s="873"/>
      <c r="AN10731" s="669"/>
      <c r="IG10731" s="1009"/>
      <c r="IH10731" s="1009"/>
      <c r="II10731" s="1009"/>
      <c r="IJ10731" s="1009"/>
      <c r="IK10731" s="1009"/>
      <c r="IL10731" s="1009"/>
      <c r="IM10731" s="1009"/>
    </row>
    <row r="10732" spans="17:247" x14ac:dyDescent="0.25">
      <c r="Q10732" s="1333"/>
      <c r="R10732" s="1333"/>
      <c r="S10732" s="669"/>
      <c r="T10732" s="669"/>
      <c r="U10732" s="669"/>
      <c r="AG10732" s="873"/>
      <c r="AN10732" s="669"/>
      <c r="IG10732" s="1009"/>
      <c r="IH10732" s="1009"/>
      <c r="II10732" s="1009"/>
      <c r="IJ10732" s="1009"/>
      <c r="IK10732" s="1009"/>
      <c r="IL10732" s="1009"/>
      <c r="IM10732" s="1009"/>
    </row>
    <row r="10733" spans="17:247" x14ac:dyDescent="0.25">
      <c r="Q10733" s="1333"/>
      <c r="R10733" s="1333"/>
      <c r="S10733" s="669"/>
      <c r="T10733" s="669"/>
      <c r="U10733" s="669"/>
      <c r="AG10733" s="873"/>
      <c r="AN10733" s="669"/>
      <c r="IG10733" s="1009"/>
      <c r="IH10733" s="1009"/>
      <c r="II10733" s="1009"/>
      <c r="IJ10733" s="1009"/>
      <c r="IK10733" s="1009"/>
      <c r="IL10733" s="1009"/>
      <c r="IM10733" s="1009"/>
    </row>
    <row r="10734" spans="17:247" x14ac:dyDescent="0.25">
      <c r="Q10734" s="1333"/>
      <c r="R10734" s="1333"/>
      <c r="S10734" s="669"/>
      <c r="T10734" s="669"/>
      <c r="U10734" s="669"/>
      <c r="AG10734" s="873"/>
      <c r="AN10734" s="669"/>
      <c r="IG10734" s="1009"/>
      <c r="IH10734" s="1009"/>
      <c r="II10734" s="1009"/>
      <c r="IJ10734" s="1009"/>
      <c r="IK10734" s="1009"/>
      <c r="IL10734" s="1009"/>
      <c r="IM10734" s="1009"/>
    </row>
    <row r="10735" spans="17:247" x14ac:dyDescent="0.25">
      <c r="Q10735" s="1333"/>
      <c r="R10735" s="1333"/>
      <c r="S10735" s="669"/>
      <c r="T10735" s="669"/>
      <c r="U10735" s="669"/>
      <c r="AG10735" s="873"/>
      <c r="AN10735" s="669"/>
      <c r="IG10735" s="1009"/>
      <c r="IH10735" s="1009"/>
      <c r="II10735" s="1009"/>
      <c r="IJ10735" s="1009"/>
      <c r="IK10735" s="1009"/>
      <c r="IL10735" s="1009"/>
      <c r="IM10735" s="1009"/>
    </row>
    <row r="10736" spans="17:247" x14ac:dyDescent="0.25">
      <c r="Q10736" s="1333"/>
      <c r="R10736" s="1333"/>
      <c r="S10736" s="669"/>
      <c r="T10736" s="669"/>
      <c r="U10736" s="669"/>
      <c r="AG10736" s="873"/>
      <c r="AN10736" s="669"/>
      <c r="IG10736" s="1009"/>
      <c r="IH10736" s="1009"/>
      <c r="II10736" s="1009"/>
      <c r="IJ10736" s="1009"/>
      <c r="IK10736" s="1009"/>
      <c r="IL10736" s="1009"/>
      <c r="IM10736" s="1009"/>
    </row>
    <row r="10737" spans="17:247" x14ac:dyDescent="0.25">
      <c r="Q10737" s="1333"/>
      <c r="R10737" s="1333"/>
      <c r="S10737" s="669"/>
      <c r="T10737" s="669"/>
      <c r="U10737" s="669"/>
      <c r="AG10737" s="873"/>
      <c r="AN10737" s="669"/>
      <c r="IG10737" s="1009"/>
      <c r="IH10737" s="1009"/>
      <c r="II10737" s="1009"/>
      <c r="IJ10737" s="1009"/>
      <c r="IK10737" s="1009"/>
      <c r="IL10737" s="1009"/>
      <c r="IM10737" s="1009"/>
    </row>
    <row r="10738" spans="17:247" x14ac:dyDescent="0.25">
      <c r="Q10738" s="1333"/>
      <c r="R10738" s="1333"/>
      <c r="S10738" s="669"/>
      <c r="T10738" s="669"/>
      <c r="U10738" s="669"/>
      <c r="AG10738" s="873"/>
      <c r="AN10738" s="669"/>
      <c r="IG10738" s="1009"/>
      <c r="IH10738" s="1009"/>
      <c r="II10738" s="1009"/>
      <c r="IJ10738" s="1009"/>
      <c r="IK10738" s="1009"/>
      <c r="IL10738" s="1009"/>
      <c r="IM10738" s="1009"/>
    </row>
    <row r="10739" spans="17:247" x14ac:dyDescent="0.25">
      <c r="Q10739" s="1333"/>
      <c r="R10739" s="1333"/>
      <c r="S10739" s="669"/>
      <c r="T10739" s="669"/>
      <c r="U10739" s="669"/>
      <c r="AG10739" s="873"/>
      <c r="AN10739" s="669"/>
      <c r="IG10739" s="1009"/>
      <c r="IH10739" s="1009"/>
      <c r="II10739" s="1009"/>
      <c r="IJ10739" s="1009"/>
      <c r="IK10739" s="1009"/>
      <c r="IL10739" s="1009"/>
      <c r="IM10739" s="1009"/>
    </row>
    <row r="10740" spans="17:247" x14ac:dyDescent="0.25">
      <c r="Q10740" s="1333"/>
      <c r="R10740" s="1333"/>
      <c r="S10740" s="669"/>
      <c r="T10740" s="669"/>
      <c r="U10740" s="669"/>
      <c r="AG10740" s="873"/>
      <c r="AN10740" s="669"/>
      <c r="IG10740" s="1009"/>
      <c r="IH10740" s="1009"/>
      <c r="II10740" s="1009"/>
      <c r="IJ10740" s="1009"/>
      <c r="IK10740" s="1009"/>
      <c r="IL10740" s="1009"/>
      <c r="IM10740" s="1009"/>
    </row>
    <row r="10741" spans="17:247" x14ac:dyDescent="0.25">
      <c r="Q10741" s="1333"/>
      <c r="R10741" s="1333"/>
      <c r="S10741" s="669"/>
      <c r="T10741" s="669"/>
      <c r="U10741" s="669"/>
      <c r="AG10741" s="873"/>
      <c r="AN10741" s="669"/>
      <c r="IG10741" s="1009"/>
      <c r="IH10741" s="1009"/>
      <c r="II10741" s="1009"/>
      <c r="IJ10741" s="1009"/>
      <c r="IK10741" s="1009"/>
      <c r="IL10741" s="1009"/>
      <c r="IM10741" s="1009"/>
    </row>
    <row r="10742" spans="17:247" x14ac:dyDescent="0.25">
      <c r="Q10742" s="1333"/>
      <c r="R10742" s="1333"/>
      <c r="S10742" s="669"/>
      <c r="T10742" s="669"/>
      <c r="U10742" s="669"/>
      <c r="AG10742" s="873"/>
      <c r="AN10742" s="669"/>
      <c r="IG10742" s="1009"/>
      <c r="IH10742" s="1009"/>
      <c r="II10742" s="1009"/>
      <c r="IJ10742" s="1009"/>
      <c r="IK10742" s="1009"/>
      <c r="IL10742" s="1009"/>
      <c r="IM10742" s="1009"/>
    </row>
    <row r="10743" spans="17:247" x14ac:dyDescent="0.25">
      <c r="Q10743" s="1333"/>
      <c r="R10743" s="1333"/>
      <c r="S10743" s="669"/>
      <c r="T10743" s="669"/>
      <c r="U10743" s="669"/>
      <c r="AG10743" s="873"/>
      <c r="AN10743" s="669"/>
      <c r="IG10743" s="1009"/>
      <c r="IH10743" s="1009"/>
      <c r="II10743" s="1009"/>
      <c r="IJ10743" s="1009"/>
      <c r="IK10743" s="1009"/>
      <c r="IL10743" s="1009"/>
      <c r="IM10743" s="1009"/>
    </row>
    <row r="10744" spans="17:247" x14ac:dyDescent="0.25">
      <c r="Q10744" s="1333"/>
      <c r="R10744" s="1333"/>
      <c r="S10744" s="669"/>
      <c r="T10744" s="669"/>
      <c r="U10744" s="669"/>
      <c r="AG10744" s="873"/>
      <c r="AN10744" s="669"/>
      <c r="IG10744" s="1009"/>
      <c r="IH10744" s="1009"/>
      <c r="II10744" s="1009"/>
      <c r="IJ10744" s="1009"/>
      <c r="IK10744" s="1009"/>
      <c r="IL10744" s="1009"/>
      <c r="IM10744" s="1009"/>
    </row>
    <row r="10745" spans="17:247" x14ac:dyDescent="0.25">
      <c r="Q10745" s="1333"/>
      <c r="R10745" s="1333"/>
      <c r="S10745" s="669"/>
      <c r="T10745" s="669"/>
      <c r="U10745" s="669"/>
      <c r="AG10745" s="873"/>
      <c r="AN10745" s="669"/>
      <c r="IG10745" s="1009"/>
      <c r="IH10745" s="1009"/>
      <c r="II10745" s="1009"/>
      <c r="IJ10745" s="1009"/>
      <c r="IK10745" s="1009"/>
      <c r="IL10745" s="1009"/>
      <c r="IM10745" s="1009"/>
    </row>
    <row r="10746" spans="17:247" x14ac:dyDescent="0.25">
      <c r="Q10746" s="1333"/>
      <c r="R10746" s="1333"/>
      <c r="S10746" s="669"/>
      <c r="T10746" s="669"/>
      <c r="U10746" s="669"/>
      <c r="AG10746" s="873"/>
      <c r="AN10746" s="669"/>
      <c r="IG10746" s="1009"/>
      <c r="IH10746" s="1009"/>
      <c r="II10746" s="1009"/>
      <c r="IJ10746" s="1009"/>
      <c r="IK10746" s="1009"/>
      <c r="IL10746" s="1009"/>
      <c r="IM10746" s="1009"/>
    </row>
    <row r="10747" spans="17:247" x14ac:dyDescent="0.25">
      <c r="Q10747" s="1333"/>
      <c r="R10747" s="1333"/>
      <c r="S10747" s="669"/>
      <c r="T10747" s="669"/>
      <c r="U10747" s="669"/>
      <c r="AG10747" s="873"/>
      <c r="AN10747" s="669"/>
      <c r="IG10747" s="1009"/>
      <c r="IH10747" s="1009"/>
      <c r="II10747" s="1009"/>
      <c r="IJ10747" s="1009"/>
      <c r="IK10747" s="1009"/>
      <c r="IL10747" s="1009"/>
      <c r="IM10747" s="1009"/>
    </row>
    <row r="10748" spans="17:247" x14ac:dyDescent="0.25">
      <c r="Q10748" s="1333"/>
      <c r="R10748" s="1333"/>
      <c r="S10748" s="669"/>
      <c r="T10748" s="669"/>
      <c r="U10748" s="669"/>
      <c r="AG10748" s="873"/>
      <c r="AN10748" s="669"/>
      <c r="IG10748" s="1009"/>
      <c r="IH10748" s="1009"/>
      <c r="II10748" s="1009"/>
      <c r="IJ10748" s="1009"/>
      <c r="IK10748" s="1009"/>
      <c r="IL10748" s="1009"/>
      <c r="IM10748" s="1009"/>
    </row>
    <row r="10749" spans="17:247" x14ac:dyDescent="0.25">
      <c r="Q10749" s="1333"/>
      <c r="R10749" s="1333"/>
      <c r="S10749" s="669"/>
      <c r="T10749" s="669"/>
      <c r="U10749" s="669"/>
      <c r="AG10749" s="873"/>
      <c r="AN10749" s="669"/>
      <c r="IG10749" s="1009"/>
      <c r="IH10749" s="1009"/>
      <c r="II10749" s="1009"/>
      <c r="IJ10749" s="1009"/>
      <c r="IK10749" s="1009"/>
      <c r="IL10749" s="1009"/>
      <c r="IM10749" s="1009"/>
    </row>
    <row r="10750" spans="17:247" x14ac:dyDescent="0.25">
      <c r="Q10750" s="1333"/>
      <c r="R10750" s="1333"/>
      <c r="S10750" s="669"/>
      <c r="T10750" s="669"/>
      <c r="U10750" s="669"/>
      <c r="AG10750" s="873"/>
      <c r="AN10750" s="669"/>
      <c r="IG10750" s="1009"/>
      <c r="IH10750" s="1009"/>
      <c r="II10750" s="1009"/>
      <c r="IJ10750" s="1009"/>
      <c r="IK10750" s="1009"/>
      <c r="IL10750" s="1009"/>
      <c r="IM10750" s="1009"/>
    </row>
    <row r="10751" spans="17:247" x14ac:dyDescent="0.25">
      <c r="Q10751" s="1333"/>
      <c r="R10751" s="1333"/>
      <c r="S10751" s="669"/>
      <c r="T10751" s="669"/>
      <c r="U10751" s="669"/>
      <c r="AG10751" s="873"/>
      <c r="AN10751" s="669"/>
      <c r="IG10751" s="1009"/>
      <c r="IH10751" s="1009"/>
      <c r="II10751" s="1009"/>
      <c r="IJ10751" s="1009"/>
      <c r="IK10751" s="1009"/>
      <c r="IL10751" s="1009"/>
      <c r="IM10751" s="1009"/>
    </row>
    <row r="10752" spans="17:247" x14ac:dyDescent="0.25">
      <c r="Q10752" s="1333"/>
      <c r="R10752" s="1333"/>
      <c r="S10752" s="669"/>
      <c r="T10752" s="669"/>
      <c r="U10752" s="669"/>
      <c r="AG10752" s="873"/>
      <c r="AN10752" s="669"/>
      <c r="IG10752" s="1009"/>
      <c r="IH10752" s="1009"/>
      <c r="II10752" s="1009"/>
      <c r="IJ10752" s="1009"/>
      <c r="IK10752" s="1009"/>
      <c r="IL10752" s="1009"/>
      <c r="IM10752" s="1009"/>
    </row>
    <row r="10753" spans="17:247" x14ac:dyDescent="0.25">
      <c r="Q10753" s="1333"/>
      <c r="R10753" s="1333"/>
      <c r="S10753" s="669"/>
      <c r="T10753" s="669"/>
      <c r="U10753" s="669"/>
      <c r="AG10753" s="873"/>
      <c r="AN10753" s="669"/>
      <c r="IG10753" s="1009"/>
      <c r="IH10753" s="1009"/>
      <c r="II10753" s="1009"/>
      <c r="IJ10753" s="1009"/>
      <c r="IK10753" s="1009"/>
      <c r="IL10753" s="1009"/>
      <c r="IM10753" s="1009"/>
    </row>
    <row r="10754" spans="17:247" x14ac:dyDescent="0.25">
      <c r="Q10754" s="1333"/>
      <c r="R10754" s="1333"/>
      <c r="S10754" s="669"/>
      <c r="T10754" s="669"/>
      <c r="U10754" s="669"/>
      <c r="AG10754" s="873"/>
      <c r="AN10754" s="669"/>
      <c r="IG10754" s="1009"/>
      <c r="IH10754" s="1009"/>
      <c r="II10754" s="1009"/>
      <c r="IJ10754" s="1009"/>
      <c r="IK10754" s="1009"/>
      <c r="IL10754" s="1009"/>
      <c r="IM10754" s="1009"/>
    </row>
    <row r="10755" spans="17:247" x14ac:dyDescent="0.25">
      <c r="Q10755" s="1333"/>
      <c r="R10755" s="1333"/>
      <c r="S10755" s="669"/>
      <c r="T10755" s="669"/>
      <c r="U10755" s="669"/>
      <c r="AG10755" s="873"/>
      <c r="AN10755" s="669"/>
      <c r="IG10755" s="1009"/>
      <c r="IH10755" s="1009"/>
      <c r="II10755" s="1009"/>
      <c r="IJ10755" s="1009"/>
      <c r="IK10755" s="1009"/>
      <c r="IL10755" s="1009"/>
      <c r="IM10755" s="1009"/>
    </row>
    <row r="10756" spans="17:247" x14ac:dyDescent="0.25">
      <c r="Q10756" s="1333"/>
      <c r="R10756" s="1333"/>
      <c r="S10756" s="669"/>
      <c r="T10756" s="669"/>
      <c r="U10756" s="669"/>
      <c r="AG10756" s="873"/>
      <c r="AN10756" s="669"/>
      <c r="IG10756" s="1009"/>
      <c r="IH10756" s="1009"/>
      <c r="II10756" s="1009"/>
      <c r="IJ10756" s="1009"/>
      <c r="IK10756" s="1009"/>
      <c r="IL10756" s="1009"/>
      <c r="IM10756" s="1009"/>
    </row>
    <row r="10757" spans="17:247" x14ac:dyDescent="0.25">
      <c r="Q10757" s="1333"/>
      <c r="R10757" s="1333"/>
      <c r="S10757" s="669"/>
      <c r="T10757" s="669"/>
      <c r="U10757" s="669"/>
      <c r="AG10757" s="873"/>
      <c r="AN10757" s="669"/>
      <c r="IG10757" s="1009"/>
      <c r="IH10757" s="1009"/>
      <c r="II10757" s="1009"/>
      <c r="IJ10757" s="1009"/>
      <c r="IK10757" s="1009"/>
      <c r="IL10757" s="1009"/>
      <c r="IM10757" s="1009"/>
    </row>
    <row r="10758" spans="17:247" x14ac:dyDescent="0.25">
      <c r="Q10758" s="1333"/>
      <c r="R10758" s="1333"/>
      <c r="S10758" s="669"/>
      <c r="T10758" s="669"/>
      <c r="U10758" s="669"/>
      <c r="AG10758" s="873"/>
      <c r="AN10758" s="669"/>
      <c r="IG10758" s="1009"/>
      <c r="IH10758" s="1009"/>
      <c r="II10758" s="1009"/>
      <c r="IJ10758" s="1009"/>
      <c r="IK10758" s="1009"/>
      <c r="IL10758" s="1009"/>
      <c r="IM10758" s="1009"/>
    </row>
    <row r="10759" spans="17:247" x14ac:dyDescent="0.25">
      <c r="Q10759" s="1333"/>
      <c r="R10759" s="1333"/>
      <c r="S10759" s="669"/>
      <c r="T10759" s="669"/>
      <c r="U10759" s="669"/>
      <c r="AG10759" s="873"/>
      <c r="AN10759" s="669"/>
      <c r="IG10759" s="1009"/>
      <c r="IH10759" s="1009"/>
      <c r="II10759" s="1009"/>
      <c r="IJ10759" s="1009"/>
      <c r="IK10759" s="1009"/>
      <c r="IL10759" s="1009"/>
      <c r="IM10759" s="1009"/>
    </row>
    <row r="10760" spans="17:247" x14ac:dyDescent="0.25">
      <c r="Q10760" s="1333"/>
      <c r="R10760" s="1333"/>
      <c r="S10760" s="669"/>
      <c r="T10760" s="669"/>
      <c r="U10760" s="669"/>
      <c r="AG10760" s="873"/>
      <c r="AN10760" s="669"/>
      <c r="IG10760" s="1009"/>
      <c r="IH10760" s="1009"/>
      <c r="II10760" s="1009"/>
      <c r="IJ10760" s="1009"/>
      <c r="IK10760" s="1009"/>
      <c r="IL10760" s="1009"/>
      <c r="IM10760" s="1009"/>
    </row>
    <row r="10761" spans="17:247" x14ac:dyDescent="0.25">
      <c r="Q10761" s="1333"/>
      <c r="R10761" s="1333"/>
      <c r="S10761" s="669"/>
      <c r="T10761" s="669"/>
      <c r="U10761" s="669"/>
      <c r="AG10761" s="873"/>
      <c r="AN10761" s="669"/>
      <c r="IG10761" s="1009"/>
      <c r="IH10761" s="1009"/>
      <c r="II10761" s="1009"/>
      <c r="IJ10761" s="1009"/>
      <c r="IK10761" s="1009"/>
      <c r="IL10761" s="1009"/>
      <c r="IM10761" s="1009"/>
    </row>
    <row r="10762" spans="17:247" x14ac:dyDescent="0.25">
      <c r="Q10762" s="1333"/>
      <c r="R10762" s="1333"/>
      <c r="S10762" s="669"/>
      <c r="T10762" s="669"/>
      <c r="U10762" s="669"/>
      <c r="AG10762" s="873"/>
      <c r="AN10762" s="669"/>
      <c r="IG10762" s="1009"/>
      <c r="IH10762" s="1009"/>
      <c r="II10762" s="1009"/>
      <c r="IJ10762" s="1009"/>
      <c r="IK10762" s="1009"/>
      <c r="IL10762" s="1009"/>
      <c r="IM10762" s="1009"/>
    </row>
    <row r="10763" spans="17:247" x14ac:dyDescent="0.25">
      <c r="Q10763" s="1333"/>
      <c r="R10763" s="1333"/>
      <c r="S10763" s="669"/>
      <c r="T10763" s="669"/>
      <c r="U10763" s="669"/>
      <c r="AG10763" s="873"/>
      <c r="AN10763" s="669"/>
      <c r="IG10763" s="1009"/>
      <c r="IH10763" s="1009"/>
      <c r="II10763" s="1009"/>
      <c r="IJ10763" s="1009"/>
      <c r="IK10763" s="1009"/>
      <c r="IL10763" s="1009"/>
      <c r="IM10763" s="1009"/>
    </row>
    <row r="10764" spans="17:247" x14ac:dyDescent="0.25">
      <c r="Q10764" s="1333"/>
      <c r="R10764" s="1333"/>
      <c r="S10764" s="669"/>
      <c r="T10764" s="669"/>
      <c r="U10764" s="669"/>
      <c r="AG10764" s="873"/>
      <c r="AN10764" s="669"/>
      <c r="IG10764" s="1009"/>
      <c r="IH10764" s="1009"/>
      <c r="II10764" s="1009"/>
      <c r="IJ10764" s="1009"/>
      <c r="IK10764" s="1009"/>
      <c r="IL10764" s="1009"/>
      <c r="IM10764" s="1009"/>
    </row>
    <row r="10765" spans="17:247" x14ac:dyDescent="0.25">
      <c r="Q10765" s="1333"/>
      <c r="R10765" s="1333"/>
      <c r="S10765" s="669"/>
      <c r="T10765" s="669"/>
      <c r="U10765" s="669"/>
      <c r="AG10765" s="873"/>
      <c r="AN10765" s="669"/>
      <c r="IG10765" s="1009"/>
      <c r="IH10765" s="1009"/>
      <c r="II10765" s="1009"/>
      <c r="IJ10765" s="1009"/>
      <c r="IK10765" s="1009"/>
      <c r="IL10765" s="1009"/>
      <c r="IM10765" s="1009"/>
    </row>
    <row r="10766" spans="17:247" x14ac:dyDescent="0.25">
      <c r="Q10766" s="1333"/>
      <c r="R10766" s="1333"/>
      <c r="S10766" s="669"/>
      <c r="T10766" s="669"/>
      <c r="U10766" s="669"/>
      <c r="AG10766" s="873"/>
      <c r="AN10766" s="669"/>
      <c r="IG10766" s="1009"/>
      <c r="IH10766" s="1009"/>
      <c r="II10766" s="1009"/>
      <c r="IJ10766" s="1009"/>
      <c r="IK10766" s="1009"/>
      <c r="IL10766" s="1009"/>
      <c r="IM10766" s="1009"/>
    </row>
    <row r="10767" spans="17:247" x14ac:dyDescent="0.25">
      <c r="Q10767" s="1333"/>
      <c r="R10767" s="1333"/>
      <c r="S10767" s="669"/>
      <c r="T10767" s="669"/>
      <c r="U10767" s="669"/>
      <c r="AG10767" s="873"/>
      <c r="AN10767" s="669"/>
      <c r="IG10767" s="1009"/>
      <c r="IH10767" s="1009"/>
      <c r="II10767" s="1009"/>
      <c r="IJ10767" s="1009"/>
      <c r="IK10767" s="1009"/>
      <c r="IL10767" s="1009"/>
      <c r="IM10767" s="1009"/>
    </row>
    <row r="10768" spans="17:247" x14ac:dyDescent="0.25">
      <c r="Q10768" s="1333"/>
      <c r="R10768" s="1333"/>
      <c r="S10768" s="669"/>
      <c r="T10768" s="669"/>
      <c r="U10768" s="669"/>
      <c r="AG10768" s="873"/>
      <c r="AN10768" s="669"/>
      <c r="IG10768" s="1009"/>
      <c r="IH10768" s="1009"/>
      <c r="II10768" s="1009"/>
      <c r="IJ10768" s="1009"/>
      <c r="IK10768" s="1009"/>
      <c r="IL10768" s="1009"/>
      <c r="IM10768" s="1009"/>
    </row>
    <row r="10769" spans="17:247" x14ac:dyDescent="0.25">
      <c r="Q10769" s="1333"/>
      <c r="R10769" s="1333"/>
      <c r="S10769" s="669"/>
      <c r="T10769" s="669"/>
      <c r="U10769" s="669"/>
      <c r="AG10769" s="873"/>
      <c r="AN10769" s="669"/>
      <c r="IG10769" s="1009"/>
      <c r="IH10769" s="1009"/>
      <c r="II10769" s="1009"/>
      <c r="IJ10769" s="1009"/>
      <c r="IK10769" s="1009"/>
      <c r="IL10769" s="1009"/>
      <c r="IM10769" s="1009"/>
    </row>
    <row r="10770" spans="17:247" x14ac:dyDescent="0.25">
      <c r="Q10770" s="1333"/>
      <c r="R10770" s="1333"/>
      <c r="S10770" s="669"/>
      <c r="T10770" s="669"/>
      <c r="U10770" s="669"/>
      <c r="AG10770" s="873"/>
      <c r="AN10770" s="669"/>
      <c r="IG10770" s="1009"/>
      <c r="IH10770" s="1009"/>
      <c r="II10770" s="1009"/>
      <c r="IJ10770" s="1009"/>
      <c r="IK10770" s="1009"/>
      <c r="IL10770" s="1009"/>
      <c r="IM10770" s="1009"/>
    </row>
    <row r="10771" spans="17:247" x14ac:dyDescent="0.25">
      <c r="Q10771" s="1333"/>
      <c r="R10771" s="1333"/>
      <c r="S10771" s="669"/>
      <c r="T10771" s="669"/>
      <c r="U10771" s="669"/>
      <c r="AG10771" s="873"/>
      <c r="AN10771" s="669"/>
      <c r="IG10771" s="1009"/>
      <c r="IH10771" s="1009"/>
      <c r="II10771" s="1009"/>
      <c r="IJ10771" s="1009"/>
      <c r="IK10771" s="1009"/>
      <c r="IL10771" s="1009"/>
      <c r="IM10771" s="1009"/>
    </row>
    <row r="10772" spans="17:247" x14ac:dyDescent="0.25">
      <c r="Q10772" s="1333"/>
      <c r="R10772" s="1333"/>
      <c r="S10772" s="669"/>
      <c r="T10772" s="669"/>
      <c r="U10772" s="669"/>
      <c r="AG10772" s="873"/>
      <c r="AN10772" s="669"/>
      <c r="IG10772" s="1009"/>
      <c r="IH10772" s="1009"/>
      <c r="II10772" s="1009"/>
      <c r="IJ10772" s="1009"/>
      <c r="IK10772" s="1009"/>
      <c r="IL10772" s="1009"/>
      <c r="IM10772" s="1009"/>
    </row>
    <row r="10773" spans="17:247" x14ac:dyDescent="0.25">
      <c r="Q10773" s="1333"/>
      <c r="R10773" s="1333"/>
      <c r="S10773" s="669"/>
      <c r="T10773" s="669"/>
      <c r="U10773" s="669"/>
      <c r="AG10773" s="873"/>
      <c r="AN10773" s="669"/>
      <c r="IG10773" s="1009"/>
      <c r="IH10773" s="1009"/>
      <c r="II10773" s="1009"/>
      <c r="IJ10773" s="1009"/>
      <c r="IK10773" s="1009"/>
      <c r="IL10773" s="1009"/>
      <c r="IM10773" s="1009"/>
    </row>
    <row r="10774" spans="17:247" x14ac:dyDescent="0.25">
      <c r="Q10774" s="1333"/>
      <c r="R10774" s="1333"/>
      <c r="S10774" s="669"/>
      <c r="T10774" s="669"/>
      <c r="U10774" s="669"/>
      <c r="AG10774" s="873"/>
      <c r="AN10774" s="669"/>
      <c r="IG10774" s="1009"/>
      <c r="IH10774" s="1009"/>
      <c r="II10774" s="1009"/>
      <c r="IJ10774" s="1009"/>
      <c r="IK10774" s="1009"/>
      <c r="IL10774" s="1009"/>
      <c r="IM10774" s="1009"/>
    </row>
    <row r="10775" spans="17:247" x14ac:dyDescent="0.25">
      <c r="Q10775" s="1333"/>
      <c r="R10775" s="1333"/>
      <c r="S10775" s="669"/>
      <c r="T10775" s="669"/>
      <c r="U10775" s="669"/>
      <c r="AG10775" s="873"/>
      <c r="AN10775" s="669"/>
      <c r="IG10775" s="1009"/>
      <c r="IH10775" s="1009"/>
      <c r="II10775" s="1009"/>
      <c r="IJ10775" s="1009"/>
      <c r="IK10775" s="1009"/>
      <c r="IL10775" s="1009"/>
      <c r="IM10775" s="1009"/>
    </row>
    <row r="10776" spans="17:247" x14ac:dyDescent="0.25">
      <c r="Q10776" s="1333"/>
      <c r="R10776" s="1333"/>
      <c r="S10776" s="669"/>
      <c r="T10776" s="669"/>
      <c r="U10776" s="669"/>
      <c r="AG10776" s="873"/>
      <c r="AN10776" s="669"/>
      <c r="IG10776" s="1009"/>
      <c r="IH10776" s="1009"/>
      <c r="II10776" s="1009"/>
      <c r="IJ10776" s="1009"/>
      <c r="IK10776" s="1009"/>
      <c r="IL10776" s="1009"/>
      <c r="IM10776" s="1009"/>
    </row>
    <row r="10777" spans="17:247" x14ac:dyDescent="0.25">
      <c r="Q10777" s="1333"/>
      <c r="R10777" s="1333"/>
      <c r="S10777" s="669"/>
      <c r="T10777" s="669"/>
      <c r="U10777" s="669"/>
      <c r="AG10777" s="873"/>
      <c r="AN10777" s="669"/>
      <c r="IG10777" s="1009"/>
      <c r="IH10777" s="1009"/>
      <c r="II10777" s="1009"/>
      <c r="IJ10777" s="1009"/>
      <c r="IK10777" s="1009"/>
      <c r="IL10777" s="1009"/>
      <c r="IM10777" s="1009"/>
    </row>
    <row r="10778" spans="17:247" x14ac:dyDescent="0.25">
      <c r="Q10778" s="1333"/>
      <c r="R10778" s="1333"/>
      <c r="S10778" s="669"/>
      <c r="T10778" s="669"/>
      <c r="U10778" s="669"/>
      <c r="AG10778" s="873"/>
      <c r="AN10778" s="669"/>
      <c r="IG10778" s="1009"/>
      <c r="IH10778" s="1009"/>
      <c r="II10778" s="1009"/>
      <c r="IJ10778" s="1009"/>
      <c r="IK10778" s="1009"/>
      <c r="IL10778" s="1009"/>
      <c r="IM10778" s="1009"/>
    </row>
    <row r="10779" spans="17:247" x14ac:dyDescent="0.25">
      <c r="Q10779" s="1333"/>
      <c r="R10779" s="1333"/>
      <c r="S10779" s="669"/>
      <c r="T10779" s="669"/>
      <c r="U10779" s="669"/>
      <c r="AG10779" s="873"/>
      <c r="AN10779" s="669"/>
      <c r="IG10779" s="1009"/>
      <c r="IH10779" s="1009"/>
      <c r="II10779" s="1009"/>
      <c r="IJ10779" s="1009"/>
      <c r="IK10779" s="1009"/>
      <c r="IL10779" s="1009"/>
      <c r="IM10779" s="1009"/>
    </row>
    <row r="10780" spans="17:247" x14ac:dyDescent="0.25">
      <c r="Q10780" s="1333"/>
      <c r="R10780" s="1333"/>
      <c r="S10780" s="669"/>
      <c r="T10780" s="669"/>
      <c r="U10780" s="669"/>
      <c r="AG10780" s="873"/>
      <c r="AN10780" s="669"/>
      <c r="IG10780" s="1009"/>
      <c r="IH10780" s="1009"/>
      <c r="II10780" s="1009"/>
      <c r="IJ10780" s="1009"/>
      <c r="IK10780" s="1009"/>
      <c r="IL10780" s="1009"/>
      <c r="IM10780" s="1009"/>
    </row>
    <row r="10781" spans="17:247" x14ac:dyDescent="0.25">
      <c r="Q10781" s="1333"/>
      <c r="R10781" s="1333"/>
      <c r="S10781" s="669"/>
      <c r="T10781" s="669"/>
      <c r="U10781" s="669"/>
      <c r="AG10781" s="873"/>
      <c r="AN10781" s="669"/>
      <c r="IG10781" s="1009"/>
      <c r="IH10781" s="1009"/>
      <c r="II10781" s="1009"/>
      <c r="IJ10781" s="1009"/>
      <c r="IK10781" s="1009"/>
      <c r="IL10781" s="1009"/>
      <c r="IM10781" s="1009"/>
    </row>
    <row r="10782" spans="17:247" x14ac:dyDescent="0.25">
      <c r="Q10782" s="1333"/>
      <c r="R10782" s="1333"/>
      <c r="S10782" s="669"/>
      <c r="T10782" s="669"/>
      <c r="U10782" s="669"/>
      <c r="AG10782" s="873"/>
      <c r="AN10782" s="669"/>
      <c r="IG10782" s="1009"/>
      <c r="IH10782" s="1009"/>
      <c r="II10782" s="1009"/>
      <c r="IJ10782" s="1009"/>
      <c r="IK10782" s="1009"/>
      <c r="IL10782" s="1009"/>
      <c r="IM10782" s="1009"/>
    </row>
    <row r="10783" spans="17:247" x14ac:dyDescent="0.25">
      <c r="Q10783" s="1333"/>
      <c r="R10783" s="1333"/>
      <c r="S10783" s="669"/>
      <c r="T10783" s="669"/>
      <c r="U10783" s="669"/>
      <c r="AG10783" s="873"/>
      <c r="AN10783" s="669"/>
      <c r="IG10783" s="1009"/>
      <c r="IH10783" s="1009"/>
      <c r="II10783" s="1009"/>
      <c r="IJ10783" s="1009"/>
      <c r="IK10783" s="1009"/>
      <c r="IL10783" s="1009"/>
      <c r="IM10783" s="1009"/>
    </row>
    <row r="10784" spans="17:247" x14ac:dyDescent="0.25">
      <c r="Q10784" s="1333"/>
      <c r="R10784" s="1333"/>
      <c r="S10784" s="669"/>
      <c r="T10784" s="669"/>
      <c r="U10784" s="669"/>
      <c r="AG10784" s="873"/>
      <c r="AN10784" s="669"/>
      <c r="IG10784" s="1009"/>
      <c r="IH10784" s="1009"/>
      <c r="II10784" s="1009"/>
      <c r="IJ10784" s="1009"/>
      <c r="IK10784" s="1009"/>
      <c r="IL10784" s="1009"/>
      <c r="IM10784" s="1009"/>
    </row>
    <row r="10785" spans="17:247" x14ac:dyDescent="0.25">
      <c r="Q10785" s="1333"/>
      <c r="R10785" s="1333"/>
      <c r="S10785" s="669"/>
      <c r="T10785" s="669"/>
      <c r="U10785" s="669"/>
      <c r="AG10785" s="873"/>
      <c r="AN10785" s="669"/>
      <c r="IG10785" s="1009"/>
      <c r="IH10785" s="1009"/>
      <c r="II10785" s="1009"/>
      <c r="IJ10785" s="1009"/>
      <c r="IK10785" s="1009"/>
      <c r="IL10785" s="1009"/>
      <c r="IM10785" s="1009"/>
    </row>
    <row r="10786" spans="17:247" x14ac:dyDescent="0.25">
      <c r="Q10786" s="1333"/>
      <c r="R10786" s="1333"/>
      <c r="S10786" s="669"/>
      <c r="T10786" s="669"/>
      <c r="U10786" s="669"/>
      <c r="AG10786" s="873"/>
      <c r="AN10786" s="669"/>
      <c r="IG10786" s="1009"/>
      <c r="IH10786" s="1009"/>
      <c r="II10786" s="1009"/>
      <c r="IJ10786" s="1009"/>
      <c r="IK10786" s="1009"/>
      <c r="IL10786" s="1009"/>
      <c r="IM10786" s="1009"/>
    </row>
    <row r="10787" spans="17:247" x14ac:dyDescent="0.25">
      <c r="Q10787" s="1333"/>
      <c r="R10787" s="1333"/>
      <c r="S10787" s="669"/>
      <c r="T10787" s="669"/>
      <c r="U10787" s="669"/>
      <c r="AG10787" s="873"/>
      <c r="AN10787" s="669"/>
      <c r="IG10787" s="1009"/>
      <c r="IH10787" s="1009"/>
      <c r="II10787" s="1009"/>
      <c r="IJ10787" s="1009"/>
      <c r="IK10787" s="1009"/>
      <c r="IL10787" s="1009"/>
      <c r="IM10787" s="1009"/>
    </row>
    <row r="10788" spans="17:247" x14ac:dyDescent="0.25">
      <c r="Q10788" s="1333"/>
      <c r="R10788" s="1333"/>
      <c r="S10788" s="669"/>
      <c r="T10788" s="669"/>
      <c r="U10788" s="669"/>
      <c r="AG10788" s="873"/>
      <c r="AN10788" s="669"/>
      <c r="IG10788" s="1009"/>
      <c r="IH10788" s="1009"/>
      <c r="II10788" s="1009"/>
      <c r="IJ10788" s="1009"/>
      <c r="IK10788" s="1009"/>
      <c r="IL10788" s="1009"/>
      <c r="IM10788" s="1009"/>
    </row>
    <row r="10789" spans="17:247" x14ac:dyDescent="0.25">
      <c r="Q10789" s="1333"/>
      <c r="R10789" s="1333"/>
      <c r="S10789" s="669"/>
      <c r="T10789" s="669"/>
      <c r="U10789" s="669"/>
      <c r="AG10789" s="873"/>
      <c r="AN10789" s="669"/>
      <c r="IG10789" s="1009"/>
      <c r="IH10789" s="1009"/>
      <c r="II10789" s="1009"/>
      <c r="IJ10789" s="1009"/>
      <c r="IK10789" s="1009"/>
      <c r="IL10789" s="1009"/>
      <c r="IM10789" s="1009"/>
    </row>
    <row r="10790" spans="17:247" x14ac:dyDescent="0.25">
      <c r="Q10790" s="1333"/>
      <c r="R10790" s="1333"/>
      <c r="S10790" s="669"/>
      <c r="T10790" s="669"/>
      <c r="U10790" s="669"/>
      <c r="AG10790" s="873"/>
      <c r="AN10790" s="669"/>
      <c r="IG10790" s="1009"/>
      <c r="IH10790" s="1009"/>
      <c r="II10790" s="1009"/>
      <c r="IJ10790" s="1009"/>
      <c r="IK10790" s="1009"/>
      <c r="IL10790" s="1009"/>
      <c r="IM10790" s="1009"/>
    </row>
    <row r="10791" spans="17:247" x14ac:dyDescent="0.25">
      <c r="Q10791" s="1333"/>
      <c r="R10791" s="1333"/>
      <c r="S10791" s="669"/>
      <c r="T10791" s="669"/>
      <c r="U10791" s="669"/>
      <c r="AG10791" s="873"/>
      <c r="AN10791" s="669"/>
      <c r="IG10791" s="1009"/>
      <c r="IH10791" s="1009"/>
      <c r="II10791" s="1009"/>
      <c r="IJ10791" s="1009"/>
      <c r="IK10791" s="1009"/>
      <c r="IL10791" s="1009"/>
      <c r="IM10791" s="1009"/>
    </row>
    <row r="10792" spans="17:247" x14ac:dyDescent="0.25">
      <c r="Q10792" s="1333"/>
      <c r="R10792" s="1333"/>
      <c r="S10792" s="669"/>
      <c r="T10792" s="669"/>
      <c r="U10792" s="669"/>
      <c r="AG10792" s="873"/>
      <c r="AN10792" s="669"/>
      <c r="IG10792" s="1009"/>
      <c r="IH10792" s="1009"/>
      <c r="II10792" s="1009"/>
      <c r="IJ10792" s="1009"/>
      <c r="IK10792" s="1009"/>
      <c r="IL10792" s="1009"/>
      <c r="IM10792" s="1009"/>
    </row>
    <row r="10793" spans="17:247" x14ac:dyDescent="0.25">
      <c r="Q10793" s="1333"/>
      <c r="R10793" s="1333"/>
      <c r="S10793" s="669"/>
      <c r="T10793" s="669"/>
      <c r="U10793" s="669"/>
      <c r="AG10793" s="873"/>
      <c r="AN10793" s="669"/>
      <c r="IG10793" s="1009"/>
      <c r="IH10793" s="1009"/>
      <c r="II10793" s="1009"/>
      <c r="IJ10793" s="1009"/>
      <c r="IK10793" s="1009"/>
      <c r="IL10793" s="1009"/>
      <c r="IM10793" s="1009"/>
    </row>
    <row r="10794" spans="17:247" x14ac:dyDescent="0.25">
      <c r="Q10794" s="1333"/>
      <c r="R10794" s="1333"/>
      <c r="S10794" s="669"/>
      <c r="T10794" s="669"/>
      <c r="U10794" s="669"/>
      <c r="AG10794" s="873"/>
      <c r="AN10794" s="669"/>
      <c r="IG10794" s="1009"/>
      <c r="IH10794" s="1009"/>
      <c r="II10794" s="1009"/>
      <c r="IJ10794" s="1009"/>
      <c r="IK10794" s="1009"/>
      <c r="IL10794" s="1009"/>
      <c r="IM10794" s="1009"/>
    </row>
    <row r="10795" spans="17:247" x14ac:dyDescent="0.25">
      <c r="Q10795" s="1333"/>
      <c r="R10795" s="1333"/>
      <c r="S10795" s="669"/>
      <c r="T10795" s="669"/>
      <c r="U10795" s="669"/>
      <c r="AG10795" s="873"/>
      <c r="AN10795" s="669"/>
      <c r="IG10795" s="1009"/>
      <c r="IH10795" s="1009"/>
      <c r="II10795" s="1009"/>
      <c r="IJ10795" s="1009"/>
      <c r="IK10795" s="1009"/>
      <c r="IL10795" s="1009"/>
      <c r="IM10795" s="1009"/>
    </row>
    <row r="10796" spans="17:247" x14ac:dyDescent="0.25">
      <c r="Q10796" s="1333"/>
      <c r="R10796" s="1333"/>
      <c r="S10796" s="669"/>
      <c r="T10796" s="669"/>
      <c r="U10796" s="669"/>
      <c r="AG10796" s="873"/>
      <c r="AN10796" s="669"/>
      <c r="IG10796" s="1009"/>
      <c r="IH10796" s="1009"/>
      <c r="II10796" s="1009"/>
      <c r="IJ10796" s="1009"/>
      <c r="IK10796" s="1009"/>
      <c r="IL10796" s="1009"/>
      <c r="IM10796" s="1009"/>
    </row>
    <row r="10797" spans="17:247" x14ac:dyDescent="0.25">
      <c r="Q10797" s="1333"/>
      <c r="R10797" s="1333"/>
      <c r="S10797" s="669"/>
      <c r="T10797" s="669"/>
      <c r="U10797" s="669"/>
      <c r="AG10797" s="873"/>
      <c r="AN10797" s="669"/>
      <c r="IG10797" s="1009"/>
      <c r="IH10797" s="1009"/>
      <c r="II10797" s="1009"/>
      <c r="IJ10797" s="1009"/>
      <c r="IK10797" s="1009"/>
      <c r="IL10797" s="1009"/>
      <c r="IM10797" s="1009"/>
    </row>
    <row r="10798" spans="17:247" x14ac:dyDescent="0.25">
      <c r="Q10798" s="1333"/>
      <c r="R10798" s="1333"/>
      <c r="S10798" s="669"/>
      <c r="T10798" s="669"/>
      <c r="U10798" s="669"/>
      <c r="AG10798" s="873"/>
      <c r="AN10798" s="669"/>
      <c r="IG10798" s="1009"/>
      <c r="IH10798" s="1009"/>
      <c r="II10798" s="1009"/>
      <c r="IJ10798" s="1009"/>
      <c r="IK10798" s="1009"/>
      <c r="IL10798" s="1009"/>
      <c r="IM10798" s="1009"/>
    </row>
    <row r="10799" spans="17:247" x14ac:dyDescent="0.25">
      <c r="Q10799" s="1333"/>
      <c r="R10799" s="1333"/>
      <c r="S10799" s="669"/>
      <c r="T10799" s="669"/>
      <c r="U10799" s="669"/>
      <c r="AG10799" s="873"/>
      <c r="AN10799" s="669"/>
      <c r="IG10799" s="1009"/>
      <c r="IH10799" s="1009"/>
      <c r="II10799" s="1009"/>
      <c r="IJ10799" s="1009"/>
      <c r="IK10799" s="1009"/>
      <c r="IL10799" s="1009"/>
      <c r="IM10799" s="1009"/>
    </row>
    <row r="10800" spans="17:247" x14ac:dyDescent="0.25">
      <c r="Q10800" s="1333"/>
      <c r="R10800" s="1333"/>
      <c r="S10800" s="669"/>
      <c r="T10800" s="669"/>
      <c r="U10800" s="669"/>
      <c r="AG10800" s="873"/>
      <c r="AN10800" s="669"/>
      <c r="IG10800" s="1009"/>
      <c r="IH10800" s="1009"/>
      <c r="II10800" s="1009"/>
      <c r="IJ10800" s="1009"/>
      <c r="IK10800" s="1009"/>
      <c r="IL10800" s="1009"/>
      <c r="IM10800" s="1009"/>
    </row>
    <row r="10801" spans="17:247" x14ac:dyDescent="0.25">
      <c r="Q10801" s="1333"/>
      <c r="R10801" s="1333"/>
      <c r="S10801" s="669"/>
      <c r="T10801" s="669"/>
      <c r="U10801" s="669"/>
      <c r="AG10801" s="873"/>
      <c r="AN10801" s="669"/>
      <c r="IG10801" s="1009"/>
      <c r="IH10801" s="1009"/>
      <c r="II10801" s="1009"/>
      <c r="IJ10801" s="1009"/>
      <c r="IK10801" s="1009"/>
      <c r="IL10801" s="1009"/>
      <c r="IM10801" s="1009"/>
    </row>
    <row r="10802" spans="17:247" x14ac:dyDescent="0.25">
      <c r="Q10802" s="1333"/>
      <c r="R10802" s="1333"/>
      <c r="S10802" s="669"/>
      <c r="T10802" s="669"/>
      <c r="U10802" s="669"/>
      <c r="AG10802" s="873"/>
      <c r="AN10802" s="669"/>
      <c r="IG10802" s="1009"/>
      <c r="IH10802" s="1009"/>
      <c r="II10802" s="1009"/>
      <c r="IJ10802" s="1009"/>
      <c r="IK10802" s="1009"/>
      <c r="IL10802" s="1009"/>
      <c r="IM10802" s="1009"/>
    </row>
    <row r="10803" spans="17:247" x14ac:dyDescent="0.25">
      <c r="Q10803" s="1333"/>
      <c r="R10803" s="1333"/>
      <c r="S10803" s="669"/>
      <c r="T10803" s="669"/>
      <c r="U10803" s="669"/>
      <c r="AG10803" s="873"/>
      <c r="AN10803" s="669"/>
      <c r="IG10803" s="1009"/>
      <c r="IH10803" s="1009"/>
      <c r="II10803" s="1009"/>
      <c r="IJ10803" s="1009"/>
      <c r="IK10803" s="1009"/>
      <c r="IL10803" s="1009"/>
      <c r="IM10803" s="1009"/>
    </row>
    <row r="10804" spans="17:247" x14ac:dyDescent="0.25">
      <c r="Q10804" s="1333"/>
      <c r="R10804" s="1333"/>
      <c r="S10804" s="669"/>
      <c r="T10804" s="669"/>
      <c r="U10804" s="669"/>
      <c r="AG10804" s="873"/>
      <c r="AN10804" s="669"/>
      <c r="IG10804" s="1009"/>
      <c r="IH10804" s="1009"/>
      <c r="II10804" s="1009"/>
      <c r="IJ10804" s="1009"/>
      <c r="IK10804" s="1009"/>
      <c r="IL10804" s="1009"/>
      <c r="IM10804" s="1009"/>
    </row>
    <row r="10805" spans="17:247" x14ac:dyDescent="0.25">
      <c r="Q10805" s="1333"/>
      <c r="R10805" s="1333"/>
      <c r="S10805" s="669"/>
      <c r="T10805" s="669"/>
      <c r="U10805" s="669"/>
      <c r="AG10805" s="873"/>
      <c r="AN10805" s="669"/>
      <c r="IG10805" s="1009"/>
      <c r="IH10805" s="1009"/>
      <c r="II10805" s="1009"/>
      <c r="IJ10805" s="1009"/>
      <c r="IK10805" s="1009"/>
      <c r="IL10805" s="1009"/>
      <c r="IM10805" s="1009"/>
    </row>
    <row r="10806" spans="17:247" x14ac:dyDescent="0.25">
      <c r="Q10806" s="1333"/>
      <c r="R10806" s="1333"/>
      <c r="S10806" s="669"/>
      <c r="T10806" s="669"/>
      <c r="U10806" s="669"/>
      <c r="AG10806" s="873"/>
      <c r="AN10806" s="669"/>
      <c r="IG10806" s="1009"/>
      <c r="IH10806" s="1009"/>
      <c r="II10806" s="1009"/>
      <c r="IJ10806" s="1009"/>
      <c r="IK10806" s="1009"/>
      <c r="IL10806" s="1009"/>
      <c r="IM10806" s="1009"/>
    </row>
    <row r="10807" spans="17:247" x14ac:dyDescent="0.25">
      <c r="Q10807" s="1333"/>
      <c r="R10807" s="1333"/>
      <c r="S10807" s="669"/>
      <c r="T10807" s="669"/>
      <c r="U10807" s="669"/>
      <c r="AG10807" s="873"/>
      <c r="AN10807" s="669"/>
      <c r="IG10807" s="1009"/>
      <c r="IH10807" s="1009"/>
      <c r="II10807" s="1009"/>
      <c r="IJ10807" s="1009"/>
      <c r="IK10807" s="1009"/>
      <c r="IL10807" s="1009"/>
      <c r="IM10807" s="1009"/>
    </row>
    <row r="10808" spans="17:247" x14ac:dyDescent="0.25">
      <c r="Q10808" s="1333"/>
      <c r="R10808" s="1333"/>
      <c r="S10808" s="669"/>
      <c r="T10808" s="669"/>
      <c r="U10808" s="669"/>
      <c r="AG10808" s="873"/>
      <c r="AN10808" s="669"/>
      <c r="IG10808" s="1009"/>
      <c r="IH10808" s="1009"/>
      <c r="II10808" s="1009"/>
      <c r="IJ10808" s="1009"/>
      <c r="IK10808" s="1009"/>
      <c r="IL10808" s="1009"/>
      <c r="IM10808" s="1009"/>
    </row>
    <row r="10809" spans="17:247" x14ac:dyDescent="0.25">
      <c r="Q10809" s="1333"/>
      <c r="R10809" s="1333"/>
      <c r="S10809" s="669"/>
      <c r="T10809" s="669"/>
      <c r="U10809" s="669"/>
      <c r="AG10809" s="873"/>
      <c r="AN10809" s="669"/>
      <c r="IG10809" s="1009"/>
      <c r="IH10809" s="1009"/>
      <c r="II10809" s="1009"/>
      <c r="IJ10809" s="1009"/>
      <c r="IK10809" s="1009"/>
      <c r="IL10809" s="1009"/>
      <c r="IM10809" s="1009"/>
    </row>
    <row r="10810" spans="17:247" x14ac:dyDescent="0.25">
      <c r="Q10810" s="1333"/>
      <c r="R10810" s="1333"/>
      <c r="S10810" s="669"/>
      <c r="T10810" s="669"/>
      <c r="U10810" s="669"/>
      <c r="AG10810" s="873"/>
      <c r="AN10810" s="669"/>
      <c r="IG10810" s="1009"/>
      <c r="IH10810" s="1009"/>
      <c r="II10810" s="1009"/>
      <c r="IJ10810" s="1009"/>
      <c r="IK10810" s="1009"/>
      <c r="IL10810" s="1009"/>
      <c r="IM10810" s="1009"/>
    </row>
    <row r="10811" spans="17:247" x14ac:dyDescent="0.25">
      <c r="Q10811" s="1333"/>
      <c r="R10811" s="1333"/>
      <c r="S10811" s="669"/>
      <c r="T10811" s="669"/>
      <c r="U10811" s="669"/>
      <c r="AG10811" s="873"/>
      <c r="AN10811" s="669"/>
      <c r="IG10811" s="1009"/>
      <c r="IH10811" s="1009"/>
      <c r="II10811" s="1009"/>
      <c r="IJ10811" s="1009"/>
      <c r="IK10811" s="1009"/>
      <c r="IL10811" s="1009"/>
      <c r="IM10811" s="1009"/>
    </row>
    <row r="10812" spans="17:247" x14ac:dyDescent="0.25">
      <c r="Q10812" s="1333"/>
      <c r="R10812" s="1333"/>
      <c r="S10812" s="669"/>
      <c r="T10812" s="669"/>
      <c r="U10812" s="669"/>
      <c r="AG10812" s="873"/>
      <c r="AN10812" s="669"/>
      <c r="IG10812" s="1009"/>
      <c r="IH10812" s="1009"/>
      <c r="II10812" s="1009"/>
      <c r="IJ10812" s="1009"/>
      <c r="IK10812" s="1009"/>
      <c r="IL10812" s="1009"/>
      <c r="IM10812" s="1009"/>
    </row>
    <row r="10813" spans="17:247" x14ac:dyDescent="0.25">
      <c r="Q10813" s="1333"/>
      <c r="R10813" s="1333"/>
      <c r="S10813" s="669"/>
      <c r="T10813" s="669"/>
      <c r="U10813" s="669"/>
      <c r="AG10813" s="873"/>
      <c r="AN10813" s="669"/>
      <c r="IG10813" s="1009"/>
      <c r="IH10813" s="1009"/>
      <c r="II10813" s="1009"/>
      <c r="IJ10813" s="1009"/>
      <c r="IK10813" s="1009"/>
      <c r="IL10813" s="1009"/>
      <c r="IM10813" s="1009"/>
    </row>
    <row r="10814" spans="17:247" x14ac:dyDescent="0.25">
      <c r="Q10814" s="1333"/>
      <c r="R10814" s="1333"/>
      <c r="S10814" s="669"/>
      <c r="T10814" s="669"/>
      <c r="U10814" s="669"/>
      <c r="AG10814" s="873"/>
      <c r="AN10814" s="669"/>
      <c r="IG10814" s="1009"/>
      <c r="IH10814" s="1009"/>
      <c r="II10814" s="1009"/>
      <c r="IJ10814" s="1009"/>
      <c r="IK10814" s="1009"/>
      <c r="IL10814" s="1009"/>
      <c r="IM10814" s="1009"/>
    </row>
    <row r="10815" spans="17:247" x14ac:dyDescent="0.25">
      <c r="Q10815" s="1333"/>
      <c r="R10815" s="1333"/>
      <c r="S10815" s="669"/>
      <c r="T10815" s="669"/>
      <c r="U10815" s="669"/>
      <c r="AG10815" s="873"/>
      <c r="AN10815" s="669"/>
      <c r="IG10815" s="1009"/>
      <c r="IH10815" s="1009"/>
      <c r="II10815" s="1009"/>
      <c r="IJ10815" s="1009"/>
      <c r="IK10815" s="1009"/>
      <c r="IL10815" s="1009"/>
      <c r="IM10815" s="1009"/>
    </row>
    <row r="10816" spans="17:247" x14ac:dyDescent="0.25">
      <c r="Q10816" s="1333"/>
      <c r="R10816" s="1333"/>
      <c r="S10816" s="669"/>
      <c r="T10816" s="669"/>
      <c r="U10816" s="669"/>
      <c r="AG10816" s="873"/>
      <c r="AN10816" s="669"/>
      <c r="IG10816" s="1009"/>
      <c r="IH10816" s="1009"/>
      <c r="II10816" s="1009"/>
      <c r="IJ10816" s="1009"/>
      <c r="IK10816" s="1009"/>
      <c r="IL10816" s="1009"/>
      <c r="IM10816" s="1009"/>
    </row>
    <row r="10817" spans="17:247" x14ac:dyDescent="0.25">
      <c r="Q10817" s="1333"/>
      <c r="R10817" s="1333"/>
      <c r="S10817" s="669"/>
      <c r="T10817" s="669"/>
      <c r="U10817" s="669"/>
      <c r="AG10817" s="873"/>
      <c r="AN10817" s="669"/>
      <c r="IG10817" s="1009"/>
      <c r="IH10817" s="1009"/>
      <c r="II10817" s="1009"/>
      <c r="IJ10817" s="1009"/>
      <c r="IK10817" s="1009"/>
      <c r="IL10817" s="1009"/>
      <c r="IM10817" s="1009"/>
    </row>
    <row r="10818" spans="17:247" x14ac:dyDescent="0.25">
      <c r="Q10818" s="1333"/>
      <c r="R10818" s="1333"/>
      <c r="S10818" s="669"/>
      <c r="T10818" s="669"/>
      <c r="U10818" s="669"/>
      <c r="AG10818" s="873"/>
      <c r="AN10818" s="669"/>
      <c r="IG10818" s="1009"/>
      <c r="IH10818" s="1009"/>
      <c r="II10818" s="1009"/>
      <c r="IJ10818" s="1009"/>
      <c r="IK10818" s="1009"/>
      <c r="IL10818" s="1009"/>
      <c r="IM10818" s="1009"/>
    </row>
    <row r="10819" spans="17:247" x14ac:dyDescent="0.25">
      <c r="Q10819" s="1333"/>
      <c r="R10819" s="1333"/>
      <c r="S10819" s="669"/>
      <c r="T10819" s="669"/>
      <c r="U10819" s="669"/>
      <c r="AG10819" s="873"/>
      <c r="AN10819" s="669"/>
      <c r="IG10819" s="1009"/>
      <c r="IH10819" s="1009"/>
      <c r="II10819" s="1009"/>
      <c r="IJ10819" s="1009"/>
      <c r="IK10819" s="1009"/>
      <c r="IL10819" s="1009"/>
      <c r="IM10819" s="1009"/>
    </row>
    <row r="10820" spans="17:247" x14ac:dyDescent="0.25">
      <c r="Q10820" s="1333"/>
      <c r="R10820" s="1333"/>
      <c r="S10820" s="669"/>
      <c r="T10820" s="669"/>
      <c r="U10820" s="669"/>
      <c r="AG10820" s="873"/>
      <c r="AN10820" s="669"/>
      <c r="IG10820" s="1009"/>
      <c r="IH10820" s="1009"/>
      <c r="II10820" s="1009"/>
      <c r="IJ10820" s="1009"/>
      <c r="IK10820" s="1009"/>
      <c r="IL10820" s="1009"/>
      <c r="IM10820" s="1009"/>
    </row>
    <row r="10821" spans="17:247" x14ac:dyDescent="0.25">
      <c r="Q10821" s="1333"/>
      <c r="R10821" s="1333"/>
      <c r="S10821" s="669"/>
      <c r="T10821" s="669"/>
      <c r="U10821" s="669"/>
      <c r="AG10821" s="873"/>
      <c r="AN10821" s="669"/>
      <c r="IG10821" s="1009"/>
      <c r="IH10821" s="1009"/>
      <c r="II10821" s="1009"/>
      <c r="IJ10821" s="1009"/>
      <c r="IK10821" s="1009"/>
      <c r="IL10821" s="1009"/>
      <c r="IM10821" s="1009"/>
    </row>
    <row r="10822" spans="17:247" x14ac:dyDescent="0.25">
      <c r="Q10822" s="1333"/>
      <c r="R10822" s="1333"/>
      <c r="S10822" s="669"/>
      <c r="T10822" s="669"/>
      <c r="U10822" s="669"/>
      <c r="AG10822" s="873"/>
      <c r="AN10822" s="669"/>
      <c r="IG10822" s="1009"/>
      <c r="IH10822" s="1009"/>
      <c r="II10822" s="1009"/>
      <c r="IJ10822" s="1009"/>
      <c r="IK10822" s="1009"/>
      <c r="IL10822" s="1009"/>
      <c r="IM10822" s="1009"/>
    </row>
    <row r="10823" spans="17:247" x14ac:dyDescent="0.25">
      <c r="Q10823" s="1333"/>
      <c r="R10823" s="1333"/>
      <c r="S10823" s="669"/>
      <c r="T10823" s="669"/>
      <c r="U10823" s="669"/>
      <c r="AG10823" s="873"/>
      <c r="AN10823" s="669"/>
      <c r="IG10823" s="1009"/>
      <c r="IH10823" s="1009"/>
      <c r="II10823" s="1009"/>
      <c r="IJ10823" s="1009"/>
      <c r="IK10823" s="1009"/>
      <c r="IL10823" s="1009"/>
      <c r="IM10823" s="1009"/>
    </row>
    <row r="10824" spans="17:247" x14ac:dyDescent="0.25">
      <c r="Q10824" s="1333"/>
      <c r="R10824" s="1333"/>
      <c r="S10824" s="669"/>
      <c r="T10824" s="669"/>
      <c r="U10824" s="669"/>
      <c r="AG10824" s="873"/>
      <c r="AN10824" s="669"/>
      <c r="IG10824" s="1009"/>
      <c r="IH10824" s="1009"/>
      <c r="II10824" s="1009"/>
      <c r="IJ10824" s="1009"/>
      <c r="IK10824" s="1009"/>
      <c r="IL10824" s="1009"/>
      <c r="IM10824" s="1009"/>
    </row>
    <row r="10825" spans="17:247" x14ac:dyDescent="0.25">
      <c r="Q10825" s="1333"/>
      <c r="R10825" s="1333"/>
      <c r="S10825" s="669"/>
      <c r="T10825" s="669"/>
      <c r="U10825" s="669"/>
      <c r="AG10825" s="873"/>
      <c r="AN10825" s="669"/>
      <c r="IG10825" s="1009"/>
      <c r="IH10825" s="1009"/>
      <c r="II10825" s="1009"/>
      <c r="IJ10825" s="1009"/>
      <c r="IK10825" s="1009"/>
      <c r="IL10825" s="1009"/>
      <c r="IM10825" s="1009"/>
    </row>
    <row r="10826" spans="17:247" x14ac:dyDescent="0.25">
      <c r="Q10826" s="1333"/>
      <c r="R10826" s="1333"/>
      <c r="S10826" s="669"/>
      <c r="T10826" s="669"/>
      <c r="U10826" s="669"/>
      <c r="AG10826" s="873"/>
      <c r="AN10826" s="669"/>
      <c r="IG10826" s="1009"/>
      <c r="IH10826" s="1009"/>
      <c r="II10826" s="1009"/>
      <c r="IJ10826" s="1009"/>
      <c r="IK10826" s="1009"/>
      <c r="IL10826" s="1009"/>
      <c r="IM10826" s="1009"/>
    </row>
    <row r="10827" spans="17:247" x14ac:dyDescent="0.25">
      <c r="Q10827" s="1333"/>
      <c r="R10827" s="1333"/>
      <c r="S10827" s="669"/>
      <c r="T10827" s="669"/>
      <c r="U10827" s="669"/>
      <c r="AG10827" s="873"/>
      <c r="AN10827" s="669"/>
      <c r="IG10827" s="1009"/>
      <c r="IH10827" s="1009"/>
      <c r="II10827" s="1009"/>
      <c r="IJ10827" s="1009"/>
      <c r="IK10827" s="1009"/>
      <c r="IL10827" s="1009"/>
      <c r="IM10827" s="1009"/>
    </row>
    <row r="10828" spans="17:247" x14ac:dyDescent="0.25">
      <c r="Q10828" s="1333"/>
      <c r="R10828" s="1333"/>
      <c r="S10828" s="669"/>
      <c r="T10828" s="669"/>
      <c r="U10828" s="669"/>
      <c r="AG10828" s="873"/>
      <c r="AN10828" s="669"/>
      <c r="IG10828" s="1009"/>
      <c r="IH10828" s="1009"/>
      <c r="II10828" s="1009"/>
      <c r="IJ10828" s="1009"/>
      <c r="IK10828" s="1009"/>
      <c r="IL10828" s="1009"/>
      <c r="IM10828" s="1009"/>
    </row>
    <row r="10829" spans="17:247" x14ac:dyDescent="0.25">
      <c r="Q10829" s="1333"/>
      <c r="R10829" s="1333"/>
      <c r="S10829" s="669"/>
      <c r="T10829" s="669"/>
      <c r="U10829" s="669"/>
      <c r="AG10829" s="873"/>
      <c r="AN10829" s="669"/>
      <c r="IG10829" s="1009"/>
      <c r="IH10829" s="1009"/>
      <c r="II10829" s="1009"/>
      <c r="IJ10829" s="1009"/>
      <c r="IK10829" s="1009"/>
      <c r="IL10829" s="1009"/>
      <c r="IM10829" s="1009"/>
    </row>
    <row r="10830" spans="17:247" x14ac:dyDescent="0.25">
      <c r="Q10830" s="1333"/>
      <c r="R10830" s="1333"/>
      <c r="S10830" s="669"/>
      <c r="T10830" s="669"/>
      <c r="U10830" s="669"/>
      <c r="AG10830" s="873"/>
      <c r="AN10830" s="669"/>
      <c r="IG10830" s="1009"/>
      <c r="IH10830" s="1009"/>
      <c r="II10830" s="1009"/>
      <c r="IJ10830" s="1009"/>
      <c r="IK10830" s="1009"/>
      <c r="IL10830" s="1009"/>
      <c r="IM10830" s="1009"/>
    </row>
    <row r="10831" spans="17:247" x14ac:dyDescent="0.25">
      <c r="Q10831" s="1333"/>
      <c r="R10831" s="1333"/>
      <c r="S10831" s="669"/>
      <c r="T10831" s="669"/>
      <c r="U10831" s="669"/>
      <c r="AG10831" s="873"/>
      <c r="AN10831" s="669"/>
      <c r="IG10831" s="1009"/>
      <c r="IH10831" s="1009"/>
      <c r="II10831" s="1009"/>
      <c r="IJ10831" s="1009"/>
      <c r="IK10831" s="1009"/>
      <c r="IL10831" s="1009"/>
      <c r="IM10831" s="1009"/>
    </row>
    <row r="10832" spans="17:247" x14ac:dyDescent="0.25">
      <c r="Q10832" s="1333"/>
      <c r="R10832" s="1333"/>
      <c r="S10832" s="669"/>
      <c r="T10832" s="669"/>
      <c r="U10832" s="669"/>
      <c r="AG10832" s="873"/>
      <c r="AN10832" s="669"/>
      <c r="IG10832" s="1009"/>
      <c r="IH10832" s="1009"/>
      <c r="II10832" s="1009"/>
      <c r="IJ10832" s="1009"/>
      <c r="IK10832" s="1009"/>
      <c r="IL10832" s="1009"/>
      <c r="IM10832" s="1009"/>
    </row>
    <row r="10833" spans="17:247" x14ac:dyDescent="0.25">
      <c r="Q10833" s="1333"/>
      <c r="R10833" s="1333"/>
      <c r="S10833" s="669"/>
      <c r="T10833" s="669"/>
      <c r="U10833" s="669"/>
      <c r="AG10833" s="873"/>
      <c r="AN10833" s="669"/>
      <c r="IG10833" s="1009"/>
      <c r="IH10833" s="1009"/>
      <c r="II10833" s="1009"/>
      <c r="IJ10833" s="1009"/>
      <c r="IK10833" s="1009"/>
      <c r="IL10833" s="1009"/>
      <c r="IM10833" s="1009"/>
    </row>
    <row r="10834" spans="17:247" x14ac:dyDescent="0.25">
      <c r="Q10834" s="1333"/>
      <c r="R10834" s="1333"/>
      <c r="S10834" s="669"/>
      <c r="T10834" s="669"/>
      <c r="U10834" s="669"/>
      <c r="AG10834" s="873"/>
      <c r="AN10834" s="669"/>
      <c r="IG10834" s="1009"/>
      <c r="IH10834" s="1009"/>
      <c r="II10834" s="1009"/>
      <c r="IJ10834" s="1009"/>
      <c r="IK10834" s="1009"/>
      <c r="IL10834" s="1009"/>
      <c r="IM10834" s="1009"/>
    </row>
    <row r="10835" spans="17:247" x14ac:dyDescent="0.25">
      <c r="Q10835" s="1333"/>
      <c r="R10835" s="1333"/>
      <c r="S10835" s="669"/>
      <c r="T10835" s="669"/>
      <c r="U10835" s="669"/>
      <c r="AG10835" s="873"/>
      <c r="AN10835" s="669"/>
      <c r="IG10835" s="1009"/>
      <c r="IH10835" s="1009"/>
      <c r="II10835" s="1009"/>
      <c r="IJ10835" s="1009"/>
      <c r="IK10835" s="1009"/>
      <c r="IL10835" s="1009"/>
      <c r="IM10835" s="1009"/>
    </row>
    <row r="10836" spans="17:247" x14ac:dyDescent="0.25">
      <c r="Q10836" s="1333"/>
      <c r="R10836" s="1333"/>
      <c r="S10836" s="669"/>
      <c r="T10836" s="669"/>
      <c r="U10836" s="669"/>
      <c r="AG10836" s="873"/>
      <c r="AN10836" s="669"/>
      <c r="IG10836" s="1009"/>
      <c r="IH10836" s="1009"/>
      <c r="II10836" s="1009"/>
      <c r="IJ10836" s="1009"/>
      <c r="IK10836" s="1009"/>
      <c r="IL10836" s="1009"/>
      <c r="IM10836" s="1009"/>
    </row>
    <row r="10837" spans="17:247" x14ac:dyDescent="0.25">
      <c r="Q10837" s="1333"/>
      <c r="R10837" s="1333"/>
      <c r="S10837" s="669"/>
      <c r="T10837" s="669"/>
      <c r="U10837" s="669"/>
      <c r="AG10837" s="873"/>
      <c r="AN10837" s="669"/>
      <c r="IG10837" s="1009"/>
      <c r="IH10837" s="1009"/>
      <c r="II10837" s="1009"/>
      <c r="IJ10837" s="1009"/>
      <c r="IK10837" s="1009"/>
      <c r="IL10837" s="1009"/>
      <c r="IM10837" s="1009"/>
    </row>
    <row r="10838" spans="17:247" x14ac:dyDescent="0.25">
      <c r="Q10838" s="1333"/>
      <c r="R10838" s="1333"/>
      <c r="S10838" s="669"/>
      <c r="T10838" s="669"/>
      <c r="U10838" s="669"/>
      <c r="AG10838" s="873"/>
      <c r="AN10838" s="669"/>
      <c r="IG10838" s="1009"/>
      <c r="IH10838" s="1009"/>
      <c r="II10838" s="1009"/>
      <c r="IJ10838" s="1009"/>
      <c r="IK10838" s="1009"/>
      <c r="IL10838" s="1009"/>
      <c r="IM10838" s="1009"/>
    </row>
    <row r="10839" spans="17:247" x14ac:dyDescent="0.25">
      <c r="Q10839" s="1333"/>
      <c r="R10839" s="1333"/>
      <c r="S10839" s="669"/>
      <c r="T10839" s="669"/>
      <c r="U10839" s="669"/>
      <c r="AG10839" s="873"/>
      <c r="AN10839" s="669"/>
      <c r="IG10839" s="1009"/>
      <c r="IH10839" s="1009"/>
      <c r="II10839" s="1009"/>
      <c r="IJ10839" s="1009"/>
      <c r="IK10839" s="1009"/>
      <c r="IL10839" s="1009"/>
      <c r="IM10839" s="1009"/>
    </row>
    <row r="10840" spans="17:247" x14ac:dyDescent="0.25">
      <c r="Q10840" s="1333"/>
      <c r="R10840" s="1333"/>
      <c r="S10840" s="669"/>
      <c r="T10840" s="669"/>
      <c r="U10840" s="669"/>
      <c r="AG10840" s="873"/>
      <c r="AN10840" s="669"/>
      <c r="IG10840" s="1009"/>
      <c r="IH10840" s="1009"/>
      <c r="II10840" s="1009"/>
      <c r="IJ10840" s="1009"/>
      <c r="IK10840" s="1009"/>
      <c r="IL10840" s="1009"/>
      <c r="IM10840" s="1009"/>
    </row>
    <row r="10841" spans="17:247" x14ac:dyDescent="0.25">
      <c r="Q10841" s="1333"/>
      <c r="R10841" s="1333"/>
      <c r="S10841" s="669"/>
      <c r="T10841" s="669"/>
      <c r="U10841" s="669"/>
      <c r="AG10841" s="873"/>
      <c r="AN10841" s="669"/>
      <c r="IG10841" s="1009"/>
      <c r="IH10841" s="1009"/>
      <c r="II10841" s="1009"/>
      <c r="IJ10841" s="1009"/>
      <c r="IK10841" s="1009"/>
      <c r="IL10841" s="1009"/>
      <c r="IM10841" s="1009"/>
    </row>
    <row r="10842" spans="17:247" x14ac:dyDescent="0.25">
      <c r="Q10842" s="1333"/>
      <c r="R10842" s="1333"/>
      <c r="S10842" s="669"/>
      <c r="T10842" s="669"/>
      <c r="U10842" s="669"/>
      <c r="AG10842" s="873"/>
      <c r="AN10842" s="669"/>
      <c r="IG10842" s="1009"/>
      <c r="IH10842" s="1009"/>
      <c r="II10842" s="1009"/>
      <c r="IJ10842" s="1009"/>
      <c r="IK10842" s="1009"/>
      <c r="IL10842" s="1009"/>
      <c r="IM10842" s="1009"/>
    </row>
    <row r="10843" spans="17:247" x14ac:dyDescent="0.25">
      <c r="Q10843" s="1333"/>
      <c r="R10843" s="1333"/>
      <c r="S10843" s="669"/>
      <c r="T10843" s="669"/>
      <c r="U10843" s="669"/>
      <c r="AG10843" s="873"/>
      <c r="AN10843" s="669"/>
      <c r="IG10843" s="1009"/>
      <c r="IH10843" s="1009"/>
      <c r="II10843" s="1009"/>
      <c r="IJ10843" s="1009"/>
      <c r="IK10843" s="1009"/>
      <c r="IL10843" s="1009"/>
      <c r="IM10843" s="1009"/>
    </row>
    <row r="10844" spans="17:247" x14ac:dyDescent="0.25">
      <c r="Q10844" s="1333"/>
      <c r="R10844" s="1333"/>
      <c r="S10844" s="669"/>
      <c r="T10844" s="669"/>
      <c r="U10844" s="669"/>
      <c r="AG10844" s="873"/>
      <c r="AN10844" s="669"/>
      <c r="IG10844" s="1009"/>
      <c r="IH10844" s="1009"/>
      <c r="II10844" s="1009"/>
      <c r="IJ10844" s="1009"/>
      <c r="IK10844" s="1009"/>
      <c r="IL10844" s="1009"/>
      <c r="IM10844" s="1009"/>
    </row>
    <row r="10845" spans="17:247" x14ac:dyDescent="0.25">
      <c r="Q10845" s="1333"/>
      <c r="R10845" s="1333"/>
      <c r="S10845" s="669"/>
      <c r="T10845" s="669"/>
      <c r="U10845" s="669"/>
      <c r="AG10845" s="873"/>
      <c r="AN10845" s="669"/>
      <c r="IG10845" s="1009"/>
      <c r="IH10845" s="1009"/>
      <c r="II10845" s="1009"/>
      <c r="IJ10845" s="1009"/>
      <c r="IK10845" s="1009"/>
      <c r="IL10845" s="1009"/>
      <c r="IM10845" s="1009"/>
    </row>
    <row r="10846" spans="17:247" x14ac:dyDescent="0.25">
      <c r="Q10846" s="1333"/>
      <c r="R10846" s="1333"/>
      <c r="S10846" s="669"/>
      <c r="T10846" s="669"/>
      <c r="U10846" s="669"/>
      <c r="AG10846" s="873"/>
      <c r="AN10846" s="669"/>
      <c r="IG10846" s="1009"/>
      <c r="IH10846" s="1009"/>
      <c r="II10846" s="1009"/>
      <c r="IJ10846" s="1009"/>
      <c r="IK10846" s="1009"/>
      <c r="IL10846" s="1009"/>
      <c r="IM10846" s="1009"/>
    </row>
    <row r="10847" spans="17:247" x14ac:dyDescent="0.25">
      <c r="Q10847" s="1333"/>
      <c r="R10847" s="1333"/>
      <c r="S10847" s="669"/>
      <c r="T10847" s="669"/>
      <c r="U10847" s="669"/>
      <c r="AG10847" s="873"/>
      <c r="AN10847" s="669"/>
      <c r="IG10847" s="1009"/>
      <c r="IH10847" s="1009"/>
      <c r="II10847" s="1009"/>
      <c r="IJ10847" s="1009"/>
      <c r="IK10847" s="1009"/>
      <c r="IL10847" s="1009"/>
      <c r="IM10847" s="1009"/>
    </row>
    <row r="10848" spans="17:247" x14ac:dyDescent="0.25">
      <c r="Q10848" s="1333"/>
      <c r="R10848" s="1333"/>
      <c r="S10848" s="669"/>
      <c r="T10848" s="669"/>
      <c r="U10848" s="669"/>
      <c r="AG10848" s="873"/>
      <c r="AN10848" s="669"/>
      <c r="IG10848" s="1009"/>
      <c r="IH10848" s="1009"/>
      <c r="II10848" s="1009"/>
      <c r="IJ10848" s="1009"/>
      <c r="IK10848" s="1009"/>
      <c r="IL10848" s="1009"/>
      <c r="IM10848" s="1009"/>
    </row>
    <row r="10849" spans="17:247" x14ac:dyDescent="0.25">
      <c r="Q10849" s="1333"/>
      <c r="R10849" s="1333"/>
      <c r="S10849" s="669"/>
      <c r="T10849" s="669"/>
      <c r="U10849" s="669"/>
      <c r="AG10849" s="873"/>
      <c r="AN10849" s="669"/>
      <c r="IG10849" s="1009"/>
      <c r="IH10849" s="1009"/>
      <c r="II10849" s="1009"/>
      <c r="IJ10849" s="1009"/>
      <c r="IK10849" s="1009"/>
      <c r="IL10849" s="1009"/>
      <c r="IM10849" s="1009"/>
    </row>
    <row r="10850" spans="17:247" x14ac:dyDescent="0.25">
      <c r="Q10850" s="1333"/>
      <c r="R10850" s="1333"/>
      <c r="S10850" s="669"/>
      <c r="T10850" s="669"/>
      <c r="U10850" s="669"/>
      <c r="AG10850" s="873"/>
      <c r="AN10850" s="669"/>
      <c r="IG10850" s="1009"/>
      <c r="IH10850" s="1009"/>
      <c r="II10850" s="1009"/>
      <c r="IJ10850" s="1009"/>
      <c r="IK10850" s="1009"/>
      <c r="IL10850" s="1009"/>
      <c r="IM10850" s="1009"/>
    </row>
    <row r="10851" spans="17:247" x14ac:dyDescent="0.25">
      <c r="Q10851" s="1333"/>
      <c r="R10851" s="1333"/>
      <c r="S10851" s="669"/>
      <c r="T10851" s="669"/>
      <c r="U10851" s="669"/>
      <c r="AG10851" s="873"/>
      <c r="AN10851" s="669"/>
      <c r="IG10851" s="1009"/>
      <c r="IH10851" s="1009"/>
      <c r="II10851" s="1009"/>
      <c r="IJ10851" s="1009"/>
      <c r="IK10851" s="1009"/>
      <c r="IL10851" s="1009"/>
      <c r="IM10851" s="1009"/>
    </row>
    <row r="10852" spans="17:247" x14ac:dyDescent="0.25">
      <c r="Q10852" s="1333"/>
      <c r="R10852" s="1333"/>
      <c r="S10852" s="669"/>
      <c r="T10852" s="669"/>
      <c r="U10852" s="669"/>
      <c r="AG10852" s="873"/>
      <c r="AN10852" s="669"/>
      <c r="IG10852" s="1009"/>
      <c r="IH10852" s="1009"/>
      <c r="II10852" s="1009"/>
      <c r="IJ10852" s="1009"/>
      <c r="IK10852" s="1009"/>
      <c r="IL10852" s="1009"/>
      <c r="IM10852" s="1009"/>
    </row>
    <row r="10853" spans="17:247" x14ac:dyDescent="0.25">
      <c r="Q10853" s="1333"/>
      <c r="R10853" s="1333"/>
      <c r="S10853" s="669"/>
      <c r="T10853" s="669"/>
      <c r="U10853" s="669"/>
      <c r="AG10853" s="873"/>
      <c r="AN10853" s="669"/>
      <c r="IG10853" s="1009"/>
      <c r="IH10853" s="1009"/>
      <c r="II10853" s="1009"/>
      <c r="IJ10853" s="1009"/>
      <c r="IK10853" s="1009"/>
      <c r="IL10853" s="1009"/>
      <c r="IM10853" s="1009"/>
    </row>
    <row r="10854" spans="17:247" x14ac:dyDescent="0.25">
      <c r="Q10854" s="1333"/>
      <c r="R10854" s="1333"/>
      <c r="S10854" s="669"/>
      <c r="T10854" s="669"/>
      <c r="U10854" s="669"/>
      <c r="AG10854" s="873"/>
      <c r="AN10854" s="669"/>
      <c r="IG10854" s="1009"/>
      <c r="IH10854" s="1009"/>
      <c r="II10854" s="1009"/>
      <c r="IJ10854" s="1009"/>
      <c r="IK10854" s="1009"/>
      <c r="IL10854" s="1009"/>
      <c r="IM10854" s="1009"/>
    </row>
    <row r="10855" spans="17:247" x14ac:dyDescent="0.25">
      <c r="Q10855" s="1333"/>
      <c r="R10855" s="1333"/>
      <c r="S10855" s="669"/>
      <c r="T10855" s="669"/>
      <c r="U10855" s="669"/>
      <c r="AG10855" s="873"/>
      <c r="AN10855" s="669"/>
      <c r="IG10855" s="1009"/>
      <c r="IH10855" s="1009"/>
      <c r="II10855" s="1009"/>
      <c r="IJ10855" s="1009"/>
      <c r="IK10855" s="1009"/>
      <c r="IL10855" s="1009"/>
      <c r="IM10855" s="1009"/>
    </row>
    <row r="10856" spans="17:247" x14ac:dyDescent="0.25">
      <c r="Q10856" s="1333"/>
      <c r="R10856" s="1333"/>
      <c r="S10856" s="669"/>
      <c r="T10856" s="669"/>
      <c r="U10856" s="669"/>
      <c r="AG10856" s="873"/>
      <c r="AN10856" s="669"/>
      <c r="IG10856" s="1009"/>
      <c r="IH10856" s="1009"/>
      <c r="II10856" s="1009"/>
      <c r="IJ10856" s="1009"/>
      <c r="IK10856" s="1009"/>
      <c r="IL10856" s="1009"/>
      <c r="IM10856" s="1009"/>
    </row>
    <row r="10857" spans="17:247" x14ac:dyDescent="0.25">
      <c r="Q10857" s="1333"/>
      <c r="R10857" s="1333"/>
      <c r="S10857" s="669"/>
      <c r="T10857" s="669"/>
      <c r="U10857" s="669"/>
      <c r="AG10857" s="873"/>
      <c r="AN10857" s="669"/>
      <c r="IG10857" s="1009"/>
      <c r="IH10857" s="1009"/>
      <c r="II10857" s="1009"/>
      <c r="IJ10857" s="1009"/>
      <c r="IK10857" s="1009"/>
      <c r="IL10857" s="1009"/>
      <c r="IM10857" s="1009"/>
    </row>
    <row r="10858" spans="17:247" x14ac:dyDescent="0.25">
      <c r="Q10858" s="1333"/>
      <c r="R10858" s="1333"/>
      <c r="S10858" s="669"/>
      <c r="T10858" s="669"/>
      <c r="U10858" s="669"/>
      <c r="AG10858" s="873"/>
      <c r="AN10858" s="669"/>
      <c r="IG10858" s="1009"/>
      <c r="IH10858" s="1009"/>
      <c r="II10858" s="1009"/>
      <c r="IJ10858" s="1009"/>
      <c r="IK10858" s="1009"/>
      <c r="IL10858" s="1009"/>
      <c r="IM10858" s="1009"/>
    </row>
    <row r="10859" spans="17:247" x14ac:dyDescent="0.25">
      <c r="Q10859" s="1333"/>
      <c r="R10859" s="1333"/>
      <c r="S10859" s="669"/>
      <c r="T10859" s="669"/>
      <c r="U10859" s="669"/>
      <c r="AG10859" s="873"/>
      <c r="AN10859" s="669"/>
      <c r="IG10859" s="1009"/>
      <c r="IH10859" s="1009"/>
      <c r="II10859" s="1009"/>
      <c r="IJ10859" s="1009"/>
      <c r="IK10859" s="1009"/>
      <c r="IL10859" s="1009"/>
      <c r="IM10859" s="1009"/>
    </row>
    <row r="10860" spans="17:247" x14ac:dyDescent="0.25">
      <c r="Q10860" s="1333"/>
      <c r="R10860" s="1333"/>
      <c r="S10860" s="669"/>
      <c r="T10860" s="669"/>
      <c r="U10860" s="669"/>
      <c r="AG10860" s="873"/>
      <c r="AN10860" s="669"/>
      <c r="IG10860" s="1009"/>
      <c r="IH10860" s="1009"/>
      <c r="II10860" s="1009"/>
      <c r="IJ10860" s="1009"/>
      <c r="IK10860" s="1009"/>
      <c r="IL10860" s="1009"/>
      <c r="IM10860" s="1009"/>
    </row>
    <row r="10861" spans="17:247" x14ac:dyDescent="0.25">
      <c r="Q10861" s="1333"/>
      <c r="R10861" s="1333"/>
      <c r="S10861" s="669"/>
      <c r="T10861" s="669"/>
      <c r="U10861" s="669"/>
      <c r="AG10861" s="873"/>
      <c r="AN10861" s="669"/>
      <c r="IG10861" s="1009"/>
      <c r="IH10861" s="1009"/>
      <c r="II10861" s="1009"/>
      <c r="IJ10861" s="1009"/>
      <c r="IK10861" s="1009"/>
      <c r="IL10861" s="1009"/>
      <c r="IM10861" s="1009"/>
    </row>
    <row r="10862" spans="17:247" x14ac:dyDescent="0.25">
      <c r="Q10862" s="1333"/>
      <c r="R10862" s="1333"/>
      <c r="S10862" s="669"/>
      <c r="T10862" s="669"/>
      <c r="U10862" s="669"/>
      <c r="AG10862" s="873"/>
      <c r="AN10862" s="669"/>
      <c r="IG10862" s="1009"/>
      <c r="IH10862" s="1009"/>
      <c r="II10862" s="1009"/>
      <c r="IJ10862" s="1009"/>
      <c r="IK10862" s="1009"/>
      <c r="IL10862" s="1009"/>
      <c r="IM10862" s="1009"/>
    </row>
    <row r="10863" spans="17:247" x14ac:dyDescent="0.25">
      <c r="Q10863" s="1333"/>
      <c r="R10863" s="1333"/>
      <c r="S10863" s="669"/>
      <c r="T10863" s="669"/>
      <c r="U10863" s="669"/>
      <c r="AG10863" s="873"/>
      <c r="AN10863" s="669"/>
      <c r="IG10863" s="1009"/>
      <c r="IH10863" s="1009"/>
      <c r="II10863" s="1009"/>
      <c r="IJ10863" s="1009"/>
      <c r="IK10863" s="1009"/>
      <c r="IL10863" s="1009"/>
      <c r="IM10863" s="1009"/>
    </row>
    <row r="10864" spans="17:247" x14ac:dyDescent="0.25">
      <c r="Q10864" s="1333"/>
      <c r="R10864" s="1333"/>
      <c r="S10864" s="669"/>
      <c r="T10864" s="669"/>
      <c r="U10864" s="669"/>
      <c r="AG10864" s="873"/>
      <c r="AN10864" s="669"/>
      <c r="IG10864" s="1009"/>
      <c r="IH10864" s="1009"/>
      <c r="II10864" s="1009"/>
      <c r="IJ10864" s="1009"/>
      <c r="IK10864" s="1009"/>
      <c r="IL10864" s="1009"/>
      <c r="IM10864" s="1009"/>
    </row>
    <row r="10865" spans="17:247" x14ac:dyDescent="0.25">
      <c r="Q10865" s="1333"/>
      <c r="R10865" s="1333"/>
      <c r="S10865" s="669"/>
      <c r="T10865" s="669"/>
      <c r="U10865" s="669"/>
      <c r="AG10865" s="873"/>
      <c r="AN10865" s="669"/>
      <c r="IG10865" s="1009"/>
      <c r="IH10865" s="1009"/>
      <c r="II10865" s="1009"/>
      <c r="IJ10865" s="1009"/>
      <c r="IK10865" s="1009"/>
      <c r="IL10865" s="1009"/>
      <c r="IM10865" s="1009"/>
    </row>
    <row r="10866" spans="17:247" x14ac:dyDescent="0.25">
      <c r="Q10866" s="1333"/>
      <c r="R10866" s="1333"/>
      <c r="S10866" s="669"/>
      <c r="T10866" s="669"/>
      <c r="U10866" s="669"/>
      <c r="AG10866" s="873"/>
      <c r="AN10866" s="669"/>
      <c r="IG10866" s="1009"/>
      <c r="IH10866" s="1009"/>
      <c r="II10866" s="1009"/>
      <c r="IJ10866" s="1009"/>
      <c r="IK10866" s="1009"/>
      <c r="IL10866" s="1009"/>
      <c r="IM10866" s="1009"/>
    </row>
    <row r="10867" spans="17:247" x14ac:dyDescent="0.25">
      <c r="Q10867" s="1333"/>
      <c r="R10867" s="1333"/>
      <c r="S10867" s="669"/>
      <c r="T10867" s="669"/>
      <c r="U10867" s="669"/>
      <c r="AG10867" s="873"/>
      <c r="AN10867" s="669"/>
      <c r="IG10867" s="1009"/>
      <c r="IH10867" s="1009"/>
      <c r="II10867" s="1009"/>
      <c r="IJ10867" s="1009"/>
      <c r="IK10867" s="1009"/>
      <c r="IL10867" s="1009"/>
      <c r="IM10867" s="1009"/>
    </row>
    <row r="10868" spans="17:247" x14ac:dyDescent="0.25">
      <c r="Q10868" s="1333"/>
      <c r="R10868" s="1333"/>
      <c r="S10868" s="669"/>
      <c r="T10868" s="669"/>
      <c r="U10868" s="669"/>
      <c r="AG10868" s="873"/>
      <c r="AN10868" s="669"/>
      <c r="IG10868" s="1009"/>
      <c r="IH10868" s="1009"/>
      <c r="II10868" s="1009"/>
      <c r="IJ10868" s="1009"/>
      <c r="IK10868" s="1009"/>
      <c r="IL10868" s="1009"/>
      <c r="IM10868" s="1009"/>
    </row>
    <row r="10869" spans="17:247" x14ac:dyDescent="0.25">
      <c r="Q10869" s="1333"/>
      <c r="R10869" s="1333"/>
      <c r="S10869" s="669"/>
      <c r="T10869" s="669"/>
      <c r="U10869" s="669"/>
      <c r="AG10869" s="873"/>
      <c r="AN10869" s="669"/>
      <c r="IG10869" s="1009"/>
      <c r="IH10869" s="1009"/>
      <c r="II10869" s="1009"/>
      <c r="IJ10869" s="1009"/>
      <c r="IK10869" s="1009"/>
      <c r="IL10869" s="1009"/>
      <c r="IM10869" s="1009"/>
    </row>
    <row r="10870" spans="17:247" x14ac:dyDescent="0.25">
      <c r="Q10870" s="1333"/>
      <c r="R10870" s="1333"/>
      <c r="S10870" s="669"/>
      <c r="T10870" s="669"/>
      <c r="U10870" s="669"/>
      <c r="AG10870" s="873"/>
      <c r="AN10870" s="669"/>
      <c r="IG10870" s="1009"/>
      <c r="IH10870" s="1009"/>
      <c r="II10870" s="1009"/>
      <c r="IJ10870" s="1009"/>
      <c r="IK10870" s="1009"/>
      <c r="IL10870" s="1009"/>
      <c r="IM10870" s="1009"/>
    </row>
    <row r="10871" spans="17:247" x14ac:dyDescent="0.25">
      <c r="Q10871" s="1333"/>
      <c r="R10871" s="1333"/>
      <c r="S10871" s="669"/>
      <c r="T10871" s="669"/>
      <c r="U10871" s="669"/>
      <c r="AG10871" s="873"/>
      <c r="AN10871" s="669"/>
      <c r="IG10871" s="1009"/>
      <c r="IH10871" s="1009"/>
      <c r="II10871" s="1009"/>
      <c r="IJ10871" s="1009"/>
      <c r="IK10871" s="1009"/>
      <c r="IL10871" s="1009"/>
      <c r="IM10871" s="1009"/>
    </row>
    <row r="10872" spans="17:247" x14ac:dyDescent="0.25">
      <c r="Q10872" s="1333"/>
      <c r="R10872" s="1333"/>
      <c r="S10872" s="669"/>
      <c r="T10872" s="669"/>
      <c r="U10872" s="669"/>
      <c r="AG10872" s="873"/>
      <c r="AN10872" s="669"/>
      <c r="IG10872" s="1009"/>
      <c r="IH10872" s="1009"/>
      <c r="II10872" s="1009"/>
      <c r="IJ10872" s="1009"/>
      <c r="IK10872" s="1009"/>
      <c r="IL10872" s="1009"/>
      <c r="IM10872" s="1009"/>
    </row>
    <row r="10873" spans="17:247" x14ac:dyDescent="0.25">
      <c r="Q10873" s="1333"/>
      <c r="R10873" s="1333"/>
      <c r="S10873" s="669"/>
      <c r="T10873" s="669"/>
      <c r="U10873" s="669"/>
      <c r="AG10873" s="873"/>
      <c r="AN10873" s="669"/>
      <c r="IG10873" s="1009"/>
      <c r="IH10873" s="1009"/>
      <c r="II10873" s="1009"/>
      <c r="IJ10873" s="1009"/>
      <c r="IK10873" s="1009"/>
      <c r="IL10873" s="1009"/>
      <c r="IM10873" s="1009"/>
    </row>
    <row r="10874" spans="17:247" x14ac:dyDescent="0.25">
      <c r="Q10874" s="1333"/>
      <c r="R10874" s="1333"/>
      <c r="S10874" s="669"/>
      <c r="T10874" s="669"/>
      <c r="U10874" s="669"/>
      <c r="AG10874" s="873"/>
      <c r="AN10874" s="669"/>
      <c r="IG10874" s="1009"/>
      <c r="IH10874" s="1009"/>
      <c r="II10874" s="1009"/>
      <c r="IJ10874" s="1009"/>
      <c r="IK10874" s="1009"/>
      <c r="IL10874" s="1009"/>
      <c r="IM10874" s="1009"/>
    </row>
    <row r="10875" spans="17:247" x14ac:dyDescent="0.25">
      <c r="Q10875" s="1333"/>
      <c r="R10875" s="1333"/>
      <c r="S10875" s="669"/>
      <c r="T10875" s="669"/>
      <c r="U10875" s="669"/>
      <c r="AG10875" s="873"/>
      <c r="AN10875" s="669"/>
      <c r="IG10875" s="1009"/>
      <c r="IH10875" s="1009"/>
      <c r="II10875" s="1009"/>
      <c r="IJ10875" s="1009"/>
      <c r="IK10875" s="1009"/>
      <c r="IL10875" s="1009"/>
      <c r="IM10875" s="1009"/>
    </row>
    <row r="10876" spans="17:247" x14ac:dyDescent="0.25">
      <c r="Q10876" s="1333"/>
      <c r="R10876" s="1333"/>
      <c r="S10876" s="669"/>
      <c r="T10876" s="669"/>
      <c r="U10876" s="669"/>
      <c r="AG10876" s="873"/>
      <c r="AN10876" s="669"/>
      <c r="IG10876" s="1009"/>
      <c r="IH10876" s="1009"/>
      <c r="II10876" s="1009"/>
      <c r="IJ10876" s="1009"/>
      <c r="IK10876" s="1009"/>
      <c r="IL10876" s="1009"/>
      <c r="IM10876" s="1009"/>
    </row>
    <row r="10877" spans="17:247" x14ac:dyDescent="0.25">
      <c r="Q10877" s="1333"/>
      <c r="R10877" s="1333"/>
      <c r="S10877" s="669"/>
      <c r="T10877" s="669"/>
      <c r="U10877" s="669"/>
      <c r="AG10877" s="873"/>
      <c r="AN10877" s="669"/>
      <c r="IG10877" s="1009"/>
      <c r="IH10877" s="1009"/>
      <c r="II10877" s="1009"/>
      <c r="IJ10877" s="1009"/>
      <c r="IK10877" s="1009"/>
      <c r="IL10877" s="1009"/>
      <c r="IM10877" s="1009"/>
    </row>
    <row r="10878" spans="17:247" x14ac:dyDescent="0.25">
      <c r="Q10878" s="1333"/>
      <c r="R10878" s="1333"/>
      <c r="S10878" s="669"/>
      <c r="T10878" s="669"/>
      <c r="U10878" s="669"/>
      <c r="AG10878" s="873"/>
      <c r="AN10878" s="669"/>
      <c r="IG10878" s="1009"/>
      <c r="IH10878" s="1009"/>
      <c r="II10878" s="1009"/>
      <c r="IJ10878" s="1009"/>
      <c r="IK10878" s="1009"/>
      <c r="IL10878" s="1009"/>
      <c r="IM10878" s="1009"/>
    </row>
    <row r="10879" spans="17:247" x14ac:dyDescent="0.25">
      <c r="Q10879" s="1333"/>
      <c r="R10879" s="1333"/>
      <c r="S10879" s="669"/>
      <c r="T10879" s="669"/>
      <c r="U10879" s="669"/>
      <c r="AG10879" s="873"/>
      <c r="AN10879" s="669"/>
      <c r="IG10879" s="1009"/>
      <c r="IH10879" s="1009"/>
      <c r="II10879" s="1009"/>
      <c r="IJ10879" s="1009"/>
      <c r="IK10879" s="1009"/>
      <c r="IL10879" s="1009"/>
      <c r="IM10879" s="1009"/>
    </row>
    <row r="10880" spans="17:247" x14ac:dyDescent="0.25">
      <c r="Q10880" s="1333"/>
      <c r="R10880" s="1333"/>
      <c r="S10880" s="669"/>
      <c r="T10880" s="669"/>
      <c r="U10880" s="669"/>
      <c r="AG10880" s="873"/>
      <c r="AN10880" s="669"/>
      <c r="IG10880" s="1009"/>
      <c r="IH10880" s="1009"/>
      <c r="II10880" s="1009"/>
      <c r="IJ10880" s="1009"/>
      <c r="IK10880" s="1009"/>
      <c r="IL10880" s="1009"/>
      <c r="IM10880" s="1009"/>
    </row>
    <row r="10881" spans="17:247" x14ac:dyDescent="0.25">
      <c r="Q10881" s="1333"/>
      <c r="R10881" s="1333"/>
      <c r="S10881" s="669"/>
      <c r="T10881" s="669"/>
      <c r="U10881" s="669"/>
      <c r="AG10881" s="873"/>
      <c r="AN10881" s="669"/>
      <c r="IG10881" s="1009"/>
      <c r="IH10881" s="1009"/>
      <c r="II10881" s="1009"/>
      <c r="IJ10881" s="1009"/>
      <c r="IK10881" s="1009"/>
      <c r="IL10881" s="1009"/>
      <c r="IM10881" s="1009"/>
    </row>
    <row r="10882" spans="17:247" x14ac:dyDescent="0.25">
      <c r="Q10882" s="1333"/>
      <c r="R10882" s="1333"/>
      <c r="S10882" s="669"/>
      <c r="T10882" s="669"/>
      <c r="U10882" s="669"/>
      <c r="AG10882" s="873"/>
      <c r="AN10882" s="669"/>
      <c r="IG10882" s="1009"/>
      <c r="IH10882" s="1009"/>
      <c r="II10882" s="1009"/>
      <c r="IJ10882" s="1009"/>
      <c r="IK10882" s="1009"/>
      <c r="IL10882" s="1009"/>
      <c r="IM10882" s="1009"/>
    </row>
    <row r="10883" spans="17:247" x14ac:dyDescent="0.25">
      <c r="Q10883" s="1333"/>
      <c r="R10883" s="1333"/>
      <c r="S10883" s="669"/>
      <c r="T10883" s="669"/>
      <c r="U10883" s="669"/>
      <c r="AG10883" s="873"/>
      <c r="AN10883" s="669"/>
      <c r="IG10883" s="1009"/>
      <c r="IH10883" s="1009"/>
      <c r="II10883" s="1009"/>
      <c r="IJ10883" s="1009"/>
      <c r="IK10883" s="1009"/>
      <c r="IL10883" s="1009"/>
      <c r="IM10883" s="1009"/>
    </row>
    <row r="10884" spans="17:247" x14ac:dyDescent="0.25">
      <c r="Q10884" s="1333"/>
      <c r="R10884" s="1333"/>
      <c r="S10884" s="669"/>
      <c r="T10884" s="669"/>
      <c r="U10884" s="669"/>
      <c r="AG10884" s="873"/>
      <c r="AN10884" s="669"/>
      <c r="IG10884" s="1009"/>
      <c r="IH10884" s="1009"/>
      <c r="II10884" s="1009"/>
      <c r="IJ10884" s="1009"/>
      <c r="IK10884" s="1009"/>
      <c r="IL10884" s="1009"/>
      <c r="IM10884" s="1009"/>
    </row>
    <row r="10885" spans="17:247" x14ac:dyDescent="0.25">
      <c r="Q10885" s="1333"/>
      <c r="R10885" s="1333"/>
      <c r="S10885" s="669"/>
      <c r="T10885" s="669"/>
      <c r="U10885" s="669"/>
      <c r="AG10885" s="873"/>
      <c r="AN10885" s="669"/>
      <c r="IG10885" s="1009"/>
      <c r="IH10885" s="1009"/>
      <c r="II10885" s="1009"/>
      <c r="IJ10885" s="1009"/>
      <c r="IK10885" s="1009"/>
      <c r="IL10885" s="1009"/>
      <c r="IM10885" s="1009"/>
    </row>
    <row r="10886" spans="17:247" x14ac:dyDescent="0.25">
      <c r="Q10886" s="1333"/>
      <c r="R10886" s="1333"/>
      <c r="S10886" s="669"/>
      <c r="T10886" s="669"/>
      <c r="U10886" s="669"/>
      <c r="AG10886" s="873"/>
      <c r="AN10886" s="669"/>
      <c r="IG10886" s="1009"/>
      <c r="IH10886" s="1009"/>
      <c r="II10886" s="1009"/>
      <c r="IJ10886" s="1009"/>
      <c r="IK10886" s="1009"/>
      <c r="IL10886" s="1009"/>
      <c r="IM10886" s="1009"/>
    </row>
    <row r="10887" spans="17:247" x14ac:dyDescent="0.25">
      <c r="Q10887" s="1333"/>
      <c r="R10887" s="1333"/>
      <c r="S10887" s="669"/>
      <c r="T10887" s="669"/>
      <c r="U10887" s="669"/>
      <c r="AG10887" s="873"/>
      <c r="AN10887" s="669"/>
      <c r="IG10887" s="1009"/>
      <c r="IH10887" s="1009"/>
      <c r="II10887" s="1009"/>
      <c r="IJ10887" s="1009"/>
      <c r="IK10887" s="1009"/>
      <c r="IL10887" s="1009"/>
      <c r="IM10887" s="1009"/>
    </row>
    <row r="10888" spans="17:247" x14ac:dyDescent="0.25">
      <c r="Q10888" s="1333"/>
      <c r="R10888" s="1333"/>
      <c r="S10888" s="669"/>
      <c r="T10888" s="669"/>
      <c r="U10888" s="669"/>
      <c r="AG10888" s="873"/>
      <c r="AN10888" s="669"/>
      <c r="IG10888" s="1009"/>
      <c r="IH10888" s="1009"/>
      <c r="II10888" s="1009"/>
      <c r="IJ10888" s="1009"/>
      <c r="IK10888" s="1009"/>
      <c r="IL10888" s="1009"/>
      <c r="IM10888" s="1009"/>
    </row>
    <row r="10889" spans="17:247" x14ac:dyDescent="0.25">
      <c r="Q10889" s="1333"/>
      <c r="R10889" s="1333"/>
      <c r="S10889" s="669"/>
      <c r="T10889" s="669"/>
      <c r="U10889" s="669"/>
      <c r="AG10889" s="873"/>
      <c r="AN10889" s="669"/>
      <c r="IG10889" s="1009"/>
      <c r="IH10889" s="1009"/>
      <c r="II10889" s="1009"/>
      <c r="IJ10889" s="1009"/>
      <c r="IK10889" s="1009"/>
      <c r="IL10889" s="1009"/>
      <c r="IM10889" s="1009"/>
    </row>
    <row r="10890" spans="17:247" x14ac:dyDescent="0.25">
      <c r="Q10890" s="1333"/>
      <c r="R10890" s="1333"/>
      <c r="S10890" s="669"/>
      <c r="T10890" s="669"/>
      <c r="U10890" s="669"/>
      <c r="AG10890" s="873"/>
      <c r="AN10890" s="669"/>
      <c r="IG10890" s="1009"/>
      <c r="IH10890" s="1009"/>
      <c r="II10890" s="1009"/>
      <c r="IJ10890" s="1009"/>
      <c r="IK10890" s="1009"/>
      <c r="IL10890" s="1009"/>
      <c r="IM10890" s="1009"/>
    </row>
    <row r="10891" spans="17:247" x14ac:dyDescent="0.25">
      <c r="Q10891" s="1333"/>
      <c r="R10891" s="1333"/>
      <c r="S10891" s="669"/>
      <c r="T10891" s="669"/>
      <c r="U10891" s="669"/>
      <c r="AG10891" s="873"/>
      <c r="AN10891" s="669"/>
      <c r="IG10891" s="1009"/>
      <c r="IH10891" s="1009"/>
      <c r="II10891" s="1009"/>
      <c r="IJ10891" s="1009"/>
      <c r="IK10891" s="1009"/>
      <c r="IL10891" s="1009"/>
      <c r="IM10891" s="1009"/>
    </row>
    <row r="10892" spans="17:247" x14ac:dyDescent="0.25">
      <c r="Q10892" s="1333"/>
      <c r="R10892" s="1333"/>
      <c r="S10892" s="669"/>
      <c r="T10892" s="669"/>
      <c r="U10892" s="669"/>
      <c r="AG10892" s="873"/>
      <c r="AN10892" s="669"/>
      <c r="IG10892" s="1009"/>
      <c r="IH10892" s="1009"/>
      <c r="II10892" s="1009"/>
      <c r="IJ10892" s="1009"/>
      <c r="IK10892" s="1009"/>
      <c r="IL10892" s="1009"/>
      <c r="IM10892" s="1009"/>
    </row>
    <row r="10893" spans="17:247" x14ac:dyDescent="0.25">
      <c r="Q10893" s="1333"/>
      <c r="R10893" s="1333"/>
      <c r="S10893" s="669"/>
      <c r="T10893" s="669"/>
      <c r="U10893" s="669"/>
      <c r="AG10893" s="873"/>
      <c r="AN10893" s="669"/>
      <c r="IG10893" s="1009"/>
      <c r="IH10893" s="1009"/>
      <c r="II10893" s="1009"/>
      <c r="IJ10893" s="1009"/>
      <c r="IK10893" s="1009"/>
      <c r="IL10893" s="1009"/>
      <c r="IM10893" s="1009"/>
    </row>
    <row r="10894" spans="17:247" x14ac:dyDescent="0.25">
      <c r="Q10894" s="1333"/>
      <c r="R10894" s="1333"/>
      <c r="S10894" s="669"/>
      <c r="T10894" s="669"/>
      <c r="U10894" s="669"/>
      <c r="AG10894" s="873"/>
      <c r="AN10894" s="669"/>
      <c r="IG10894" s="1009"/>
      <c r="IH10894" s="1009"/>
      <c r="II10894" s="1009"/>
      <c r="IJ10894" s="1009"/>
      <c r="IK10894" s="1009"/>
      <c r="IL10894" s="1009"/>
      <c r="IM10894" s="1009"/>
    </row>
    <row r="10895" spans="17:247" x14ac:dyDescent="0.25">
      <c r="Q10895" s="1333"/>
      <c r="R10895" s="1333"/>
      <c r="S10895" s="669"/>
      <c r="T10895" s="669"/>
      <c r="U10895" s="669"/>
      <c r="AG10895" s="873"/>
      <c r="AN10895" s="669"/>
      <c r="IG10895" s="1009"/>
      <c r="IH10895" s="1009"/>
      <c r="II10895" s="1009"/>
      <c r="IJ10895" s="1009"/>
      <c r="IK10895" s="1009"/>
      <c r="IL10895" s="1009"/>
      <c r="IM10895" s="1009"/>
    </row>
    <row r="10896" spans="17:247" x14ac:dyDescent="0.25">
      <c r="Q10896" s="1333"/>
      <c r="R10896" s="1333"/>
      <c r="S10896" s="669"/>
      <c r="T10896" s="669"/>
      <c r="U10896" s="669"/>
      <c r="AG10896" s="873"/>
      <c r="AN10896" s="669"/>
      <c r="IG10896" s="1009"/>
      <c r="IH10896" s="1009"/>
      <c r="II10896" s="1009"/>
      <c r="IJ10896" s="1009"/>
      <c r="IK10896" s="1009"/>
      <c r="IL10896" s="1009"/>
      <c r="IM10896" s="1009"/>
    </row>
    <row r="10897" spans="17:247" x14ac:dyDescent="0.25">
      <c r="Q10897" s="1333"/>
      <c r="R10897" s="1333"/>
      <c r="S10897" s="669"/>
      <c r="T10897" s="669"/>
      <c r="U10897" s="669"/>
      <c r="AG10897" s="873"/>
      <c r="AN10897" s="669"/>
      <c r="IG10897" s="1009"/>
      <c r="IH10897" s="1009"/>
      <c r="II10897" s="1009"/>
      <c r="IJ10897" s="1009"/>
      <c r="IK10897" s="1009"/>
      <c r="IL10897" s="1009"/>
      <c r="IM10897" s="1009"/>
    </row>
    <row r="10898" spans="17:247" x14ac:dyDescent="0.25">
      <c r="Q10898" s="1333"/>
      <c r="R10898" s="1333"/>
      <c r="S10898" s="669"/>
      <c r="T10898" s="669"/>
      <c r="U10898" s="669"/>
      <c r="AG10898" s="873"/>
      <c r="AN10898" s="669"/>
      <c r="IG10898" s="1009"/>
      <c r="IH10898" s="1009"/>
      <c r="II10898" s="1009"/>
      <c r="IJ10898" s="1009"/>
      <c r="IK10898" s="1009"/>
      <c r="IL10898" s="1009"/>
      <c r="IM10898" s="1009"/>
    </row>
    <row r="10899" spans="17:247" x14ac:dyDescent="0.25">
      <c r="Q10899" s="1333"/>
      <c r="R10899" s="1333"/>
      <c r="S10899" s="669"/>
      <c r="T10899" s="669"/>
      <c r="U10899" s="669"/>
      <c r="AG10899" s="873"/>
      <c r="AN10899" s="669"/>
      <c r="IG10899" s="1009"/>
      <c r="IH10899" s="1009"/>
      <c r="II10899" s="1009"/>
      <c r="IJ10899" s="1009"/>
      <c r="IK10899" s="1009"/>
      <c r="IL10899" s="1009"/>
      <c r="IM10899" s="1009"/>
    </row>
    <row r="10900" spans="17:247" x14ac:dyDescent="0.25">
      <c r="Q10900" s="1333"/>
      <c r="R10900" s="1333"/>
      <c r="S10900" s="669"/>
      <c r="T10900" s="669"/>
      <c r="U10900" s="669"/>
      <c r="AG10900" s="873"/>
      <c r="AN10900" s="669"/>
      <c r="IG10900" s="1009"/>
      <c r="IH10900" s="1009"/>
      <c r="II10900" s="1009"/>
      <c r="IJ10900" s="1009"/>
      <c r="IK10900" s="1009"/>
      <c r="IL10900" s="1009"/>
      <c r="IM10900" s="1009"/>
    </row>
    <row r="10901" spans="17:247" x14ac:dyDescent="0.25">
      <c r="Q10901" s="1333"/>
      <c r="R10901" s="1333"/>
      <c r="S10901" s="669"/>
      <c r="T10901" s="669"/>
      <c r="U10901" s="669"/>
      <c r="AG10901" s="873"/>
      <c r="AN10901" s="669"/>
      <c r="IG10901" s="1009"/>
      <c r="IH10901" s="1009"/>
      <c r="II10901" s="1009"/>
      <c r="IJ10901" s="1009"/>
      <c r="IK10901" s="1009"/>
      <c r="IL10901" s="1009"/>
      <c r="IM10901" s="1009"/>
    </row>
    <row r="10902" spans="17:247" x14ac:dyDescent="0.25">
      <c r="Q10902" s="1333"/>
      <c r="R10902" s="1333"/>
      <c r="S10902" s="669"/>
      <c r="T10902" s="669"/>
      <c r="U10902" s="669"/>
      <c r="AG10902" s="873"/>
      <c r="AN10902" s="669"/>
      <c r="IG10902" s="1009"/>
      <c r="IH10902" s="1009"/>
      <c r="II10902" s="1009"/>
      <c r="IJ10902" s="1009"/>
      <c r="IK10902" s="1009"/>
      <c r="IL10902" s="1009"/>
      <c r="IM10902" s="1009"/>
    </row>
    <row r="10903" spans="17:247" x14ac:dyDescent="0.25">
      <c r="Q10903" s="1333"/>
      <c r="R10903" s="1333"/>
      <c r="S10903" s="669"/>
      <c r="T10903" s="669"/>
      <c r="U10903" s="669"/>
      <c r="AG10903" s="873"/>
      <c r="AN10903" s="669"/>
      <c r="IG10903" s="1009"/>
      <c r="IH10903" s="1009"/>
      <c r="II10903" s="1009"/>
      <c r="IJ10903" s="1009"/>
      <c r="IK10903" s="1009"/>
      <c r="IL10903" s="1009"/>
      <c r="IM10903" s="1009"/>
    </row>
    <row r="10904" spans="17:247" x14ac:dyDescent="0.25">
      <c r="Q10904" s="1333"/>
      <c r="R10904" s="1333"/>
      <c r="S10904" s="669"/>
      <c r="T10904" s="669"/>
      <c r="U10904" s="669"/>
      <c r="AG10904" s="873"/>
      <c r="AN10904" s="669"/>
      <c r="IG10904" s="1009"/>
      <c r="IH10904" s="1009"/>
      <c r="II10904" s="1009"/>
      <c r="IJ10904" s="1009"/>
      <c r="IK10904" s="1009"/>
      <c r="IL10904" s="1009"/>
      <c r="IM10904" s="1009"/>
    </row>
    <row r="10905" spans="17:247" x14ac:dyDescent="0.25">
      <c r="Q10905" s="1333"/>
      <c r="R10905" s="1333"/>
      <c r="S10905" s="669"/>
      <c r="T10905" s="669"/>
      <c r="U10905" s="669"/>
      <c r="AG10905" s="873"/>
      <c r="AN10905" s="669"/>
      <c r="IG10905" s="1009"/>
      <c r="IH10905" s="1009"/>
      <c r="II10905" s="1009"/>
      <c r="IJ10905" s="1009"/>
      <c r="IK10905" s="1009"/>
      <c r="IL10905" s="1009"/>
      <c r="IM10905" s="1009"/>
    </row>
    <row r="10906" spans="17:247" x14ac:dyDescent="0.25">
      <c r="Q10906" s="1333"/>
      <c r="R10906" s="1333"/>
      <c r="S10906" s="669"/>
      <c r="T10906" s="669"/>
      <c r="U10906" s="669"/>
      <c r="AG10906" s="873"/>
      <c r="AN10906" s="669"/>
      <c r="IG10906" s="1009"/>
      <c r="IH10906" s="1009"/>
      <c r="II10906" s="1009"/>
      <c r="IJ10906" s="1009"/>
      <c r="IK10906" s="1009"/>
      <c r="IL10906" s="1009"/>
      <c r="IM10906" s="1009"/>
    </row>
    <row r="10907" spans="17:247" x14ac:dyDescent="0.25">
      <c r="Q10907" s="1333"/>
      <c r="R10907" s="1333"/>
      <c r="S10907" s="669"/>
      <c r="T10907" s="669"/>
      <c r="U10907" s="669"/>
      <c r="AG10907" s="873"/>
      <c r="AN10907" s="669"/>
      <c r="IG10907" s="1009"/>
      <c r="IH10907" s="1009"/>
      <c r="II10907" s="1009"/>
      <c r="IJ10907" s="1009"/>
      <c r="IK10907" s="1009"/>
      <c r="IL10907" s="1009"/>
      <c r="IM10907" s="1009"/>
    </row>
    <row r="10908" spans="17:247" x14ac:dyDescent="0.25">
      <c r="Q10908" s="1333"/>
      <c r="R10908" s="1333"/>
      <c r="S10908" s="669"/>
      <c r="T10908" s="669"/>
      <c r="U10908" s="669"/>
      <c r="AG10908" s="873"/>
      <c r="AN10908" s="669"/>
      <c r="IG10908" s="1009"/>
      <c r="IH10908" s="1009"/>
      <c r="II10908" s="1009"/>
      <c r="IJ10908" s="1009"/>
      <c r="IK10908" s="1009"/>
      <c r="IL10908" s="1009"/>
      <c r="IM10908" s="1009"/>
    </row>
    <row r="10909" spans="17:247" x14ac:dyDescent="0.25">
      <c r="Q10909" s="1333"/>
      <c r="R10909" s="1333"/>
      <c r="S10909" s="669"/>
      <c r="T10909" s="669"/>
      <c r="U10909" s="669"/>
      <c r="AG10909" s="873"/>
      <c r="AN10909" s="669"/>
      <c r="IG10909" s="1009"/>
      <c r="IH10909" s="1009"/>
      <c r="II10909" s="1009"/>
      <c r="IJ10909" s="1009"/>
      <c r="IK10909" s="1009"/>
      <c r="IL10909" s="1009"/>
      <c r="IM10909" s="1009"/>
    </row>
    <row r="10910" spans="17:247" x14ac:dyDescent="0.25">
      <c r="Q10910" s="1333"/>
      <c r="R10910" s="1333"/>
      <c r="S10910" s="669"/>
      <c r="T10910" s="669"/>
      <c r="U10910" s="669"/>
      <c r="AG10910" s="873"/>
      <c r="AN10910" s="669"/>
      <c r="IG10910" s="1009"/>
      <c r="IH10910" s="1009"/>
      <c r="II10910" s="1009"/>
      <c r="IJ10910" s="1009"/>
      <c r="IK10910" s="1009"/>
      <c r="IL10910" s="1009"/>
      <c r="IM10910" s="1009"/>
    </row>
    <row r="10911" spans="17:247" x14ac:dyDescent="0.25">
      <c r="Q10911" s="1333"/>
      <c r="R10911" s="1333"/>
      <c r="S10911" s="669"/>
      <c r="T10911" s="669"/>
      <c r="U10911" s="669"/>
      <c r="AG10911" s="873"/>
      <c r="AN10911" s="669"/>
      <c r="IG10911" s="1009"/>
      <c r="IH10911" s="1009"/>
      <c r="II10911" s="1009"/>
      <c r="IJ10911" s="1009"/>
      <c r="IK10911" s="1009"/>
      <c r="IL10911" s="1009"/>
      <c r="IM10911" s="1009"/>
    </row>
    <row r="10912" spans="17:247" x14ac:dyDescent="0.25">
      <c r="Q10912" s="1333"/>
      <c r="R10912" s="1333"/>
      <c r="S10912" s="669"/>
      <c r="T10912" s="669"/>
      <c r="U10912" s="669"/>
      <c r="AG10912" s="873"/>
      <c r="AN10912" s="669"/>
      <c r="IG10912" s="1009"/>
      <c r="IH10912" s="1009"/>
      <c r="II10912" s="1009"/>
      <c r="IJ10912" s="1009"/>
      <c r="IK10912" s="1009"/>
      <c r="IL10912" s="1009"/>
      <c r="IM10912" s="1009"/>
    </row>
    <row r="10913" spans="17:247" x14ac:dyDescent="0.25">
      <c r="Q10913" s="1333"/>
      <c r="R10913" s="1333"/>
      <c r="S10913" s="669"/>
      <c r="T10913" s="669"/>
      <c r="U10913" s="669"/>
      <c r="AG10913" s="873"/>
      <c r="AN10913" s="669"/>
      <c r="IG10913" s="1009"/>
      <c r="IH10913" s="1009"/>
      <c r="II10913" s="1009"/>
      <c r="IJ10913" s="1009"/>
      <c r="IK10913" s="1009"/>
      <c r="IL10913" s="1009"/>
      <c r="IM10913" s="1009"/>
    </row>
    <row r="10914" spans="17:247" x14ac:dyDescent="0.25">
      <c r="Q10914" s="1333"/>
      <c r="R10914" s="1333"/>
      <c r="S10914" s="669"/>
      <c r="T10914" s="669"/>
      <c r="U10914" s="669"/>
      <c r="AG10914" s="873"/>
      <c r="AN10914" s="669"/>
      <c r="IG10914" s="1009"/>
      <c r="IH10914" s="1009"/>
      <c r="II10914" s="1009"/>
      <c r="IJ10914" s="1009"/>
      <c r="IK10914" s="1009"/>
      <c r="IL10914" s="1009"/>
      <c r="IM10914" s="1009"/>
    </row>
    <row r="10915" spans="17:247" x14ac:dyDescent="0.25">
      <c r="Q10915" s="1333"/>
      <c r="R10915" s="1333"/>
      <c r="S10915" s="669"/>
      <c r="T10915" s="669"/>
      <c r="U10915" s="669"/>
      <c r="AG10915" s="873"/>
      <c r="AN10915" s="669"/>
      <c r="IG10915" s="1009"/>
      <c r="IH10915" s="1009"/>
      <c r="II10915" s="1009"/>
      <c r="IJ10915" s="1009"/>
      <c r="IK10915" s="1009"/>
      <c r="IL10915" s="1009"/>
      <c r="IM10915" s="1009"/>
    </row>
    <row r="10916" spans="17:247" x14ac:dyDescent="0.25">
      <c r="Q10916" s="1333"/>
      <c r="R10916" s="1333"/>
      <c r="S10916" s="669"/>
      <c r="T10916" s="669"/>
      <c r="U10916" s="669"/>
      <c r="AG10916" s="873"/>
      <c r="AN10916" s="669"/>
      <c r="IG10916" s="1009"/>
      <c r="IH10916" s="1009"/>
      <c r="II10916" s="1009"/>
      <c r="IJ10916" s="1009"/>
      <c r="IK10916" s="1009"/>
      <c r="IL10916" s="1009"/>
      <c r="IM10916" s="1009"/>
    </row>
    <row r="10917" spans="17:247" x14ac:dyDescent="0.25">
      <c r="Q10917" s="1333"/>
      <c r="R10917" s="1333"/>
      <c r="S10917" s="669"/>
      <c r="T10917" s="669"/>
      <c r="U10917" s="669"/>
      <c r="AG10917" s="873"/>
      <c r="AN10917" s="669"/>
      <c r="IG10917" s="1009"/>
      <c r="IH10917" s="1009"/>
      <c r="II10917" s="1009"/>
      <c r="IJ10917" s="1009"/>
      <c r="IK10917" s="1009"/>
      <c r="IL10917" s="1009"/>
      <c r="IM10917" s="1009"/>
    </row>
    <row r="10918" spans="17:247" x14ac:dyDescent="0.25">
      <c r="Q10918" s="1333"/>
      <c r="R10918" s="1333"/>
      <c r="S10918" s="669"/>
      <c r="T10918" s="669"/>
      <c r="U10918" s="669"/>
      <c r="AG10918" s="873"/>
      <c r="AN10918" s="669"/>
      <c r="IG10918" s="1009"/>
      <c r="IH10918" s="1009"/>
      <c r="II10918" s="1009"/>
      <c r="IJ10918" s="1009"/>
      <c r="IK10918" s="1009"/>
      <c r="IL10918" s="1009"/>
      <c r="IM10918" s="1009"/>
    </row>
    <row r="10919" spans="17:247" x14ac:dyDescent="0.25">
      <c r="Q10919" s="1333"/>
      <c r="R10919" s="1333"/>
      <c r="S10919" s="669"/>
      <c r="T10919" s="669"/>
      <c r="U10919" s="669"/>
      <c r="AG10919" s="873"/>
      <c r="AN10919" s="669"/>
      <c r="IG10919" s="1009"/>
      <c r="IH10919" s="1009"/>
      <c r="II10919" s="1009"/>
      <c r="IJ10919" s="1009"/>
      <c r="IK10919" s="1009"/>
      <c r="IL10919" s="1009"/>
      <c r="IM10919" s="1009"/>
    </row>
    <row r="10920" spans="17:247" x14ac:dyDescent="0.25">
      <c r="Q10920" s="1333"/>
      <c r="R10920" s="1333"/>
      <c r="S10920" s="669"/>
      <c r="T10920" s="669"/>
      <c r="U10920" s="669"/>
      <c r="AG10920" s="873"/>
      <c r="AN10920" s="669"/>
      <c r="IG10920" s="1009"/>
      <c r="IH10920" s="1009"/>
      <c r="II10920" s="1009"/>
      <c r="IJ10920" s="1009"/>
      <c r="IK10920" s="1009"/>
      <c r="IL10920" s="1009"/>
      <c r="IM10920" s="1009"/>
    </row>
    <row r="10921" spans="17:247" x14ac:dyDescent="0.25">
      <c r="Q10921" s="1333"/>
      <c r="R10921" s="1333"/>
      <c r="S10921" s="669"/>
      <c r="T10921" s="669"/>
      <c r="U10921" s="669"/>
      <c r="AG10921" s="873"/>
      <c r="AN10921" s="669"/>
      <c r="IG10921" s="1009"/>
      <c r="IH10921" s="1009"/>
      <c r="II10921" s="1009"/>
      <c r="IJ10921" s="1009"/>
      <c r="IK10921" s="1009"/>
      <c r="IL10921" s="1009"/>
      <c r="IM10921" s="1009"/>
    </row>
    <row r="10922" spans="17:247" x14ac:dyDescent="0.25">
      <c r="Q10922" s="1333"/>
      <c r="R10922" s="1333"/>
      <c r="S10922" s="669"/>
      <c r="T10922" s="669"/>
      <c r="U10922" s="669"/>
      <c r="AG10922" s="873"/>
      <c r="AN10922" s="669"/>
      <c r="IG10922" s="1009"/>
      <c r="IH10922" s="1009"/>
      <c r="II10922" s="1009"/>
      <c r="IJ10922" s="1009"/>
      <c r="IK10922" s="1009"/>
      <c r="IL10922" s="1009"/>
      <c r="IM10922" s="1009"/>
    </row>
    <row r="10923" spans="17:247" x14ac:dyDescent="0.25">
      <c r="Q10923" s="1333"/>
      <c r="R10923" s="1333"/>
      <c r="S10923" s="669"/>
      <c r="T10923" s="669"/>
      <c r="U10923" s="669"/>
      <c r="AG10923" s="873"/>
      <c r="AN10923" s="669"/>
      <c r="IG10923" s="1009"/>
      <c r="IH10923" s="1009"/>
      <c r="II10923" s="1009"/>
      <c r="IJ10923" s="1009"/>
      <c r="IK10923" s="1009"/>
      <c r="IL10923" s="1009"/>
      <c r="IM10923" s="1009"/>
    </row>
    <row r="10924" spans="17:247" x14ac:dyDescent="0.25">
      <c r="Q10924" s="1333"/>
      <c r="R10924" s="1333"/>
      <c r="S10924" s="669"/>
      <c r="T10924" s="669"/>
      <c r="U10924" s="669"/>
      <c r="AG10924" s="873"/>
      <c r="AN10924" s="669"/>
      <c r="IG10924" s="1009"/>
      <c r="IH10924" s="1009"/>
      <c r="II10924" s="1009"/>
      <c r="IJ10924" s="1009"/>
      <c r="IK10924" s="1009"/>
      <c r="IL10924" s="1009"/>
      <c r="IM10924" s="1009"/>
    </row>
    <row r="10925" spans="17:247" x14ac:dyDescent="0.25">
      <c r="Q10925" s="1333"/>
      <c r="R10925" s="1333"/>
      <c r="S10925" s="669"/>
      <c r="T10925" s="669"/>
      <c r="U10925" s="669"/>
      <c r="AG10925" s="873"/>
      <c r="AN10925" s="669"/>
      <c r="IG10925" s="1009"/>
      <c r="IH10925" s="1009"/>
      <c r="II10925" s="1009"/>
      <c r="IJ10925" s="1009"/>
      <c r="IK10925" s="1009"/>
      <c r="IL10925" s="1009"/>
      <c r="IM10925" s="1009"/>
    </row>
    <row r="10926" spans="17:247" x14ac:dyDescent="0.25">
      <c r="Q10926" s="1333"/>
      <c r="R10926" s="1333"/>
      <c r="S10926" s="669"/>
      <c r="T10926" s="669"/>
      <c r="U10926" s="669"/>
      <c r="AG10926" s="873"/>
      <c r="AN10926" s="669"/>
      <c r="IG10926" s="1009"/>
      <c r="IH10926" s="1009"/>
      <c r="II10926" s="1009"/>
      <c r="IJ10926" s="1009"/>
      <c r="IK10926" s="1009"/>
      <c r="IL10926" s="1009"/>
      <c r="IM10926" s="1009"/>
    </row>
    <row r="10927" spans="17:247" x14ac:dyDescent="0.25">
      <c r="Q10927" s="1333"/>
      <c r="R10927" s="1333"/>
      <c r="S10927" s="669"/>
      <c r="T10927" s="669"/>
      <c r="U10927" s="669"/>
      <c r="AG10927" s="873"/>
      <c r="AN10927" s="669"/>
      <c r="IG10927" s="1009"/>
      <c r="IH10927" s="1009"/>
      <c r="II10927" s="1009"/>
      <c r="IJ10927" s="1009"/>
      <c r="IK10927" s="1009"/>
      <c r="IL10927" s="1009"/>
      <c r="IM10927" s="1009"/>
    </row>
    <row r="10928" spans="17:247" x14ac:dyDescent="0.25">
      <c r="Q10928" s="1333"/>
      <c r="R10928" s="1333"/>
      <c r="S10928" s="669"/>
      <c r="T10928" s="669"/>
      <c r="U10928" s="669"/>
      <c r="AG10928" s="873"/>
      <c r="AN10928" s="669"/>
      <c r="IG10928" s="1009"/>
      <c r="IH10928" s="1009"/>
      <c r="II10928" s="1009"/>
      <c r="IJ10928" s="1009"/>
      <c r="IK10928" s="1009"/>
      <c r="IL10928" s="1009"/>
      <c r="IM10928" s="1009"/>
    </row>
    <row r="10929" spans="17:247" x14ac:dyDescent="0.25">
      <c r="Q10929" s="1333"/>
      <c r="R10929" s="1333"/>
      <c r="S10929" s="669"/>
      <c r="T10929" s="669"/>
      <c r="U10929" s="669"/>
      <c r="AG10929" s="873"/>
      <c r="AN10929" s="669"/>
      <c r="IG10929" s="1009"/>
      <c r="IH10929" s="1009"/>
      <c r="II10929" s="1009"/>
      <c r="IJ10929" s="1009"/>
      <c r="IK10929" s="1009"/>
      <c r="IL10929" s="1009"/>
      <c r="IM10929" s="1009"/>
    </row>
    <row r="10930" spans="17:247" x14ac:dyDescent="0.25">
      <c r="Q10930" s="1333"/>
      <c r="R10930" s="1333"/>
      <c r="S10930" s="669"/>
      <c r="T10930" s="669"/>
      <c r="U10930" s="669"/>
      <c r="AG10930" s="873"/>
      <c r="AN10930" s="669"/>
      <c r="IG10930" s="1009"/>
      <c r="IH10930" s="1009"/>
      <c r="II10930" s="1009"/>
      <c r="IJ10930" s="1009"/>
      <c r="IK10930" s="1009"/>
      <c r="IL10930" s="1009"/>
      <c r="IM10930" s="1009"/>
    </row>
    <row r="10931" spans="17:247" x14ac:dyDescent="0.25">
      <c r="Q10931" s="1333"/>
      <c r="R10931" s="1333"/>
      <c r="S10931" s="669"/>
      <c r="T10931" s="669"/>
      <c r="U10931" s="669"/>
      <c r="AG10931" s="873"/>
      <c r="AN10931" s="669"/>
      <c r="IG10931" s="1009"/>
      <c r="IH10931" s="1009"/>
      <c r="II10931" s="1009"/>
      <c r="IJ10931" s="1009"/>
      <c r="IK10931" s="1009"/>
      <c r="IL10931" s="1009"/>
      <c r="IM10931" s="1009"/>
    </row>
    <row r="10932" spans="17:247" x14ac:dyDescent="0.25">
      <c r="Q10932" s="1333"/>
      <c r="R10932" s="1333"/>
      <c r="S10932" s="669"/>
      <c r="T10932" s="669"/>
      <c r="U10932" s="669"/>
      <c r="AG10932" s="873"/>
      <c r="AN10932" s="669"/>
      <c r="IG10932" s="1009"/>
      <c r="IH10932" s="1009"/>
      <c r="II10932" s="1009"/>
      <c r="IJ10932" s="1009"/>
      <c r="IK10932" s="1009"/>
      <c r="IL10932" s="1009"/>
      <c r="IM10932" s="1009"/>
    </row>
    <row r="10933" spans="17:247" x14ac:dyDescent="0.25">
      <c r="Q10933" s="1333"/>
      <c r="R10933" s="1333"/>
      <c r="S10933" s="669"/>
      <c r="T10933" s="669"/>
      <c r="U10933" s="669"/>
      <c r="AG10933" s="873"/>
      <c r="AN10933" s="669"/>
      <c r="IG10933" s="1009"/>
      <c r="IH10933" s="1009"/>
      <c r="II10933" s="1009"/>
      <c r="IJ10933" s="1009"/>
      <c r="IK10933" s="1009"/>
      <c r="IL10933" s="1009"/>
      <c r="IM10933" s="1009"/>
    </row>
    <row r="10934" spans="17:247" x14ac:dyDescent="0.25">
      <c r="Q10934" s="1333"/>
      <c r="R10934" s="1333"/>
      <c r="S10934" s="669"/>
      <c r="T10934" s="669"/>
      <c r="U10934" s="669"/>
      <c r="AG10934" s="873"/>
      <c r="AN10934" s="669"/>
      <c r="IG10934" s="1009"/>
      <c r="IH10934" s="1009"/>
      <c r="II10934" s="1009"/>
      <c r="IJ10934" s="1009"/>
      <c r="IK10934" s="1009"/>
      <c r="IL10934" s="1009"/>
      <c r="IM10934" s="1009"/>
    </row>
    <row r="10935" spans="17:247" x14ac:dyDescent="0.25">
      <c r="Q10935" s="1333"/>
      <c r="R10935" s="1333"/>
      <c r="S10935" s="669"/>
      <c r="T10935" s="669"/>
      <c r="U10935" s="669"/>
      <c r="AG10935" s="873"/>
      <c r="AN10935" s="669"/>
      <c r="IG10935" s="1009"/>
      <c r="IH10935" s="1009"/>
      <c r="II10935" s="1009"/>
      <c r="IJ10935" s="1009"/>
      <c r="IK10935" s="1009"/>
      <c r="IL10935" s="1009"/>
      <c r="IM10935" s="1009"/>
    </row>
    <row r="10936" spans="17:247" x14ac:dyDescent="0.25">
      <c r="Q10936" s="1333"/>
      <c r="R10936" s="1333"/>
      <c r="S10936" s="669"/>
      <c r="T10936" s="669"/>
      <c r="U10936" s="669"/>
      <c r="AG10936" s="873"/>
      <c r="AN10936" s="669"/>
      <c r="IG10936" s="1009"/>
      <c r="IH10936" s="1009"/>
      <c r="II10936" s="1009"/>
      <c r="IJ10936" s="1009"/>
      <c r="IK10936" s="1009"/>
      <c r="IL10936" s="1009"/>
      <c r="IM10936" s="1009"/>
    </row>
    <row r="10937" spans="17:247" x14ac:dyDescent="0.25">
      <c r="Q10937" s="1333"/>
      <c r="R10937" s="1333"/>
      <c r="S10937" s="669"/>
      <c r="T10937" s="669"/>
      <c r="U10937" s="669"/>
      <c r="AG10937" s="873"/>
      <c r="AN10937" s="669"/>
      <c r="IG10937" s="1009"/>
      <c r="IH10937" s="1009"/>
      <c r="II10937" s="1009"/>
      <c r="IJ10937" s="1009"/>
      <c r="IK10937" s="1009"/>
      <c r="IL10937" s="1009"/>
      <c r="IM10937" s="1009"/>
    </row>
    <row r="10938" spans="17:247" x14ac:dyDescent="0.25">
      <c r="Q10938" s="1333"/>
      <c r="R10938" s="1333"/>
      <c r="S10938" s="669"/>
      <c r="T10938" s="669"/>
      <c r="U10938" s="669"/>
      <c r="AG10938" s="873"/>
      <c r="AN10938" s="669"/>
      <c r="IG10938" s="1009"/>
      <c r="IH10938" s="1009"/>
      <c r="II10938" s="1009"/>
      <c r="IJ10938" s="1009"/>
      <c r="IK10938" s="1009"/>
      <c r="IL10938" s="1009"/>
      <c r="IM10938" s="1009"/>
    </row>
    <row r="10939" spans="17:247" x14ac:dyDescent="0.25">
      <c r="Q10939" s="1333"/>
      <c r="R10939" s="1333"/>
      <c r="S10939" s="669"/>
      <c r="T10939" s="669"/>
      <c r="U10939" s="669"/>
      <c r="AG10939" s="873"/>
      <c r="AN10939" s="669"/>
      <c r="IG10939" s="1009"/>
      <c r="IH10939" s="1009"/>
      <c r="II10939" s="1009"/>
      <c r="IJ10939" s="1009"/>
      <c r="IK10939" s="1009"/>
      <c r="IL10939" s="1009"/>
      <c r="IM10939" s="1009"/>
    </row>
    <row r="10940" spans="17:247" x14ac:dyDescent="0.25">
      <c r="Q10940" s="1333"/>
      <c r="R10940" s="1333"/>
      <c r="S10940" s="669"/>
      <c r="T10940" s="669"/>
      <c r="U10940" s="669"/>
      <c r="AG10940" s="873"/>
      <c r="AN10940" s="669"/>
      <c r="IG10940" s="1009"/>
      <c r="IH10940" s="1009"/>
      <c r="II10940" s="1009"/>
      <c r="IJ10940" s="1009"/>
      <c r="IK10940" s="1009"/>
      <c r="IL10940" s="1009"/>
      <c r="IM10940" s="1009"/>
    </row>
    <row r="10941" spans="17:247" x14ac:dyDescent="0.25">
      <c r="Q10941" s="1333"/>
      <c r="R10941" s="1333"/>
      <c r="S10941" s="669"/>
      <c r="T10941" s="669"/>
      <c r="U10941" s="669"/>
      <c r="AG10941" s="873"/>
      <c r="AN10941" s="669"/>
      <c r="IG10941" s="1009"/>
      <c r="IH10941" s="1009"/>
      <c r="II10941" s="1009"/>
      <c r="IJ10941" s="1009"/>
      <c r="IK10941" s="1009"/>
      <c r="IL10941" s="1009"/>
      <c r="IM10941" s="1009"/>
    </row>
    <row r="10942" spans="17:247" x14ac:dyDescent="0.25">
      <c r="Q10942" s="1333"/>
      <c r="R10942" s="1333"/>
      <c r="S10942" s="669"/>
      <c r="T10942" s="669"/>
      <c r="U10942" s="669"/>
      <c r="AG10942" s="873"/>
      <c r="AN10942" s="669"/>
      <c r="IG10942" s="1009"/>
      <c r="IH10942" s="1009"/>
      <c r="II10942" s="1009"/>
      <c r="IJ10942" s="1009"/>
      <c r="IK10942" s="1009"/>
      <c r="IL10942" s="1009"/>
      <c r="IM10942" s="1009"/>
    </row>
    <row r="10943" spans="17:247" x14ac:dyDescent="0.25">
      <c r="Q10943" s="1333"/>
      <c r="R10943" s="1333"/>
      <c r="S10943" s="669"/>
      <c r="T10943" s="669"/>
      <c r="U10943" s="669"/>
      <c r="AG10943" s="873"/>
      <c r="AN10943" s="669"/>
      <c r="IG10943" s="1009"/>
      <c r="IH10943" s="1009"/>
      <c r="II10943" s="1009"/>
      <c r="IJ10943" s="1009"/>
      <c r="IK10943" s="1009"/>
      <c r="IL10943" s="1009"/>
      <c r="IM10943" s="1009"/>
    </row>
    <row r="10944" spans="17:247" x14ac:dyDescent="0.25">
      <c r="Q10944" s="1333"/>
      <c r="R10944" s="1333"/>
      <c r="S10944" s="669"/>
      <c r="T10944" s="669"/>
      <c r="U10944" s="669"/>
      <c r="AG10944" s="873"/>
      <c r="AN10944" s="669"/>
      <c r="IG10944" s="1009"/>
      <c r="IH10944" s="1009"/>
      <c r="II10944" s="1009"/>
      <c r="IJ10944" s="1009"/>
      <c r="IK10944" s="1009"/>
      <c r="IL10944" s="1009"/>
      <c r="IM10944" s="1009"/>
    </row>
    <row r="10945" spans="17:247" x14ac:dyDescent="0.25">
      <c r="Q10945" s="1333"/>
      <c r="R10945" s="1333"/>
      <c r="S10945" s="669"/>
      <c r="T10945" s="669"/>
      <c r="U10945" s="669"/>
      <c r="AG10945" s="873"/>
      <c r="AN10945" s="669"/>
      <c r="IG10945" s="1009"/>
      <c r="IH10945" s="1009"/>
      <c r="II10945" s="1009"/>
      <c r="IJ10945" s="1009"/>
      <c r="IK10945" s="1009"/>
      <c r="IL10945" s="1009"/>
      <c r="IM10945" s="1009"/>
    </row>
    <row r="10946" spans="17:247" x14ac:dyDescent="0.25">
      <c r="Q10946" s="1333"/>
      <c r="R10946" s="1333"/>
      <c r="S10946" s="669"/>
      <c r="T10946" s="669"/>
      <c r="U10946" s="669"/>
      <c r="AG10946" s="873"/>
      <c r="AN10946" s="669"/>
      <c r="IG10946" s="1009"/>
      <c r="IH10946" s="1009"/>
      <c r="II10946" s="1009"/>
      <c r="IJ10946" s="1009"/>
      <c r="IK10946" s="1009"/>
      <c r="IL10946" s="1009"/>
      <c r="IM10946" s="1009"/>
    </row>
    <row r="10947" spans="17:247" x14ac:dyDescent="0.25">
      <c r="Q10947" s="1333"/>
      <c r="R10947" s="1333"/>
      <c r="S10947" s="669"/>
      <c r="T10947" s="669"/>
      <c r="U10947" s="669"/>
      <c r="AG10947" s="873"/>
      <c r="AN10947" s="669"/>
      <c r="IG10947" s="1009"/>
      <c r="IH10947" s="1009"/>
      <c r="II10947" s="1009"/>
      <c r="IJ10947" s="1009"/>
      <c r="IK10947" s="1009"/>
      <c r="IL10947" s="1009"/>
      <c r="IM10947" s="1009"/>
    </row>
    <row r="10948" spans="17:247" x14ac:dyDescent="0.25">
      <c r="Q10948" s="1333"/>
      <c r="R10948" s="1333"/>
      <c r="S10948" s="669"/>
      <c r="T10948" s="669"/>
      <c r="U10948" s="669"/>
      <c r="AG10948" s="873"/>
      <c r="AN10948" s="669"/>
      <c r="IG10948" s="1009"/>
      <c r="IH10948" s="1009"/>
      <c r="II10948" s="1009"/>
      <c r="IJ10948" s="1009"/>
      <c r="IK10948" s="1009"/>
      <c r="IL10948" s="1009"/>
      <c r="IM10948" s="1009"/>
    </row>
    <row r="10949" spans="17:247" x14ac:dyDescent="0.25">
      <c r="Q10949" s="1333"/>
      <c r="R10949" s="1333"/>
      <c r="S10949" s="669"/>
      <c r="T10949" s="669"/>
      <c r="U10949" s="669"/>
      <c r="AG10949" s="873"/>
      <c r="AN10949" s="669"/>
      <c r="IG10949" s="1009"/>
      <c r="IH10949" s="1009"/>
      <c r="II10949" s="1009"/>
      <c r="IJ10949" s="1009"/>
      <c r="IK10949" s="1009"/>
      <c r="IL10949" s="1009"/>
      <c r="IM10949" s="1009"/>
    </row>
    <row r="10950" spans="17:247" x14ac:dyDescent="0.25">
      <c r="Q10950" s="1333"/>
      <c r="R10950" s="1333"/>
      <c r="S10950" s="669"/>
      <c r="T10950" s="669"/>
      <c r="U10950" s="669"/>
      <c r="AG10950" s="873"/>
      <c r="AN10950" s="669"/>
      <c r="IG10950" s="1009"/>
      <c r="IH10950" s="1009"/>
      <c r="II10950" s="1009"/>
      <c r="IJ10950" s="1009"/>
      <c r="IK10950" s="1009"/>
      <c r="IL10950" s="1009"/>
      <c r="IM10950" s="1009"/>
    </row>
    <row r="10951" spans="17:247" x14ac:dyDescent="0.25">
      <c r="Q10951" s="1333"/>
      <c r="R10951" s="1333"/>
      <c r="S10951" s="669"/>
      <c r="T10951" s="669"/>
      <c r="U10951" s="669"/>
      <c r="AG10951" s="873"/>
      <c r="AN10951" s="669"/>
      <c r="IG10951" s="1009"/>
      <c r="IH10951" s="1009"/>
      <c r="II10951" s="1009"/>
      <c r="IJ10951" s="1009"/>
      <c r="IK10951" s="1009"/>
      <c r="IL10951" s="1009"/>
      <c r="IM10951" s="1009"/>
    </row>
    <row r="10952" spans="17:247" x14ac:dyDescent="0.25">
      <c r="Q10952" s="1333"/>
      <c r="R10952" s="1333"/>
      <c r="S10952" s="669"/>
      <c r="T10952" s="669"/>
      <c r="U10952" s="669"/>
      <c r="AG10952" s="873"/>
      <c r="AN10952" s="669"/>
      <c r="IG10952" s="1009"/>
      <c r="IH10952" s="1009"/>
      <c r="II10952" s="1009"/>
      <c r="IJ10952" s="1009"/>
      <c r="IK10952" s="1009"/>
      <c r="IL10952" s="1009"/>
      <c r="IM10952" s="1009"/>
    </row>
    <row r="10953" spans="17:247" x14ac:dyDescent="0.25">
      <c r="Q10953" s="1333"/>
      <c r="R10953" s="1333"/>
      <c r="S10953" s="669"/>
      <c r="T10953" s="669"/>
      <c r="U10953" s="669"/>
      <c r="AG10953" s="873"/>
      <c r="AN10953" s="669"/>
      <c r="IG10953" s="1009"/>
      <c r="IH10953" s="1009"/>
      <c r="II10953" s="1009"/>
      <c r="IJ10953" s="1009"/>
      <c r="IK10953" s="1009"/>
      <c r="IL10953" s="1009"/>
      <c r="IM10953" s="1009"/>
    </row>
    <row r="10954" spans="17:247" x14ac:dyDescent="0.25">
      <c r="Q10954" s="1333"/>
      <c r="R10954" s="1333"/>
      <c r="S10954" s="669"/>
      <c r="T10954" s="669"/>
      <c r="U10954" s="669"/>
      <c r="AG10954" s="873"/>
      <c r="AN10954" s="669"/>
      <c r="IG10954" s="1009"/>
      <c r="IH10954" s="1009"/>
      <c r="II10954" s="1009"/>
      <c r="IJ10954" s="1009"/>
      <c r="IK10954" s="1009"/>
      <c r="IL10954" s="1009"/>
      <c r="IM10954" s="1009"/>
    </row>
    <row r="10955" spans="17:247" x14ac:dyDescent="0.25">
      <c r="Q10955" s="1333"/>
      <c r="R10955" s="1333"/>
      <c r="S10955" s="669"/>
      <c r="T10955" s="669"/>
      <c r="U10955" s="669"/>
      <c r="AG10955" s="873"/>
      <c r="AN10955" s="669"/>
      <c r="IG10955" s="1009"/>
      <c r="IH10955" s="1009"/>
      <c r="II10955" s="1009"/>
      <c r="IJ10955" s="1009"/>
      <c r="IK10955" s="1009"/>
      <c r="IL10955" s="1009"/>
      <c r="IM10955" s="1009"/>
    </row>
    <row r="10956" spans="17:247" x14ac:dyDescent="0.25">
      <c r="Q10956" s="1333"/>
      <c r="R10956" s="1333"/>
      <c r="S10956" s="669"/>
      <c r="T10956" s="669"/>
      <c r="U10956" s="669"/>
      <c r="AG10956" s="873"/>
      <c r="AN10956" s="669"/>
      <c r="IG10956" s="1009"/>
      <c r="IH10956" s="1009"/>
      <c r="II10956" s="1009"/>
      <c r="IJ10956" s="1009"/>
      <c r="IK10956" s="1009"/>
      <c r="IL10956" s="1009"/>
      <c r="IM10956" s="1009"/>
    </row>
    <row r="10957" spans="17:247" x14ac:dyDescent="0.25">
      <c r="Q10957" s="1333"/>
      <c r="R10957" s="1333"/>
      <c r="S10957" s="669"/>
      <c r="T10957" s="669"/>
      <c r="U10957" s="669"/>
      <c r="AG10957" s="873"/>
      <c r="AN10957" s="669"/>
      <c r="IG10957" s="1009"/>
      <c r="IH10957" s="1009"/>
      <c r="II10957" s="1009"/>
      <c r="IJ10957" s="1009"/>
      <c r="IK10957" s="1009"/>
      <c r="IL10957" s="1009"/>
      <c r="IM10957" s="1009"/>
    </row>
    <row r="10958" spans="17:247" x14ac:dyDescent="0.25">
      <c r="Q10958" s="1333"/>
      <c r="R10958" s="1333"/>
      <c r="S10958" s="669"/>
      <c r="T10958" s="669"/>
      <c r="U10958" s="669"/>
      <c r="AG10958" s="873"/>
      <c r="AN10958" s="669"/>
      <c r="IG10958" s="1009"/>
      <c r="IH10958" s="1009"/>
      <c r="II10958" s="1009"/>
      <c r="IJ10958" s="1009"/>
      <c r="IK10958" s="1009"/>
      <c r="IL10958" s="1009"/>
      <c r="IM10958" s="1009"/>
    </row>
    <row r="10959" spans="17:247" x14ac:dyDescent="0.25">
      <c r="Q10959" s="1333"/>
      <c r="R10959" s="1333"/>
      <c r="S10959" s="669"/>
      <c r="T10959" s="669"/>
      <c r="U10959" s="669"/>
      <c r="AG10959" s="873"/>
      <c r="AN10959" s="669"/>
      <c r="IG10959" s="1009"/>
      <c r="IH10959" s="1009"/>
      <c r="II10959" s="1009"/>
      <c r="IJ10959" s="1009"/>
      <c r="IK10959" s="1009"/>
      <c r="IL10959" s="1009"/>
      <c r="IM10959" s="1009"/>
    </row>
    <row r="10960" spans="17:247" x14ac:dyDescent="0.25">
      <c r="Q10960" s="1333"/>
      <c r="R10960" s="1333"/>
      <c r="S10960" s="669"/>
      <c r="T10960" s="669"/>
      <c r="U10960" s="669"/>
      <c r="AG10960" s="873"/>
      <c r="AN10960" s="669"/>
      <c r="IG10960" s="1009"/>
      <c r="IH10960" s="1009"/>
      <c r="II10960" s="1009"/>
      <c r="IJ10960" s="1009"/>
      <c r="IK10960" s="1009"/>
      <c r="IL10960" s="1009"/>
      <c r="IM10960" s="1009"/>
    </row>
    <row r="10961" spans="17:247" x14ac:dyDescent="0.25">
      <c r="Q10961" s="1333"/>
      <c r="R10961" s="1333"/>
      <c r="S10961" s="669"/>
      <c r="T10961" s="669"/>
      <c r="U10961" s="669"/>
      <c r="AG10961" s="873"/>
      <c r="AN10961" s="669"/>
      <c r="IG10961" s="1009"/>
      <c r="IH10961" s="1009"/>
      <c r="II10961" s="1009"/>
      <c r="IJ10961" s="1009"/>
      <c r="IK10961" s="1009"/>
      <c r="IL10961" s="1009"/>
      <c r="IM10961" s="1009"/>
    </row>
    <row r="10962" spans="17:247" x14ac:dyDescent="0.25">
      <c r="Q10962" s="1333"/>
      <c r="R10962" s="1333"/>
      <c r="S10962" s="669"/>
      <c r="T10962" s="669"/>
      <c r="U10962" s="669"/>
      <c r="AG10962" s="873"/>
      <c r="AN10962" s="669"/>
      <c r="IG10962" s="1009"/>
      <c r="IH10962" s="1009"/>
      <c r="II10962" s="1009"/>
      <c r="IJ10962" s="1009"/>
      <c r="IK10962" s="1009"/>
      <c r="IL10962" s="1009"/>
      <c r="IM10962" s="1009"/>
    </row>
    <row r="10963" spans="17:247" x14ac:dyDescent="0.25">
      <c r="Q10963" s="1333"/>
      <c r="R10963" s="1333"/>
      <c r="S10963" s="669"/>
      <c r="T10963" s="669"/>
      <c r="U10963" s="669"/>
      <c r="AG10963" s="873"/>
      <c r="AN10963" s="669"/>
      <c r="IG10963" s="1009"/>
      <c r="IH10963" s="1009"/>
      <c r="II10963" s="1009"/>
      <c r="IJ10963" s="1009"/>
      <c r="IK10963" s="1009"/>
      <c r="IL10963" s="1009"/>
      <c r="IM10963" s="1009"/>
    </row>
    <row r="10964" spans="17:247" x14ac:dyDescent="0.25">
      <c r="Q10964" s="1333"/>
      <c r="R10964" s="1333"/>
      <c r="S10964" s="669"/>
      <c r="T10964" s="669"/>
      <c r="U10964" s="669"/>
      <c r="AG10964" s="873"/>
      <c r="AN10964" s="669"/>
      <c r="IG10964" s="1009"/>
      <c r="IH10964" s="1009"/>
      <c r="II10964" s="1009"/>
      <c r="IJ10964" s="1009"/>
      <c r="IK10964" s="1009"/>
      <c r="IL10964" s="1009"/>
      <c r="IM10964" s="1009"/>
    </row>
    <row r="10965" spans="17:247" x14ac:dyDescent="0.25">
      <c r="Q10965" s="1333"/>
      <c r="R10965" s="1333"/>
      <c r="S10965" s="669"/>
      <c r="T10965" s="669"/>
      <c r="U10965" s="669"/>
      <c r="AG10965" s="873"/>
      <c r="AN10965" s="669"/>
      <c r="IG10965" s="1009"/>
      <c r="IH10965" s="1009"/>
      <c r="II10965" s="1009"/>
      <c r="IJ10965" s="1009"/>
      <c r="IK10965" s="1009"/>
      <c r="IL10965" s="1009"/>
      <c r="IM10965" s="1009"/>
    </row>
    <row r="10966" spans="17:247" x14ac:dyDescent="0.25">
      <c r="Q10966" s="1333"/>
      <c r="R10966" s="1333"/>
      <c r="S10966" s="669"/>
      <c r="T10966" s="669"/>
      <c r="U10966" s="669"/>
      <c r="AG10966" s="873"/>
      <c r="AN10966" s="669"/>
      <c r="IG10966" s="1009"/>
      <c r="IH10966" s="1009"/>
      <c r="II10966" s="1009"/>
      <c r="IJ10966" s="1009"/>
      <c r="IK10966" s="1009"/>
      <c r="IL10966" s="1009"/>
      <c r="IM10966" s="1009"/>
    </row>
    <row r="10967" spans="17:247" x14ac:dyDescent="0.25">
      <c r="Q10967" s="1333"/>
      <c r="R10967" s="1333"/>
      <c r="S10967" s="669"/>
      <c r="T10967" s="669"/>
      <c r="U10967" s="669"/>
      <c r="AG10967" s="873"/>
      <c r="AN10967" s="669"/>
      <c r="IG10967" s="1009"/>
      <c r="IH10967" s="1009"/>
      <c r="II10967" s="1009"/>
      <c r="IJ10967" s="1009"/>
      <c r="IK10967" s="1009"/>
      <c r="IL10967" s="1009"/>
      <c r="IM10967" s="1009"/>
    </row>
    <row r="10968" spans="17:247" x14ac:dyDescent="0.25">
      <c r="Q10968" s="1333"/>
      <c r="R10968" s="1333"/>
      <c r="S10968" s="669"/>
      <c r="T10968" s="669"/>
      <c r="U10968" s="669"/>
      <c r="AG10968" s="873"/>
      <c r="AN10968" s="669"/>
      <c r="IG10968" s="1009"/>
      <c r="IH10968" s="1009"/>
      <c r="II10968" s="1009"/>
      <c r="IJ10968" s="1009"/>
      <c r="IK10968" s="1009"/>
      <c r="IL10968" s="1009"/>
      <c r="IM10968" s="1009"/>
    </row>
    <row r="10969" spans="17:247" x14ac:dyDescent="0.25">
      <c r="Q10969" s="1333"/>
      <c r="R10969" s="1333"/>
      <c r="S10969" s="669"/>
      <c r="T10969" s="669"/>
      <c r="U10969" s="669"/>
      <c r="AG10969" s="873"/>
      <c r="AN10969" s="669"/>
      <c r="IG10969" s="1009"/>
      <c r="IH10969" s="1009"/>
      <c r="II10969" s="1009"/>
      <c r="IJ10969" s="1009"/>
      <c r="IK10969" s="1009"/>
      <c r="IL10969" s="1009"/>
      <c r="IM10969" s="1009"/>
    </row>
    <row r="10970" spans="17:247" x14ac:dyDescent="0.25">
      <c r="Q10970" s="1333"/>
      <c r="R10970" s="1333"/>
      <c r="S10970" s="669"/>
      <c r="T10970" s="669"/>
      <c r="U10970" s="669"/>
      <c r="AG10970" s="873"/>
      <c r="AN10970" s="669"/>
      <c r="IG10970" s="1009"/>
      <c r="IH10970" s="1009"/>
      <c r="II10970" s="1009"/>
      <c r="IJ10970" s="1009"/>
      <c r="IK10970" s="1009"/>
      <c r="IL10970" s="1009"/>
      <c r="IM10970" s="1009"/>
    </row>
    <row r="10971" spans="17:247" x14ac:dyDescent="0.25">
      <c r="Q10971" s="1333"/>
      <c r="R10971" s="1333"/>
      <c r="S10971" s="669"/>
      <c r="T10971" s="669"/>
      <c r="U10971" s="669"/>
      <c r="AG10971" s="873"/>
      <c r="AN10971" s="669"/>
      <c r="IG10971" s="1009"/>
      <c r="IH10971" s="1009"/>
      <c r="II10971" s="1009"/>
      <c r="IJ10971" s="1009"/>
      <c r="IK10971" s="1009"/>
      <c r="IL10971" s="1009"/>
      <c r="IM10971" s="1009"/>
    </row>
    <row r="10972" spans="17:247" x14ac:dyDescent="0.25">
      <c r="Q10972" s="1333"/>
      <c r="R10972" s="1333"/>
      <c r="S10972" s="669"/>
      <c r="T10972" s="669"/>
      <c r="U10972" s="669"/>
      <c r="AG10972" s="873"/>
      <c r="AN10972" s="669"/>
      <c r="IG10972" s="1009"/>
      <c r="IH10972" s="1009"/>
      <c r="II10972" s="1009"/>
      <c r="IJ10972" s="1009"/>
      <c r="IK10972" s="1009"/>
      <c r="IL10972" s="1009"/>
      <c r="IM10972" s="1009"/>
    </row>
    <row r="10973" spans="17:247" x14ac:dyDescent="0.25">
      <c r="Q10973" s="1333"/>
      <c r="R10973" s="1333"/>
      <c r="S10973" s="669"/>
      <c r="T10973" s="669"/>
      <c r="U10973" s="669"/>
      <c r="AG10973" s="873"/>
      <c r="AN10973" s="669"/>
      <c r="IG10973" s="1009"/>
      <c r="IH10973" s="1009"/>
      <c r="II10973" s="1009"/>
      <c r="IJ10973" s="1009"/>
      <c r="IK10973" s="1009"/>
      <c r="IL10973" s="1009"/>
      <c r="IM10973" s="1009"/>
    </row>
    <row r="10974" spans="17:247" x14ac:dyDescent="0.25">
      <c r="Q10974" s="1333"/>
      <c r="R10974" s="1333"/>
      <c r="S10974" s="669"/>
      <c r="T10974" s="669"/>
      <c r="U10974" s="669"/>
      <c r="AG10974" s="873"/>
      <c r="AN10974" s="669"/>
      <c r="IG10974" s="1009"/>
      <c r="IH10974" s="1009"/>
      <c r="II10974" s="1009"/>
      <c r="IJ10974" s="1009"/>
      <c r="IK10974" s="1009"/>
      <c r="IL10974" s="1009"/>
      <c r="IM10974" s="1009"/>
    </row>
    <row r="10975" spans="17:247" x14ac:dyDescent="0.25">
      <c r="Q10975" s="1333"/>
      <c r="R10975" s="1333"/>
      <c r="S10975" s="669"/>
      <c r="T10975" s="669"/>
      <c r="U10975" s="669"/>
      <c r="AG10975" s="873"/>
      <c r="AN10975" s="669"/>
      <c r="IG10975" s="1009"/>
      <c r="IH10975" s="1009"/>
      <c r="II10975" s="1009"/>
      <c r="IJ10975" s="1009"/>
      <c r="IK10975" s="1009"/>
      <c r="IL10975" s="1009"/>
      <c r="IM10975" s="1009"/>
    </row>
    <row r="10976" spans="17:247" x14ac:dyDescent="0.25">
      <c r="Q10976" s="1333"/>
      <c r="R10976" s="1333"/>
      <c r="S10976" s="669"/>
      <c r="T10976" s="669"/>
      <c r="U10976" s="669"/>
      <c r="AG10976" s="873"/>
      <c r="AN10976" s="669"/>
      <c r="IG10976" s="1009"/>
      <c r="IH10976" s="1009"/>
      <c r="II10976" s="1009"/>
      <c r="IJ10976" s="1009"/>
      <c r="IK10976" s="1009"/>
      <c r="IL10976" s="1009"/>
      <c r="IM10976" s="1009"/>
    </row>
    <row r="10977" spans="17:247" x14ac:dyDescent="0.25">
      <c r="Q10977" s="1333"/>
      <c r="R10977" s="1333"/>
      <c r="S10977" s="669"/>
      <c r="T10977" s="669"/>
      <c r="U10977" s="669"/>
      <c r="AG10977" s="873"/>
      <c r="AN10977" s="669"/>
      <c r="IG10977" s="1009"/>
      <c r="IH10977" s="1009"/>
      <c r="II10977" s="1009"/>
      <c r="IJ10977" s="1009"/>
      <c r="IK10977" s="1009"/>
      <c r="IL10977" s="1009"/>
      <c r="IM10977" s="1009"/>
    </row>
    <row r="10978" spans="17:247" x14ac:dyDescent="0.25">
      <c r="Q10978" s="1333"/>
      <c r="R10978" s="1333"/>
      <c r="S10978" s="669"/>
      <c r="T10978" s="669"/>
      <c r="U10978" s="669"/>
      <c r="AG10978" s="873"/>
      <c r="AN10978" s="669"/>
      <c r="IG10978" s="1009"/>
      <c r="IH10978" s="1009"/>
      <c r="II10978" s="1009"/>
      <c r="IJ10978" s="1009"/>
      <c r="IK10978" s="1009"/>
      <c r="IL10978" s="1009"/>
      <c r="IM10978" s="1009"/>
    </row>
    <row r="10979" spans="17:247" x14ac:dyDescent="0.25">
      <c r="Q10979" s="1333"/>
      <c r="R10979" s="1333"/>
      <c r="S10979" s="669"/>
      <c r="T10979" s="669"/>
      <c r="U10979" s="669"/>
      <c r="AG10979" s="873"/>
      <c r="AN10979" s="669"/>
      <c r="IG10979" s="1009"/>
      <c r="IH10979" s="1009"/>
      <c r="II10979" s="1009"/>
      <c r="IJ10979" s="1009"/>
      <c r="IK10979" s="1009"/>
      <c r="IL10979" s="1009"/>
      <c r="IM10979" s="1009"/>
    </row>
    <row r="10980" spans="17:247" x14ac:dyDescent="0.25">
      <c r="Q10980" s="1333"/>
      <c r="R10980" s="1333"/>
      <c r="S10980" s="669"/>
      <c r="T10980" s="669"/>
      <c r="U10980" s="669"/>
      <c r="AG10980" s="873"/>
      <c r="AN10980" s="669"/>
      <c r="IG10980" s="1009"/>
      <c r="IH10980" s="1009"/>
      <c r="II10980" s="1009"/>
      <c r="IJ10980" s="1009"/>
      <c r="IK10980" s="1009"/>
      <c r="IL10980" s="1009"/>
      <c r="IM10980" s="1009"/>
    </row>
    <row r="10981" spans="17:247" x14ac:dyDescent="0.25">
      <c r="Q10981" s="1333"/>
      <c r="R10981" s="1333"/>
      <c r="S10981" s="669"/>
      <c r="T10981" s="669"/>
      <c r="U10981" s="669"/>
      <c r="AG10981" s="873"/>
      <c r="AN10981" s="669"/>
      <c r="IG10981" s="1009"/>
      <c r="IH10981" s="1009"/>
      <c r="II10981" s="1009"/>
      <c r="IJ10981" s="1009"/>
      <c r="IK10981" s="1009"/>
      <c r="IL10981" s="1009"/>
      <c r="IM10981" s="1009"/>
    </row>
    <row r="10982" spans="17:247" x14ac:dyDescent="0.25">
      <c r="Q10982" s="1333"/>
      <c r="R10982" s="1333"/>
      <c r="S10982" s="669"/>
      <c r="T10982" s="669"/>
      <c r="U10982" s="669"/>
      <c r="AG10982" s="873"/>
      <c r="AN10982" s="669"/>
      <c r="IG10982" s="1009"/>
      <c r="IH10982" s="1009"/>
      <c r="II10982" s="1009"/>
      <c r="IJ10982" s="1009"/>
      <c r="IK10982" s="1009"/>
      <c r="IL10982" s="1009"/>
      <c r="IM10982" s="1009"/>
    </row>
    <row r="10983" spans="17:247" x14ac:dyDescent="0.25">
      <c r="Q10983" s="1333"/>
      <c r="R10983" s="1333"/>
      <c r="S10983" s="669"/>
      <c r="T10983" s="669"/>
      <c r="U10983" s="669"/>
      <c r="AG10983" s="873"/>
      <c r="AN10983" s="669"/>
      <c r="IG10983" s="1009"/>
      <c r="IH10983" s="1009"/>
      <c r="II10983" s="1009"/>
      <c r="IJ10983" s="1009"/>
      <c r="IK10983" s="1009"/>
      <c r="IL10983" s="1009"/>
      <c r="IM10983" s="1009"/>
    </row>
    <row r="10984" spans="17:247" x14ac:dyDescent="0.25">
      <c r="Q10984" s="1333"/>
      <c r="R10984" s="1333"/>
      <c r="S10984" s="669"/>
      <c r="T10984" s="669"/>
      <c r="U10984" s="669"/>
      <c r="AG10984" s="873"/>
      <c r="AN10984" s="669"/>
      <c r="IG10984" s="1009"/>
      <c r="IH10984" s="1009"/>
      <c r="II10984" s="1009"/>
      <c r="IJ10984" s="1009"/>
      <c r="IK10984" s="1009"/>
      <c r="IL10984" s="1009"/>
      <c r="IM10984" s="1009"/>
    </row>
    <row r="10985" spans="17:247" x14ac:dyDescent="0.25">
      <c r="Q10985" s="1333"/>
      <c r="R10985" s="1333"/>
      <c r="S10985" s="669"/>
      <c r="T10985" s="669"/>
      <c r="U10985" s="669"/>
      <c r="AG10985" s="873"/>
      <c r="AN10985" s="669"/>
      <c r="IG10985" s="1009"/>
      <c r="IH10985" s="1009"/>
      <c r="II10985" s="1009"/>
      <c r="IJ10985" s="1009"/>
      <c r="IK10985" s="1009"/>
      <c r="IL10985" s="1009"/>
      <c r="IM10985" s="1009"/>
    </row>
    <row r="10986" spans="17:247" x14ac:dyDescent="0.25">
      <c r="Q10986" s="1333"/>
      <c r="R10986" s="1333"/>
      <c r="S10986" s="669"/>
      <c r="T10986" s="669"/>
      <c r="U10986" s="669"/>
      <c r="AG10986" s="873"/>
      <c r="AN10986" s="669"/>
      <c r="IG10986" s="1009"/>
      <c r="IH10986" s="1009"/>
      <c r="II10986" s="1009"/>
      <c r="IJ10986" s="1009"/>
      <c r="IK10986" s="1009"/>
      <c r="IL10986" s="1009"/>
      <c r="IM10986" s="1009"/>
    </row>
    <row r="10987" spans="17:247" x14ac:dyDescent="0.25">
      <c r="Q10987" s="1333"/>
      <c r="R10987" s="1333"/>
      <c r="S10987" s="669"/>
      <c r="T10987" s="669"/>
      <c r="U10987" s="669"/>
      <c r="AG10987" s="873"/>
      <c r="AN10987" s="669"/>
      <c r="IG10987" s="1009"/>
      <c r="IH10987" s="1009"/>
      <c r="II10987" s="1009"/>
      <c r="IJ10987" s="1009"/>
      <c r="IK10987" s="1009"/>
      <c r="IL10987" s="1009"/>
      <c r="IM10987" s="1009"/>
    </row>
    <row r="10988" spans="17:247" x14ac:dyDescent="0.25">
      <c r="Q10988" s="1333"/>
      <c r="R10988" s="1333"/>
      <c r="S10988" s="669"/>
      <c r="T10988" s="669"/>
      <c r="U10988" s="669"/>
      <c r="AG10988" s="873"/>
      <c r="AN10988" s="669"/>
      <c r="IG10988" s="1009"/>
      <c r="IH10988" s="1009"/>
      <c r="II10988" s="1009"/>
      <c r="IJ10988" s="1009"/>
      <c r="IK10988" s="1009"/>
      <c r="IL10988" s="1009"/>
      <c r="IM10988" s="1009"/>
    </row>
    <row r="10989" spans="17:247" x14ac:dyDescent="0.25">
      <c r="Q10989" s="1333"/>
      <c r="R10989" s="1333"/>
      <c r="S10989" s="669"/>
      <c r="T10989" s="669"/>
      <c r="U10989" s="669"/>
      <c r="AG10989" s="873"/>
      <c r="AN10989" s="669"/>
      <c r="IG10989" s="1009"/>
      <c r="IH10989" s="1009"/>
      <c r="II10989" s="1009"/>
      <c r="IJ10989" s="1009"/>
      <c r="IK10989" s="1009"/>
      <c r="IL10989" s="1009"/>
      <c r="IM10989" s="1009"/>
    </row>
    <row r="10990" spans="17:247" x14ac:dyDescent="0.25">
      <c r="Q10990" s="1333"/>
      <c r="R10990" s="1333"/>
      <c r="S10990" s="669"/>
      <c r="T10990" s="669"/>
      <c r="U10990" s="669"/>
      <c r="AG10990" s="873"/>
      <c r="AN10990" s="669"/>
      <c r="IG10990" s="1009"/>
      <c r="IH10990" s="1009"/>
      <c r="II10990" s="1009"/>
      <c r="IJ10990" s="1009"/>
      <c r="IK10990" s="1009"/>
      <c r="IL10990" s="1009"/>
      <c r="IM10990" s="1009"/>
    </row>
    <row r="10991" spans="17:247" x14ac:dyDescent="0.25">
      <c r="Q10991" s="1333"/>
      <c r="R10991" s="1333"/>
      <c r="S10991" s="669"/>
      <c r="T10991" s="669"/>
      <c r="U10991" s="669"/>
      <c r="AG10991" s="873"/>
      <c r="AN10991" s="669"/>
      <c r="IG10991" s="1009"/>
      <c r="IH10991" s="1009"/>
      <c r="II10991" s="1009"/>
      <c r="IJ10991" s="1009"/>
      <c r="IK10991" s="1009"/>
      <c r="IL10991" s="1009"/>
      <c r="IM10991" s="1009"/>
    </row>
    <row r="10992" spans="17:247" x14ac:dyDescent="0.25">
      <c r="Q10992" s="1333"/>
      <c r="R10992" s="1333"/>
      <c r="S10992" s="669"/>
      <c r="T10992" s="669"/>
      <c r="U10992" s="669"/>
      <c r="AG10992" s="873"/>
      <c r="AN10992" s="669"/>
      <c r="IG10992" s="1009"/>
      <c r="IH10992" s="1009"/>
      <c r="II10992" s="1009"/>
      <c r="IJ10992" s="1009"/>
      <c r="IK10992" s="1009"/>
      <c r="IL10992" s="1009"/>
      <c r="IM10992" s="1009"/>
    </row>
    <row r="10993" spans="17:247" x14ac:dyDescent="0.25">
      <c r="Q10993" s="1333"/>
      <c r="R10993" s="1333"/>
      <c r="S10993" s="669"/>
      <c r="T10993" s="669"/>
      <c r="U10993" s="669"/>
      <c r="AG10993" s="873"/>
      <c r="AN10993" s="669"/>
      <c r="IG10993" s="1009"/>
      <c r="IH10993" s="1009"/>
      <c r="II10993" s="1009"/>
      <c r="IJ10993" s="1009"/>
      <c r="IK10993" s="1009"/>
      <c r="IL10993" s="1009"/>
      <c r="IM10993" s="1009"/>
    </row>
    <row r="10994" spans="17:247" x14ac:dyDescent="0.25">
      <c r="Q10994" s="1333"/>
      <c r="R10994" s="1333"/>
      <c r="S10994" s="669"/>
      <c r="T10994" s="669"/>
      <c r="U10994" s="669"/>
      <c r="AG10994" s="873"/>
      <c r="AN10994" s="669"/>
      <c r="IG10994" s="1009"/>
      <c r="IH10994" s="1009"/>
      <c r="II10994" s="1009"/>
      <c r="IJ10994" s="1009"/>
      <c r="IK10994" s="1009"/>
      <c r="IL10994" s="1009"/>
      <c r="IM10994" s="1009"/>
    </row>
    <row r="10995" spans="17:247" x14ac:dyDescent="0.25">
      <c r="Q10995" s="1333"/>
      <c r="R10995" s="1333"/>
      <c r="S10995" s="669"/>
      <c r="T10995" s="669"/>
      <c r="U10995" s="669"/>
      <c r="AG10995" s="873"/>
      <c r="AN10995" s="669"/>
      <c r="IG10995" s="1009"/>
      <c r="IH10995" s="1009"/>
      <c r="II10995" s="1009"/>
      <c r="IJ10995" s="1009"/>
      <c r="IK10995" s="1009"/>
      <c r="IL10995" s="1009"/>
      <c r="IM10995" s="1009"/>
    </row>
    <row r="10996" spans="17:247" x14ac:dyDescent="0.25">
      <c r="Q10996" s="1333"/>
      <c r="R10996" s="1333"/>
      <c r="S10996" s="669"/>
      <c r="T10996" s="669"/>
      <c r="U10996" s="669"/>
      <c r="AG10996" s="873"/>
      <c r="AN10996" s="669"/>
      <c r="IG10996" s="1009"/>
      <c r="IH10996" s="1009"/>
      <c r="II10996" s="1009"/>
      <c r="IJ10996" s="1009"/>
      <c r="IK10996" s="1009"/>
      <c r="IL10996" s="1009"/>
      <c r="IM10996" s="1009"/>
    </row>
    <row r="10997" spans="17:247" x14ac:dyDescent="0.25">
      <c r="Q10997" s="1333"/>
      <c r="R10997" s="1333"/>
      <c r="S10997" s="669"/>
      <c r="T10997" s="669"/>
      <c r="U10997" s="669"/>
      <c r="AG10997" s="873"/>
      <c r="AN10997" s="669"/>
      <c r="IG10997" s="1009"/>
      <c r="IH10997" s="1009"/>
      <c r="II10997" s="1009"/>
      <c r="IJ10997" s="1009"/>
      <c r="IK10997" s="1009"/>
      <c r="IL10997" s="1009"/>
      <c r="IM10997" s="1009"/>
    </row>
    <row r="10998" spans="17:247" x14ac:dyDescent="0.25">
      <c r="Q10998" s="1333"/>
      <c r="R10998" s="1333"/>
      <c r="S10998" s="669"/>
      <c r="T10998" s="669"/>
      <c r="U10998" s="669"/>
      <c r="AG10998" s="873"/>
      <c r="AN10998" s="669"/>
      <c r="IG10998" s="1009"/>
      <c r="IH10998" s="1009"/>
      <c r="II10998" s="1009"/>
      <c r="IJ10998" s="1009"/>
      <c r="IK10998" s="1009"/>
      <c r="IL10998" s="1009"/>
      <c r="IM10998" s="1009"/>
    </row>
    <row r="10999" spans="17:247" x14ac:dyDescent="0.25">
      <c r="Q10999" s="1333"/>
      <c r="R10999" s="1333"/>
      <c r="S10999" s="669"/>
      <c r="T10999" s="669"/>
      <c r="U10999" s="669"/>
      <c r="AG10999" s="873"/>
      <c r="AN10999" s="669"/>
      <c r="IG10999" s="1009"/>
      <c r="IH10999" s="1009"/>
      <c r="II10999" s="1009"/>
      <c r="IJ10999" s="1009"/>
      <c r="IK10999" s="1009"/>
      <c r="IL10999" s="1009"/>
      <c r="IM10999" s="1009"/>
    </row>
    <row r="11000" spans="17:247" x14ac:dyDescent="0.25">
      <c r="Q11000" s="1333"/>
      <c r="R11000" s="1333"/>
      <c r="S11000" s="669"/>
      <c r="T11000" s="669"/>
      <c r="U11000" s="669"/>
      <c r="AG11000" s="873"/>
      <c r="AN11000" s="669"/>
      <c r="IG11000" s="1009"/>
      <c r="IH11000" s="1009"/>
      <c r="II11000" s="1009"/>
      <c r="IJ11000" s="1009"/>
      <c r="IK11000" s="1009"/>
      <c r="IL11000" s="1009"/>
      <c r="IM11000" s="1009"/>
    </row>
    <row r="11001" spans="17:247" x14ac:dyDescent="0.25">
      <c r="Q11001" s="1333"/>
      <c r="R11001" s="1333"/>
      <c r="S11001" s="669"/>
      <c r="T11001" s="669"/>
      <c r="U11001" s="669"/>
      <c r="AG11001" s="873"/>
      <c r="AN11001" s="669"/>
      <c r="IG11001" s="1009"/>
      <c r="IH11001" s="1009"/>
      <c r="II11001" s="1009"/>
      <c r="IJ11001" s="1009"/>
      <c r="IK11001" s="1009"/>
      <c r="IL11001" s="1009"/>
      <c r="IM11001" s="1009"/>
    </row>
    <row r="11002" spans="17:247" x14ac:dyDescent="0.25">
      <c r="Q11002" s="1333"/>
      <c r="R11002" s="1333"/>
      <c r="S11002" s="669"/>
      <c r="T11002" s="669"/>
      <c r="U11002" s="669"/>
      <c r="AG11002" s="873"/>
      <c r="AN11002" s="669"/>
      <c r="IG11002" s="1009"/>
      <c r="IH11002" s="1009"/>
      <c r="II11002" s="1009"/>
      <c r="IJ11002" s="1009"/>
      <c r="IK11002" s="1009"/>
      <c r="IL11002" s="1009"/>
      <c r="IM11002" s="1009"/>
    </row>
    <row r="11003" spans="17:247" x14ac:dyDescent="0.25">
      <c r="Q11003" s="1333"/>
      <c r="R11003" s="1333"/>
      <c r="S11003" s="669"/>
      <c r="T11003" s="669"/>
      <c r="U11003" s="669"/>
      <c r="AG11003" s="873"/>
      <c r="AN11003" s="669"/>
      <c r="IG11003" s="1009"/>
      <c r="IH11003" s="1009"/>
      <c r="II11003" s="1009"/>
      <c r="IJ11003" s="1009"/>
      <c r="IK11003" s="1009"/>
      <c r="IL11003" s="1009"/>
      <c r="IM11003" s="1009"/>
    </row>
    <row r="11004" spans="17:247" x14ac:dyDescent="0.25">
      <c r="Q11004" s="1333"/>
      <c r="R11004" s="1333"/>
      <c r="S11004" s="669"/>
      <c r="T11004" s="669"/>
      <c r="U11004" s="669"/>
      <c r="AG11004" s="873"/>
      <c r="AN11004" s="669"/>
      <c r="IG11004" s="1009"/>
      <c r="IH11004" s="1009"/>
      <c r="II11004" s="1009"/>
      <c r="IJ11004" s="1009"/>
      <c r="IK11004" s="1009"/>
      <c r="IL11004" s="1009"/>
      <c r="IM11004" s="1009"/>
    </row>
    <row r="11005" spans="17:247" x14ac:dyDescent="0.25">
      <c r="Q11005" s="1333"/>
      <c r="R11005" s="1333"/>
      <c r="S11005" s="669"/>
      <c r="T11005" s="669"/>
      <c r="U11005" s="669"/>
      <c r="AG11005" s="873"/>
      <c r="AN11005" s="669"/>
      <c r="IG11005" s="1009"/>
      <c r="IH11005" s="1009"/>
      <c r="II11005" s="1009"/>
      <c r="IJ11005" s="1009"/>
      <c r="IK11005" s="1009"/>
      <c r="IL11005" s="1009"/>
      <c r="IM11005" s="1009"/>
    </row>
    <row r="11006" spans="17:247" x14ac:dyDescent="0.25">
      <c r="Q11006" s="1333"/>
      <c r="R11006" s="1333"/>
      <c r="S11006" s="669"/>
      <c r="T11006" s="669"/>
      <c r="U11006" s="669"/>
      <c r="AG11006" s="873"/>
      <c r="AN11006" s="669"/>
      <c r="IG11006" s="1009"/>
      <c r="IH11006" s="1009"/>
      <c r="II11006" s="1009"/>
      <c r="IJ11006" s="1009"/>
      <c r="IK11006" s="1009"/>
      <c r="IL11006" s="1009"/>
      <c r="IM11006" s="1009"/>
    </row>
    <row r="11007" spans="17:247" x14ac:dyDescent="0.25">
      <c r="Q11007" s="1333"/>
      <c r="R11007" s="1333"/>
      <c r="S11007" s="669"/>
      <c r="T11007" s="669"/>
      <c r="U11007" s="669"/>
      <c r="AG11007" s="873"/>
      <c r="AN11007" s="669"/>
      <c r="IG11007" s="1009"/>
      <c r="IH11007" s="1009"/>
      <c r="II11007" s="1009"/>
      <c r="IJ11007" s="1009"/>
      <c r="IK11007" s="1009"/>
      <c r="IL11007" s="1009"/>
      <c r="IM11007" s="1009"/>
    </row>
    <row r="11008" spans="17:247" x14ac:dyDescent="0.25">
      <c r="Q11008" s="1333"/>
      <c r="R11008" s="1333"/>
      <c r="S11008" s="669"/>
      <c r="T11008" s="669"/>
      <c r="U11008" s="669"/>
      <c r="AG11008" s="873"/>
      <c r="AN11008" s="669"/>
      <c r="IG11008" s="1009"/>
      <c r="IH11008" s="1009"/>
      <c r="II11008" s="1009"/>
      <c r="IJ11008" s="1009"/>
      <c r="IK11008" s="1009"/>
      <c r="IL11008" s="1009"/>
      <c r="IM11008" s="1009"/>
    </row>
    <row r="11009" spans="17:247" x14ac:dyDescent="0.25">
      <c r="Q11009" s="1333"/>
      <c r="R11009" s="1333"/>
      <c r="S11009" s="669"/>
      <c r="T11009" s="669"/>
      <c r="U11009" s="669"/>
      <c r="AG11009" s="873"/>
      <c r="AN11009" s="669"/>
      <c r="IG11009" s="1009"/>
      <c r="IH11009" s="1009"/>
      <c r="II11009" s="1009"/>
      <c r="IJ11009" s="1009"/>
      <c r="IK11009" s="1009"/>
      <c r="IL11009" s="1009"/>
      <c r="IM11009" s="1009"/>
    </row>
    <row r="11010" spans="17:247" x14ac:dyDescent="0.25">
      <c r="Q11010" s="1333"/>
      <c r="R11010" s="1333"/>
      <c r="S11010" s="669"/>
      <c r="T11010" s="669"/>
      <c r="U11010" s="669"/>
      <c r="AG11010" s="873"/>
      <c r="AN11010" s="669"/>
      <c r="IG11010" s="1009"/>
      <c r="IH11010" s="1009"/>
      <c r="II11010" s="1009"/>
      <c r="IJ11010" s="1009"/>
      <c r="IK11010" s="1009"/>
      <c r="IL11010" s="1009"/>
      <c r="IM11010" s="1009"/>
    </row>
    <row r="11011" spans="17:247" x14ac:dyDescent="0.25">
      <c r="Q11011" s="1333"/>
      <c r="R11011" s="1333"/>
      <c r="S11011" s="669"/>
      <c r="T11011" s="669"/>
      <c r="U11011" s="669"/>
      <c r="AG11011" s="873"/>
      <c r="AN11011" s="669"/>
      <c r="IG11011" s="1009"/>
      <c r="IH11011" s="1009"/>
      <c r="II11011" s="1009"/>
      <c r="IJ11011" s="1009"/>
      <c r="IK11011" s="1009"/>
      <c r="IL11011" s="1009"/>
      <c r="IM11011" s="1009"/>
    </row>
    <row r="11012" spans="17:247" x14ac:dyDescent="0.25">
      <c r="Q11012" s="1333"/>
      <c r="R11012" s="1333"/>
      <c r="S11012" s="669"/>
      <c r="T11012" s="669"/>
      <c r="U11012" s="669"/>
      <c r="AG11012" s="873"/>
      <c r="AN11012" s="669"/>
      <c r="IG11012" s="1009"/>
      <c r="IH11012" s="1009"/>
      <c r="II11012" s="1009"/>
      <c r="IJ11012" s="1009"/>
      <c r="IK11012" s="1009"/>
      <c r="IL11012" s="1009"/>
      <c r="IM11012" s="1009"/>
    </row>
    <row r="11013" spans="17:247" x14ac:dyDescent="0.25">
      <c r="Q11013" s="1333"/>
      <c r="R11013" s="1333"/>
      <c r="S11013" s="669"/>
      <c r="T11013" s="669"/>
      <c r="U11013" s="669"/>
      <c r="AG11013" s="873"/>
      <c r="AN11013" s="669"/>
      <c r="IG11013" s="1009"/>
      <c r="IH11013" s="1009"/>
      <c r="II11013" s="1009"/>
      <c r="IJ11013" s="1009"/>
      <c r="IK11013" s="1009"/>
      <c r="IL11013" s="1009"/>
      <c r="IM11013" s="1009"/>
    </row>
    <row r="11014" spans="17:247" x14ac:dyDescent="0.25">
      <c r="Q11014" s="1333"/>
      <c r="R11014" s="1333"/>
      <c r="S11014" s="669"/>
      <c r="T11014" s="669"/>
      <c r="U11014" s="669"/>
      <c r="AG11014" s="873"/>
      <c r="AN11014" s="669"/>
      <c r="IG11014" s="1009"/>
      <c r="IH11014" s="1009"/>
      <c r="II11014" s="1009"/>
      <c r="IJ11014" s="1009"/>
      <c r="IK11014" s="1009"/>
      <c r="IL11014" s="1009"/>
      <c r="IM11014" s="1009"/>
    </row>
    <row r="11015" spans="17:247" x14ac:dyDescent="0.25">
      <c r="Q11015" s="1333"/>
      <c r="R11015" s="1333"/>
      <c r="S11015" s="669"/>
      <c r="T11015" s="669"/>
      <c r="U11015" s="669"/>
      <c r="AG11015" s="873"/>
      <c r="AN11015" s="669"/>
      <c r="IG11015" s="1009"/>
      <c r="IH11015" s="1009"/>
      <c r="II11015" s="1009"/>
      <c r="IJ11015" s="1009"/>
      <c r="IK11015" s="1009"/>
      <c r="IL11015" s="1009"/>
      <c r="IM11015" s="1009"/>
    </row>
    <row r="11016" spans="17:247" x14ac:dyDescent="0.25">
      <c r="Q11016" s="1333"/>
      <c r="R11016" s="1333"/>
      <c r="S11016" s="669"/>
      <c r="T11016" s="669"/>
      <c r="U11016" s="669"/>
      <c r="AG11016" s="873"/>
      <c r="AN11016" s="669"/>
      <c r="IG11016" s="1009"/>
      <c r="IH11016" s="1009"/>
      <c r="II11016" s="1009"/>
      <c r="IJ11016" s="1009"/>
      <c r="IK11016" s="1009"/>
      <c r="IL11016" s="1009"/>
      <c r="IM11016" s="1009"/>
    </row>
    <row r="11017" spans="17:247" x14ac:dyDescent="0.25">
      <c r="Q11017" s="1333"/>
      <c r="R11017" s="1333"/>
      <c r="S11017" s="669"/>
      <c r="T11017" s="669"/>
      <c r="U11017" s="669"/>
      <c r="AG11017" s="873"/>
      <c r="AN11017" s="669"/>
      <c r="IG11017" s="1009"/>
      <c r="IH11017" s="1009"/>
      <c r="II11017" s="1009"/>
      <c r="IJ11017" s="1009"/>
      <c r="IK11017" s="1009"/>
      <c r="IL11017" s="1009"/>
      <c r="IM11017" s="1009"/>
    </row>
    <row r="11018" spans="17:247" x14ac:dyDescent="0.25">
      <c r="Q11018" s="1333"/>
      <c r="R11018" s="1333"/>
      <c r="S11018" s="669"/>
      <c r="T11018" s="669"/>
      <c r="U11018" s="669"/>
      <c r="AG11018" s="873"/>
      <c r="AN11018" s="669"/>
      <c r="IG11018" s="1009"/>
      <c r="IH11018" s="1009"/>
      <c r="II11018" s="1009"/>
      <c r="IJ11018" s="1009"/>
      <c r="IK11018" s="1009"/>
      <c r="IL11018" s="1009"/>
      <c r="IM11018" s="1009"/>
    </row>
    <row r="11019" spans="17:247" x14ac:dyDescent="0.25">
      <c r="Q11019" s="1333"/>
      <c r="R11019" s="1333"/>
      <c r="S11019" s="669"/>
      <c r="T11019" s="669"/>
      <c r="U11019" s="669"/>
      <c r="AG11019" s="873"/>
      <c r="AN11019" s="669"/>
      <c r="IG11019" s="1009"/>
      <c r="IH11019" s="1009"/>
      <c r="II11019" s="1009"/>
      <c r="IJ11019" s="1009"/>
      <c r="IK11019" s="1009"/>
      <c r="IL11019" s="1009"/>
      <c r="IM11019" s="1009"/>
    </row>
    <row r="11020" spans="17:247" x14ac:dyDescent="0.25">
      <c r="Q11020" s="1333"/>
      <c r="R11020" s="1333"/>
      <c r="S11020" s="669"/>
      <c r="T11020" s="669"/>
      <c r="U11020" s="669"/>
      <c r="AG11020" s="873"/>
      <c r="AN11020" s="669"/>
      <c r="IG11020" s="1009"/>
      <c r="IH11020" s="1009"/>
      <c r="II11020" s="1009"/>
      <c r="IJ11020" s="1009"/>
      <c r="IK11020" s="1009"/>
      <c r="IL11020" s="1009"/>
      <c r="IM11020" s="1009"/>
    </row>
    <row r="11021" spans="17:247" x14ac:dyDescent="0.25">
      <c r="Q11021" s="1333"/>
      <c r="R11021" s="1333"/>
      <c r="S11021" s="669"/>
      <c r="T11021" s="669"/>
      <c r="U11021" s="669"/>
      <c r="AG11021" s="873"/>
      <c r="AN11021" s="669"/>
      <c r="IG11021" s="1009"/>
      <c r="IH11021" s="1009"/>
      <c r="II11021" s="1009"/>
      <c r="IJ11021" s="1009"/>
      <c r="IK11021" s="1009"/>
      <c r="IL11021" s="1009"/>
      <c r="IM11021" s="1009"/>
    </row>
    <row r="11022" spans="17:247" x14ac:dyDescent="0.25">
      <c r="Q11022" s="1333"/>
      <c r="R11022" s="1333"/>
      <c r="S11022" s="669"/>
      <c r="T11022" s="669"/>
      <c r="U11022" s="669"/>
      <c r="AG11022" s="873"/>
      <c r="AN11022" s="669"/>
      <c r="IG11022" s="1009"/>
      <c r="IH11022" s="1009"/>
      <c r="II11022" s="1009"/>
      <c r="IJ11022" s="1009"/>
      <c r="IK11022" s="1009"/>
      <c r="IL11022" s="1009"/>
      <c r="IM11022" s="1009"/>
    </row>
    <row r="11023" spans="17:247" x14ac:dyDescent="0.25">
      <c r="Q11023" s="1333"/>
      <c r="R11023" s="1333"/>
      <c r="S11023" s="669"/>
      <c r="T11023" s="669"/>
      <c r="U11023" s="669"/>
      <c r="AG11023" s="873"/>
      <c r="AN11023" s="669"/>
      <c r="IG11023" s="1009"/>
      <c r="IH11023" s="1009"/>
      <c r="II11023" s="1009"/>
      <c r="IJ11023" s="1009"/>
      <c r="IK11023" s="1009"/>
      <c r="IL11023" s="1009"/>
      <c r="IM11023" s="1009"/>
    </row>
    <row r="11024" spans="17:247" x14ac:dyDescent="0.25">
      <c r="Q11024" s="1333"/>
      <c r="R11024" s="1333"/>
      <c r="S11024" s="669"/>
      <c r="T11024" s="669"/>
      <c r="U11024" s="669"/>
      <c r="AG11024" s="873"/>
      <c r="AN11024" s="669"/>
      <c r="IG11024" s="1009"/>
      <c r="IH11024" s="1009"/>
      <c r="II11024" s="1009"/>
      <c r="IJ11024" s="1009"/>
      <c r="IK11024" s="1009"/>
      <c r="IL11024" s="1009"/>
      <c r="IM11024" s="1009"/>
    </row>
    <row r="11025" spans="17:247" x14ac:dyDescent="0.25">
      <c r="Q11025" s="1333"/>
      <c r="R11025" s="1333"/>
      <c r="S11025" s="669"/>
      <c r="T11025" s="669"/>
      <c r="U11025" s="669"/>
      <c r="AG11025" s="873"/>
      <c r="AN11025" s="669"/>
      <c r="IG11025" s="1009"/>
      <c r="IH11025" s="1009"/>
      <c r="II11025" s="1009"/>
      <c r="IJ11025" s="1009"/>
      <c r="IK11025" s="1009"/>
      <c r="IL11025" s="1009"/>
      <c r="IM11025" s="1009"/>
    </row>
    <row r="11026" spans="17:247" x14ac:dyDescent="0.25">
      <c r="Q11026" s="1333"/>
      <c r="R11026" s="1333"/>
      <c r="S11026" s="669"/>
      <c r="T11026" s="669"/>
      <c r="U11026" s="669"/>
      <c r="AG11026" s="873"/>
      <c r="AN11026" s="669"/>
      <c r="IG11026" s="1009"/>
      <c r="IH11026" s="1009"/>
      <c r="II11026" s="1009"/>
      <c r="IJ11026" s="1009"/>
      <c r="IK11026" s="1009"/>
      <c r="IL11026" s="1009"/>
      <c r="IM11026" s="1009"/>
    </row>
    <row r="11027" spans="17:247" x14ac:dyDescent="0.25">
      <c r="Q11027" s="1333"/>
      <c r="R11027" s="1333"/>
      <c r="S11027" s="669"/>
      <c r="T11027" s="669"/>
      <c r="U11027" s="669"/>
      <c r="AG11027" s="873"/>
      <c r="AN11027" s="669"/>
      <c r="IG11027" s="1009"/>
      <c r="IH11027" s="1009"/>
      <c r="II11027" s="1009"/>
      <c r="IJ11027" s="1009"/>
      <c r="IK11027" s="1009"/>
      <c r="IL11027" s="1009"/>
      <c r="IM11027" s="1009"/>
    </row>
    <row r="11028" spans="17:247" x14ac:dyDescent="0.25">
      <c r="Q11028" s="1333"/>
      <c r="R11028" s="1333"/>
      <c r="S11028" s="669"/>
      <c r="T11028" s="669"/>
      <c r="U11028" s="669"/>
      <c r="AG11028" s="873"/>
      <c r="AN11028" s="669"/>
      <c r="IG11028" s="1009"/>
      <c r="IH11028" s="1009"/>
      <c r="II11028" s="1009"/>
      <c r="IJ11028" s="1009"/>
      <c r="IK11028" s="1009"/>
      <c r="IL11028" s="1009"/>
      <c r="IM11028" s="1009"/>
    </row>
    <row r="11029" spans="17:247" x14ac:dyDescent="0.25">
      <c r="Q11029" s="1333"/>
      <c r="R11029" s="1333"/>
      <c r="S11029" s="669"/>
      <c r="T11029" s="669"/>
      <c r="U11029" s="669"/>
      <c r="AG11029" s="873"/>
      <c r="AN11029" s="669"/>
      <c r="IG11029" s="1009"/>
      <c r="IH11029" s="1009"/>
      <c r="II11029" s="1009"/>
      <c r="IJ11029" s="1009"/>
      <c r="IK11029" s="1009"/>
      <c r="IL11029" s="1009"/>
      <c r="IM11029" s="1009"/>
    </row>
    <row r="11030" spans="17:247" x14ac:dyDescent="0.25">
      <c r="Q11030" s="1333"/>
      <c r="R11030" s="1333"/>
      <c r="S11030" s="669"/>
      <c r="T11030" s="669"/>
      <c r="U11030" s="669"/>
      <c r="AG11030" s="873"/>
      <c r="AN11030" s="669"/>
      <c r="IG11030" s="1009"/>
      <c r="IH11030" s="1009"/>
      <c r="II11030" s="1009"/>
      <c r="IJ11030" s="1009"/>
      <c r="IK11030" s="1009"/>
      <c r="IL11030" s="1009"/>
      <c r="IM11030" s="1009"/>
    </row>
    <row r="11031" spans="17:247" x14ac:dyDescent="0.25">
      <c r="Q11031" s="1333"/>
      <c r="R11031" s="1333"/>
      <c r="S11031" s="669"/>
      <c r="T11031" s="669"/>
      <c r="U11031" s="669"/>
      <c r="AG11031" s="873"/>
      <c r="AN11031" s="669"/>
      <c r="IG11031" s="1009"/>
      <c r="IH11031" s="1009"/>
      <c r="II11031" s="1009"/>
      <c r="IJ11031" s="1009"/>
      <c r="IK11031" s="1009"/>
      <c r="IL11031" s="1009"/>
      <c r="IM11031" s="1009"/>
    </row>
    <row r="11032" spans="17:247" x14ac:dyDescent="0.25">
      <c r="Q11032" s="1333"/>
      <c r="R11032" s="1333"/>
      <c r="S11032" s="669"/>
      <c r="T11032" s="669"/>
      <c r="U11032" s="669"/>
      <c r="AG11032" s="873"/>
      <c r="AN11032" s="669"/>
      <c r="IG11032" s="1009"/>
      <c r="IH11032" s="1009"/>
      <c r="II11032" s="1009"/>
      <c r="IJ11032" s="1009"/>
      <c r="IK11032" s="1009"/>
      <c r="IL11032" s="1009"/>
      <c r="IM11032" s="1009"/>
    </row>
    <row r="11033" spans="17:247" x14ac:dyDescent="0.25">
      <c r="Q11033" s="1333"/>
      <c r="R11033" s="1333"/>
      <c r="S11033" s="669"/>
      <c r="T11033" s="669"/>
      <c r="U11033" s="669"/>
      <c r="AG11033" s="873"/>
      <c r="AN11033" s="669"/>
      <c r="IG11033" s="1009"/>
      <c r="IH11033" s="1009"/>
      <c r="II11033" s="1009"/>
      <c r="IJ11033" s="1009"/>
      <c r="IK11033" s="1009"/>
      <c r="IL11033" s="1009"/>
      <c r="IM11033" s="1009"/>
    </row>
    <row r="11034" spans="17:247" x14ac:dyDescent="0.25">
      <c r="Q11034" s="1333"/>
      <c r="R11034" s="1333"/>
      <c r="S11034" s="669"/>
      <c r="T11034" s="669"/>
      <c r="U11034" s="669"/>
      <c r="AG11034" s="873"/>
      <c r="AN11034" s="669"/>
      <c r="IG11034" s="1009"/>
      <c r="IH11034" s="1009"/>
      <c r="II11034" s="1009"/>
      <c r="IJ11034" s="1009"/>
      <c r="IK11034" s="1009"/>
      <c r="IL11034" s="1009"/>
      <c r="IM11034" s="1009"/>
    </row>
    <row r="11035" spans="17:247" x14ac:dyDescent="0.25">
      <c r="Q11035" s="1333"/>
      <c r="R11035" s="1333"/>
      <c r="S11035" s="669"/>
      <c r="T11035" s="669"/>
      <c r="U11035" s="669"/>
      <c r="AG11035" s="873"/>
      <c r="AN11035" s="669"/>
      <c r="IG11035" s="1009"/>
      <c r="IH11035" s="1009"/>
      <c r="II11035" s="1009"/>
      <c r="IJ11035" s="1009"/>
      <c r="IK11035" s="1009"/>
      <c r="IL11035" s="1009"/>
      <c r="IM11035" s="1009"/>
    </row>
    <row r="11036" spans="17:247" x14ac:dyDescent="0.25">
      <c r="Q11036" s="1333"/>
      <c r="R11036" s="1333"/>
      <c r="S11036" s="669"/>
      <c r="T11036" s="669"/>
      <c r="U11036" s="669"/>
      <c r="AG11036" s="873"/>
      <c r="AN11036" s="669"/>
      <c r="IG11036" s="1009"/>
      <c r="IH11036" s="1009"/>
      <c r="II11036" s="1009"/>
      <c r="IJ11036" s="1009"/>
      <c r="IK11036" s="1009"/>
      <c r="IL11036" s="1009"/>
      <c r="IM11036" s="1009"/>
    </row>
    <row r="11037" spans="17:247" x14ac:dyDescent="0.25">
      <c r="Q11037" s="1333"/>
      <c r="R11037" s="1333"/>
      <c r="S11037" s="669"/>
      <c r="T11037" s="669"/>
      <c r="U11037" s="669"/>
      <c r="AG11037" s="873"/>
      <c r="AN11037" s="669"/>
      <c r="IG11037" s="1009"/>
      <c r="IH11037" s="1009"/>
      <c r="II11037" s="1009"/>
      <c r="IJ11037" s="1009"/>
      <c r="IK11037" s="1009"/>
      <c r="IL11037" s="1009"/>
      <c r="IM11037" s="1009"/>
    </row>
    <row r="11038" spans="17:247" x14ac:dyDescent="0.25">
      <c r="Q11038" s="1333"/>
      <c r="R11038" s="1333"/>
      <c r="S11038" s="669"/>
      <c r="T11038" s="669"/>
      <c r="U11038" s="669"/>
      <c r="AG11038" s="873"/>
      <c r="AN11038" s="669"/>
      <c r="IG11038" s="1009"/>
      <c r="IH11038" s="1009"/>
      <c r="II11038" s="1009"/>
      <c r="IJ11038" s="1009"/>
      <c r="IK11038" s="1009"/>
      <c r="IL11038" s="1009"/>
      <c r="IM11038" s="1009"/>
    </row>
    <row r="11039" spans="17:247" x14ac:dyDescent="0.25">
      <c r="Q11039" s="1333"/>
      <c r="R11039" s="1333"/>
      <c r="S11039" s="669"/>
      <c r="T11039" s="669"/>
      <c r="U11039" s="669"/>
      <c r="AG11039" s="873"/>
      <c r="AN11039" s="669"/>
      <c r="IG11039" s="1009"/>
      <c r="IH11039" s="1009"/>
      <c r="II11039" s="1009"/>
      <c r="IJ11039" s="1009"/>
      <c r="IK11039" s="1009"/>
      <c r="IL11039" s="1009"/>
      <c r="IM11039" s="1009"/>
    </row>
    <row r="11040" spans="17:247" x14ac:dyDescent="0.25">
      <c r="Q11040" s="1333"/>
      <c r="R11040" s="1333"/>
      <c r="S11040" s="669"/>
      <c r="T11040" s="669"/>
      <c r="U11040" s="669"/>
      <c r="AG11040" s="873"/>
      <c r="AN11040" s="669"/>
      <c r="IG11040" s="1009"/>
      <c r="IH11040" s="1009"/>
      <c r="II11040" s="1009"/>
      <c r="IJ11040" s="1009"/>
      <c r="IK11040" s="1009"/>
      <c r="IL11040" s="1009"/>
      <c r="IM11040" s="1009"/>
    </row>
    <row r="11041" spans="17:247" x14ac:dyDescent="0.25">
      <c r="Q11041" s="1333"/>
      <c r="R11041" s="1333"/>
      <c r="S11041" s="669"/>
      <c r="T11041" s="669"/>
      <c r="U11041" s="669"/>
      <c r="AG11041" s="873"/>
      <c r="AN11041" s="669"/>
      <c r="IG11041" s="1009"/>
      <c r="IH11041" s="1009"/>
      <c r="II11041" s="1009"/>
      <c r="IJ11041" s="1009"/>
      <c r="IK11041" s="1009"/>
      <c r="IL11041" s="1009"/>
      <c r="IM11041" s="1009"/>
    </row>
    <row r="11042" spans="17:247" x14ac:dyDescent="0.25">
      <c r="Q11042" s="1333"/>
      <c r="R11042" s="1333"/>
      <c r="S11042" s="669"/>
      <c r="T11042" s="669"/>
      <c r="U11042" s="669"/>
      <c r="AG11042" s="873"/>
      <c r="AN11042" s="669"/>
      <c r="IG11042" s="1009"/>
      <c r="IH11042" s="1009"/>
      <c r="II11042" s="1009"/>
      <c r="IJ11042" s="1009"/>
      <c r="IK11042" s="1009"/>
      <c r="IL11042" s="1009"/>
      <c r="IM11042" s="1009"/>
    </row>
    <row r="11043" spans="17:247" x14ac:dyDescent="0.25">
      <c r="Q11043" s="1333"/>
      <c r="R11043" s="1333"/>
      <c r="S11043" s="669"/>
      <c r="T11043" s="669"/>
      <c r="U11043" s="669"/>
      <c r="AG11043" s="873"/>
      <c r="AN11043" s="669"/>
      <c r="IG11043" s="1009"/>
      <c r="IH11043" s="1009"/>
      <c r="II11043" s="1009"/>
      <c r="IJ11043" s="1009"/>
      <c r="IK11043" s="1009"/>
      <c r="IL11043" s="1009"/>
      <c r="IM11043" s="1009"/>
    </row>
    <row r="11044" spans="17:247" x14ac:dyDescent="0.25">
      <c r="Q11044" s="1333"/>
      <c r="R11044" s="1333"/>
      <c r="S11044" s="669"/>
      <c r="T11044" s="669"/>
      <c r="U11044" s="669"/>
      <c r="AG11044" s="873"/>
      <c r="AN11044" s="669"/>
      <c r="IG11044" s="1009"/>
      <c r="IH11044" s="1009"/>
      <c r="II11044" s="1009"/>
      <c r="IJ11044" s="1009"/>
      <c r="IK11044" s="1009"/>
      <c r="IL11044" s="1009"/>
      <c r="IM11044" s="1009"/>
    </row>
    <row r="11045" spans="17:247" x14ac:dyDescent="0.25">
      <c r="Q11045" s="1333"/>
      <c r="R11045" s="1333"/>
      <c r="S11045" s="669"/>
      <c r="T11045" s="669"/>
      <c r="U11045" s="669"/>
      <c r="AG11045" s="873"/>
      <c r="AN11045" s="669"/>
      <c r="IG11045" s="1009"/>
      <c r="IH11045" s="1009"/>
      <c r="II11045" s="1009"/>
      <c r="IJ11045" s="1009"/>
      <c r="IK11045" s="1009"/>
      <c r="IL11045" s="1009"/>
      <c r="IM11045" s="1009"/>
    </row>
    <row r="11046" spans="17:247" x14ac:dyDescent="0.25">
      <c r="Q11046" s="1333"/>
      <c r="R11046" s="1333"/>
      <c r="S11046" s="669"/>
      <c r="T11046" s="669"/>
      <c r="U11046" s="669"/>
      <c r="AG11046" s="873"/>
      <c r="AN11046" s="669"/>
      <c r="IG11046" s="1009"/>
      <c r="IH11046" s="1009"/>
      <c r="II11046" s="1009"/>
      <c r="IJ11046" s="1009"/>
      <c r="IK11046" s="1009"/>
      <c r="IL11046" s="1009"/>
      <c r="IM11046" s="1009"/>
    </row>
    <row r="11047" spans="17:247" x14ac:dyDescent="0.25">
      <c r="Q11047" s="1333"/>
      <c r="R11047" s="1333"/>
      <c r="S11047" s="669"/>
      <c r="T11047" s="669"/>
      <c r="U11047" s="669"/>
      <c r="AG11047" s="873"/>
      <c r="AN11047" s="669"/>
      <c r="IG11047" s="1009"/>
      <c r="IH11047" s="1009"/>
      <c r="II11047" s="1009"/>
      <c r="IJ11047" s="1009"/>
      <c r="IK11047" s="1009"/>
      <c r="IL11047" s="1009"/>
      <c r="IM11047" s="1009"/>
    </row>
    <row r="11048" spans="17:247" x14ac:dyDescent="0.25">
      <c r="Q11048" s="1333"/>
      <c r="R11048" s="1333"/>
      <c r="S11048" s="669"/>
      <c r="T11048" s="669"/>
      <c r="U11048" s="669"/>
      <c r="AG11048" s="873"/>
      <c r="AN11048" s="669"/>
      <c r="IG11048" s="1009"/>
      <c r="IH11048" s="1009"/>
      <c r="II11048" s="1009"/>
      <c r="IJ11048" s="1009"/>
      <c r="IK11048" s="1009"/>
      <c r="IL11048" s="1009"/>
      <c r="IM11048" s="1009"/>
    </row>
    <row r="11049" spans="17:247" x14ac:dyDescent="0.25">
      <c r="Q11049" s="1333"/>
      <c r="R11049" s="1333"/>
      <c r="S11049" s="669"/>
      <c r="T11049" s="669"/>
      <c r="U11049" s="669"/>
      <c r="AG11049" s="873"/>
      <c r="AN11049" s="669"/>
      <c r="IG11049" s="1009"/>
      <c r="IH11049" s="1009"/>
      <c r="II11049" s="1009"/>
      <c r="IJ11049" s="1009"/>
      <c r="IK11049" s="1009"/>
      <c r="IL11049" s="1009"/>
      <c r="IM11049" s="1009"/>
    </row>
    <row r="11050" spans="17:247" x14ac:dyDescent="0.25">
      <c r="Q11050" s="1333"/>
      <c r="R11050" s="1333"/>
      <c r="S11050" s="669"/>
      <c r="T11050" s="669"/>
      <c r="U11050" s="669"/>
      <c r="AG11050" s="873"/>
      <c r="AN11050" s="669"/>
      <c r="IG11050" s="1009"/>
      <c r="IH11050" s="1009"/>
      <c r="II11050" s="1009"/>
      <c r="IJ11050" s="1009"/>
      <c r="IK11050" s="1009"/>
      <c r="IL11050" s="1009"/>
      <c r="IM11050" s="1009"/>
    </row>
    <row r="11051" spans="17:247" x14ac:dyDescent="0.25">
      <c r="Q11051" s="1333"/>
      <c r="R11051" s="1333"/>
      <c r="S11051" s="669"/>
      <c r="T11051" s="669"/>
      <c r="U11051" s="669"/>
      <c r="AG11051" s="873"/>
      <c r="AN11051" s="669"/>
      <c r="IG11051" s="1009"/>
      <c r="IH11051" s="1009"/>
      <c r="II11051" s="1009"/>
      <c r="IJ11051" s="1009"/>
      <c r="IK11051" s="1009"/>
      <c r="IL11051" s="1009"/>
      <c r="IM11051" s="1009"/>
    </row>
    <row r="11052" spans="17:247" x14ac:dyDescent="0.25">
      <c r="Q11052" s="1333"/>
      <c r="R11052" s="1333"/>
      <c r="S11052" s="669"/>
      <c r="T11052" s="669"/>
      <c r="U11052" s="669"/>
      <c r="AG11052" s="873"/>
      <c r="AN11052" s="669"/>
      <c r="IG11052" s="1009"/>
      <c r="IH11052" s="1009"/>
      <c r="II11052" s="1009"/>
      <c r="IJ11052" s="1009"/>
      <c r="IK11052" s="1009"/>
      <c r="IL11052" s="1009"/>
      <c r="IM11052" s="1009"/>
    </row>
    <row r="11053" spans="17:247" x14ac:dyDescent="0.25">
      <c r="Q11053" s="1333"/>
      <c r="R11053" s="1333"/>
      <c r="S11053" s="669"/>
      <c r="T11053" s="669"/>
      <c r="U11053" s="669"/>
      <c r="AG11053" s="873"/>
      <c r="AN11053" s="669"/>
      <c r="IG11053" s="1009"/>
      <c r="IH11053" s="1009"/>
      <c r="II11053" s="1009"/>
      <c r="IJ11053" s="1009"/>
      <c r="IK11053" s="1009"/>
      <c r="IL11053" s="1009"/>
      <c r="IM11053" s="1009"/>
    </row>
    <row r="11054" spans="17:247" x14ac:dyDescent="0.25">
      <c r="Q11054" s="1333"/>
      <c r="R11054" s="1333"/>
      <c r="S11054" s="669"/>
      <c r="T11054" s="669"/>
      <c r="U11054" s="669"/>
      <c r="AG11054" s="873"/>
      <c r="AN11054" s="669"/>
      <c r="IG11054" s="1009"/>
      <c r="IH11054" s="1009"/>
      <c r="II11054" s="1009"/>
      <c r="IJ11054" s="1009"/>
      <c r="IK11054" s="1009"/>
      <c r="IL11054" s="1009"/>
      <c r="IM11054" s="1009"/>
    </row>
    <row r="11055" spans="17:247" x14ac:dyDescent="0.25">
      <c r="Q11055" s="1333"/>
      <c r="R11055" s="1333"/>
      <c r="S11055" s="669"/>
      <c r="T11055" s="669"/>
      <c r="U11055" s="669"/>
      <c r="AG11055" s="873"/>
      <c r="AN11055" s="669"/>
      <c r="IG11055" s="1009"/>
      <c r="IH11055" s="1009"/>
      <c r="II11055" s="1009"/>
      <c r="IJ11055" s="1009"/>
      <c r="IK11055" s="1009"/>
      <c r="IL11055" s="1009"/>
      <c r="IM11055" s="1009"/>
    </row>
    <row r="11056" spans="17:247" x14ac:dyDescent="0.25">
      <c r="Q11056" s="1333"/>
      <c r="R11056" s="1333"/>
      <c r="S11056" s="669"/>
      <c r="T11056" s="669"/>
      <c r="U11056" s="669"/>
      <c r="AG11056" s="873"/>
      <c r="AN11056" s="669"/>
      <c r="IG11056" s="1009"/>
      <c r="IH11056" s="1009"/>
      <c r="II11056" s="1009"/>
      <c r="IJ11056" s="1009"/>
      <c r="IK11056" s="1009"/>
      <c r="IL11056" s="1009"/>
      <c r="IM11056" s="1009"/>
    </row>
    <row r="11057" spans="17:247" x14ac:dyDescent="0.25">
      <c r="Q11057" s="1333"/>
      <c r="R11057" s="1333"/>
      <c r="S11057" s="669"/>
      <c r="T11057" s="669"/>
      <c r="U11057" s="669"/>
      <c r="AG11057" s="873"/>
      <c r="AN11057" s="669"/>
      <c r="IG11057" s="1009"/>
      <c r="IH11057" s="1009"/>
      <c r="II11057" s="1009"/>
      <c r="IJ11057" s="1009"/>
      <c r="IK11057" s="1009"/>
      <c r="IL11057" s="1009"/>
      <c r="IM11057" s="1009"/>
    </row>
    <row r="11058" spans="17:247" x14ac:dyDescent="0.25">
      <c r="Q11058" s="1333"/>
      <c r="R11058" s="1333"/>
      <c r="S11058" s="669"/>
      <c r="T11058" s="669"/>
      <c r="U11058" s="669"/>
      <c r="AG11058" s="873"/>
      <c r="AN11058" s="669"/>
      <c r="IG11058" s="1009"/>
      <c r="IH11058" s="1009"/>
      <c r="II11058" s="1009"/>
      <c r="IJ11058" s="1009"/>
      <c r="IK11058" s="1009"/>
      <c r="IL11058" s="1009"/>
      <c r="IM11058" s="1009"/>
    </row>
    <row r="11059" spans="17:247" x14ac:dyDescent="0.25">
      <c r="Q11059" s="1333"/>
      <c r="R11059" s="1333"/>
      <c r="S11059" s="669"/>
      <c r="T11059" s="669"/>
      <c r="U11059" s="669"/>
      <c r="AG11059" s="873"/>
      <c r="AN11059" s="669"/>
      <c r="IG11059" s="1009"/>
      <c r="IH11059" s="1009"/>
      <c r="II11059" s="1009"/>
      <c r="IJ11059" s="1009"/>
      <c r="IK11059" s="1009"/>
      <c r="IL11059" s="1009"/>
      <c r="IM11059" s="1009"/>
    </row>
    <row r="11060" spans="17:247" x14ac:dyDescent="0.25">
      <c r="Q11060" s="1333"/>
      <c r="R11060" s="1333"/>
      <c r="S11060" s="669"/>
      <c r="T11060" s="669"/>
      <c r="U11060" s="669"/>
      <c r="AG11060" s="873"/>
      <c r="AN11060" s="669"/>
      <c r="IG11060" s="1009"/>
      <c r="IH11060" s="1009"/>
      <c r="II11060" s="1009"/>
      <c r="IJ11060" s="1009"/>
      <c r="IK11060" s="1009"/>
      <c r="IL11060" s="1009"/>
      <c r="IM11060" s="1009"/>
    </row>
    <row r="11061" spans="17:247" x14ac:dyDescent="0.25">
      <c r="Q11061" s="1333"/>
      <c r="R11061" s="1333"/>
      <c r="S11061" s="669"/>
      <c r="T11061" s="669"/>
      <c r="U11061" s="669"/>
      <c r="AG11061" s="873"/>
      <c r="AN11061" s="669"/>
      <c r="IG11061" s="1009"/>
      <c r="IH11061" s="1009"/>
      <c r="II11061" s="1009"/>
      <c r="IJ11061" s="1009"/>
      <c r="IK11061" s="1009"/>
      <c r="IL11061" s="1009"/>
      <c r="IM11061" s="1009"/>
    </row>
    <row r="11062" spans="17:247" x14ac:dyDescent="0.25">
      <c r="Q11062" s="1333"/>
      <c r="R11062" s="1333"/>
      <c r="S11062" s="669"/>
      <c r="T11062" s="669"/>
      <c r="U11062" s="669"/>
      <c r="AG11062" s="873"/>
      <c r="AN11062" s="669"/>
      <c r="IG11062" s="1009"/>
      <c r="IH11062" s="1009"/>
      <c r="II11062" s="1009"/>
      <c r="IJ11062" s="1009"/>
      <c r="IK11062" s="1009"/>
      <c r="IL11062" s="1009"/>
      <c r="IM11062" s="1009"/>
    </row>
    <row r="11063" spans="17:247" x14ac:dyDescent="0.25">
      <c r="Q11063" s="1333"/>
      <c r="R11063" s="1333"/>
      <c r="S11063" s="669"/>
      <c r="T11063" s="669"/>
      <c r="U11063" s="669"/>
      <c r="AG11063" s="873"/>
      <c r="AN11063" s="669"/>
      <c r="IG11063" s="1009"/>
      <c r="IH11063" s="1009"/>
      <c r="II11063" s="1009"/>
      <c r="IJ11063" s="1009"/>
      <c r="IK11063" s="1009"/>
      <c r="IL11063" s="1009"/>
      <c r="IM11063" s="1009"/>
    </row>
    <row r="11064" spans="17:247" x14ac:dyDescent="0.25">
      <c r="Q11064" s="1333"/>
      <c r="R11064" s="1333"/>
      <c r="S11064" s="669"/>
      <c r="T11064" s="669"/>
      <c r="U11064" s="669"/>
      <c r="AG11064" s="873"/>
      <c r="AN11064" s="669"/>
      <c r="IG11064" s="1009"/>
      <c r="IH11064" s="1009"/>
      <c r="II11064" s="1009"/>
      <c r="IJ11064" s="1009"/>
      <c r="IK11064" s="1009"/>
      <c r="IL11064" s="1009"/>
      <c r="IM11064" s="1009"/>
    </row>
    <row r="11065" spans="17:247" x14ac:dyDescent="0.25">
      <c r="Q11065" s="1333"/>
      <c r="R11065" s="1333"/>
      <c r="S11065" s="669"/>
      <c r="T11065" s="669"/>
      <c r="U11065" s="669"/>
      <c r="AG11065" s="873"/>
      <c r="AN11065" s="669"/>
      <c r="IG11065" s="1009"/>
      <c r="IH11065" s="1009"/>
      <c r="II11065" s="1009"/>
      <c r="IJ11065" s="1009"/>
      <c r="IK11065" s="1009"/>
      <c r="IL11065" s="1009"/>
      <c r="IM11065" s="1009"/>
    </row>
    <row r="11066" spans="17:247" x14ac:dyDescent="0.25">
      <c r="Q11066" s="1333"/>
      <c r="R11066" s="1333"/>
      <c r="S11066" s="669"/>
      <c r="T11066" s="669"/>
      <c r="U11066" s="669"/>
      <c r="AG11066" s="873"/>
      <c r="AN11066" s="669"/>
      <c r="IG11066" s="1009"/>
      <c r="IH11066" s="1009"/>
      <c r="II11066" s="1009"/>
      <c r="IJ11066" s="1009"/>
      <c r="IK11066" s="1009"/>
      <c r="IL11066" s="1009"/>
      <c r="IM11066" s="1009"/>
    </row>
    <row r="11067" spans="17:247" x14ac:dyDescent="0.25">
      <c r="Q11067" s="1333"/>
      <c r="R11067" s="1333"/>
      <c r="S11067" s="669"/>
      <c r="T11067" s="669"/>
      <c r="U11067" s="669"/>
      <c r="AG11067" s="873"/>
      <c r="AN11067" s="669"/>
      <c r="IG11067" s="1009"/>
      <c r="IH11067" s="1009"/>
      <c r="II11067" s="1009"/>
      <c r="IJ11067" s="1009"/>
      <c r="IK11067" s="1009"/>
      <c r="IL11067" s="1009"/>
      <c r="IM11067" s="1009"/>
    </row>
    <row r="11068" spans="17:247" x14ac:dyDescent="0.25">
      <c r="Q11068" s="1333"/>
      <c r="R11068" s="1333"/>
      <c r="S11068" s="669"/>
      <c r="T11068" s="669"/>
      <c r="U11068" s="669"/>
      <c r="AG11068" s="873"/>
      <c r="AN11068" s="669"/>
      <c r="IG11068" s="1009"/>
      <c r="IH11068" s="1009"/>
      <c r="II11068" s="1009"/>
      <c r="IJ11068" s="1009"/>
      <c r="IK11068" s="1009"/>
      <c r="IL11068" s="1009"/>
      <c r="IM11068" s="1009"/>
    </row>
    <row r="11069" spans="17:247" x14ac:dyDescent="0.25">
      <c r="Q11069" s="1333"/>
      <c r="R11069" s="1333"/>
      <c r="S11069" s="669"/>
      <c r="T11069" s="669"/>
      <c r="U11069" s="669"/>
      <c r="AG11069" s="873"/>
      <c r="AN11069" s="669"/>
      <c r="IG11069" s="1009"/>
      <c r="IH11069" s="1009"/>
      <c r="II11069" s="1009"/>
      <c r="IJ11069" s="1009"/>
      <c r="IK11069" s="1009"/>
      <c r="IL11069" s="1009"/>
      <c r="IM11069" s="1009"/>
    </row>
    <row r="11070" spans="17:247" x14ac:dyDescent="0.25">
      <c r="Q11070" s="1333"/>
      <c r="R11070" s="1333"/>
      <c r="S11070" s="669"/>
      <c r="T11070" s="669"/>
      <c r="U11070" s="669"/>
      <c r="AG11070" s="873"/>
      <c r="AN11070" s="669"/>
      <c r="IG11070" s="1009"/>
      <c r="IH11070" s="1009"/>
      <c r="II11070" s="1009"/>
      <c r="IJ11070" s="1009"/>
      <c r="IK11070" s="1009"/>
      <c r="IL11070" s="1009"/>
      <c r="IM11070" s="1009"/>
    </row>
    <row r="11071" spans="17:247" x14ac:dyDescent="0.25">
      <c r="Q11071" s="1333"/>
      <c r="R11071" s="1333"/>
      <c r="S11071" s="669"/>
      <c r="T11071" s="669"/>
      <c r="U11071" s="669"/>
      <c r="AG11071" s="873"/>
      <c r="AN11071" s="669"/>
      <c r="IG11071" s="1009"/>
      <c r="IH11071" s="1009"/>
      <c r="II11071" s="1009"/>
      <c r="IJ11071" s="1009"/>
      <c r="IK11071" s="1009"/>
      <c r="IL11071" s="1009"/>
      <c r="IM11071" s="1009"/>
    </row>
    <row r="11072" spans="17:247" x14ac:dyDescent="0.25">
      <c r="Q11072" s="1333"/>
      <c r="R11072" s="1333"/>
      <c r="S11072" s="669"/>
      <c r="T11072" s="669"/>
      <c r="U11072" s="669"/>
      <c r="AG11072" s="873"/>
      <c r="AN11072" s="669"/>
      <c r="IG11072" s="1009"/>
      <c r="IH11072" s="1009"/>
      <c r="II11072" s="1009"/>
      <c r="IJ11072" s="1009"/>
      <c r="IK11072" s="1009"/>
      <c r="IL11072" s="1009"/>
      <c r="IM11072" s="1009"/>
    </row>
    <row r="11073" spans="17:247" x14ac:dyDescent="0.25">
      <c r="Q11073" s="1333"/>
      <c r="R11073" s="1333"/>
      <c r="S11073" s="669"/>
      <c r="T11073" s="669"/>
      <c r="U11073" s="669"/>
      <c r="AG11073" s="873"/>
      <c r="AN11073" s="669"/>
      <c r="IG11073" s="1009"/>
      <c r="IH11073" s="1009"/>
      <c r="II11073" s="1009"/>
      <c r="IJ11073" s="1009"/>
      <c r="IK11073" s="1009"/>
      <c r="IL11073" s="1009"/>
      <c r="IM11073" s="1009"/>
    </row>
    <row r="11074" spans="17:247" x14ac:dyDescent="0.25">
      <c r="Q11074" s="1333"/>
      <c r="R11074" s="1333"/>
      <c r="S11074" s="669"/>
      <c r="T11074" s="669"/>
      <c r="U11074" s="669"/>
      <c r="AG11074" s="873"/>
      <c r="AN11074" s="669"/>
      <c r="IG11074" s="1009"/>
      <c r="IH11074" s="1009"/>
      <c r="II11074" s="1009"/>
      <c r="IJ11074" s="1009"/>
      <c r="IK11074" s="1009"/>
      <c r="IL11074" s="1009"/>
      <c r="IM11074" s="1009"/>
    </row>
    <row r="11075" spans="17:247" x14ac:dyDescent="0.25">
      <c r="Q11075" s="1333"/>
      <c r="R11075" s="1333"/>
      <c r="S11075" s="669"/>
      <c r="T11075" s="669"/>
      <c r="U11075" s="669"/>
      <c r="AG11075" s="873"/>
      <c r="AN11075" s="669"/>
      <c r="IG11075" s="1009"/>
      <c r="IH11075" s="1009"/>
      <c r="II11075" s="1009"/>
      <c r="IJ11075" s="1009"/>
      <c r="IK11075" s="1009"/>
      <c r="IL11075" s="1009"/>
      <c r="IM11075" s="1009"/>
    </row>
    <row r="11076" spans="17:247" x14ac:dyDescent="0.25">
      <c r="Q11076" s="1333"/>
      <c r="R11076" s="1333"/>
      <c r="S11076" s="669"/>
      <c r="T11076" s="669"/>
      <c r="U11076" s="669"/>
      <c r="AG11076" s="873"/>
      <c r="AN11076" s="669"/>
      <c r="IG11076" s="1009"/>
      <c r="IH11076" s="1009"/>
      <c r="II11076" s="1009"/>
      <c r="IJ11076" s="1009"/>
      <c r="IK11076" s="1009"/>
      <c r="IL11076" s="1009"/>
      <c r="IM11076" s="1009"/>
    </row>
    <row r="11077" spans="17:247" x14ac:dyDescent="0.25">
      <c r="Q11077" s="1333"/>
      <c r="R11077" s="1333"/>
      <c r="S11077" s="669"/>
      <c r="T11077" s="669"/>
      <c r="U11077" s="669"/>
      <c r="AG11077" s="873"/>
      <c r="AN11077" s="669"/>
      <c r="IG11077" s="1009"/>
      <c r="IH11077" s="1009"/>
      <c r="II11077" s="1009"/>
      <c r="IJ11077" s="1009"/>
      <c r="IK11077" s="1009"/>
      <c r="IL11077" s="1009"/>
      <c r="IM11077" s="1009"/>
    </row>
    <row r="11078" spans="17:247" x14ac:dyDescent="0.25">
      <c r="Q11078" s="1333"/>
      <c r="R11078" s="1333"/>
      <c r="S11078" s="669"/>
      <c r="T11078" s="669"/>
      <c r="U11078" s="669"/>
      <c r="AG11078" s="873"/>
      <c r="AN11078" s="669"/>
      <c r="IG11078" s="1009"/>
      <c r="IH11078" s="1009"/>
      <c r="II11078" s="1009"/>
      <c r="IJ11078" s="1009"/>
      <c r="IK11078" s="1009"/>
      <c r="IL11078" s="1009"/>
      <c r="IM11078" s="1009"/>
    </row>
    <row r="11079" spans="17:247" x14ac:dyDescent="0.25">
      <c r="Q11079" s="1333"/>
      <c r="R11079" s="1333"/>
      <c r="S11079" s="669"/>
      <c r="T11079" s="669"/>
      <c r="U11079" s="669"/>
      <c r="AG11079" s="873"/>
      <c r="AN11079" s="669"/>
      <c r="IG11079" s="1009"/>
      <c r="IH11079" s="1009"/>
      <c r="II11079" s="1009"/>
      <c r="IJ11079" s="1009"/>
      <c r="IK11079" s="1009"/>
      <c r="IL11079" s="1009"/>
      <c r="IM11079" s="1009"/>
    </row>
    <row r="11080" spans="17:247" x14ac:dyDescent="0.25">
      <c r="Q11080" s="1333"/>
      <c r="R11080" s="1333"/>
      <c r="S11080" s="669"/>
      <c r="T11080" s="669"/>
      <c r="U11080" s="669"/>
      <c r="AG11080" s="873"/>
      <c r="AN11080" s="669"/>
      <c r="IG11080" s="1009"/>
      <c r="IH11080" s="1009"/>
      <c r="II11080" s="1009"/>
      <c r="IJ11080" s="1009"/>
      <c r="IK11080" s="1009"/>
      <c r="IL11080" s="1009"/>
      <c r="IM11080" s="1009"/>
    </row>
    <row r="11081" spans="17:247" x14ac:dyDescent="0.25">
      <c r="Q11081" s="1333"/>
      <c r="R11081" s="1333"/>
      <c r="S11081" s="669"/>
      <c r="T11081" s="669"/>
      <c r="U11081" s="669"/>
      <c r="AG11081" s="873"/>
      <c r="AN11081" s="669"/>
      <c r="IG11081" s="1009"/>
      <c r="IH11081" s="1009"/>
      <c r="II11081" s="1009"/>
      <c r="IJ11081" s="1009"/>
      <c r="IK11081" s="1009"/>
      <c r="IL11081" s="1009"/>
      <c r="IM11081" s="1009"/>
    </row>
    <row r="11082" spans="17:247" x14ac:dyDescent="0.25">
      <c r="Q11082" s="1333"/>
      <c r="R11082" s="1333"/>
      <c r="S11082" s="669"/>
      <c r="T11082" s="669"/>
      <c r="U11082" s="669"/>
      <c r="AG11082" s="873"/>
      <c r="AN11082" s="669"/>
      <c r="IG11082" s="1009"/>
      <c r="IH11082" s="1009"/>
      <c r="II11082" s="1009"/>
      <c r="IJ11082" s="1009"/>
      <c r="IK11082" s="1009"/>
      <c r="IL11082" s="1009"/>
      <c r="IM11082" s="1009"/>
    </row>
    <row r="11083" spans="17:247" x14ac:dyDescent="0.25">
      <c r="Q11083" s="1333"/>
      <c r="R11083" s="1333"/>
      <c r="S11083" s="669"/>
      <c r="T11083" s="669"/>
      <c r="U11083" s="669"/>
      <c r="AG11083" s="873"/>
      <c r="AN11083" s="669"/>
      <c r="IG11083" s="1009"/>
      <c r="IH11083" s="1009"/>
      <c r="II11083" s="1009"/>
      <c r="IJ11083" s="1009"/>
      <c r="IK11083" s="1009"/>
      <c r="IL11083" s="1009"/>
      <c r="IM11083" s="1009"/>
    </row>
    <row r="11084" spans="17:247" x14ac:dyDescent="0.25">
      <c r="Q11084" s="1333"/>
      <c r="R11084" s="1333"/>
      <c r="S11084" s="669"/>
      <c r="T11084" s="669"/>
      <c r="U11084" s="669"/>
      <c r="AG11084" s="873"/>
      <c r="AN11084" s="669"/>
      <c r="IG11084" s="1009"/>
      <c r="IH11084" s="1009"/>
      <c r="II11084" s="1009"/>
      <c r="IJ11084" s="1009"/>
      <c r="IK11084" s="1009"/>
      <c r="IL11084" s="1009"/>
      <c r="IM11084" s="1009"/>
    </row>
    <row r="11085" spans="17:247" x14ac:dyDescent="0.25">
      <c r="Q11085" s="1333"/>
      <c r="R11085" s="1333"/>
      <c r="S11085" s="669"/>
      <c r="T11085" s="669"/>
      <c r="U11085" s="669"/>
      <c r="AG11085" s="873"/>
      <c r="AN11085" s="669"/>
      <c r="IG11085" s="1009"/>
      <c r="IH11085" s="1009"/>
      <c r="II11085" s="1009"/>
      <c r="IJ11085" s="1009"/>
      <c r="IK11085" s="1009"/>
      <c r="IL11085" s="1009"/>
      <c r="IM11085" s="1009"/>
    </row>
    <row r="11086" spans="17:247" x14ac:dyDescent="0.25">
      <c r="Q11086" s="1333"/>
      <c r="R11086" s="1333"/>
      <c r="S11086" s="669"/>
      <c r="T11086" s="669"/>
      <c r="U11086" s="669"/>
      <c r="AG11086" s="873"/>
      <c r="AN11086" s="669"/>
      <c r="IG11086" s="1009"/>
      <c r="IH11086" s="1009"/>
      <c r="II11086" s="1009"/>
      <c r="IJ11086" s="1009"/>
      <c r="IK11086" s="1009"/>
      <c r="IL11086" s="1009"/>
      <c r="IM11086" s="1009"/>
    </row>
    <row r="11087" spans="17:247" x14ac:dyDescent="0.25">
      <c r="Q11087" s="1333"/>
      <c r="R11087" s="1333"/>
      <c r="S11087" s="669"/>
      <c r="T11087" s="669"/>
      <c r="U11087" s="669"/>
      <c r="AG11087" s="873"/>
      <c r="AN11087" s="669"/>
      <c r="IG11087" s="1009"/>
      <c r="IH11087" s="1009"/>
      <c r="II11087" s="1009"/>
      <c r="IJ11087" s="1009"/>
      <c r="IK11087" s="1009"/>
      <c r="IL11087" s="1009"/>
      <c r="IM11087" s="1009"/>
    </row>
    <row r="11088" spans="17:247" x14ac:dyDescent="0.25">
      <c r="Q11088" s="1333"/>
      <c r="R11088" s="1333"/>
      <c r="S11088" s="669"/>
      <c r="T11088" s="669"/>
      <c r="U11088" s="669"/>
      <c r="AG11088" s="873"/>
      <c r="AN11088" s="669"/>
      <c r="IG11088" s="1009"/>
      <c r="IH11088" s="1009"/>
      <c r="II11088" s="1009"/>
      <c r="IJ11088" s="1009"/>
      <c r="IK11088" s="1009"/>
      <c r="IL11088" s="1009"/>
      <c r="IM11088" s="1009"/>
    </row>
    <row r="11089" spans="17:247" x14ac:dyDescent="0.25">
      <c r="Q11089" s="1333"/>
      <c r="R11089" s="1333"/>
      <c r="S11089" s="669"/>
      <c r="T11089" s="669"/>
      <c r="U11089" s="669"/>
      <c r="AG11089" s="873"/>
      <c r="AN11089" s="669"/>
      <c r="IG11089" s="1009"/>
      <c r="IH11089" s="1009"/>
      <c r="II11089" s="1009"/>
      <c r="IJ11089" s="1009"/>
      <c r="IK11089" s="1009"/>
      <c r="IL11089" s="1009"/>
      <c r="IM11089" s="1009"/>
    </row>
    <row r="11090" spans="17:247" x14ac:dyDescent="0.25">
      <c r="Q11090" s="1333"/>
      <c r="R11090" s="1333"/>
      <c r="S11090" s="669"/>
      <c r="T11090" s="669"/>
      <c r="U11090" s="669"/>
      <c r="AG11090" s="873"/>
      <c r="AN11090" s="669"/>
      <c r="IG11090" s="1009"/>
      <c r="IH11090" s="1009"/>
      <c r="II11090" s="1009"/>
      <c r="IJ11090" s="1009"/>
      <c r="IK11090" s="1009"/>
      <c r="IL11090" s="1009"/>
      <c r="IM11090" s="1009"/>
    </row>
    <row r="11091" spans="17:247" x14ac:dyDescent="0.25">
      <c r="Q11091" s="1333"/>
      <c r="R11091" s="1333"/>
      <c r="S11091" s="669"/>
      <c r="T11091" s="669"/>
      <c r="U11091" s="669"/>
      <c r="AG11091" s="873"/>
      <c r="AN11091" s="669"/>
      <c r="IG11091" s="1009"/>
      <c r="IH11091" s="1009"/>
      <c r="II11091" s="1009"/>
      <c r="IJ11091" s="1009"/>
      <c r="IK11091" s="1009"/>
      <c r="IL11091" s="1009"/>
      <c r="IM11091" s="1009"/>
    </row>
    <row r="11092" spans="17:247" x14ac:dyDescent="0.25">
      <c r="Q11092" s="1333"/>
      <c r="R11092" s="1333"/>
      <c r="S11092" s="669"/>
      <c r="T11092" s="669"/>
      <c r="U11092" s="669"/>
      <c r="AG11092" s="873"/>
      <c r="AN11092" s="669"/>
      <c r="IG11092" s="1009"/>
      <c r="IH11092" s="1009"/>
      <c r="II11092" s="1009"/>
      <c r="IJ11092" s="1009"/>
      <c r="IK11092" s="1009"/>
      <c r="IL11092" s="1009"/>
      <c r="IM11092" s="1009"/>
    </row>
    <row r="11093" spans="17:247" x14ac:dyDescent="0.25">
      <c r="Q11093" s="1333"/>
      <c r="R11093" s="1333"/>
      <c r="S11093" s="669"/>
      <c r="T11093" s="669"/>
      <c r="U11093" s="669"/>
      <c r="AG11093" s="873"/>
      <c r="AN11093" s="669"/>
      <c r="IG11093" s="1009"/>
      <c r="IH11093" s="1009"/>
      <c r="II11093" s="1009"/>
      <c r="IJ11093" s="1009"/>
      <c r="IK11093" s="1009"/>
      <c r="IL11093" s="1009"/>
      <c r="IM11093" s="1009"/>
    </row>
    <row r="11094" spans="17:247" x14ac:dyDescent="0.25">
      <c r="Q11094" s="1333"/>
      <c r="R11094" s="1333"/>
      <c r="S11094" s="669"/>
      <c r="T11094" s="669"/>
      <c r="U11094" s="669"/>
      <c r="AG11094" s="873"/>
      <c r="AN11094" s="669"/>
      <c r="IG11094" s="1009"/>
      <c r="IH11094" s="1009"/>
      <c r="II11094" s="1009"/>
      <c r="IJ11094" s="1009"/>
      <c r="IK11094" s="1009"/>
      <c r="IL11094" s="1009"/>
      <c r="IM11094" s="1009"/>
    </row>
    <row r="11095" spans="17:247" x14ac:dyDescent="0.25">
      <c r="Q11095" s="1333"/>
      <c r="R11095" s="1333"/>
      <c r="S11095" s="669"/>
      <c r="T11095" s="669"/>
      <c r="U11095" s="669"/>
      <c r="AG11095" s="873"/>
      <c r="AN11095" s="669"/>
      <c r="IG11095" s="1009"/>
      <c r="IH11095" s="1009"/>
      <c r="II11095" s="1009"/>
      <c r="IJ11095" s="1009"/>
      <c r="IK11095" s="1009"/>
      <c r="IL11095" s="1009"/>
      <c r="IM11095" s="1009"/>
    </row>
    <row r="11096" spans="17:247" x14ac:dyDescent="0.25">
      <c r="Q11096" s="1333"/>
      <c r="R11096" s="1333"/>
      <c r="S11096" s="669"/>
      <c r="T11096" s="669"/>
      <c r="U11096" s="669"/>
      <c r="AG11096" s="873"/>
      <c r="AN11096" s="669"/>
      <c r="IG11096" s="1009"/>
      <c r="IH11096" s="1009"/>
      <c r="II11096" s="1009"/>
      <c r="IJ11096" s="1009"/>
      <c r="IK11096" s="1009"/>
      <c r="IL11096" s="1009"/>
      <c r="IM11096" s="1009"/>
    </row>
    <row r="11097" spans="17:247" x14ac:dyDescent="0.25">
      <c r="Q11097" s="1333"/>
      <c r="R11097" s="1333"/>
      <c r="S11097" s="669"/>
      <c r="T11097" s="669"/>
      <c r="U11097" s="669"/>
      <c r="AG11097" s="873"/>
      <c r="AN11097" s="669"/>
      <c r="IG11097" s="1009"/>
      <c r="IH11097" s="1009"/>
      <c r="II11097" s="1009"/>
      <c r="IJ11097" s="1009"/>
      <c r="IK11097" s="1009"/>
      <c r="IL11097" s="1009"/>
      <c r="IM11097" s="1009"/>
    </row>
    <row r="11098" spans="17:247" x14ac:dyDescent="0.25">
      <c r="Q11098" s="1333"/>
      <c r="R11098" s="1333"/>
      <c r="S11098" s="669"/>
      <c r="T11098" s="669"/>
      <c r="U11098" s="669"/>
      <c r="AG11098" s="873"/>
      <c r="AN11098" s="669"/>
      <c r="IG11098" s="1009"/>
      <c r="IH11098" s="1009"/>
      <c r="II11098" s="1009"/>
      <c r="IJ11098" s="1009"/>
      <c r="IK11098" s="1009"/>
      <c r="IL11098" s="1009"/>
      <c r="IM11098" s="1009"/>
    </row>
    <row r="11099" spans="17:247" x14ac:dyDescent="0.25">
      <c r="Q11099" s="1333"/>
      <c r="R11099" s="1333"/>
      <c r="S11099" s="669"/>
      <c r="T11099" s="669"/>
      <c r="U11099" s="669"/>
      <c r="AG11099" s="873"/>
      <c r="AN11099" s="669"/>
      <c r="IG11099" s="1009"/>
      <c r="IH11099" s="1009"/>
      <c r="II11099" s="1009"/>
      <c r="IJ11099" s="1009"/>
      <c r="IK11099" s="1009"/>
      <c r="IL11099" s="1009"/>
      <c r="IM11099" s="1009"/>
    </row>
    <row r="11100" spans="17:247" x14ac:dyDescent="0.25">
      <c r="Q11100" s="1333"/>
      <c r="R11100" s="1333"/>
      <c r="S11100" s="669"/>
      <c r="T11100" s="669"/>
      <c r="U11100" s="669"/>
      <c r="AG11100" s="873"/>
      <c r="AN11100" s="669"/>
      <c r="IG11100" s="1009"/>
      <c r="IH11100" s="1009"/>
      <c r="II11100" s="1009"/>
      <c r="IJ11100" s="1009"/>
      <c r="IK11100" s="1009"/>
      <c r="IL11100" s="1009"/>
      <c r="IM11100" s="1009"/>
    </row>
    <row r="11101" spans="17:247" x14ac:dyDescent="0.25">
      <c r="Q11101" s="1333"/>
      <c r="R11101" s="1333"/>
      <c r="S11101" s="669"/>
      <c r="T11101" s="669"/>
      <c r="U11101" s="669"/>
      <c r="AG11101" s="873"/>
      <c r="AN11101" s="669"/>
      <c r="IG11101" s="1009"/>
      <c r="IH11101" s="1009"/>
      <c r="II11101" s="1009"/>
      <c r="IJ11101" s="1009"/>
      <c r="IK11101" s="1009"/>
      <c r="IL11101" s="1009"/>
      <c r="IM11101" s="1009"/>
    </row>
    <row r="11102" spans="17:247" x14ac:dyDescent="0.25">
      <c r="Q11102" s="1333"/>
      <c r="R11102" s="1333"/>
      <c r="S11102" s="669"/>
      <c r="T11102" s="669"/>
      <c r="U11102" s="669"/>
      <c r="AG11102" s="873"/>
      <c r="AN11102" s="669"/>
      <c r="IG11102" s="1009"/>
      <c r="IH11102" s="1009"/>
      <c r="II11102" s="1009"/>
      <c r="IJ11102" s="1009"/>
      <c r="IK11102" s="1009"/>
      <c r="IL11102" s="1009"/>
      <c r="IM11102" s="1009"/>
    </row>
    <row r="11103" spans="17:247" x14ac:dyDescent="0.25">
      <c r="Q11103" s="1333"/>
      <c r="R11103" s="1333"/>
      <c r="S11103" s="669"/>
      <c r="T11103" s="669"/>
      <c r="U11103" s="669"/>
      <c r="AG11103" s="873"/>
      <c r="AN11103" s="669"/>
      <c r="IG11103" s="1009"/>
      <c r="IH11103" s="1009"/>
      <c r="II11103" s="1009"/>
      <c r="IJ11103" s="1009"/>
      <c r="IK11103" s="1009"/>
      <c r="IL11103" s="1009"/>
      <c r="IM11103" s="1009"/>
    </row>
    <row r="11104" spans="17:247" x14ac:dyDescent="0.25">
      <c r="Q11104" s="1333"/>
      <c r="R11104" s="1333"/>
      <c r="S11104" s="669"/>
      <c r="T11104" s="669"/>
      <c r="U11104" s="669"/>
      <c r="AG11104" s="873"/>
      <c r="AN11104" s="669"/>
      <c r="IG11104" s="1009"/>
      <c r="IH11104" s="1009"/>
      <c r="II11104" s="1009"/>
      <c r="IJ11104" s="1009"/>
      <c r="IK11104" s="1009"/>
      <c r="IL11104" s="1009"/>
      <c r="IM11104" s="1009"/>
    </row>
    <row r="11105" spans="17:247" x14ac:dyDescent="0.25">
      <c r="Q11105" s="1333"/>
      <c r="R11105" s="1333"/>
      <c r="S11105" s="669"/>
      <c r="T11105" s="669"/>
      <c r="U11105" s="669"/>
      <c r="AG11105" s="873"/>
      <c r="AN11105" s="669"/>
      <c r="IG11105" s="1009"/>
      <c r="IH11105" s="1009"/>
      <c r="II11105" s="1009"/>
      <c r="IJ11105" s="1009"/>
      <c r="IK11105" s="1009"/>
      <c r="IL11105" s="1009"/>
      <c r="IM11105" s="1009"/>
    </row>
    <row r="11106" spans="17:247" x14ac:dyDescent="0.25">
      <c r="Q11106" s="1333"/>
      <c r="R11106" s="1333"/>
      <c r="S11106" s="669"/>
      <c r="T11106" s="669"/>
      <c r="U11106" s="669"/>
      <c r="AG11106" s="873"/>
      <c r="AN11106" s="669"/>
      <c r="IG11106" s="1009"/>
      <c r="IH11106" s="1009"/>
      <c r="II11106" s="1009"/>
      <c r="IJ11106" s="1009"/>
      <c r="IK11106" s="1009"/>
      <c r="IL11106" s="1009"/>
      <c r="IM11106" s="1009"/>
    </row>
    <row r="11107" spans="17:247" x14ac:dyDescent="0.25">
      <c r="Q11107" s="1333"/>
      <c r="R11107" s="1333"/>
      <c r="S11107" s="669"/>
      <c r="T11107" s="669"/>
      <c r="U11107" s="669"/>
      <c r="AG11107" s="873"/>
      <c r="AN11107" s="669"/>
      <c r="IG11107" s="1009"/>
      <c r="IH11107" s="1009"/>
      <c r="II11107" s="1009"/>
      <c r="IJ11107" s="1009"/>
      <c r="IK11107" s="1009"/>
      <c r="IL11107" s="1009"/>
      <c r="IM11107" s="1009"/>
    </row>
    <row r="11108" spans="17:247" x14ac:dyDescent="0.25">
      <c r="Q11108" s="1333"/>
      <c r="R11108" s="1333"/>
      <c r="S11108" s="669"/>
      <c r="T11108" s="669"/>
      <c r="U11108" s="669"/>
      <c r="AG11108" s="873"/>
      <c r="AN11108" s="669"/>
      <c r="IG11108" s="1009"/>
      <c r="IH11108" s="1009"/>
      <c r="II11108" s="1009"/>
      <c r="IJ11108" s="1009"/>
      <c r="IK11108" s="1009"/>
      <c r="IL11108" s="1009"/>
      <c r="IM11108" s="1009"/>
    </row>
    <row r="11109" spans="17:247" x14ac:dyDescent="0.25">
      <c r="Q11109" s="1333"/>
      <c r="R11109" s="1333"/>
      <c r="S11109" s="669"/>
      <c r="T11109" s="669"/>
      <c r="U11109" s="669"/>
      <c r="AG11109" s="873"/>
      <c r="AN11109" s="669"/>
      <c r="IG11109" s="1009"/>
      <c r="IH11109" s="1009"/>
      <c r="II11109" s="1009"/>
      <c r="IJ11109" s="1009"/>
      <c r="IK11109" s="1009"/>
      <c r="IL11109" s="1009"/>
      <c r="IM11109" s="1009"/>
    </row>
    <row r="11110" spans="17:247" x14ac:dyDescent="0.25">
      <c r="Q11110" s="1333"/>
      <c r="R11110" s="1333"/>
      <c r="S11110" s="669"/>
      <c r="T11110" s="669"/>
      <c r="U11110" s="669"/>
      <c r="AG11110" s="873"/>
      <c r="AN11110" s="669"/>
      <c r="IG11110" s="1009"/>
      <c r="IH11110" s="1009"/>
      <c r="II11110" s="1009"/>
      <c r="IJ11110" s="1009"/>
      <c r="IK11110" s="1009"/>
      <c r="IL11110" s="1009"/>
      <c r="IM11110" s="1009"/>
    </row>
    <row r="11111" spans="17:247" x14ac:dyDescent="0.25">
      <c r="Q11111" s="1333"/>
      <c r="R11111" s="1333"/>
      <c r="S11111" s="669"/>
      <c r="T11111" s="669"/>
      <c r="U11111" s="669"/>
      <c r="AG11111" s="873"/>
      <c r="AN11111" s="669"/>
      <c r="IG11111" s="1009"/>
      <c r="IH11111" s="1009"/>
      <c r="II11111" s="1009"/>
      <c r="IJ11111" s="1009"/>
      <c r="IK11111" s="1009"/>
      <c r="IL11111" s="1009"/>
      <c r="IM11111" s="1009"/>
    </row>
    <row r="11112" spans="17:247" x14ac:dyDescent="0.25">
      <c r="Q11112" s="1333"/>
      <c r="R11112" s="1333"/>
      <c r="S11112" s="669"/>
      <c r="T11112" s="669"/>
      <c r="U11112" s="669"/>
      <c r="AG11112" s="873"/>
      <c r="AN11112" s="669"/>
      <c r="IG11112" s="1009"/>
      <c r="IH11112" s="1009"/>
      <c r="II11112" s="1009"/>
      <c r="IJ11112" s="1009"/>
      <c r="IK11112" s="1009"/>
      <c r="IL11112" s="1009"/>
      <c r="IM11112" s="1009"/>
    </row>
    <row r="11113" spans="17:247" x14ac:dyDescent="0.25">
      <c r="Q11113" s="1333"/>
      <c r="R11113" s="1333"/>
      <c r="S11113" s="669"/>
      <c r="T11113" s="669"/>
      <c r="U11113" s="669"/>
      <c r="AG11113" s="873"/>
      <c r="AN11113" s="669"/>
      <c r="IG11113" s="1009"/>
      <c r="IH11113" s="1009"/>
      <c r="II11113" s="1009"/>
      <c r="IJ11113" s="1009"/>
      <c r="IK11113" s="1009"/>
      <c r="IL11113" s="1009"/>
      <c r="IM11113" s="1009"/>
    </row>
    <row r="11114" spans="17:247" x14ac:dyDescent="0.25">
      <c r="Q11114" s="1333"/>
      <c r="R11114" s="1333"/>
      <c r="S11114" s="669"/>
      <c r="T11114" s="669"/>
      <c r="U11114" s="669"/>
      <c r="AG11114" s="873"/>
      <c r="AN11114" s="669"/>
      <c r="IG11114" s="1009"/>
      <c r="IH11114" s="1009"/>
      <c r="II11114" s="1009"/>
      <c r="IJ11114" s="1009"/>
      <c r="IK11114" s="1009"/>
      <c r="IL11114" s="1009"/>
      <c r="IM11114" s="1009"/>
    </row>
    <row r="11115" spans="17:247" x14ac:dyDescent="0.25">
      <c r="Q11115" s="1333"/>
      <c r="R11115" s="1333"/>
      <c r="S11115" s="669"/>
      <c r="T11115" s="669"/>
      <c r="U11115" s="669"/>
      <c r="AG11115" s="873"/>
      <c r="AN11115" s="669"/>
      <c r="IG11115" s="1009"/>
      <c r="IH11115" s="1009"/>
      <c r="II11115" s="1009"/>
      <c r="IJ11115" s="1009"/>
      <c r="IK11115" s="1009"/>
      <c r="IL11115" s="1009"/>
      <c r="IM11115" s="1009"/>
    </row>
    <row r="11116" spans="17:247" x14ac:dyDescent="0.25">
      <c r="Q11116" s="1333"/>
      <c r="R11116" s="1333"/>
      <c r="S11116" s="669"/>
      <c r="T11116" s="669"/>
      <c r="U11116" s="669"/>
      <c r="AG11116" s="873"/>
      <c r="AN11116" s="669"/>
      <c r="IG11116" s="1009"/>
      <c r="IH11116" s="1009"/>
      <c r="II11116" s="1009"/>
      <c r="IJ11116" s="1009"/>
      <c r="IK11116" s="1009"/>
      <c r="IL11116" s="1009"/>
      <c r="IM11116" s="1009"/>
    </row>
    <row r="11117" spans="17:247" x14ac:dyDescent="0.25">
      <c r="Q11117" s="1333"/>
      <c r="R11117" s="1333"/>
      <c r="S11117" s="669"/>
      <c r="T11117" s="669"/>
      <c r="U11117" s="669"/>
      <c r="AG11117" s="873"/>
      <c r="AN11117" s="669"/>
      <c r="IG11117" s="1009"/>
      <c r="IH11117" s="1009"/>
      <c r="II11117" s="1009"/>
      <c r="IJ11117" s="1009"/>
      <c r="IK11117" s="1009"/>
      <c r="IL11117" s="1009"/>
      <c r="IM11117" s="1009"/>
    </row>
    <row r="11118" spans="17:247" x14ac:dyDescent="0.25">
      <c r="Q11118" s="1333"/>
      <c r="R11118" s="1333"/>
      <c r="S11118" s="669"/>
      <c r="T11118" s="669"/>
      <c r="U11118" s="669"/>
      <c r="AG11118" s="873"/>
      <c r="AN11118" s="669"/>
      <c r="IG11118" s="1009"/>
      <c r="IH11118" s="1009"/>
      <c r="II11118" s="1009"/>
      <c r="IJ11118" s="1009"/>
      <c r="IK11118" s="1009"/>
      <c r="IL11118" s="1009"/>
      <c r="IM11118" s="1009"/>
    </row>
    <row r="11119" spans="17:247" x14ac:dyDescent="0.25">
      <c r="Q11119" s="1333"/>
      <c r="R11119" s="1333"/>
      <c r="S11119" s="669"/>
      <c r="T11119" s="669"/>
      <c r="U11119" s="669"/>
      <c r="AG11119" s="873"/>
      <c r="AN11119" s="669"/>
      <c r="IG11119" s="1009"/>
      <c r="IH11119" s="1009"/>
      <c r="II11119" s="1009"/>
      <c r="IJ11119" s="1009"/>
      <c r="IK11119" s="1009"/>
      <c r="IL11119" s="1009"/>
      <c r="IM11119" s="1009"/>
    </row>
    <row r="11120" spans="17:247" x14ac:dyDescent="0.25">
      <c r="Q11120" s="1333"/>
      <c r="R11120" s="1333"/>
      <c r="S11120" s="669"/>
      <c r="T11120" s="669"/>
      <c r="U11120" s="669"/>
      <c r="AG11120" s="873"/>
      <c r="AN11120" s="669"/>
      <c r="IG11120" s="1009"/>
      <c r="IH11120" s="1009"/>
      <c r="II11120" s="1009"/>
      <c r="IJ11120" s="1009"/>
      <c r="IK11120" s="1009"/>
      <c r="IL11120" s="1009"/>
      <c r="IM11120" s="1009"/>
    </row>
    <row r="11121" spans="17:247" x14ac:dyDescent="0.25">
      <c r="Q11121" s="1333"/>
      <c r="R11121" s="1333"/>
      <c r="S11121" s="669"/>
      <c r="T11121" s="669"/>
      <c r="U11121" s="669"/>
      <c r="AG11121" s="873"/>
      <c r="AN11121" s="669"/>
      <c r="IG11121" s="1009"/>
      <c r="IH11121" s="1009"/>
      <c r="II11121" s="1009"/>
      <c r="IJ11121" s="1009"/>
      <c r="IK11121" s="1009"/>
      <c r="IL11121" s="1009"/>
      <c r="IM11121" s="1009"/>
    </row>
    <row r="11122" spans="17:247" x14ac:dyDescent="0.25">
      <c r="Q11122" s="1333"/>
      <c r="R11122" s="1333"/>
      <c r="S11122" s="669"/>
      <c r="T11122" s="669"/>
      <c r="U11122" s="669"/>
      <c r="AG11122" s="873"/>
      <c r="AN11122" s="669"/>
      <c r="IG11122" s="1009"/>
      <c r="IH11122" s="1009"/>
      <c r="II11122" s="1009"/>
      <c r="IJ11122" s="1009"/>
      <c r="IK11122" s="1009"/>
      <c r="IL11122" s="1009"/>
      <c r="IM11122" s="1009"/>
    </row>
    <row r="11123" spans="17:247" x14ac:dyDescent="0.25">
      <c r="Q11123" s="1333"/>
      <c r="R11123" s="1333"/>
      <c r="S11123" s="669"/>
      <c r="T11123" s="669"/>
      <c r="U11123" s="669"/>
      <c r="AG11123" s="873"/>
      <c r="AN11123" s="669"/>
      <c r="IG11123" s="1009"/>
      <c r="IH11123" s="1009"/>
      <c r="II11123" s="1009"/>
      <c r="IJ11123" s="1009"/>
      <c r="IK11123" s="1009"/>
      <c r="IL11123" s="1009"/>
      <c r="IM11123" s="1009"/>
    </row>
    <row r="11124" spans="17:247" x14ac:dyDescent="0.25">
      <c r="Q11124" s="1333"/>
      <c r="R11124" s="1333"/>
      <c r="S11124" s="669"/>
      <c r="T11124" s="669"/>
      <c r="U11124" s="669"/>
      <c r="AG11124" s="873"/>
      <c r="AN11124" s="669"/>
      <c r="IG11124" s="1009"/>
      <c r="IH11124" s="1009"/>
      <c r="II11124" s="1009"/>
      <c r="IJ11124" s="1009"/>
      <c r="IK11124" s="1009"/>
      <c r="IL11124" s="1009"/>
      <c r="IM11124" s="1009"/>
    </row>
    <row r="11125" spans="17:247" x14ac:dyDescent="0.25">
      <c r="Q11125" s="1333"/>
      <c r="R11125" s="1333"/>
      <c r="S11125" s="669"/>
      <c r="T11125" s="669"/>
      <c r="U11125" s="669"/>
      <c r="AG11125" s="873"/>
      <c r="AN11125" s="669"/>
      <c r="IG11125" s="1009"/>
      <c r="IH11125" s="1009"/>
      <c r="II11125" s="1009"/>
      <c r="IJ11125" s="1009"/>
      <c r="IK11125" s="1009"/>
      <c r="IL11125" s="1009"/>
      <c r="IM11125" s="1009"/>
    </row>
    <row r="11126" spans="17:247" x14ac:dyDescent="0.25">
      <c r="Q11126" s="1333"/>
      <c r="R11126" s="1333"/>
      <c r="S11126" s="669"/>
      <c r="T11126" s="669"/>
      <c r="U11126" s="669"/>
      <c r="AG11126" s="873"/>
      <c r="AN11126" s="669"/>
      <c r="IG11126" s="1009"/>
      <c r="IH11126" s="1009"/>
      <c r="II11126" s="1009"/>
      <c r="IJ11126" s="1009"/>
      <c r="IK11126" s="1009"/>
      <c r="IL11126" s="1009"/>
      <c r="IM11126" s="1009"/>
    </row>
    <row r="11127" spans="17:247" x14ac:dyDescent="0.25">
      <c r="Q11127" s="1333"/>
      <c r="R11127" s="1333"/>
      <c r="S11127" s="669"/>
      <c r="T11127" s="669"/>
      <c r="U11127" s="669"/>
      <c r="AG11127" s="873"/>
      <c r="AN11127" s="669"/>
      <c r="IG11127" s="1009"/>
      <c r="IH11127" s="1009"/>
      <c r="II11127" s="1009"/>
      <c r="IJ11127" s="1009"/>
      <c r="IK11127" s="1009"/>
      <c r="IL11127" s="1009"/>
      <c r="IM11127" s="1009"/>
    </row>
    <row r="11128" spans="17:247" x14ac:dyDescent="0.25">
      <c r="Q11128" s="1333"/>
      <c r="R11128" s="1333"/>
      <c r="S11128" s="669"/>
      <c r="T11128" s="669"/>
      <c r="U11128" s="669"/>
      <c r="AG11128" s="873"/>
      <c r="AN11128" s="669"/>
      <c r="IG11128" s="1009"/>
      <c r="IH11128" s="1009"/>
      <c r="II11128" s="1009"/>
      <c r="IJ11128" s="1009"/>
      <c r="IK11128" s="1009"/>
      <c r="IL11128" s="1009"/>
      <c r="IM11128" s="1009"/>
    </row>
    <row r="11129" spans="17:247" x14ac:dyDescent="0.25">
      <c r="Q11129" s="1333"/>
      <c r="R11129" s="1333"/>
      <c r="S11129" s="669"/>
      <c r="T11129" s="669"/>
      <c r="U11129" s="669"/>
      <c r="AG11129" s="873"/>
      <c r="AN11129" s="669"/>
      <c r="IG11129" s="1009"/>
      <c r="IH11129" s="1009"/>
      <c r="II11129" s="1009"/>
      <c r="IJ11129" s="1009"/>
      <c r="IK11129" s="1009"/>
      <c r="IL11129" s="1009"/>
      <c r="IM11129" s="1009"/>
    </row>
    <row r="11130" spans="17:247" x14ac:dyDescent="0.25">
      <c r="Q11130" s="1333"/>
      <c r="R11130" s="1333"/>
      <c r="S11130" s="669"/>
      <c r="T11130" s="669"/>
      <c r="U11130" s="669"/>
      <c r="AG11130" s="873"/>
      <c r="AN11130" s="669"/>
      <c r="IG11130" s="1009"/>
      <c r="IH11130" s="1009"/>
      <c r="II11130" s="1009"/>
      <c r="IJ11130" s="1009"/>
      <c r="IK11130" s="1009"/>
      <c r="IL11130" s="1009"/>
      <c r="IM11130" s="1009"/>
    </row>
    <row r="11131" spans="17:247" x14ac:dyDescent="0.25">
      <c r="Q11131" s="1333"/>
      <c r="R11131" s="1333"/>
      <c r="S11131" s="669"/>
      <c r="T11131" s="669"/>
      <c r="U11131" s="669"/>
      <c r="AG11131" s="873"/>
      <c r="AN11131" s="669"/>
      <c r="IG11131" s="1009"/>
      <c r="IH11131" s="1009"/>
      <c r="II11131" s="1009"/>
      <c r="IJ11131" s="1009"/>
      <c r="IK11131" s="1009"/>
      <c r="IL11131" s="1009"/>
      <c r="IM11131" s="1009"/>
    </row>
    <row r="11132" spans="17:247" x14ac:dyDescent="0.25">
      <c r="Q11132" s="1333"/>
      <c r="R11132" s="1333"/>
      <c r="S11132" s="669"/>
      <c r="T11132" s="669"/>
      <c r="U11132" s="669"/>
      <c r="AG11132" s="873"/>
      <c r="AN11132" s="669"/>
      <c r="IG11132" s="1009"/>
      <c r="IH11132" s="1009"/>
      <c r="II11132" s="1009"/>
      <c r="IJ11132" s="1009"/>
      <c r="IK11132" s="1009"/>
      <c r="IL11132" s="1009"/>
      <c r="IM11132" s="1009"/>
    </row>
    <row r="11133" spans="17:247" x14ac:dyDescent="0.25">
      <c r="Q11133" s="1333"/>
      <c r="R11133" s="1333"/>
      <c r="S11133" s="669"/>
      <c r="T11133" s="669"/>
      <c r="U11133" s="669"/>
      <c r="AG11133" s="873"/>
      <c r="AN11133" s="669"/>
      <c r="IG11133" s="1009"/>
      <c r="IH11133" s="1009"/>
      <c r="II11133" s="1009"/>
      <c r="IJ11133" s="1009"/>
      <c r="IK11133" s="1009"/>
      <c r="IL11133" s="1009"/>
      <c r="IM11133" s="1009"/>
    </row>
    <row r="11134" spans="17:247" x14ac:dyDescent="0.25">
      <c r="Q11134" s="1333"/>
      <c r="R11134" s="1333"/>
      <c r="S11134" s="669"/>
      <c r="T11134" s="669"/>
      <c r="U11134" s="669"/>
      <c r="AG11134" s="873"/>
      <c r="AN11134" s="669"/>
      <c r="IG11134" s="1009"/>
      <c r="IH11134" s="1009"/>
      <c r="II11134" s="1009"/>
      <c r="IJ11134" s="1009"/>
      <c r="IK11134" s="1009"/>
      <c r="IL11134" s="1009"/>
      <c r="IM11134" s="1009"/>
    </row>
    <row r="11135" spans="17:247" x14ac:dyDescent="0.25">
      <c r="Q11135" s="1333"/>
      <c r="R11135" s="1333"/>
      <c r="S11135" s="669"/>
      <c r="T11135" s="669"/>
      <c r="U11135" s="669"/>
      <c r="AG11135" s="873"/>
      <c r="AN11135" s="669"/>
      <c r="IG11135" s="1009"/>
      <c r="IH11135" s="1009"/>
      <c r="II11135" s="1009"/>
      <c r="IJ11135" s="1009"/>
      <c r="IK11135" s="1009"/>
      <c r="IL11135" s="1009"/>
      <c r="IM11135" s="1009"/>
    </row>
    <row r="11136" spans="17:247" x14ac:dyDescent="0.25">
      <c r="Q11136" s="1333"/>
      <c r="R11136" s="1333"/>
      <c r="S11136" s="669"/>
      <c r="T11136" s="669"/>
      <c r="U11136" s="669"/>
      <c r="AG11136" s="873"/>
      <c r="AN11136" s="669"/>
      <c r="IG11136" s="1009"/>
      <c r="IH11136" s="1009"/>
      <c r="II11136" s="1009"/>
      <c r="IJ11136" s="1009"/>
      <c r="IK11136" s="1009"/>
      <c r="IL11136" s="1009"/>
      <c r="IM11136" s="1009"/>
    </row>
    <row r="11137" spans="17:247" x14ac:dyDescent="0.25">
      <c r="Q11137" s="1333"/>
      <c r="R11137" s="1333"/>
      <c r="S11137" s="669"/>
      <c r="T11137" s="669"/>
      <c r="U11137" s="669"/>
      <c r="AG11137" s="873"/>
      <c r="AN11137" s="669"/>
      <c r="IG11137" s="1009"/>
      <c r="IH11137" s="1009"/>
      <c r="II11137" s="1009"/>
      <c r="IJ11137" s="1009"/>
      <c r="IK11137" s="1009"/>
      <c r="IL11137" s="1009"/>
      <c r="IM11137" s="1009"/>
    </row>
    <row r="11138" spans="17:247" x14ac:dyDescent="0.25">
      <c r="Q11138" s="1333"/>
      <c r="R11138" s="1333"/>
      <c r="S11138" s="669"/>
      <c r="T11138" s="669"/>
      <c r="U11138" s="669"/>
      <c r="AG11138" s="873"/>
      <c r="AN11138" s="669"/>
      <c r="IG11138" s="1009"/>
      <c r="IH11138" s="1009"/>
      <c r="II11138" s="1009"/>
      <c r="IJ11138" s="1009"/>
      <c r="IK11138" s="1009"/>
      <c r="IL11138" s="1009"/>
      <c r="IM11138" s="1009"/>
    </row>
    <row r="11139" spans="17:247" x14ac:dyDescent="0.25">
      <c r="Q11139" s="1333"/>
      <c r="R11139" s="1333"/>
      <c r="S11139" s="669"/>
      <c r="T11139" s="669"/>
      <c r="U11139" s="669"/>
      <c r="AG11139" s="873"/>
      <c r="AN11139" s="669"/>
      <c r="IG11139" s="1009"/>
      <c r="IH11139" s="1009"/>
      <c r="II11139" s="1009"/>
      <c r="IJ11139" s="1009"/>
      <c r="IK11139" s="1009"/>
      <c r="IL11139" s="1009"/>
      <c r="IM11139" s="1009"/>
    </row>
    <row r="11140" spans="17:247" x14ac:dyDescent="0.25">
      <c r="Q11140" s="1333"/>
      <c r="R11140" s="1333"/>
      <c r="S11140" s="669"/>
      <c r="T11140" s="669"/>
      <c r="U11140" s="669"/>
      <c r="AG11140" s="873"/>
      <c r="AN11140" s="669"/>
      <c r="IG11140" s="1009"/>
      <c r="IH11140" s="1009"/>
      <c r="II11140" s="1009"/>
      <c r="IJ11140" s="1009"/>
      <c r="IK11140" s="1009"/>
      <c r="IL11140" s="1009"/>
      <c r="IM11140" s="1009"/>
    </row>
    <row r="11141" spans="17:247" x14ac:dyDescent="0.25">
      <c r="Q11141" s="1333"/>
      <c r="R11141" s="1333"/>
      <c r="S11141" s="669"/>
      <c r="T11141" s="669"/>
      <c r="U11141" s="669"/>
      <c r="AG11141" s="873"/>
      <c r="AN11141" s="669"/>
      <c r="IG11141" s="1009"/>
      <c r="IH11141" s="1009"/>
      <c r="II11141" s="1009"/>
      <c r="IJ11141" s="1009"/>
      <c r="IK11141" s="1009"/>
      <c r="IL11141" s="1009"/>
      <c r="IM11141" s="1009"/>
    </row>
    <row r="11142" spans="17:247" x14ac:dyDescent="0.25">
      <c r="Q11142" s="1333"/>
      <c r="R11142" s="1333"/>
      <c r="S11142" s="669"/>
      <c r="T11142" s="669"/>
      <c r="U11142" s="669"/>
      <c r="AG11142" s="873"/>
      <c r="AN11142" s="669"/>
      <c r="IG11142" s="1009"/>
      <c r="IH11142" s="1009"/>
      <c r="II11142" s="1009"/>
      <c r="IJ11142" s="1009"/>
      <c r="IK11142" s="1009"/>
      <c r="IL11142" s="1009"/>
      <c r="IM11142" s="1009"/>
    </row>
    <row r="11143" spans="17:247" x14ac:dyDescent="0.25">
      <c r="Q11143" s="1333"/>
      <c r="R11143" s="1333"/>
      <c r="S11143" s="669"/>
      <c r="T11143" s="669"/>
      <c r="U11143" s="669"/>
      <c r="AG11143" s="873"/>
      <c r="AN11143" s="669"/>
      <c r="IG11143" s="1009"/>
      <c r="IH11143" s="1009"/>
      <c r="II11143" s="1009"/>
      <c r="IJ11143" s="1009"/>
      <c r="IK11143" s="1009"/>
      <c r="IL11143" s="1009"/>
      <c r="IM11143" s="1009"/>
    </row>
    <row r="11144" spans="17:247" x14ac:dyDescent="0.25">
      <c r="Q11144" s="1333"/>
      <c r="R11144" s="1333"/>
      <c r="S11144" s="669"/>
      <c r="T11144" s="669"/>
      <c r="U11144" s="669"/>
      <c r="AG11144" s="873"/>
      <c r="AN11144" s="669"/>
      <c r="IG11144" s="1009"/>
      <c r="IH11144" s="1009"/>
      <c r="II11144" s="1009"/>
      <c r="IJ11144" s="1009"/>
      <c r="IK11144" s="1009"/>
      <c r="IL11144" s="1009"/>
      <c r="IM11144" s="1009"/>
    </row>
    <row r="11145" spans="17:247" x14ac:dyDescent="0.25">
      <c r="Q11145" s="1333"/>
      <c r="R11145" s="1333"/>
      <c r="S11145" s="669"/>
      <c r="T11145" s="669"/>
      <c r="U11145" s="669"/>
      <c r="AG11145" s="873"/>
      <c r="AN11145" s="669"/>
      <c r="IG11145" s="1009"/>
      <c r="IH11145" s="1009"/>
      <c r="II11145" s="1009"/>
      <c r="IJ11145" s="1009"/>
      <c r="IK11145" s="1009"/>
      <c r="IL11145" s="1009"/>
      <c r="IM11145" s="1009"/>
    </row>
    <row r="11146" spans="17:247" x14ac:dyDescent="0.25">
      <c r="Q11146" s="1333"/>
      <c r="R11146" s="1333"/>
      <c r="S11146" s="669"/>
      <c r="T11146" s="669"/>
      <c r="U11146" s="669"/>
      <c r="AG11146" s="873"/>
      <c r="AN11146" s="669"/>
      <c r="IG11146" s="1009"/>
      <c r="IH11146" s="1009"/>
      <c r="II11146" s="1009"/>
      <c r="IJ11146" s="1009"/>
      <c r="IK11146" s="1009"/>
      <c r="IL11146" s="1009"/>
      <c r="IM11146" s="1009"/>
    </row>
    <row r="11147" spans="17:247" x14ac:dyDescent="0.25">
      <c r="Q11147" s="1333"/>
      <c r="R11147" s="1333"/>
      <c r="S11147" s="669"/>
      <c r="T11147" s="669"/>
      <c r="U11147" s="669"/>
      <c r="AG11147" s="873"/>
      <c r="AN11147" s="669"/>
      <c r="IG11147" s="1009"/>
      <c r="IH11147" s="1009"/>
      <c r="II11147" s="1009"/>
      <c r="IJ11147" s="1009"/>
      <c r="IK11147" s="1009"/>
      <c r="IL11147" s="1009"/>
      <c r="IM11147" s="1009"/>
    </row>
    <row r="11148" spans="17:247" x14ac:dyDescent="0.25">
      <c r="Q11148" s="1333"/>
      <c r="R11148" s="1333"/>
      <c r="S11148" s="669"/>
      <c r="T11148" s="669"/>
      <c r="U11148" s="669"/>
      <c r="AG11148" s="873"/>
      <c r="AN11148" s="669"/>
      <c r="IG11148" s="1009"/>
      <c r="IH11148" s="1009"/>
      <c r="II11148" s="1009"/>
      <c r="IJ11148" s="1009"/>
      <c r="IK11148" s="1009"/>
      <c r="IL11148" s="1009"/>
      <c r="IM11148" s="1009"/>
    </row>
    <row r="11149" spans="17:247" x14ac:dyDescent="0.25">
      <c r="Q11149" s="1333"/>
      <c r="R11149" s="1333"/>
      <c r="S11149" s="669"/>
      <c r="T11149" s="669"/>
      <c r="U11149" s="669"/>
      <c r="AG11149" s="873"/>
      <c r="AN11149" s="669"/>
      <c r="IG11149" s="1009"/>
      <c r="IH11149" s="1009"/>
      <c r="II11149" s="1009"/>
      <c r="IJ11149" s="1009"/>
      <c r="IK11149" s="1009"/>
      <c r="IL11149" s="1009"/>
      <c r="IM11149" s="1009"/>
    </row>
    <row r="11150" spans="17:247" x14ac:dyDescent="0.25">
      <c r="Q11150" s="1333"/>
      <c r="R11150" s="1333"/>
      <c r="S11150" s="669"/>
      <c r="T11150" s="669"/>
      <c r="U11150" s="669"/>
      <c r="AG11150" s="873"/>
      <c r="AN11150" s="669"/>
      <c r="IG11150" s="1009"/>
      <c r="IH11150" s="1009"/>
      <c r="II11150" s="1009"/>
      <c r="IJ11150" s="1009"/>
      <c r="IK11150" s="1009"/>
      <c r="IL11150" s="1009"/>
      <c r="IM11150" s="1009"/>
    </row>
    <row r="11151" spans="17:247" x14ac:dyDescent="0.25">
      <c r="Q11151" s="1333"/>
      <c r="R11151" s="1333"/>
      <c r="S11151" s="669"/>
      <c r="T11151" s="669"/>
      <c r="U11151" s="669"/>
      <c r="AG11151" s="873"/>
      <c r="AN11151" s="669"/>
      <c r="IG11151" s="1009"/>
      <c r="IH11151" s="1009"/>
      <c r="II11151" s="1009"/>
      <c r="IJ11151" s="1009"/>
      <c r="IK11151" s="1009"/>
      <c r="IL11151" s="1009"/>
      <c r="IM11151" s="1009"/>
    </row>
    <row r="11152" spans="17:247" x14ac:dyDescent="0.25">
      <c r="Q11152" s="1333"/>
      <c r="R11152" s="1333"/>
      <c r="S11152" s="669"/>
      <c r="T11152" s="669"/>
      <c r="U11152" s="669"/>
      <c r="AG11152" s="873"/>
      <c r="AN11152" s="669"/>
      <c r="IG11152" s="1009"/>
      <c r="IH11152" s="1009"/>
      <c r="II11152" s="1009"/>
      <c r="IJ11152" s="1009"/>
      <c r="IK11152" s="1009"/>
      <c r="IL11152" s="1009"/>
      <c r="IM11152" s="1009"/>
    </row>
    <row r="11153" spans="17:247" x14ac:dyDescent="0.25">
      <c r="Q11153" s="1333"/>
      <c r="R11153" s="1333"/>
      <c r="S11153" s="669"/>
      <c r="T11153" s="669"/>
      <c r="U11153" s="669"/>
      <c r="AG11153" s="873"/>
      <c r="AN11153" s="669"/>
      <c r="IG11153" s="1009"/>
      <c r="IH11153" s="1009"/>
      <c r="II11153" s="1009"/>
      <c r="IJ11153" s="1009"/>
      <c r="IK11153" s="1009"/>
      <c r="IL11153" s="1009"/>
      <c r="IM11153" s="1009"/>
    </row>
    <row r="11154" spans="17:247" x14ac:dyDescent="0.25">
      <c r="Q11154" s="1333"/>
      <c r="R11154" s="1333"/>
      <c r="S11154" s="669"/>
      <c r="T11154" s="669"/>
      <c r="U11154" s="669"/>
      <c r="AG11154" s="873"/>
      <c r="AN11154" s="669"/>
      <c r="IG11154" s="1009"/>
      <c r="IH11154" s="1009"/>
      <c r="II11154" s="1009"/>
      <c r="IJ11154" s="1009"/>
      <c r="IK11154" s="1009"/>
      <c r="IL11154" s="1009"/>
      <c r="IM11154" s="1009"/>
    </row>
    <row r="11155" spans="17:247" x14ac:dyDescent="0.25">
      <c r="Q11155" s="1333"/>
      <c r="R11155" s="1333"/>
      <c r="S11155" s="669"/>
      <c r="T11155" s="669"/>
      <c r="U11155" s="669"/>
      <c r="AG11155" s="873"/>
      <c r="AN11155" s="669"/>
      <c r="IG11155" s="1009"/>
      <c r="IH11155" s="1009"/>
      <c r="II11155" s="1009"/>
      <c r="IJ11155" s="1009"/>
      <c r="IK11155" s="1009"/>
      <c r="IL11155" s="1009"/>
      <c r="IM11155" s="1009"/>
    </row>
    <row r="11156" spans="17:247" x14ac:dyDescent="0.25">
      <c r="Q11156" s="1333"/>
      <c r="R11156" s="1333"/>
      <c r="S11156" s="669"/>
      <c r="T11156" s="669"/>
      <c r="U11156" s="669"/>
      <c r="AG11156" s="873"/>
      <c r="AN11156" s="669"/>
      <c r="IG11156" s="1009"/>
      <c r="IH11156" s="1009"/>
      <c r="II11156" s="1009"/>
      <c r="IJ11156" s="1009"/>
      <c r="IK11156" s="1009"/>
      <c r="IL11156" s="1009"/>
      <c r="IM11156" s="1009"/>
    </row>
    <row r="11157" spans="17:247" x14ac:dyDescent="0.25">
      <c r="Q11157" s="1333"/>
      <c r="R11157" s="1333"/>
      <c r="S11157" s="669"/>
      <c r="T11157" s="669"/>
      <c r="U11157" s="669"/>
      <c r="AG11157" s="873"/>
      <c r="AN11157" s="669"/>
      <c r="IG11157" s="1009"/>
      <c r="IH11157" s="1009"/>
      <c r="II11157" s="1009"/>
      <c r="IJ11157" s="1009"/>
      <c r="IK11157" s="1009"/>
      <c r="IL11157" s="1009"/>
      <c r="IM11157" s="1009"/>
    </row>
    <row r="11158" spans="17:247" x14ac:dyDescent="0.25">
      <c r="Q11158" s="1333"/>
      <c r="R11158" s="1333"/>
      <c r="S11158" s="669"/>
      <c r="T11158" s="669"/>
      <c r="U11158" s="669"/>
      <c r="AG11158" s="873"/>
      <c r="AN11158" s="669"/>
      <c r="IG11158" s="1009"/>
      <c r="IH11158" s="1009"/>
      <c r="II11158" s="1009"/>
      <c r="IJ11158" s="1009"/>
      <c r="IK11158" s="1009"/>
      <c r="IL11158" s="1009"/>
      <c r="IM11158" s="1009"/>
    </row>
    <row r="11159" spans="17:247" x14ac:dyDescent="0.25">
      <c r="Q11159" s="1333"/>
      <c r="R11159" s="1333"/>
      <c r="S11159" s="669"/>
      <c r="T11159" s="669"/>
      <c r="U11159" s="669"/>
      <c r="AG11159" s="873"/>
      <c r="AN11159" s="669"/>
      <c r="IG11159" s="1009"/>
      <c r="IH11159" s="1009"/>
      <c r="II11159" s="1009"/>
      <c r="IJ11159" s="1009"/>
      <c r="IK11159" s="1009"/>
      <c r="IL11159" s="1009"/>
      <c r="IM11159" s="1009"/>
    </row>
    <row r="11160" spans="17:247" x14ac:dyDescent="0.25">
      <c r="Q11160" s="1333"/>
      <c r="R11160" s="1333"/>
      <c r="S11160" s="669"/>
      <c r="T11160" s="669"/>
      <c r="U11160" s="669"/>
      <c r="AG11160" s="873"/>
      <c r="AN11160" s="669"/>
      <c r="IG11160" s="1009"/>
      <c r="IH11160" s="1009"/>
      <c r="II11160" s="1009"/>
      <c r="IJ11160" s="1009"/>
      <c r="IK11160" s="1009"/>
      <c r="IL11160" s="1009"/>
      <c r="IM11160" s="1009"/>
    </row>
    <row r="11161" spans="17:247" x14ac:dyDescent="0.25">
      <c r="Q11161" s="1333"/>
      <c r="R11161" s="1333"/>
      <c r="S11161" s="669"/>
      <c r="T11161" s="669"/>
      <c r="U11161" s="669"/>
      <c r="AG11161" s="873"/>
      <c r="AN11161" s="669"/>
      <c r="IG11161" s="1009"/>
      <c r="IH11161" s="1009"/>
      <c r="II11161" s="1009"/>
      <c r="IJ11161" s="1009"/>
      <c r="IK11161" s="1009"/>
      <c r="IL11161" s="1009"/>
      <c r="IM11161" s="1009"/>
    </row>
    <row r="11162" spans="17:247" x14ac:dyDescent="0.25">
      <c r="Q11162" s="1333"/>
      <c r="R11162" s="1333"/>
      <c r="S11162" s="669"/>
      <c r="T11162" s="669"/>
      <c r="U11162" s="669"/>
      <c r="AG11162" s="873"/>
      <c r="AN11162" s="669"/>
      <c r="IG11162" s="1009"/>
      <c r="IH11162" s="1009"/>
      <c r="II11162" s="1009"/>
      <c r="IJ11162" s="1009"/>
      <c r="IK11162" s="1009"/>
      <c r="IL11162" s="1009"/>
      <c r="IM11162" s="1009"/>
    </row>
    <row r="11163" spans="17:247" x14ac:dyDescent="0.25">
      <c r="Q11163" s="1333"/>
      <c r="R11163" s="1333"/>
      <c r="S11163" s="669"/>
      <c r="T11163" s="669"/>
      <c r="U11163" s="669"/>
      <c r="AG11163" s="873"/>
      <c r="AN11163" s="669"/>
      <c r="IG11163" s="1009"/>
      <c r="IH11163" s="1009"/>
      <c r="II11163" s="1009"/>
      <c r="IJ11163" s="1009"/>
      <c r="IK11163" s="1009"/>
      <c r="IL11163" s="1009"/>
      <c r="IM11163" s="1009"/>
    </row>
    <row r="11164" spans="17:247" x14ac:dyDescent="0.25">
      <c r="Q11164" s="1333"/>
      <c r="R11164" s="1333"/>
      <c r="S11164" s="669"/>
      <c r="T11164" s="669"/>
      <c r="U11164" s="669"/>
      <c r="AG11164" s="873"/>
      <c r="AN11164" s="669"/>
      <c r="IG11164" s="1009"/>
      <c r="IH11164" s="1009"/>
      <c r="II11164" s="1009"/>
      <c r="IJ11164" s="1009"/>
      <c r="IK11164" s="1009"/>
      <c r="IL11164" s="1009"/>
      <c r="IM11164" s="1009"/>
    </row>
    <row r="11165" spans="17:247" x14ac:dyDescent="0.25">
      <c r="Q11165" s="1333"/>
      <c r="R11165" s="1333"/>
      <c r="S11165" s="669"/>
      <c r="T11165" s="669"/>
      <c r="U11165" s="669"/>
      <c r="AG11165" s="873"/>
      <c r="AN11165" s="669"/>
      <c r="IG11165" s="1009"/>
      <c r="IH11165" s="1009"/>
      <c r="II11165" s="1009"/>
      <c r="IJ11165" s="1009"/>
      <c r="IK11165" s="1009"/>
      <c r="IL11165" s="1009"/>
      <c r="IM11165" s="1009"/>
    </row>
    <row r="11166" spans="17:247" x14ac:dyDescent="0.25">
      <c r="Q11166" s="1333"/>
      <c r="R11166" s="1333"/>
      <c r="S11166" s="669"/>
      <c r="T11166" s="669"/>
      <c r="U11166" s="669"/>
      <c r="AG11166" s="873"/>
      <c r="AN11166" s="669"/>
      <c r="IG11166" s="1009"/>
      <c r="IH11166" s="1009"/>
      <c r="II11166" s="1009"/>
      <c r="IJ11166" s="1009"/>
      <c r="IK11166" s="1009"/>
      <c r="IL11166" s="1009"/>
      <c r="IM11166" s="1009"/>
    </row>
    <row r="11167" spans="17:247" x14ac:dyDescent="0.25">
      <c r="Q11167" s="1333"/>
      <c r="R11167" s="1333"/>
      <c r="S11167" s="669"/>
      <c r="T11167" s="669"/>
      <c r="U11167" s="669"/>
      <c r="AG11167" s="873"/>
      <c r="AN11167" s="669"/>
      <c r="IG11167" s="1009"/>
      <c r="IH11167" s="1009"/>
      <c r="II11167" s="1009"/>
      <c r="IJ11167" s="1009"/>
      <c r="IK11167" s="1009"/>
      <c r="IL11167" s="1009"/>
      <c r="IM11167" s="1009"/>
    </row>
    <row r="11168" spans="17:247" x14ac:dyDescent="0.25">
      <c r="Q11168" s="1333"/>
      <c r="R11168" s="1333"/>
      <c r="S11168" s="669"/>
      <c r="T11168" s="669"/>
      <c r="U11168" s="669"/>
      <c r="AG11168" s="873"/>
      <c r="AN11168" s="669"/>
      <c r="IG11168" s="1009"/>
      <c r="IH11168" s="1009"/>
      <c r="II11168" s="1009"/>
      <c r="IJ11168" s="1009"/>
      <c r="IK11168" s="1009"/>
      <c r="IL11168" s="1009"/>
      <c r="IM11168" s="1009"/>
    </row>
    <row r="11169" spans="17:247" x14ac:dyDescent="0.25">
      <c r="Q11169" s="1333"/>
      <c r="R11169" s="1333"/>
      <c r="S11169" s="669"/>
      <c r="T11169" s="669"/>
      <c r="U11169" s="669"/>
      <c r="AG11169" s="873"/>
      <c r="AN11169" s="669"/>
      <c r="IG11169" s="1009"/>
      <c r="IH11169" s="1009"/>
      <c r="II11169" s="1009"/>
      <c r="IJ11169" s="1009"/>
      <c r="IK11169" s="1009"/>
      <c r="IL11169" s="1009"/>
      <c r="IM11169" s="1009"/>
    </row>
    <row r="11170" spans="17:247" x14ac:dyDescent="0.25">
      <c r="Q11170" s="1333"/>
      <c r="R11170" s="1333"/>
      <c r="S11170" s="669"/>
      <c r="T11170" s="669"/>
      <c r="U11170" s="669"/>
      <c r="AG11170" s="873"/>
      <c r="AN11170" s="669"/>
      <c r="IG11170" s="1009"/>
      <c r="IH11170" s="1009"/>
      <c r="II11170" s="1009"/>
      <c r="IJ11170" s="1009"/>
      <c r="IK11170" s="1009"/>
      <c r="IL11170" s="1009"/>
      <c r="IM11170" s="1009"/>
    </row>
    <row r="11171" spans="17:247" x14ac:dyDescent="0.25">
      <c r="Q11171" s="1333"/>
      <c r="R11171" s="1333"/>
      <c r="S11171" s="669"/>
      <c r="T11171" s="669"/>
      <c r="U11171" s="669"/>
      <c r="AG11171" s="873"/>
      <c r="AN11171" s="669"/>
      <c r="IG11171" s="1009"/>
      <c r="IH11171" s="1009"/>
      <c r="II11171" s="1009"/>
      <c r="IJ11171" s="1009"/>
      <c r="IK11171" s="1009"/>
      <c r="IL11171" s="1009"/>
      <c r="IM11171" s="1009"/>
    </row>
    <row r="11172" spans="17:247" x14ac:dyDescent="0.25">
      <c r="Q11172" s="1333"/>
      <c r="R11172" s="1333"/>
      <c r="S11172" s="669"/>
      <c r="T11172" s="669"/>
      <c r="U11172" s="669"/>
      <c r="AG11172" s="873"/>
      <c r="AN11172" s="669"/>
      <c r="IG11172" s="1009"/>
      <c r="IH11172" s="1009"/>
      <c r="II11172" s="1009"/>
      <c r="IJ11172" s="1009"/>
      <c r="IK11172" s="1009"/>
      <c r="IL11172" s="1009"/>
      <c r="IM11172" s="1009"/>
    </row>
    <row r="11173" spans="17:247" x14ac:dyDescent="0.25">
      <c r="Q11173" s="1333"/>
      <c r="R11173" s="1333"/>
      <c r="S11173" s="669"/>
      <c r="T11173" s="669"/>
      <c r="U11173" s="669"/>
      <c r="AG11173" s="873"/>
      <c r="AN11173" s="669"/>
      <c r="IG11173" s="1009"/>
      <c r="IH11173" s="1009"/>
      <c r="II11173" s="1009"/>
      <c r="IJ11173" s="1009"/>
      <c r="IK11173" s="1009"/>
      <c r="IL11173" s="1009"/>
      <c r="IM11173" s="1009"/>
    </row>
    <row r="11174" spans="17:247" x14ac:dyDescent="0.25">
      <c r="Q11174" s="1333"/>
      <c r="R11174" s="1333"/>
      <c r="S11174" s="669"/>
      <c r="T11174" s="669"/>
      <c r="U11174" s="669"/>
      <c r="AG11174" s="873"/>
      <c r="AN11174" s="669"/>
      <c r="IG11174" s="1009"/>
      <c r="IH11174" s="1009"/>
      <c r="II11174" s="1009"/>
      <c r="IJ11174" s="1009"/>
      <c r="IK11174" s="1009"/>
      <c r="IL11174" s="1009"/>
      <c r="IM11174" s="1009"/>
    </row>
    <row r="11175" spans="17:247" x14ac:dyDescent="0.25">
      <c r="Q11175" s="1333"/>
      <c r="R11175" s="1333"/>
      <c r="S11175" s="669"/>
      <c r="T11175" s="669"/>
      <c r="U11175" s="669"/>
      <c r="AG11175" s="873"/>
      <c r="AN11175" s="669"/>
      <c r="IG11175" s="1009"/>
      <c r="IH11175" s="1009"/>
      <c r="II11175" s="1009"/>
      <c r="IJ11175" s="1009"/>
      <c r="IK11175" s="1009"/>
      <c r="IL11175" s="1009"/>
      <c r="IM11175" s="1009"/>
    </row>
    <row r="11176" spans="17:247" x14ac:dyDescent="0.25">
      <c r="Q11176" s="1333"/>
      <c r="R11176" s="1333"/>
      <c r="S11176" s="669"/>
      <c r="T11176" s="669"/>
      <c r="U11176" s="669"/>
      <c r="AG11176" s="873"/>
      <c r="AN11176" s="669"/>
      <c r="IG11176" s="1009"/>
      <c r="IH11176" s="1009"/>
      <c r="II11176" s="1009"/>
      <c r="IJ11176" s="1009"/>
      <c r="IK11176" s="1009"/>
      <c r="IL11176" s="1009"/>
      <c r="IM11176" s="1009"/>
    </row>
    <row r="11177" spans="17:247" x14ac:dyDescent="0.25">
      <c r="Q11177" s="1333"/>
      <c r="R11177" s="1333"/>
      <c r="S11177" s="669"/>
      <c r="T11177" s="669"/>
      <c r="U11177" s="669"/>
      <c r="AG11177" s="873"/>
      <c r="AN11177" s="669"/>
      <c r="IG11177" s="1009"/>
      <c r="IH11177" s="1009"/>
      <c r="II11177" s="1009"/>
      <c r="IJ11177" s="1009"/>
      <c r="IK11177" s="1009"/>
      <c r="IL11177" s="1009"/>
      <c r="IM11177" s="1009"/>
    </row>
    <row r="11178" spans="17:247" x14ac:dyDescent="0.25">
      <c r="Q11178" s="1333"/>
      <c r="R11178" s="1333"/>
      <c r="S11178" s="669"/>
      <c r="T11178" s="669"/>
      <c r="U11178" s="669"/>
      <c r="AG11178" s="873"/>
      <c r="AN11178" s="669"/>
      <c r="IG11178" s="1009"/>
      <c r="IH11178" s="1009"/>
      <c r="II11178" s="1009"/>
      <c r="IJ11178" s="1009"/>
      <c r="IK11178" s="1009"/>
      <c r="IL11178" s="1009"/>
      <c r="IM11178" s="1009"/>
    </row>
    <row r="11179" spans="17:247" x14ac:dyDescent="0.25">
      <c r="Q11179" s="1333"/>
      <c r="R11179" s="1333"/>
      <c r="S11179" s="669"/>
      <c r="T11179" s="669"/>
      <c r="U11179" s="669"/>
      <c r="AG11179" s="873"/>
      <c r="AN11179" s="669"/>
      <c r="IG11179" s="1009"/>
      <c r="IH11179" s="1009"/>
      <c r="II11179" s="1009"/>
      <c r="IJ11179" s="1009"/>
      <c r="IK11179" s="1009"/>
      <c r="IL11179" s="1009"/>
      <c r="IM11179" s="1009"/>
    </row>
    <row r="11180" spans="17:247" x14ac:dyDescent="0.25">
      <c r="Q11180" s="1333"/>
      <c r="R11180" s="1333"/>
      <c r="S11180" s="669"/>
      <c r="T11180" s="669"/>
      <c r="U11180" s="669"/>
      <c r="AG11180" s="873"/>
      <c r="AN11180" s="669"/>
      <c r="IG11180" s="1009"/>
      <c r="IH11180" s="1009"/>
      <c r="II11180" s="1009"/>
      <c r="IJ11180" s="1009"/>
      <c r="IK11180" s="1009"/>
      <c r="IL11180" s="1009"/>
      <c r="IM11180" s="1009"/>
    </row>
    <row r="11181" spans="17:247" x14ac:dyDescent="0.25">
      <c r="Q11181" s="1333"/>
      <c r="R11181" s="1333"/>
      <c r="S11181" s="669"/>
      <c r="T11181" s="669"/>
      <c r="U11181" s="669"/>
      <c r="AG11181" s="873"/>
      <c r="AN11181" s="669"/>
      <c r="IG11181" s="1009"/>
      <c r="IH11181" s="1009"/>
      <c r="II11181" s="1009"/>
      <c r="IJ11181" s="1009"/>
      <c r="IK11181" s="1009"/>
      <c r="IL11181" s="1009"/>
      <c r="IM11181" s="1009"/>
    </row>
    <row r="11182" spans="17:247" x14ac:dyDescent="0.25">
      <c r="Q11182" s="1333"/>
      <c r="R11182" s="1333"/>
      <c r="S11182" s="669"/>
      <c r="T11182" s="669"/>
      <c r="U11182" s="669"/>
      <c r="AG11182" s="873"/>
      <c r="AN11182" s="669"/>
      <c r="IG11182" s="1009"/>
      <c r="IH11182" s="1009"/>
      <c r="II11182" s="1009"/>
      <c r="IJ11182" s="1009"/>
      <c r="IK11182" s="1009"/>
      <c r="IL11182" s="1009"/>
      <c r="IM11182" s="1009"/>
    </row>
    <row r="11183" spans="17:247" x14ac:dyDescent="0.25">
      <c r="Q11183" s="1333"/>
      <c r="R11183" s="1333"/>
      <c r="S11183" s="669"/>
      <c r="T11183" s="669"/>
      <c r="U11183" s="669"/>
      <c r="AG11183" s="873"/>
      <c r="AN11183" s="669"/>
      <c r="IG11183" s="1009"/>
      <c r="IH11183" s="1009"/>
      <c r="II11183" s="1009"/>
      <c r="IJ11183" s="1009"/>
      <c r="IK11183" s="1009"/>
      <c r="IL11183" s="1009"/>
      <c r="IM11183" s="1009"/>
    </row>
    <row r="11184" spans="17:247" x14ac:dyDescent="0.25">
      <c r="Q11184" s="1333"/>
      <c r="R11184" s="1333"/>
      <c r="S11184" s="669"/>
      <c r="T11184" s="669"/>
      <c r="U11184" s="669"/>
      <c r="AG11184" s="873"/>
      <c r="AN11184" s="669"/>
      <c r="IG11184" s="1009"/>
      <c r="IH11184" s="1009"/>
      <c r="II11184" s="1009"/>
      <c r="IJ11184" s="1009"/>
      <c r="IK11184" s="1009"/>
      <c r="IL11184" s="1009"/>
      <c r="IM11184" s="1009"/>
    </row>
    <row r="11185" spans="17:247" x14ac:dyDescent="0.25">
      <c r="Q11185" s="1333"/>
      <c r="R11185" s="1333"/>
      <c r="S11185" s="669"/>
      <c r="T11185" s="669"/>
      <c r="U11185" s="669"/>
      <c r="AG11185" s="873"/>
      <c r="AN11185" s="669"/>
      <c r="IG11185" s="1009"/>
      <c r="IH11185" s="1009"/>
      <c r="II11185" s="1009"/>
      <c r="IJ11185" s="1009"/>
      <c r="IK11185" s="1009"/>
      <c r="IL11185" s="1009"/>
      <c r="IM11185" s="1009"/>
    </row>
    <row r="11186" spans="17:247" x14ac:dyDescent="0.25">
      <c r="Q11186" s="1333"/>
      <c r="R11186" s="1333"/>
      <c r="S11186" s="669"/>
      <c r="T11186" s="669"/>
      <c r="U11186" s="669"/>
      <c r="AG11186" s="873"/>
      <c r="AN11186" s="669"/>
      <c r="IG11186" s="1009"/>
      <c r="IH11186" s="1009"/>
      <c r="II11186" s="1009"/>
      <c r="IJ11186" s="1009"/>
      <c r="IK11186" s="1009"/>
      <c r="IL11186" s="1009"/>
      <c r="IM11186" s="1009"/>
    </row>
    <row r="11187" spans="17:247" x14ac:dyDescent="0.25">
      <c r="Q11187" s="1333"/>
      <c r="R11187" s="1333"/>
      <c r="S11187" s="669"/>
      <c r="T11187" s="669"/>
      <c r="U11187" s="669"/>
      <c r="AG11187" s="873"/>
      <c r="AN11187" s="669"/>
      <c r="IG11187" s="1009"/>
      <c r="IH11187" s="1009"/>
      <c r="II11187" s="1009"/>
      <c r="IJ11187" s="1009"/>
      <c r="IK11187" s="1009"/>
      <c r="IL11187" s="1009"/>
      <c r="IM11187" s="1009"/>
    </row>
    <row r="11188" spans="17:247" x14ac:dyDescent="0.25">
      <c r="Q11188" s="1333"/>
      <c r="R11188" s="1333"/>
      <c r="S11188" s="669"/>
      <c r="T11188" s="669"/>
      <c r="U11188" s="669"/>
      <c r="AG11188" s="873"/>
      <c r="AN11188" s="669"/>
      <c r="IG11188" s="1009"/>
      <c r="IH11188" s="1009"/>
      <c r="II11188" s="1009"/>
      <c r="IJ11188" s="1009"/>
      <c r="IK11188" s="1009"/>
      <c r="IL11188" s="1009"/>
      <c r="IM11188" s="1009"/>
    </row>
    <row r="11189" spans="17:247" x14ac:dyDescent="0.25">
      <c r="Q11189" s="1333"/>
      <c r="R11189" s="1333"/>
      <c r="S11189" s="669"/>
      <c r="T11189" s="669"/>
      <c r="U11189" s="669"/>
      <c r="AG11189" s="873"/>
      <c r="AN11189" s="669"/>
      <c r="IG11189" s="1009"/>
      <c r="IH11189" s="1009"/>
      <c r="II11189" s="1009"/>
      <c r="IJ11189" s="1009"/>
      <c r="IK11189" s="1009"/>
      <c r="IL11189" s="1009"/>
      <c r="IM11189" s="1009"/>
    </row>
    <row r="11190" spans="17:247" x14ac:dyDescent="0.25">
      <c r="Q11190" s="1333"/>
      <c r="R11190" s="1333"/>
      <c r="S11190" s="669"/>
      <c r="T11190" s="669"/>
      <c r="U11190" s="669"/>
      <c r="AG11190" s="873"/>
      <c r="AN11190" s="669"/>
      <c r="IG11190" s="1009"/>
      <c r="IH11190" s="1009"/>
      <c r="II11190" s="1009"/>
      <c r="IJ11190" s="1009"/>
      <c r="IK11190" s="1009"/>
      <c r="IL11190" s="1009"/>
      <c r="IM11190" s="1009"/>
    </row>
    <row r="11191" spans="17:247" x14ac:dyDescent="0.25">
      <c r="Q11191" s="1333"/>
      <c r="R11191" s="1333"/>
      <c r="S11191" s="669"/>
      <c r="T11191" s="669"/>
      <c r="U11191" s="669"/>
      <c r="AG11191" s="873"/>
      <c r="AN11191" s="669"/>
      <c r="IG11191" s="1009"/>
      <c r="IH11191" s="1009"/>
      <c r="II11191" s="1009"/>
      <c r="IJ11191" s="1009"/>
      <c r="IK11191" s="1009"/>
      <c r="IL11191" s="1009"/>
      <c r="IM11191" s="1009"/>
    </row>
    <row r="11192" spans="17:247" x14ac:dyDescent="0.25">
      <c r="Q11192" s="1333"/>
      <c r="R11192" s="1333"/>
      <c r="S11192" s="669"/>
      <c r="T11192" s="669"/>
      <c r="U11192" s="669"/>
      <c r="AG11192" s="873"/>
      <c r="AN11192" s="669"/>
      <c r="IG11192" s="1009"/>
      <c r="IH11192" s="1009"/>
      <c r="II11192" s="1009"/>
      <c r="IJ11192" s="1009"/>
      <c r="IK11192" s="1009"/>
      <c r="IL11192" s="1009"/>
      <c r="IM11192" s="1009"/>
    </row>
    <row r="11193" spans="17:247" x14ac:dyDescent="0.25">
      <c r="Q11193" s="1333"/>
      <c r="R11193" s="1333"/>
      <c r="S11193" s="669"/>
      <c r="T11193" s="669"/>
      <c r="U11193" s="669"/>
      <c r="AG11193" s="873"/>
      <c r="AN11193" s="669"/>
      <c r="IG11193" s="1009"/>
      <c r="IH11193" s="1009"/>
      <c r="II11193" s="1009"/>
      <c r="IJ11193" s="1009"/>
      <c r="IK11193" s="1009"/>
      <c r="IL11193" s="1009"/>
      <c r="IM11193" s="1009"/>
    </row>
    <row r="11194" spans="17:247" x14ac:dyDescent="0.25">
      <c r="Q11194" s="1333"/>
      <c r="R11194" s="1333"/>
      <c r="S11194" s="669"/>
      <c r="T11194" s="669"/>
      <c r="U11194" s="669"/>
      <c r="AG11194" s="873"/>
      <c r="AN11194" s="669"/>
      <c r="IG11194" s="1009"/>
      <c r="IH11194" s="1009"/>
      <c r="II11194" s="1009"/>
      <c r="IJ11194" s="1009"/>
      <c r="IK11194" s="1009"/>
      <c r="IL11194" s="1009"/>
      <c r="IM11194" s="1009"/>
    </row>
    <row r="11195" spans="17:247" x14ac:dyDescent="0.25">
      <c r="Q11195" s="1333"/>
      <c r="R11195" s="1333"/>
      <c r="S11195" s="669"/>
      <c r="T11195" s="669"/>
      <c r="U11195" s="669"/>
      <c r="AG11195" s="873"/>
      <c r="AN11195" s="669"/>
      <c r="IG11195" s="1009"/>
      <c r="IH11195" s="1009"/>
      <c r="II11195" s="1009"/>
      <c r="IJ11195" s="1009"/>
      <c r="IK11195" s="1009"/>
      <c r="IL11195" s="1009"/>
      <c r="IM11195" s="1009"/>
    </row>
    <row r="11196" spans="17:247" x14ac:dyDescent="0.25">
      <c r="Q11196" s="1333"/>
      <c r="R11196" s="1333"/>
      <c r="S11196" s="669"/>
      <c r="T11196" s="669"/>
      <c r="U11196" s="669"/>
      <c r="AG11196" s="873"/>
      <c r="AN11196" s="669"/>
      <c r="IG11196" s="1009"/>
      <c r="IH11196" s="1009"/>
      <c r="II11196" s="1009"/>
      <c r="IJ11196" s="1009"/>
      <c r="IK11196" s="1009"/>
      <c r="IL11196" s="1009"/>
      <c r="IM11196" s="1009"/>
    </row>
    <row r="11197" spans="17:247" x14ac:dyDescent="0.25">
      <c r="Q11197" s="1333"/>
      <c r="R11197" s="1333"/>
      <c r="S11197" s="669"/>
      <c r="T11197" s="669"/>
      <c r="U11197" s="669"/>
      <c r="AG11197" s="873"/>
      <c r="AN11197" s="669"/>
      <c r="IG11197" s="1009"/>
      <c r="IH11197" s="1009"/>
      <c r="II11197" s="1009"/>
      <c r="IJ11197" s="1009"/>
      <c r="IK11197" s="1009"/>
      <c r="IL11197" s="1009"/>
      <c r="IM11197" s="1009"/>
    </row>
    <row r="11198" spans="17:247" x14ac:dyDescent="0.25">
      <c r="Q11198" s="1333"/>
      <c r="R11198" s="1333"/>
      <c r="S11198" s="669"/>
      <c r="T11198" s="669"/>
      <c r="U11198" s="669"/>
      <c r="AG11198" s="873"/>
      <c r="AN11198" s="669"/>
      <c r="IG11198" s="1009"/>
      <c r="IH11198" s="1009"/>
      <c r="II11198" s="1009"/>
      <c r="IJ11198" s="1009"/>
      <c r="IK11198" s="1009"/>
      <c r="IL11198" s="1009"/>
      <c r="IM11198" s="1009"/>
    </row>
    <row r="11199" spans="17:247" x14ac:dyDescent="0.25">
      <c r="Q11199" s="1333"/>
      <c r="R11199" s="1333"/>
      <c r="S11199" s="669"/>
      <c r="T11199" s="669"/>
      <c r="U11199" s="669"/>
      <c r="AG11199" s="873"/>
      <c r="AN11199" s="669"/>
      <c r="IG11199" s="1009"/>
      <c r="IH11199" s="1009"/>
      <c r="II11199" s="1009"/>
      <c r="IJ11199" s="1009"/>
      <c r="IK11199" s="1009"/>
      <c r="IL11199" s="1009"/>
      <c r="IM11199" s="1009"/>
    </row>
    <row r="11200" spans="17:247" x14ac:dyDescent="0.25">
      <c r="Q11200" s="1333"/>
      <c r="R11200" s="1333"/>
      <c r="S11200" s="669"/>
      <c r="T11200" s="669"/>
      <c r="U11200" s="669"/>
      <c r="AG11200" s="873"/>
      <c r="AN11200" s="669"/>
      <c r="IG11200" s="1009"/>
      <c r="IH11200" s="1009"/>
      <c r="II11200" s="1009"/>
      <c r="IJ11200" s="1009"/>
      <c r="IK11200" s="1009"/>
      <c r="IL11200" s="1009"/>
      <c r="IM11200" s="1009"/>
    </row>
    <row r="11201" spans="17:247" x14ac:dyDescent="0.25">
      <c r="Q11201" s="1333"/>
      <c r="R11201" s="1333"/>
      <c r="S11201" s="669"/>
      <c r="T11201" s="669"/>
      <c r="U11201" s="669"/>
      <c r="AG11201" s="873"/>
      <c r="AN11201" s="669"/>
      <c r="IG11201" s="1009"/>
      <c r="IH11201" s="1009"/>
      <c r="II11201" s="1009"/>
      <c r="IJ11201" s="1009"/>
      <c r="IK11201" s="1009"/>
      <c r="IL11201" s="1009"/>
      <c r="IM11201" s="1009"/>
    </row>
    <row r="11202" spans="17:247" x14ac:dyDescent="0.25">
      <c r="Q11202" s="1333"/>
      <c r="R11202" s="1333"/>
      <c r="S11202" s="669"/>
      <c r="T11202" s="669"/>
      <c r="U11202" s="669"/>
      <c r="AG11202" s="873"/>
      <c r="AN11202" s="669"/>
      <c r="IG11202" s="1009"/>
      <c r="IH11202" s="1009"/>
      <c r="II11202" s="1009"/>
      <c r="IJ11202" s="1009"/>
      <c r="IK11202" s="1009"/>
      <c r="IL11202" s="1009"/>
      <c r="IM11202" s="1009"/>
    </row>
    <row r="11203" spans="17:247" x14ac:dyDescent="0.25">
      <c r="Q11203" s="1333"/>
      <c r="R11203" s="1333"/>
      <c r="S11203" s="669"/>
      <c r="T11203" s="669"/>
      <c r="U11203" s="669"/>
      <c r="AG11203" s="873"/>
      <c r="AN11203" s="669"/>
      <c r="IG11203" s="1009"/>
      <c r="IH11203" s="1009"/>
      <c r="II11203" s="1009"/>
      <c r="IJ11203" s="1009"/>
      <c r="IK11203" s="1009"/>
      <c r="IL11203" s="1009"/>
      <c r="IM11203" s="1009"/>
    </row>
    <row r="11204" spans="17:247" x14ac:dyDescent="0.25">
      <c r="Q11204" s="1333"/>
      <c r="R11204" s="1333"/>
      <c r="S11204" s="669"/>
      <c r="T11204" s="669"/>
      <c r="U11204" s="669"/>
      <c r="AG11204" s="873"/>
      <c r="AN11204" s="669"/>
      <c r="IG11204" s="1009"/>
      <c r="IH11204" s="1009"/>
      <c r="II11204" s="1009"/>
      <c r="IJ11204" s="1009"/>
      <c r="IK11204" s="1009"/>
      <c r="IL11204" s="1009"/>
      <c r="IM11204" s="1009"/>
    </row>
    <row r="11205" spans="17:247" x14ac:dyDescent="0.25">
      <c r="Q11205" s="1333"/>
      <c r="R11205" s="1333"/>
      <c r="S11205" s="669"/>
      <c r="T11205" s="669"/>
      <c r="U11205" s="669"/>
      <c r="AG11205" s="873"/>
      <c r="AN11205" s="669"/>
      <c r="IG11205" s="1009"/>
      <c r="IH11205" s="1009"/>
      <c r="II11205" s="1009"/>
      <c r="IJ11205" s="1009"/>
      <c r="IK11205" s="1009"/>
      <c r="IL11205" s="1009"/>
      <c r="IM11205" s="1009"/>
    </row>
    <row r="11206" spans="17:247" x14ac:dyDescent="0.25">
      <c r="Q11206" s="1333"/>
      <c r="R11206" s="1333"/>
      <c r="S11206" s="669"/>
      <c r="T11206" s="669"/>
      <c r="U11206" s="669"/>
      <c r="AG11206" s="873"/>
      <c r="AN11206" s="669"/>
      <c r="IG11206" s="1009"/>
      <c r="IH11206" s="1009"/>
      <c r="II11206" s="1009"/>
      <c r="IJ11206" s="1009"/>
      <c r="IK11206" s="1009"/>
      <c r="IL11206" s="1009"/>
      <c r="IM11206" s="1009"/>
    </row>
    <row r="11207" spans="17:247" x14ac:dyDescent="0.25">
      <c r="Q11207" s="1333"/>
      <c r="R11207" s="1333"/>
      <c r="S11207" s="669"/>
      <c r="T11207" s="669"/>
      <c r="U11207" s="669"/>
      <c r="AG11207" s="873"/>
      <c r="AN11207" s="669"/>
      <c r="IG11207" s="1009"/>
      <c r="IH11207" s="1009"/>
      <c r="II11207" s="1009"/>
      <c r="IJ11207" s="1009"/>
      <c r="IK11207" s="1009"/>
      <c r="IL11207" s="1009"/>
      <c r="IM11207" s="1009"/>
    </row>
    <row r="11208" spans="17:247" x14ac:dyDescent="0.25">
      <c r="Q11208" s="1333"/>
      <c r="R11208" s="1333"/>
      <c r="S11208" s="669"/>
      <c r="T11208" s="669"/>
      <c r="U11208" s="669"/>
      <c r="AG11208" s="873"/>
      <c r="AN11208" s="669"/>
      <c r="IG11208" s="1009"/>
      <c r="IH11208" s="1009"/>
      <c r="II11208" s="1009"/>
      <c r="IJ11208" s="1009"/>
      <c r="IK11208" s="1009"/>
      <c r="IL11208" s="1009"/>
      <c r="IM11208" s="1009"/>
    </row>
    <row r="11209" spans="17:247" x14ac:dyDescent="0.25">
      <c r="Q11209" s="1333"/>
      <c r="R11209" s="1333"/>
      <c r="S11209" s="669"/>
      <c r="T11209" s="669"/>
      <c r="U11209" s="669"/>
      <c r="AG11209" s="873"/>
      <c r="AN11209" s="669"/>
      <c r="IG11209" s="1009"/>
      <c r="IH11209" s="1009"/>
      <c r="II11209" s="1009"/>
      <c r="IJ11209" s="1009"/>
      <c r="IK11209" s="1009"/>
      <c r="IL11209" s="1009"/>
      <c r="IM11209" s="1009"/>
    </row>
    <row r="11210" spans="17:247" x14ac:dyDescent="0.25">
      <c r="Q11210" s="1333"/>
      <c r="R11210" s="1333"/>
      <c r="S11210" s="669"/>
      <c r="T11210" s="669"/>
      <c r="U11210" s="669"/>
      <c r="AG11210" s="873"/>
      <c r="AN11210" s="669"/>
      <c r="IG11210" s="1009"/>
      <c r="IH11210" s="1009"/>
      <c r="II11210" s="1009"/>
      <c r="IJ11210" s="1009"/>
      <c r="IK11210" s="1009"/>
      <c r="IL11210" s="1009"/>
      <c r="IM11210" s="1009"/>
    </row>
    <row r="11211" spans="17:247" x14ac:dyDescent="0.25">
      <c r="Q11211" s="1333"/>
      <c r="R11211" s="1333"/>
      <c r="S11211" s="669"/>
      <c r="T11211" s="669"/>
      <c r="U11211" s="669"/>
      <c r="AG11211" s="873"/>
      <c r="AN11211" s="669"/>
      <c r="IG11211" s="1009"/>
      <c r="IH11211" s="1009"/>
      <c r="II11211" s="1009"/>
      <c r="IJ11211" s="1009"/>
      <c r="IK11211" s="1009"/>
      <c r="IL11211" s="1009"/>
      <c r="IM11211" s="1009"/>
    </row>
    <row r="11212" spans="17:247" x14ac:dyDescent="0.25">
      <c r="Q11212" s="1333"/>
      <c r="R11212" s="1333"/>
      <c r="S11212" s="669"/>
      <c r="T11212" s="669"/>
      <c r="U11212" s="669"/>
      <c r="AG11212" s="873"/>
      <c r="AN11212" s="669"/>
      <c r="IG11212" s="1009"/>
      <c r="IH11212" s="1009"/>
      <c r="II11212" s="1009"/>
      <c r="IJ11212" s="1009"/>
      <c r="IK11212" s="1009"/>
      <c r="IL11212" s="1009"/>
      <c r="IM11212" s="1009"/>
    </row>
    <row r="11213" spans="17:247" x14ac:dyDescent="0.25">
      <c r="Q11213" s="1333"/>
      <c r="R11213" s="1333"/>
      <c r="S11213" s="669"/>
      <c r="T11213" s="669"/>
      <c r="U11213" s="669"/>
      <c r="AG11213" s="873"/>
      <c r="AN11213" s="669"/>
      <c r="IG11213" s="1009"/>
      <c r="IH11213" s="1009"/>
      <c r="II11213" s="1009"/>
      <c r="IJ11213" s="1009"/>
      <c r="IK11213" s="1009"/>
      <c r="IL11213" s="1009"/>
      <c r="IM11213" s="1009"/>
    </row>
    <row r="11214" spans="17:247" x14ac:dyDescent="0.25">
      <c r="Q11214" s="1333"/>
      <c r="R11214" s="1333"/>
      <c r="S11214" s="669"/>
      <c r="T11214" s="669"/>
      <c r="U11214" s="669"/>
      <c r="AG11214" s="873"/>
      <c r="AN11214" s="669"/>
      <c r="IG11214" s="1009"/>
      <c r="IH11214" s="1009"/>
      <c r="II11214" s="1009"/>
      <c r="IJ11214" s="1009"/>
      <c r="IK11214" s="1009"/>
      <c r="IL11214" s="1009"/>
      <c r="IM11214" s="1009"/>
    </row>
    <row r="11215" spans="17:247" x14ac:dyDescent="0.25">
      <c r="Q11215" s="1333"/>
      <c r="R11215" s="1333"/>
      <c r="S11215" s="669"/>
      <c r="T11215" s="669"/>
      <c r="U11215" s="669"/>
      <c r="AG11215" s="873"/>
      <c r="AN11215" s="669"/>
      <c r="IG11215" s="1009"/>
      <c r="IH11215" s="1009"/>
      <c r="II11215" s="1009"/>
      <c r="IJ11215" s="1009"/>
      <c r="IK11215" s="1009"/>
      <c r="IL11215" s="1009"/>
      <c r="IM11215" s="1009"/>
    </row>
    <row r="11216" spans="17:247" x14ac:dyDescent="0.25">
      <c r="Q11216" s="1333"/>
      <c r="R11216" s="1333"/>
      <c r="S11216" s="669"/>
      <c r="T11216" s="669"/>
      <c r="U11216" s="669"/>
      <c r="AG11216" s="873"/>
      <c r="AN11216" s="669"/>
      <c r="IG11216" s="1009"/>
      <c r="IH11216" s="1009"/>
      <c r="II11216" s="1009"/>
      <c r="IJ11216" s="1009"/>
      <c r="IK11216" s="1009"/>
      <c r="IL11216" s="1009"/>
      <c r="IM11216" s="1009"/>
    </row>
    <row r="11217" spans="17:247" x14ac:dyDescent="0.25">
      <c r="Q11217" s="1333"/>
      <c r="R11217" s="1333"/>
      <c r="S11217" s="669"/>
      <c r="T11217" s="669"/>
      <c r="U11217" s="669"/>
      <c r="AG11217" s="873"/>
      <c r="AN11217" s="669"/>
      <c r="IG11217" s="1009"/>
      <c r="IH11217" s="1009"/>
      <c r="II11217" s="1009"/>
      <c r="IJ11217" s="1009"/>
      <c r="IK11217" s="1009"/>
      <c r="IL11217" s="1009"/>
      <c r="IM11217" s="1009"/>
    </row>
    <row r="11218" spans="17:247" x14ac:dyDescent="0.25">
      <c r="Q11218" s="1333"/>
      <c r="R11218" s="1333"/>
      <c r="S11218" s="669"/>
      <c r="T11218" s="669"/>
      <c r="U11218" s="669"/>
      <c r="AG11218" s="873"/>
      <c r="AN11218" s="669"/>
      <c r="IG11218" s="1009"/>
      <c r="IH11218" s="1009"/>
      <c r="II11218" s="1009"/>
      <c r="IJ11218" s="1009"/>
      <c r="IK11218" s="1009"/>
      <c r="IL11218" s="1009"/>
      <c r="IM11218" s="1009"/>
    </row>
    <row r="11219" spans="17:247" x14ac:dyDescent="0.25">
      <c r="Q11219" s="1333"/>
      <c r="R11219" s="1333"/>
      <c r="S11219" s="669"/>
      <c r="T11219" s="669"/>
      <c r="U11219" s="669"/>
      <c r="AG11219" s="873"/>
      <c r="AN11219" s="669"/>
      <c r="IG11219" s="1009"/>
      <c r="IH11219" s="1009"/>
      <c r="II11219" s="1009"/>
      <c r="IJ11219" s="1009"/>
      <c r="IK11219" s="1009"/>
      <c r="IL11219" s="1009"/>
      <c r="IM11219" s="1009"/>
    </row>
    <row r="11220" spans="17:247" x14ac:dyDescent="0.25">
      <c r="Q11220" s="1333"/>
      <c r="R11220" s="1333"/>
      <c r="S11220" s="669"/>
      <c r="T11220" s="669"/>
      <c r="U11220" s="669"/>
      <c r="AG11220" s="873"/>
      <c r="AN11220" s="669"/>
      <c r="IG11220" s="1009"/>
      <c r="IH11220" s="1009"/>
      <c r="II11220" s="1009"/>
      <c r="IJ11220" s="1009"/>
      <c r="IK11220" s="1009"/>
      <c r="IL11220" s="1009"/>
      <c r="IM11220" s="1009"/>
    </row>
    <row r="11221" spans="17:247" x14ac:dyDescent="0.25">
      <c r="Q11221" s="1333"/>
      <c r="R11221" s="1333"/>
      <c r="S11221" s="669"/>
      <c r="T11221" s="669"/>
      <c r="U11221" s="669"/>
      <c r="AG11221" s="873"/>
      <c r="AN11221" s="669"/>
      <c r="IG11221" s="1009"/>
      <c r="IH11221" s="1009"/>
      <c r="II11221" s="1009"/>
      <c r="IJ11221" s="1009"/>
      <c r="IK11221" s="1009"/>
      <c r="IL11221" s="1009"/>
      <c r="IM11221" s="1009"/>
    </row>
    <row r="11222" spans="17:247" x14ac:dyDescent="0.25">
      <c r="Q11222" s="1333"/>
      <c r="R11222" s="1333"/>
      <c r="S11222" s="669"/>
      <c r="T11222" s="669"/>
      <c r="U11222" s="669"/>
      <c r="AG11222" s="873"/>
      <c r="AN11222" s="669"/>
      <c r="IG11222" s="1009"/>
      <c r="IH11222" s="1009"/>
      <c r="II11222" s="1009"/>
      <c r="IJ11222" s="1009"/>
      <c r="IK11222" s="1009"/>
      <c r="IL11222" s="1009"/>
      <c r="IM11222" s="1009"/>
    </row>
    <row r="11223" spans="17:247" x14ac:dyDescent="0.25">
      <c r="Q11223" s="1333"/>
      <c r="R11223" s="1333"/>
      <c r="S11223" s="669"/>
      <c r="T11223" s="669"/>
      <c r="U11223" s="669"/>
      <c r="AG11223" s="873"/>
      <c r="AN11223" s="669"/>
      <c r="IG11223" s="1009"/>
      <c r="IH11223" s="1009"/>
      <c r="II11223" s="1009"/>
      <c r="IJ11223" s="1009"/>
      <c r="IK11223" s="1009"/>
      <c r="IL11223" s="1009"/>
      <c r="IM11223" s="1009"/>
    </row>
    <row r="11224" spans="17:247" x14ac:dyDescent="0.25">
      <c r="Q11224" s="1333"/>
      <c r="R11224" s="1333"/>
      <c r="S11224" s="669"/>
      <c r="T11224" s="669"/>
      <c r="U11224" s="669"/>
      <c r="AG11224" s="873"/>
      <c r="AN11224" s="669"/>
      <c r="IG11224" s="1009"/>
      <c r="IH11224" s="1009"/>
      <c r="II11224" s="1009"/>
      <c r="IJ11224" s="1009"/>
      <c r="IK11224" s="1009"/>
      <c r="IL11224" s="1009"/>
      <c r="IM11224" s="1009"/>
    </row>
    <row r="11225" spans="17:247" x14ac:dyDescent="0.25">
      <c r="Q11225" s="1333"/>
      <c r="R11225" s="1333"/>
      <c r="S11225" s="669"/>
      <c r="T11225" s="669"/>
      <c r="U11225" s="669"/>
      <c r="AG11225" s="873"/>
      <c r="AN11225" s="669"/>
      <c r="IG11225" s="1009"/>
      <c r="IH11225" s="1009"/>
      <c r="II11225" s="1009"/>
      <c r="IJ11225" s="1009"/>
      <c r="IK11225" s="1009"/>
      <c r="IL11225" s="1009"/>
      <c r="IM11225" s="1009"/>
    </row>
    <row r="11226" spans="17:247" x14ac:dyDescent="0.25">
      <c r="Q11226" s="1333"/>
      <c r="R11226" s="1333"/>
      <c r="S11226" s="669"/>
      <c r="T11226" s="669"/>
      <c r="U11226" s="669"/>
      <c r="AG11226" s="873"/>
      <c r="AN11226" s="669"/>
      <c r="IG11226" s="1009"/>
      <c r="IH11226" s="1009"/>
      <c r="II11226" s="1009"/>
      <c r="IJ11226" s="1009"/>
      <c r="IK11226" s="1009"/>
      <c r="IL11226" s="1009"/>
      <c r="IM11226" s="1009"/>
    </row>
    <row r="11227" spans="17:247" x14ac:dyDescent="0.25">
      <c r="Q11227" s="1333"/>
      <c r="R11227" s="1333"/>
      <c r="S11227" s="669"/>
      <c r="T11227" s="669"/>
      <c r="U11227" s="669"/>
      <c r="AG11227" s="873"/>
      <c r="AN11227" s="669"/>
      <c r="IG11227" s="1009"/>
      <c r="IH11227" s="1009"/>
      <c r="II11227" s="1009"/>
      <c r="IJ11227" s="1009"/>
      <c r="IK11227" s="1009"/>
      <c r="IL11227" s="1009"/>
      <c r="IM11227" s="1009"/>
    </row>
    <row r="11228" spans="17:247" x14ac:dyDescent="0.25">
      <c r="Q11228" s="1333"/>
      <c r="R11228" s="1333"/>
      <c r="S11228" s="669"/>
      <c r="T11228" s="669"/>
      <c r="U11228" s="669"/>
      <c r="AG11228" s="873"/>
      <c r="AN11228" s="669"/>
      <c r="IG11228" s="1009"/>
      <c r="IH11228" s="1009"/>
      <c r="II11228" s="1009"/>
      <c r="IJ11228" s="1009"/>
      <c r="IK11228" s="1009"/>
      <c r="IL11228" s="1009"/>
      <c r="IM11228" s="1009"/>
    </row>
    <row r="11229" spans="17:247" x14ac:dyDescent="0.25">
      <c r="Q11229" s="1333"/>
      <c r="R11229" s="1333"/>
      <c r="S11229" s="669"/>
      <c r="T11229" s="669"/>
      <c r="U11229" s="669"/>
      <c r="AG11229" s="873"/>
      <c r="AN11229" s="669"/>
      <c r="IG11229" s="1009"/>
      <c r="IH11229" s="1009"/>
      <c r="II11229" s="1009"/>
      <c r="IJ11229" s="1009"/>
      <c r="IK11229" s="1009"/>
      <c r="IL11229" s="1009"/>
      <c r="IM11229" s="1009"/>
    </row>
    <row r="11230" spans="17:247" x14ac:dyDescent="0.25">
      <c r="Q11230" s="1333"/>
      <c r="R11230" s="1333"/>
      <c r="S11230" s="669"/>
      <c r="T11230" s="669"/>
      <c r="U11230" s="669"/>
      <c r="AG11230" s="873"/>
      <c r="AN11230" s="669"/>
      <c r="IG11230" s="1009"/>
      <c r="IH11230" s="1009"/>
      <c r="II11230" s="1009"/>
      <c r="IJ11230" s="1009"/>
      <c r="IK11230" s="1009"/>
      <c r="IL11230" s="1009"/>
      <c r="IM11230" s="1009"/>
    </row>
    <row r="11231" spans="17:247" x14ac:dyDescent="0.25">
      <c r="Q11231" s="1333"/>
      <c r="R11231" s="1333"/>
      <c r="S11231" s="669"/>
      <c r="T11231" s="669"/>
      <c r="U11231" s="669"/>
      <c r="AG11231" s="873"/>
      <c r="AN11231" s="669"/>
      <c r="IG11231" s="1009"/>
      <c r="IH11231" s="1009"/>
      <c r="II11231" s="1009"/>
      <c r="IJ11231" s="1009"/>
      <c r="IK11231" s="1009"/>
      <c r="IL11231" s="1009"/>
      <c r="IM11231" s="1009"/>
    </row>
    <row r="11232" spans="17:247" x14ac:dyDescent="0.25">
      <c r="Q11232" s="1333"/>
      <c r="R11232" s="1333"/>
      <c r="S11232" s="669"/>
      <c r="T11232" s="669"/>
      <c r="U11232" s="669"/>
      <c r="AG11232" s="873"/>
      <c r="AN11232" s="669"/>
      <c r="IG11232" s="1009"/>
      <c r="IH11232" s="1009"/>
      <c r="II11232" s="1009"/>
      <c r="IJ11232" s="1009"/>
      <c r="IK11232" s="1009"/>
      <c r="IL11232" s="1009"/>
      <c r="IM11232" s="1009"/>
    </row>
    <row r="11233" spans="17:247" x14ac:dyDescent="0.25">
      <c r="Q11233" s="1333"/>
      <c r="R11233" s="1333"/>
      <c r="S11233" s="669"/>
      <c r="T11233" s="669"/>
      <c r="U11233" s="669"/>
      <c r="AG11233" s="873"/>
      <c r="AN11233" s="669"/>
      <c r="IG11233" s="1009"/>
      <c r="IH11233" s="1009"/>
      <c r="II11233" s="1009"/>
      <c r="IJ11233" s="1009"/>
      <c r="IK11233" s="1009"/>
      <c r="IL11233" s="1009"/>
      <c r="IM11233" s="1009"/>
    </row>
    <row r="11234" spans="17:247" x14ac:dyDescent="0.25">
      <c r="Q11234" s="1333"/>
      <c r="R11234" s="1333"/>
      <c r="S11234" s="669"/>
      <c r="T11234" s="669"/>
      <c r="U11234" s="669"/>
      <c r="AG11234" s="873"/>
      <c r="AN11234" s="669"/>
      <c r="IG11234" s="1009"/>
      <c r="IH11234" s="1009"/>
      <c r="II11234" s="1009"/>
      <c r="IJ11234" s="1009"/>
      <c r="IK11234" s="1009"/>
      <c r="IL11234" s="1009"/>
      <c r="IM11234" s="1009"/>
    </row>
    <row r="11235" spans="17:247" x14ac:dyDescent="0.25">
      <c r="Q11235" s="1333"/>
      <c r="R11235" s="1333"/>
      <c r="S11235" s="669"/>
      <c r="T11235" s="669"/>
      <c r="U11235" s="669"/>
      <c r="AG11235" s="873"/>
      <c r="AN11235" s="669"/>
      <c r="IG11235" s="1009"/>
      <c r="IH11235" s="1009"/>
      <c r="II11235" s="1009"/>
      <c r="IJ11235" s="1009"/>
      <c r="IK11235" s="1009"/>
      <c r="IL11235" s="1009"/>
      <c r="IM11235" s="1009"/>
    </row>
    <row r="11236" spans="17:247" x14ac:dyDescent="0.25">
      <c r="Q11236" s="1333"/>
      <c r="R11236" s="1333"/>
      <c r="S11236" s="669"/>
      <c r="T11236" s="669"/>
      <c r="U11236" s="669"/>
      <c r="AG11236" s="873"/>
      <c r="AN11236" s="669"/>
      <c r="IG11236" s="1009"/>
      <c r="IH11236" s="1009"/>
      <c r="II11236" s="1009"/>
      <c r="IJ11236" s="1009"/>
      <c r="IK11236" s="1009"/>
      <c r="IL11236" s="1009"/>
      <c r="IM11236" s="1009"/>
    </row>
    <row r="11237" spans="17:247" x14ac:dyDescent="0.25">
      <c r="Q11237" s="1333"/>
      <c r="R11237" s="1333"/>
      <c r="S11237" s="669"/>
      <c r="T11237" s="669"/>
      <c r="U11237" s="669"/>
      <c r="AG11237" s="873"/>
      <c r="AN11237" s="669"/>
      <c r="IG11237" s="1009"/>
      <c r="IH11237" s="1009"/>
      <c r="II11237" s="1009"/>
      <c r="IJ11237" s="1009"/>
      <c r="IK11237" s="1009"/>
      <c r="IL11237" s="1009"/>
      <c r="IM11237" s="1009"/>
    </row>
    <row r="11238" spans="17:247" x14ac:dyDescent="0.25">
      <c r="Q11238" s="1333"/>
      <c r="R11238" s="1333"/>
      <c r="S11238" s="669"/>
      <c r="T11238" s="669"/>
      <c r="U11238" s="669"/>
      <c r="AG11238" s="873"/>
      <c r="AN11238" s="669"/>
      <c r="IG11238" s="1009"/>
      <c r="IH11238" s="1009"/>
      <c r="II11238" s="1009"/>
      <c r="IJ11238" s="1009"/>
      <c r="IK11238" s="1009"/>
      <c r="IL11238" s="1009"/>
      <c r="IM11238" s="1009"/>
    </row>
    <row r="11239" spans="17:247" x14ac:dyDescent="0.25">
      <c r="Q11239" s="1333"/>
      <c r="R11239" s="1333"/>
      <c r="S11239" s="669"/>
      <c r="T11239" s="669"/>
      <c r="U11239" s="669"/>
      <c r="AG11239" s="873"/>
      <c r="AN11239" s="669"/>
      <c r="IG11239" s="1009"/>
      <c r="IH11239" s="1009"/>
      <c r="II11239" s="1009"/>
      <c r="IJ11239" s="1009"/>
      <c r="IK11239" s="1009"/>
      <c r="IL11239" s="1009"/>
      <c r="IM11239" s="1009"/>
    </row>
    <row r="11240" spans="17:247" x14ac:dyDescent="0.25">
      <c r="Q11240" s="1333"/>
      <c r="R11240" s="1333"/>
      <c r="S11240" s="669"/>
      <c r="T11240" s="669"/>
      <c r="U11240" s="669"/>
      <c r="AG11240" s="873"/>
      <c r="AN11240" s="669"/>
      <c r="IG11240" s="1009"/>
      <c r="IH11240" s="1009"/>
      <c r="II11240" s="1009"/>
      <c r="IJ11240" s="1009"/>
      <c r="IK11240" s="1009"/>
      <c r="IL11240" s="1009"/>
      <c r="IM11240" s="1009"/>
    </row>
    <row r="11241" spans="17:247" x14ac:dyDescent="0.25">
      <c r="Q11241" s="1333"/>
      <c r="R11241" s="1333"/>
      <c r="S11241" s="669"/>
      <c r="T11241" s="669"/>
      <c r="U11241" s="669"/>
      <c r="AG11241" s="873"/>
      <c r="AN11241" s="669"/>
      <c r="IG11241" s="1009"/>
      <c r="IH11241" s="1009"/>
      <c r="II11241" s="1009"/>
      <c r="IJ11241" s="1009"/>
      <c r="IK11241" s="1009"/>
      <c r="IL11241" s="1009"/>
      <c r="IM11241" s="1009"/>
    </row>
    <row r="11242" spans="17:247" x14ac:dyDescent="0.25">
      <c r="Q11242" s="1333"/>
      <c r="R11242" s="1333"/>
      <c r="S11242" s="669"/>
      <c r="T11242" s="669"/>
      <c r="U11242" s="669"/>
      <c r="AG11242" s="873"/>
      <c r="AN11242" s="669"/>
      <c r="IG11242" s="1009"/>
      <c r="IH11242" s="1009"/>
      <c r="II11242" s="1009"/>
      <c r="IJ11242" s="1009"/>
      <c r="IK11242" s="1009"/>
      <c r="IL11242" s="1009"/>
      <c r="IM11242" s="1009"/>
    </row>
    <row r="11243" spans="17:247" x14ac:dyDescent="0.25">
      <c r="Q11243" s="1333"/>
      <c r="R11243" s="1333"/>
      <c r="S11243" s="669"/>
      <c r="T11243" s="669"/>
      <c r="U11243" s="669"/>
      <c r="AG11243" s="873"/>
      <c r="AN11243" s="669"/>
      <c r="IG11243" s="1009"/>
      <c r="IH11243" s="1009"/>
      <c r="II11243" s="1009"/>
      <c r="IJ11243" s="1009"/>
      <c r="IK11243" s="1009"/>
      <c r="IL11243" s="1009"/>
      <c r="IM11243" s="1009"/>
    </row>
    <row r="11244" spans="17:247" x14ac:dyDescent="0.25">
      <c r="Q11244" s="1333"/>
      <c r="R11244" s="1333"/>
      <c r="S11244" s="669"/>
      <c r="T11244" s="669"/>
      <c r="U11244" s="669"/>
      <c r="AG11244" s="873"/>
      <c r="AN11244" s="669"/>
      <c r="IG11244" s="1009"/>
      <c r="IH11244" s="1009"/>
      <c r="II11244" s="1009"/>
      <c r="IJ11244" s="1009"/>
      <c r="IK11244" s="1009"/>
      <c r="IL11244" s="1009"/>
      <c r="IM11244" s="1009"/>
    </row>
    <row r="11245" spans="17:247" x14ac:dyDescent="0.25">
      <c r="Q11245" s="1333"/>
      <c r="R11245" s="1333"/>
      <c r="S11245" s="669"/>
      <c r="T11245" s="669"/>
      <c r="U11245" s="669"/>
      <c r="AG11245" s="873"/>
      <c r="AN11245" s="669"/>
      <c r="IG11245" s="1009"/>
      <c r="IH11245" s="1009"/>
      <c r="II11245" s="1009"/>
      <c r="IJ11245" s="1009"/>
      <c r="IK11245" s="1009"/>
      <c r="IL11245" s="1009"/>
      <c r="IM11245" s="1009"/>
    </row>
    <row r="11246" spans="17:247" x14ac:dyDescent="0.25">
      <c r="Q11246" s="1333"/>
      <c r="R11246" s="1333"/>
      <c r="S11246" s="669"/>
      <c r="T11246" s="669"/>
      <c r="U11246" s="669"/>
      <c r="AG11246" s="873"/>
      <c r="AN11246" s="669"/>
      <c r="IG11246" s="1009"/>
      <c r="IH11246" s="1009"/>
      <c r="II11246" s="1009"/>
      <c r="IJ11246" s="1009"/>
      <c r="IK11246" s="1009"/>
      <c r="IL11246" s="1009"/>
      <c r="IM11246" s="1009"/>
    </row>
    <row r="11247" spans="17:247" x14ac:dyDescent="0.25">
      <c r="Q11247" s="1333"/>
      <c r="R11247" s="1333"/>
      <c r="S11247" s="669"/>
      <c r="T11247" s="669"/>
      <c r="U11247" s="669"/>
      <c r="AG11247" s="873"/>
      <c r="AN11247" s="669"/>
      <c r="IG11247" s="1009"/>
      <c r="IH11247" s="1009"/>
      <c r="II11247" s="1009"/>
      <c r="IJ11247" s="1009"/>
      <c r="IK11247" s="1009"/>
      <c r="IL11247" s="1009"/>
      <c r="IM11247" s="1009"/>
    </row>
    <row r="11248" spans="17:247" x14ac:dyDescent="0.25">
      <c r="Q11248" s="1333"/>
      <c r="R11248" s="1333"/>
      <c r="S11248" s="669"/>
      <c r="T11248" s="669"/>
      <c r="U11248" s="669"/>
      <c r="AG11248" s="873"/>
      <c r="AN11248" s="669"/>
      <c r="IG11248" s="1009"/>
      <c r="IH11248" s="1009"/>
      <c r="II11248" s="1009"/>
      <c r="IJ11248" s="1009"/>
      <c r="IK11248" s="1009"/>
      <c r="IL11248" s="1009"/>
      <c r="IM11248" s="1009"/>
    </row>
    <row r="11249" spans="17:247" x14ac:dyDescent="0.25">
      <c r="Q11249" s="1333"/>
      <c r="R11249" s="1333"/>
      <c r="S11249" s="669"/>
      <c r="T11249" s="669"/>
      <c r="U11249" s="669"/>
      <c r="AG11249" s="873"/>
      <c r="AN11249" s="669"/>
      <c r="IG11249" s="1009"/>
      <c r="IH11249" s="1009"/>
      <c r="II11249" s="1009"/>
      <c r="IJ11249" s="1009"/>
      <c r="IK11249" s="1009"/>
      <c r="IL11249" s="1009"/>
      <c r="IM11249" s="1009"/>
    </row>
    <row r="11250" spans="17:247" x14ac:dyDescent="0.25">
      <c r="Q11250" s="1333"/>
      <c r="R11250" s="1333"/>
      <c r="S11250" s="669"/>
      <c r="T11250" s="669"/>
      <c r="U11250" s="669"/>
      <c r="AG11250" s="873"/>
      <c r="AN11250" s="669"/>
      <c r="IG11250" s="1009"/>
      <c r="IH11250" s="1009"/>
      <c r="II11250" s="1009"/>
      <c r="IJ11250" s="1009"/>
      <c r="IK11250" s="1009"/>
      <c r="IL11250" s="1009"/>
      <c r="IM11250" s="1009"/>
    </row>
    <row r="11251" spans="17:247" x14ac:dyDescent="0.25">
      <c r="Q11251" s="1333"/>
      <c r="R11251" s="1333"/>
      <c r="S11251" s="669"/>
      <c r="T11251" s="669"/>
      <c r="U11251" s="669"/>
      <c r="AG11251" s="873"/>
      <c r="AN11251" s="669"/>
      <c r="IG11251" s="1009"/>
      <c r="IH11251" s="1009"/>
      <c r="II11251" s="1009"/>
      <c r="IJ11251" s="1009"/>
      <c r="IK11251" s="1009"/>
      <c r="IL11251" s="1009"/>
      <c r="IM11251" s="1009"/>
    </row>
    <row r="11252" spans="17:247" x14ac:dyDescent="0.25">
      <c r="Q11252" s="1333"/>
      <c r="R11252" s="1333"/>
      <c r="S11252" s="669"/>
      <c r="T11252" s="669"/>
      <c r="U11252" s="669"/>
      <c r="AG11252" s="873"/>
      <c r="AN11252" s="669"/>
      <c r="IG11252" s="1009"/>
      <c r="IH11252" s="1009"/>
      <c r="II11252" s="1009"/>
      <c r="IJ11252" s="1009"/>
      <c r="IK11252" s="1009"/>
      <c r="IL11252" s="1009"/>
      <c r="IM11252" s="1009"/>
    </row>
    <row r="11253" spans="17:247" x14ac:dyDescent="0.25">
      <c r="Q11253" s="1333"/>
      <c r="R11253" s="1333"/>
      <c r="S11253" s="669"/>
      <c r="T11253" s="669"/>
      <c r="U11253" s="669"/>
      <c r="AG11253" s="873"/>
      <c r="AN11253" s="669"/>
      <c r="IG11253" s="1009"/>
      <c r="IH11253" s="1009"/>
      <c r="II11253" s="1009"/>
      <c r="IJ11253" s="1009"/>
      <c r="IK11253" s="1009"/>
      <c r="IL11253" s="1009"/>
      <c r="IM11253" s="1009"/>
    </row>
    <row r="11254" spans="17:247" x14ac:dyDescent="0.25">
      <c r="Q11254" s="1333"/>
      <c r="R11254" s="1333"/>
      <c r="S11254" s="669"/>
      <c r="T11254" s="669"/>
      <c r="U11254" s="669"/>
      <c r="AG11254" s="873"/>
      <c r="AN11254" s="669"/>
      <c r="IG11254" s="1009"/>
      <c r="IH11254" s="1009"/>
      <c r="II11254" s="1009"/>
      <c r="IJ11254" s="1009"/>
      <c r="IK11254" s="1009"/>
      <c r="IL11254" s="1009"/>
      <c r="IM11254" s="1009"/>
    </row>
    <row r="11255" spans="17:247" x14ac:dyDescent="0.25">
      <c r="Q11255" s="1333"/>
      <c r="R11255" s="1333"/>
      <c r="S11255" s="669"/>
      <c r="T11255" s="669"/>
      <c r="U11255" s="669"/>
      <c r="AG11255" s="873"/>
      <c r="AN11255" s="669"/>
      <c r="IG11255" s="1009"/>
      <c r="IH11255" s="1009"/>
      <c r="II11255" s="1009"/>
      <c r="IJ11255" s="1009"/>
      <c r="IK11255" s="1009"/>
      <c r="IL11255" s="1009"/>
      <c r="IM11255" s="1009"/>
    </row>
    <row r="11256" spans="17:247" x14ac:dyDescent="0.25">
      <c r="Q11256" s="1333"/>
      <c r="R11256" s="1333"/>
      <c r="S11256" s="669"/>
      <c r="T11256" s="669"/>
      <c r="U11256" s="669"/>
      <c r="AG11256" s="873"/>
      <c r="AN11256" s="669"/>
      <c r="IG11256" s="1009"/>
      <c r="IH11256" s="1009"/>
      <c r="II11256" s="1009"/>
      <c r="IJ11256" s="1009"/>
      <c r="IK11256" s="1009"/>
      <c r="IL11256" s="1009"/>
      <c r="IM11256" s="1009"/>
    </row>
    <row r="11257" spans="17:247" x14ac:dyDescent="0.25">
      <c r="Q11257" s="1333"/>
      <c r="R11257" s="1333"/>
      <c r="S11257" s="669"/>
      <c r="T11257" s="669"/>
      <c r="U11257" s="669"/>
      <c r="AG11257" s="873"/>
      <c r="AN11257" s="669"/>
      <c r="IG11257" s="1009"/>
      <c r="IH11257" s="1009"/>
      <c r="II11257" s="1009"/>
      <c r="IJ11257" s="1009"/>
      <c r="IK11257" s="1009"/>
      <c r="IL11257" s="1009"/>
      <c r="IM11257" s="1009"/>
    </row>
    <row r="11258" spans="17:247" x14ac:dyDescent="0.25">
      <c r="Q11258" s="1333"/>
      <c r="R11258" s="1333"/>
      <c r="S11258" s="669"/>
      <c r="T11258" s="669"/>
      <c r="U11258" s="669"/>
      <c r="AG11258" s="873"/>
      <c r="AN11258" s="669"/>
      <c r="IG11258" s="1009"/>
      <c r="IH11258" s="1009"/>
      <c r="II11258" s="1009"/>
      <c r="IJ11258" s="1009"/>
      <c r="IK11258" s="1009"/>
      <c r="IL11258" s="1009"/>
      <c r="IM11258" s="1009"/>
    </row>
    <row r="11259" spans="17:247" x14ac:dyDescent="0.25">
      <c r="Q11259" s="1333"/>
      <c r="R11259" s="1333"/>
      <c r="S11259" s="669"/>
      <c r="T11259" s="669"/>
      <c r="U11259" s="669"/>
      <c r="AG11259" s="873"/>
      <c r="AN11259" s="669"/>
      <c r="IG11259" s="1009"/>
      <c r="IH11259" s="1009"/>
      <c r="II11259" s="1009"/>
      <c r="IJ11259" s="1009"/>
      <c r="IK11259" s="1009"/>
      <c r="IL11259" s="1009"/>
      <c r="IM11259" s="1009"/>
    </row>
    <row r="11260" spans="17:247" x14ac:dyDescent="0.25">
      <c r="Q11260" s="1333"/>
      <c r="R11260" s="1333"/>
      <c r="S11260" s="669"/>
      <c r="T11260" s="669"/>
      <c r="U11260" s="669"/>
      <c r="AG11260" s="873"/>
      <c r="AN11260" s="669"/>
      <c r="IG11260" s="1009"/>
      <c r="IH11260" s="1009"/>
      <c r="II11260" s="1009"/>
      <c r="IJ11260" s="1009"/>
      <c r="IK11260" s="1009"/>
      <c r="IL11260" s="1009"/>
      <c r="IM11260" s="1009"/>
    </row>
    <row r="11261" spans="17:247" x14ac:dyDescent="0.25">
      <c r="Q11261" s="1333"/>
      <c r="R11261" s="1333"/>
      <c r="S11261" s="669"/>
      <c r="T11261" s="669"/>
      <c r="U11261" s="669"/>
      <c r="AG11261" s="873"/>
      <c r="AN11261" s="669"/>
      <c r="IG11261" s="1009"/>
      <c r="IH11261" s="1009"/>
      <c r="II11261" s="1009"/>
      <c r="IJ11261" s="1009"/>
      <c r="IK11261" s="1009"/>
      <c r="IL11261" s="1009"/>
      <c r="IM11261" s="1009"/>
    </row>
    <row r="11262" spans="17:247" x14ac:dyDescent="0.25">
      <c r="Q11262" s="1333"/>
      <c r="R11262" s="1333"/>
      <c r="S11262" s="669"/>
      <c r="T11262" s="669"/>
      <c r="U11262" s="669"/>
      <c r="AG11262" s="873"/>
      <c r="AN11262" s="669"/>
      <c r="IG11262" s="1009"/>
      <c r="IH11262" s="1009"/>
      <c r="II11262" s="1009"/>
      <c r="IJ11262" s="1009"/>
      <c r="IK11262" s="1009"/>
      <c r="IL11262" s="1009"/>
      <c r="IM11262" s="1009"/>
    </row>
    <row r="11263" spans="17:247" x14ac:dyDescent="0.25">
      <c r="Q11263" s="1333"/>
      <c r="R11263" s="1333"/>
      <c r="S11263" s="669"/>
      <c r="T11263" s="669"/>
      <c r="U11263" s="669"/>
      <c r="AG11263" s="873"/>
      <c r="AN11263" s="669"/>
      <c r="IG11263" s="1009"/>
      <c r="IH11263" s="1009"/>
      <c r="II11263" s="1009"/>
      <c r="IJ11263" s="1009"/>
      <c r="IK11263" s="1009"/>
      <c r="IL11263" s="1009"/>
      <c r="IM11263" s="1009"/>
    </row>
    <row r="11264" spans="17:247" x14ac:dyDescent="0.25">
      <c r="Q11264" s="1333"/>
      <c r="R11264" s="1333"/>
      <c r="S11264" s="669"/>
      <c r="T11264" s="669"/>
      <c r="U11264" s="669"/>
      <c r="AG11264" s="873"/>
      <c r="AN11264" s="669"/>
      <c r="IG11264" s="1009"/>
      <c r="IH11264" s="1009"/>
      <c r="II11264" s="1009"/>
      <c r="IJ11264" s="1009"/>
      <c r="IK11264" s="1009"/>
      <c r="IL11264" s="1009"/>
      <c r="IM11264" s="1009"/>
    </row>
    <row r="11265" spans="17:247" x14ac:dyDescent="0.25">
      <c r="Q11265" s="1333"/>
      <c r="R11265" s="1333"/>
      <c r="S11265" s="669"/>
      <c r="T11265" s="669"/>
      <c r="U11265" s="669"/>
      <c r="AG11265" s="873"/>
      <c r="AN11265" s="669"/>
      <c r="IG11265" s="1009"/>
      <c r="IH11265" s="1009"/>
      <c r="II11265" s="1009"/>
      <c r="IJ11265" s="1009"/>
      <c r="IK11265" s="1009"/>
      <c r="IL11265" s="1009"/>
      <c r="IM11265" s="1009"/>
    </row>
    <row r="11266" spans="17:247" x14ac:dyDescent="0.25">
      <c r="Q11266" s="1333"/>
      <c r="R11266" s="1333"/>
      <c r="S11266" s="669"/>
      <c r="T11266" s="669"/>
      <c r="U11266" s="669"/>
      <c r="AG11266" s="873"/>
      <c r="AN11266" s="669"/>
      <c r="IG11266" s="1009"/>
      <c r="IH11266" s="1009"/>
      <c r="II11266" s="1009"/>
      <c r="IJ11266" s="1009"/>
      <c r="IK11266" s="1009"/>
      <c r="IL11266" s="1009"/>
      <c r="IM11266" s="1009"/>
    </row>
    <row r="11267" spans="17:247" x14ac:dyDescent="0.25">
      <c r="Q11267" s="1333"/>
      <c r="R11267" s="1333"/>
      <c r="S11267" s="669"/>
      <c r="T11267" s="669"/>
      <c r="U11267" s="669"/>
      <c r="AG11267" s="873"/>
      <c r="AN11267" s="669"/>
      <c r="IG11267" s="1009"/>
      <c r="IH11267" s="1009"/>
      <c r="II11267" s="1009"/>
      <c r="IJ11267" s="1009"/>
      <c r="IK11267" s="1009"/>
      <c r="IL11267" s="1009"/>
      <c r="IM11267" s="1009"/>
    </row>
    <row r="11268" spans="17:247" x14ac:dyDescent="0.25">
      <c r="Q11268" s="1333"/>
      <c r="R11268" s="1333"/>
      <c r="S11268" s="669"/>
      <c r="T11268" s="669"/>
      <c r="U11268" s="669"/>
      <c r="AG11268" s="873"/>
      <c r="AN11268" s="669"/>
      <c r="IG11268" s="1009"/>
      <c r="IH11268" s="1009"/>
      <c r="II11268" s="1009"/>
      <c r="IJ11268" s="1009"/>
      <c r="IK11268" s="1009"/>
      <c r="IL11268" s="1009"/>
      <c r="IM11268" s="1009"/>
    </row>
    <row r="11269" spans="17:247" x14ac:dyDescent="0.25">
      <c r="Q11269" s="1333"/>
      <c r="R11269" s="1333"/>
      <c r="S11269" s="669"/>
      <c r="T11269" s="669"/>
      <c r="U11269" s="669"/>
      <c r="AG11269" s="873"/>
      <c r="AN11269" s="669"/>
      <c r="IG11269" s="1009"/>
      <c r="IH11269" s="1009"/>
      <c r="II11269" s="1009"/>
      <c r="IJ11269" s="1009"/>
      <c r="IK11269" s="1009"/>
      <c r="IL11269" s="1009"/>
      <c r="IM11269" s="1009"/>
    </row>
    <row r="11270" spans="17:247" x14ac:dyDescent="0.25">
      <c r="Q11270" s="1333"/>
      <c r="R11270" s="1333"/>
      <c r="S11270" s="669"/>
      <c r="T11270" s="669"/>
      <c r="U11270" s="669"/>
      <c r="AG11270" s="873"/>
      <c r="AN11270" s="669"/>
      <c r="IG11270" s="1009"/>
      <c r="IH11270" s="1009"/>
      <c r="II11270" s="1009"/>
      <c r="IJ11270" s="1009"/>
      <c r="IK11270" s="1009"/>
      <c r="IL11270" s="1009"/>
      <c r="IM11270" s="1009"/>
    </row>
    <row r="11271" spans="17:247" x14ac:dyDescent="0.25">
      <c r="Q11271" s="1333"/>
      <c r="R11271" s="1333"/>
      <c r="S11271" s="669"/>
      <c r="T11271" s="669"/>
      <c r="U11271" s="669"/>
      <c r="AG11271" s="873"/>
      <c r="AN11271" s="669"/>
      <c r="IG11271" s="1009"/>
      <c r="IH11271" s="1009"/>
      <c r="II11271" s="1009"/>
      <c r="IJ11271" s="1009"/>
      <c r="IK11271" s="1009"/>
      <c r="IL11271" s="1009"/>
      <c r="IM11271" s="1009"/>
    </row>
    <row r="11272" spans="17:247" x14ac:dyDescent="0.25">
      <c r="Q11272" s="1333"/>
      <c r="R11272" s="1333"/>
      <c r="S11272" s="669"/>
      <c r="T11272" s="669"/>
      <c r="U11272" s="669"/>
      <c r="AG11272" s="873"/>
      <c r="AN11272" s="669"/>
      <c r="IG11272" s="1009"/>
      <c r="IH11272" s="1009"/>
      <c r="II11272" s="1009"/>
      <c r="IJ11272" s="1009"/>
      <c r="IK11272" s="1009"/>
      <c r="IL11272" s="1009"/>
      <c r="IM11272" s="1009"/>
    </row>
    <row r="11273" spans="17:247" x14ac:dyDescent="0.25">
      <c r="Q11273" s="1333"/>
      <c r="R11273" s="1333"/>
      <c r="S11273" s="669"/>
      <c r="T11273" s="669"/>
      <c r="U11273" s="669"/>
      <c r="AG11273" s="873"/>
      <c r="AN11273" s="669"/>
      <c r="IG11273" s="1009"/>
      <c r="IH11273" s="1009"/>
      <c r="II11273" s="1009"/>
      <c r="IJ11273" s="1009"/>
      <c r="IK11273" s="1009"/>
      <c r="IL11273" s="1009"/>
      <c r="IM11273" s="1009"/>
    </row>
    <row r="11274" spans="17:247" x14ac:dyDescent="0.25">
      <c r="Q11274" s="1333"/>
      <c r="R11274" s="1333"/>
      <c r="S11274" s="669"/>
      <c r="T11274" s="669"/>
      <c r="U11274" s="669"/>
      <c r="AG11274" s="873"/>
      <c r="AN11274" s="669"/>
      <c r="IG11274" s="1009"/>
      <c r="IH11274" s="1009"/>
      <c r="II11274" s="1009"/>
      <c r="IJ11274" s="1009"/>
      <c r="IK11274" s="1009"/>
      <c r="IL11274" s="1009"/>
      <c r="IM11274" s="1009"/>
    </row>
    <row r="11275" spans="17:247" x14ac:dyDescent="0.25">
      <c r="Q11275" s="1333"/>
      <c r="R11275" s="1333"/>
      <c r="S11275" s="669"/>
      <c r="T11275" s="669"/>
      <c r="U11275" s="669"/>
      <c r="AG11275" s="873"/>
      <c r="AN11275" s="669"/>
      <c r="IG11275" s="1009"/>
      <c r="IH11275" s="1009"/>
      <c r="II11275" s="1009"/>
      <c r="IJ11275" s="1009"/>
      <c r="IK11275" s="1009"/>
      <c r="IL11275" s="1009"/>
      <c r="IM11275" s="1009"/>
    </row>
    <row r="11276" spans="17:247" x14ac:dyDescent="0.25">
      <c r="Q11276" s="1333"/>
      <c r="R11276" s="1333"/>
      <c r="S11276" s="669"/>
      <c r="T11276" s="669"/>
      <c r="U11276" s="669"/>
      <c r="AG11276" s="873"/>
      <c r="AN11276" s="669"/>
      <c r="IG11276" s="1009"/>
      <c r="IH11276" s="1009"/>
      <c r="II11276" s="1009"/>
      <c r="IJ11276" s="1009"/>
      <c r="IK11276" s="1009"/>
      <c r="IL11276" s="1009"/>
      <c r="IM11276" s="1009"/>
    </row>
    <row r="11277" spans="17:247" x14ac:dyDescent="0.25">
      <c r="Q11277" s="1333"/>
      <c r="R11277" s="1333"/>
      <c r="S11277" s="669"/>
      <c r="T11277" s="669"/>
      <c r="U11277" s="669"/>
      <c r="AG11277" s="873"/>
      <c r="AN11277" s="669"/>
      <c r="IG11277" s="1009"/>
      <c r="IH11277" s="1009"/>
      <c r="II11277" s="1009"/>
      <c r="IJ11277" s="1009"/>
      <c r="IK11277" s="1009"/>
      <c r="IL11277" s="1009"/>
      <c r="IM11277" s="1009"/>
    </row>
    <row r="11278" spans="17:247" x14ac:dyDescent="0.25">
      <c r="Q11278" s="1333"/>
      <c r="R11278" s="1333"/>
      <c r="S11278" s="669"/>
      <c r="T11278" s="669"/>
      <c r="U11278" s="669"/>
      <c r="AG11278" s="873"/>
      <c r="AN11278" s="669"/>
      <c r="IG11278" s="1009"/>
      <c r="IH11278" s="1009"/>
      <c r="II11278" s="1009"/>
      <c r="IJ11278" s="1009"/>
      <c r="IK11278" s="1009"/>
      <c r="IL11278" s="1009"/>
      <c r="IM11278" s="1009"/>
    </row>
    <row r="11279" spans="17:247" x14ac:dyDescent="0.25">
      <c r="Q11279" s="1333"/>
      <c r="R11279" s="1333"/>
      <c r="S11279" s="669"/>
      <c r="T11279" s="669"/>
      <c r="U11279" s="669"/>
      <c r="AG11279" s="873"/>
      <c r="AN11279" s="669"/>
      <c r="IG11279" s="1009"/>
      <c r="IH11279" s="1009"/>
      <c r="II11279" s="1009"/>
      <c r="IJ11279" s="1009"/>
      <c r="IK11279" s="1009"/>
      <c r="IL11279" s="1009"/>
      <c r="IM11279" s="1009"/>
    </row>
    <row r="11280" spans="17:247" x14ac:dyDescent="0.25">
      <c r="Q11280" s="1333"/>
      <c r="R11280" s="1333"/>
      <c r="S11280" s="669"/>
      <c r="T11280" s="669"/>
      <c r="U11280" s="669"/>
      <c r="AG11280" s="873"/>
      <c r="AN11280" s="669"/>
      <c r="IG11280" s="1009"/>
      <c r="IH11280" s="1009"/>
      <c r="II11280" s="1009"/>
      <c r="IJ11280" s="1009"/>
      <c r="IK11280" s="1009"/>
      <c r="IL11280" s="1009"/>
      <c r="IM11280" s="1009"/>
    </row>
    <row r="11281" spans="17:247" x14ac:dyDescent="0.25">
      <c r="Q11281" s="1333"/>
      <c r="R11281" s="1333"/>
      <c r="S11281" s="669"/>
      <c r="T11281" s="669"/>
      <c r="U11281" s="669"/>
      <c r="AG11281" s="873"/>
      <c r="AN11281" s="669"/>
      <c r="IG11281" s="1009"/>
      <c r="IH11281" s="1009"/>
      <c r="II11281" s="1009"/>
      <c r="IJ11281" s="1009"/>
      <c r="IK11281" s="1009"/>
      <c r="IL11281" s="1009"/>
      <c r="IM11281" s="1009"/>
    </row>
    <row r="11282" spans="17:247" x14ac:dyDescent="0.25">
      <c r="Q11282" s="1333"/>
      <c r="R11282" s="1333"/>
      <c r="S11282" s="669"/>
      <c r="T11282" s="669"/>
      <c r="U11282" s="669"/>
      <c r="AG11282" s="873"/>
      <c r="AN11282" s="669"/>
      <c r="IG11282" s="1009"/>
      <c r="IH11282" s="1009"/>
      <c r="II11282" s="1009"/>
      <c r="IJ11282" s="1009"/>
      <c r="IK11282" s="1009"/>
      <c r="IL11282" s="1009"/>
      <c r="IM11282" s="1009"/>
    </row>
    <row r="11283" spans="17:247" x14ac:dyDescent="0.25">
      <c r="Q11283" s="1333"/>
      <c r="R11283" s="1333"/>
      <c r="S11283" s="669"/>
      <c r="T11283" s="669"/>
      <c r="U11283" s="669"/>
      <c r="AG11283" s="873"/>
      <c r="AN11283" s="669"/>
      <c r="IG11283" s="1009"/>
      <c r="IH11283" s="1009"/>
      <c r="II11283" s="1009"/>
      <c r="IJ11283" s="1009"/>
      <c r="IK11283" s="1009"/>
      <c r="IL11283" s="1009"/>
      <c r="IM11283" s="1009"/>
    </row>
    <row r="11284" spans="17:247" x14ac:dyDescent="0.25">
      <c r="Q11284" s="1333"/>
      <c r="R11284" s="1333"/>
      <c r="S11284" s="669"/>
      <c r="T11284" s="669"/>
      <c r="U11284" s="669"/>
      <c r="AG11284" s="873"/>
      <c r="AN11284" s="669"/>
      <c r="IG11284" s="1009"/>
      <c r="IH11284" s="1009"/>
      <c r="II11284" s="1009"/>
      <c r="IJ11284" s="1009"/>
      <c r="IK11284" s="1009"/>
      <c r="IL11284" s="1009"/>
      <c r="IM11284" s="1009"/>
    </row>
    <row r="11285" spans="17:247" x14ac:dyDescent="0.25">
      <c r="Q11285" s="1333"/>
      <c r="R11285" s="1333"/>
      <c r="S11285" s="669"/>
      <c r="T11285" s="669"/>
      <c r="U11285" s="669"/>
      <c r="AG11285" s="873"/>
      <c r="AN11285" s="669"/>
      <c r="IG11285" s="1009"/>
      <c r="IH11285" s="1009"/>
      <c r="II11285" s="1009"/>
      <c r="IJ11285" s="1009"/>
      <c r="IK11285" s="1009"/>
      <c r="IL11285" s="1009"/>
      <c r="IM11285" s="1009"/>
    </row>
    <row r="11286" spans="17:247" x14ac:dyDescent="0.25">
      <c r="Q11286" s="1333"/>
      <c r="R11286" s="1333"/>
      <c r="S11286" s="669"/>
      <c r="T11286" s="669"/>
      <c r="U11286" s="669"/>
      <c r="AG11286" s="873"/>
      <c r="AN11286" s="669"/>
      <c r="IG11286" s="1009"/>
      <c r="IH11286" s="1009"/>
      <c r="II11286" s="1009"/>
      <c r="IJ11286" s="1009"/>
      <c r="IK11286" s="1009"/>
      <c r="IL11286" s="1009"/>
      <c r="IM11286" s="1009"/>
    </row>
    <row r="11287" spans="17:247" x14ac:dyDescent="0.25">
      <c r="Q11287" s="1333"/>
      <c r="R11287" s="1333"/>
      <c r="S11287" s="669"/>
      <c r="T11287" s="669"/>
      <c r="U11287" s="669"/>
      <c r="AG11287" s="873"/>
      <c r="AN11287" s="669"/>
      <c r="IG11287" s="1009"/>
      <c r="IH11287" s="1009"/>
      <c r="II11287" s="1009"/>
      <c r="IJ11287" s="1009"/>
      <c r="IK11287" s="1009"/>
      <c r="IL11287" s="1009"/>
      <c r="IM11287" s="1009"/>
    </row>
    <row r="11288" spans="17:247" x14ac:dyDescent="0.25">
      <c r="Q11288" s="1333"/>
      <c r="R11288" s="1333"/>
      <c r="S11288" s="669"/>
      <c r="T11288" s="669"/>
      <c r="U11288" s="669"/>
      <c r="AG11288" s="873"/>
      <c r="AN11288" s="669"/>
      <c r="IG11288" s="1009"/>
      <c r="IH11288" s="1009"/>
      <c r="II11288" s="1009"/>
      <c r="IJ11288" s="1009"/>
      <c r="IK11288" s="1009"/>
      <c r="IL11288" s="1009"/>
      <c r="IM11288" s="1009"/>
    </row>
    <row r="11289" spans="17:247" x14ac:dyDescent="0.25">
      <c r="Q11289" s="1333"/>
      <c r="R11289" s="1333"/>
      <c r="S11289" s="669"/>
      <c r="T11289" s="669"/>
      <c r="U11289" s="669"/>
      <c r="AG11289" s="873"/>
      <c r="AN11289" s="669"/>
      <c r="IG11289" s="1009"/>
      <c r="IH11289" s="1009"/>
      <c r="II11289" s="1009"/>
      <c r="IJ11289" s="1009"/>
      <c r="IK11289" s="1009"/>
      <c r="IL11289" s="1009"/>
      <c r="IM11289" s="1009"/>
    </row>
    <row r="11290" spans="17:247" x14ac:dyDescent="0.25">
      <c r="Q11290" s="1333"/>
      <c r="R11290" s="1333"/>
      <c r="S11290" s="669"/>
      <c r="T11290" s="669"/>
      <c r="U11290" s="669"/>
      <c r="AG11290" s="873"/>
      <c r="AN11290" s="669"/>
      <c r="IG11290" s="1009"/>
      <c r="IH11290" s="1009"/>
      <c r="II11290" s="1009"/>
      <c r="IJ11290" s="1009"/>
      <c r="IK11290" s="1009"/>
      <c r="IL11290" s="1009"/>
      <c r="IM11290" s="1009"/>
    </row>
    <row r="11291" spans="17:247" x14ac:dyDescent="0.25">
      <c r="Q11291" s="1333"/>
      <c r="R11291" s="1333"/>
      <c r="S11291" s="669"/>
      <c r="T11291" s="669"/>
      <c r="U11291" s="669"/>
      <c r="AG11291" s="873"/>
      <c r="AN11291" s="669"/>
      <c r="IG11291" s="1009"/>
      <c r="IH11291" s="1009"/>
      <c r="II11291" s="1009"/>
      <c r="IJ11291" s="1009"/>
      <c r="IK11291" s="1009"/>
      <c r="IL11291" s="1009"/>
      <c r="IM11291" s="1009"/>
    </row>
    <row r="11292" spans="17:247" x14ac:dyDescent="0.25">
      <c r="Q11292" s="1333"/>
      <c r="R11292" s="1333"/>
      <c r="S11292" s="669"/>
      <c r="T11292" s="669"/>
      <c r="U11292" s="669"/>
      <c r="AG11292" s="873"/>
      <c r="AN11292" s="669"/>
      <c r="IG11292" s="1009"/>
      <c r="IH11292" s="1009"/>
      <c r="II11292" s="1009"/>
      <c r="IJ11292" s="1009"/>
      <c r="IK11292" s="1009"/>
      <c r="IL11292" s="1009"/>
      <c r="IM11292" s="1009"/>
    </row>
    <row r="11293" spans="17:247" x14ac:dyDescent="0.25">
      <c r="Q11293" s="1333"/>
      <c r="R11293" s="1333"/>
      <c r="S11293" s="669"/>
      <c r="T11293" s="669"/>
      <c r="U11293" s="669"/>
      <c r="AG11293" s="873"/>
      <c r="AN11293" s="669"/>
      <c r="IG11293" s="1009"/>
      <c r="IH11293" s="1009"/>
      <c r="II11293" s="1009"/>
      <c r="IJ11293" s="1009"/>
      <c r="IK11293" s="1009"/>
      <c r="IL11293" s="1009"/>
      <c r="IM11293" s="1009"/>
    </row>
    <row r="11294" spans="17:247" x14ac:dyDescent="0.25">
      <c r="Q11294" s="1333"/>
      <c r="R11294" s="1333"/>
      <c r="S11294" s="669"/>
      <c r="T11294" s="669"/>
      <c r="U11294" s="669"/>
      <c r="AG11294" s="873"/>
      <c r="AN11294" s="669"/>
      <c r="IG11294" s="1009"/>
      <c r="IH11294" s="1009"/>
      <c r="II11294" s="1009"/>
      <c r="IJ11294" s="1009"/>
      <c r="IK11294" s="1009"/>
      <c r="IL11294" s="1009"/>
      <c r="IM11294" s="1009"/>
    </row>
    <row r="11295" spans="17:247" x14ac:dyDescent="0.25">
      <c r="Q11295" s="1333"/>
      <c r="R11295" s="1333"/>
      <c r="S11295" s="669"/>
      <c r="T11295" s="669"/>
      <c r="U11295" s="669"/>
      <c r="AG11295" s="873"/>
      <c r="AN11295" s="669"/>
      <c r="IG11295" s="1009"/>
      <c r="IH11295" s="1009"/>
      <c r="II11295" s="1009"/>
      <c r="IJ11295" s="1009"/>
      <c r="IK11295" s="1009"/>
      <c r="IL11295" s="1009"/>
      <c r="IM11295" s="1009"/>
    </row>
    <row r="11296" spans="17:247" x14ac:dyDescent="0.25">
      <c r="Q11296" s="1333"/>
      <c r="R11296" s="1333"/>
      <c r="S11296" s="669"/>
      <c r="T11296" s="669"/>
      <c r="U11296" s="669"/>
      <c r="AG11296" s="873"/>
      <c r="AN11296" s="669"/>
      <c r="IG11296" s="1009"/>
      <c r="IH11296" s="1009"/>
      <c r="II11296" s="1009"/>
      <c r="IJ11296" s="1009"/>
      <c r="IK11296" s="1009"/>
      <c r="IL11296" s="1009"/>
      <c r="IM11296" s="1009"/>
    </row>
    <row r="11297" spans="17:247" x14ac:dyDescent="0.25">
      <c r="Q11297" s="1333"/>
      <c r="R11297" s="1333"/>
      <c r="S11297" s="669"/>
      <c r="T11297" s="669"/>
      <c r="U11297" s="669"/>
      <c r="AG11297" s="873"/>
      <c r="AN11297" s="669"/>
      <c r="IG11297" s="1009"/>
      <c r="IH11297" s="1009"/>
      <c r="II11297" s="1009"/>
      <c r="IJ11297" s="1009"/>
      <c r="IK11297" s="1009"/>
      <c r="IL11297" s="1009"/>
      <c r="IM11297" s="1009"/>
    </row>
    <row r="11298" spans="17:247" x14ac:dyDescent="0.25">
      <c r="Q11298" s="1333"/>
      <c r="R11298" s="1333"/>
      <c r="S11298" s="669"/>
      <c r="T11298" s="669"/>
      <c r="U11298" s="669"/>
      <c r="AG11298" s="873"/>
      <c r="AN11298" s="669"/>
      <c r="IG11298" s="1009"/>
      <c r="IH11298" s="1009"/>
      <c r="II11298" s="1009"/>
      <c r="IJ11298" s="1009"/>
      <c r="IK11298" s="1009"/>
      <c r="IL11298" s="1009"/>
      <c r="IM11298" s="1009"/>
    </row>
    <row r="11299" spans="17:247" x14ac:dyDescent="0.25">
      <c r="Q11299" s="1333"/>
      <c r="R11299" s="1333"/>
      <c r="S11299" s="669"/>
      <c r="T11299" s="669"/>
      <c r="U11299" s="669"/>
      <c r="AG11299" s="873"/>
      <c r="AN11299" s="669"/>
      <c r="IG11299" s="1009"/>
      <c r="IH11299" s="1009"/>
      <c r="II11299" s="1009"/>
      <c r="IJ11299" s="1009"/>
      <c r="IK11299" s="1009"/>
      <c r="IL11299" s="1009"/>
      <c r="IM11299" s="1009"/>
    </row>
    <row r="11300" spans="17:247" x14ac:dyDescent="0.25">
      <c r="Q11300" s="1333"/>
      <c r="R11300" s="1333"/>
      <c r="S11300" s="669"/>
      <c r="T11300" s="669"/>
      <c r="U11300" s="669"/>
      <c r="AG11300" s="873"/>
      <c r="AN11300" s="669"/>
      <c r="IG11300" s="1009"/>
      <c r="IH11300" s="1009"/>
      <c r="II11300" s="1009"/>
      <c r="IJ11300" s="1009"/>
      <c r="IK11300" s="1009"/>
      <c r="IL11300" s="1009"/>
      <c r="IM11300" s="1009"/>
    </row>
    <row r="11301" spans="17:247" x14ac:dyDescent="0.25">
      <c r="Q11301" s="1333"/>
      <c r="R11301" s="1333"/>
      <c r="S11301" s="669"/>
      <c r="T11301" s="669"/>
      <c r="U11301" s="669"/>
      <c r="AG11301" s="873"/>
      <c r="AN11301" s="669"/>
      <c r="IG11301" s="1009"/>
      <c r="IH11301" s="1009"/>
      <c r="II11301" s="1009"/>
      <c r="IJ11301" s="1009"/>
      <c r="IK11301" s="1009"/>
      <c r="IL11301" s="1009"/>
      <c r="IM11301" s="1009"/>
    </row>
    <row r="11302" spans="17:247" x14ac:dyDescent="0.25">
      <c r="Q11302" s="1333"/>
      <c r="R11302" s="1333"/>
      <c r="S11302" s="669"/>
      <c r="T11302" s="669"/>
      <c r="U11302" s="669"/>
      <c r="AG11302" s="873"/>
      <c r="AN11302" s="669"/>
      <c r="IG11302" s="1009"/>
      <c r="IH11302" s="1009"/>
      <c r="II11302" s="1009"/>
      <c r="IJ11302" s="1009"/>
      <c r="IK11302" s="1009"/>
      <c r="IL11302" s="1009"/>
      <c r="IM11302" s="1009"/>
    </row>
    <row r="11303" spans="17:247" x14ac:dyDescent="0.25">
      <c r="Q11303" s="1333"/>
      <c r="R11303" s="1333"/>
      <c r="S11303" s="669"/>
      <c r="T11303" s="669"/>
      <c r="U11303" s="669"/>
      <c r="AG11303" s="873"/>
      <c r="AN11303" s="669"/>
      <c r="IG11303" s="1009"/>
      <c r="IH11303" s="1009"/>
      <c r="II11303" s="1009"/>
      <c r="IJ11303" s="1009"/>
      <c r="IK11303" s="1009"/>
      <c r="IL11303" s="1009"/>
      <c r="IM11303" s="1009"/>
    </row>
    <row r="11304" spans="17:247" x14ac:dyDescent="0.25">
      <c r="Q11304" s="1333"/>
      <c r="R11304" s="1333"/>
      <c r="S11304" s="669"/>
      <c r="T11304" s="669"/>
      <c r="U11304" s="669"/>
      <c r="AG11304" s="873"/>
      <c r="AN11304" s="669"/>
      <c r="IG11304" s="1009"/>
      <c r="IH11304" s="1009"/>
      <c r="II11304" s="1009"/>
      <c r="IJ11304" s="1009"/>
      <c r="IK11304" s="1009"/>
      <c r="IL11304" s="1009"/>
      <c r="IM11304" s="1009"/>
    </row>
    <row r="11305" spans="17:247" x14ac:dyDescent="0.25">
      <c r="Q11305" s="1333"/>
      <c r="R11305" s="1333"/>
      <c r="S11305" s="669"/>
      <c r="T11305" s="669"/>
      <c r="U11305" s="669"/>
      <c r="AG11305" s="873"/>
      <c r="AN11305" s="669"/>
      <c r="IG11305" s="1009"/>
      <c r="IH11305" s="1009"/>
      <c r="II11305" s="1009"/>
      <c r="IJ11305" s="1009"/>
      <c r="IK11305" s="1009"/>
      <c r="IL11305" s="1009"/>
      <c r="IM11305" s="1009"/>
    </row>
    <row r="11306" spans="17:247" x14ac:dyDescent="0.25">
      <c r="Q11306" s="1333"/>
      <c r="R11306" s="1333"/>
      <c r="S11306" s="669"/>
      <c r="T11306" s="669"/>
      <c r="U11306" s="669"/>
      <c r="AG11306" s="873"/>
      <c r="AN11306" s="669"/>
      <c r="IG11306" s="1009"/>
      <c r="IH11306" s="1009"/>
      <c r="II11306" s="1009"/>
      <c r="IJ11306" s="1009"/>
      <c r="IK11306" s="1009"/>
      <c r="IL11306" s="1009"/>
      <c r="IM11306" s="1009"/>
    </row>
    <row r="11307" spans="17:247" x14ac:dyDescent="0.25">
      <c r="Q11307" s="1333"/>
      <c r="R11307" s="1333"/>
      <c r="S11307" s="669"/>
      <c r="T11307" s="669"/>
      <c r="U11307" s="669"/>
      <c r="AG11307" s="873"/>
      <c r="AN11307" s="669"/>
      <c r="IG11307" s="1009"/>
      <c r="IH11307" s="1009"/>
      <c r="II11307" s="1009"/>
      <c r="IJ11307" s="1009"/>
      <c r="IK11307" s="1009"/>
      <c r="IL11307" s="1009"/>
      <c r="IM11307" s="1009"/>
    </row>
    <row r="11308" spans="17:247" x14ac:dyDescent="0.25">
      <c r="Q11308" s="1333"/>
      <c r="R11308" s="1333"/>
      <c r="S11308" s="669"/>
      <c r="T11308" s="669"/>
      <c r="U11308" s="669"/>
      <c r="AG11308" s="873"/>
      <c r="AN11308" s="669"/>
      <c r="IG11308" s="1009"/>
      <c r="IH11308" s="1009"/>
      <c r="II11308" s="1009"/>
      <c r="IJ11308" s="1009"/>
      <c r="IK11308" s="1009"/>
      <c r="IL11308" s="1009"/>
      <c r="IM11308" s="1009"/>
    </row>
    <row r="11309" spans="17:247" x14ac:dyDescent="0.25">
      <c r="Q11309" s="1333"/>
      <c r="R11309" s="1333"/>
      <c r="S11309" s="669"/>
      <c r="T11309" s="669"/>
      <c r="U11309" s="669"/>
      <c r="AG11309" s="873"/>
      <c r="AN11309" s="669"/>
      <c r="IG11309" s="1009"/>
      <c r="IH11309" s="1009"/>
      <c r="II11309" s="1009"/>
      <c r="IJ11309" s="1009"/>
      <c r="IK11309" s="1009"/>
      <c r="IL11309" s="1009"/>
      <c r="IM11309" s="1009"/>
    </row>
    <row r="11310" spans="17:247" x14ac:dyDescent="0.25">
      <c r="Q11310" s="1333"/>
      <c r="R11310" s="1333"/>
      <c r="S11310" s="669"/>
      <c r="T11310" s="669"/>
      <c r="U11310" s="669"/>
      <c r="AG11310" s="873"/>
      <c r="AN11310" s="669"/>
      <c r="IG11310" s="1009"/>
      <c r="IH11310" s="1009"/>
      <c r="II11310" s="1009"/>
      <c r="IJ11310" s="1009"/>
      <c r="IK11310" s="1009"/>
      <c r="IL11310" s="1009"/>
      <c r="IM11310" s="1009"/>
    </row>
    <row r="11311" spans="17:247" x14ac:dyDescent="0.25">
      <c r="Q11311" s="1333"/>
      <c r="R11311" s="1333"/>
      <c r="S11311" s="669"/>
      <c r="T11311" s="669"/>
      <c r="U11311" s="669"/>
      <c r="AG11311" s="873"/>
      <c r="AN11311" s="669"/>
      <c r="IG11311" s="1009"/>
      <c r="IH11311" s="1009"/>
      <c r="II11311" s="1009"/>
      <c r="IJ11311" s="1009"/>
      <c r="IK11311" s="1009"/>
      <c r="IL11311" s="1009"/>
      <c r="IM11311" s="1009"/>
    </row>
    <row r="11312" spans="17:247" x14ac:dyDescent="0.25">
      <c r="Q11312" s="1333"/>
      <c r="R11312" s="1333"/>
      <c r="S11312" s="669"/>
      <c r="T11312" s="669"/>
      <c r="U11312" s="669"/>
      <c r="AG11312" s="873"/>
      <c r="AN11312" s="669"/>
      <c r="IG11312" s="1009"/>
      <c r="IH11312" s="1009"/>
      <c r="II11312" s="1009"/>
      <c r="IJ11312" s="1009"/>
      <c r="IK11312" s="1009"/>
      <c r="IL11312" s="1009"/>
      <c r="IM11312" s="1009"/>
    </row>
    <row r="11313" spans="17:247" x14ac:dyDescent="0.25">
      <c r="Q11313" s="1333"/>
      <c r="R11313" s="1333"/>
      <c r="S11313" s="669"/>
      <c r="T11313" s="669"/>
      <c r="U11313" s="669"/>
      <c r="AG11313" s="873"/>
      <c r="AN11313" s="669"/>
      <c r="IG11313" s="1009"/>
      <c r="IH11313" s="1009"/>
      <c r="II11313" s="1009"/>
      <c r="IJ11313" s="1009"/>
      <c r="IK11313" s="1009"/>
      <c r="IL11313" s="1009"/>
      <c r="IM11313" s="1009"/>
    </row>
    <row r="11314" spans="17:247" x14ac:dyDescent="0.25">
      <c r="Q11314" s="1333"/>
      <c r="R11314" s="1333"/>
      <c r="S11314" s="669"/>
      <c r="T11314" s="669"/>
      <c r="U11314" s="669"/>
      <c r="AG11314" s="873"/>
      <c r="AN11314" s="669"/>
      <c r="IG11314" s="1009"/>
      <c r="IH11314" s="1009"/>
      <c r="II11314" s="1009"/>
      <c r="IJ11314" s="1009"/>
      <c r="IK11314" s="1009"/>
      <c r="IL11314" s="1009"/>
      <c r="IM11314" s="1009"/>
    </row>
    <row r="11315" spans="17:247" x14ac:dyDescent="0.25">
      <c r="Q11315" s="1333"/>
      <c r="R11315" s="1333"/>
      <c r="S11315" s="669"/>
      <c r="T11315" s="669"/>
      <c r="U11315" s="669"/>
      <c r="AG11315" s="873"/>
      <c r="AN11315" s="669"/>
      <c r="IG11315" s="1009"/>
      <c r="IH11315" s="1009"/>
      <c r="II11315" s="1009"/>
      <c r="IJ11315" s="1009"/>
      <c r="IK11315" s="1009"/>
      <c r="IL11315" s="1009"/>
      <c r="IM11315" s="1009"/>
    </row>
    <row r="11316" spans="17:247" x14ac:dyDescent="0.25">
      <c r="Q11316" s="1333"/>
      <c r="R11316" s="1333"/>
      <c r="S11316" s="669"/>
      <c r="T11316" s="669"/>
      <c r="U11316" s="669"/>
      <c r="AG11316" s="873"/>
      <c r="AN11316" s="669"/>
      <c r="IG11316" s="1009"/>
      <c r="IH11316" s="1009"/>
      <c r="II11316" s="1009"/>
      <c r="IJ11316" s="1009"/>
      <c r="IK11316" s="1009"/>
      <c r="IL11316" s="1009"/>
      <c r="IM11316" s="1009"/>
    </row>
    <row r="11317" spans="17:247" x14ac:dyDescent="0.25">
      <c r="Q11317" s="1333"/>
      <c r="R11317" s="1333"/>
      <c r="S11317" s="669"/>
      <c r="T11317" s="669"/>
      <c r="U11317" s="669"/>
      <c r="AG11317" s="873"/>
      <c r="AN11317" s="669"/>
      <c r="IG11317" s="1009"/>
      <c r="IH11317" s="1009"/>
      <c r="II11317" s="1009"/>
      <c r="IJ11317" s="1009"/>
      <c r="IK11317" s="1009"/>
      <c r="IL11317" s="1009"/>
      <c r="IM11317" s="1009"/>
    </row>
    <row r="11318" spans="17:247" x14ac:dyDescent="0.25">
      <c r="Q11318" s="1333"/>
      <c r="R11318" s="1333"/>
      <c r="S11318" s="669"/>
      <c r="T11318" s="669"/>
      <c r="U11318" s="669"/>
      <c r="AG11318" s="873"/>
      <c r="AN11318" s="669"/>
      <c r="IG11318" s="1009"/>
      <c r="IH11318" s="1009"/>
      <c r="II11318" s="1009"/>
      <c r="IJ11318" s="1009"/>
      <c r="IK11318" s="1009"/>
      <c r="IL11318" s="1009"/>
      <c r="IM11318" s="1009"/>
    </row>
    <row r="11319" spans="17:247" x14ac:dyDescent="0.25">
      <c r="Q11319" s="1333"/>
      <c r="R11319" s="1333"/>
      <c r="S11319" s="669"/>
      <c r="T11319" s="669"/>
      <c r="U11319" s="669"/>
      <c r="AG11319" s="873"/>
      <c r="AN11319" s="669"/>
      <c r="IG11319" s="1009"/>
      <c r="IH11319" s="1009"/>
      <c r="II11319" s="1009"/>
      <c r="IJ11319" s="1009"/>
      <c r="IK11319" s="1009"/>
      <c r="IL11319" s="1009"/>
      <c r="IM11319" s="1009"/>
    </row>
    <row r="11320" spans="17:247" x14ac:dyDescent="0.25">
      <c r="Q11320" s="1333"/>
      <c r="R11320" s="1333"/>
      <c r="S11320" s="669"/>
      <c r="T11320" s="669"/>
      <c r="U11320" s="669"/>
      <c r="AG11320" s="873"/>
      <c r="AN11320" s="669"/>
      <c r="IG11320" s="1009"/>
      <c r="IH11320" s="1009"/>
      <c r="II11320" s="1009"/>
      <c r="IJ11320" s="1009"/>
      <c r="IK11320" s="1009"/>
      <c r="IL11320" s="1009"/>
      <c r="IM11320" s="1009"/>
    </row>
    <row r="11321" spans="17:247" x14ac:dyDescent="0.25">
      <c r="Q11321" s="1333"/>
      <c r="R11321" s="1333"/>
      <c r="S11321" s="669"/>
      <c r="T11321" s="669"/>
      <c r="U11321" s="669"/>
      <c r="AG11321" s="873"/>
      <c r="AN11321" s="669"/>
      <c r="IG11321" s="1009"/>
      <c r="IH11321" s="1009"/>
      <c r="II11321" s="1009"/>
      <c r="IJ11321" s="1009"/>
      <c r="IK11321" s="1009"/>
      <c r="IL11321" s="1009"/>
      <c r="IM11321" s="1009"/>
    </row>
    <row r="11322" spans="17:247" x14ac:dyDescent="0.25">
      <c r="Q11322" s="1333"/>
      <c r="R11322" s="1333"/>
      <c r="S11322" s="669"/>
      <c r="T11322" s="669"/>
      <c r="U11322" s="669"/>
      <c r="AG11322" s="873"/>
      <c r="AN11322" s="669"/>
      <c r="IG11322" s="1009"/>
      <c r="IH11322" s="1009"/>
      <c r="II11322" s="1009"/>
      <c r="IJ11322" s="1009"/>
      <c r="IK11322" s="1009"/>
      <c r="IL11322" s="1009"/>
      <c r="IM11322" s="1009"/>
    </row>
    <row r="11323" spans="17:247" x14ac:dyDescent="0.25">
      <c r="Q11323" s="1333"/>
      <c r="R11323" s="1333"/>
      <c r="S11323" s="669"/>
      <c r="T11323" s="669"/>
      <c r="U11323" s="669"/>
      <c r="AG11323" s="873"/>
      <c r="AN11323" s="669"/>
      <c r="IG11323" s="1009"/>
      <c r="IH11323" s="1009"/>
      <c r="II11323" s="1009"/>
      <c r="IJ11323" s="1009"/>
      <c r="IK11323" s="1009"/>
      <c r="IL11323" s="1009"/>
      <c r="IM11323" s="1009"/>
    </row>
    <row r="11324" spans="17:247" x14ac:dyDescent="0.25">
      <c r="Q11324" s="1333"/>
      <c r="R11324" s="1333"/>
      <c r="S11324" s="669"/>
      <c r="T11324" s="669"/>
      <c r="U11324" s="669"/>
      <c r="AG11324" s="873"/>
      <c r="AN11324" s="669"/>
      <c r="IG11324" s="1009"/>
      <c r="IH11324" s="1009"/>
      <c r="II11324" s="1009"/>
      <c r="IJ11324" s="1009"/>
      <c r="IK11324" s="1009"/>
      <c r="IL11324" s="1009"/>
      <c r="IM11324" s="1009"/>
    </row>
    <row r="11325" spans="17:247" x14ac:dyDescent="0.25">
      <c r="Q11325" s="1333"/>
      <c r="R11325" s="1333"/>
      <c r="S11325" s="669"/>
      <c r="T11325" s="669"/>
      <c r="U11325" s="669"/>
      <c r="AG11325" s="873"/>
      <c r="AN11325" s="669"/>
      <c r="IG11325" s="1009"/>
      <c r="IH11325" s="1009"/>
      <c r="II11325" s="1009"/>
      <c r="IJ11325" s="1009"/>
      <c r="IK11325" s="1009"/>
      <c r="IL11325" s="1009"/>
      <c r="IM11325" s="1009"/>
    </row>
    <row r="11326" spans="17:247" x14ac:dyDescent="0.25">
      <c r="Q11326" s="1333"/>
      <c r="R11326" s="1333"/>
      <c r="S11326" s="669"/>
      <c r="T11326" s="669"/>
      <c r="U11326" s="669"/>
      <c r="AG11326" s="873"/>
      <c r="AN11326" s="669"/>
      <c r="IG11326" s="1009"/>
      <c r="IH11326" s="1009"/>
      <c r="II11326" s="1009"/>
      <c r="IJ11326" s="1009"/>
      <c r="IK11326" s="1009"/>
      <c r="IL11326" s="1009"/>
      <c r="IM11326" s="1009"/>
    </row>
    <row r="11327" spans="17:247" x14ac:dyDescent="0.25">
      <c r="Q11327" s="1333"/>
      <c r="R11327" s="1333"/>
      <c r="S11327" s="669"/>
      <c r="T11327" s="669"/>
      <c r="U11327" s="669"/>
      <c r="AG11327" s="873"/>
      <c r="AN11327" s="669"/>
      <c r="IG11327" s="1009"/>
      <c r="IH11327" s="1009"/>
      <c r="II11327" s="1009"/>
      <c r="IJ11327" s="1009"/>
      <c r="IK11327" s="1009"/>
      <c r="IL11327" s="1009"/>
      <c r="IM11327" s="1009"/>
    </row>
    <row r="11328" spans="17:247" x14ac:dyDescent="0.25">
      <c r="Q11328" s="1333"/>
      <c r="R11328" s="1333"/>
      <c r="S11328" s="669"/>
      <c r="T11328" s="669"/>
      <c r="U11328" s="669"/>
      <c r="AG11328" s="873"/>
      <c r="AN11328" s="669"/>
      <c r="IG11328" s="1009"/>
      <c r="IH11328" s="1009"/>
      <c r="II11328" s="1009"/>
      <c r="IJ11328" s="1009"/>
      <c r="IK11328" s="1009"/>
      <c r="IL11328" s="1009"/>
      <c r="IM11328" s="1009"/>
    </row>
    <row r="11329" spans="17:247" x14ac:dyDescent="0.25">
      <c r="Q11329" s="1333"/>
      <c r="R11329" s="1333"/>
      <c r="S11329" s="669"/>
      <c r="T11329" s="669"/>
      <c r="U11329" s="669"/>
      <c r="AG11329" s="873"/>
      <c r="AN11329" s="669"/>
      <c r="IG11329" s="1009"/>
      <c r="IH11329" s="1009"/>
      <c r="II11329" s="1009"/>
      <c r="IJ11329" s="1009"/>
      <c r="IK11329" s="1009"/>
      <c r="IL11329" s="1009"/>
      <c r="IM11329" s="1009"/>
    </row>
    <row r="11330" spans="17:247" x14ac:dyDescent="0.25">
      <c r="Q11330" s="1333"/>
      <c r="R11330" s="1333"/>
      <c r="S11330" s="669"/>
      <c r="T11330" s="669"/>
      <c r="U11330" s="669"/>
      <c r="AG11330" s="873"/>
      <c r="AN11330" s="669"/>
      <c r="IG11330" s="1009"/>
      <c r="IH11330" s="1009"/>
      <c r="II11330" s="1009"/>
      <c r="IJ11330" s="1009"/>
      <c r="IK11330" s="1009"/>
      <c r="IL11330" s="1009"/>
      <c r="IM11330" s="1009"/>
    </row>
    <row r="11331" spans="17:247" x14ac:dyDescent="0.25">
      <c r="Q11331" s="1333"/>
      <c r="R11331" s="1333"/>
      <c r="S11331" s="669"/>
      <c r="T11331" s="669"/>
      <c r="U11331" s="669"/>
      <c r="AG11331" s="873"/>
      <c r="AN11331" s="669"/>
      <c r="IG11331" s="1009"/>
      <c r="IH11331" s="1009"/>
      <c r="II11331" s="1009"/>
      <c r="IJ11331" s="1009"/>
      <c r="IK11331" s="1009"/>
      <c r="IL11331" s="1009"/>
      <c r="IM11331" s="1009"/>
    </row>
    <row r="11332" spans="17:247" x14ac:dyDescent="0.25">
      <c r="Q11332" s="1333"/>
      <c r="R11332" s="1333"/>
      <c r="S11332" s="669"/>
      <c r="T11332" s="669"/>
      <c r="U11332" s="669"/>
      <c r="AG11332" s="873"/>
      <c r="AN11332" s="669"/>
      <c r="IG11332" s="1009"/>
      <c r="IH11332" s="1009"/>
      <c r="II11332" s="1009"/>
      <c r="IJ11332" s="1009"/>
      <c r="IK11332" s="1009"/>
      <c r="IL11332" s="1009"/>
      <c r="IM11332" s="1009"/>
    </row>
    <row r="11333" spans="17:247" x14ac:dyDescent="0.25">
      <c r="Q11333" s="1333"/>
      <c r="R11333" s="1333"/>
      <c r="S11333" s="669"/>
      <c r="T11333" s="669"/>
      <c r="U11333" s="669"/>
      <c r="AG11333" s="873"/>
      <c r="AN11333" s="669"/>
      <c r="IG11333" s="1009"/>
      <c r="IH11333" s="1009"/>
      <c r="II11333" s="1009"/>
      <c r="IJ11333" s="1009"/>
      <c r="IK11333" s="1009"/>
      <c r="IL11333" s="1009"/>
      <c r="IM11333" s="1009"/>
    </row>
    <row r="11334" spans="17:247" x14ac:dyDescent="0.25">
      <c r="Q11334" s="1333"/>
      <c r="R11334" s="1333"/>
      <c r="S11334" s="669"/>
      <c r="T11334" s="669"/>
      <c r="U11334" s="669"/>
      <c r="AG11334" s="873"/>
      <c r="AN11334" s="669"/>
      <c r="IG11334" s="1009"/>
      <c r="IH11334" s="1009"/>
      <c r="II11334" s="1009"/>
      <c r="IJ11334" s="1009"/>
      <c r="IK11334" s="1009"/>
      <c r="IL11334" s="1009"/>
      <c r="IM11334" s="1009"/>
    </row>
    <row r="11335" spans="17:247" x14ac:dyDescent="0.25">
      <c r="Q11335" s="1333"/>
      <c r="R11335" s="1333"/>
      <c r="S11335" s="669"/>
      <c r="T11335" s="669"/>
      <c r="U11335" s="669"/>
      <c r="AG11335" s="873"/>
      <c r="AN11335" s="669"/>
      <c r="IG11335" s="1009"/>
      <c r="IH11335" s="1009"/>
      <c r="II11335" s="1009"/>
      <c r="IJ11335" s="1009"/>
      <c r="IK11335" s="1009"/>
      <c r="IL11335" s="1009"/>
      <c r="IM11335" s="1009"/>
    </row>
    <row r="11336" spans="17:247" x14ac:dyDescent="0.25">
      <c r="Q11336" s="1333"/>
      <c r="R11336" s="1333"/>
      <c r="S11336" s="669"/>
      <c r="T11336" s="669"/>
      <c r="U11336" s="669"/>
      <c r="AG11336" s="873"/>
      <c r="AN11336" s="669"/>
      <c r="IG11336" s="1009"/>
      <c r="IH11336" s="1009"/>
      <c r="II11336" s="1009"/>
      <c r="IJ11336" s="1009"/>
      <c r="IK11336" s="1009"/>
      <c r="IL11336" s="1009"/>
      <c r="IM11336" s="1009"/>
    </row>
    <row r="11337" spans="17:247" x14ac:dyDescent="0.25">
      <c r="Q11337" s="1333"/>
      <c r="R11337" s="1333"/>
      <c r="S11337" s="669"/>
      <c r="T11337" s="669"/>
      <c r="U11337" s="669"/>
      <c r="AG11337" s="873"/>
      <c r="AN11337" s="669"/>
      <c r="IG11337" s="1009"/>
      <c r="IH11337" s="1009"/>
      <c r="II11337" s="1009"/>
      <c r="IJ11337" s="1009"/>
      <c r="IK11337" s="1009"/>
      <c r="IL11337" s="1009"/>
      <c r="IM11337" s="1009"/>
    </row>
    <row r="11338" spans="17:247" x14ac:dyDescent="0.25">
      <c r="Q11338" s="1333"/>
      <c r="R11338" s="1333"/>
      <c r="S11338" s="669"/>
      <c r="T11338" s="669"/>
      <c r="U11338" s="669"/>
      <c r="AG11338" s="873"/>
      <c r="AN11338" s="669"/>
      <c r="IG11338" s="1009"/>
      <c r="IH11338" s="1009"/>
      <c r="II11338" s="1009"/>
      <c r="IJ11338" s="1009"/>
      <c r="IK11338" s="1009"/>
      <c r="IL11338" s="1009"/>
      <c r="IM11338" s="1009"/>
    </row>
    <row r="11339" spans="17:247" x14ac:dyDescent="0.25">
      <c r="Q11339" s="1333"/>
      <c r="R11339" s="1333"/>
      <c r="S11339" s="669"/>
      <c r="T11339" s="669"/>
      <c r="U11339" s="669"/>
      <c r="AG11339" s="873"/>
      <c r="AN11339" s="669"/>
      <c r="IG11339" s="1009"/>
      <c r="IH11339" s="1009"/>
      <c r="II11339" s="1009"/>
      <c r="IJ11339" s="1009"/>
      <c r="IK11339" s="1009"/>
      <c r="IL11339" s="1009"/>
      <c r="IM11339" s="1009"/>
    </row>
    <row r="11340" spans="17:247" x14ac:dyDescent="0.25">
      <c r="Q11340" s="1333"/>
      <c r="R11340" s="1333"/>
      <c r="S11340" s="669"/>
      <c r="T11340" s="669"/>
      <c r="U11340" s="669"/>
      <c r="AG11340" s="873"/>
      <c r="AN11340" s="669"/>
      <c r="IG11340" s="1009"/>
      <c r="IH11340" s="1009"/>
      <c r="II11340" s="1009"/>
      <c r="IJ11340" s="1009"/>
      <c r="IK11340" s="1009"/>
      <c r="IL11340" s="1009"/>
      <c r="IM11340" s="1009"/>
    </row>
    <row r="11341" spans="17:247" x14ac:dyDescent="0.25">
      <c r="Q11341" s="1333"/>
      <c r="R11341" s="1333"/>
      <c r="S11341" s="669"/>
      <c r="T11341" s="669"/>
      <c r="U11341" s="669"/>
      <c r="AG11341" s="873"/>
      <c r="AN11341" s="669"/>
      <c r="IG11341" s="1009"/>
      <c r="IH11341" s="1009"/>
      <c r="II11341" s="1009"/>
      <c r="IJ11341" s="1009"/>
      <c r="IK11341" s="1009"/>
      <c r="IL11341" s="1009"/>
      <c r="IM11341" s="1009"/>
    </row>
    <row r="11342" spans="17:247" x14ac:dyDescent="0.25">
      <c r="Q11342" s="1333"/>
      <c r="R11342" s="1333"/>
      <c r="S11342" s="669"/>
      <c r="T11342" s="669"/>
      <c r="U11342" s="669"/>
      <c r="AG11342" s="873"/>
      <c r="AN11342" s="669"/>
      <c r="IG11342" s="1009"/>
      <c r="IH11342" s="1009"/>
      <c r="II11342" s="1009"/>
      <c r="IJ11342" s="1009"/>
      <c r="IK11342" s="1009"/>
      <c r="IL11342" s="1009"/>
      <c r="IM11342" s="1009"/>
    </row>
    <row r="11343" spans="17:247" x14ac:dyDescent="0.25">
      <c r="Q11343" s="1333"/>
      <c r="R11343" s="1333"/>
      <c r="S11343" s="669"/>
      <c r="T11343" s="669"/>
      <c r="U11343" s="669"/>
      <c r="AG11343" s="873"/>
      <c r="AN11343" s="669"/>
      <c r="IG11343" s="1009"/>
      <c r="IH11343" s="1009"/>
      <c r="II11343" s="1009"/>
      <c r="IJ11343" s="1009"/>
      <c r="IK11343" s="1009"/>
      <c r="IL11343" s="1009"/>
      <c r="IM11343" s="1009"/>
    </row>
    <row r="11344" spans="17:247" x14ac:dyDescent="0.25">
      <c r="Q11344" s="1333"/>
      <c r="R11344" s="1333"/>
      <c r="S11344" s="669"/>
      <c r="T11344" s="669"/>
      <c r="U11344" s="669"/>
      <c r="AG11344" s="873"/>
      <c r="AN11344" s="669"/>
      <c r="IG11344" s="1009"/>
      <c r="IH11344" s="1009"/>
      <c r="II11344" s="1009"/>
      <c r="IJ11344" s="1009"/>
      <c r="IK11344" s="1009"/>
      <c r="IL11344" s="1009"/>
      <c r="IM11344" s="1009"/>
    </row>
    <row r="11345" spans="17:247" x14ac:dyDescent="0.25">
      <c r="Q11345" s="1333"/>
      <c r="R11345" s="1333"/>
      <c r="S11345" s="669"/>
      <c r="T11345" s="669"/>
      <c r="U11345" s="669"/>
      <c r="AG11345" s="873"/>
      <c r="AN11345" s="669"/>
      <c r="IG11345" s="1009"/>
      <c r="IH11345" s="1009"/>
      <c r="II11345" s="1009"/>
      <c r="IJ11345" s="1009"/>
      <c r="IK11345" s="1009"/>
      <c r="IL11345" s="1009"/>
      <c r="IM11345" s="1009"/>
    </row>
    <row r="11346" spans="17:247" x14ac:dyDescent="0.25">
      <c r="Q11346" s="1333"/>
      <c r="R11346" s="1333"/>
      <c r="S11346" s="669"/>
      <c r="T11346" s="669"/>
      <c r="U11346" s="669"/>
      <c r="AG11346" s="873"/>
      <c r="AN11346" s="669"/>
      <c r="IG11346" s="1009"/>
      <c r="IH11346" s="1009"/>
      <c r="II11346" s="1009"/>
      <c r="IJ11346" s="1009"/>
      <c r="IK11346" s="1009"/>
      <c r="IL11346" s="1009"/>
      <c r="IM11346" s="1009"/>
    </row>
    <row r="11347" spans="17:247" x14ac:dyDescent="0.25">
      <c r="Q11347" s="1333"/>
      <c r="R11347" s="1333"/>
      <c r="S11347" s="669"/>
      <c r="T11347" s="669"/>
      <c r="U11347" s="669"/>
      <c r="AG11347" s="873"/>
      <c r="AN11347" s="669"/>
      <c r="IG11347" s="1009"/>
      <c r="IH11347" s="1009"/>
      <c r="II11347" s="1009"/>
      <c r="IJ11347" s="1009"/>
      <c r="IK11347" s="1009"/>
      <c r="IL11347" s="1009"/>
      <c r="IM11347" s="1009"/>
    </row>
    <row r="11348" spans="17:247" x14ac:dyDescent="0.25">
      <c r="Q11348" s="1333"/>
      <c r="R11348" s="1333"/>
      <c r="S11348" s="669"/>
      <c r="T11348" s="669"/>
      <c r="U11348" s="669"/>
      <c r="AG11348" s="873"/>
      <c r="AN11348" s="669"/>
      <c r="IG11348" s="1009"/>
      <c r="IH11348" s="1009"/>
      <c r="II11348" s="1009"/>
      <c r="IJ11348" s="1009"/>
      <c r="IK11348" s="1009"/>
      <c r="IL11348" s="1009"/>
      <c r="IM11348" s="1009"/>
    </row>
    <row r="11349" spans="17:247" x14ac:dyDescent="0.25">
      <c r="Q11349" s="1333"/>
      <c r="R11349" s="1333"/>
      <c r="S11349" s="669"/>
      <c r="T11349" s="669"/>
      <c r="U11349" s="669"/>
      <c r="AG11349" s="873"/>
      <c r="AN11349" s="669"/>
      <c r="IG11349" s="1009"/>
      <c r="IH11349" s="1009"/>
      <c r="II11349" s="1009"/>
      <c r="IJ11349" s="1009"/>
      <c r="IK11349" s="1009"/>
      <c r="IL11349" s="1009"/>
      <c r="IM11349" s="1009"/>
    </row>
    <row r="11350" spans="17:247" x14ac:dyDescent="0.25">
      <c r="Q11350" s="1333"/>
      <c r="R11350" s="1333"/>
      <c r="S11350" s="669"/>
      <c r="T11350" s="669"/>
      <c r="U11350" s="669"/>
      <c r="AG11350" s="873"/>
      <c r="AN11350" s="669"/>
      <c r="IG11350" s="1009"/>
      <c r="IH11350" s="1009"/>
      <c r="II11350" s="1009"/>
      <c r="IJ11350" s="1009"/>
      <c r="IK11350" s="1009"/>
      <c r="IL11350" s="1009"/>
      <c r="IM11350" s="1009"/>
    </row>
    <row r="11351" spans="17:247" x14ac:dyDescent="0.25">
      <c r="Q11351" s="1333"/>
      <c r="R11351" s="1333"/>
      <c r="S11351" s="669"/>
      <c r="T11351" s="669"/>
      <c r="U11351" s="669"/>
      <c r="AG11351" s="873"/>
      <c r="AN11351" s="669"/>
      <c r="IG11351" s="1009"/>
      <c r="IH11351" s="1009"/>
      <c r="II11351" s="1009"/>
      <c r="IJ11351" s="1009"/>
      <c r="IK11351" s="1009"/>
      <c r="IL11351" s="1009"/>
      <c r="IM11351" s="1009"/>
    </row>
    <row r="11352" spans="17:247" x14ac:dyDescent="0.25">
      <c r="Q11352" s="1333"/>
      <c r="R11352" s="1333"/>
      <c r="S11352" s="669"/>
      <c r="T11352" s="669"/>
      <c r="U11352" s="669"/>
      <c r="AG11352" s="873"/>
      <c r="AN11352" s="669"/>
      <c r="IG11352" s="1009"/>
      <c r="IH11352" s="1009"/>
      <c r="II11352" s="1009"/>
      <c r="IJ11352" s="1009"/>
      <c r="IK11352" s="1009"/>
      <c r="IL11352" s="1009"/>
      <c r="IM11352" s="1009"/>
    </row>
    <row r="11353" spans="17:247" x14ac:dyDescent="0.25">
      <c r="Q11353" s="1333"/>
      <c r="R11353" s="1333"/>
      <c r="S11353" s="669"/>
      <c r="T11353" s="669"/>
      <c r="U11353" s="669"/>
      <c r="AG11353" s="873"/>
      <c r="AN11353" s="669"/>
      <c r="IG11353" s="1009"/>
      <c r="IH11353" s="1009"/>
      <c r="II11353" s="1009"/>
      <c r="IJ11353" s="1009"/>
      <c r="IK11353" s="1009"/>
      <c r="IL11353" s="1009"/>
      <c r="IM11353" s="1009"/>
    </row>
    <row r="11354" spans="17:247" x14ac:dyDescent="0.25">
      <c r="Q11354" s="1333"/>
      <c r="R11354" s="1333"/>
      <c r="S11354" s="669"/>
      <c r="T11354" s="669"/>
      <c r="U11354" s="669"/>
      <c r="AG11354" s="873"/>
      <c r="AN11354" s="669"/>
      <c r="IG11354" s="1009"/>
      <c r="IH11354" s="1009"/>
      <c r="II11354" s="1009"/>
      <c r="IJ11354" s="1009"/>
      <c r="IK11354" s="1009"/>
      <c r="IL11354" s="1009"/>
      <c r="IM11354" s="1009"/>
    </row>
    <row r="11355" spans="17:247" x14ac:dyDescent="0.25">
      <c r="Q11355" s="1333"/>
      <c r="R11355" s="1333"/>
      <c r="S11355" s="669"/>
      <c r="T11355" s="669"/>
      <c r="U11355" s="669"/>
      <c r="AG11355" s="873"/>
      <c r="AN11355" s="669"/>
      <c r="IG11355" s="1009"/>
      <c r="IH11355" s="1009"/>
      <c r="II11355" s="1009"/>
      <c r="IJ11355" s="1009"/>
      <c r="IK11355" s="1009"/>
      <c r="IL11355" s="1009"/>
      <c r="IM11355" s="1009"/>
    </row>
    <row r="11356" spans="17:247" x14ac:dyDescent="0.25">
      <c r="Q11356" s="1333"/>
      <c r="R11356" s="1333"/>
      <c r="S11356" s="669"/>
      <c r="T11356" s="669"/>
      <c r="U11356" s="669"/>
      <c r="AG11356" s="873"/>
      <c r="AN11356" s="669"/>
      <c r="IG11356" s="1009"/>
      <c r="IH11356" s="1009"/>
      <c r="II11356" s="1009"/>
      <c r="IJ11356" s="1009"/>
      <c r="IK11356" s="1009"/>
      <c r="IL11356" s="1009"/>
      <c r="IM11356" s="1009"/>
    </row>
    <row r="11357" spans="17:247" x14ac:dyDescent="0.25">
      <c r="Q11357" s="1333"/>
      <c r="R11357" s="1333"/>
      <c r="S11357" s="669"/>
      <c r="T11357" s="669"/>
      <c r="U11357" s="669"/>
      <c r="AG11357" s="873"/>
      <c r="AN11357" s="669"/>
      <c r="IG11357" s="1009"/>
      <c r="IH11357" s="1009"/>
      <c r="II11357" s="1009"/>
      <c r="IJ11357" s="1009"/>
      <c r="IK11357" s="1009"/>
      <c r="IL11357" s="1009"/>
      <c r="IM11357" s="1009"/>
    </row>
    <row r="11358" spans="17:247" x14ac:dyDescent="0.25">
      <c r="Q11358" s="1333"/>
      <c r="R11358" s="1333"/>
      <c r="S11358" s="669"/>
      <c r="T11358" s="669"/>
      <c r="U11358" s="669"/>
      <c r="AG11358" s="873"/>
      <c r="AN11358" s="669"/>
      <c r="IG11358" s="1009"/>
      <c r="IH11358" s="1009"/>
      <c r="II11358" s="1009"/>
      <c r="IJ11358" s="1009"/>
      <c r="IK11358" s="1009"/>
      <c r="IL11358" s="1009"/>
      <c r="IM11358" s="1009"/>
    </row>
    <row r="11359" spans="17:247" x14ac:dyDescent="0.25">
      <c r="Q11359" s="1333"/>
      <c r="R11359" s="1333"/>
      <c r="S11359" s="669"/>
      <c r="T11359" s="669"/>
      <c r="U11359" s="669"/>
      <c r="AG11359" s="873"/>
      <c r="AN11359" s="669"/>
      <c r="IG11359" s="1009"/>
      <c r="IH11359" s="1009"/>
      <c r="II11359" s="1009"/>
      <c r="IJ11359" s="1009"/>
      <c r="IK11359" s="1009"/>
      <c r="IL11359" s="1009"/>
      <c r="IM11359" s="1009"/>
    </row>
    <row r="11360" spans="17:247" x14ac:dyDescent="0.25">
      <c r="Q11360" s="1333"/>
      <c r="R11360" s="1333"/>
      <c r="S11360" s="669"/>
      <c r="T11360" s="669"/>
      <c r="U11360" s="669"/>
      <c r="AG11360" s="873"/>
      <c r="AN11360" s="669"/>
      <c r="IG11360" s="1009"/>
      <c r="IH11360" s="1009"/>
      <c r="II11360" s="1009"/>
      <c r="IJ11360" s="1009"/>
      <c r="IK11360" s="1009"/>
      <c r="IL11360" s="1009"/>
      <c r="IM11360" s="1009"/>
    </row>
    <row r="11361" spans="17:247" x14ac:dyDescent="0.25">
      <c r="Q11361" s="1333"/>
      <c r="R11361" s="1333"/>
      <c r="S11361" s="669"/>
      <c r="T11361" s="669"/>
      <c r="U11361" s="669"/>
      <c r="AG11361" s="873"/>
      <c r="AN11361" s="669"/>
      <c r="IG11361" s="1009"/>
      <c r="IH11361" s="1009"/>
      <c r="II11361" s="1009"/>
      <c r="IJ11361" s="1009"/>
      <c r="IK11361" s="1009"/>
      <c r="IL11361" s="1009"/>
      <c r="IM11361" s="1009"/>
    </row>
    <row r="11362" spans="17:247" x14ac:dyDescent="0.25">
      <c r="Q11362" s="1333"/>
      <c r="R11362" s="1333"/>
      <c r="S11362" s="669"/>
      <c r="T11362" s="669"/>
      <c r="U11362" s="669"/>
      <c r="AG11362" s="873"/>
      <c r="AN11362" s="669"/>
      <c r="IG11362" s="1009"/>
      <c r="IH11362" s="1009"/>
      <c r="II11362" s="1009"/>
      <c r="IJ11362" s="1009"/>
      <c r="IK11362" s="1009"/>
      <c r="IL11362" s="1009"/>
      <c r="IM11362" s="1009"/>
    </row>
    <row r="11363" spans="17:247" x14ac:dyDescent="0.25">
      <c r="Q11363" s="1333"/>
      <c r="R11363" s="1333"/>
      <c r="S11363" s="669"/>
      <c r="T11363" s="669"/>
      <c r="U11363" s="669"/>
      <c r="AG11363" s="873"/>
      <c r="AN11363" s="669"/>
      <c r="IG11363" s="1009"/>
      <c r="IH11363" s="1009"/>
      <c r="II11363" s="1009"/>
      <c r="IJ11363" s="1009"/>
      <c r="IK11363" s="1009"/>
      <c r="IL11363" s="1009"/>
      <c r="IM11363" s="1009"/>
    </row>
    <row r="11364" spans="17:247" x14ac:dyDescent="0.25">
      <c r="Q11364" s="1333"/>
      <c r="R11364" s="1333"/>
      <c r="S11364" s="669"/>
      <c r="T11364" s="669"/>
      <c r="U11364" s="669"/>
      <c r="AG11364" s="873"/>
      <c r="AN11364" s="669"/>
      <c r="IG11364" s="1009"/>
      <c r="IH11364" s="1009"/>
      <c r="II11364" s="1009"/>
      <c r="IJ11364" s="1009"/>
      <c r="IK11364" s="1009"/>
      <c r="IL11364" s="1009"/>
      <c r="IM11364" s="1009"/>
    </row>
    <row r="11365" spans="17:247" x14ac:dyDescent="0.25">
      <c r="Q11365" s="1333"/>
      <c r="R11365" s="1333"/>
      <c r="S11365" s="669"/>
      <c r="T11365" s="669"/>
      <c r="U11365" s="669"/>
      <c r="AG11365" s="873"/>
      <c r="AN11365" s="669"/>
      <c r="IG11365" s="1009"/>
      <c r="IH11365" s="1009"/>
      <c r="II11365" s="1009"/>
      <c r="IJ11365" s="1009"/>
      <c r="IK11365" s="1009"/>
      <c r="IL11365" s="1009"/>
      <c r="IM11365" s="1009"/>
    </row>
    <row r="11366" spans="17:247" x14ac:dyDescent="0.25">
      <c r="Q11366" s="1333"/>
      <c r="R11366" s="1333"/>
      <c r="S11366" s="669"/>
      <c r="T11366" s="669"/>
      <c r="U11366" s="669"/>
      <c r="AG11366" s="873"/>
      <c r="AN11366" s="669"/>
      <c r="IG11366" s="1009"/>
      <c r="IH11366" s="1009"/>
      <c r="II11366" s="1009"/>
      <c r="IJ11366" s="1009"/>
      <c r="IK11366" s="1009"/>
      <c r="IL11366" s="1009"/>
      <c r="IM11366" s="1009"/>
    </row>
    <row r="11367" spans="17:247" x14ac:dyDescent="0.25">
      <c r="Q11367" s="1333"/>
      <c r="R11367" s="1333"/>
      <c r="S11367" s="669"/>
      <c r="T11367" s="669"/>
      <c r="U11367" s="669"/>
      <c r="AG11367" s="873"/>
      <c r="AN11367" s="669"/>
      <c r="IG11367" s="1009"/>
      <c r="IH11367" s="1009"/>
      <c r="II11367" s="1009"/>
      <c r="IJ11367" s="1009"/>
      <c r="IK11367" s="1009"/>
      <c r="IL11367" s="1009"/>
      <c r="IM11367" s="1009"/>
    </row>
    <row r="11368" spans="17:247" x14ac:dyDescent="0.25">
      <c r="Q11368" s="1333"/>
      <c r="R11368" s="1333"/>
      <c r="S11368" s="669"/>
      <c r="T11368" s="669"/>
      <c r="U11368" s="669"/>
      <c r="AG11368" s="873"/>
      <c r="AN11368" s="669"/>
      <c r="IG11368" s="1009"/>
      <c r="IH11368" s="1009"/>
      <c r="II11368" s="1009"/>
      <c r="IJ11368" s="1009"/>
      <c r="IK11368" s="1009"/>
      <c r="IL11368" s="1009"/>
      <c r="IM11368" s="1009"/>
    </row>
    <row r="11369" spans="17:247" x14ac:dyDescent="0.25">
      <c r="Q11369" s="1333"/>
      <c r="R11369" s="1333"/>
      <c r="S11369" s="669"/>
      <c r="T11369" s="669"/>
      <c r="U11369" s="669"/>
      <c r="AG11369" s="873"/>
      <c r="AN11369" s="669"/>
      <c r="IG11369" s="1009"/>
      <c r="IH11369" s="1009"/>
      <c r="II11369" s="1009"/>
      <c r="IJ11369" s="1009"/>
      <c r="IK11369" s="1009"/>
      <c r="IL11369" s="1009"/>
      <c r="IM11369" s="1009"/>
    </row>
    <row r="11370" spans="17:247" x14ac:dyDescent="0.25">
      <c r="Q11370" s="1333"/>
      <c r="R11370" s="1333"/>
      <c r="S11370" s="669"/>
      <c r="T11370" s="669"/>
      <c r="U11370" s="669"/>
      <c r="AG11370" s="873"/>
      <c r="AN11370" s="669"/>
      <c r="IG11370" s="1009"/>
      <c r="IH11370" s="1009"/>
      <c r="II11370" s="1009"/>
      <c r="IJ11370" s="1009"/>
      <c r="IK11370" s="1009"/>
      <c r="IL11370" s="1009"/>
      <c r="IM11370" s="1009"/>
    </row>
    <row r="11371" spans="17:247" x14ac:dyDescent="0.25">
      <c r="Q11371" s="1333"/>
      <c r="R11371" s="1333"/>
      <c r="S11371" s="669"/>
      <c r="T11371" s="669"/>
      <c r="U11371" s="669"/>
      <c r="AG11371" s="873"/>
      <c r="AN11371" s="669"/>
      <c r="IG11371" s="1009"/>
      <c r="IH11371" s="1009"/>
      <c r="II11371" s="1009"/>
      <c r="IJ11371" s="1009"/>
      <c r="IK11371" s="1009"/>
      <c r="IL11371" s="1009"/>
      <c r="IM11371" s="1009"/>
    </row>
    <row r="11372" spans="17:247" x14ac:dyDescent="0.25">
      <c r="Q11372" s="1333"/>
      <c r="R11372" s="1333"/>
      <c r="S11372" s="669"/>
      <c r="T11372" s="669"/>
      <c r="U11372" s="669"/>
      <c r="AG11372" s="873"/>
      <c r="AN11372" s="669"/>
      <c r="IG11372" s="1009"/>
      <c r="IH11372" s="1009"/>
      <c r="II11372" s="1009"/>
      <c r="IJ11372" s="1009"/>
      <c r="IK11372" s="1009"/>
      <c r="IL11372" s="1009"/>
      <c r="IM11372" s="1009"/>
    </row>
    <row r="11373" spans="17:247" x14ac:dyDescent="0.25">
      <c r="Q11373" s="1333"/>
      <c r="R11373" s="1333"/>
      <c r="S11373" s="669"/>
      <c r="T11373" s="669"/>
      <c r="U11373" s="669"/>
      <c r="AG11373" s="873"/>
      <c r="AN11373" s="669"/>
      <c r="IG11373" s="1009"/>
      <c r="IH11373" s="1009"/>
      <c r="II11373" s="1009"/>
      <c r="IJ11373" s="1009"/>
      <c r="IK11373" s="1009"/>
      <c r="IL11373" s="1009"/>
      <c r="IM11373" s="1009"/>
    </row>
    <row r="11374" spans="17:247" x14ac:dyDescent="0.25">
      <c r="Q11374" s="1333"/>
      <c r="R11374" s="1333"/>
      <c r="S11374" s="669"/>
      <c r="T11374" s="669"/>
      <c r="U11374" s="669"/>
      <c r="AG11374" s="873"/>
      <c r="AN11374" s="669"/>
      <c r="IG11374" s="1009"/>
      <c r="IH11374" s="1009"/>
      <c r="II11374" s="1009"/>
      <c r="IJ11374" s="1009"/>
      <c r="IK11374" s="1009"/>
      <c r="IL11374" s="1009"/>
      <c r="IM11374" s="1009"/>
    </row>
    <row r="11375" spans="17:247" x14ac:dyDescent="0.25">
      <c r="Q11375" s="1333"/>
      <c r="R11375" s="1333"/>
      <c r="S11375" s="669"/>
      <c r="T11375" s="669"/>
      <c r="U11375" s="669"/>
      <c r="AG11375" s="873"/>
      <c r="AN11375" s="669"/>
      <c r="IG11375" s="1009"/>
      <c r="IH11375" s="1009"/>
      <c r="II11375" s="1009"/>
      <c r="IJ11375" s="1009"/>
      <c r="IK11375" s="1009"/>
      <c r="IL11375" s="1009"/>
      <c r="IM11375" s="1009"/>
    </row>
    <row r="11376" spans="17:247" x14ac:dyDescent="0.25">
      <c r="Q11376" s="1333"/>
      <c r="R11376" s="1333"/>
      <c r="S11376" s="669"/>
      <c r="T11376" s="669"/>
      <c r="U11376" s="669"/>
      <c r="AG11376" s="873"/>
      <c r="AN11376" s="669"/>
      <c r="IG11376" s="1009"/>
      <c r="IH11376" s="1009"/>
      <c r="II11376" s="1009"/>
      <c r="IJ11376" s="1009"/>
      <c r="IK11376" s="1009"/>
      <c r="IL11376" s="1009"/>
      <c r="IM11376" s="1009"/>
    </row>
    <row r="11377" spans="17:247" x14ac:dyDescent="0.25">
      <c r="Q11377" s="1333"/>
      <c r="R11377" s="1333"/>
      <c r="S11377" s="669"/>
      <c r="T11377" s="669"/>
      <c r="U11377" s="669"/>
      <c r="AG11377" s="873"/>
      <c r="AN11377" s="669"/>
      <c r="IG11377" s="1009"/>
      <c r="IH11377" s="1009"/>
      <c r="II11377" s="1009"/>
      <c r="IJ11377" s="1009"/>
      <c r="IK11377" s="1009"/>
      <c r="IL11377" s="1009"/>
      <c r="IM11377" s="1009"/>
    </row>
    <row r="11378" spans="17:247" x14ac:dyDescent="0.25">
      <c r="Q11378" s="1333"/>
      <c r="R11378" s="1333"/>
      <c r="S11378" s="669"/>
      <c r="T11378" s="669"/>
      <c r="U11378" s="669"/>
      <c r="AG11378" s="873"/>
      <c r="AN11378" s="669"/>
      <c r="IG11378" s="1009"/>
      <c r="IH11378" s="1009"/>
      <c r="II11378" s="1009"/>
      <c r="IJ11378" s="1009"/>
      <c r="IK11378" s="1009"/>
      <c r="IL11378" s="1009"/>
      <c r="IM11378" s="1009"/>
    </row>
    <row r="11379" spans="17:247" x14ac:dyDescent="0.25">
      <c r="Q11379" s="1333"/>
      <c r="R11379" s="1333"/>
      <c r="S11379" s="669"/>
      <c r="T11379" s="669"/>
      <c r="U11379" s="669"/>
      <c r="AG11379" s="873"/>
      <c r="AN11379" s="669"/>
      <c r="IG11379" s="1009"/>
      <c r="IH11379" s="1009"/>
      <c r="II11379" s="1009"/>
      <c r="IJ11379" s="1009"/>
      <c r="IK11379" s="1009"/>
      <c r="IL11379" s="1009"/>
      <c r="IM11379" s="1009"/>
    </row>
    <row r="11380" spans="17:247" x14ac:dyDescent="0.25">
      <c r="Q11380" s="1333"/>
      <c r="R11380" s="1333"/>
      <c r="S11380" s="669"/>
      <c r="T11380" s="669"/>
      <c r="U11380" s="669"/>
      <c r="AG11380" s="873"/>
      <c r="AN11380" s="669"/>
      <c r="IG11380" s="1009"/>
      <c r="IH11380" s="1009"/>
      <c r="II11380" s="1009"/>
      <c r="IJ11380" s="1009"/>
      <c r="IK11380" s="1009"/>
      <c r="IL11380" s="1009"/>
      <c r="IM11380" s="1009"/>
    </row>
    <row r="11381" spans="17:247" x14ac:dyDescent="0.25">
      <c r="Q11381" s="1333"/>
      <c r="R11381" s="1333"/>
      <c r="S11381" s="669"/>
      <c r="T11381" s="669"/>
      <c r="U11381" s="669"/>
      <c r="AG11381" s="873"/>
      <c r="AN11381" s="669"/>
      <c r="IG11381" s="1009"/>
      <c r="IH11381" s="1009"/>
      <c r="II11381" s="1009"/>
      <c r="IJ11381" s="1009"/>
      <c r="IK11381" s="1009"/>
      <c r="IL11381" s="1009"/>
      <c r="IM11381" s="1009"/>
    </row>
    <row r="11382" spans="17:247" x14ac:dyDescent="0.25">
      <c r="Q11382" s="1333"/>
      <c r="R11382" s="1333"/>
      <c r="S11382" s="669"/>
      <c r="T11382" s="669"/>
      <c r="U11382" s="669"/>
      <c r="AG11382" s="873"/>
      <c r="AN11382" s="669"/>
      <c r="IG11382" s="1009"/>
      <c r="IH11382" s="1009"/>
      <c r="II11382" s="1009"/>
      <c r="IJ11382" s="1009"/>
      <c r="IK11382" s="1009"/>
      <c r="IL11382" s="1009"/>
      <c r="IM11382" s="1009"/>
    </row>
    <row r="11383" spans="17:247" x14ac:dyDescent="0.25">
      <c r="Q11383" s="1333"/>
      <c r="R11383" s="1333"/>
      <c r="S11383" s="669"/>
      <c r="T11383" s="669"/>
      <c r="U11383" s="669"/>
      <c r="AG11383" s="873"/>
      <c r="AN11383" s="669"/>
      <c r="IG11383" s="1009"/>
      <c r="IH11383" s="1009"/>
      <c r="II11383" s="1009"/>
      <c r="IJ11383" s="1009"/>
      <c r="IK11383" s="1009"/>
      <c r="IL11383" s="1009"/>
      <c r="IM11383" s="1009"/>
    </row>
    <row r="11384" spans="17:247" x14ac:dyDescent="0.25">
      <c r="Q11384" s="1333"/>
      <c r="R11384" s="1333"/>
      <c r="S11384" s="669"/>
      <c r="T11384" s="669"/>
      <c r="U11384" s="669"/>
      <c r="AG11384" s="873"/>
      <c r="AN11384" s="669"/>
      <c r="IG11384" s="1009"/>
      <c r="IH11384" s="1009"/>
      <c r="II11384" s="1009"/>
      <c r="IJ11384" s="1009"/>
      <c r="IK11384" s="1009"/>
      <c r="IL11384" s="1009"/>
      <c r="IM11384" s="1009"/>
    </row>
    <row r="11385" spans="17:247" x14ac:dyDescent="0.25">
      <c r="Q11385" s="1333"/>
      <c r="R11385" s="1333"/>
      <c r="S11385" s="669"/>
      <c r="T11385" s="669"/>
      <c r="U11385" s="669"/>
      <c r="AG11385" s="873"/>
      <c r="AN11385" s="669"/>
      <c r="IG11385" s="1009"/>
      <c r="IH11385" s="1009"/>
      <c r="II11385" s="1009"/>
      <c r="IJ11385" s="1009"/>
      <c r="IK11385" s="1009"/>
      <c r="IL11385" s="1009"/>
      <c r="IM11385" s="1009"/>
    </row>
    <row r="11386" spans="17:247" x14ac:dyDescent="0.25">
      <c r="Q11386" s="1333"/>
      <c r="R11386" s="1333"/>
      <c r="S11386" s="669"/>
      <c r="T11386" s="669"/>
      <c r="U11386" s="669"/>
      <c r="AG11386" s="873"/>
      <c r="AN11386" s="669"/>
      <c r="IG11386" s="1009"/>
      <c r="IH11386" s="1009"/>
      <c r="II11386" s="1009"/>
      <c r="IJ11386" s="1009"/>
      <c r="IK11386" s="1009"/>
      <c r="IL11386" s="1009"/>
      <c r="IM11386" s="1009"/>
    </row>
    <row r="11387" spans="17:247" x14ac:dyDescent="0.25">
      <c r="Q11387" s="1333"/>
      <c r="R11387" s="1333"/>
      <c r="S11387" s="669"/>
      <c r="T11387" s="669"/>
      <c r="U11387" s="669"/>
      <c r="AG11387" s="873"/>
      <c r="AN11387" s="669"/>
      <c r="IG11387" s="1009"/>
      <c r="IH11387" s="1009"/>
      <c r="II11387" s="1009"/>
      <c r="IJ11387" s="1009"/>
      <c r="IK11387" s="1009"/>
      <c r="IL11387" s="1009"/>
      <c r="IM11387" s="1009"/>
    </row>
    <row r="11388" spans="17:247" x14ac:dyDescent="0.25">
      <c r="Q11388" s="1333"/>
      <c r="R11388" s="1333"/>
      <c r="S11388" s="669"/>
      <c r="T11388" s="669"/>
      <c r="U11388" s="669"/>
      <c r="AG11388" s="873"/>
      <c r="AN11388" s="669"/>
      <c r="IG11388" s="1009"/>
      <c r="IH11388" s="1009"/>
      <c r="II11388" s="1009"/>
      <c r="IJ11388" s="1009"/>
      <c r="IK11388" s="1009"/>
      <c r="IL11388" s="1009"/>
      <c r="IM11388" s="1009"/>
    </row>
    <row r="11389" spans="17:247" x14ac:dyDescent="0.25">
      <c r="Q11389" s="1333"/>
      <c r="R11389" s="1333"/>
      <c r="S11389" s="669"/>
      <c r="T11389" s="669"/>
      <c r="U11389" s="669"/>
      <c r="AG11389" s="873"/>
      <c r="AN11389" s="669"/>
      <c r="IG11389" s="1009"/>
      <c r="IH11389" s="1009"/>
      <c r="II11389" s="1009"/>
      <c r="IJ11389" s="1009"/>
      <c r="IK11389" s="1009"/>
      <c r="IL11389" s="1009"/>
      <c r="IM11389" s="1009"/>
    </row>
    <row r="11390" spans="17:247" x14ac:dyDescent="0.25">
      <c r="Q11390" s="1333"/>
      <c r="R11390" s="1333"/>
      <c r="S11390" s="669"/>
      <c r="T11390" s="669"/>
      <c r="U11390" s="669"/>
      <c r="AG11390" s="873"/>
      <c r="AN11390" s="669"/>
      <c r="IG11390" s="1009"/>
      <c r="IH11390" s="1009"/>
      <c r="II11390" s="1009"/>
      <c r="IJ11390" s="1009"/>
      <c r="IK11390" s="1009"/>
      <c r="IL11390" s="1009"/>
      <c r="IM11390" s="1009"/>
    </row>
    <row r="11391" spans="17:247" x14ac:dyDescent="0.25">
      <c r="Q11391" s="1333"/>
      <c r="R11391" s="1333"/>
      <c r="S11391" s="669"/>
      <c r="T11391" s="669"/>
      <c r="U11391" s="669"/>
      <c r="AG11391" s="873"/>
      <c r="AN11391" s="669"/>
      <c r="IG11391" s="1009"/>
      <c r="IH11391" s="1009"/>
      <c r="II11391" s="1009"/>
      <c r="IJ11391" s="1009"/>
      <c r="IK11391" s="1009"/>
      <c r="IL11391" s="1009"/>
      <c r="IM11391" s="1009"/>
    </row>
    <row r="11392" spans="17:247" x14ac:dyDescent="0.25">
      <c r="Q11392" s="1333"/>
      <c r="R11392" s="1333"/>
      <c r="S11392" s="669"/>
      <c r="T11392" s="669"/>
      <c r="U11392" s="669"/>
      <c r="AG11392" s="873"/>
      <c r="AN11392" s="669"/>
      <c r="IG11392" s="1009"/>
      <c r="IH11392" s="1009"/>
      <c r="II11392" s="1009"/>
      <c r="IJ11392" s="1009"/>
      <c r="IK11392" s="1009"/>
      <c r="IL11392" s="1009"/>
      <c r="IM11392" s="1009"/>
    </row>
    <row r="11393" spans="17:247" x14ac:dyDescent="0.25">
      <c r="Q11393" s="1333"/>
      <c r="R11393" s="1333"/>
      <c r="S11393" s="669"/>
      <c r="T11393" s="669"/>
      <c r="U11393" s="669"/>
      <c r="AG11393" s="873"/>
      <c r="AN11393" s="669"/>
      <c r="IG11393" s="1009"/>
      <c r="IH11393" s="1009"/>
      <c r="II11393" s="1009"/>
      <c r="IJ11393" s="1009"/>
      <c r="IK11393" s="1009"/>
      <c r="IL11393" s="1009"/>
      <c r="IM11393" s="1009"/>
    </row>
    <row r="11394" spans="17:247" x14ac:dyDescent="0.25">
      <c r="Q11394" s="1333"/>
      <c r="R11394" s="1333"/>
      <c r="S11394" s="669"/>
      <c r="T11394" s="669"/>
      <c r="U11394" s="669"/>
      <c r="AG11394" s="873"/>
      <c r="AN11394" s="669"/>
      <c r="IG11394" s="1009"/>
      <c r="IH11394" s="1009"/>
      <c r="II11394" s="1009"/>
      <c r="IJ11394" s="1009"/>
      <c r="IK11394" s="1009"/>
      <c r="IL11394" s="1009"/>
      <c r="IM11394" s="1009"/>
    </row>
    <row r="11395" spans="17:247" x14ac:dyDescent="0.25">
      <c r="Q11395" s="1333"/>
      <c r="R11395" s="1333"/>
      <c r="S11395" s="669"/>
      <c r="T11395" s="669"/>
      <c r="U11395" s="669"/>
      <c r="AG11395" s="873"/>
      <c r="AN11395" s="669"/>
      <c r="IG11395" s="1009"/>
      <c r="IH11395" s="1009"/>
      <c r="II11395" s="1009"/>
      <c r="IJ11395" s="1009"/>
      <c r="IK11395" s="1009"/>
      <c r="IL11395" s="1009"/>
      <c r="IM11395" s="1009"/>
    </row>
    <row r="11396" spans="17:247" x14ac:dyDescent="0.25">
      <c r="Q11396" s="1333"/>
      <c r="R11396" s="1333"/>
      <c r="S11396" s="669"/>
      <c r="T11396" s="669"/>
      <c r="U11396" s="669"/>
      <c r="AG11396" s="873"/>
      <c r="AN11396" s="669"/>
      <c r="IG11396" s="1009"/>
      <c r="IH11396" s="1009"/>
      <c r="II11396" s="1009"/>
      <c r="IJ11396" s="1009"/>
      <c r="IK11396" s="1009"/>
      <c r="IL11396" s="1009"/>
      <c r="IM11396" s="1009"/>
    </row>
    <row r="11397" spans="17:247" x14ac:dyDescent="0.25">
      <c r="Q11397" s="1333"/>
      <c r="R11397" s="1333"/>
      <c r="S11397" s="669"/>
      <c r="T11397" s="669"/>
      <c r="U11397" s="669"/>
      <c r="AG11397" s="873"/>
      <c r="AN11397" s="669"/>
      <c r="IG11397" s="1009"/>
      <c r="IH11397" s="1009"/>
      <c r="II11397" s="1009"/>
      <c r="IJ11397" s="1009"/>
      <c r="IK11397" s="1009"/>
      <c r="IL11397" s="1009"/>
      <c r="IM11397" s="1009"/>
    </row>
    <row r="11398" spans="17:247" x14ac:dyDescent="0.25">
      <c r="Q11398" s="1333"/>
      <c r="R11398" s="1333"/>
      <c r="S11398" s="669"/>
      <c r="T11398" s="669"/>
      <c r="U11398" s="669"/>
      <c r="AG11398" s="873"/>
      <c r="AN11398" s="669"/>
      <c r="IG11398" s="1009"/>
      <c r="IH11398" s="1009"/>
      <c r="II11398" s="1009"/>
      <c r="IJ11398" s="1009"/>
      <c r="IK11398" s="1009"/>
      <c r="IL11398" s="1009"/>
      <c r="IM11398" s="1009"/>
    </row>
    <row r="11399" spans="17:247" x14ac:dyDescent="0.25">
      <c r="Q11399" s="1333"/>
      <c r="R11399" s="1333"/>
      <c r="S11399" s="669"/>
      <c r="T11399" s="669"/>
      <c r="U11399" s="669"/>
      <c r="AG11399" s="873"/>
      <c r="AN11399" s="669"/>
      <c r="IG11399" s="1009"/>
      <c r="IH11399" s="1009"/>
      <c r="II11399" s="1009"/>
      <c r="IJ11399" s="1009"/>
      <c r="IK11399" s="1009"/>
      <c r="IL11399" s="1009"/>
      <c r="IM11399" s="1009"/>
    </row>
    <row r="11400" spans="17:247" x14ac:dyDescent="0.25">
      <c r="Q11400" s="1333"/>
      <c r="R11400" s="1333"/>
      <c r="S11400" s="669"/>
      <c r="T11400" s="669"/>
      <c r="U11400" s="669"/>
      <c r="AG11400" s="873"/>
      <c r="AN11400" s="669"/>
      <c r="IG11400" s="1009"/>
      <c r="IH11400" s="1009"/>
      <c r="II11400" s="1009"/>
      <c r="IJ11400" s="1009"/>
      <c r="IK11400" s="1009"/>
      <c r="IL11400" s="1009"/>
      <c r="IM11400" s="1009"/>
    </row>
    <row r="11401" spans="17:247" x14ac:dyDescent="0.25">
      <c r="Q11401" s="1333"/>
      <c r="R11401" s="1333"/>
      <c r="S11401" s="669"/>
      <c r="T11401" s="669"/>
      <c r="U11401" s="669"/>
      <c r="AG11401" s="873"/>
      <c r="AN11401" s="669"/>
      <c r="IG11401" s="1009"/>
      <c r="IH11401" s="1009"/>
      <c r="II11401" s="1009"/>
      <c r="IJ11401" s="1009"/>
      <c r="IK11401" s="1009"/>
      <c r="IL11401" s="1009"/>
      <c r="IM11401" s="1009"/>
    </row>
    <row r="11402" spans="17:247" x14ac:dyDescent="0.25">
      <c r="Q11402" s="1333"/>
      <c r="R11402" s="1333"/>
      <c r="S11402" s="669"/>
      <c r="T11402" s="669"/>
      <c r="U11402" s="669"/>
      <c r="AG11402" s="873"/>
      <c r="AN11402" s="669"/>
      <c r="IG11402" s="1009"/>
      <c r="IH11402" s="1009"/>
      <c r="II11402" s="1009"/>
      <c r="IJ11402" s="1009"/>
      <c r="IK11402" s="1009"/>
      <c r="IL11402" s="1009"/>
      <c r="IM11402" s="1009"/>
    </row>
    <row r="11403" spans="17:247" x14ac:dyDescent="0.25">
      <c r="Q11403" s="1333"/>
      <c r="R11403" s="1333"/>
      <c r="S11403" s="669"/>
      <c r="T11403" s="669"/>
      <c r="U11403" s="669"/>
      <c r="AG11403" s="873"/>
      <c r="AN11403" s="669"/>
      <c r="IG11403" s="1009"/>
      <c r="IH11403" s="1009"/>
      <c r="II11403" s="1009"/>
      <c r="IJ11403" s="1009"/>
      <c r="IK11403" s="1009"/>
      <c r="IL11403" s="1009"/>
      <c r="IM11403" s="1009"/>
    </row>
    <row r="11404" spans="17:247" x14ac:dyDescent="0.25">
      <c r="Q11404" s="1333"/>
      <c r="R11404" s="1333"/>
      <c r="S11404" s="669"/>
      <c r="T11404" s="669"/>
      <c r="U11404" s="669"/>
      <c r="AG11404" s="873"/>
      <c r="AN11404" s="669"/>
      <c r="IG11404" s="1009"/>
      <c r="IH11404" s="1009"/>
      <c r="II11404" s="1009"/>
      <c r="IJ11404" s="1009"/>
      <c r="IK11404" s="1009"/>
      <c r="IL11404" s="1009"/>
      <c r="IM11404" s="1009"/>
    </row>
    <row r="11405" spans="17:247" x14ac:dyDescent="0.25">
      <c r="Q11405" s="1333"/>
      <c r="R11405" s="1333"/>
      <c r="S11405" s="669"/>
      <c r="T11405" s="669"/>
      <c r="U11405" s="669"/>
      <c r="AG11405" s="873"/>
      <c r="AN11405" s="669"/>
      <c r="IG11405" s="1009"/>
      <c r="IH11405" s="1009"/>
      <c r="II11405" s="1009"/>
      <c r="IJ11405" s="1009"/>
      <c r="IK11405" s="1009"/>
      <c r="IL11405" s="1009"/>
      <c r="IM11405" s="1009"/>
    </row>
    <row r="11406" spans="17:247" x14ac:dyDescent="0.25">
      <c r="Q11406" s="1333"/>
      <c r="R11406" s="1333"/>
      <c r="S11406" s="669"/>
      <c r="T11406" s="669"/>
      <c r="U11406" s="669"/>
      <c r="AG11406" s="873"/>
      <c r="AN11406" s="669"/>
      <c r="IG11406" s="1009"/>
      <c r="IH11406" s="1009"/>
      <c r="II11406" s="1009"/>
      <c r="IJ11406" s="1009"/>
      <c r="IK11406" s="1009"/>
      <c r="IL11406" s="1009"/>
      <c r="IM11406" s="1009"/>
    </row>
    <row r="11407" spans="17:247" x14ac:dyDescent="0.25">
      <c r="Q11407" s="1333"/>
      <c r="R11407" s="1333"/>
      <c r="S11407" s="669"/>
      <c r="T11407" s="669"/>
      <c r="U11407" s="669"/>
      <c r="AG11407" s="873"/>
      <c r="AN11407" s="669"/>
      <c r="IG11407" s="1009"/>
      <c r="IH11407" s="1009"/>
      <c r="II11407" s="1009"/>
      <c r="IJ11407" s="1009"/>
      <c r="IK11407" s="1009"/>
      <c r="IL11407" s="1009"/>
      <c r="IM11407" s="1009"/>
    </row>
    <row r="11408" spans="17:247" x14ac:dyDescent="0.25">
      <c r="Q11408" s="1333"/>
      <c r="R11408" s="1333"/>
      <c r="S11408" s="669"/>
      <c r="T11408" s="669"/>
      <c r="U11408" s="669"/>
      <c r="AG11408" s="873"/>
      <c r="AN11408" s="669"/>
      <c r="IG11408" s="1009"/>
      <c r="IH11408" s="1009"/>
      <c r="II11408" s="1009"/>
      <c r="IJ11408" s="1009"/>
      <c r="IK11408" s="1009"/>
      <c r="IL11408" s="1009"/>
      <c r="IM11408" s="1009"/>
    </row>
    <row r="11409" spans="17:247" x14ac:dyDescent="0.25">
      <c r="Q11409" s="1333"/>
      <c r="R11409" s="1333"/>
      <c r="S11409" s="669"/>
      <c r="T11409" s="669"/>
      <c r="U11409" s="669"/>
      <c r="AG11409" s="873"/>
      <c r="AN11409" s="669"/>
      <c r="IG11409" s="1009"/>
      <c r="IH11409" s="1009"/>
      <c r="II11409" s="1009"/>
      <c r="IJ11409" s="1009"/>
      <c r="IK11409" s="1009"/>
      <c r="IL11409" s="1009"/>
      <c r="IM11409" s="1009"/>
    </row>
    <row r="11410" spans="17:247" x14ac:dyDescent="0.25">
      <c r="Q11410" s="1333"/>
      <c r="R11410" s="1333"/>
      <c r="S11410" s="669"/>
      <c r="T11410" s="669"/>
      <c r="U11410" s="669"/>
      <c r="AG11410" s="873"/>
      <c r="AN11410" s="669"/>
      <c r="IG11410" s="1009"/>
      <c r="IH11410" s="1009"/>
      <c r="II11410" s="1009"/>
      <c r="IJ11410" s="1009"/>
      <c r="IK11410" s="1009"/>
      <c r="IL11410" s="1009"/>
      <c r="IM11410" s="1009"/>
    </row>
    <row r="11411" spans="17:247" x14ac:dyDescent="0.25">
      <c r="Q11411" s="1333"/>
      <c r="R11411" s="1333"/>
      <c r="S11411" s="669"/>
      <c r="T11411" s="669"/>
      <c r="U11411" s="669"/>
      <c r="AG11411" s="873"/>
      <c r="AN11411" s="669"/>
      <c r="IG11411" s="1009"/>
      <c r="IH11411" s="1009"/>
      <c r="II11411" s="1009"/>
      <c r="IJ11411" s="1009"/>
      <c r="IK11411" s="1009"/>
      <c r="IL11411" s="1009"/>
      <c r="IM11411" s="1009"/>
    </row>
    <row r="11412" spans="17:247" x14ac:dyDescent="0.25">
      <c r="Q11412" s="1333"/>
      <c r="R11412" s="1333"/>
      <c r="S11412" s="669"/>
      <c r="T11412" s="669"/>
      <c r="U11412" s="669"/>
      <c r="AG11412" s="873"/>
      <c r="AN11412" s="669"/>
      <c r="IG11412" s="1009"/>
      <c r="IH11412" s="1009"/>
      <c r="II11412" s="1009"/>
      <c r="IJ11412" s="1009"/>
      <c r="IK11412" s="1009"/>
      <c r="IL11412" s="1009"/>
      <c r="IM11412" s="1009"/>
    </row>
    <row r="11413" spans="17:247" x14ac:dyDescent="0.25">
      <c r="Q11413" s="1333"/>
      <c r="R11413" s="1333"/>
      <c r="S11413" s="669"/>
      <c r="T11413" s="669"/>
      <c r="U11413" s="669"/>
      <c r="AG11413" s="873"/>
      <c r="AN11413" s="669"/>
      <c r="IG11413" s="1009"/>
      <c r="IH11413" s="1009"/>
      <c r="II11413" s="1009"/>
      <c r="IJ11413" s="1009"/>
      <c r="IK11413" s="1009"/>
      <c r="IL11413" s="1009"/>
      <c r="IM11413" s="1009"/>
    </row>
    <row r="11414" spans="17:247" x14ac:dyDescent="0.25">
      <c r="Q11414" s="1333"/>
      <c r="R11414" s="1333"/>
      <c r="S11414" s="669"/>
      <c r="T11414" s="669"/>
      <c r="U11414" s="669"/>
      <c r="AG11414" s="873"/>
      <c r="AN11414" s="669"/>
      <c r="IG11414" s="1009"/>
      <c r="IH11414" s="1009"/>
      <c r="II11414" s="1009"/>
      <c r="IJ11414" s="1009"/>
      <c r="IK11414" s="1009"/>
      <c r="IL11414" s="1009"/>
      <c r="IM11414" s="1009"/>
    </row>
    <row r="11415" spans="17:247" x14ac:dyDescent="0.25">
      <c r="Q11415" s="1333"/>
      <c r="R11415" s="1333"/>
      <c r="S11415" s="669"/>
      <c r="T11415" s="669"/>
      <c r="U11415" s="669"/>
      <c r="AG11415" s="873"/>
      <c r="AN11415" s="669"/>
      <c r="IG11415" s="1009"/>
      <c r="IH11415" s="1009"/>
      <c r="II11415" s="1009"/>
      <c r="IJ11415" s="1009"/>
      <c r="IK11415" s="1009"/>
      <c r="IL11415" s="1009"/>
      <c r="IM11415" s="1009"/>
    </row>
    <row r="11416" spans="17:247" x14ac:dyDescent="0.25">
      <c r="Q11416" s="1333"/>
      <c r="R11416" s="1333"/>
      <c r="S11416" s="669"/>
      <c r="T11416" s="669"/>
      <c r="U11416" s="669"/>
      <c r="AG11416" s="873"/>
      <c r="AN11416" s="669"/>
      <c r="IG11416" s="1009"/>
      <c r="IH11416" s="1009"/>
      <c r="II11416" s="1009"/>
      <c r="IJ11416" s="1009"/>
      <c r="IK11416" s="1009"/>
      <c r="IL11416" s="1009"/>
      <c r="IM11416" s="1009"/>
    </row>
    <row r="11417" spans="17:247" x14ac:dyDescent="0.25">
      <c r="Q11417" s="1333"/>
      <c r="R11417" s="1333"/>
      <c r="S11417" s="669"/>
      <c r="T11417" s="669"/>
      <c r="U11417" s="669"/>
      <c r="AG11417" s="873"/>
      <c r="AN11417" s="669"/>
      <c r="IG11417" s="1009"/>
      <c r="IH11417" s="1009"/>
      <c r="II11417" s="1009"/>
      <c r="IJ11417" s="1009"/>
      <c r="IK11417" s="1009"/>
      <c r="IL11417" s="1009"/>
      <c r="IM11417" s="1009"/>
    </row>
    <row r="11418" spans="17:247" x14ac:dyDescent="0.25">
      <c r="Q11418" s="1333"/>
      <c r="R11418" s="1333"/>
      <c r="S11418" s="669"/>
      <c r="T11418" s="669"/>
      <c r="U11418" s="669"/>
      <c r="AG11418" s="873"/>
      <c r="AN11418" s="669"/>
      <c r="IG11418" s="1009"/>
      <c r="IH11418" s="1009"/>
      <c r="II11418" s="1009"/>
      <c r="IJ11418" s="1009"/>
      <c r="IK11418" s="1009"/>
      <c r="IL11418" s="1009"/>
      <c r="IM11418" s="1009"/>
    </row>
    <row r="11419" spans="17:247" x14ac:dyDescent="0.25">
      <c r="Q11419" s="1333"/>
      <c r="R11419" s="1333"/>
      <c r="S11419" s="669"/>
      <c r="T11419" s="669"/>
      <c r="U11419" s="669"/>
      <c r="AG11419" s="873"/>
      <c r="AN11419" s="669"/>
      <c r="IG11419" s="1009"/>
      <c r="IH11419" s="1009"/>
      <c r="II11419" s="1009"/>
      <c r="IJ11419" s="1009"/>
      <c r="IK11419" s="1009"/>
      <c r="IL11419" s="1009"/>
      <c r="IM11419" s="1009"/>
    </row>
    <row r="11420" spans="17:247" x14ac:dyDescent="0.25">
      <c r="Q11420" s="1333"/>
      <c r="R11420" s="1333"/>
      <c r="S11420" s="669"/>
      <c r="T11420" s="669"/>
      <c r="U11420" s="669"/>
      <c r="AG11420" s="873"/>
      <c r="AN11420" s="669"/>
      <c r="IG11420" s="1009"/>
      <c r="IH11420" s="1009"/>
      <c r="II11420" s="1009"/>
      <c r="IJ11420" s="1009"/>
      <c r="IK11420" s="1009"/>
      <c r="IL11420" s="1009"/>
      <c r="IM11420" s="1009"/>
    </row>
    <row r="11421" spans="17:247" x14ac:dyDescent="0.25">
      <c r="Q11421" s="1333"/>
      <c r="R11421" s="1333"/>
      <c r="S11421" s="669"/>
      <c r="T11421" s="669"/>
      <c r="U11421" s="669"/>
      <c r="AG11421" s="873"/>
      <c r="AN11421" s="669"/>
      <c r="IG11421" s="1009"/>
      <c r="IH11421" s="1009"/>
      <c r="II11421" s="1009"/>
      <c r="IJ11421" s="1009"/>
      <c r="IK11421" s="1009"/>
      <c r="IL11421" s="1009"/>
      <c r="IM11421" s="1009"/>
    </row>
    <row r="11422" spans="17:247" x14ac:dyDescent="0.25">
      <c r="Q11422" s="1333"/>
      <c r="R11422" s="1333"/>
      <c r="S11422" s="669"/>
      <c r="T11422" s="669"/>
      <c r="U11422" s="669"/>
      <c r="AG11422" s="873"/>
      <c r="AN11422" s="669"/>
      <c r="IG11422" s="1009"/>
      <c r="IH11422" s="1009"/>
      <c r="II11422" s="1009"/>
      <c r="IJ11422" s="1009"/>
      <c r="IK11422" s="1009"/>
      <c r="IL11422" s="1009"/>
      <c r="IM11422" s="1009"/>
    </row>
    <row r="11423" spans="17:247" x14ac:dyDescent="0.25">
      <c r="Q11423" s="1333"/>
      <c r="R11423" s="1333"/>
      <c r="S11423" s="669"/>
      <c r="T11423" s="669"/>
      <c r="U11423" s="669"/>
      <c r="AG11423" s="873"/>
      <c r="AN11423" s="669"/>
      <c r="IG11423" s="1009"/>
      <c r="IH11423" s="1009"/>
      <c r="II11423" s="1009"/>
      <c r="IJ11423" s="1009"/>
      <c r="IK11423" s="1009"/>
      <c r="IL11423" s="1009"/>
      <c r="IM11423" s="1009"/>
    </row>
    <row r="11424" spans="17:247" x14ac:dyDescent="0.25">
      <c r="Q11424" s="1333"/>
      <c r="R11424" s="1333"/>
      <c r="S11424" s="669"/>
      <c r="T11424" s="669"/>
      <c r="U11424" s="669"/>
      <c r="AG11424" s="873"/>
      <c r="AN11424" s="669"/>
      <c r="IG11424" s="1009"/>
      <c r="IH11424" s="1009"/>
      <c r="II11424" s="1009"/>
      <c r="IJ11424" s="1009"/>
      <c r="IK11424" s="1009"/>
      <c r="IL11424" s="1009"/>
      <c r="IM11424" s="1009"/>
    </row>
    <row r="11425" spans="17:247" x14ac:dyDescent="0.25">
      <c r="Q11425" s="1333"/>
      <c r="R11425" s="1333"/>
      <c r="S11425" s="669"/>
      <c r="T11425" s="669"/>
      <c r="U11425" s="669"/>
      <c r="AG11425" s="873"/>
      <c r="AN11425" s="669"/>
      <c r="IG11425" s="1009"/>
      <c r="IH11425" s="1009"/>
      <c r="II11425" s="1009"/>
      <c r="IJ11425" s="1009"/>
      <c r="IK11425" s="1009"/>
      <c r="IL11425" s="1009"/>
      <c r="IM11425" s="1009"/>
    </row>
    <row r="11426" spans="17:247" x14ac:dyDescent="0.25">
      <c r="Q11426" s="1333"/>
      <c r="R11426" s="1333"/>
      <c r="S11426" s="669"/>
      <c r="T11426" s="669"/>
      <c r="U11426" s="669"/>
      <c r="AG11426" s="873"/>
      <c r="AN11426" s="669"/>
      <c r="IG11426" s="1009"/>
      <c r="IH11426" s="1009"/>
      <c r="II11426" s="1009"/>
      <c r="IJ11426" s="1009"/>
      <c r="IK11426" s="1009"/>
      <c r="IL11426" s="1009"/>
      <c r="IM11426" s="1009"/>
    </row>
    <row r="11427" spans="17:247" x14ac:dyDescent="0.25">
      <c r="Q11427" s="1333"/>
      <c r="R11427" s="1333"/>
      <c r="S11427" s="669"/>
      <c r="T11427" s="669"/>
      <c r="U11427" s="669"/>
      <c r="AG11427" s="873"/>
      <c r="AN11427" s="669"/>
      <c r="IG11427" s="1009"/>
      <c r="IH11427" s="1009"/>
      <c r="II11427" s="1009"/>
      <c r="IJ11427" s="1009"/>
      <c r="IK11427" s="1009"/>
      <c r="IL11427" s="1009"/>
      <c r="IM11427" s="1009"/>
    </row>
    <row r="11428" spans="17:247" x14ac:dyDescent="0.25">
      <c r="Q11428" s="1333"/>
      <c r="R11428" s="1333"/>
      <c r="S11428" s="669"/>
      <c r="T11428" s="669"/>
      <c r="U11428" s="669"/>
      <c r="AG11428" s="873"/>
      <c r="AN11428" s="669"/>
      <c r="IG11428" s="1009"/>
      <c r="IH11428" s="1009"/>
      <c r="II11428" s="1009"/>
      <c r="IJ11428" s="1009"/>
      <c r="IK11428" s="1009"/>
      <c r="IL11428" s="1009"/>
      <c r="IM11428" s="1009"/>
    </row>
    <row r="11429" spans="17:247" x14ac:dyDescent="0.25">
      <c r="Q11429" s="1333"/>
      <c r="R11429" s="1333"/>
      <c r="S11429" s="669"/>
      <c r="T11429" s="669"/>
      <c r="U11429" s="669"/>
      <c r="AG11429" s="873"/>
      <c r="AN11429" s="669"/>
      <c r="IG11429" s="1009"/>
      <c r="IH11429" s="1009"/>
      <c r="II11429" s="1009"/>
      <c r="IJ11429" s="1009"/>
      <c r="IK11429" s="1009"/>
      <c r="IL11429" s="1009"/>
      <c r="IM11429" s="1009"/>
    </row>
    <row r="11430" spans="17:247" x14ac:dyDescent="0.25">
      <c r="Q11430" s="1333"/>
      <c r="R11430" s="1333"/>
      <c r="S11430" s="669"/>
      <c r="T11430" s="669"/>
      <c r="U11430" s="669"/>
      <c r="AG11430" s="873"/>
      <c r="AN11430" s="669"/>
      <c r="IG11430" s="1009"/>
      <c r="IH11430" s="1009"/>
      <c r="II11430" s="1009"/>
      <c r="IJ11430" s="1009"/>
      <c r="IK11430" s="1009"/>
      <c r="IL11430" s="1009"/>
      <c r="IM11430" s="1009"/>
    </row>
    <row r="11431" spans="17:247" x14ac:dyDescent="0.25">
      <c r="Q11431" s="1333"/>
      <c r="R11431" s="1333"/>
      <c r="S11431" s="669"/>
      <c r="T11431" s="669"/>
      <c r="U11431" s="669"/>
      <c r="AG11431" s="873"/>
      <c r="AN11431" s="669"/>
      <c r="IG11431" s="1009"/>
      <c r="IH11431" s="1009"/>
      <c r="II11431" s="1009"/>
      <c r="IJ11431" s="1009"/>
      <c r="IK11431" s="1009"/>
      <c r="IL11431" s="1009"/>
      <c r="IM11431" s="1009"/>
    </row>
    <row r="11432" spans="17:247" x14ac:dyDescent="0.25">
      <c r="Q11432" s="1333"/>
      <c r="R11432" s="1333"/>
      <c r="S11432" s="669"/>
      <c r="T11432" s="669"/>
      <c r="U11432" s="669"/>
      <c r="AG11432" s="873"/>
      <c r="AN11432" s="669"/>
      <c r="IG11432" s="1009"/>
      <c r="IH11432" s="1009"/>
      <c r="II11432" s="1009"/>
      <c r="IJ11432" s="1009"/>
      <c r="IK11432" s="1009"/>
      <c r="IL11432" s="1009"/>
      <c r="IM11432" s="1009"/>
    </row>
    <row r="11433" spans="17:247" x14ac:dyDescent="0.25">
      <c r="Q11433" s="1333"/>
      <c r="R11433" s="1333"/>
      <c r="S11433" s="669"/>
      <c r="T11433" s="669"/>
      <c r="U11433" s="669"/>
      <c r="AG11433" s="873"/>
      <c r="AN11433" s="669"/>
      <c r="IG11433" s="1009"/>
      <c r="IH11433" s="1009"/>
      <c r="II11433" s="1009"/>
      <c r="IJ11433" s="1009"/>
      <c r="IK11433" s="1009"/>
      <c r="IL11433" s="1009"/>
      <c r="IM11433" s="1009"/>
    </row>
    <row r="11434" spans="17:247" x14ac:dyDescent="0.25">
      <c r="Q11434" s="1333"/>
      <c r="R11434" s="1333"/>
      <c r="S11434" s="669"/>
      <c r="T11434" s="669"/>
      <c r="U11434" s="669"/>
      <c r="AG11434" s="873"/>
      <c r="AN11434" s="669"/>
      <c r="IG11434" s="1009"/>
      <c r="IH11434" s="1009"/>
      <c r="II11434" s="1009"/>
      <c r="IJ11434" s="1009"/>
      <c r="IK11434" s="1009"/>
      <c r="IL11434" s="1009"/>
      <c r="IM11434" s="1009"/>
    </row>
    <row r="11435" spans="17:247" x14ac:dyDescent="0.25">
      <c r="Q11435" s="1333"/>
      <c r="R11435" s="1333"/>
      <c r="S11435" s="669"/>
      <c r="T11435" s="669"/>
      <c r="U11435" s="669"/>
      <c r="AG11435" s="873"/>
      <c r="AN11435" s="669"/>
      <c r="IG11435" s="1009"/>
      <c r="IH11435" s="1009"/>
      <c r="II11435" s="1009"/>
      <c r="IJ11435" s="1009"/>
      <c r="IK11435" s="1009"/>
      <c r="IL11435" s="1009"/>
      <c r="IM11435" s="1009"/>
    </row>
    <row r="11436" spans="17:247" x14ac:dyDescent="0.25">
      <c r="Q11436" s="1333"/>
      <c r="R11436" s="1333"/>
      <c r="S11436" s="669"/>
      <c r="T11436" s="669"/>
      <c r="U11436" s="669"/>
      <c r="AG11436" s="873"/>
      <c r="AN11436" s="669"/>
      <c r="IG11436" s="1009"/>
      <c r="IH11436" s="1009"/>
      <c r="II11436" s="1009"/>
      <c r="IJ11436" s="1009"/>
      <c r="IK11436" s="1009"/>
      <c r="IL11436" s="1009"/>
      <c r="IM11436" s="1009"/>
    </row>
    <row r="11437" spans="17:247" x14ac:dyDescent="0.25">
      <c r="Q11437" s="1333"/>
      <c r="R11437" s="1333"/>
      <c r="S11437" s="669"/>
      <c r="T11437" s="669"/>
      <c r="U11437" s="669"/>
      <c r="AG11437" s="873"/>
      <c r="AN11437" s="669"/>
      <c r="IG11437" s="1009"/>
      <c r="IH11437" s="1009"/>
      <c r="II11437" s="1009"/>
      <c r="IJ11437" s="1009"/>
      <c r="IK11437" s="1009"/>
      <c r="IL11437" s="1009"/>
      <c r="IM11437" s="1009"/>
    </row>
    <row r="11438" spans="17:247" x14ac:dyDescent="0.25">
      <c r="Q11438" s="1333"/>
      <c r="R11438" s="1333"/>
      <c r="S11438" s="669"/>
      <c r="T11438" s="669"/>
      <c r="U11438" s="669"/>
      <c r="AG11438" s="873"/>
      <c r="AN11438" s="669"/>
      <c r="IG11438" s="1009"/>
      <c r="IH11438" s="1009"/>
      <c r="II11438" s="1009"/>
      <c r="IJ11438" s="1009"/>
      <c r="IK11438" s="1009"/>
      <c r="IL11438" s="1009"/>
      <c r="IM11438" s="1009"/>
    </row>
    <row r="11439" spans="17:247" x14ac:dyDescent="0.25">
      <c r="Q11439" s="1333"/>
      <c r="R11439" s="1333"/>
      <c r="S11439" s="669"/>
      <c r="T11439" s="669"/>
      <c r="U11439" s="669"/>
      <c r="AG11439" s="873"/>
      <c r="AN11439" s="669"/>
      <c r="IG11439" s="1009"/>
      <c r="IH11439" s="1009"/>
      <c r="II11439" s="1009"/>
      <c r="IJ11439" s="1009"/>
      <c r="IK11439" s="1009"/>
      <c r="IL11439" s="1009"/>
      <c r="IM11439" s="1009"/>
    </row>
    <row r="11440" spans="17:247" x14ac:dyDescent="0.25">
      <c r="Q11440" s="1333"/>
      <c r="R11440" s="1333"/>
      <c r="S11440" s="669"/>
      <c r="T11440" s="669"/>
      <c r="U11440" s="669"/>
      <c r="AG11440" s="873"/>
      <c r="AN11440" s="669"/>
      <c r="IG11440" s="1009"/>
      <c r="IH11440" s="1009"/>
      <c r="II11440" s="1009"/>
      <c r="IJ11440" s="1009"/>
      <c r="IK11440" s="1009"/>
      <c r="IL11440" s="1009"/>
      <c r="IM11440" s="1009"/>
    </row>
    <row r="11441" spans="17:247" x14ac:dyDescent="0.25">
      <c r="Q11441" s="1333"/>
      <c r="R11441" s="1333"/>
      <c r="S11441" s="669"/>
      <c r="T11441" s="669"/>
      <c r="U11441" s="669"/>
      <c r="AG11441" s="873"/>
      <c r="AN11441" s="669"/>
      <c r="IG11441" s="1009"/>
      <c r="IH11441" s="1009"/>
      <c r="II11441" s="1009"/>
      <c r="IJ11441" s="1009"/>
      <c r="IK11441" s="1009"/>
      <c r="IL11441" s="1009"/>
      <c r="IM11441" s="1009"/>
    </row>
    <row r="11442" spans="17:247" x14ac:dyDescent="0.25">
      <c r="Q11442" s="1333"/>
      <c r="R11442" s="1333"/>
      <c r="S11442" s="669"/>
      <c r="T11442" s="669"/>
      <c r="U11442" s="669"/>
      <c r="AG11442" s="873"/>
      <c r="AN11442" s="669"/>
      <c r="IG11442" s="1009"/>
      <c r="IH11442" s="1009"/>
      <c r="II11442" s="1009"/>
      <c r="IJ11442" s="1009"/>
      <c r="IK11442" s="1009"/>
      <c r="IL11442" s="1009"/>
      <c r="IM11442" s="1009"/>
    </row>
    <row r="11443" spans="17:247" x14ac:dyDescent="0.25">
      <c r="Q11443" s="1333"/>
      <c r="R11443" s="1333"/>
      <c r="S11443" s="669"/>
      <c r="T11443" s="669"/>
      <c r="U11443" s="669"/>
      <c r="AG11443" s="873"/>
      <c r="AN11443" s="669"/>
      <c r="IG11443" s="1009"/>
      <c r="IH11443" s="1009"/>
      <c r="II11443" s="1009"/>
      <c r="IJ11443" s="1009"/>
      <c r="IK11443" s="1009"/>
      <c r="IL11443" s="1009"/>
      <c r="IM11443" s="1009"/>
    </row>
    <row r="11444" spans="17:247" x14ac:dyDescent="0.25">
      <c r="Q11444" s="1333"/>
      <c r="R11444" s="1333"/>
      <c r="S11444" s="669"/>
      <c r="T11444" s="669"/>
      <c r="U11444" s="669"/>
      <c r="AG11444" s="873"/>
      <c r="AN11444" s="669"/>
      <c r="IG11444" s="1009"/>
      <c r="IH11444" s="1009"/>
      <c r="II11444" s="1009"/>
      <c r="IJ11444" s="1009"/>
      <c r="IK11444" s="1009"/>
      <c r="IL11444" s="1009"/>
      <c r="IM11444" s="1009"/>
    </row>
    <row r="11445" spans="17:247" x14ac:dyDescent="0.25">
      <c r="Q11445" s="1333"/>
      <c r="R11445" s="1333"/>
      <c r="S11445" s="669"/>
      <c r="T11445" s="669"/>
      <c r="U11445" s="669"/>
      <c r="AG11445" s="873"/>
      <c r="AN11445" s="669"/>
      <c r="IG11445" s="1009"/>
      <c r="IH11445" s="1009"/>
      <c r="II11445" s="1009"/>
      <c r="IJ11445" s="1009"/>
      <c r="IK11445" s="1009"/>
      <c r="IL11445" s="1009"/>
      <c r="IM11445" s="1009"/>
    </row>
    <row r="11446" spans="17:247" x14ac:dyDescent="0.25">
      <c r="Q11446" s="1333"/>
      <c r="R11446" s="1333"/>
      <c r="S11446" s="669"/>
      <c r="T11446" s="669"/>
      <c r="U11446" s="669"/>
      <c r="AG11446" s="873"/>
      <c r="AN11446" s="669"/>
      <c r="IG11446" s="1009"/>
      <c r="IH11446" s="1009"/>
      <c r="II11446" s="1009"/>
      <c r="IJ11446" s="1009"/>
      <c r="IK11446" s="1009"/>
      <c r="IL11446" s="1009"/>
      <c r="IM11446" s="1009"/>
    </row>
    <row r="11447" spans="17:247" x14ac:dyDescent="0.25">
      <c r="Q11447" s="1333"/>
      <c r="R11447" s="1333"/>
      <c r="S11447" s="669"/>
      <c r="T11447" s="669"/>
      <c r="U11447" s="669"/>
      <c r="AG11447" s="873"/>
      <c r="AN11447" s="669"/>
      <c r="IG11447" s="1009"/>
      <c r="IH11447" s="1009"/>
      <c r="II11447" s="1009"/>
      <c r="IJ11447" s="1009"/>
      <c r="IK11447" s="1009"/>
      <c r="IL11447" s="1009"/>
      <c r="IM11447" s="1009"/>
    </row>
    <row r="11448" spans="17:247" x14ac:dyDescent="0.25">
      <c r="Q11448" s="1333"/>
      <c r="R11448" s="1333"/>
      <c r="S11448" s="669"/>
      <c r="T11448" s="669"/>
      <c r="U11448" s="669"/>
      <c r="AG11448" s="873"/>
      <c r="AN11448" s="669"/>
      <c r="IG11448" s="1009"/>
      <c r="IH11448" s="1009"/>
      <c r="II11448" s="1009"/>
      <c r="IJ11448" s="1009"/>
      <c r="IK11448" s="1009"/>
      <c r="IL11448" s="1009"/>
      <c r="IM11448" s="1009"/>
    </row>
    <row r="11449" spans="17:247" x14ac:dyDescent="0.25">
      <c r="Q11449" s="1333"/>
      <c r="R11449" s="1333"/>
      <c r="S11449" s="669"/>
      <c r="T11449" s="669"/>
      <c r="U11449" s="669"/>
      <c r="AG11449" s="873"/>
      <c r="AN11449" s="669"/>
      <c r="IG11449" s="1009"/>
      <c r="IH11449" s="1009"/>
      <c r="II11449" s="1009"/>
      <c r="IJ11449" s="1009"/>
      <c r="IK11449" s="1009"/>
      <c r="IL11449" s="1009"/>
      <c r="IM11449" s="1009"/>
    </row>
    <row r="11450" spans="17:247" x14ac:dyDescent="0.25">
      <c r="Q11450" s="1333"/>
      <c r="R11450" s="1333"/>
      <c r="S11450" s="669"/>
      <c r="T11450" s="669"/>
      <c r="U11450" s="669"/>
      <c r="AG11450" s="873"/>
      <c r="AN11450" s="669"/>
      <c r="IG11450" s="1009"/>
      <c r="IH11450" s="1009"/>
      <c r="II11450" s="1009"/>
      <c r="IJ11450" s="1009"/>
      <c r="IK11450" s="1009"/>
      <c r="IL11450" s="1009"/>
      <c r="IM11450" s="1009"/>
    </row>
    <row r="11451" spans="17:247" x14ac:dyDescent="0.25">
      <c r="Q11451" s="1333"/>
      <c r="R11451" s="1333"/>
      <c r="S11451" s="669"/>
      <c r="T11451" s="669"/>
      <c r="U11451" s="669"/>
      <c r="AG11451" s="873"/>
      <c r="AN11451" s="669"/>
      <c r="IG11451" s="1009"/>
      <c r="IH11451" s="1009"/>
      <c r="II11451" s="1009"/>
      <c r="IJ11451" s="1009"/>
      <c r="IK11451" s="1009"/>
      <c r="IL11451" s="1009"/>
      <c r="IM11451" s="1009"/>
    </row>
    <row r="11452" spans="17:247" x14ac:dyDescent="0.25">
      <c r="Q11452" s="1333"/>
      <c r="R11452" s="1333"/>
      <c r="S11452" s="669"/>
      <c r="T11452" s="669"/>
      <c r="U11452" s="669"/>
      <c r="AG11452" s="873"/>
      <c r="AN11452" s="669"/>
      <c r="IG11452" s="1009"/>
      <c r="IH11452" s="1009"/>
      <c r="II11452" s="1009"/>
      <c r="IJ11452" s="1009"/>
      <c r="IK11452" s="1009"/>
      <c r="IL11452" s="1009"/>
      <c r="IM11452" s="1009"/>
    </row>
    <row r="11453" spans="17:247" x14ac:dyDescent="0.25">
      <c r="Q11453" s="1333"/>
      <c r="R11453" s="1333"/>
      <c r="S11453" s="669"/>
      <c r="T11453" s="669"/>
      <c r="U11453" s="669"/>
      <c r="AG11453" s="873"/>
      <c r="AN11453" s="669"/>
      <c r="IG11453" s="1009"/>
      <c r="IH11453" s="1009"/>
      <c r="II11453" s="1009"/>
      <c r="IJ11453" s="1009"/>
      <c r="IK11453" s="1009"/>
      <c r="IL11453" s="1009"/>
      <c r="IM11453" s="1009"/>
    </row>
    <row r="11454" spans="17:247" x14ac:dyDescent="0.25">
      <c r="Q11454" s="1333"/>
      <c r="R11454" s="1333"/>
      <c r="S11454" s="669"/>
      <c r="T11454" s="669"/>
      <c r="U11454" s="669"/>
      <c r="AG11454" s="873"/>
      <c r="AN11454" s="669"/>
      <c r="IG11454" s="1009"/>
      <c r="IH11454" s="1009"/>
      <c r="II11454" s="1009"/>
      <c r="IJ11454" s="1009"/>
      <c r="IK11454" s="1009"/>
      <c r="IL11454" s="1009"/>
      <c r="IM11454" s="1009"/>
    </row>
    <row r="11455" spans="17:247" x14ac:dyDescent="0.25">
      <c r="Q11455" s="1333"/>
      <c r="R11455" s="1333"/>
      <c r="S11455" s="669"/>
      <c r="T11455" s="669"/>
      <c r="U11455" s="669"/>
      <c r="AG11455" s="873"/>
      <c r="AN11455" s="669"/>
      <c r="IG11455" s="1009"/>
      <c r="IH11455" s="1009"/>
      <c r="II11455" s="1009"/>
      <c r="IJ11455" s="1009"/>
      <c r="IK11455" s="1009"/>
      <c r="IL11455" s="1009"/>
      <c r="IM11455" s="1009"/>
    </row>
    <row r="11456" spans="17:247" x14ac:dyDescent="0.25">
      <c r="Q11456" s="1333"/>
      <c r="R11456" s="1333"/>
      <c r="S11456" s="669"/>
      <c r="T11456" s="669"/>
      <c r="U11456" s="669"/>
      <c r="AG11456" s="873"/>
      <c r="AN11456" s="669"/>
      <c r="IG11456" s="1009"/>
      <c r="IH11456" s="1009"/>
      <c r="II11456" s="1009"/>
      <c r="IJ11456" s="1009"/>
      <c r="IK11456" s="1009"/>
      <c r="IL11456" s="1009"/>
      <c r="IM11456" s="1009"/>
    </row>
    <row r="11457" spans="17:247" x14ac:dyDescent="0.25">
      <c r="Q11457" s="1333"/>
      <c r="R11457" s="1333"/>
      <c r="S11457" s="669"/>
      <c r="T11457" s="669"/>
      <c r="U11457" s="669"/>
      <c r="AG11457" s="873"/>
      <c r="AN11457" s="669"/>
      <c r="IG11457" s="1009"/>
      <c r="IH11457" s="1009"/>
      <c r="II11457" s="1009"/>
      <c r="IJ11457" s="1009"/>
      <c r="IK11457" s="1009"/>
      <c r="IL11457" s="1009"/>
      <c r="IM11457" s="1009"/>
    </row>
    <row r="11458" spans="17:247" x14ac:dyDescent="0.25">
      <c r="Q11458" s="1333"/>
      <c r="R11458" s="1333"/>
      <c r="S11458" s="669"/>
      <c r="T11458" s="669"/>
      <c r="U11458" s="669"/>
      <c r="AG11458" s="873"/>
      <c r="AN11458" s="669"/>
      <c r="IG11458" s="1009"/>
      <c r="IH11458" s="1009"/>
      <c r="II11458" s="1009"/>
      <c r="IJ11458" s="1009"/>
      <c r="IK11458" s="1009"/>
      <c r="IL11458" s="1009"/>
      <c r="IM11458" s="1009"/>
    </row>
    <row r="11459" spans="17:247" x14ac:dyDescent="0.25">
      <c r="Q11459" s="1333"/>
      <c r="R11459" s="1333"/>
      <c r="S11459" s="669"/>
      <c r="T11459" s="669"/>
      <c r="U11459" s="669"/>
      <c r="AG11459" s="873"/>
      <c r="AN11459" s="669"/>
      <c r="IG11459" s="1009"/>
      <c r="IH11459" s="1009"/>
      <c r="II11459" s="1009"/>
      <c r="IJ11459" s="1009"/>
      <c r="IK11459" s="1009"/>
      <c r="IL11459" s="1009"/>
      <c r="IM11459" s="1009"/>
    </row>
    <row r="11460" spans="17:247" x14ac:dyDescent="0.25">
      <c r="Q11460" s="1333"/>
      <c r="R11460" s="1333"/>
      <c r="S11460" s="669"/>
      <c r="T11460" s="669"/>
      <c r="U11460" s="669"/>
      <c r="AG11460" s="873"/>
      <c r="AN11460" s="669"/>
      <c r="IG11460" s="1009"/>
      <c r="IH11460" s="1009"/>
      <c r="II11460" s="1009"/>
      <c r="IJ11460" s="1009"/>
      <c r="IK11460" s="1009"/>
      <c r="IL11460" s="1009"/>
      <c r="IM11460" s="1009"/>
    </row>
    <row r="11461" spans="17:247" x14ac:dyDescent="0.25">
      <c r="Q11461" s="1333"/>
      <c r="R11461" s="1333"/>
      <c r="S11461" s="669"/>
      <c r="T11461" s="669"/>
      <c r="U11461" s="669"/>
      <c r="AG11461" s="873"/>
      <c r="AN11461" s="669"/>
      <c r="IG11461" s="1009"/>
      <c r="IH11461" s="1009"/>
      <c r="II11461" s="1009"/>
      <c r="IJ11461" s="1009"/>
      <c r="IK11461" s="1009"/>
      <c r="IL11461" s="1009"/>
      <c r="IM11461" s="1009"/>
    </row>
    <row r="11462" spans="17:247" x14ac:dyDescent="0.25">
      <c r="Q11462" s="1333"/>
      <c r="R11462" s="1333"/>
      <c r="S11462" s="669"/>
      <c r="T11462" s="669"/>
      <c r="U11462" s="669"/>
      <c r="AG11462" s="873"/>
      <c r="AN11462" s="669"/>
      <c r="IG11462" s="1009"/>
      <c r="IH11462" s="1009"/>
      <c r="II11462" s="1009"/>
      <c r="IJ11462" s="1009"/>
      <c r="IK11462" s="1009"/>
      <c r="IL11462" s="1009"/>
      <c r="IM11462" s="1009"/>
    </row>
    <row r="11463" spans="17:247" x14ac:dyDescent="0.25">
      <c r="Q11463" s="1333"/>
      <c r="R11463" s="1333"/>
      <c r="S11463" s="669"/>
      <c r="T11463" s="669"/>
      <c r="U11463" s="669"/>
      <c r="AG11463" s="873"/>
      <c r="AN11463" s="669"/>
      <c r="IG11463" s="1009"/>
      <c r="IH11463" s="1009"/>
      <c r="II11463" s="1009"/>
      <c r="IJ11463" s="1009"/>
      <c r="IK11463" s="1009"/>
      <c r="IL11463" s="1009"/>
      <c r="IM11463" s="1009"/>
    </row>
    <row r="11464" spans="17:247" x14ac:dyDescent="0.25">
      <c r="Q11464" s="1333"/>
      <c r="R11464" s="1333"/>
      <c r="S11464" s="669"/>
      <c r="T11464" s="669"/>
      <c r="U11464" s="669"/>
      <c r="AG11464" s="873"/>
      <c r="AN11464" s="669"/>
      <c r="IG11464" s="1009"/>
      <c r="IH11464" s="1009"/>
      <c r="II11464" s="1009"/>
      <c r="IJ11464" s="1009"/>
      <c r="IK11464" s="1009"/>
      <c r="IL11464" s="1009"/>
      <c r="IM11464" s="1009"/>
    </row>
    <row r="11465" spans="17:247" x14ac:dyDescent="0.25">
      <c r="Q11465" s="1333"/>
      <c r="R11465" s="1333"/>
      <c r="S11465" s="669"/>
      <c r="T11465" s="669"/>
      <c r="U11465" s="669"/>
      <c r="AG11465" s="873"/>
      <c r="AN11465" s="669"/>
      <c r="IG11465" s="1009"/>
      <c r="IH11465" s="1009"/>
      <c r="II11465" s="1009"/>
      <c r="IJ11465" s="1009"/>
      <c r="IK11465" s="1009"/>
      <c r="IL11465" s="1009"/>
      <c r="IM11465" s="1009"/>
    </row>
    <row r="11466" spans="17:247" x14ac:dyDescent="0.25">
      <c r="Q11466" s="1333"/>
      <c r="R11466" s="1333"/>
      <c r="S11466" s="669"/>
      <c r="T11466" s="669"/>
      <c r="U11466" s="669"/>
      <c r="AG11466" s="873"/>
      <c r="AN11466" s="669"/>
      <c r="IG11466" s="1009"/>
      <c r="IH11466" s="1009"/>
      <c r="II11466" s="1009"/>
      <c r="IJ11466" s="1009"/>
      <c r="IK11466" s="1009"/>
      <c r="IL11466" s="1009"/>
      <c r="IM11466" s="1009"/>
    </row>
    <row r="11467" spans="17:247" x14ac:dyDescent="0.25">
      <c r="Q11467" s="1333"/>
      <c r="R11467" s="1333"/>
      <c r="S11467" s="669"/>
      <c r="T11467" s="669"/>
      <c r="U11467" s="669"/>
      <c r="AG11467" s="873"/>
      <c r="AN11467" s="669"/>
      <c r="IG11467" s="1009"/>
      <c r="IH11467" s="1009"/>
      <c r="II11467" s="1009"/>
      <c r="IJ11467" s="1009"/>
      <c r="IK11467" s="1009"/>
      <c r="IL11467" s="1009"/>
      <c r="IM11467" s="1009"/>
    </row>
    <row r="11468" spans="17:247" x14ac:dyDescent="0.25">
      <c r="Q11468" s="1333"/>
      <c r="R11468" s="1333"/>
      <c r="S11468" s="669"/>
      <c r="T11468" s="669"/>
      <c r="U11468" s="669"/>
      <c r="AG11468" s="873"/>
      <c r="AN11468" s="669"/>
      <c r="IG11468" s="1009"/>
      <c r="IH11468" s="1009"/>
      <c r="II11468" s="1009"/>
      <c r="IJ11468" s="1009"/>
      <c r="IK11468" s="1009"/>
      <c r="IL11468" s="1009"/>
      <c r="IM11468" s="1009"/>
    </row>
    <row r="11469" spans="17:247" x14ac:dyDescent="0.25">
      <c r="Q11469" s="1333"/>
      <c r="R11469" s="1333"/>
      <c r="S11469" s="669"/>
      <c r="T11469" s="669"/>
      <c r="U11469" s="669"/>
      <c r="AG11469" s="873"/>
      <c r="AN11469" s="669"/>
      <c r="IG11469" s="1009"/>
      <c r="IH11469" s="1009"/>
      <c r="II11469" s="1009"/>
      <c r="IJ11469" s="1009"/>
      <c r="IK11469" s="1009"/>
      <c r="IL11469" s="1009"/>
      <c r="IM11469" s="1009"/>
    </row>
    <row r="11470" spans="17:247" x14ac:dyDescent="0.25">
      <c r="Q11470" s="1333"/>
      <c r="R11470" s="1333"/>
      <c r="S11470" s="669"/>
      <c r="T11470" s="669"/>
      <c r="U11470" s="669"/>
      <c r="AG11470" s="873"/>
      <c r="AN11470" s="669"/>
      <c r="IG11470" s="1009"/>
      <c r="IH11470" s="1009"/>
      <c r="II11470" s="1009"/>
      <c r="IJ11470" s="1009"/>
      <c r="IK11470" s="1009"/>
      <c r="IL11470" s="1009"/>
      <c r="IM11470" s="1009"/>
    </row>
    <row r="11471" spans="17:247" x14ac:dyDescent="0.25">
      <c r="Q11471" s="1333"/>
      <c r="R11471" s="1333"/>
      <c r="S11471" s="669"/>
      <c r="T11471" s="669"/>
      <c r="U11471" s="669"/>
      <c r="AG11471" s="873"/>
      <c r="AN11471" s="669"/>
      <c r="IG11471" s="1009"/>
      <c r="IH11471" s="1009"/>
      <c r="II11471" s="1009"/>
      <c r="IJ11471" s="1009"/>
      <c r="IK11471" s="1009"/>
      <c r="IL11471" s="1009"/>
      <c r="IM11471" s="1009"/>
    </row>
    <row r="11472" spans="17:247" x14ac:dyDescent="0.25">
      <c r="Q11472" s="1333"/>
      <c r="R11472" s="1333"/>
      <c r="S11472" s="669"/>
      <c r="T11472" s="669"/>
      <c r="U11472" s="669"/>
      <c r="AG11472" s="873"/>
      <c r="AN11472" s="669"/>
      <c r="IG11472" s="1009"/>
      <c r="IH11472" s="1009"/>
      <c r="II11472" s="1009"/>
      <c r="IJ11472" s="1009"/>
      <c r="IK11472" s="1009"/>
      <c r="IL11472" s="1009"/>
      <c r="IM11472" s="1009"/>
    </row>
    <row r="11473" spans="17:247" x14ac:dyDescent="0.25">
      <c r="Q11473" s="1333"/>
      <c r="R11473" s="1333"/>
      <c r="S11473" s="669"/>
      <c r="T11473" s="669"/>
      <c r="U11473" s="669"/>
      <c r="AG11473" s="873"/>
      <c r="AN11473" s="669"/>
      <c r="IG11473" s="1009"/>
      <c r="IH11473" s="1009"/>
      <c r="II11473" s="1009"/>
      <c r="IJ11473" s="1009"/>
      <c r="IK11473" s="1009"/>
      <c r="IL11473" s="1009"/>
      <c r="IM11473" s="1009"/>
    </row>
    <row r="11474" spans="17:247" x14ac:dyDescent="0.25">
      <c r="Q11474" s="1333"/>
      <c r="R11474" s="1333"/>
      <c r="S11474" s="669"/>
      <c r="T11474" s="669"/>
      <c r="U11474" s="669"/>
      <c r="AG11474" s="873"/>
      <c r="AN11474" s="669"/>
      <c r="IG11474" s="1009"/>
      <c r="IH11474" s="1009"/>
      <c r="II11474" s="1009"/>
      <c r="IJ11474" s="1009"/>
      <c r="IK11474" s="1009"/>
      <c r="IL11474" s="1009"/>
      <c r="IM11474" s="1009"/>
    </row>
    <row r="11475" spans="17:247" x14ac:dyDescent="0.25">
      <c r="Q11475" s="1333"/>
      <c r="R11475" s="1333"/>
      <c r="S11475" s="669"/>
      <c r="T11475" s="669"/>
      <c r="U11475" s="669"/>
      <c r="AG11475" s="873"/>
      <c r="AN11475" s="669"/>
      <c r="IG11475" s="1009"/>
      <c r="IH11475" s="1009"/>
      <c r="II11475" s="1009"/>
      <c r="IJ11475" s="1009"/>
      <c r="IK11475" s="1009"/>
      <c r="IL11475" s="1009"/>
      <c r="IM11475" s="1009"/>
    </row>
    <row r="11476" spans="17:247" x14ac:dyDescent="0.25">
      <c r="Q11476" s="1333"/>
      <c r="R11476" s="1333"/>
      <c r="S11476" s="669"/>
      <c r="T11476" s="669"/>
      <c r="U11476" s="669"/>
      <c r="AG11476" s="873"/>
      <c r="AN11476" s="669"/>
      <c r="IG11476" s="1009"/>
      <c r="IH11476" s="1009"/>
      <c r="II11476" s="1009"/>
      <c r="IJ11476" s="1009"/>
      <c r="IK11476" s="1009"/>
      <c r="IL11476" s="1009"/>
      <c r="IM11476" s="1009"/>
    </row>
    <row r="11477" spans="17:247" x14ac:dyDescent="0.25">
      <c r="Q11477" s="1333"/>
      <c r="R11477" s="1333"/>
      <c r="S11477" s="669"/>
      <c r="T11477" s="669"/>
      <c r="U11477" s="669"/>
      <c r="AG11477" s="873"/>
      <c r="AN11477" s="669"/>
      <c r="IG11477" s="1009"/>
      <c r="IH11477" s="1009"/>
      <c r="II11477" s="1009"/>
      <c r="IJ11477" s="1009"/>
      <c r="IK11477" s="1009"/>
      <c r="IL11477" s="1009"/>
      <c r="IM11477" s="1009"/>
    </row>
    <row r="11478" spans="17:247" x14ac:dyDescent="0.25">
      <c r="Q11478" s="1333"/>
      <c r="R11478" s="1333"/>
      <c r="S11478" s="669"/>
      <c r="T11478" s="669"/>
      <c r="U11478" s="669"/>
      <c r="AG11478" s="873"/>
      <c r="AN11478" s="669"/>
      <c r="IG11478" s="1009"/>
      <c r="IH11478" s="1009"/>
      <c r="II11478" s="1009"/>
      <c r="IJ11478" s="1009"/>
      <c r="IK11478" s="1009"/>
      <c r="IL11478" s="1009"/>
      <c r="IM11478" s="1009"/>
    </row>
    <row r="11479" spans="17:247" x14ac:dyDescent="0.25">
      <c r="Q11479" s="1333"/>
      <c r="R11479" s="1333"/>
      <c r="S11479" s="669"/>
      <c r="T11479" s="669"/>
      <c r="U11479" s="669"/>
      <c r="AG11479" s="873"/>
      <c r="AN11479" s="669"/>
      <c r="IG11479" s="1009"/>
      <c r="IH11479" s="1009"/>
      <c r="II11479" s="1009"/>
      <c r="IJ11479" s="1009"/>
      <c r="IK11479" s="1009"/>
      <c r="IL11479" s="1009"/>
      <c r="IM11479" s="1009"/>
    </row>
    <row r="11480" spans="17:247" x14ac:dyDescent="0.25">
      <c r="Q11480" s="1333"/>
      <c r="R11480" s="1333"/>
      <c r="S11480" s="669"/>
      <c r="T11480" s="669"/>
      <c r="U11480" s="669"/>
      <c r="AG11480" s="873"/>
      <c r="AN11480" s="669"/>
      <c r="IG11480" s="1009"/>
      <c r="IH11480" s="1009"/>
      <c r="II11480" s="1009"/>
      <c r="IJ11480" s="1009"/>
      <c r="IK11480" s="1009"/>
      <c r="IL11480" s="1009"/>
      <c r="IM11480" s="1009"/>
    </row>
    <row r="11481" spans="17:247" x14ac:dyDescent="0.25">
      <c r="Q11481" s="1333"/>
      <c r="R11481" s="1333"/>
      <c r="S11481" s="669"/>
      <c r="T11481" s="669"/>
      <c r="U11481" s="669"/>
      <c r="AG11481" s="873"/>
      <c r="AN11481" s="669"/>
      <c r="IG11481" s="1009"/>
      <c r="IH11481" s="1009"/>
      <c r="II11481" s="1009"/>
      <c r="IJ11481" s="1009"/>
      <c r="IK11481" s="1009"/>
      <c r="IL11481" s="1009"/>
      <c r="IM11481" s="1009"/>
    </row>
    <row r="11482" spans="17:247" x14ac:dyDescent="0.25">
      <c r="Q11482" s="1333"/>
      <c r="R11482" s="1333"/>
      <c r="S11482" s="669"/>
      <c r="T11482" s="669"/>
      <c r="U11482" s="669"/>
      <c r="AG11482" s="873"/>
      <c r="AN11482" s="669"/>
      <c r="IG11482" s="1009"/>
      <c r="IH11482" s="1009"/>
      <c r="II11482" s="1009"/>
      <c r="IJ11482" s="1009"/>
      <c r="IK11482" s="1009"/>
      <c r="IL11482" s="1009"/>
      <c r="IM11482" s="1009"/>
    </row>
    <row r="11483" spans="17:247" x14ac:dyDescent="0.25">
      <c r="Q11483" s="1333"/>
      <c r="R11483" s="1333"/>
      <c r="S11483" s="669"/>
      <c r="T11483" s="669"/>
      <c r="U11483" s="669"/>
      <c r="AG11483" s="873"/>
      <c r="AN11483" s="669"/>
      <c r="IG11483" s="1009"/>
      <c r="IH11483" s="1009"/>
      <c r="II11483" s="1009"/>
      <c r="IJ11483" s="1009"/>
      <c r="IK11483" s="1009"/>
      <c r="IL11483" s="1009"/>
      <c r="IM11483" s="1009"/>
    </row>
    <row r="11484" spans="17:247" x14ac:dyDescent="0.25">
      <c r="Q11484" s="1333"/>
      <c r="R11484" s="1333"/>
      <c r="S11484" s="669"/>
      <c r="T11484" s="669"/>
      <c r="U11484" s="669"/>
      <c r="AG11484" s="873"/>
      <c r="AN11484" s="669"/>
      <c r="IG11484" s="1009"/>
      <c r="IH11484" s="1009"/>
      <c r="II11484" s="1009"/>
      <c r="IJ11484" s="1009"/>
      <c r="IK11484" s="1009"/>
      <c r="IL11484" s="1009"/>
      <c r="IM11484" s="1009"/>
    </row>
    <row r="11485" spans="17:247" x14ac:dyDescent="0.25">
      <c r="Q11485" s="1333"/>
      <c r="R11485" s="1333"/>
      <c r="S11485" s="669"/>
      <c r="T11485" s="669"/>
      <c r="U11485" s="669"/>
      <c r="AG11485" s="873"/>
      <c r="AN11485" s="669"/>
      <c r="IG11485" s="1009"/>
      <c r="IH11485" s="1009"/>
      <c r="II11485" s="1009"/>
      <c r="IJ11485" s="1009"/>
      <c r="IK11485" s="1009"/>
      <c r="IL11485" s="1009"/>
      <c r="IM11485" s="1009"/>
    </row>
    <row r="11486" spans="17:247" x14ac:dyDescent="0.25">
      <c r="Q11486" s="1333"/>
      <c r="R11486" s="1333"/>
      <c r="S11486" s="669"/>
      <c r="T11486" s="669"/>
      <c r="U11486" s="669"/>
      <c r="AG11486" s="873"/>
      <c r="AN11486" s="669"/>
      <c r="IG11486" s="1009"/>
      <c r="IH11486" s="1009"/>
      <c r="II11486" s="1009"/>
      <c r="IJ11486" s="1009"/>
      <c r="IK11486" s="1009"/>
      <c r="IL11486" s="1009"/>
      <c r="IM11486" s="1009"/>
    </row>
    <row r="11487" spans="17:247" x14ac:dyDescent="0.25">
      <c r="Q11487" s="1333"/>
      <c r="R11487" s="1333"/>
      <c r="S11487" s="669"/>
      <c r="T11487" s="669"/>
      <c r="U11487" s="669"/>
      <c r="AG11487" s="873"/>
      <c r="AN11487" s="669"/>
      <c r="IG11487" s="1009"/>
      <c r="IH11487" s="1009"/>
      <c r="II11487" s="1009"/>
      <c r="IJ11487" s="1009"/>
      <c r="IK11487" s="1009"/>
      <c r="IL11487" s="1009"/>
      <c r="IM11487" s="1009"/>
    </row>
    <row r="11488" spans="17:247" x14ac:dyDescent="0.25">
      <c r="Q11488" s="1333"/>
      <c r="R11488" s="1333"/>
      <c r="S11488" s="669"/>
      <c r="T11488" s="669"/>
      <c r="U11488" s="669"/>
      <c r="AG11488" s="873"/>
      <c r="AN11488" s="669"/>
      <c r="IG11488" s="1009"/>
      <c r="IH11488" s="1009"/>
      <c r="II11488" s="1009"/>
      <c r="IJ11488" s="1009"/>
      <c r="IK11488" s="1009"/>
      <c r="IL11488" s="1009"/>
      <c r="IM11488" s="1009"/>
    </row>
    <row r="11489" spans="17:247" x14ac:dyDescent="0.25">
      <c r="Q11489" s="1333"/>
      <c r="R11489" s="1333"/>
      <c r="S11489" s="669"/>
      <c r="T11489" s="669"/>
      <c r="U11489" s="669"/>
      <c r="AG11489" s="873"/>
      <c r="AN11489" s="669"/>
      <c r="IG11489" s="1009"/>
      <c r="IH11489" s="1009"/>
      <c r="II11489" s="1009"/>
      <c r="IJ11489" s="1009"/>
      <c r="IK11489" s="1009"/>
      <c r="IL11489" s="1009"/>
      <c r="IM11489" s="1009"/>
    </row>
    <row r="11490" spans="17:247" x14ac:dyDescent="0.25">
      <c r="Q11490" s="1333"/>
      <c r="R11490" s="1333"/>
      <c r="S11490" s="669"/>
      <c r="T11490" s="669"/>
      <c r="U11490" s="669"/>
      <c r="AG11490" s="873"/>
      <c r="AN11490" s="669"/>
      <c r="IG11490" s="1009"/>
      <c r="IH11490" s="1009"/>
      <c r="II11490" s="1009"/>
      <c r="IJ11490" s="1009"/>
      <c r="IK11490" s="1009"/>
      <c r="IL11490" s="1009"/>
      <c r="IM11490" s="1009"/>
    </row>
    <row r="11491" spans="17:247" x14ac:dyDescent="0.25">
      <c r="Q11491" s="1333"/>
      <c r="R11491" s="1333"/>
      <c r="S11491" s="669"/>
      <c r="T11491" s="669"/>
      <c r="U11491" s="669"/>
      <c r="AG11491" s="873"/>
      <c r="AN11491" s="669"/>
      <c r="IG11491" s="1009"/>
      <c r="IH11491" s="1009"/>
      <c r="II11491" s="1009"/>
      <c r="IJ11491" s="1009"/>
      <c r="IK11491" s="1009"/>
      <c r="IL11491" s="1009"/>
      <c r="IM11491" s="1009"/>
    </row>
    <row r="11492" spans="17:247" x14ac:dyDescent="0.25">
      <c r="Q11492" s="1333"/>
      <c r="R11492" s="1333"/>
      <c r="S11492" s="669"/>
      <c r="T11492" s="669"/>
      <c r="U11492" s="669"/>
      <c r="AG11492" s="873"/>
      <c r="AN11492" s="669"/>
      <c r="IG11492" s="1009"/>
      <c r="IH11492" s="1009"/>
      <c r="II11492" s="1009"/>
      <c r="IJ11492" s="1009"/>
      <c r="IK11492" s="1009"/>
      <c r="IL11492" s="1009"/>
      <c r="IM11492" s="1009"/>
    </row>
    <row r="11493" spans="17:247" x14ac:dyDescent="0.25">
      <c r="Q11493" s="1333"/>
      <c r="R11493" s="1333"/>
      <c r="S11493" s="669"/>
      <c r="T11493" s="669"/>
      <c r="U11493" s="669"/>
      <c r="AG11493" s="873"/>
      <c r="AN11493" s="669"/>
      <c r="IG11493" s="1009"/>
      <c r="IH11493" s="1009"/>
      <c r="II11493" s="1009"/>
      <c r="IJ11493" s="1009"/>
      <c r="IK11493" s="1009"/>
      <c r="IL11493" s="1009"/>
      <c r="IM11493" s="1009"/>
    </row>
    <row r="11494" spans="17:247" x14ac:dyDescent="0.25">
      <c r="Q11494" s="1333"/>
      <c r="R11494" s="1333"/>
      <c r="S11494" s="669"/>
      <c r="T11494" s="669"/>
      <c r="U11494" s="669"/>
      <c r="AG11494" s="873"/>
      <c r="AN11494" s="669"/>
      <c r="IG11494" s="1009"/>
      <c r="IH11494" s="1009"/>
      <c r="II11494" s="1009"/>
      <c r="IJ11494" s="1009"/>
      <c r="IK11494" s="1009"/>
      <c r="IL11494" s="1009"/>
      <c r="IM11494" s="1009"/>
    </row>
    <row r="11495" spans="17:247" x14ac:dyDescent="0.25">
      <c r="Q11495" s="1333"/>
      <c r="R11495" s="1333"/>
      <c r="S11495" s="669"/>
      <c r="T11495" s="669"/>
      <c r="U11495" s="669"/>
      <c r="AG11495" s="873"/>
      <c r="AN11495" s="669"/>
      <c r="IG11495" s="1009"/>
      <c r="IH11495" s="1009"/>
      <c r="II11495" s="1009"/>
      <c r="IJ11495" s="1009"/>
      <c r="IK11495" s="1009"/>
      <c r="IL11495" s="1009"/>
      <c r="IM11495" s="1009"/>
    </row>
    <row r="11496" spans="17:247" x14ac:dyDescent="0.25">
      <c r="Q11496" s="1333"/>
      <c r="R11496" s="1333"/>
      <c r="S11496" s="669"/>
      <c r="T11496" s="669"/>
      <c r="U11496" s="669"/>
      <c r="AG11496" s="873"/>
      <c r="AN11496" s="669"/>
      <c r="IG11496" s="1009"/>
      <c r="IH11496" s="1009"/>
      <c r="II11496" s="1009"/>
      <c r="IJ11496" s="1009"/>
      <c r="IK11496" s="1009"/>
      <c r="IL11496" s="1009"/>
      <c r="IM11496" s="1009"/>
    </row>
    <row r="11497" spans="17:247" x14ac:dyDescent="0.25">
      <c r="Q11497" s="1333"/>
      <c r="R11497" s="1333"/>
      <c r="S11497" s="669"/>
      <c r="T11497" s="669"/>
      <c r="U11497" s="669"/>
      <c r="AG11497" s="873"/>
      <c r="AN11497" s="669"/>
      <c r="IG11497" s="1009"/>
      <c r="IH11497" s="1009"/>
      <c r="II11497" s="1009"/>
      <c r="IJ11497" s="1009"/>
      <c r="IK11497" s="1009"/>
      <c r="IL11497" s="1009"/>
      <c r="IM11497" s="1009"/>
    </row>
    <row r="11498" spans="17:247" x14ac:dyDescent="0.25">
      <c r="Q11498" s="1333"/>
      <c r="R11498" s="1333"/>
      <c r="S11498" s="669"/>
      <c r="T11498" s="669"/>
      <c r="U11498" s="669"/>
      <c r="AG11498" s="873"/>
      <c r="AN11498" s="669"/>
      <c r="IG11498" s="1009"/>
      <c r="IH11498" s="1009"/>
      <c r="II11498" s="1009"/>
      <c r="IJ11498" s="1009"/>
      <c r="IK11498" s="1009"/>
      <c r="IL11498" s="1009"/>
      <c r="IM11498" s="1009"/>
    </row>
    <row r="11499" spans="17:247" x14ac:dyDescent="0.25">
      <c r="Q11499" s="1333"/>
      <c r="R11499" s="1333"/>
      <c r="S11499" s="669"/>
      <c r="T11499" s="669"/>
      <c r="U11499" s="669"/>
      <c r="AG11499" s="873"/>
      <c r="AN11499" s="669"/>
      <c r="IG11499" s="1009"/>
      <c r="IH11499" s="1009"/>
      <c r="II11499" s="1009"/>
      <c r="IJ11499" s="1009"/>
      <c r="IK11499" s="1009"/>
      <c r="IL11499" s="1009"/>
      <c r="IM11499" s="1009"/>
    </row>
    <row r="11500" spans="17:247" x14ac:dyDescent="0.25">
      <c r="Q11500" s="1333"/>
      <c r="R11500" s="1333"/>
      <c r="S11500" s="669"/>
      <c r="T11500" s="669"/>
      <c r="U11500" s="669"/>
      <c r="AG11500" s="873"/>
      <c r="AN11500" s="669"/>
      <c r="IG11500" s="1009"/>
      <c r="IH11500" s="1009"/>
      <c r="II11500" s="1009"/>
      <c r="IJ11500" s="1009"/>
      <c r="IK11500" s="1009"/>
      <c r="IL11500" s="1009"/>
      <c r="IM11500" s="1009"/>
    </row>
    <row r="11501" spans="17:247" x14ac:dyDescent="0.25">
      <c r="Q11501" s="1333"/>
      <c r="R11501" s="1333"/>
      <c r="S11501" s="669"/>
      <c r="T11501" s="669"/>
      <c r="U11501" s="669"/>
      <c r="AG11501" s="873"/>
      <c r="AN11501" s="669"/>
      <c r="IG11501" s="1009"/>
      <c r="IH11501" s="1009"/>
      <c r="II11501" s="1009"/>
      <c r="IJ11501" s="1009"/>
      <c r="IK11501" s="1009"/>
      <c r="IL11501" s="1009"/>
      <c r="IM11501" s="1009"/>
    </row>
    <row r="11502" spans="17:247" x14ac:dyDescent="0.25">
      <c r="Q11502" s="1333"/>
      <c r="R11502" s="1333"/>
      <c r="S11502" s="669"/>
      <c r="T11502" s="669"/>
      <c r="U11502" s="669"/>
      <c r="AG11502" s="873"/>
      <c r="AN11502" s="669"/>
      <c r="IG11502" s="1009"/>
      <c r="IH11502" s="1009"/>
      <c r="II11502" s="1009"/>
      <c r="IJ11502" s="1009"/>
      <c r="IK11502" s="1009"/>
      <c r="IL11502" s="1009"/>
      <c r="IM11502" s="1009"/>
    </row>
    <row r="11503" spans="17:247" x14ac:dyDescent="0.25">
      <c r="Q11503" s="1333"/>
      <c r="R11503" s="1333"/>
      <c r="S11503" s="669"/>
      <c r="T11503" s="669"/>
      <c r="U11503" s="669"/>
      <c r="AG11503" s="873"/>
      <c r="AN11503" s="669"/>
      <c r="IG11503" s="1009"/>
      <c r="IH11503" s="1009"/>
      <c r="II11503" s="1009"/>
      <c r="IJ11503" s="1009"/>
      <c r="IK11503" s="1009"/>
      <c r="IL11503" s="1009"/>
      <c r="IM11503" s="1009"/>
    </row>
    <row r="11504" spans="17:247" x14ac:dyDescent="0.25">
      <c r="Q11504" s="1333"/>
      <c r="R11504" s="1333"/>
      <c r="S11504" s="669"/>
      <c r="T11504" s="669"/>
      <c r="U11504" s="669"/>
      <c r="AG11504" s="873"/>
      <c r="AN11504" s="669"/>
      <c r="IG11504" s="1009"/>
      <c r="IH11504" s="1009"/>
      <c r="II11504" s="1009"/>
      <c r="IJ11504" s="1009"/>
      <c r="IK11504" s="1009"/>
      <c r="IL11504" s="1009"/>
      <c r="IM11504" s="1009"/>
    </row>
    <row r="11505" spans="17:247" x14ac:dyDescent="0.25">
      <c r="Q11505" s="1333"/>
      <c r="R11505" s="1333"/>
      <c r="S11505" s="669"/>
      <c r="T11505" s="669"/>
      <c r="U11505" s="669"/>
      <c r="AG11505" s="873"/>
      <c r="AN11505" s="669"/>
      <c r="IG11505" s="1009"/>
      <c r="IH11505" s="1009"/>
      <c r="II11505" s="1009"/>
      <c r="IJ11505" s="1009"/>
      <c r="IK11505" s="1009"/>
      <c r="IL11505" s="1009"/>
      <c r="IM11505" s="1009"/>
    </row>
    <row r="11506" spans="17:247" x14ac:dyDescent="0.25">
      <c r="Q11506" s="1333"/>
      <c r="R11506" s="1333"/>
      <c r="S11506" s="669"/>
      <c r="T11506" s="669"/>
      <c r="U11506" s="669"/>
      <c r="AG11506" s="873"/>
      <c r="AN11506" s="669"/>
      <c r="IG11506" s="1009"/>
      <c r="IH11506" s="1009"/>
      <c r="II11506" s="1009"/>
      <c r="IJ11506" s="1009"/>
      <c r="IK11506" s="1009"/>
      <c r="IL11506" s="1009"/>
      <c r="IM11506" s="1009"/>
    </row>
    <row r="11507" spans="17:247" x14ac:dyDescent="0.25">
      <c r="Q11507" s="1333"/>
      <c r="R11507" s="1333"/>
      <c r="S11507" s="669"/>
      <c r="T11507" s="669"/>
      <c r="U11507" s="669"/>
      <c r="AG11507" s="873"/>
      <c r="AN11507" s="669"/>
      <c r="IG11507" s="1009"/>
      <c r="IH11507" s="1009"/>
      <c r="II11507" s="1009"/>
      <c r="IJ11507" s="1009"/>
      <c r="IK11507" s="1009"/>
      <c r="IL11507" s="1009"/>
      <c r="IM11507" s="1009"/>
    </row>
    <row r="11508" spans="17:247" x14ac:dyDescent="0.25">
      <c r="Q11508" s="1333"/>
      <c r="R11508" s="1333"/>
      <c r="S11508" s="669"/>
      <c r="T11508" s="669"/>
      <c r="U11508" s="669"/>
      <c r="AG11508" s="873"/>
      <c r="AN11508" s="669"/>
      <c r="IG11508" s="1009"/>
      <c r="IH11508" s="1009"/>
      <c r="II11508" s="1009"/>
      <c r="IJ11508" s="1009"/>
      <c r="IK11508" s="1009"/>
      <c r="IL11508" s="1009"/>
      <c r="IM11508" s="1009"/>
    </row>
    <row r="11509" spans="17:247" x14ac:dyDescent="0.25">
      <c r="Q11509" s="1333"/>
      <c r="R11509" s="1333"/>
      <c r="S11509" s="669"/>
      <c r="T11509" s="669"/>
      <c r="U11509" s="669"/>
      <c r="AG11509" s="873"/>
      <c r="AN11509" s="669"/>
      <c r="IG11509" s="1009"/>
      <c r="IH11509" s="1009"/>
      <c r="II11509" s="1009"/>
      <c r="IJ11509" s="1009"/>
      <c r="IK11509" s="1009"/>
      <c r="IL11509" s="1009"/>
      <c r="IM11509" s="1009"/>
    </row>
    <row r="11510" spans="17:247" x14ac:dyDescent="0.25">
      <c r="Q11510" s="1333"/>
      <c r="R11510" s="1333"/>
      <c r="S11510" s="669"/>
      <c r="T11510" s="669"/>
      <c r="U11510" s="669"/>
      <c r="AG11510" s="873"/>
      <c r="AN11510" s="669"/>
      <c r="IG11510" s="1009"/>
      <c r="IH11510" s="1009"/>
      <c r="II11510" s="1009"/>
      <c r="IJ11510" s="1009"/>
      <c r="IK11510" s="1009"/>
      <c r="IL11510" s="1009"/>
      <c r="IM11510" s="1009"/>
    </row>
    <row r="11511" spans="17:247" x14ac:dyDescent="0.25">
      <c r="Q11511" s="1333"/>
      <c r="R11511" s="1333"/>
      <c r="S11511" s="669"/>
      <c r="T11511" s="669"/>
      <c r="U11511" s="669"/>
      <c r="AG11511" s="873"/>
      <c r="AN11511" s="669"/>
      <c r="IG11511" s="1009"/>
      <c r="IH11511" s="1009"/>
      <c r="II11511" s="1009"/>
      <c r="IJ11511" s="1009"/>
      <c r="IK11511" s="1009"/>
      <c r="IL11511" s="1009"/>
      <c r="IM11511" s="1009"/>
    </row>
    <row r="11512" spans="17:247" x14ac:dyDescent="0.25">
      <c r="Q11512" s="1333"/>
      <c r="R11512" s="1333"/>
      <c r="S11512" s="669"/>
      <c r="T11512" s="669"/>
      <c r="U11512" s="669"/>
      <c r="AG11512" s="873"/>
      <c r="AN11512" s="669"/>
      <c r="IG11512" s="1009"/>
      <c r="IH11512" s="1009"/>
      <c r="II11512" s="1009"/>
      <c r="IJ11512" s="1009"/>
      <c r="IK11512" s="1009"/>
      <c r="IL11512" s="1009"/>
      <c r="IM11512" s="1009"/>
    </row>
    <row r="11513" spans="17:247" x14ac:dyDescent="0.25">
      <c r="Q11513" s="1333"/>
      <c r="R11513" s="1333"/>
      <c r="S11513" s="669"/>
      <c r="T11513" s="669"/>
      <c r="U11513" s="669"/>
      <c r="AG11513" s="873"/>
      <c r="AN11513" s="669"/>
      <c r="IG11513" s="1009"/>
      <c r="IH11513" s="1009"/>
      <c r="II11513" s="1009"/>
      <c r="IJ11513" s="1009"/>
      <c r="IK11513" s="1009"/>
      <c r="IL11513" s="1009"/>
      <c r="IM11513" s="1009"/>
    </row>
    <row r="11514" spans="17:247" x14ac:dyDescent="0.25">
      <c r="Q11514" s="1333"/>
      <c r="R11514" s="1333"/>
      <c r="S11514" s="669"/>
      <c r="T11514" s="669"/>
      <c r="U11514" s="669"/>
      <c r="AG11514" s="873"/>
      <c r="AN11514" s="669"/>
      <c r="IG11514" s="1009"/>
      <c r="IH11514" s="1009"/>
      <c r="II11514" s="1009"/>
      <c r="IJ11514" s="1009"/>
      <c r="IK11514" s="1009"/>
      <c r="IL11514" s="1009"/>
      <c r="IM11514" s="1009"/>
    </row>
    <row r="11515" spans="17:247" x14ac:dyDescent="0.25">
      <c r="Q11515" s="1333"/>
      <c r="R11515" s="1333"/>
      <c r="S11515" s="669"/>
      <c r="T11515" s="669"/>
      <c r="U11515" s="669"/>
      <c r="AG11515" s="873"/>
      <c r="AN11515" s="669"/>
      <c r="IG11515" s="1009"/>
      <c r="IH11515" s="1009"/>
      <c r="II11515" s="1009"/>
      <c r="IJ11515" s="1009"/>
      <c r="IK11515" s="1009"/>
      <c r="IL11515" s="1009"/>
      <c r="IM11515" s="1009"/>
    </row>
    <row r="11516" spans="17:247" x14ac:dyDescent="0.25">
      <c r="Q11516" s="1333"/>
      <c r="R11516" s="1333"/>
      <c r="S11516" s="669"/>
      <c r="T11516" s="669"/>
      <c r="U11516" s="669"/>
      <c r="AG11516" s="873"/>
      <c r="AN11516" s="669"/>
      <c r="IG11516" s="1009"/>
      <c r="IH11516" s="1009"/>
      <c r="II11516" s="1009"/>
      <c r="IJ11516" s="1009"/>
      <c r="IK11516" s="1009"/>
      <c r="IL11516" s="1009"/>
      <c r="IM11516" s="1009"/>
    </row>
    <row r="11517" spans="17:247" x14ac:dyDescent="0.25">
      <c r="Q11517" s="1333"/>
      <c r="R11517" s="1333"/>
      <c r="S11517" s="669"/>
      <c r="T11517" s="669"/>
      <c r="U11517" s="669"/>
      <c r="AG11517" s="873"/>
      <c r="AN11517" s="669"/>
      <c r="IG11517" s="1009"/>
      <c r="IH11517" s="1009"/>
      <c r="II11517" s="1009"/>
      <c r="IJ11517" s="1009"/>
      <c r="IK11517" s="1009"/>
      <c r="IL11517" s="1009"/>
      <c r="IM11517" s="1009"/>
    </row>
    <row r="11518" spans="17:247" x14ac:dyDescent="0.25">
      <c r="Q11518" s="1333"/>
      <c r="R11518" s="1333"/>
      <c r="S11518" s="669"/>
      <c r="T11518" s="669"/>
      <c r="U11518" s="669"/>
      <c r="AG11518" s="873"/>
      <c r="AN11518" s="669"/>
      <c r="IG11518" s="1009"/>
      <c r="IH11518" s="1009"/>
      <c r="II11518" s="1009"/>
      <c r="IJ11518" s="1009"/>
      <c r="IK11518" s="1009"/>
      <c r="IL11518" s="1009"/>
      <c r="IM11518" s="1009"/>
    </row>
    <row r="11519" spans="17:247" x14ac:dyDescent="0.25">
      <c r="Q11519" s="1333"/>
      <c r="R11519" s="1333"/>
      <c r="S11519" s="669"/>
      <c r="T11519" s="669"/>
      <c r="U11519" s="669"/>
      <c r="AG11519" s="873"/>
      <c r="AN11519" s="669"/>
      <c r="IG11519" s="1009"/>
      <c r="IH11519" s="1009"/>
      <c r="II11519" s="1009"/>
      <c r="IJ11519" s="1009"/>
      <c r="IK11519" s="1009"/>
      <c r="IL11519" s="1009"/>
      <c r="IM11519" s="1009"/>
    </row>
    <row r="11520" spans="17:247" x14ac:dyDescent="0.25">
      <c r="Q11520" s="1333"/>
      <c r="R11520" s="1333"/>
      <c r="S11520" s="669"/>
      <c r="T11520" s="669"/>
      <c r="U11520" s="669"/>
      <c r="AG11520" s="873"/>
      <c r="AN11520" s="669"/>
      <c r="IG11520" s="1009"/>
      <c r="IH11520" s="1009"/>
      <c r="II11520" s="1009"/>
      <c r="IJ11520" s="1009"/>
      <c r="IK11520" s="1009"/>
      <c r="IL11520" s="1009"/>
      <c r="IM11520" s="1009"/>
    </row>
    <row r="11521" spans="17:247" x14ac:dyDescent="0.25">
      <c r="Q11521" s="1333"/>
      <c r="R11521" s="1333"/>
      <c r="S11521" s="669"/>
      <c r="T11521" s="669"/>
      <c r="U11521" s="669"/>
      <c r="AG11521" s="873"/>
      <c r="AN11521" s="669"/>
      <c r="IG11521" s="1009"/>
      <c r="IH11521" s="1009"/>
      <c r="II11521" s="1009"/>
      <c r="IJ11521" s="1009"/>
      <c r="IK11521" s="1009"/>
      <c r="IL11521" s="1009"/>
      <c r="IM11521" s="1009"/>
    </row>
    <row r="11522" spans="17:247" x14ac:dyDescent="0.25">
      <c r="Q11522" s="1333"/>
      <c r="R11522" s="1333"/>
      <c r="S11522" s="669"/>
      <c r="T11522" s="669"/>
      <c r="U11522" s="669"/>
      <c r="AG11522" s="873"/>
      <c r="AN11522" s="669"/>
      <c r="IG11522" s="1009"/>
      <c r="IH11522" s="1009"/>
      <c r="II11522" s="1009"/>
      <c r="IJ11522" s="1009"/>
      <c r="IK11522" s="1009"/>
      <c r="IL11522" s="1009"/>
      <c r="IM11522" s="1009"/>
    </row>
    <row r="11523" spans="17:247" x14ac:dyDescent="0.25">
      <c r="Q11523" s="1333"/>
      <c r="R11523" s="1333"/>
      <c r="S11523" s="669"/>
      <c r="T11523" s="669"/>
      <c r="U11523" s="669"/>
      <c r="AG11523" s="873"/>
      <c r="AN11523" s="669"/>
      <c r="IG11523" s="1009"/>
      <c r="IH11523" s="1009"/>
      <c r="II11523" s="1009"/>
      <c r="IJ11523" s="1009"/>
      <c r="IK11523" s="1009"/>
      <c r="IL11523" s="1009"/>
      <c r="IM11523" s="1009"/>
    </row>
    <row r="11524" spans="17:247" x14ac:dyDescent="0.25">
      <c r="Q11524" s="1333"/>
      <c r="R11524" s="1333"/>
      <c r="S11524" s="669"/>
      <c r="T11524" s="669"/>
      <c r="U11524" s="669"/>
      <c r="AG11524" s="873"/>
      <c r="AN11524" s="669"/>
      <c r="IG11524" s="1009"/>
      <c r="IH11524" s="1009"/>
      <c r="II11524" s="1009"/>
      <c r="IJ11524" s="1009"/>
      <c r="IK11524" s="1009"/>
      <c r="IL11524" s="1009"/>
      <c r="IM11524" s="1009"/>
    </row>
    <row r="11525" spans="17:247" x14ac:dyDescent="0.25">
      <c r="Q11525" s="1333"/>
      <c r="R11525" s="1333"/>
      <c r="S11525" s="669"/>
      <c r="T11525" s="669"/>
      <c r="U11525" s="669"/>
      <c r="AG11525" s="873"/>
      <c r="AN11525" s="669"/>
      <c r="IG11525" s="1009"/>
      <c r="IH11525" s="1009"/>
      <c r="II11525" s="1009"/>
      <c r="IJ11525" s="1009"/>
      <c r="IK11525" s="1009"/>
      <c r="IL11525" s="1009"/>
      <c r="IM11525" s="1009"/>
    </row>
    <row r="11526" spans="17:247" x14ac:dyDescent="0.25">
      <c r="Q11526" s="1333"/>
      <c r="R11526" s="1333"/>
      <c r="S11526" s="669"/>
      <c r="T11526" s="669"/>
      <c r="U11526" s="669"/>
      <c r="AG11526" s="873"/>
      <c r="AN11526" s="669"/>
      <c r="IG11526" s="1009"/>
      <c r="IH11526" s="1009"/>
      <c r="II11526" s="1009"/>
      <c r="IJ11526" s="1009"/>
      <c r="IK11526" s="1009"/>
      <c r="IL11526" s="1009"/>
      <c r="IM11526" s="1009"/>
    </row>
    <row r="11527" spans="17:247" x14ac:dyDescent="0.25">
      <c r="Q11527" s="1333"/>
      <c r="R11527" s="1333"/>
      <c r="S11527" s="669"/>
      <c r="T11527" s="669"/>
      <c r="U11527" s="669"/>
      <c r="AG11527" s="873"/>
      <c r="AN11527" s="669"/>
      <c r="IG11527" s="1009"/>
      <c r="IH11527" s="1009"/>
      <c r="II11527" s="1009"/>
      <c r="IJ11527" s="1009"/>
      <c r="IK11527" s="1009"/>
      <c r="IL11527" s="1009"/>
      <c r="IM11527" s="1009"/>
    </row>
    <row r="11528" spans="17:247" x14ac:dyDescent="0.25">
      <c r="Q11528" s="1333"/>
      <c r="R11528" s="1333"/>
      <c r="S11528" s="669"/>
      <c r="T11528" s="669"/>
      <c r="U11528" s="669"/>
      <c r="AG11528" s="873"/>
      <c r="AN11528" s="669"/>
      <c r="IG11528" s="1009"/>
      <c r="IH11528" s="1009"/>
      <c r="II11528" s="1009"/>
      <c r="IJ11528" s="1009"/>
      <c r="IK11528" s="1009"/>
      <c r="IL11528" s="1009"/>
      <c r="IM11528" s="1009"/>
    </row>
    <row r="11529" spans="17:247" x14ac:dyDescent="0.25">
      <c r="Q11529" s="1333"/>
      <c r="R11529" s="1333"/>
      <c r="S11529" s="669"/>
      <c r="T11529" s="669"/>
      <c r="U11529" s="669"/>
      <c r="AG11529" s="873"/>
      <c r="AN11529" s="669"/>
      <c r="IG11529" s="1009"/>
      <c r="IH11529" s="1009"/>
      <c r="II11529" s="1009"/>
      <c r="IJ11529" s="1009"/>
      <c r="IK11529" s="1009"/>
      <c r="IL11529" s="1009"/>
      <c r="IM11529" s="1009"/>
    </row>
    <row r="11530" spans="17:247" x14ac:dyDescent="0.25">
      <c r="Q11530" s="1333"/>
      <c r="R11530" s="1333"/>
      <c r="S11530" s="669"/>
      <c r="T11530" s="669"/>
      <c r="U11530" s="669"/>
      <c r="AG11530" s="873"/>
      <c r="AN11530" s="669"/>
      <c r="IG11530" s="1009"/>
      <c r="IH11530" s="1009"/>
      <c r="II11530" s="1009"/>
      <c r="IJ11530" s="1009"/>
      <c r="IK11530" s="1009"/>
      <c r="IL11530" s="1009"/>
      <c r="IM11530" s="1009"/>
    </row>
    <row r="11531" spans="17:247" x14ac:dyDescent="0.25">
      <c r="Q11531" s="1333"/>
      <c r="R11531" s="1333"/>
      <c r="S11531" s="669"/>
      <c r="T11531" s="669"/>
      <c r="U11531" s="669"/>
      <c r="AG11531" s="873"/>
      <c r="AN11531" s="669"/>
      <c r="IG11531" s="1009"/>
      <c r="IH11531" s="1009"/>
      <c r="II11531" s="1009"/>
      <c r="IJ11531" s="1009"/>
      <c r="IK11531" s="1009"/>
      <c r="IL11531" s="1009"/>
      <c r="IM11531" s="1009"/>
    </row>
    <row r="11532" spans="17:247" x14ac:dyDescent="0.25">
      <c r="Q11532" s="1333"/>
      <c r="R11532" s="1333"/>
      <c r="S11532" s="669"/>
      <c r="T11532" s="669"/>
      <c r="U11532" s="669"/>
      <c r="AG11532" s="873"/>
      <c r="AN11532" s="669"/>
      <c r="IG11532" s="1009"/>
      <c r="IH11532" s="1009"/>
      <c r="II11532" s="1009"/>
      <c r="IJ11532" s="1009"/>
      <c r="IK11532" s="1009"/>
      <c r="IL11532" s="1009"/>
      <c r="IM11532" s="1009"/>
    </row>
    <row r="11533" spans="17:247" x14ac:dyDescent="0.25">
      <c r="Q11533" s="1333"/>
      <c r="R11533" s="1333"/>
      <c r="S11533" s="669"/>
      <c r="T11533" s="669"/>
      <c r="U11533" s="669"/>
      <c r="AG11533" s="873"/>
      <c r="AN11533" s="669"/>
      <c r="IG11533" s="1009"/>
      <c r="IH11533" s="1009"/>
      <c r="II11533" s="1009"/>
      <c r="IJ11533" s="1009"/>
      <c r="IK11533" s="1009"/>
      <c r="IL11533" s="1009"/>
      <c r="IM11533" s="1009"/>
    </row>
    <row r="11534" spans="17:247" x14ac:dyDescent="0.25">
      <c r="Q11534" s="1333"/>
      <c r="R11534" s="1333"/>
      <c r="S11534" s="669"/>
      <c r="T11534" s="669"/>
      <c r="U11534" s="669"/>
      <c r="AG11534" s="873"/>
      <c r="AN11534" s="669"/>
      <c r="IG11534" s="1009"/>
      <c r="IH11534" s="1009"/>
      <c r="II11534" s="1009"/>
      <c r="IJ11534" s="1009"/>
      <c r="IK11534" s="1009"/>
      <c r="IL11534" s="1009"/>
      <c r="IM11534" s="1009"/>
    </row>
    <row r="11535" spans="17:247" x14ac:dyDescent="0.25">
      <c r="Q11535" s="1333"/>
      <c r="R11535" s="1333"/>
      <c r="S11535" s="669"/>
      <c r="T11535" s="669"/>
      <c r="U11535" s="669"/>
      <c r="AG11535" s="873"/>
      <c r="AN11535" s="669"/>
      <c r="IG11535" s="1009"/>
      <c r="IH11535" s="1009"/>
      <c r="II11535" s="1009"/>
      <c r="IJ11535" s="1009"/>
      <c r="IK11535" s="1009"/>
      <c r="IL11535" s="1009"/>
      <c r="IM11535" s="1009"/>
    </row>
    <row r="11536" spans="17:247" x14ac:dyDescent="0.25">
      <c r="Q11536" s="1333"/>
      <c r="R11536" s="1333"/>
      <c r="S11536" s="669"/>
      <c r="T11536" s="669"/>
      <c r="U11536" s="669"/>
      <c r="AG11536" s="873"/>
      <c r="AN11536" s="669"/>
      <c r="IG11536" s="1009"/>
      <c r="IH11536" s="1009"/>
      <c r="II11536" s="1009"/>
      <c r="IJ11536" s="1009"/>
      <c r="IK11536" s="1009"/>
      <c r="IL11536" s="1009"/>
      <c r="IM11536" s="1009"/>
    </row>
    <row r="11537" spans="17:247" x14ac:dyDescent="0.25">
      <c r="Q11537" s="1333"/>
      <c r="R11537" s="1333"/>
      <c r="S11537" s="669"/>
      <c r="T11537" s="669"/>
      <c r="U11537" s="669"/>
      <c r="AG11537" s="873"/>
      <c r="AN11537" s="669"/>
      <c r="IG11537" s="1009"/>
      <c r="IH11537" s="1009"/>
      <c r="II11537" s="1009"/>
      <c r="IJ11537" s="1009"/>
      <c r="IK11537" s="1009"/>
      <c r="IL11537" s="1009"/>
      <c r="IM11537" s="1009"/>
    </row>
    <row r="11538" spans="17:247" x14ac:dyDescent="0.25">
      <c r="Q11538" s="1333"/>
      <c r="R11538" s="1333"/>
      <c r="S11538" s="669"/>
      <c r="T11538" s="669"/>
      <c r="U11538" s="669"/>
      <c r="AG11538" s="873"/>
      <c r="AN11538" s="669"/>
      <c r="IG11538" s="1009"/>
      <c r="IH11538" s="1009"/>
      <c r="II11538" s="1009"/>
      <c r="IJ11538" s="1009"/>
      <c r="IK11538" s="1009"/>
      <c r="IL11538" s="1009"/>
      <c r="IM11538" s="1009"/>
    </row>
    <row r="11539" spans="17:247" x14ac:dyDescent="0.25">
      <c r="Q11539" s="1333"/>
      <c r="R11539" s="1333"/>
      <c r="S11539" s="669"/>
      <c r="T11539" s="669"/>
      <c r="U11539" s="669"/>
      <c r="AG11539" s="873"/>
      <c r="AN11539" s="669"/>
      <c r="IG11539" s="1009"/>
      <c r="IH11539" s="1009"/>
      <c r="II11539" s="1009"/>
      <c r="IJ11539" s="1009"/>
      <c r="IK11539" s="1009"/>
      <c r="IL11539" s="1009"/>
      <c r="IM11539" s="1009"/>
    </row>
    <row r="11540" spans="17:247" x14ac:dyDescent="0.25">
      <c r="Q11540" s="1333"/>
      <c r="R11540" s="1333"/>
      <c r="S11540" s="669"/>
      <c r="T11540" s="669"/>
      <c r="U11540" s="669"/>
      <c r="AG11540" s="873"/>
      <c r="AN11540" s="669"/>
      <c r="IG11540" s="1009"/>
      <c r="IH11540" s="1009"/>
      <c r="II11540" s="1009"/>
      <c r="IJ11540" s="1009"/>
      <c r="IK11540" s="1009"/>
      <c r="IL11540" s="1009"/>
      <c r="IM11540" s="1009"/>
    </row>
    <row r="11541" spans="17:247" x14ac:dyDescent="0.25">
      <c r="Q11541" s="1333"/>
      <c r="R11541" s="1333"/>
      <c r="S11541" s="669"/>
      <c r="T11541" s="669"/>
      <c r="U11541" s="669"/>
      <c r="AG11541" s="873"/>
      <c r="AN11541" s="669"/>
      <c r="IG11541" s="1009"/>
      <c r="IH11541" s="1009"/>
      <c r="II11541" s="1009"/>
      <c r="IJ11541" s="1009"/>
      <c r="IK11541" s="1009"/>
      <c r="IL11541" s="1009"/>
      <c r="IM11541" s="1009"/>
    </row>
    <row r="11542" spans="17:247" x14ac:dyDescent="0.25">
      <c r="Q11542" s="1333"/>
      <c r="R11542" s="1333"/>
      <c r="S11542" s="669"/>
      <c r="T11542" s="669"/>
      <c r="U11542" s="669"/>
      <c r="AG11542" s="873"/>
      <c r="AN11542" s="669"/>
      <c r="IG11542" s="1009"/>
      <c r="IH11542" s="1009"/>
      <c r="II11542" s="1009"/>
      <c r="IJ11542" s="1009"/>
      <c r="IK11542" s="1009"/>
      <c r="IL11542" s="1009"/>
      <c r="IM11542" s="1009"/>
    </row>
    <row r="11543" spans="17:247" x14ac:dyDescent="0.25">
      <c r="Q11543" s="1333"/>
      <c r="R11543" s="1333"/>
      <c r="S11543" s="669"/>
      <c r="T11543" s="669"/>
      <c r="U11543" s="669"/>
      <c r="AG11543" s="873"/>
      <c r="AN11543" s="669"/>
      <c r="IG11543" s="1009"/>
      <c r="IH11543" s="1009"/>
      <c r="II11543" s="1009"/>
      <c r="IJ11543" s="1009"/>
      <c r="IK11543" s="1009"/>
      <c r="IL11543" s="1009"/>
      <c r="IM11543" s="1009"/>
    </row>
    <row r="11544" spans="17:247" x14ac:dyDescent="0.25">
      <c r="Q11544" s="1333"/>
      <c r="R11544" s="1333"/>
      <c r="S11544" s="669"/>
      <c r="T11544" s="669"/>
      <c r="U11544" s="669"/>
      <c r="AG11544" s="873"/>
      <c r="AN11544" s="669"/>
      <c r="IG11544" s="1009"/>
      <c r="IH11544" s="1009"/>
      <c r="II11544" s="1009"/>
      <c r="IJ11544" s="1009"/>
      <c r="IK11544" s="1009"/>
      <c r="IL11544" s="1009"/>
      <c r="IM11544" s="1009"/>
    </row>
    <row r="11545" spans="17:247" x14ac:dyDescent="0.25">
      <c r="Q11545" s="1333"/>
      <c r="R11545" s="1333"/>
      <c r="S11545" s="669"/>
      <c r="T11545" s="669"/>
      <c r="U11545" s="669"/>
      <c r="AG11545" s="873"/>
      <c r="AN11545" s="669"/>
      <c r="IG11545" s="1009"/>
      <c r="IH11545" s="1009"/>
      <c r="II11545" s="1009"/>
      <c r="IJ11545" s="1009"/>
      <c r="IK11545" s="1009"/>
      <c r="IL11545" s="1009"/>
      <c r="IM11545" s="1009"/>
    </row>
    <row r="11546" spans="17:247" x14ac:dyDescent="0.25">
      <c r="Q11546" s="1333"/>
      <c r="R11546" s="1333"/>
      <c r="S11546" s="669"/>
      <c r="T11546" s="669"/>
      <c r="U11546" s="669"/>
      <c r="AG11546" s="873"/>
      <c r="AN11546" s="669"/>
      <c r="IG11546" s="1009"/>
      <c r="IH11546" s="1009"/>
      <c r="II11546" s="1009"/>
      <c r="IJ11546" s="1009"/>
      <c r="IK11546" s="1009"/>
      <c r="IL11546" s="1009"/>
      <c r="IM11546" s="1009"/>
    </row>
    <row r="11547" spans="17:247" x14ac:dyDescent="0.25">
      <c r="Q11547" s="1333"/>
      <c r="R11547" s="1333"/>
      <c r="S11547" s="669"/>
      <c r="T11547" s="669"/>
      <c r="U11547" s="669"/>
      <c r="AG11547" s="873"/>
      <c r="AN11547" s="669"/>
      <c r="IG11547" s="1009"/>
      <c r="IH11547" s="1009"/>
      <c r="II11547" s="1009"/>
      <c r="IJ11547" s="1009"/>
      <c r="IK11547" s="1009"/>
      <c r="IL11547" s="1009"/>
      <c r="IM11547" s="1009"/>
    </row>
    <row r="11548" spans="17:247" x14ac:dyDescent="0.25">
      <c r="Q11548" s="1333"/>
      <c r="R11548" s="1333"/>
      <c r="S11548" s="669"/>
      <c r="T11548" s="669"/>
      <c r="U11548" s="669"/>
      <c r="AG11548" s="873"/>
      <c r="AN11548" s="669"/>
      <c r="IG11548" s="1009"/>
      <c r="IH11548" s="1009"/>
      <c r="II11548" s="1009"/>
      <c r="IJ11548" s="1009"/>
      <c r="IK11548" s="1009"/>
      <c r="IL11548" s="1009"/>
      <c r="IM11548" s="1009"/>
    </row>
    <row r="11549" spans="17:247" x14ac:dyDescent="0.25">
      <c r="Q11549" s="1333"/>
      <c r="R11549" s="1333"/>
      <c r="S11549" s="669"/>
      <c r="T11549" s="669"/>
      <c r="U11549" s="669"/>
      <c r="AG11549" s="873"/>
      <c r="AN11549" s="669"/>
      <c r="IG11549" s="1009"/>
      <c r="IH11549" s="1009"/>
      <c r="II11549" s="1009"/>
      <c r="IJ11549" s="1009"/>
      <c r="IK11549" s="1009"/>
      <c r="IL11549" s="1009"/>
      <c r="IM11549" s="1009"/>
    </row>
    <row r="11550" spans="17:247" x14ac:dyDescent="0.25">
      <c r="Q11550" s="1333"/>
      <c r="R11550" s="1333"/>
      <c r="S11550" s="669"/>
      <c r="T11550" s="669"/>
      <c r="U11550" s="669"/>
      <c r="AG11550" s="873"/>
      <c r="AN11550" s="669"/>
      <c r="IG11550" s="1009"/>
      <c r="IH11550" s="1009"/>
      <c r="II11550" s="1009"/>
      <c r="IJ11550" s="1009"/>
      <c r="IK11550" s="1009"/>
      <c r="IL11550" s="1009"/>
      <c r="IM11550" s="1009"/>
    </row>
    <row r="11551" spans="17:247" x14ac:dyDescent="0.25">
      <c r="Q11551" s="1333"/>
      <c r="R11551" s="1333"/>
      <c r="S11551" s="669"/>
      <c r="T11551" s="669"/>
      <c r="U11551" s="669"/>
      <c r="AG11551" s="873"/>
      <c r="AN11551" s="669"/>
      <c r="IG11551" s="1009"/>
      <c r="IH11551" s="1009"/>
      <c r="II11551" s="1009"/>
      <c r="IJ11551" s="1009"/>
      <c r="IK11551" s="1009"/>
      <c r="IL11551" s="1009"/>
      <c r="IM11551" s="1009"/>
    </row>
    <row r="11552" spans="17:247" x14ac:dyDescent="0.25">
      <c r="Q11552" s="1333"/>
      <c r="R11552" s="1333"/>
      <c r="S11552" s="669"/>
      <c r="T11552" s="669"/>
      <c r="U11552" s="669"/>
      <c r="AG11552" s="873"/>
      <c r="AN11552" s="669"/>
      <c r="IG11552" s="1009"/>
      <c r="IH11552" s="1009"/>
      <c r="II11552" s="1009"/>
      <c r="IJ11552" s="1009"/>
      <c r="IK11552" s="1009"/>
      <c r="IL11552" s="1009"/>
      <c r="IM11552" s="1009"/>
    </row>
    <row r="11553" spans="17:247" x14ac:dyDescent="0.25">
      <c r="Q11553" s="1333"/>
      <c r="R11553" s="1333"/>
      <c r="S11553" s="669"/>
      <c r="T11553" s="669"/>
      <c r="U11553" s="669"/>
      <c r="AG11553" s="873"/>
      <c r="AN11553" s="669"/>
      <c r="IG11553" s="1009"/>
      <c r="IH11553" s="1009"/>
      <c r="II11553" s="1009"/>
      <c r="IJ11553" s="1009"/>
      <c r="IK11553" s="1009"/>
      <c r="IL11553" s="1009"/>
      <c r="IM11553" s="1009"/>
    </row>
    <row r="11554" spans="17:247" x14ac:dyDescent="0.25">
      <c r="Q11554" s="1333"/>
      <c r="R11554" s="1333"/>
      <c r="S11554" s="669"/>
      <c r="T11554" s="669"/>
      <c r="U11554" s="669"/>
      <c r="AG11554" s="873"/>
      <c r="AN11554" s="669"/>
      <c r="IG11554" s="1009"/>
      <c r="IH11554" s="1009"/>
      <c r="II11554" s="1009"/>
      <c r="IJ11554" s="1009"/>
      <c r="IK11554" s="1009"/>
      <c r="IL11554" s="1009"/>
      <c r="IM11554" s="1009"/>
    </row>
    <row r="11555" spans="17:247" x14ac:dyDescent="0.25">
      <c r="Q11555" s="1333"/>
      <c r="R11555" s="1333"/>
      <c r="S11555" s="669"/>
      <c r="T11555" s="669"/>
      <c r="U11555" s="669"/>
      <c r="AG11555" s="873"/>
      <c r="AN11555" s="669"/>
      <c r="IG11555" s="1009"/>
      <c r="IH11555" s="1009"/>
      <c r="II11555" s="1009"/>
      <c r="IJ11555" s="1009"/>
      <c r="IK11555" s="1009"/>
      <c r="IL11555" s="1009"/>
      <c r="IM11555" s="1009"/>
    </row>
    <row r="11556" spans="17:247" x14ac:dyDescent="0.25">
      <c r="Q11556" s="1333"/>
      <c r="R11556" s="1333"/>
      <c r="S11556" s="669"/>
      <c r="T11556" s="669"/>
      <c r="U11556" s="669"/>
      <c r="AG11556" s="873"/>
      <c r="AN11556" s="669"/>
      <c r="IG11556" s="1009"/>
      <c r="IH11556" s="1009"/>
      <c r="II11556" s="1009"/>
      <c r="IJ11556" s="1009"/>
      <c r="IK11556" s="1009"/>
      <c r="IL11556" s="1009"/>
      <c r="IM11556" s="1009"/>
    </row>
    <row r="11557" spans="17:247" x14ac:dyDescent="0.25">
      <c r="Q11557" s="1333"/>
      <c r="R11557" s="1333"/>
      <c r="S11557" s="669"/>
      <c r="T11557" s="669"/>
      <c r="U11557" s="669"/>
      <c r="AG11557" s="873"/>
      <c r="AN11557" s="669"/>
      <c r="IG11557" s="1009"/>
      <c r="IH11557" s="1009"/>
      <c r="II11557" s="1009"/>
      <c r="IJ11557" s="1009"/>
      <c r="IK11557" s="1009"/>
      <c r="IL11557" s="1009"/>
      <c r="IM11557" s="1009"/>
    </row>
    <row r="11558" spans="17:247" x14ac:dyDescent="0.25">
      <c r="Q11558" s="1333"/>
      <c r="R11558" s="1333"/>
      <c r="S11558" s="669"/>
      <c r="T11558" s="669"/>
      <c r="U11558" s="669"/>
      <c r="AG11558" s="873"/>
      <c r="AN11558" s="669"/>
      <c r="IG11558" s="1009"/>
      <c r="IH11558" s="1009"/>
      <c r="II11558" s="1009"/>
      <c r="IJ11558" s="1009"/>
      <c r="IK11558" s="1009"/>
      <c r="IL11558" s="1009"/>
      <c r="IM11558" s="1009"/>
    </row>
    <row r="11559" spans="17:247" x14ac:dyDescent="0.25">
      <c r="Q11559" s="1333"/>
      <c r="R11559" s="1333"/>
      <c r="S11559" s="669"/>
      <c r="T11559" s="669"/>
      <c r="U11559" s="669"/>
      <c r="AG11559" s="873"/>
      <c r="AN11559" s="669"/>
      <c r="IG11559" s="1009"/>
      <c r="IH11559" s="1009"/>
      <c r="II11559" s="1009"/>
      <c r="IJ11559" s="1009"/>
      <c r="IK11559" s="1009"/>
      <c r="IL11559" s="1009"/>
      <c r="IM11559" s="1009"/>
    </row>
    <row r="11560" spans="17:247" x14ac:dyDescent="0.25">
      <c r="Q11560" s="1333"/>
      <c r="R11560" s="1333"/>
      <c r="S11560" s="669"/>
      <c r="T11560" s="669"/>
      <c r="U11560" s="669"/>
      <c r="AG11560" s="873"/>
      <c r="AN11560" s="669"/>
      <c r="IG11560" s="1009"/>
      <c r="IH11560" s="1009"/>
      <c r="II11560" s="1009"/>
      <c r="IJ11560" s="1009"/>
      <c r="IK11560" s="1009"/>
      <c r="IL11560" s="1009"/>
      <c r="IM11560" s="1009"/>
    </row>
    <row r="11561" spans="17:247" x14ac:dyDescent="0.25">
      <c r="Q11561" s="1333"/>
      <c r="R11561" s="1333"/>
      <c r="S11561" s="669"/>
      <c r="T11561" s="669"/>
      <c r="U11561" s="669"/>
      <c r="AG11561" s="873"/>
      <c r="AN11561" s="669"/>
      <c r="IG11561" s="1009"/>
      <c r="IH11561" s="1009"/>
      <c r="II11561" s="1009"/>
      <c r="IJ11561" s="1009"/>
      <c r="IK11561" s="1009"/>
      <c r="IL11561" s="1009"/>
      <c r="IM11561" s="1009"/>
    </row>
    <row r="11562" spans="17:247" x14ac:dyDescent="0.25">
      <c r="Q11562" s="1333"/>
      <c r="R11562" s="1333"/>
      <c r="S11562" s="669"/>
      <c r="T11562" s="669"/>
      <c r="U11562" s="669"/>
      <c r="AG11562" s="873"/>
      <c r="AN11562" s="669"/>
      <c r="IG11562" s="1009"/>
      <c r="IH11562" s="1009"/>
      <c r="II11562" s="1009"/>
      <c r="IJ11562" s="1009"/>
      <c r="IK11562" s="1009"/>
      <c r="IL11562" s="1009"/>
      <c r="IM11562" s="1009"/>
    </row>
    <row r="11563" spans="17:247" x14ac:dyDescent="0.25">
      <c r="Q11563" s="1333"/>
      <c r="R11563" s="1333"/>
      <c r="S11563" s="669"/>
      <c r="T11563" s="669"/>
      <c r="U11563" s="669"/>
      <c r="AG11563" s="873"/>
      <c r="AN11563" s="669"/>
      <c r="IG11563" s="1009"/>
      <c r="IH11563" s="1009"/>
      <c r="II11563" s="1009"/>
      <c r="IJ11563" s="1009"/>
      <c r="IK11563" s="1009"/>
      <c r="IL11563" s="1009"/>
      <c r="IM11563" s="1009"/>
    </row>
    <row r="11564" spans="17:247" x14ac:dyDescent="0.25">
      <c r="Q11564" s="1333"/>
      <c r="R11564" s="1333"/>
      <c r="S11564" s="669"/>
      <c r="T11564" s="669"/>
      <c r="U11564" s="669"/>
      <c r="AG11564" s="873"/>
      <c r="AN11564" s="669"/>
      <c r="IG11564" s="1009"/>
      <c r="IH11564" s="1009"/>
      <c r="II11564" s="1009"/>
      <c r="IJ11564" s="1009"/>
      <c r="IK11564" s="1009"/>
      <c r="IL11564" s="1009"/>
      <c r="IM11564" s="1009"/>
    </row>
    <row r="11565" spans="17:247" x14ac:dyDescent="0.25">
      <c r="Q11565" s="1333"/>
      <c r="R11565" s="1333"/>
      <c r="S11565" s="669"/>
      <c r="T11565" s="669"/>
      <c r="U11565" s="669"/>
      <c r="AG11565" s="873"/>
      <c r="AN11565" s="669"/>
      <c r="IG11565" s="1009"/>
      <c r="IH11565" s="1009"/>
      <c r="II11565" s="1009"/>
      <c r="IJ11565" s="1009"/>
      <c r="IK11565" s="1009"/>
      <c r="IL11565" s="1009"/>
      <c r="IM11565" s="1009"/>
    </row>
    <row r="11566" spans="17:247" x14ac:dyDescent="0.25">
      <c r="Q11566" s="1333"/>
      <c r="R11566" s="1333"/>
      <c r="S11566" s="669"/>
      <c r="T11566" s="669"/>
      <c r="U11566" s="669"/>
      <c r="AG11566" s="873"/>
      <c r="AN11566" s="669"/>
      <c r="IG11566" s="1009"/>
      <c r="IH11566" s="1009"/>
      <c r="II11566" s="1009"/>
      <c r="IJ11566" s="1009"/>
      <c r="IK11566" s="1009"/>
      <c r="IL11566" s="1009"/>
      <c r="IM11566" s="1009"/>
    </row>
    <row r="11567" spans="17:247" x14ac:dyDescent="0.25">
      <c r="Q11567" s="1333"/>
      <c r="R11567" s="1333"/>
      <c r="S11567" s="669"/>
      <c r="T11567" s="669"/>
      <c r="U11567" s="669"/>
      <c r="AG11567" s="873"/>
      <c r="AN11567" s="669"/>
      <c r="IG11567" s="1009"/>
      <c r="IH11567" s="1009"/>
      <c r="II11567" s="1009"/>
      <c r="IJ11567" s="1009"/>
      <c r="IK11567" s="1009"/>
      <c r="IL11567" s="1009"/>
      <c r="IM11567" s="1009"/>
    </row>
    <row r="11568" spans="17:247" x14ac:dyDescent="0.25">
      <c r="Q11568" s="1333"/>
      <c r="R11568" s="1333"/>
      <c r="S11568" s="669"/>
      <c r="T11568" s="669"/>
      <c r="U11568" s="669"/>
      <c r="AG11568" s="873"/>
      <c r="AN11568" s="669"/>
      <c r="IG11568" s="1009"/>
      <c r="IH11568" s="1009"/>
      <c r="II11568" s="1009"/>
      <c r="IJ11568" s="1009"/>
      <c r="IK11568" s="1009"/>
      <c r="IL11568" s="1009"/>
      <c r="IM11568" s="1009"/>
    </row>
    <row r="11569" spans="17:247" x14ac:dyDescent="0.25">
      <c r="Q11569" s="1333"/>
      <c r="R11569" s="1333"/>
      <c r="S11569" s="669"/>
      <c r="T11569" s="669"/>
      <c r="U11569" s="669"/>
      <c r="AG11569" s="873"/>
      <c r="AN11569" s="669"/>
      <c r="IG11569" s="1009"/>
      <c r="IH11569" s="1009"/>
      <c r="II11569" s="1009"/>
      <c r="IJ11569" s="1009"/>
      <c r="IK11569" s="1009"/>
      <c r="IL11569" s="1009"/>
      <c r="IM11569" s="1009"/>
    </row>
    <row r="11570" spans="17:247" x14ac:dyDescent="0.25">
      <c r="Q11570" s="1333"/>
      <c r="R11570" s="1333"/>
      <c r="S11570" s="669"/>
      <c r="T11570" s="669"/>
      <c r="U11570" s="669"/>
      <c r="AG11570" s="873"/>
      <c r="AN11570" s="669"/>
      <c r="IG11570" s="1009"/>
      <c r="IH11570" s="1009"/>
      <c r="II11570" s="1009"/>
      <c r="IJ11570" s="1009"/>
      <c r="IK11570" s="1009"/>
      <c r="IL11570" s="1009"/>
      <c r="IM11570" s="1009"/>
    </row>
    <row r="11571" spans="17:247" x14ac:dyDescent="0.25">
      <c r="Q11571" s="1333"/>
      <c r="R11571" s="1333"/>
      <c r="S11571" s="669"/>
      <c r="T11571" s="669"/>
      <c r="U11571" s="669"/>
      <c r="AG11571" s="873"/>
      <c r="AN11571" s="669"/>
      <c r="IG11571" s="1009"/>
      <c r="IH11571" s="1009"/>
      <c r="II11571" s="1009"/>
      <c r="IJ11571" s="1009"/>
      <c r="IK11571" s="1009"/>
      <c r="IL11571" s="1009"/>
      <c r="IM11571" s="1009"/>
    </row>
    <row r="11572" spans="17:247" x14ac:dyDescent="0.25">
      <c r="Q11572" s="1333"/>
      <c r="R11572" s="1333"/>
      <c r="S11572" s="669"/>
      <c r="T11572" s="669"/>
      <c r="U11572" s="669"/>
      <c r="AG11572" s="873"/>
      <c r="AN11572" s="669"/>
      <c r="IG11572" s="1009"/>
      <c r="IH11572" s="1009"/>
      <c r="II11572" s="1009"/>
      <c r="IJ11572" s="1009"/>
      <c r="IK11572" s="1009"/>
      <c r="IL11572" s="1009"/>
      <c r="IM11572" s="1009"/>
    </row>
    <row r="11573" spans="17:247" x14ac:dyDescent="0.25">
      <c r="Q11573" s="1333"/>
      <c r="R11573" s="1333"/>
      <c r="S11573" s="669"/>
      <c r="T11573" s="669"/>
      <c r="U11573" s="669"/>
      <c r="AG11573" s="873"/>
      <c r="AN11573" s="669"/>
      <c r="IG11573" s="1009"/>
      <c r="IH11573" s="1009"/>
      <c r="II11573" s="1009"/>
      <c r="IJ11573" s="1009"/>
      <c r="IK11573" s="1009"/>
      <c r="IL11573" s="1009"/>
      <c r="IM11573" s="1009"/>
    </row>
    <row r="11574" spans="17:247" x14ac:dyDescent="0.25">
      <c r="Q11574" s="1333"/>
      <c r="R11574" s="1333"/>
      <c r="S11574" s="669"/>
      <c r="T11574" s="669"/>
      <c r="U11574" s="669"/>
      <c r="AG11574" s="873"/>
      <c r="AN11574" s="669"/>
      <c r="IG11574" s="1009"/>
      <c r="IH11574" s="1009"/>
      <c r="II11574" s="1009"/>
      <c r="IJ11574" s="1009"/>
      <c r="IK11574" s="1009"/>
      <c r="IL11574" s="1009"/>
      <c r="IM11574" s="1009"/>
    </row>
    <row r="11575" spans="17:247" x14ac:dyDescent="0.25">
      <c r="Q11575" s="1333"/>
      <c r="R11575" s="1333"/>
      <c r="S11575" s="669"/>
      <c r="T11575" s="669"/>
      <c r="U11575" s="669"/>
      <c r="AG11575" s="873"/>
      <c r="AN11575" s="669"/>
      <c r="IG11575" s="1009"/>
      <c r="IH11575" s="1009"/>
      <c r="II11575" s="1009"/>
      <c r="IJ11575" s="1009"/>
      <c r="IK11575" s="1009"/>
      <c r="IL11575" s="1009"/>
      <c r="IM11575" s="1009"/>
    </row>
    <row r="11576" spans="17:247" x14ac:dyDescent="0.25">
      <c r="Q11576" s="1333"/>
      <c r="R11576" s="1333"/>
      <c r="S11576" s="669"/>
      <c r="T11576" s="669"/>
      <c r="U11576" s="669"/>
      <c r="AG11576" s="873"/>
      <c r="AN11576" s="669"/>
      <c r="IG11576" s="1009"/>
      <c r="IH11576" s="1009"/>
      <c r="II11576" s="1009"/>
      <c r="IJ11576" s="1009"/>
      <c r="IK11576" s="1009"/>
      <c r="IL11576" s="1009"/>
      <c r="IM11576" s="1009"/>
    </row>
    <row r="11577" spans="17:247" x14ac:dyDescent="0.25">
      <c r="Q11577" s="1333"/>
      <c r="R11577" s="1333"/>
      <c r="S11577" s="669"/>
      <c r="T11577" s="669"/>
      <c r="U11577" s="669"/>
      <c r="AG11577" s="873"/>
      <c r="AN11577" s="669"/>
      <c r="IG11577" s="1009"/>
      <c r="IH11577" s="1009"/>
      <c r="II11577" s="1009"/>
      <c r="IJ11577" s="1009"/>
      <c r="IK11577" s="1009"/>
      <c r="IL11577" s="1009"/>
      <c r="IM11577" s="1009"/>
    </row>
    <row r="11578" spans="17:247" x14ac:dyDescent="0.25">
      <c r="Q11578" s="1333"/>
      <c r="R11578" s="1333"/>
      <c r="S11578" s="669"/>
      <c r="T11578" s="669"/>
      <c r="U11578" s="669"/>
      <c r="AG11578" s="873"/>
      <c r="AN11578" s="669"/>
      <c r="IG11578" s="1009"/>
      <c r="IH11578" s="1009"/>
      <c r="II11578" s="1009"/>
      <c r="IJ11578" s="1009"/>
      <c r="IK11578" s="1009"/>
      <c r="IL11578" s="1009"/>
      <c r="IM11578" s="1009"/>
    </row>
    <row r="11579" spans="17:247" x14ac:dyDescent="0.25">
      <c r="Q11579" s="1333"/>
      <c r="R11579" s="1333"/>
      <c r="S11579" s="669"/>
      <c r="T11579" s="669"/>
      <c r="U11579" s="669"/>
      <c r="AG11579" s="873"/>
      <c r="AN11579" s="669"/>
      <c r="IG11579" s="1009"/>
      <c r="IH11579" s="1009"/>
      <c r="II11579" s="1009"/>
      <c r="IJ11579" s="1009"/>
      <c r="IK11579" s="1009"/>
      <c r="IL11579" s="1009"/>
      <c r="IM11579" s="1009"/>
    </row>
    <row r="11580" spans="17:247" x14ac:dyDescent="0.25">
      <c r="Q11580" s="1333"/>
      <c r="R11580" s="1333"/>
      <c r="S11580" s="669"/>
      <c r="T11580" s="669"/>
      <c r="U11580" s="669"/>
      <c r="AG11580" s="873"/>
      <c r="AN11580" s="669"/>
      <c r="IG11580" s="1009"/>
      <c r="IH11580" s="1009"/>
      <c r="II11580" s="1009"/>
      <c r="IJ11580" s="1009"/>
      <c r="IK11580" s="1009"/>
      <c r="IL11580" s="1009"/>
      <c r="IM11580" s="1009"/>
    </row>
    <row r="11581" spans="17:247" x14ac:dyDescent="0.25">
      <c r="Q11581" s="1333"/>
      <c r="R11581" s="1333"/>
      <c r="S11581" s="669"/>
      <c r="T11581" s="669"/>
      <c r="U11581" s="669"/>
      <c r="AG11581" s="873"/>
      <c r="AN11581" s="669"/>
      <c r="IG11581" s="1009"/>
      <c r="IH11581" s="1009"/>
      <c r="II11581" s="1009"/>
      <c r="IJ11581" s="1009"/>
      <c r="IK11581" s="1009"/>
      <c r="IL11581" s="1009"/>
      <c r="IM11581" s="1009"/>
    </row>
    <row r="11582" spans="17:247" x14ac:dyDescent="0.25">
      <c r="Q11582" s="1333"/>
      <c r="R11582" s="1333"/>
      <c r="S11582" s="669"/>
      <c r="T11582" s="669"/>
      <c r="U11582" s="669"/>
      <c r="AG11582" s="873"/>
      <c r="AN11582" s="669"/>
      <c r="IG11582" s="1009"/>
      <c r="IH11582" s="1009"/>
      <c r="II11582" s="1009"/>
      <c r="IJ11582" s="1009"/>
      <c r="IK11582" s="1009"/>
      <c r="IL11582" s="1009"/>
      <c r="IM11582" s="1009"/>
    </row>
    <row r="11583" spans="17:247" x14ac:dyDescent="0.25">
      <c r="Q11583" s="1333"/>
      <c r="R11583" s="1333"/>
      <c r="S11583" s="669"/>
      <c r="T11583" s="669"/>
      <c r="U11583" s="669"/>
      <c r="AG11583" s="873"/>
      <c r="AN11583" s="669"/>
      <c r="IG11583" s="1009"/>
      <c r="IH11583" s="1009"/>
      <c r="II11583" s="1009"/>
      <c r="IJ11583" s="1009"/>
      <c r="IK11583" s="1009"/>
      <c r="IL11583" s="1009"/>
      <c r="IM11583" s="1009"/>
    </row>
    <row r="11584" spans="17:247" x14ac:dyDescent="0.25">
      <c r="Q11584" s="1333"/>
      <c r="R11584" s="1333"/>
      <c r="S11584" s="669"/>
      <c r="T11584" s="669"/>
      <c r="U11584" s="669"/>
      <c r="AG11584" s="873"/>
      <c r="AN11584" s="669"/>
      <c r="IG11584" s="1009"/>
      <c r="IH11584" s="1009"/>
      <c r="II11584" s="1009"/>
      <c r="IJ11584" s="1009"/>
      <c r="IK11584" s="1009"/>
      <c r="IL11584" s="1009"/>
      <c r="IM11584" s="1009"/>
    </row>
    <row r="11585" spans="17:247" x14ac:dyDescent="0.25">
      <c r="Q11585" s="1333"/>
      <c r="R11585" s="1333"/>
      <c r="S11585" s="669"/>
      <c r="T11585" s="669"/>
      <c r="U11585" s="669"/>
      <c r="AG11585" s="873"/>
      <c r="AN11585" s="669"/>
      <c r="IG11585" s="1009"/>
      <c r="IH11585" s="1009"/>
      <c r="II11585" s="1009"/>
      <c r="IJ11585" s="1009"/>
      <c r="IK11585" s="1009"/>
      <c r="IL11585" s="1009"/>
      <c r="IM11585" s="1009"/>
    </row>
    <row r="11586" spans="17:247" x14ac:dyDescent="0.25">
      <c r="Q11586" s="1333"/>
      <c r="R11586" s="1333"/>
      <c r="S11586" s="669"/>
      <c r="T11586" s="669"/>
      <c r="U11586" s="669"/>
      <c r="AG11586" s="873"/>
      <c r="AN11586" s="669"/>
      <c r="IG11586" s="1009"/>
      <c r="IH11586" s="1009"/>
      <c r="II11586" s="1009"/>
      <c r="IJ11586" s="1009"/>
      <c r="IK11586" s="1009"/>
      <c r="IL11586" s="1009"/>
      <c r="IM11586" s="1009"/>
    </row>
    <row r="11587" spans="17:247" x14ac:dyDescent="0.25">
      <c r="Q11587" s="1333"/>
      <c r="R11587" s="1333"/>
      <c r="S11587" s="669"/>
      <c r="T11587" s="669"/>
      <c r="U11587" s="669"/>
      <c r="AG11587" s="873"/>
      <c r="AN11587" s="669"/>
      <c r="IG11587" s="1009"/>
      <c r="IH11587" s="1009"/>
      <c r="II11587" s="1009"/>
      <c r="IJ11587" s="1009"/>
      <c r="IK11587" s="1009"/>
      <c r="IL11587" s="1009"/>
      <c r="IM11587" s="1009"/>
    </row>
    <row r="11588" spans="17:247" x14ac:dyDescent="0.25">
      <c r="Q11588" s="1333"/>
      <c r="R11588" s="1333"/>
      <c r="S11588" s="669"/>
      <c r="T11588" s="669"/>
      <c r="U11588" s="669"/>
      <c r="AG11588" s="873"/>
      <c r="AN11588" s="669"/>
      <c r="IG11588" s="1009"/>
      <c r="IH11588" s="1009"/>
      <c r="II11588" s="1009"/>
      <c r="IJ11588" s="1009"/>
      <c r="IK11588" s="1009"/>
      <c r="IL11588" s="1009"/>
      <c r="IM11588" s="1009"/>
    </row>
    <row r="11589" spans="17:247" x14ac:dyDescent="0.25">
      <c r="Q11589" s="1333"/>
      <c r="R11589" s="1333"/>
      <c r="S11589" s="669"/>
      <c r="T11589" s="669"/>
      <c r="U11589" s="669"/>
      <c r="AG11589" s="873"/>
      <c r="AN11589" s="669"/>
      <c r="IG11589" s="1009"/>
      <c r="IH11589" s="1009"/>
      <c r="II11589" s="1009"/>
      <c r="IJ11589" s="1009"/>
      <c r="IK11589" s="1009"/>
      <c r="IL11589" s="1009"/>
      <c r="IM11589" s="1009"/>
    </row>
    <row r="11590" spans="17:247" x14ac:dyDescent="0.25">
      <c r="Q11590" s="1333"/>
      <c r="R11590" s="1333"/>
      <c r="S11590" s="669"/>
      <c r="T11590" s="669"/>
      <c r="U11590" s="669"/>
      <c r="AG11590" s="873"/>
      <c r="AN11590" s="669"/>
      <c r="IG11590" s="1009"/>
      <c r="IH11590" s="1009"/>
      <c r="II11590" s="1009"/>
      <c r="IJ11590" s="1009"/>
      <c r="IK11590" s="1009"/>
      <c r="IL11590" s="1009"/>
      <c r="IM11590" s="1009"/>
    </row>
    <row r="11591" spans="17:247" x14ac:dyDescent="0.25">
      <c r="Q11591" s="1333"/>
      <c r="R11591" s="1333"/>
      <c r="S11591" s="669"/>
      <c r="T11591" s="669"/>
      <c r="U11591" s="669"/>
      <c r="AG11591" s="873"/>
      <c r="AN11591" s="669"/>
      <c r="IG11591" s="1009"/>
      <c r="IH11591" s="1009"/>
      <c r="II11591" s="1009"/>
      <c r="IJ11591" s="1009"/>
      <c r="IK11591" s="1009"/>
      <c r="IL11591" s="1009"/>
      <c r="IM11591" s="1009"/>
    </row>
    <row r="11592" spans="17:247" x14ac:dyDescent="0.25">
      <c r="Q11592" s="1333"/>
      <c r="R11592" s="1333"/>
      <c r="S11592" s="669"/>
      <c r="T11592" s="669"/>
      <c r="U11592" s="669"/>
      <c r="AG11592" s="873"/>
      <c r="AN11592" s="669"/>
      <c r="IG11592" s="1009"/>
      <c r="IH11592" s="1009"/>
      <c r="II11592" s="1009"/>
      <c r="IJ11592" s="1009"/>
      <c r="IK11592" s="1009"/>
      <c r="IL11592" s="1009"/>
      <c r="IM11592" s="1009"/>
    </row>
    <row r="11593" spans="17:247" x14ac:dyDescent="0.25">
      <c r="Q11593" s="1333"/>
      <c r="R11593" s="1333"/>
      <c r="S11593" s="669"/>
      <c r="T11593" s="669"/>
      <c r="U11593" s="669"/>
      <c r="AG11593" s="873"/>
      <c r="AN11593" s="669"/>
      <c r="IG11593" s="1009"/>
      <c r="IH11593" s="1009"/>
      <c r="II11593" s="1009"/>
      <c r="IJ11593" s="1009"/>
      <c r="IK11593" s="1009"/>
      <c r="IL11593" s="1009"/>
      <c r="IM11593" s="1009"/>
    </row>
    <row r="11594" spans="17:247" x14ac:dyDescent="0.25">
      <c r="Q11594" s="1333"/>
      <c r="R11594" s="1333"/>
      <c r="S11594" s="669"/>
      <c r="T11594" s="669"/>
      <c r="U11594" s="669"/>
      <c r="AG11594" s="873"/>
      <c r="AN11594" s="669"/>
      <c r="IG11594" s="1009"/>
      <c r="IH11594" s="1009"/>
      <c r="II11594" s="1009"/>
      <c r="IJ11594" s="1009"/>
      <c r="IK11594" s="1009"/>
      <c r="IL11594" s="1009"/>
      <c r="IM11594" s="1009"/>
    </row>
    <row r="11595" spans="17:247" x14ac:dyDescent="0.25">
      <c r="Q11595" s="1333"/>
      <c r="R11595" s="1333"/>
      <c r="S11595" s="669"/>
      <c r="T11595" s="669"/>
      <c r="U11595" s="669"/>
      <c r="AG11595" s="873"/>
      <c r="AN11595" s="669"/>
      <c r="IG11595" s="1009"/>
      <c r="IH11595" s="1009"/>
      <c r="II11595" s="1009"/>
      <c r="IJ11595" s="1009"/>
      <c r="IK11595" s="1009"/>
      <c r="IL11595" s="1009"/>
      <c r="IM11595" s="1009"/>
    </row>
    <row r="11596" spans="17:247" x14ac:dyDescent="0.25">
      <c r="Q11596" s="1333"/>
      <c r="R11596" s="1333"/>
      <c r="S11596" s="669"/>
      <c r="T11596" s="669"/>
      <c r="U11596" s="669"/>
      <c r="AG11596" s="873"/>
      <c r="AN11596" s="669"/>
      <c r="IG11596" s="1009"/>
      <c r="IH11596" s="1009"/>
      <c r="II11596" s="1009"/>
      <c r="IJ11596" s="1009"/>
      <c r="IK11596" s="1009"/>
      <c r="IL11596" s="1009"/>
      <c r="IM11596" s="1009"/>
    </row>
    <row r="11597" spans="17:247" x14ac:dyDescent="0.25">
      <c r="Q11597" s="1333"/>
      <c r="R11597" s="1333"/>
      <c r="S11597" s="669"/>
      <c r="T11597" s="669"/>
      <c r="U11597" s="669"/>
      <c r="AG11597" s="873"/>
      <c r="AN11597" s="669"/>
      <c r="IG11597" s="1009"/>
      <c r="IH11597" s="1009"/>
      <c r="II11597" s="1009"/>
      <c r="IJ11597" s="1009"/>
      <c r="IK11597" s="1009"/>
      <c r="IL11597" s="1009"/>
      <c r="IM11597" s="1009"/>
    </row>
    <row r="11598" spans="17:247" x14ac:dyDescent="0.25">
      <c r="Q11598" s="1333"/>
      <c r="R11598" s="1333"/>
      <c r="S11598" s="669"/>
      <c r="T11598" s="669"/>
      <c r="U11598" s="669"/>
      <c r="AG11598" s="873"/>
      <c r="AN11598" s="669"/>
      <c r="IG11598" s="1009"/>
      <c r="IH11598" s="1009"/>
      <c r="II11598" s="1009"/>
      <c r="IJ11598" s="1009"/>
      <c r="IK11598" s="1009"/>
      <c r="IL11598" s="1009"/>
      <c r="IM11598" s="1009"/>
    </row>
    <row r="11599" spans="17:247" x14ac:dyDescent="0.25">
      <c r="Q11599" s="1333"/>
      <c r="R11599" s="1333"/>
      <c r="S11599" s="669"/>
      <c r="T11599" s="669"/>
      <c r="U11599" s="669"/>
      <c r="AG11599" s="873"/>
      <c r="AN11599" s="669"/>
      <c r="IG11599" s="1009"/>
      <c r="IH11599" s="1009"/>
      <c r="II11599" s="1009"/>
      <c r="IJ11599" s="1009"/>
      <c r="IK11599" s="1009"/>
      <c r="IL11599" s="1009"/>
      <c r="IM11599" s="1009"/>
    </row>
    <row r="11600" spans="17:247" x14ac:dyDescent="0.25">
      <c r="Q11600" s="1333"/>
      <c r="R11600" s="1333"/>
      <c r="S11600" s="669"/>
      <c r="T11600" s="669"/>
      <c r="U11600" s="669"/>
      <c r="AG11600" s="873"/>
      <c r="AN11600" s="669"/>
      <c r="IG11600" s="1009"/>
      <c r="IH11600" s="1009"/>
      <c r="II11600" s="1009"/>
      <c r="IJ11600" s="1009"/>
      <c r="IK11600" s="1009"/>
      <c r="IL11600" s="1009"/>
      <c r="IM11600" s="1009"/>
    </row>
    <row r="11601" spans="17:247" x14ac:dyDescent="0.25">
      <c r="Q11601" s="1333"/>
      <c r="R11601" s="1333"/>
      <c r="S11601" s="669"/>
      <c r="T11601" s="669"/>
      <c r="U11601" s="669"/>
      <c r="AG11601" s="873"/>
      <c r="AN11601" s="669"/>
      <c r="IG11601" s="1009"/>
      <c r="IH11601" s="1009"/>
      <c r="II11601" s="1009"/>
      <c r="IJ11601" s="1009"/>
      <c r="IK11601" s="1009"/>
      <c r="IL11601" s="1009"/>
      <c r="IM11601" s="1009"/>
    </row>
    <row r="11602" spans="17:247" x14ac:dyDescent="0.25">
      <c r="Q11602" s="1333"/>
      <c r="R11602" s="1333"/>
      <c r="S11602" s="669"/>
      <c r="T11602" s="669"/>
      <c r="U11602" s="669"/>
      <c r="AG11602" s="873"/>
      <c r="AN11602" s="669"/>
      <c r="IG11602" s="1009"/>
      <c r="IH11602" s="1009"/>
      <c r="II11602" s="1009"/>
      <c r="IJ11602" s="1009"/>
      <c r="IK11602" s="1009"/>
      <c r="IL11602" s="1009"/>
      <c r="IM11602" s="1009"/>
    </row>
    <row r="11603" spans="17:247" x14ac:dyDescent="0.25">
      <c r="Q11603" s="1333"/>
      <c r="R11603" s="1333"/>
      <c r="S11603" s="669"/>
      <c r="T11603" s="669"/>
      <c r="U11603" s="669"/>
      <c r="AG11603" s="873"/>
      <c r="AN11603" s="669"/>
      <c r="IG11603" s="1009"/>
      <c r="IH11603" s="1009"/>
      <c r="II11603" s="1009"/>
      <c r="IJ11603" s="1009"/>
      <c r="IK11603" s="1009"/>
      <c r="IL11603" s="1009"/>
      <c r="IM11603" s="1009"/>
    </row>
    <row r="11604" spans="17:247" x14ac:dyDescent="0.25">
      <c r="Q11604" s="1333"/>
      <c r="R11604" s="1333"/>
      <c r="S11604" s="669"/>
      <c r="T11604" s="669"/>
      <c r="U11604" s="669"/>
      <c r="AG11604" s="873"/>
      <c r="AN11604" s="669"/>
      <c r="IG11604" s="1009"/>
      <c r="IH11604" s="1009"/>
      <c r="II11604" s="1009"/>
      <c r="IJ11604" s="1009"/>
      <c r="IK11604" s="1009"/>
      <c r="IL11604" s="1009"/>
      <c r="IM11604" s="1009"/>
    </row>
    <row r="11605" spans="17:247" x14ac:dyDescent="0.25">
      <c r="Q11605" s="1333"/>
      <c r="R11605" s="1333"/>
      <c r="S11605" s="669"/>
      <c r="T11605" s="669"/>
      <c r="U11605" s="669"/>
      <c r="AG11605" s="873"/>
      <c r="AN11605" s="669"/>
      <c r="IG11605" s="1009"/>
      <c r="IH11605" s="1009"/>
      <c r="II11605" s="1009"/>
      <c r="IJ11605" s="1009"/>
      <c r="IK11605" s="1009"/>
      <c r="IL11605" s="1009"/>
      <c r="IM11605" s="1009"/>
    </row>
    <row r="11606" spans="17:247" x14ac:dyDescent="0.25">
      <c r="Q11606" s="1333"/>
      <c r="R11606" s="1333"/>
      <c r="S11606" s="669"/>
      <c r="T11606" s="669"/>
      <c r="U11606" s="669"/>
      <c r="AG11606" s="873"/>
      <c r="AN11606" s="669"/>
      <c r="IG11606" s="1009"/>
      <c r="IH11606" s="1009"/>
      <c r="II11606" s="1009"/>
      <c r="IJ11606" s="1009"/>
      <c r="IK11606" s="1009"/>
      <c r="IL11606" s="1009"/>
      <c r="IM11606" s="1009"/>
    </row>
    <row r="11607" spans="17:247" x14ac:dyDescent="0.25">
      <c r="Q11607" s="1333"/>
      <c r="R11607" s="1333"/>
      <c r="S11607" s="669"/>
      <c r="T11607" s="669"/>
      <c r="U11607" s="669"/>
      <c r="AG11607" s="873"/>
      <c r="AN11607" s="669"/>
      <c r="IG11607" s="1009"/>
      <c r="IH11607" s="1009"/>
      <c r="II11607" s="1009"/>
      <c r="IJ11607" s="1009"/>
      <c r="IK11607" s="1009"/>
      <c r="IL11607" s="1009"/>
      <c r="IM11607" s="1009"/>
    </row>
    <row r="11608" spans="17:247" x14ac:dyDescent="0.25">
      <c r="Q11608" s="1333"/>
      <c r="R11608" s="1333"/>
      <c r="S11608" s="669"/>
      <c r="T11608" s="669"/>
      <c r="U11608" s="669"/>
      <c r="AG11608" s="873"/>
      <c r="AN11608" s="669"/>
      <c r="IG11608" s="1009"/>
      <c r="IH11608" s="1009"/>
      <c r="II11608" s="1009"/>
      <c r="IJ11608" s="1009"/>
      <c r="IK11608" s="1009"/>
      <c r="IL11608" s="1009"/>
      <c r="IM11608" s="1009"/>
    </row>
    <row r="11609" spans="17:247" x14ac:dyDescent="0.25">
      <c r="Q11609" s="1333"/>
      <c r="R11609" s="1333"/>
      <c r="S11609" s="669"/>
      <c r="T11609" s="669"/>
      <c r="U11609" s="669"/>
      <c r="AG11609" s="873"/>
      <c r="AN11609" s="669"/>
      <c r="IG11609" s="1009"/>
      <c r="IH11609" s="1009"/>
      <c r="II11609" s="1009"/>
      <c r="IJ11609" s="1009"/>
      <c r="IK11609" s="1009"/>
      <c r="IL11609" s="1009"/>
      <c r="IM11609" s="1009"/>
    </row>
    <row r="11610" spans="17:247" x14ac:dyDescent="0.25">
      <c r="Q11610" s="1333"/>
      <c r="R11610" s="1333"/>
      <c r="S11610" s="669"/>
      <c r="T11610" s="669"/>
      <c r="U11610" s="669"/>
      <c r="AG11610" s="873"/>
      <c r="AN11610" s="669"/>
      <c r="IG11610" s="1009"/>
      <c r="IH11610" s="1009"/>
      <c r="II11610" s="1009"/>
      <c r="IJ11610" s="1009"/>
      <c r="IK11610" s="1009"/>
      <c r="IL11610" s="1009"/>
      <c r="IM11610" s="1009"/>
    </row>
    <row r="11611" spans="17:247" x14ac:dyDescent="0.25">
      <c r="Q11611" s="1333"/>
      <c r="R11611" s="1333"/>
      <c r="S11611" s="669"/>
      <c r="T11611" s="669"/>
      <c r="U11611" s="669"/>
      <c r="AG11611" s="873"/>
      <c r="AN11611" s="669"/>
      <c r="IG11611" s="1009"/>
      <c r="IH11611" s="1009"/>
      <c r="II11611" s="1009"/>
      <c r="IJ11611" s="1009"/>
      <c r="IK11611" s="1009"/>
      <c r="IL11611" s="1009"/>
      <c r="IM11611" s="1009"/>
    </row>
    <row r="11612" spans="17:247" x14ac:dyDescent="0.25">
      <c r="Q11612" s="1333"/>
      <c r="R11612" s="1333"/>
      <c r="S11612" s="669"/>
      <c r="T11612" s="669"/>
      <c r="U11612" s="669"/>
      <c r="AG11612" s="873"/>
      <c r="AN11612" s="669"/>
      <c r="IG11612" s="1009"/>
      <c r="IH11612" s="1009"/>
      <c r="II11612" s="1009"/>
      <c r="IJ11612" s="1009"/>
      <c r="IK11612" s="1009"/>
      <c r="IL11612" s="1009"/>
      <c r="IM11612" s="1009"/>
    </row>
    <row r="11613" spans="17:247" x14ac:dyDescent="0.25">
      <c r="Q11613" s="1333"/>
      <c r="R11613" s="1333"/>
      <c r="S11613" s="669"/>
      <c r="T11613" s="669"/>
      <c r="U11613" s="669"/>
      <c r="AG11613" s="873"/>
      <c r="AN11613" s="669"/>
      <c r="IG11613" s="1009"/>
      <c r="IH11613" s="1009"/>
      <c r="II11613" s="1009"/>
      <c r="IJ11613" s="1009"/>
      <c r="IK11613" s="1009"/>
      <c r="IL11613" s="1009"/>
      <c r="IM11613" s="1009"/>
    </row>
    <row r="11614" spans="17:247" x14ac:dyDescent="0.25">
      <c r="Q11614" s="1333"/>
      <c r="R11614" s="1333"/>
      <c r="S11614" s="669"/>
      <c r="T11614" s="669"/>
      <c r="U11614" s="669"/>
      <c r="AG11614" s="873"/>
      <c r="AN11614" s="669"/>
      <c r="IG11614" s="1009"/>
      <c r="IH11614" s="1009"/>
      <c r="II11614" s="1009"/>
      <c r="IJ11614" s="1009"/>
      <c r="IK11614" s="1009"/>
      <c r="IL11614" s="1009"/>
      <c r="IM11614" s="1009"/>
    </row>
    <row r="11615" spans="17:247" x14ac:dyDescent="0.25">
      <c r="Q11615" s="1333"/>
      <c r="R11615" s="1333"/>
      <c r="S11615" s="669"/>
      <c r="T11615" s="669"/>
      <c r="U11615" s="669"/>
      <c r="AG11615" s="873"/>
      <c r="AN11615" s="669"/>
      <c r="IG11615" s="1009"/>
      <c r="IH11615" s="1009"/>
      <c r="II11615" s="1009"/>
      <c r="IJ11615" s="1009"/>
      <c r="IK11615" s="1009"/>
      <c r="IL11615" s="1009"/>
      <c r="IM11615" s="1009"/>
    </row>
    <row r="11616" spans="17:247" x14ac:dyDescent="0.25">
      <c r="Q11616" s="1333"/>
      <c r="R11616" s="1333"/>
      <c r="S11616" s="669"/>
      <c r="T11616" s="669"/>
      <c r="U11616" s="669"/>
      <c r="AG11616" s="873"/>
      <c r="AN11616" s="669"/>
      <c r="IG11616" s="1009"/>
      <c r="IH11616" s="1009"/>
      <c r="II11616" s="1009"/>
      <c r="IJ11616" s="1009"/>
      <c r="IK11616" s="1009"/>
      <c r="IL11616" s="1009"/>
      <c r="IM11616" s="1009"/>
    </row>
    <row r="11617" spans="17:247" x14ac:dyDescent="0.25">
      <c r="Q11617" s="1333"/>
      <c r="R11617" s="1333"/>
      <c r="S11617" s="669"/>
      <c r="T11617" s="669"/>
      <c r="U11617" s="669"/>
      <c r="AG11617" s="873"/>
      <c r="AN11617" s="669"/>
      <c r="IG11617" s="1009"/>
      <c r="IH11617" s="1009"/>
      <c r="II11617" s="1009"/>
      <c r="IJ11617" s="1009"/>
      <c r="IK11617" s="1009"/>
      <c r="IL11617" s="1009"/>
      <c r="IM11617" s="1009"/>
    </row>
    <row r="11618" spans="17:247" x14ac:dyDescent="0.25">
      <c r="Q11618" s="1333"/>
      <c r="R11618" s="1333"/>
      <c r="S11618" s="669"/>
      <c r="T11618" s="669"/>
      <c r="U11618" s="669"/>
      <c r="AG11618" s="873"/>
      <c r="AN11618" s="669"/>
      <c r="IG11618" s="1009"/>
      <c r="IH11618" s="1009"/>
      <c r="II11618" s="1009"/>
      <c r="IJ11618" s="1009"/>
      <c r="IK11618" s="1009"/>
      <c r="IL11618" s="1009"/>
      <c r="IM11618" s="1009"/>
    </row>
    <row r="11619" spans="17:247" x14ac:dyDescent="0.25">
      <c r="Q11619" s="1333"/>
      <c r="R11619" s="1333"/>
      <c r="S11619" s="669"/>
      <c r="T11619" s="669"/>
      <c r="U11619" s="669"/>
      <c r="AG11619" s="873"/>
      <c r="AN11619" s="669"/>
      <c r="IG11619" s="1009"/>
      <c r="IH11619" s="1009"/>
      <c r="II11619" s="1009"/>
      <c r="IJ11619" s="1009"/>
      <c r="IK11619" s="1009"/>
      <c r="IL11619" s="1009"/>
      <c r="IM11619" s="1009"/>
    </row>
    <row r="11620" spans="17:247" x14ac:dyDescent="0.25">
      <c r="Q11620" s="1333"/>
      <c r="R11620" s="1333"/>
      <c r="S11620" s="669"/>
      <c r="T11620" s="669"/>
      <c r="U11620" s="669"/>
      <c r="AG11620" s="873"/>
      <c r="AN11620" s="669"/>
      <c r="IG11620" s="1009"/>
      <c r="IH11620" s="1009"/>
      <c r="II11620" s="1009"/>
      <c r="IJ11620" s="1009"/>
      <c r="IK11620" s="1009"/>
      <c r="IL11620" s="1009"/>
      <c r="IM11620" s="1009"/>
    </row>
    <row r="11621" spans="17:247" x14ac:dyDescent="0.25">
      <c r="Q11621" s="1333"/>
      <c r="R11621" s="1333"/>
      <c r="S11621" s="669"/>
      <c r="T11621" s="669"/>
      <c r="U11621" s="669"/>
      <c r="AG11621" s="873"/>
      <c r="AN11621" s="669"/>
      <c r="IG11621" s="1009"/>
      <c r="IH11621" s="1009"/>
      <c r="II11621" s="1009"/>
      <c r="IJ11621" s="1009"/>
      <c r="IK11621" s="1009"/>
      <c r="IL11621" s="1009"/>
      <c r="IM11621" s="1009"/>
    </row>
    <row r="11622" spans="17:247" x14ac:dyDescent="0.25">
      <c r="Q11622" s="1333"/>
      <c r="R11622" s="1333"/>
      <c r="S11622" s="669"/>
      <c r="T11622" s="669"/>
      <c r="U11622" s="669"/>
      <c r="AG11622" s="873"/>
      <c r="AN11622" s="669"/>
      <c r="IG11622" s="1009"/>
      <c r="IH11622" s="1009"/>
      <c r="II11622" s="1009"/>
      <c r="IJ11622" s="1009"/>
      <c r="IK11622" s="1009"/>
      <c r="IL11622" s="1009"/>
      <c r="IM11622" s="1009"/>
    </row>
    <row r="11623" spans="17:247" x14ac:dyDescent="0.25">
      <c r="Q11623" s="1333"/>
      <c r="R11623" s="1333"/>
      <c r="S11623" s="669"/>
      <c r="T11623" s="669"/>
      <c r="U11623" s="669"/>
      <c r="AG11623" s="873"/>
      <c r="AN11623" s="669"/>
      <c r="IG11623" s="1009"/>
      <c r="IH11623" s="1009"/>
      <c r="II11623" s="1009"/>
      <c r="IJ11623" s="1009"/>
      <c r="IK11623" s="1009"/>
      <c r="IL11623" s="1009"/>
      <c r="IM11623" s="1009"/>
    </row>
    <row r="11624" spans="17:247" x14ac:dyDescent="0.25">
      <c r="Q11624" s="1333"/>
      <c r="R11624" s="1333"/>
      <c r="S11624" s="669"/>
      <c r="T11624" s="669"/>
      <c r="U11624" s="669"/>
      <c r="AG11624" s="873"/>
      <c r="AN11624" s="669"/>
      <c r="IG11624" s="1009"/>
      <c r="IH11624" s="1009"/>
      <c r="II11624" s="1009"/>
      <c r="IJ11624" s="1009"/>
      <c r="IK11624" s="1009"/>
      <c r="IL11624" s="1009"/>
      <c r="IM11624" s="1009"/>
    </row>
    <row r="11625" spans="17:247" x14ac:dyDescent="0.25">
      <c r="Q11625" s="1333"/>
      <c r="R11625" s="1333"/>
      <c r="S11625" s="669"/>
      <c r="T11625" s="669"/>
      <c r="U11625" s="669"/>
      <c r="AG11625" s="873"/>
      <c r="AN11625" s="669"/>
      <c r="IG11625" s="1009"/>
      <c r="IH11625" s="1009"/>
      <c r="II11625" s="1009"/>
      <c r="IJ11625" s="1009"/>
      <c r="IK11625" s="1009"/>
      <c r="IL11625" s="1009"/>
      <c r="IM11625" s="1009"/>
    </row>
    <row r="11626" spans="17:247" x14ac:dyDescent="0.25">
      <c r="Q11626" s="1333"/>
      <c r="R11626" s="1333"/>
      <c r="S11626" s="669"/>
      <c r="T11626" s="669"/>
      <c r="U11626" s="669"/>
      <c r="AG11626" s="873"/>
      <c r="AN11626" s="669"/>
      <c r="IG11626" s="1009"/>
      <c r="IH11626" s="1009"/>
      <c r="II11626" s="1009"/>
      <c r="IJ11626" s="1009"/>
      <c r="IK11626" s="1009"/>
      <c r="IL11626" s="1009"/>
      <c r="IM11626" s="1009"/>
    </row>
    <row r="11627" spans="17:247" x14ac:dyDescent="0.25">
      <c r="Q11627" s="1333"/>
      <c r="R11627" s="1333"/>
      <c r="S11627" s="669"/>
      <c r="T11627" s="669"/>
      <c r="U11627" s="669"/>
      <c r="AG11627" s="873"/>
      <c r="AN11627" s="669"/>
      <c r="IG11627" s="1009"/>
      <c r="IH11627" s="1009"/>
      <c r="II11627" s="1009"/>
      <c r="IJ11627" s="1009"/>
      <c r="IK11627" s="1009"/>
      <c r="IL11627" s="1009"/>
      <c r="IM11627" s="1009"/>
    </row>
    <row r="11628" spans="17:247" x14ac:dyDescent="0.25">
      <c r="Q11628" s="1333"/>
      <c r="R11628" s="1333"/>
      <c r="S11628" s="669"/>
      <c r="T11628" s="669"/>
      <c r="U11628" s="669"/>
      <c r="AG11628" s="873"/>
      <c r="AN11628" s="669"/>
      <c r="IG11628" s="1009"/>
      <c r="IH11628" s="1009"/>
      <c r="II11628" s="1009"/>
      <c r="IJ11628" s="1009"/>
      <c r="IK11628" s="1009"/>
      <c r="IL11628" s="1009"/>
      <c r="IM11628" s="1009"/>
    </row>
    <row r="11629" spans="17:247" x14ac:dyDescent="0.25">
      <c r="Q11629" s="1333"/>
      <c r="R11629" s="1333"/>
      <c r="S11629" s="669"/>
      <c r="T11629" s="669"/>
      <c r="U11629" s="669"/>
      <c r="AG11629" s="873"/>
      <c r="AN11629" s="669"/>
      <c r="IG11629" s="1009"/>
      <c r="IH11629" s="1009"/>
      <c r="II11629" s="1009"/>
      <c r="IJ11629" s="1009"/>
      <c r="IK11629" s="1009"/>
      <c r="IL11629" s="1009"/>
      <c r="IM11629" s="1009"/>
    </row>
    <row r="11630" spans="17:247" x14ac:dyDescent="0.25">
      <c r="Q11630" s="1333"/>
      <c r="R11630" s="1333"/>
      <c r="S11630" s="669"/>
      <c r="T11630" s="669"/>
      <c r="U11630" s="669"/>
      <c r="AG11630" s="873"/>
      <c r="AN11630" s="669"/>
      <c r="IG11630" s="1009"/>
      <c r="IH11630" s="1009"/>
      <c r="II11630" s="1009"/>
      <c r="IJ11630" s="1009"/>
      <c r="IK11630" s="1009"/>
      <c r="IL11630" s="1009"/>
      <c r="IM11630" s="1009"/>
    </row>
    <row r="11631" spans="17:247" x14ac:dyDescent="0.25">
      <c r="Q11631" s="1333"/>
      <c r="R11631" s="1333"/>
      <c r="S11631" s="669"/>
      <c r="T11631" s="669"/>
      <c r="U11631" s="669"/>
      <c r="AG11631" s="873"/>
      <c r="AN11631" s="669"/>
      <c r="IG11631" s="1009"/>
      <c r="IH11631" s="1009"/>
      <c r="II11631" s="1009"/>
      <c r="IJ11631" s="1009"/>
      <c r="IK11631" s="1009"/>
      <c r="IL11631" s="1009"/>
      <c r="IM11631" s="1009"/>
    </row>
    <row r="11632" spans="17:247" x14ac:dyDescent="0.25">
      <c r="Q11632" s="1333"/>
      <c r="R11632" s="1333"/>
      <c r="S11632" s="669"/>
      <c r="T11632" s="669"/>
      <c r="U11632" s="669"/>
      <c r="AG11632" s="873"/>
      <c r="AN11632" s="669"/>
      <c r="IG11632" s="1009"/>
      <c r="IH11632" s="1009"/>
      <c r="II11632" s="1009"/>
      <c r="IJ11632" s="1009"/>
      <c r="IK11632" s="1009"/>
      <c r="IL11632" s="1009"/>
      <c r="IM11632" s="1009"/>
    </row>
    <row r="11633" spans="17:247" x14ac:dyDescent="0.25">
      <c r="Q11633" s="1333"/>
      <c r="R11633" s="1333"/>
      <c r="S11633" s="669"/>
      <c r="T11633" s="669"/>
      <c r="U11633" s="669"/>
      <c r="AG11633" s="873"/>
      <c r="AN11633" s="669"/>
      <c r="IG11633" s="1009"/>
      <c r="IH11633" s="1009"/>
      <c r="II11633" s="1009"/>
      <c r="IJ11633" s="1009"/>
      <c r="IK11633" s="1009"/>
      <c r="IL11633" s="1009"/>
      <c r="IM11633" s="1009"/>
    </row>
    <row r="11634" spans="17:247" x14ac:dyDescent="0.25">
      <c r="Q11634" s="1333"/>
      <c r="R11634" s="1333"/>
      <c r="S11634" s="669"/>
      <c r="T11634" s="669"/>
      <c r="U11634" s="669"/>
      <c r="AG11634" s="873"/>
      <c r="AN11634" s="669"/>
      <c r="IG11634" s="1009"/>
      <c r="IH11634" s="1009"/>
      <c r="II11634" s="1009"/>
      <c r="IJ11634" s="1009"/>
      <c r="IK11634" s="1009"/>
      <c r="IL11634" s="1009"/>
      <c r="IM11634" s="1009"/>
    </row>
    <row r="11635" spans="17:247" x14ac:dyDescent="0.25">
      <c r="Q11635" s="1333"/>
      <c r="R11635" s="1333"/>
      <c r="S11635" s="669"/>
      <c r="T11635" s="669"/>
      <c r="U11635" s="669"/>
      <c r="AG11635" s="873"/>
      <c r="AN11635" s="669"/>
      <c r="IG11635" s="1009"/>
      <c r="IH11635" s="1009"/>
      <c r="II11635" s="1009"/>
      <c r="IJ11635" s="1009"/>
      <c r="IK11635" s="1009"/>
      <c r="IL11635" s="1009"/>
      <c r="IM11635" s="1009"/>
    </row>
    <row r="11636" spans="17:247" x14ac:dyDescent="0.25">
      <c r="Q11636" s="1333"/>
      <c r="R11636" s="1333"/>
      <c r="S11636" s="669"/>
      <c r="T11636" s="669"/>
      <c r="U11636" s="669"/>
      <c r="AG11636" s="873"/>
      <c r="AN11636" s="669"/>
      <c r="IG11636" s="1009"/>
      <c r="IH11636" s="1009"/>
      <c r="II11636" s="1009"/>
      <c r="IJ11636" s="1009"/>
      <c r="IK11636" s="1009"/>
      <c r="IL11636" s="1009"/>
      <c r="IM11636" s="1009"/>
    </row>
    <row r="11637" spans="17:247" x14ac:dyDescent="0.25">
      <c r="Q11637" s="1333"/>
      <c r="R11637" s="1333"/>
      <c r="S11637" s="669"/>
      <c r="T11637" s="669"/>
      <c r="U11637" s="669"/>
      <c r="AG11637" s="873"/>
      <c r="AN11637" s="669"/>
      <c r="IG11637" s="1009"/>
      <c r="IH11637" s="1009"/>
      <c r="II11637" s="1009"/>
      <c r="IJ11637" s="1009"/>
      <c r="IK11637" s="1009"/>
      <c r="IL11637" s="1009"/>
      <c r="IM11637" s="1009"/>
    </row>
    <row r="11638" spans="17:247" x14ac:dyDescent="0.25">
      <c r="Q11638" s="1333"/>
      <c r="R11638" s="1333"/>
      <c r="S11638" s="669"/>
      <c r="T11638" s="669"/>
      <c r="U11638" s="669"/>
      <c r="AG11638" s="873"/>
      <c r="AN11638" s="669"/>
      <c r="IG11638" s="1009"/>
      <c r="IH11638" s="1009"/>
      <c r="II11638" s="1009"/>
      <c r="IJ11638" s="1009"/>
      <c r="IK11638" s="1009"/>
      <c r="IL11638" s="1009"/>
      <c r="IM11638" s="1009"/>
    </row>
    <row r="11639" spans="17:247" x14ac:dyDescent="0.25">
      <c r="Q11639" s="1333"/>
      <c r="R11639" s="1333"/>
      <c r="S11639" s="669"/>
      <c r="T11639" s="669"/>
      <c r="U11639" s="669"/>
      <c r="AG11639" s="873"/>
      <c r="AN11639" s="669"/>
      <c r="IG11639" s="1009"/>
      <c r="IH11639" s="1009"/>
      <c r="II11639" s="1009"/>
      <c r="IJ11639" s="1009"/>
      <c r="IK11639" s="1009"/>
      <c r="IL11639" s="1009"/>
      <c r="IM11639" s="1009"/>
    </row>
    <row r="11640" spans="17:247" x14ac:dyDescent="0.25">
      <c r="Q11640" s="1333"/>
      <c r="R11640" s="1333"/>
      <c r="S11640" s="669"/>
      <c r="T11640" s="669"/>
      <c r="U11640" s="669"/>
      <c r="AG11640" s="873"/>
      <c r="AN11640" s="669"/>
      <c r="IG11640" s="1009"/>
      <c r="IH11640" s="1009"/>
      <c r="II11640" s="1009"/>
      <c r="IJ11640" s="1009"/>
      <c r="IK11640" s="1009"/>
      <c r="IL11640" s="1009"/>
      <c r="IM11640" s="1009"/>
    </row>
    <row r="11641" spans="17:247" x14ac:dyDescent="0.25">
      <c r="Q11641" s="1333"/>
      <c r="R11641" s="1333"/>
      <c r="S11641" s="669"/>
      <c r="T11641" s="669"/>
      <c r="U11641" s="669"/>
      <c r="AG11641" s="873"/>
      <c r="AN11641" s="669"/>
      <c r="IG11641" s="1009"/>
      <c r="IH11641" s="1009"/>
      <c r="II11641" s="1009"/>
      <c r="IJ11641" s="1009"/>
      <c r="IK11641" s="1009"/>
      <c r="IL11641" s="1009"/>
      <c r="IM11641" s="1009"/>
    </row>
    <row r="11642" spans="17:247" x14ac:dyDescent="0.25">
      <c r="Q11642" s="1333"/>
      <c r="R11642" s="1333"/>
      <c r="S11642" s="669"/>
      <c r="T11642" s="669"/>
      <c r="U11642" s="669"/>
      <c r="AG11642" s="873"/>
      <c r="AN11642" s="669"/>
      <c r="IG11642" s="1009"/>
      <c r="IH11642" s="1009"/>
      <c r="II11642" s="1009"/>
      <c r="IJ11642" s="1009"/>
      <c r="IK11642" s="1009"/>
      <c r="IL11642" s="1009"/>
      <c r="IM11642" s="1009"/>
    </row>
    <row r="11643" spans="17:247" x14ac:dyDescent="0.25">
      <c r="Q11643" s="1333"/>
      <c r="R11643" s="1333"/>
      <c r="S11643" s="669"/>
      <c r="T11643" s="669"/>
      <c r="U11643" s="669"/>
      <c r="AG11643" s="873"/>
      <c r="AN11643" s="669"/>
      <c r="IG11643" s="1009"/>
      <c r="IH11643" s="1009"/>
      <c r="II11643" s="1009"/>
      <c r="IJ11643" s="1009"/>
      <c r="IK11643" s="1009"/>
      <c r="IL11643" s="1009"/>
      <c r="IM11643" s="1009"/>
    </row>
    <row r="11644" spans="17:247" x14ac:dyDescent="0.25">
      <c r="Q11644" s="1333"/>
      <c r="R11644" s="1333"/>
      <c r="S11644" s="669"/>
      <c r="T11644" s="669"/>
      <c r="U11644" s="669"/>
      <c r="AG11644" s="873"/>
      <c r="AN11644" s="669"/>
      <c r="IG11644" s="1009"/>
      <c r="IH11644" s="1009"/>
      <c r="II11644" s="1009"/>
      <c r="IJ11644" s="1009"/>
      <c r="IK11644" s="1009"/>
      <c r="IL11644" s="1009"/>
      <c r="IM11644" s="1009"/>
    </row>
    <row r="11645" spans="17:247" x14ac:dyDescent="0.25">
      <c r="Q11645" s="1333"/>
      <c r="R11645" s="1333"/>
      <c r="S11645" s="669"/>
      <c r="T11645" s="669"/>
      <c r="U11645" s="669"/>
      <c r="AG11645" s="873"/>
      <c r="AN11645" s="669"/>
      <c r="IG11645" s="1009"/>
      <c r="IH11645" s="1009"/>
      <c r="II11645" s="1009"/>
      <c r="IJ11645" s="1009"/>
      <c r="IK11645" s="1009"/>
      <c r="IL11645" s="1009"/>
      <c r="IM11645" s="1009"/>
    </row>
    <row r="11646" spans="17:247" x14ac:dyDescent="0.25">
      <c r="Q11646" s="1333"/>
      <c r="R11646" s="1333"/>
      <c r="S11646" s="669"/>
      <c r="T11646" s="669"/>
      <c r="U11646" s="669"/>
      <c r="AG11646" s="873"/>
      <c r="AN11646" s="669"/>
      <c r="IG11646" s="1009"/>
      <c r="IH11646" s="1009"/>
      <c r="II11646" s="1009"/>
      <c r="IJ11646" s="1009"/>
      <c r="IK11646" s="1009"/>
      <c r="IL11646" s="1009"/>
      <c r="IM11646" s="1009"/>
    </row>
    <row r="11647" spans="17:247" x14ac:dyDescent="0.25">
      <c r="Q11647" s="1333"/>
      <c r="R11647" s="1333"/>
      <c r="S11647" s="669"/>
      <c r="T11647" s="669"/>
      <c r="U11647" s="669"/>
      <c r="AG11647" s="873"/>
      <c r="AN11647" s="669"/>
      <c r="IG11647" s="1009"/>
      <c r="IH11647" s="1009"/>
      <c r="II11647" s="1009"/>
      <c r="IJ11647" s="1009"/>
      <c r="IK11647" s="1009"/>
      <c r="IL11647" s="1009"/>
      <c r="IM11647" s="1009"/>
    </row>
    <row r="11648" spans="17:247" x14ac:dyDescent="0.25">
      <c r="Q11648" s="1333"/>
      <c r="R11648" s="1333"/>
      <c r="S11648" s="669"/>
      <c r="T11648" s="669"/>
      <c r="U11648" s="669"/>
      <c r="AG11648" s="873"/>
      <c r="AN11648" s="669"/>
      <c r="IG11648" s="1009"/>
      <c r="IH11648" s="1009"/>
      <c r="II11648" s="1009"/>
      <c r="IJ11648" s="1009"/>
      <c r="IK11648" s="1009"/>
      <c r="IL11648" s="1009"/>
      <c r="IM11648" s="1009"/>
    </row>
    <row r="11649" spans="17:247" x14ac:dyDescent="0.25">
      <c r="Q11649" s="1333"/>
      <c r="R11649" s="1333"/>
      <c r="S11649" s="669"/>
      <c r="T11649" s="669"/>
      <c r="U11649" s="669"/>
      <c r="AG11649" s="873"/>
      <c r="AN11649" s="669"/>
      <c r="IG11649" s="1009"/>
      <c r="IH11649" s="1009"/>
      <c r="II11649" s="1009"/>
      <c r="IJ11649" s="1009"/>
      <c r="IK11649" s="1009"/>
      <c r="IL11649" s="1009"/>
      <c r="IM11649" s="1009"/>
    </row>
    <row r="11650" spans="17:247" x14ac:dyDescent="0.25">
      <c r="Q11650" s="1333"/>
      <c r="R11650" s="1333"/>
      <c r="S11650" s="669"/>
      <c r="T11650" s="669"/>
      <c r="U11650" s="669"/>
      <c r="AG11650" s="873"/>
      <c r="AN11650" s="669"/>
      <c r="IG11650" s="1009"/>
      <c r="IH11650" s="1009"/>
      <c r="II11650" s="1009"/>
      <c r="IJ11650" s="1009"/>
      <c r="IK11650" s="1009"/>
      <c r="IL11650" s="1009"/>
      <c r="IM11650" s="1009"/>
    </row>
    <row r="11651" spans="17:247" x14ac:dyDescent="0.25">
      <c r="Q11651" s="1333"/>
      <c r="R11651" s="1333"/>
      <c r="S11651" s="669"/>
      <c r="T11651" s="669"/>
      <c r="U11651" s="669"/>
      <c r="AG11651" s="873"/>
      <c r="AN11651" s="669"/>
      <c r="IG11651" s="1009"/>
      <c r="IH11651" s="1009"/>
      <c r="II11651" s="1009"/>
      <c r="IJ11651" s="1009"/>
      <c r="IK11651" s="1009"/>
      <c r="IL11651" s="1009"/>
      <c r="IM11651" s="1009"/>
    </row>
    <row r="11652" spans="17:247" x14ac:dyDescent="0.25">
      <c r="Q11652" s="1333"/>
      <c r="R11652" s="1333"/>
      <c r="S11652" s="669"/>
      <c r="T11652" s="669"/>
      <c r="U11652" s="669"/>
      <c r="AG11652" s="873"/>
      <c r="AN11652" s="669"/>
      <c r="IG11652" s="1009"/>
      <c r="IH11652" s="1009"/>
      <c r="II11652" s="1009"/>
      <c r="IJ11652" s="1009"/>
      <c r="IK11652" s="1009"/>
      <c r="IL11652" s="1009"/>
      <c r="IM11652" s="1009"/>
    </row>
    <row r="11653" spans="17:247" x14ac:dyDescent="0.25">
      <c r="Q11653" s="1333"/>
      <c r="R11653" s="1333"/>
      <c r="S11653" s="669"/>
      <c r="T11653" s="669"/>
      <c r="U11653" s="669"/>
      <c r="AG11653" s="873"/>
      <c r="AN11653" s="669"/>
      <c r="IG11653" s="1009"/>
      <c r="IH11653" s="1009"/>
      <c r="II11653" s="1009"/>
      <c r="IJ11653" s="1009"/>
      <c r="IK11653" s="1009"/>
      <c r="IL11653" s="1009"/>
      <c r="IM11653" s="1009"/>
    </row>
    <row r="11654" spans="17:247" x14ac:dyDescent="0.25">
      <c r="Q11654" s="1333"/>
      <c r="R11654" s="1333"/>
      <c r="S11654" s="669"/>
      <c r="T11654" s="669"/>
      <c r="U11654" s="669"/>
      <c r="AG11654" s="873"/>
      <c r="AN11654" s="669"/>
      <c r="IG11654" s="1009"/>
      <c r="IH11654" s="1009"/>
      <c r="II11654" s="1009"/>
      <c r="IJ11654" s="1009"/>
      <c r="IK11654" s="1009"/>
      <c r="IL11654" s="1009"/>
      <c r="IM11654" s="1009"/>
    </row>
    <row r="11655" spans="17:247" x14ac:dyDescent="0.25">
      <c r="Q11655" s="1333"/>
      <c r="R11655" s="1333"/>
      <c r="S11655" s="669"/>
      <c r="T11655" s="669"/>
      <c r="U11655" s="669"/>
      <c r="AG11655" s="873"/>
      <c r="AN11655" s="669"/>
      <c r="IG11655" s="1009"/>
      <c r="IH11655" s="1009"/>
      <c r="II11655" s="1009"/>
      <c r="IJ11655" s="1009"/>
      <c r="IK11655" s="1009"/>
      <c r="IL11655" s="1009"/>
      <c r="IM11655" s="1009"/>
    </row>
    <row r="11656" spans="17:247" x14ac:dyDescent="0.25">
      <c r="Q11656" s="1333"/>
      <c r="R11656" s="1333"/>
      <c r="S11656" s="669"/>
      <c r="T11656" s="669"/>
      <c r="U11656" s="669"/>
      <c r="AG11656" s="873"/>
      <c r="AN11656" s="669"/>
      <c r="IG11656" s="1009"/>
      <c r="IH11656" s="1009"/>
      <c r="II11656" s="1009"/>
      <c r="IJ11656" s="1009"/>
      <c r="IK11656" s="1009"/>
      <c r="IL11656" s="1009"/>
      <c r="IM11656" s="1009"/>
    </row>
    <row r="11657" spans="17:247" x14ac:dyDescent="0.25">
      <c r="Q11657" s="1333"/>
      <c r="R11657" s="1333"/>
      <c r="S11657" s="669"/>
      <c r="T11657" s="669"/>
      <c r="U11657" s="669"/>
      <c r="AG11657" s="873"/>
      <c r="AN11657" s="669"/>
      <c r="IG11657" s="1009"/>
      <c r="IH11657" s="1009"/>
      <c r="II11657" s="1009"/>
      <c r="IJ11657" s="1009"/>
      <c r="IK11657" s="1009"/>
      <c r="IL11657" s="1009"/>
      <c r="IM11657" s="1009"/>
    </row>
    <row r="11658" spans="17:247" x14ac:dyDescent="0.25">
      <c r="Q11658" s="1333"/>
      <c r="R11658" s="1333"/>
      <c r="S11658" s="669"/>
      <c r="T11658" s="669"/>
      <c r="U11658" s="669"/>
      <c r="AG11658" s="873"/>
      <c r="AN11658" s="669"/>
      <c r="IG11658" s="1009"/>
      <c r="IH11658" s="1009"/>
      <c r="II11658" s="1009"/>
      <c r="IJ11658" s="1009"/>
      <c r="IK11658" s="1009"/>
      <c r="IL11658" s="1009"/>
      <c r="IM11658" s="1009"/>
    </row>
    <row r="11659" spans="17:247" x14ac:dyDescent="0.25">
      <c r="Q11659" s="1333"/>
      <c r="R11659" s="1333"/>
      <c r="S11659" s="669"/>
      <c r="T11659" s="669"/>
      <c r="U11659" s="669"/>
      <c r="AG11659" s="873"/>
      <c r="AN11659" s="669"/>
      <c r="IG11659" s="1009"/>
      <c r="IH11659" s="1009"/>
      <c r="II11659" s="1009"/>
      <c r="IJ11659" s="1009"/>
      <c r="IK11659" s="1009"/>
      <c r="IL11659" s="1009"/>
      <c r="IM11659" s="1009"/>
    </row>
    <row r="11660" spans="17:247" x14ac:dyDescent="0.25">
      <c r="Q11660" s="1333"/>
      <c r="R11660" s="1333"/>
      <c r="S11660" s="669"/>
      <c r="T11660" s="669"/>
      <c r="U11660" s="669"/>
      <c r="AG11660" s="873"/>
      <c r="AN11660" s="669"/>
      <c r="IG11660" s="1009"/>
      <c r="IH11660" s="1009"/>
      <c r="II11660" s="1009"/>
      <c r="IJ11660" s="1009"/>
      <c r="IK11660" s="1009"/>
      <c r="IL11660" s="1009"/>
      <c r="IM11660" s="1009"/>
    </row>
    <row r="11661" spans="17:247" x14ac:dyDescent="0.25">
      <c r="Q11661" s="1333"/>
      <c r="R11661" s="1333"/>
      <c r="S11661" s="669"/>
      <c r="T11661" s="669"/>
      <c r="U11661" s="669"/>
      <c r="AG11661" s="873"/>
      <c r="AN11661" s="669"/>
      <c r="IG11661" s="1009"/>
      <c r="IH11661" s="1009"/>
      <c r="II11661" s="1009"/>
      <c r="IJ11661" s="1009"/>
      <c r="IK11661" s="1009"/>
      <c r="IL11661" s="1009"/>
      <c r="IM11661" s="1009"/>
    </row>
    <row r="11662" spans="17:247" x14ac:dyDescent="0.25">
      <c r="Q11662" s="1333"/>
      <c r="R11662" s="1333"/>
      <c r="S11662" s="669"/>
      <c r="T11662" s="669"/>
      <c r="U11662" s="669"/>
      <c r="AG11662" s="873"/>
      <c r="AN11662" s="669"/>
      <c r="IG11662" s="1009"/>
      <c r="IH11662" s="1009"/>
      <c r="II11662" s="1009"/>
      <c r="IJ11662" s="1009"/>
      <c r="IK11662" s="1009"/>
      <c r="IL11662" s="1009"/>
      <c r="IM11662" s="1009"/>
    </row>
    <row r="11663" spans="17:247" x14ac:dyDescent="0.25">
      <c r="Q11663" s="1333"/>
      <c r="R11663" s="1333"/>
      <c r="S11663" s="669"/>
      <c r="T11663" s="669"/>
      <c r="U11663" s="669"/>
      <c r="AG11663" s="873"/>
      <c r="AN11663" s="669"/>
      <c r="IG11663" s="1009"/>
      <c r="IH11663" s="1009"/>
      <c r="II11663" s="1009"/>
      <c r="IJ11663" s="1009"/>
      <c r="IK11663" s="1009"/>
      <c r="IL11663" s="1009"/>
      <c r="IM11663" s="1009"/>
    </row>
    <row r="11664" spans="17:247" x14ac:dyDescent="0.25">
      <c r="Q11664" s="1333"/>
      <c r="R11664" s="1333"/>
      <c r="S11664" s="669"/>
      <c r="T11664" s="669"/>
      <c r="U11664" s="669"/>
      <c r="AG11664" s="873"/>
      <c r="AN11664" s="669"/>
      <c r="IG11664" s="1009"/>
      <c r="IH11664" s="1009"/>
      <c r="II11664" s="1009"/>
      <c r="IJ11664" s="1009"/>
      <c r="IK11664" s="1009"/>
      <c r="IL11664" s="1009"/>
      <c r="IM11664" s="1009"/>
    </row>
    <row r="11665" spans="17:247" x14ac:dyDescent="0.25">
      <c r="Q11665" s="1333"/>
      <c r="R11665" s="1333"/>
      <c r="S11665" s="669"/>
      <c r="T11665" s="669"/>
      <c r="U11665" s="669"/>
      <c r="AG11665" s="873"/>
      <c r="AN11665" s="669"/>
      <c r="IG11665" s="1009"/>
      <c r="IH11665" s="1009"/>
      <c r="II11665" s="1009"/>
      <c r="IJ11665" s="1009"/>
      <c r="IK11665" s="1009"/>
      <c r="IL11665" s="1009"/>
      <c r="IM11665" s="1009"/>
    </row>
    <row r="11666" spans="17:247" x14ac:dyDescent="0.25">
      <c r="Q11666" s="1333"/>
      <c r="R11666" s="1333"/>
      <c r="S11666" s="669"/>
      <c r="T11666" s="669"/>
      <c r="U11666" s="669"/>
      <c r="AG11666" s="873"/>
      <c r="AN11666" s="669"/>
      <c r="IG11666" s="1009"/>
      <c r="IH11666" s="1009"/>
      <c r="II11666" s="1009"/>
      <c r="IJ11666" s="1009"/>
      <c r="IK11666" s="1009"/>
      <c r="IL11666" s="1009"/>
      <c r="IM11666" s="1009"/>
    </row>
    <row r="11667" spans="17:247" x14ac:dyDescent="0.25">
      <c r="Q11667" s="1333"/>
      <c r="R11667" s="1333"/>
      <c r="S11667" s="669"/>
      <c r="T11667" s="669"/>
      <c r="U11667" s="669"/>
      <c r="AG11667" s="873"/>
      <c r="AN11667" s="669"/>
      <c r="IG11667" s="1009"/>
      <c r="IH11667" s="1009"/>
      <c r="II11667" s="1009"/>
      <c r="IJ11667" s="1009"/>
      <c r="IK11667" s="1009"/>
      <c r="IL11667" s="1009"/>
      <c r="IM11667" s="1009"/>
    </row>
    <row r="11668" spans="17:247" x14ac:dyDescent="0.25">
      <c r="Q11668" s="1333"/>
      <c r="R11668" s="1333"/>
      <c r="S11668" s="669"/>
      <c r="T11668" s="669"/>
      <c r="U11668" s="669"/>
      <c r="AG11668" s="873"/>
      <c r="AN11668" s="669"/>
      <c r="IG11668" s="1009"/>
      <c r="IH11668" s="1009"/>
      <c r="II11668" s="1009"/>
      <c r="IJ11668" s="1009"/>
      <c r="IK11668" s="1009"/>
      <c r="IL11668" s="1009"/>
      <c r="IM11668" s="1009"/>
    </row>
    <row r="11669" spans="17:247" x14ac:dyDescent="0.25">
      <c r="Q11669" s="1333"/>
      <c r="R11669" s="1333"/>
      <c r="S11669" s="669"/>
      <c r="T11669" s="669"/>
      <c r="U11669" s="669"/>
      <c r="AG11669" s="873"/>
      <c r="AN11669" s="669"/>
      <c r="IG11669" s="1009"/>
      <c r="IH11669" s="1009"/>
      <c r="II11669" s="1009"/>
      <c r="IJ11669" s="1009"/>
      <c r="IK11669" s="1009"/>
      <c r="IL11669" s="1009"/>
      <c r="IM11669" s="1009"/>
    </row>
    <row r="11670" spans="17:247" x14ac:dyDescent="0.25">
      <c r="Q11670" s="1333"/>
      <c r="R11670" s="1333"/>
      <c r="S11670" s="669"/>
      <c r="T11670" s="669"/>
      <c r="U11670" s="669"/>
      <c r="AG11670" s="873"/>
      <c r="AN11670" s="669"/>
      <c r="IG11670" s="1009"/>
      <c r="IH11670" s="1009"/>
      <c r="II11670" s="1009"/>
      <c r="IJ11670" s="1009"/>
      <c r="IK11670" s="1009"/>
      <c r="IL11670" s="1009"/>
      <c r="IM11670" s="1009"/>
    </row>
    <row r="11671" spans="17:247" x14ac:dyDescent="0.25">
      <c r="Q11671" s="1333"/>
      <c r="R11671" s="1333"/>
      <c r="S11671" s="669"/>
      <c r="T11671" s="669"/>
      <c r="U11671" s="669"/>
      <c r="AG11671" s="873"/>
      <c r="AN11671" s="669"/>
      <c r="IG11671" s="1009"/>
      <c r="IH11671" s="1009"/>
      <c r="II11671" s="1009"/>
      <c r="IJ11671" s="1009"/>
      <c r="IK11671" s="1009"/>
      <c r="IL11671" s="1009"/>
      <c r="IM11671" s="1009"/>
    </row>
    <row r="11672" spans="17:247" x14ac:dyDescent="0.25">
      <c r="Q11672" s="1333"/>
      <c r="R11672" s="1333"/>
      <c r="S11672" s="669"/>
      <c r="T11672" s="669"/>
      <c r="U11672" s="669"/>
      <c r="AG11672" s="873"/>
      <c r="AN11672" s="669"/>
      <c r="IG11672" s="1009"/>
      <c r="IH11672" s="1009"/>
      <c r="II11672" s="1009"/>
      <c r="IJ11672" s="1009"/>
      <c r="IK11672" s="1009"/>
      <c r="IL11672" s="1009"/>
      <c r="IM11672" s="1009"/>
    </row>
    <row r="11673" spans="17:247" x14ac:dyDescent="0.25">
      <c r="Q11673" s="1333"/>
      <c r="R11673" s="1333"/>
      <c r="S11673" s="669"/>
      <c r="T11673" s="669"/>
      <c r="U11673" s="669"/>
      <c r="AG11673" s="873"/>
      <c r="AN11673" s="669"/>
      <c r="IG11673" s="1009"/>
      <c r="IH11673" s="1009"/>
      <c r="II11673" s="1009"/>
      <c r="IJ11673" s="1009"/>
      <c r="IK11673" s="1009"/>
      <c r="IL11673" s="1009"/>
      <c r="IM11673" s="1009"/>
    </row>
    <row r="11674" spans="17:247" x14ac:dyDescent="0.25">
      <c r="Q11674" s="1333"/>
      <c r="R11674" s="1333"/>
      <c r="S11674" s="669"/>
      <c r="T11674" s="669"/>
      <c r="U11674" s="669"/>
      <c r="AG11674" s="873"/>
      <c r="AN11674" s="669"/>
      <c r="IG11674" s="1009"/>
      <c r="IH11674" s="1009"/>
      <c r="II11674" s="1009"/>
      <c r="IJ11674" s="1009"/>
      <c r="IK11674" s="1009"/>
      <c r="IL11674" s="1009"/>
      <c r="IM11674" s="1009"/>
    </row>
    <row r="11675" spans="17:247" x14ac:dyDescent="0.25">
      <c r="Q11675" s="1333"/>
      <c r="R11675" s="1333"/>
      <c r="S11675" s="669"/>
      <c r="T11675" s="669"/>
      <c r="U11675" s="669"/>
      <c r="AG11675" s="873"/>
      <c r="AN11675" s="669"/>
      <c r="IG11675" s="1009"/>
      <c r="IH11675" s="1009"/>
      <c r="II11675" s="1009"/>
      <c r="IJ11675" s="1009"/>
      <c r="IK11675" s="1009"/>
      <c r="IL11675" s="1009"/>
      <c r="IM11675" s="1009"/>
    </row>
    <row r="11676" spans="17:247" x14ac:dyDescent="0.25">
      <c r="Q11676" s="1333"/>
      <c r="R11676" s="1333"/>
      <c r="S11676" s="669"/>
      <c r="T11676" s="669"/>
      <c r="U11676" s="669"/>
      <c r="AG11676" s="873"/>
      <c r="AN11676" s="669"/>
      <c r="IG11676" s="1009"/>
      <c r="IH11676" s="1009"/>
      <c r="II11676" s="1009"/>
      <c r="IJ11676" s="1009"/>
      <c r="IK11676" s="1009"/>
      <c r="IL11676" s="1009"/>
      <c r="IM11676" s="1009"/>
    </row>
    <row r="11677" spans="17:247" x14ac:dyDescent="0.25">
      <c r="Q11677" s="1333"/>
      <c r="R11677" s="1333"/>
      <c r="S11677" s="669"/>
      <c r="T11677" s="669"/>
      <c r="U11677" s="669"/>
      <c r="AG11677" s="873"/>
      <c r="AN11677" s="669"/>
      <c r="IG11677" s="1009"/>
      <c r="IH11677" s="1009"/>
      <c r="II11677" s="1009"/>
      <c r="IJ11677" s="1009"/>
      <c r="IK11677" s="1009"/>
      <c r="IL11677" s="1009"/>
      <c r="IM11677" s="1009"/>
    </row>
    <row r="11678" spans="17:247" x14ac:dyDescent="0.25">
      <c r="Q11678" s="1333"/>
      <c r="R11678" s="1333"/>
      <c r="S11678" s="669"/>
      <c r="T11678" s="669"/>
      <c r="U11678" s="669"/>
      <c r="AG11678" s="873"/>
      <c r="AN11678" s="669"/>
      <c r="IG11678" s="1009"/>
      <c r="IH11678" s="1009"/>
      <c r="II11678" s="1009"/>
      <c r="IJ11678" s="1009"/>
      <c r="IK11678" s="1009"/>
      <c r="IL11678" s="1009"/>
      <c r="IM11678" s="1009"/>
    </row>
    <row r="11679" spans="17:247" x14ac:dyDescent="0.25">
      <c r="Q11679" s="1333"/>
      <c r="R11679" s="1333"/>
      <c r="S11679" s="669"/>
      <c r="T11679" s="669"/>
      <c r="U11679" s="669"/>
      <c r="AG11679" s="873"/>
      <c r="AN11679" s="669"/>
      <c r="IG11679" s="1009"/>
      <c r="IH11679" s="1009"/>
      <c r="II11679" s="1009"/>
      <c r="IJ11679" s="1009"/>
      <c r="IK11679" s="1009"/>
      <c r="IL11679" s="1009"/>
      <c r="IM11679" s="1009"/>
    </row>
    <row r="11680" spans="17:247" x14ac:dyDescent="0.25">
      <c r="Q11680" s="1333"/>
      <c r="R11680" s="1333"/>
      <c r="S11680" s="669"/>
      <c r="T11680" s="669"/>
      <c r="U11680" s="669"/>
      <c r="AG11680" s="873"/>
      <c r="AN11680" s="669"/>
      <c r="IG11680" s="1009"/>
      <c r="IH11680" s="1009"/>
      <c r="II11680" s="1009"/>
      <c r="IJ11680" s="1009"/>
      <c r="IK11680" s="1009"/>
      <c r="IL11680" s="1009"/>
      <c r="IM11680" s="1009"/>
    </row>
    <row r="11681" spans="17:247" x14ac:dyDescent="0.25">
      <c r="Q11681" s="1333"/>
      <c r="R11681" s="1333"/>
      <c r="S11681" s="669"/>
      <c r="T11681" s="669"/>
      <c r="U11681" s="669"/>
      <c r="AG11681" s="873"/>
      <c r="AN11681" s="669"/>
      <c r="IG11681" s="1009"/>
      <c r="IH11681" s="1009"/>
      <c r="II11681" s="1009"/>
      <c r="IJ11681" s="1009"/>
      <c r="IK11681" s="1009"/>
      <c r="IL11681" s="1009"/>
      <c r="IM11681" s="1009"/>
    </row>
    <row r="11682" spans="17:247" x14ac:dyDescent="0.25">
      <c r="Q11682" s="1333"/>
      <c r="R11682" s="1333"/>
      <c r="S11682" s="669"/>
      <c r="T11682" s="669"/>
      <c r="U11682" s="669"/>
      <c r="AG11682" s="873"/>
      <c r="AN11682" s="669"/>
      <c r="IG11682" s="1009"/>
      <c r="IH11682" s="1009"/>
      <c r="II11682" s="1009"/>
      <c r="IJ11682" s="1009"/>
      <c r="IK11682" s="1009"/>
      <c r="IL11682" s="1009"/>
      <c r="IM11682" s="1009"/>
    </row>
    <row r="11683" spans="17:247" x14ac:dyDescent="0.25">
      <c r="Q11683" s="1333"/>
      <c r="R11683" s="1333"/>
      <c r="S11683" s="669"/>
      <c r="T11683" s="669"/>
      <c r="U11683" s="669"/>
      <c r="AG11683" s="873"/>
      <c r="AN11683" s="669"/>
      <c r="IG11683" s="1009"/>
      <c r="IH11683" s="1009"/>
      <c r="II11683" s="1009"/>
      <c r="IJ11683" s="1009"/>
      <c r="IK11683" s="1009"/>
      <c r="IL11683" s="1009"/>
      <c r="IM11683" s="1009"/>
    </row>
    <row r="11684" spans="17:247" x14ac:dyDescent="0.25">
      <c r="Q11684" s="1333"/>
      <c r="R11684" s="1333"/>
      <c r="S11684" s="669"/>
      <c r="T11684" s="669"/>
      <c r="U11684" s="669"/>
      <c r="AG11684" s="873"/>
      <c r="AN11684" s="669"/>
      <c r="IG11684" s="1009"/>
      <c r="IH11684" s="1009"/>
      <c r="II11684" s="1009"/>
      <c r="IJ11684" s="1009"/>
      <c r="IK11684" s="1009"/>
      <c r="IL11684" s="1009"/>
      <c r="IM11684" s="1009"/>
    </row>
    <row r="11685" spans="17:247" x14ac:dyDescent="0.25">
      <c r="Q11685" s="1333"/>
      <c r="R11685" s="1333"/>
      <c r="S11685" s="669"/>
      <c r="T11685" s="669"/>
      <c r="U11685" s="669"/>
      <c r="AG11685" s="873"/>
      <c r="AN11685" s="669"/>
      <c r="IG11685" s="1009"/>
      <c r="IH11685" s="1009"/>
      <c r="II11685" s="1009"/>
      <c r="IJ11685" s="1009"/>
      <c r="IK11685" s="1009"/>
      <c r="IL11685" s="1009"/>
      <c r="IM11685" s="1009"/>
    </row>
    <row r="11686" spans="17:247" x14ac:dyDescent="0.25">
      <c r="Q11686" s="1333"/>
      <c r="R11686" s="1333"/>
      <c r="S11686" s="669"/>
      <c r="T11686" s="669"/>
      <c r="U11686" s="669"/>
      <c r="AG11686" s="873"/>
      <c r="AN11686" s="669"/>
      <c r="IG11686" s="1009"/>
      <c r="IH11686" s="1009"/>
      <c r="II11686" s="1009"/>
      <c r="IJ11686" s="1009"/>
      <c r="IK11686" s="1009"/>
      <c r="IL11686" s="1009"/>
      <c r="IM11686" s="1009"/>
    </row>
    <row r="11687" spans="17:247" x14ac:dyDescent="0.25">
      <c r="Q11687" s="1333"/>
      <c r="R11687" s="1333"/>
      <c r="S11687" s="669"/>
      <c r="T11687" s="669"/>
      <c r="U11687" s="669"/>
      <c r="AG11687" s="873"/>
      <c r="AN11687" s="669"/>
      <c r="IG11687" s="1009"/>
      <c r="IH11687" s="1009"/>
      <c r="II11687" s="1009"/>
      <c r="IJ11687" s="1009"/>
      <c r="IK11687" s="1009"/>
      <c r="IL11687" s="1009"/>
      <c r="IM11687" s="1009"/>
    </row>
    <row r="11688" spans="17:247" x14ac:dyDescent="0.25">
      <c r="Q11688" s="1333"/>
      <c r="R11688" s="1333"/>
      <c r="S11688" s="669"/>
      <c r="T11688" s="669"/>
      <c r="U11688" s="669"/>
      <c r="AG11688" s="873"/>
      <c r="AN11688" s="669"/>
      <c r="IG11688" s="1009"/>
      <c r="IH11688" s="1009"/>
      <c r="II11688" s="1009"/>
      <c r="IJ11688" s="1009"/>
      <c r="IK11688" s="1009"/>
      <c r="IL11688" s="1009"/>
      <c r="IM11688" s="1009"/>
    </row>
    <row r="11689" spans="17:247" x14ac:dyDescent="0.25">
      <c r="Q11689" s="1333"/>
      <c r="R11689" s="1333"/>
      <c r="S11689" s="669"/>
      <c r="T11689" s="669"/>
      <c r="U11689" s="669"/>
      <c r="AG11689" s="873"/>
      <c r="AN11689" s="669"/>
      <c r="IG11689" s="1009"/>
      <c r="IH11689" s="1009"/>
      <c r="II11689" s="1009"/>
      <c r="IJ11689" s="1009"/>
      <c r="IK11689" s="1009"/>
      <c r="IL11689" s="1009"/>
      <c r="IM11689" s="1009"/>
    </row>
    <row r="11690" spans="17:247" x14ac:dyDescent="0.25">
      <c r="Q11690" s="1333"/>
      <c r="R11690" s="1333"/>
      <c r="S11690" s="669"/>
      <c r="T11690" s="669"/>
      <c r="U11690" s="669"/>
      <c r="AG11690" s="873"/>
      <c r="AN11690" s="669"/>
      <c r="IG11690" s="1009"/>
      <c r="IH11690" s="1009"/>
      <c r="II11690" s="1009"/>
      <c r="IJ11690" s="1009"/>
      <c r="IK11690" s="1009"/>
      <c r="IL11690" s="1009"/>
      <c r="IM11690" s="1009"/>
    </row>
    <row r="11691" spans="17:247" x14ac:dyDescent="0.25">
      <c r="Q11691" s="1333"/>
      <c r="R11691" s="1333"/>
      <c r="S11691" s="669"/>
      <c r="T11691" s="669"/>
      <c r="U11691" s="669"/>
      <c r="AG11691" s="873"/>
      <c r="AN11691" s="669"/>
      <c r="IG11691" s="1009"/>
      <c r="IH11691" s="1009"/>
      <c r="II11691" s="1009"/>
      <c r="IJ11691" s="1009"/>
      <c r="IK11691" s="1009"/>
      <c r="IL11691" s="1009"/>
      <c r="IM11691" s="1009"/>
    </row>
    <row r="11692" spans="17:247" x14ac:dyDescent="0.25">
      <c r="Q11692" s="1333"/>
      <c r="R11692" s="1333"/>
      <c r="S11692" s="669"/>
      <c r="T11692" s="669"/>
      <c r="U11692" s="669"/>
      <c r="AG11692" s="873"/>
      <c r="AN11692" s="669"/>
      <c r="IG11692" s="1009"/>
      <c r="IH11692" s="1009"/>
      <c r="II11692" s="1009"/>
      <c r="IJ11692" s="1009"/>
      <c r="IK11692" s="1009"/>
      <c r="IL11692" s="1009"/>
      <c r="IM11692" s="1009"/>
    </row>
    <row r="11693" spans="17:247" x14ac:dyDescent="0.25">
      <c r="Q11693" s="1333"/>
      <c r="R11693" s="1333"/>
      <c r="S11693" s="669"/>
      <c r="T11693" s="669"/>
      <c r="U11693" s="669"/>
      <c r="AG11693" s="873"/>
      <c r="AN11693" s="669"/>
      <c r="IG11693" s="1009"/>
      <c r="IH11693" s="1009"/>
      <c r="II11693" s="1009"/>
      <c r="IJ11693" s="1009"/>
      <c r="IK11693" s="1009"/>
      <c r="IL11693" s="1009"/>
      <c r="IM11693" s="1009"/>
    </row>
    <row r="11694" spans="17:247" x14ac:dyDescent="0.25">
      <c r="Q11694" s="1333"/>
      <c r="R11694" s="1333"/>
      <c r="S11694" s="669"/>
      <c r="T11694" s="669"/>
      <c r="U11694" s="669"/>
      <c r="AG11694" s="873"/>
      <c r="AN11694" s="669"/>
      <c r="IG11694" s="1009"/>
      <c r="IH11694" s="1009"/>
      <c r="II11694" s="1009"/>
      <c r="IJ11694" s="1009"/>
      <c r="IK11694" s="1009"/>
      <c r="IL11694" s="1009"/>
      <c r="IM11694" s="1009"/>
    </row>
    <row r="11695" spans="17:247" x14ac:dyDescent="0.25">
      <c r="Q11695" s="1333"/>
      <c r="R11695" s="1333"/>
      <c r="S11695" s="669"/>
      <c r="T11695" s="669"/>
      <c r="U11695" s="669"/>
      <c r="AG11695" s="873"/>
      <c r="AN11695" s="669"/>
      <c r="IG11695" s="1009"/>
      <c r="IH11695" s="1009"/>
      <c r="II11695" s="1009"/>
      <c r="IJ11695" s="1009"/>
      <c r="IK11695" s="1009"/>
      <c r="IL11695" s="1009"/>
      <c r="IM11695" s="1009"/>
    </row>
    <row r="11696" spans="17:247" x14ac:dyDescent="0.25">
      <c r="Q11696" s="1333"/>
      <c r="R11696" s="1333"/>
      <c r="S11696" s="669"/>
      <c r="T11696" s="669"/>
      <c r="U11696" s="669"/>
      <c r="AG11696" s="873"/>
      <c r="AN11696" s="669"/>
      <c r="IG11696" s="1009"/>
      <c r="IH11696" s="1009"/>
      <c r="II11696" s="1009"/>
      <c r="IJ11696" s="1009"/>
      <c r="IK11696" s="1009"/>
      <c r="IL11696" s="1009"/>
      <c r="IM11696" s="1009"/>
    </row>
    <row r="11697" spans="17:247" x14ac:dyDescent="0.25">
      <c r="Q11697" s="1333"/>
      <c r="R11697" s="1333"/>
      <c r="S11697" s="669"/>
      <c r="T11697" s="669"/>
      <c r="U11697" s="669"/>
      <c r="AG11697" s="873"/>
      <c r="AN11697" s="669"/>
      <c r="IG11697" s="1009"/>
      <c r="IH11697" s="1009"/>
      <c r="II11697" s="1009"/>
      <c r="IJ11697" s="1009"/>
      <c r="IK11697" s="1009"/>
      <c r="IL11697" s="1009"/>
      <c r="IM11697" s="1009"/>
    </row>
    <row r="11698" spans="17:247" x14ac:dyDescent="0.25">
      <c r="Q11698" s="1333"/>
      <c r="R11698" s="1333"/>
      <c r="S11698" s="669"/>
      <c r="T11698" s="669"/>
      <c r="U11698" s="669"/>
      <c r="AG11698" s="873"/>
      <c r="AN11698" s="669"/>
      <c r="IG11698" s="1009"/>
      <c r="IH11698" s="1009"/>
      <c r="II11698" s="1009"/>
      <c r="IJ11698" s="1009"/>
      <c r="IK11698" s="1009"/>
      <c r="IL11698" s="1009"/>
      <c r="IM11698" s="1009"/>
    </row>
    <row r="11699" spans="17:247" x14ac:dyDescent="0.25">
      <c r="Q11699" s="1333"/>
      <c r="R11699" s="1333"/>
      <c r="S11699" s="669"/>
      <c r="T11699" s="669"/>
      <c r="U11699" s="669"/>
      <c r="AG11699" s="873"/>
      <c r="AN11699" s="669"/>
      <c r="IG11699" s="1009"/>
      <c r="IH11699" s="1009"/>
      <c r="II11699" s="1009"/>
      <c r="IJ11699" s="1009"/>
      <c r="IK11699" s="1009"/>
      <c r="IL11699" s="1009"/>
      <c r="IM11699" s="1009"/>
    </row>
    <row r="11700" spans="17:247" x14ac:dyDescent="0.25">
      <c r="Q11700" s="1333"/>
      <c r="R11700" s="1333"/>
      <c r="S11700" s="669"/>
      <c r="T11700" s="669"/>
      <c r="U11700" s="669"/>
      <c r="AG11700" s="873"/>
      <c r="AN11700" s="669"/>
      <c r="IG11700" s="1009"/>
      <c r="IH11700" s="1009"/>
      <c r="II11700" s="1009"/>
      <c r="IJ11700" s="1009"/>
      <c r="IK11700" s="1009"/>
      <c r="IL11700" s="1009"/>
      <c r="IM11700" s="1009"/>
    </row>
    <row r="11701" spans="17:247" x14ac:dyDescent="0.25">
      <c r="Q11701" s="1333"/>
      <c r="R11701" s="1333"/>
      <c r="S11701" s="669"/>
      <c r="T11701" s="669"/>
      <c r="U11701" s="669"/>
      <c r="AG11701" s="873"/>
      <c r="AN11701" s="669"/>
      <c r="IG11701" s="1009"/>
      <c r="IH11701" s="1009"/>
      <c r="II11701" s="1009"/>
      <c r="IJ11701" s="1009"/>
      <c r="IK11701" s="1009"/>
      <c r="IL11701" s="1009"/>
      <c r="IM11701" s="1009"/>
    </row>
    <row r="11702" spans="17:247" x14ac:dyDescent="0.25">
      <c r="Q11702" s="1333"/>
      <c r="R11702" s="1333"/>
      <c r="S11702" s="669"/>
      <c r="T11702" s="669"/>
      <c r="U11702" s="669"/>
      <c r="AG11702" s="873"/>
      <c r="AN11702" s="669"/>
      <c r="IG11702" s="1009"/>
      <c r="IH11702" s="1009"/>
      <c r="II11702" s="1009"/>
      <c r="IJ11702" s="1009"/>
      <c r="IK11702" s="1009"/>
      <c r="IL11702" s="1009"/>
      <c r="IM11702" s="1009"/>
    </row>
    <row r="11703" spans="17:247" x14ac:dyDescent="0.25">
      <c r="Q11703" s="1333"/>
      <c r="R11703" s="1333"/>
      <c r="S11703" s="669"/>
      <c r="T11703" s="669"/>
      <c r="U11703" s="669"/>
      <c r="AG11703" s="873"/>
      <c r="AN11703" s="669"/>
      <c r="IG11703" s="1009"/>
      <c r="IH11703" s="1009"/>
      <c r="II11703" s="1009"/>
      <c r="IJ11703" s="1009"/>
      <c r="IK11703" s="1009"/>
      <c r="IL11703" s="1009"/>
      <c r="IM11703" s="1009"/>
    </row>
    <row r="11704" spans="17:247" x14ac:dyDescent="0.25">
      <c r="Q11704" s="1333"/>
      <c r="R11704" s="1333"/>
      <c r="S11704" s="669"/>
      <c r="T11704" s="669"/>
      <c r="U11704" s="669"/>
      <c r="AG11704" s="873"/>
      <c r="AN11704" s="669"/>
      <c r="IG11704" s="1009"/>
      <c r="IH11704" s="1009"/>
      <c r="II11704" s="1009"/>
      <c r="IJ11704" s="1009"/>
      <c r="IK11704" s="1009"/>
      <c r="IL11704" s="1009"/>
      <c r="IM11704" s="1009"/>
    </row>
    <row r="11705" spans="17:247" x14ac:dyDescent="0.25">
      <c r="Q11705" s="1333"/>
      <c r="R11705" s="1333"/>
      <c r="S11705" s="669"/>
      <c r="T11705" s="669"/>
      <c r="U11705" s="669"/>
      <c r="AG11705" s="873"/>
      <c r="AN11705" s="669"/>
      <c r="IG11705" s="1009"/>
      <c r="IH11705" s="1009"/>
      <c r="II11705" s="1009"/>
      <c r="IJ11705" s="1009"/>
      <c r="IK11705" s="1009"/>
      <c r="IL11705" s="1009"/>
      <c r="IM11705" s="1009"/>
    </row>
    <row r="11706" spans="17:247" x14ac:dyDescent="0.25">
      <c r="Q11706" s="1333"/>
      <c r="R11706" s="1333"/>
      <c r="S11706" s="669"/>
      <c r="T11706" s="669"/>
      <c r="U11706" s="669"/>
      <c r="AG11706" s="873"/>
      <c r="AN11706" s="669"/>
      <c r="IG11706" s="1009"/>
      <c r="IH11706" s="1009"/>
      <c r="II11706" s="1009"/>
      <c r="IJ11706" s="1009"/>
      <c r="IK11706" s="1009"/>
      <c r="IL11706" s="1009"/>
      <c r="IM11706" s="1009"/>
    </row>
    <row r="11707" spans="17:247" x14ac:dyDescent="0.25">
      <c r="Q11707" s="1333"/>
      <c r="R11707" s="1333"/>
      <c r="S11707" s="669"/>
      <c r="T11707" s="669"/>
      <c r="U11707" s="669"/>
      <c r="AG11707" s="873"/>
      <c r="AN11707" s="669"/>
      <c r="IG11707" s="1009"/>
      <c r="IH11707" s="1009"/>
      <c r="II11707" s="1009"/>
      <c r="IJ11707" s="1009"/>
      <c r="IK11707" s="1009"/>
      <c r="IL11707" s="1009"/>
      <c r="IM11707" s="1009"/>
    </row>
    <row r="11708" spans="17:247" x14ac:dyDescent="0.25">
      <c r="Q11708" s="1333"/>
      <c r="R11708" s="1333"/>
      <c r="S11708" s="669"/>
      <c r="T11708" s="669"/>
      <c r="U11708" s="669"/>
      <c r="AG11708" s="873"/>
      <c r="AN11708" s="669"/>
      <c r="IG11708" s="1009"/>
      <c r="IH11708" s="1009"/>
      <c r="II11708" s="1009"/>
      <c r="IJ11708" s="1009"/>
      <c r="IK11708" s="1009"/>
      <c r="IL11708" s="1009"/>
      <c r="IM11708" s="1009"/>
    </row>
    <row r="11709" spans="17:247" x14ac:dyDescent="0.25">
      <c r="Q11709" s="1333"/>
      <c r="R11709" s="1333"/>
      <c r="S11709" s="669"/>
      <c r="T11709" s="669"/>
      <c r="U11709" s="669"/>
      <c r="AG11709" s="873"/>
      <c r="AN11709" s="669"/>
      <c r="IG11709" s="1009"/>
      <c r="IH11709" s="1009"/>
      <c r="II11709" s="1009"/>
      <c r="IJ11709" s="1009"/>
      <c r="IK11709" s="1009"/>
      <c r="IL11709" s="1009"/>
      <c r="IM11709" s="1009"/>
    </row>
    <row r="11710" spans="17:247" x14ac:dyDescent="0.25">
      <c r="Q11710" s="1333"/>
      <c r="R11710" s="1333"/>
      <c r="S11710" s="669"/>
      <c r="T11710" s="669"/>
      <c r="U11710" s="669"/>
      <c r="AG11710" s="873"/>
      <c r="AN11710" s="669"/>
      <c r="IG11710" s="1009"/>
      <c r="IH11710" s="1009"/>
      <c r="II11710" s="1009"/>
      <c r="IJ11710" s="1009"/>
      <c r="IK11710" s="1009"/>
      <c r="IL11710" s="1009"/>
      <c r="IM11710" s="1009"/>
    </row>
    <row r="11711" spans="17:247" x14ac:dyDescent="0.25">
      <c r="Q11711" s="1333"/>
      <c r="R11711" s="1333"/>
      <c r="S11711" s="669"/>
      <c r="T11711" s="669"/>
      <c r="U11711" s="669"/>
      <c r="AG11711" s="873"/>
      <c r="AN11711" s="669"/>
      <c r="IG11711" s="1009"/>
      <c r="IH11711" s="1009"/>
      <c r="II11711" s="1009"/>
      <c r="IJ11711" s="1009"/>
      <c r="IK11711" s="1009"/>
      <c r="IL11711" s="1009"/>
      <c r="IM11711" s="1009"/>
    </row>
    <row r="11712" spans="17:247" x14ac:dyDescent="0.25">
      <c r="Q11712" s="1333"/>
      <c r="R11712" s="1333"/>
      <c r="S11712" s="669"/>
      <c r="T11712" s="669"/>
      <c r="U11712" s="669"/>
      <c r="AG11712" s="873"/>
      <c r="AN11712" s="669"/>
      <c r="IG11712" s="1009"/>
      <c r="IH11712" s="1009"/>
      <c r="II11712" s="1009"/>
      <c r="IJ11712" s="1009"/>
      <c r="IK11712" s="1009"/>
      <c r="IL11712" s="1009"/>
      <c r="IM11712" s="1009"/>
    </row>
    <row r="11713" spans="17:247" x14ac:dyDescent="0.25">
      <c r="Q11713" s="1333"/>
      <c r="R11713" s="1333"/>
      <c r="S11713" s="669"/>
      <c r="T11713" s="669"/>
      <c r="U11713" s="669"/>
      <c r="AG11713" s="873"/>
      <c r="AN11713" s="669"/>
      <c r="IG11713" s="1009"/>
      <c r="IH11713" s="1009"/>
      <c r="II11713" s="1009"/>
      <c r="IJ11713" s="1009"/>
      <c r="IK11713" s="1009"/>
      <c r="IL11713" s="1009"/>
      <c r="IM11713" s="1009"/>
    </row>
    <row r="11714" spans="17:247" x14ac:dyDescent="0.25">
      <c r="Q11714" s="1333"/>
      <c r="R11714" s="1333"/>
      <c r="S11714" s="669"/>
      <c r="T11714" s="669"/>
      <c r="U11714" s="669"/>
      <c r="AG11714" s="873"/>
      <c r="AN11714" s="669"/>
      <c r="IG11714" s="1009"/>
      <c r="IH11714" s="1009"/>
      <c r="II11714" s="1009"/>
      <c r="IJ11714" s="1009"/>
      <c r="IK11714" s="1009"/>
      <c r="IL11714" s="1009"/>
      <c r="IM11714" s="1009"/>
    </row>
    <row r="11715" spans="17:247" x14ac:dyDescent="0.25">
      <c r="Q11715" s="1333"/>
      <c r="R11715" s="1333"/>
      <c r="S11715" s="669"/>
      <c r="T11715" s="669"/>
      <c r="U11715" s="669"/>
      <c r="AG11715" s="873"/>
      <c r="AN11715" s="669"/>
      <c r="IG11715" s="1009"/>
      <c r="IH11715" s="1009"/>
      <c r="II11715" s="1009"/>
      <c r="IJ11715" s="1009"/>
      <c r="IK11715" s="1009"/>
      <c r="IL11715" s="1009"/>
      <c r="IM11715" s="1009"/>
    </row>
    <row r="11716" spans="17:247" x14ac:dyDescent="0.25">
      <c r="Q11716" s="1333"/>
      <c r="R11716" s="1333"/>
      <c r="S11716" s="669"/>
      <c r="T11716" s="669"/>
      <c r="U11716" s="669"/>
      <c r="AG11716" s="873"/>
      <c r="AN11716" s="669"/>
      <c r="IG11716" s="1009"/>
      <c r="IH11716" s="1009"/>
      <c r="II11716" s="1009"/>
      <c r="IJ11716" s="1009"/>
      <c r="IK11716" s="1009"/>
      <c r="IL11716" s="1009"/>
      <c r="IM11716" s="1009"/>
    </row>
    <row r="11717" spans="17:247" x14ac:dyDescent="0.25">
      <c r="Q11717" s="1333"/>
      <c r="R11717" s="1333"/>
      <c r="S11717" s="669"/>
      <c r="T11717" s="669"/>
      <c r="U11717" s="669"/>
      <c r="AG11717" s="873"/>
      <c r="AN11717" s="669"/>
      <c r="IG11717" s="1009"/>
      <c r="IH11717" s="1009"/>
      <c r="II11717" s="1009"/>
      <c r="IJ11717" s="1009"/>
      <c r="IK11717" s="1009"/>
      <c r="IL11717" s="1009"/>
      <c r="IM11717" s="1009"/>
    </row>
    <row r="11718" spans="17:247" x14ac:dyDescent="0.25">
      <c r="Q11718" s="1333"/>
      <c r="R11718" s="1333"/>
      <c r="S11718" s="669"/>
      <c r="T11718" s="669"/>
      <c r="U11718" s="669"/>
      <c r="AG11718" s="873"/>
      <c r="AN11718" s="669"/>
      <c r="IG11718" s="1009"/>
      <c r="IH11718" s="1009"/>
      <c r="II11718" s="1009"/>
      <c r="IJ11718" s="1009"/>
      <c r="IK11718" s="1009"/>
      <c r="IL11718" s="1009"/>
      <c r="IM11718" s="1009"/>
    </row>
    <row r="11719" spans="17:247" x14ac:dyDescent="0.25">
      <c r="Q11719" s="1333"/>
      <c r="R11719" s="1333"/>
      <c r="S11719" s="669"/>
      <c r="T11719" s="669"/>
      <c r="U11719" s="669"/>
      <c r="AG11719" s="873"/>
      <c r="AN11719" s="669"/>
      <c r="IG11719" s="1009"/>
      <c r="IH11719" s="1009"/>
      <c r="II11719" s="1009"/>
      <c r="IJ11719" s="1009"/>
      <c r="IK11719" s="1009"/>
      <c r="IL11719" s="1009"/>
      <c r="IM11719" s="1009"/>
    </row>
    <row r="11720" spans="17:247" x14ac:dyDescent="0.25">
      <c r="Q11720" s="1333"/>
      <c r="R11720" s="1333"/>
      <c r="S11720" s="669"/>
      <c r="T11720" s="669"/>
      <c r="U11720" s="669"/>
      <c r="AG11720" s="873"/>
      <c r="AN11720" s="669"/>
      <c r="IG11720" s="1009"/>
      <c r="IH11720" s="1009"/>
      <c r="II11720" s="1009"/>
      <c r="IJ11720" s="1009"/>
      <c r="IK11720" s="1009"/>
      <c r="IL11720" s="1009"/>
      <c r="IM11720" s="1009"/>
    </row>
    <row r="11721" spans="17:247" x14ac:dyDescent="0.25">
      <c r="Q11721" s="1333"/>
      <c r="R11721" s="1333"/>
      <c r="S11721" s="669"/>
      <c r="T11721" s="669"/>
      <c r="U11721" s="669"/>
      <c r="AG11721" s="873"/>
      <c r="AN11721" s="669"/>
      <c r="IG11721" s="1009"/>
      <c r="IH11721" s="1009"/>
      <c r="II11721" s="1009"/>
      <c r="IJ11721" s="1009"/>
      <c r="IK11721" s="1009"/>
      <c r="IL11721" s="1009"/>
      <c r="IM11721" s="1009"/>
    </row>
    <row r="11722" spans="17:247" x14ac:dyDescent="0.25">
      <c r="Q11722" s="1333"/>
      <c r="R11722" s="1333"/>
      <c r="S11722" s="669"/>
      <c r="T11722" s="669"/>
      <c r="U11722" s="669"/>
      <c r="AG11722" s="873"/>
      <c r="AN11722" s="669"/>
      <c r="IG11722" s="1009"/>
      <c r="IH11722" s="1009"/>
      <c r="II11722" s="1009"/>
      <c r="IJ11722" s="1009"/>
      <c r="IK11722" s="1009"/>
      <c r="IL11722" s="1009"/>
      <c r="IM11722" s="1009"/>
    </row>
    <row r="11723" spans="17:247" x14ac:dyDescent="0.25">
      <c r="Q11723" s="1333"/>
      <c r="R11723" s="1333"/>
      <c r="S11723" s="669"/>
      <c r="T11723" s="669"/>
      <c r="U11723" s="669"/>
      <c r="AG11723" s="873"/>
      <c r="AN11723" s="669"/>
      <c r="IG11723" s="1009"/>
      <c r="IH11723" s="1009"/>
      <c r="II11723" s="1009"/>
      <c r="IJ11723" s="1009"/>
      <c r="IK11723" s="1009"/>
      <c r="IL11723" s="1009"/>
      <c r="IM11723" s="1009"/>
    </row>
    <row r="11724" spans="17:247" x14ac:dyDescent="0.25">
      <c r="Q11724" s="1333"/>
      <c r="R11724" s="1333"/>
      <c r="S11724" s="669"/>
      <c r="T11724" s="669"/>
      <c r="U11724" s="669"/>
      <c r="AG11724" s="873"/>
      <c r="AN11724" s="669"/>
      <c r="IG11724" s="1009"/>
      <c r="IH11724" s="1009"/>
      <c r="II11724" s="1009"/>
      <c r="IJ11724" s="1009"/>
      <c r="IK11724" s="1009"/>
      <c r="IL11724" s="1009"/>
      <c r="IM11724" s="1009"/>
    </row>
    <row r="11725" spans="17:247" x14ac:dyDescent="0.25">
      <c r="Q11725" s="1333"/>
      <c r="R11725" s="1333"/>
      <c r="S11725" s="669"/>
      <c r="T11725" s="669"/>
      <c r="U11725" s="669"/>
      <c r="AG11725" s="873"/>
      <c r="AN11725" s="669"/>
      <c r="IG11725" s="1009"/>
      <c r="IH11725" s="1009"/>
      <c r="II11725" s="1009"/>
      <c r="IJ11725" s="1009"/>
      <c r="IK11725" s="1009"/>
      <c r="IL11725" s="1009"/>
      <c r="IM11725" s="1009"/>
    </row>
    <row r="11726" spans="17:247" x14ac:dyDescent="0.25">
      <c r="Q11726" s="1333"/>
      <c r="R11726" s="1333"/>
      <c r="S11726" s="669"/>
      <c r="T11726" s="669"/>
      <c r="U11726" s="669"/>
      <c r="AG11726" s="873"/>
      <c r="AN11726" s="669"/>
      <c r="IG11726" s="1009"/>
      <c r="IH11726" s="1009"/>
      <c r="II11726" s="1009"/>
      <c r="IJ11726" s="1009"/>
      <c r="IK11726" s="1009"/>
      <c r="IL11726" s="1009"/>
      <c r="IM11726" s="1009"/>
    </row>
    <row r="11727" spans="17:247" x14ac:dyDescent="0.25">
      <c r="Q11727" s="1333"/>
      <c r="R11727" s="1333"/>
      <c r="S11727" s="669"/>
      <c r="T11727" s="669"/>
      <c r="U11727" s="669"/>
      <c r="AG11727" s="873"/>
      <c r="AN11727" s="669"/>
      <c r="IG11727" s="1009"/>
      <c r="IH11727" s="1009"/>
      <c r="II11727" s="1009"/>
      <c r="IJ11727" s="1009"/>
      <c r="IK11727" s="1009"/>
      <c r="IL11727" s="1009"/>
      <c r="IM11727" s="1009"/>
    </row>
    <row r="11728" spans="17:247" x14ac:dyDescent="0.25">
      <c r="Q11728" s="1333"/>
      <c r="R11728" s="1333"/>
      <c r="S11728" s="669"/>
      <c r="T11728" s="669"/>
      <c r="U11728" s="669"/>
      <c r="AG11728" s="873"/>
      <c r="AN11728" s="669"/>
      <c r="IG11728" s="1009"/>
      <c r="IH11728" s="1009"/>
      <c r="II11728" s="1009"/>
      <c r="IJ11728" s="1009"/>
      <c r="IK11728" s="1009"/>
      <c r="IL11728" s="1009"/>
      <c r="IM11728" s="1009"/>
    </row>
    <row r="11729" spans="17:247" x14ac:dyDescent="0.25">
      <c r="Q11729" s="1333"/>
      <c r="R11729" s="1333"/>
      <c r="S11729" s="669"/>
      <c r="T11729" s="669"/>
      <c r="U11729" s="669"/>
      <c r="AG11729" s="873"/>
      <c r="AN11729" s="669"/>
      <c r="IG11729" s="1009"/>
      <c r="IH11729" s="1009"/>
      <c r="II11729" s="1009"/>
      <c r="IJ11729" s="1009"/>
      <c r="IK11729" s="1009"/>
      <c r="IL11729" s="1009"/>
      <c r="IM11729" s="1009"/>
    </row>
    <row r="11730" spans="17:247" x14ac:dyDescent="0.25">
      <c r="Q11730" s="1333"/>
      <c r="R11730" s="1333"/>
      <c r="S11730" s="669"/>
      <c r="T11730" s="669"/>
      <c r="U11730" s="669"/>
      <c r="AG11730" s="873"/>
      <c r="AN11730" s="669"/>
      <c r="IG11730" s="1009"/>
      <c r="IH11730" s="1009"/>
      <c r="II11730" s="1009"/>
      <c r="IJ11730" s="1009"/>
      <c r="IK11730" s="1009"/>
      <c r="IL11730" s="1009"/>
      <c r="IM11730" s="1009"/>
    </row>
    <row r="11731" spans="17:247" x14ac:dyDescent="0.25">
      <c r="Q11731" s="1333"/>
      <c r="R11731" s="1333"/>
      <c r="S11731" s="669"/>
      <c r="T11731" s="669"/>
      <c r="U11731" s="669"/>
      <c r="AG11731" s="873"/>
      <c r="AN11731" s="669"/>
      <c r="IG11731" s="1009"/>
      <c r="IH11731" s="1009"/>
      <c r="II11731" s="1009"/>
      <c r="IJ11731" s="1009"/>
      <c r="IK11731" s="1009"/>
      <c r="IL11731" s="1009"/>
      <c r="IM11731" s="1009"/>
    </row>
    <row r="11732" spans="17:247" x14ac:dyDescent="0.25">
      <c r="Q11732" s="1333"/>
      <c r="R11732" s="1333"/>
      <c r="S11732" s="669"/>
      <c r="T11732" s="669"/>
      <c r="U11732" s="669"/>
      <c r="AG11732" s="873"/>
      <c r="AN11732" s="669"/>
      <c r="IG11732" s="1009"/>
      <c r="IH11732" s="1009"/>
      <c r="II11732" s="1009"/>
      <c r="IJ11732" s="1009"/>
      <c r="IK11732" s="1009"/>
      <c r="IL11732" s="1009"/>
      <c r="IM11732" s="1009"/>
    </row>
    <row r="11733" spans="17:247" x14ac:dyDescent="0.25">
      <c r="Q11733" s="1333"/>
      <c r="R11733" s="1333"/>
      <c r="S11733" s="669"/>
      <c r="T11733" s="669"/>
      <c r="U11733" s="669"/>
      <c r="AG11733" s="873"/>
      <c r="AN11733" s="669"/>
      <c r="IG11733" s="1009"/>
      <c r="IH11733" s="1009"/>
      <c r="II11733" s="1009"/>
      <c r="IJ11733" s="1009"/>
      <c r="IK11733" s="1009"/>
      <c r="IL11733" s="1009"/>
      <c r="IM11733" s="1009"/>
    </row>
    <row r="11734" spans="17:247" x14ac:dyDescent="0.25">
      <c r="Q11734" s="1333"/>
      <c r="R11734" s="1333"/>
      <c r="S11734" s="669"/>
      <c r="T11734" s="669"/>
      <c r="U11734" s="669"/>
      <c r="AG11734" s="873"/>
      <c r="AN11734" s="669"/>
      <c r="IG11734" s="1009"/>
      <c r="IH11734" s="1009"/>
      <c r="II11734" s="1009"/>
      <c r="IJ11734" s="1009"/>
      <c r="IK11734" s="1009"/>
      <c r="IL11734" s="1009"/>
      <c r="IM11734" s="1009"/>
    </row>
    <row r="11735" spans="17:247" x14ac:dyDescent="0.25">
      <c r="Q11735" s="1333"/>
      <c r="R11735" s="1333"/>
      <c r="S11735" s="669"/>
      <c r="T11735" s="669"/>
      <c r="U11735" s="669"/>
      <c r="AG11735" s="873"/>
      <c r="AN11735" s="669"/>
      <c r="IG11735" s="1009"/>
      <c r="IH11735" s="1009"/>
      <c r="II11735" s="1009"/>
      <c r="IJ11735" s="1009"/>
      <c r="IK11735" s="1009"/>
      <c r="IL11735" s="1009"/>
      <c r="IM11735" s="1009"/>
    </row>
    <row r="11736" spans="17:247" x14ac:dyDescent="0.25">
      <c r="Q11736" s="1333"/>
      <c r="R11736" s="1333"/>
      <c r="S11736" s="669"/>
      <c r="T11736" s="669"/>
      <c r="U11736" s="669"/>
      <c r="AG11736" s="873"/>
      <c r="AN11736" s="669"/>
      <c r="IG11736" s="1009"/>
      <c r="IH11736" s="1009"/>
      <c r="II11736" s="1009"/>
      <c r="IJ11736" s="1009"/>
      <c r="IK11736" s="1009"/>
      <c r="IL11736" s="1009"/>
      <c r="IM11736" s="1009"/>
    </row>
    <row r="11737" spans="17:247" x14ac:dyDescent="0.25">
      <c r="Q11737" s="1333"/>
      <c r="R11737" s="1333"/>
      <c r="S11737" s="669"/>
      <c r="T11737" s="669"/>
      <c r="U11737" s="669"/>
      <c r="AG11737" s="873"/>
      <c r="AN11737" s="669"/>
      <c r="IG11737" s="1009"/>
      <c r="IH11737" s="1009"/>
      <c r="II11737" s="1009"/>
      <c r="IJ11737" s="1009"/>
      <c r="IK11737" s="1009"/>
      <c r="IL11737" s="1009"/>
      <c r="IM11737" s="1009"/>
    </row>
    <row r="11738" spans="17:247" x14ac:dyDescent="0.25">
      <c r="Q11738" s="1333"/>
      <c r="R11738" s="1333"/>
      <c r="S11738" s="669"/>
      <c r="T11738" s="669"/>
      <c r="U11738" s="669"/>
      <c r="AG11738" s="873"/>
      <c r="AN11738" s="669"/>
      <c r="IG11738" s="1009"/>
      <c r="IH11738" s="1009"/>
      <c r="II11738" s="1009"/>
      <c r="IJ11738" s="1009"/>
      <c r="IK11738" s="1009"/>
      <c r="IL11738" s="1009"/>
      <c r="IM11738" s="1009"/>
    </row>
    <row r="11739" spans="17:247" x14ac:dyDescent="0.25">
      <c r="Q11739" s="1333"/>
      <c r="R11739" s="1333"/>
      <c r="S11739" s="669"/>
      <c r="T11739" s="669"/>
      <c r="U11739" s="669"/>
      <c r="AG11739" s="873"/>
      <c r="AN11739" s="669"/>
      <c r="IG11739" s="1009"/>
      <c r="IH11739" s="1009"/>
      <c r="II11739" s="1009"/>
      <c r="IJ11739" s="1009"/>
      <c r="IK11739" s="1009"/>
      <c r="IL11739" s="1009"/>
      <c r="IM11739" s="1009"/>
    </row>
    <row r="11740" spans="17:247" x14ac:dyDescent="0.25">
      <c r="Q11740" s="1333"/>
      <c r="R11740" s="1333"/>
      <c r="S11740" s="669"/>
      <c r="T11740" s="669"/>
      <c r="U11740" s="669"/>
      <c r="AG11740" s="873"/>
      <c r="AN11740" s="669"/>
      <c r="IG11740" s="1009"/>
      <c r="IH11740" s="1009"/>
      <c r="II11740" s="1009"/>
      <c r="IJ11740" s="1009"/>
      <c r="IK11740" s="1009"/>
      <c r="IL11740" s="1009"/>
      <c r="IM11740" s="1009"/>
    </row>
    <row r="11741" spans="17:247" x14ac:dyDescent="0.25">
      <c r="Q11741" s="1333"/>
      <c r="R11741" s="1333"/>
      <c r="S11741" s="669"/>
      <c r="T11741" s="669"/>
      <c r="U11741" s="669"/>
      <c r="AG11741" s="873"/>
      <c r="AN11741" s="669"/>
      <c r="IG11741" s="1009"/>
      <c r="IH11741" s="1009"/>
      <c r="II11741" s="1009"/>
      <c r="IJ11741" s="1009"/>
      <c r="IK11741" s="1009"/>
      <c r="IL11741" s="1009"/>
      <c r="IM11741" s="1009"/>
    </row>
    <row r="11742" spans="17:247" x14ac:dyDescent="0.25">
      <c r="Q11742" s="1333"/>
      <c r="R11742" s="1333"/>
      <c r="S11742" s="669"/>
      <c r="T11742" s="669"/>
      <c r="U11742" s="669"/>
      <c r="AG11742" s="873"/>
      <c r="AN11742" s="669"/>
      <c r="IG11742" s="1009"/>
      <c r="IH11742" s="1009"/>
      <c r="II11742" s="1009"/>
      <c r="IJ11742" s="1009"/>
      <c r="IK11742" s="1009"/>
      <c r="IL11742" s="1009"/>
      <c r="IM11742" s="1009"/>
    </row>
    <row r="11743" spans="17:247" x14ac:dyDescent="0.25">
      <c r="Q11743" s="1333"/>
      <c r="R11743" s="1333"/>
      <c r="S11743" s="669"/>
      <c r="T11743" s="669"/>
      <c r="U11743" s="669"/>
      <c r="AG11743" s="873"/>
      <c r="AN11743" s="669"/>
      <c r="IG11743" s="1009"/>
      <c r="IH11743" s="1009"/>
      <c r="II11743" s="1009"/>
      <c r="IJ11743" s="1009"/>
      <c r="IK11743" s="1009"/>
      <c r="IL11743" s="1009"/>
      <c r="IM11743" s="1009"/>
    </row>
    <row r="11744" spans="17:247" x14ac:dyDescent="0.25">
      <c r="Q11744" s="1333"/>
      <c r="R11744" s="1333"/>
      <c r="S11744" s="669"/>
      <c r="T11744" s="669"/>
      <c r="U11744" s="669"/>
      <c r="AG11744" s="873"/>
      <c r="AN11744" s="669"/>
      <c r="IG11744" s="1009"/>
      <c r="IH11744" s="1009"/>
      <c r="II11744" s="1009"/>
      <c r="IJ11744" s="1009"/>
      <c r="IK11744" s="1009"/>
      <c r="IL11744" s="1009"/>
      <c r="IM11744" s="1009"/>
    </row>
    <row r="11745" spans="17:247" x14ac:dyDescent="0.25">
      <c r="Q11745" s="1333"/>
      <c r="R11745" s="1333"/>
      <c r="S11745" s="669"/>
      <c r="T11745" s="669"/>
      <c r="U11745" s="669"/>
      <c r="AG11745" s="873"/>
      <c r="AN11745" s="669"/>
      <c r="IG11745" s="1009"/>
      <c r="IH11745" s="1009"/>
      <c r="II11745" s="1009"/>
      <c r="IJ11745" s="1009"/>
      <c r="IK11745" s="1009"/>
      <c r="IL11745" s="1009"/>
      <c r="IM11745" s="1009"/>
    </row>
    <row r="11746" spans="17:247" x14ac:dyDescent="0.25">
      <c r="Q11746" s="1333"/>
      <c r="R11746" s="1333"/>
      <c r="S11746" s="669"/>
      <c r="T11746" s="669"/>
      <c r="U11746" s="669"/>
      <c r="AG11746" s="873"/>
      <c r="AN11746" s="669"/>
      <c r="IG11746" s="1009"/>
      <c r="IH11746" s="1009"/>
      <c r="II11746" s="1009"/>
      <c r="IJ11746" s="1009"/>
      <c r="IK11746" s="1009"/>
      <c r="IL11746" s="1009"/>
      <c r="IM11746" s="1009"/>
    </row>
    <row r="11747" spans="17:247" x14ac:dyDescent="0.25">
      <c r="Q11747" s="1333"/>
      <c r="R11747" s="1333"/>
      <c r="S11747" s="669"/>
      <c r="T11747" s="669"/>
      <c r="U11747" s="669"/>
      <c r="AG11747" s="873"/>
      <c r="AN11747" s="669"/>
      <c r="IG11747" s="1009"/>
      <c r="IH11747" s="1009"/>
      <c r="II11747" s="1009"/>
      <c r="IJ11747" s="1009"/>
      <c r="IK11747" s="1009"/>
      <c r="IL11747" s="1009"/>
      <c r="IM11747" s="1009"/>
    </row>
    <row r="11748" spans="17:247" x14ac:dyDescent="0.25">
      <c r="Q11748" s="1333"/>
      <c r="R11748" s="1333"/>
      <c r="S11748" s="669"/>
      <c r="T11748" s="669"/>
      <c r="U11748" s="669"/>
      <c r="AG11748" s="873"/>
      <c r="AN11748" s="669"/>
      <c r="IG11748" s="1009"/>
      <c r="IH11748" s="1009"/>
      <c r="II11748" s="1009"/>
      <c r="IJ11748" s="1009"/>
      <c r="IK11748" s="1009"/>
      <c r="IL11748" s="1009"/>
      <c r="IM11748" s="1009"/>
    </row>
    <row r="11749" spans="17:247" x14ac:dyDescent="0.25">
      <c r="Q11749" s="1333"/>
      <c r="R11749" s="1333"/>
      <c r="S11749" s="669"/>
      <c r="T11749" s="669"/>
      <c r="U11749" s="669"/>
      <c r="AG11749" s="873"/>
      <c r="AN11749" s="669"/>
      <c r="IG11749" s="1009"/>
      <c r="IH11749" s="1009"/>
      <c r="II11749" s="1009"/>
      <c r="IJ11749" s="1009"/>
      <c r="IK11749" s="1009"/>
      <c r="IL11749" s="1009"/>
      <c r="IM11749" s="1009"/>
    </row>
    <row r="11750" spans="17:247" x14ac:dyDescent="0.25">
      <c r="Q11750" s="1333"/>
      <c r="R11750" s="1333"/>
      <c r="S11750" s="669"/>
      <c r="T11750" s="669"/>
      <c r="U11750" s="669"/>
      <c r="AG11750" s="873"/>
      <c r="AN11750" s="669"/>
      <c r="IG11750" s="1009"/>
      <c r="IH11750" s="1009"/>
      <c r="II11750" s="1009"/>
      <c r="IJ11750" s="1009"/>
      <c r="IK11750" s="1009"/>
      <c r="IL11750" s="1009"/>
      <c r="IM11750" s="1009"/>
    </row>
    <row r="11751" spans="17:247" x14ac:dyDescent="0.25">
      <c r="Q11751" s="1333"/>
      <c r="R11751" s="1333"/>
      <c r="S11751" s="669"/>
      <c r="T11751" s="669"/>
      <c r="U11751" s="669"/>
      <c r="AG11751" s="873"/>
      <c r="AN11751" s="669"/>
      <c r="IG11751" s="1009"/>
      <c r="IH11751" s="1009"/>
      <c r="II11751" s="1009"/>
      <c r="IJ11751" s="1009"/>
      <c r="IK11751" s="1009"/>
      <c r="IL11751" s="1009"/>
      <c r="IM11751" s="1009"/>
    </row>
    <row r="11752" spans="17:247" x14ac:dyDescent="0.25">
      <c r="Q11752" s="1333"/>
      <c r="R11752" s="1333"/>
      <c r="S11752" s="669"/>
      <c r="T11752" s="669"/>
      <c r="U11752" s="669"/>
      <c r="AG11752" s="873"/>
      <c r="AN11752" s="669"/>
      <c r="IG11752" s="1009"/>
      <c r="IH11752" s="1009"/>
      <c r="II11752" s="1009"/>
      <c r="IJ11752" s="1009"/>
      <c r="IK11752" s="1009"/>
      <c r="IL11752" s="1009"/>
      <c r="IM11752" s="1009"/>
    </row>
    <row r="11753" spans="17:247" x14ac:dyDescent="0.25">
      <c r="Q11753" s="1333"/>
      <c r="R11753" s="1333"/>
      <c r="S11753" s="669"/>
      <c r="T11753" s="669"/>
      <c r="U11753" s="669"/>
      <c r="AG11753" s="873"/>
      <c r="AN11753" s="669"/>
      <c r="IG11753" s="1009"/>
      <c r="IH11753" s="1009"/>
      <c r="II11753" s="1009"/>
      <c r="IJ11753" s="1009"/>
      <c r="IK11753" s="1009"/>
      <c r="IL11753" s="1009"/>
      <c r="IM11753" s="1009"/>
    </row>
    <row r="11754" spans="17:247" x14ac:dyDescent="0.25">
      <c r="Q11754" s="1333"/>
      <c r="R11754" s="1333"/>
      <c r="S11754" s="669"/>
      <c r="T11754" s="669"/>
      <c r="U11754" s="669"/>
      <c r="AG11754" s="873"/>
      <c r="AN11754" s="669"/>
      <c r="IG11754" s="1009"/>
      <c r="IH11754" s="1009"/>
      <c r="II11754" s="1009"/>
      <c r="IJ11754" s="1009"/>
      <c r="IK11754" s="1009"/>
      <c r="IL11754" s="1009"/>
      <c r="IM11754" s="1009"/>
    </row>
    <row r="11755" spans="17:247" x14ac:dyDescent="0.25">
      <c r="Q11755" s="1333"/>
      <c r="R11755" s="1333"/>
      <c r="S11755" s="669"/>
      <c r="T11755" s="669"/>
      <c r="U11755" s="669"/>
      <c r="AG11755" s="873"/>
      <c r="AN11755" s="669"/>
      <c r="IG11755" s="1009"/>
      <c r="IH11755" s="1009"/>
      <c r="II11755" s="1009"/>
      <c r="IJ11755" s="1009"/>
      <c r="IK11755" s="1009"/>
      <c r="IL11755" s="1009"/>
      <c r="IM11755" s="1009"/>
    </row>
    <row r="11756" spans="17:247" x14ac:dyDescent="0.25">
      <c r="Q11756" s="1333"/>
      <c r="R11756" s="1333"/>
      <c r="S11756" s="669"/>
      <c r="T11756" s="669"/>
      <c r="U11756" s="669"/>
      <c r="AG11756" s="873"/>
      <c r="AN11756" s="669"/>
      <c r="IG11756" s="1009"/>
      <c r="IH11756" s="1009"/>
      <c r="II11756" s="1009"/>
      <c r="IJ11756" s="1009"/>
      <c r="IK11756" s="1009"/>
      <c r="IL11756" s="1009"/>
      <c r="IM11756" s="1009"/>
    </row>
    <row r="11757" spans="17:247" x14ac:dyDescent="0.25">
      <c r="Q11757" s="1333"/>
      <c r="R11757" s="1333"/>
      <c r="S11757" s="669"/>
      <c r="T11757" s="669"/>
      <c r="U11757" s="669"/>
      <c r="AG11757" s="873"/>
      <c r="AN11757" s="669"/>
      <c r="IG11757" s="1009"/>
      <c r="IH11757" s="1009"/>
      <c r="II11757" s="1009"/>
      <c r="IJ11757" s="1009"/>
      <c r="IK11757" s="1009"/>
      <c r="IL11757" s="1009"/>
      <c r="IM11757" s="1009"/>
    </row>
    <row r="11758" spans="17:247" x14ac:dyDescent="0.25">
      <c r="Q11758" s="1333"/>
      <c r="R11758" s="1333"/>
      <c r="S11758" s="669"/>
      <c r="T11758" s="669"/>
      <c r="U11758" s="669"/>
      <c r="AG11758" s="873"/>
      <c r="AN11758" s="669"/>
      <c r="IG11758" s="1009"/>
      <c r="IH11758" s="1009"/>
      <c r="II11758" s="1009"/>
      <c r="IJ11758" s="1009"/>
      <c r="IK11758" s="1009"/>
      <c r="IL11758" s="1009"/>
      <c r="IM11758" s="1009"/>
    </row>
    <row r="11759" spans="17:247" x14ac:dyDescent="0.25">
      <c r="Q11759" s="1333"/>
      <c r="R11759" s="1333"/>
      <c r="S11759" s="669"/>
      <c r="T11759" s="669"/>
      <c r="U11759" s="669"/>
      <c r="AG11759" s="873"/>
      <c r="AN11759" s="669"/>
      <c r="IG11759" s="1009"/>
      <c r="IH11759" s="1009"/>
      <c r="II11759" s="1009"/>
      <c r="IJ11759" s="1009"/>
      <c r="IK11759" s="1009"/>
      <c r="IL11759" s="1009"/>
      <c r="IM11759" s="1009"/>
    </row>
    <row r="11760" spans="17:247" x14ac:dyDescent="0.25">
      <c r="Q11760" s="1333"/>
      <c r="R11760" s="1333"/>
      <c r="S11760" s="669"/>
      <c r="T11760" s="669"/>
      <c r="U11760" s="669"/>
      <c r="AG11760" s="873"/>
      <c r="AN11760" s="669"/>
      <c r="IG11760" s="1009"/>
      <c r="IH11760" s="1009"/>
      <c r="II11760" s="1009"/>
      <c r="IJ11760" s="1009"/>
      <c r="IK11760" s="1009"/>
      <c r="IL11760" s="1009"/>
      <c r="IM11760" s="1009"/>
    </row>
    <row r="11761" spans="17:247" x14ac:dyDescent="0.25">
      <c r="Q11761" s="1333"/>
      <c r="R11761" s="1333"/>
      <c r="S11761" s="669"/>
      <c r="T11761" s="669"/>
      <c r="U11761" s="669"/>
      <c r="AG11761" s="873"/>
      <c r="AN11761" s="669"/>
      <c r="IG11761" s="1009"/>
      <c r="IH11761" s="1009"/>
      <c r="II11761" s="1009"/>
      <c r="IJ11761" s="1009"/>
      <c r="IK11761" s="1009"/>
      <c r="IL11761" s="1009"/>
      <c r="IM11761" s="1009"/>
    </row>
    <row r="11762" spans="17:247" x14ac:dyDescent="0.25">
      <c r="Q11762" s="1333"/>
      <c r="R11762" s="1333"/>
      <c r="S11762" s="669"/>
      <c r="T11762" s="669"/>
      <c r="U11762" s="669"/>
      <c r="AG11762" s="873"/>
      <c r="AN11762" s="669"/>
      <c r="IG11762" s="1009"/>
      <c r="IH11762" s="1009"/>
      <c r="II11762" s="1009"/>
      <c r="IJ11762" s="1009"/>
      <c r="IK11762" s="1009"/>
      <c r="IL11762" s="1009"/>
      <c r="IM11762" s="1009"/>
    </row>
    <row r="11763" spans="17:247" x14ac:dyDescent="0.25">
      <c r="Q11763" s="1333"/>
      <c r="R11763" s="1333"/>
      <c r="S11763" s="669"/>
      <c r="T11763" s="669"/>
      <c r="U11763" s="669"/>
      <c r="AG11763" s="873"/>
      <c r="AN11763" s="669"/>
      <c r="IG11763" s="1009"/>
      <c r="IH11763" s="1009"/>
      <c r="II11763" s="1009"/>
      <c r="IJ11763" s="1009"/>
      <c r="IK11763" s="1009"/>
      <c r="IL11763" s="1009"/>
      <c r="IM11763" s="1009"/>
    </row>
    <row r="11764" spans="17:247" x14ac:dyDescent="0.25">
      <c r="Q11764" s="1333"/>
      <c r="R11764" s="1333"/>
      <c r="S11764" s="669"/>
      <c r="T11764" s="669"/>
      <c r="U11764" s="669"/>
      <c r="AG11764" s="873"/>
      <c r="AN11764" s="669"/>
      <c r="IG11764" s="1009"/>
      <c r="IH11764" s="1009"/>
      <c r="II11764" s="1009"/>
      <c r="IJ11764" s="1009"/>
      <c r="IK11764" s="1009"/>
      <c r="IL11764" s="1009"/>
      <c r="IM11764" s="1009"/>
    </row>
    <row r="11765" spans="17:247" x14ac:dyDescent="0.25">
      <c r="Q11765" s="1333"/>
      <c r="R11765" s="1333"/>
      <c r="S11765" s="669"/>
      <c r="T11765" s="669"/>
      <c r="U11765" s="669"/>
      <c r="AG11765" s="873"/>
      <c r="AN11765" s="669"/>
      <c r="IG11765" s="1009"/>
      <c r="IH11765" s="1009"/>
      <c r="II11765" s="1009"/>
      <c r="IJ11765" s="1009"/>
      <c r="IK11765" s="1009"/>
      <c r="IL11765" s="1009"/>
      <c r="IM11765" s="1009"/>
    </row>
    <row r="11766" spans="17:247" x14ac:dyDescent="0.25">
      <c r="Q11766" s="1333"/>
      <c r="R11766" s="1333"/>
      <c r="S11766" s="669"/>
      <c r="T11766" s="669"/>
      <c r="U11766" s="669"/>
      <c r="AG11766" s="873"/>
      <c r="AN11766" s="669"/>
      <c r="IG11766" s="1009"/>
      <c r="IH11766" s="1009"/>
      <c r="II11766" s="1009"/>
      <c r="IJ11766" s="1009"/>
      <c r="IK11766" s="1009"/>
      <c r="IL11766" s="1009"/>
      <c r="IM11766" s="1009"/>
    </row>
    <row r="11767" spans="17:247" x14ac:dyDescent="0.25">
      <c r="Q11767" s="1333"/>
      <c r="R11767" s="1333"/>
      <c r="S11767" s="669"/>
      <c r="T11767" s="669"/>
      <c r="U11767" s="669"/>
      <c r="AG11767" s="873"/>
      <c r="AN11767" s="669"/>
      <c r="IG11767" s="1009"/>
      <c r="IH11767" s="1009"/>
      <c r="II11767" s="1009"/>
      <c r="IJ11767" s="1009"/>
      <c r="IK11767" s="1009"/>
      <c r="IL11767" s="1009"/>
      <c r="IM11767" s="1009"/>
    </row>
    <row r="11768" spans="17:247" x14ac:dyDescent="0.25">
      <c r="Q11768" s="1333"/>
      <c r="R11768" s="1333"/>
      <c r="S11768" s="669"/>
      <c r="T11768" s="669"/>
      <c r="U11768" s="669"/>
      <c r="AG11768" s="873"/>
      <c r="AN11768" s="669"/>
      <c r="IG11768" s="1009"/>
      <c r="IH11768" s="1009"/>
      <c r="II11768" s="1009"/>
      <c r="IJ11768" s="1009"/>
      <c r="IK11768" s="1009"/>
      <c r="IL11768" s="1009"/>
      <c r="IM11768" s="1009"/>
    </row>
    <row r="11769" spans="17:247" x14ac:dyDescent="0.25">
      <c r="Q11769" s="1333"/>
      <c r="R11769" s="1333"/>
      <c r="S11769" s="669"/>
      <c r="T11769" s="669"/>
      <c r="U11769" s="669"/>
      <c r="AG11769" s="873"/>
      <c r="AN11769" s="669"/>
      <c r="IG11769" s="1009"/>
      <c r="IH11769" s="1009"/>
      <c r="II11769" s="1009"/>
      <c r="IJ11769" s="1009"/>
      <c r="IK11769" s="1009"/>
      <c r="IL11769" s="1009"/>
      <c r="IM11769" s="1009"/>
    </row>
    <row r="11770" spans="17:247" x14ac:dyDescent="0.25">
      <c r="Q11770" s="1333"/>
      <c r="R11770" s="1333"/>
      <c r="S11770" s="669"/>
      <c r="T11770" s="669"/>
      <c r="U11770" s="669"/>
      <c r="AG11770" s="873"/>
      <c r="AN11770" s="669"/>
      <c r="IG11770" s="1009"/>
      <c r="IH11770" s="1009"/>
      <c r="II11770" s="1009"/>
      <c r="IJ11770" s="1009"/>
      <c r="IK11770" s="1009"/>
      <c r="IL11770" s="1009"/>
      <c r="IM11770" s="1009"/>
    </row>
    <row r="11771" spans="17:247" x14ac:dyDescent="0.25">
      <c r="Q11771" s="1333"/>
      <c r="R11771" s="1333"/>
      <c r="S11771" s="669"/>
      <c r="T11771" s="669"/>
      <c r="U11771" s="669"/>
      <c r="AG11771" s="873"/>
      <c r="AN11771" s="669"/>
      <c r="IG11771" s="1009"/>
      <c r="IH11771" s="1009"/>
      <c r="II11771" s="1009"/>
      <c r="IJ11771" s="1009"/>
      <c r="IK11771" s="1009"/>
      <c r="IL11771" s="1009"/>
      <c r="IM11771" s="1009"/>
    </row>
    <row r="11772" spans="17:247" x14ac:dyDescent="0.25">
      <c r="Q11772" s="1333"/>
      <c r="R11772" s="1333"/>
      <c r="S11772" s="669"/>
      <c r="T11772" s="669"/>
      <c r="U11772" s="669"/>
      <c r="AG11772" s="873"/>
      <c r="AN11772" s="669"/>
      <c r="IG11772" s="1009"/>
      <c r="IH11772" s="1009"/>
      <c r="II11772" s="1009"/>
      <c r="IJ11772" s="1009"/>
      <c r="IK11772" s="1009"/>
      <c r="IL11772" s="1009"/>
      <c r="IM11772" s="1009"/>
    </row>
    <row r="11773" spans="17:247" x14ac:dyDescent="0.25">
      <c r="Q11773" s="1333"/>
      <c r="R11773" s="1333"/>
      <c r="S11773" s="669"/>
      <c r="T11773" s="669"/>
      <c r="U11773" s="669"/>
      <c r="AG11773" s="873"/>
      <c r="AN11773" s="669"/>
      <c r="IG11773" s="1009"/>
      <c r="IH11773" s="1009"/>
      <c r="II11773" s="1009"/>
      <c r="IJ11773" s="1009"/>
      <c r="IK11773" s="1009"/>
      <c r="IL11773" s="1009"/>
      <c r="IM11773" s="1009"/>
    </row>
    <row r="11774" spans="17:247" x14ac:dyDescent="0.25">
      <c r="Q11774" s="1333"/>
      <c r="R11774" s="1333"/>
      <c r="S11774" s="669"/>
      <c r="T11774" s="669"/>
      <c r="U11774" s="669"/>
      <c r="AG11774" s="873"/>
      <c r="AN11774" s="669"/>
      <c r="IG11774" s="1009"/>
      <c r="IH11774" s="1009"/>
      <c r="II11774" s="1009"/>
      <c r="IJ11774" s="1009"/>
      <c r="IK11774" s="1009"/>
      <c r="IL11774" s="1009"/>
      <c r="IM11774" s="1009"/>
    </row>
    <row r="11775" spans="17:247" x14ac:dyDescent="0.25">
      <c r="Q11775" s="1333"/>
      <c r="R11775" s="1333"/>
      <c r="S11775" s="669"/>
      <c r="T11775" s="669"/>
      <c r="U11775" s="669"/>
      <c r="AG11775" s="873"/>
      <c r="AN11775" s="669"/>
      <c r="IG11775" s="1009"/>
      <c r="IH11775" s="1009"/>
      <c r="II11775" s="1009"/>
      <c r="IJ11775" s="1009"/>
      <c r="IK11775" s="1009"/>
      <c r="IL11775" s="1009"/>
      <c r="IM11775" s="1009"/>
    </row>
    <row r="11776" spans="17:247" x14ac:dyDescent="0.25">
      <c r="Q11776" s="1333"/>
      <c r="R11776" s="1333"/>
      <c r="S11776" s="669"/>
      <c r="T11776" s="669"/>
      <c r="U11776" s="669"/>
      <c r="AG11776" s="873"/>
      <c r="AN11776" s="669"/>
      <c r="IG11776" s="1009"/>
      <c r="IH11776" s="1009"/>
      <c r="II11776" s="1009"/>
      <c r="IJ11776" s="1009"/>
      <c r="IK11776" s="1009"/>
      <c r="IL11776" s="1009"/>
      <c r="IM11776" s="1009"/>
    </row>
    <row r="11777" spans="17:247" x14ac:dyDescent="0.25">
      <c r="Q11777" s="1333"/>
      <c r="R11777" s="1333"/>
      <c r="S11777" s="669"/>
      <c r="T11777" s="669"/>
      <c r="U11777" s="669"/>
      <c r="AG11777" s="873"/>
      <c r="AN11777" s="669"/>
      <c r="IG11777" s="1009"/>
      <c r="IH11777" s="1009"/>
      <c r="II11777" s="1009"/>
      <c r="IJ11777" s="1009"/>
      <c r="IK11777" s="1009"/>
      <c r="IL11777" s="1009"/>
      <c r="IM11777" s="1009"/>
    </row>
    <row r="11778" spans="17:247" x14ac:dyDescent="0.25">
      <c r="Q11778" s="1333"/>
      <c r="R11778" s="1333"/>
      <c r="S11778" s="669"/>
      <c r="T11778" s="669"/>
      <c r="U11778" s="669"/>
      <c r="AG11778" s="873"/>
      <c r="AN11778" s="669"/>
      <c r="IG11778" s="1009"/>
      <c r="IH11778" s="1009"/>
      <c r="II11778" s="1009"/>
      <c r="IJ11778" s="1009"/>
      <c r="IK11778" s="1009"/>
      <c r="IL11778" s="1009"/>
      <c r="IM11778" s="1009"/>
    </row>
    <row r="11779" spans="17:247" x14ac:dyDescent="0.25">
      <c r="Q11779" s="1333"/>
      <c r="R11779" s="1333"/>
      <c r="S11779" s="669"/>
      <c r="T11779" s="669"/>
      <c r="U11779" s="669"/>
      <c r="AG11779" s="873"/>
      <c r="AN11779" s="669"/>
      <c r="IG11779" s="1009"/>
      <c r="IH11779" s="1009"/>
      <c r="II11779" s="1009"/>
      <c r="IJ11779" s="1009"/>
      <c r="IK11779" s="1009"/>
      <c r="IL11779" s="1009"/>
      <c r="IM11779" s="1009"/>
    </row>
    <row r="11780" spans="17:247" x14ac:dyDescent="0.25">
      <c r="Q11780" s="1333"/>
      <c r="R11780" s="1333"/>
      <c r="S11780" s="669"/>
      <c r="T11780" s="669"/>
      <c r="U11780" s="669"/>
      <c r="AG11780" s="873"/>
      <c r="AN11780" s="669"/>
      <c r="IG11780" s="1009"/>
      <c r="IH11780" s="1009"/>
      <c r="II11780" s="1009"/>
      <c r="IJ11780" s="1009"/>
      <c r="IK11780" s="1009"/>
      <c r="IL11780" s="1009"/>
      <c r="IM11780" s="1009"/>
    </row>
    <row r="11781" spans="17:247" x14ac:dyDescent="0.25">
      <c r="Q11781" s="1333"/>
      <c r="R11781" s="1333"/>
      <c r="S11781" s="669"/>
      <c r="T11781" s="669"/>
      <c r="U11781" s="669"/>
      <c r="AG11781" s="873"/>
      <c r="AN11781" s="669"/>
      <c r="IG11781" s="1009"/>
      <c r="IH11781" s="1009"/>
      <c r="II11781" s="1009"/>
      <c r="IJ11781" s="1009"/>
      <c r="IK11781" s="1009"/>
      <c r="IL11781" s="1009"/>
      <c r="IM11781" s="1009"/>
    </row>
    <row r="11782" spans="17:247" x14ac:dyDescent="0.25">
      <c r="Q11782" s="1333"/>
      <c r="R11782" s="1333"/>
      <c r="S11782" s="669"/>
      <c r="T11782" s="669"/>
      <c r="U11782" s="669"/>
      <c r="AG11782" s="873"/>
      <c r="AN11782" s="669"/>
      <c r="IG11782" s="1009"/>
      <c r="IH11782" s="1009"/>
      <c r="II11782" s="1009"/>
      <c r="IJ11782" s="1009"/>
      <c r="IK11782" s="1009"/>
      <c r="IL11782" s="1009"/>
      <c r="IM11782" s="1009"/>
    </row>
    <row r="11783" spans="17:247" x14ac:dyDescent="0.25">
      <c r="Q11783" s="1333"/>
      <c r="R11783" s="1333"/>
      <c r="S11783" s="669"/>
      <c r="T11783" s="669"/>
      <c r="U11783" s="669"/>
      <c r="AG11783" s="873"/>
      <c r="AN11783" s="669"/>
      <c r="IG11783" s="1009"/>
      <c r="IH11783" s="1009"/>
      <c r="II11783" s="1009"/>
      <c r="IJ11783" s="1009"/>
      <c r="IK11783" s="1009"/>
      <c r="IL11783" s="1009"/>
      <c r="IM11783" s="1009"/>
    </row>
    <row r="11784" spans="17:247" x14ac:dyDescent="0.25">
      <c r="Q11784" s="1333"/>
      <c r="R11784" s="1333"/>
      <c r="S11784" s="669"/>
      <c r="T11784" s="669"/>
      <c r="U11784" s="669"/>
      <c r="AG11784" s="873"/>
      <c r="AN11784" s="669"/>
      <c r="IG11784" s="1009"/>
      <c r="IH11784" s="1009"/>
      <c r="II11784" s="1009"/>
      <c r="IJ11784" s="1009"/>
      <c r="IK11784" s="1009"/>
      <c r="IL11784" s="1009"/>
      <c r="IM11784" s="1009"/>
    </row>
    <row r="11785" spans="17:247" x14ac:dyDescent="0.25">
      <c r="Q11785" s="1333"/>
      <c r="R11785" s="1333"/>
      <c r="S11785" s="669"/>
      <c r="T11785" s="669"/>
      <c r="U11785" s="669"/>
      <c r="AG11785" s="873"/>
      <c r="AN11785" s="669"/>
      <c r="IG11785" s="1009"/>
      <c r="IH11785" s="1009"/>
      <c r="II11785" s="1009"/>
      <c r="IJ11785" s="1009"/>
      <c r="IK11785" s="1009"/>
      <c r="IL11785" s="1009"/>
      <c r="IM11785" s="1009"/>
    </row>
    <row r="11786" spans="17:247" x14ac:dyDescent="0.25">
      <c r="Q11786" s="1333"/>
      <c r="R11786" s="1333"/>
      <c r="S11786" s="669"/>
      <c r="T11786" s="669"/>
      <c r="U11786" s="669"/>
      <c r="AG11786" s="873"/>
      <c r="AN11786" s="669"/>
      <c r="IG11786" s="1009"/>
      <c r="IH11786" s="1009"/>
      <c r="II11786" s="1009"/>
      <c r="IJ11786" s="1009"/>
      <c r="IK11786" s="1009"/>
      <c r="IL11786" s="1009"/>
      <c r="IM11786" s="1009"/>
    </row>
    <row r="11787" spans="17:247" x14ac:dyDescent="0.25">
      <c r="Q11787" s="1333"/>
      <c r="R11787" s="1333"/>
      <c r="S11787" s="669"/>
      <c r="T11787" s="669"/>
      <c r="U11787" s="669"/>
      <c r="AG11787" s="873"/>
      <c r="AN11787" s="669"/>
      <c r="IG11787" s="1009"/>
      <c r="IH11787" s="1009"/>
      <c r="II11787" s="1009"/>
      <c r="IJ11787" s="1009"/>
      <c r="IK11787" s="1009"/>
      <c r="IL11787" s="1009"/>
      <c r="IM11787" s="1009"/>
    </row>
    <row r="11788" spans="17:247" x14ac:dyDescent="0.25">
      <c r="Q11788" s="1333"/>
      <c r="R11788" s="1333"/>
      <c r="S11788" s="669"/>
      <c r="T11788" s="669"/>
      <c r="U11788" s="669"/>
      <c r="AG11788" s="873"/>
      <c r="AN11788" s="669"/>
      <c r="IG11788" s="1009"/>
      <c r="IH11788" s="1009"/>
      <c r="II11788" s="1009"/>
      <c r="IJ11788" s="1009"/>
      <c r="IK11788" s="1009"/>
      <c r="IL11788" s="1009"/>
      <c r="IM11788" s="1009"/>
    </row>
    <row r="11789" spans="17:247" x14ac:dyDescent="0.25">
      <c r="Q11789" s="1333"/>
      <c r="R11789" s="1333"/>
      <c r="S11789" s="669"/>
      <c r="T11789" s="669"/>
      <c r="U11789" s="669"/>
      <c r="AG11789" s="873"/>
      <c r="AN11789" s="669"/>
      <c r="IG11789" s="1009"/>
      <c r="IH11789" s="1009"/>
      <c r="II11789" s="1009"/>
      <c r="IJ11789" s="1009"/>
      <c r="IK11789" s="1009"/>
      <c r="IL11789" s="1009"/>
      <c r="IM11789" s="1009"/>
    </row>
    <row r="11790" spans="17:247" x14ac:dyDescent="0.25">
      <c r="Q11790" s="1333"/>
      <c r="R11790" s="1333"/>
      <c r="S11790" s="669"/>
      <c r="T11790" s="669"/>
      <c r="U11790" s="669"/>
      <c r="AG11790" s="873"/>
      <c r="AN11790" s="669"/>
      <c r="IG11790" s="1009"/>
      <c r="IH11790" s="1009"/>
      <c r="II11790" s="1009"/>
      <c r="IJ11790" s="1009"/>
      <c r="IK11790" s="1009"/>
      <c r="IL11790" s="1009"/>
      <c r="IM11790" s="1009"/>
    </row>
    <row r="11791" spans="17:247" x14ac:dyDescent="0.25">
      <c r="Q11791" s="1333"/>
      <c r="R11791" s="1333"/>
      <c r="S11791" s="669"/>
      <c r="T11791" s="669"/>
      <c r="U11791" s="669"/>
      <c r="AG11791" s="873"/>
      <c r="AN11791" s="669"/>
      <c r="IG11791" s="1009"/>
      <c r="IH11791" s="1009"/>
      <c r="II11791" s="1009"/>
      <c r="IJ11791" s="1009"/>
      <c r="IK11791" s="1009"/>
      <c r="IL11791" s="1009"/>
      <c r="IM11791" s="1009"/>
    </row>
    <row r="11792" spans="17:247" x14ac:dyDescent="0.25">
      <c r="Q11792" s="1333"/>
      <c r="R11792" s="1333"/>
      <c r="S11792" s="669"/>
      <c r="T11792" s="669"/>
      <c r="U11792" s="669"/>
      <c r="AG11792" s="873"/>
      <c r="AN11792" s="669"/>
      <c r="IG11792" s="1009"/>
      <c r="IH11792" s="1009"/>
      <c r="II11792" s="1009"/>
      <c r="IJ11792" s="1009"/>
      <c r="IK11792" s="1009"/>
      <c r="IL11792" s="1009"/>
      <c r="IM11792" s="1009"/>
    </row>
    <row r="11793" spans="17:247" x14ac:dyDescent="0.25">
      <c r="Q11793" s="1333"/>
      <c r="R11793" s="1333"/>
      <c r="S11793" s="669"/>
      <c r="T11793" s="669"/>
      <c r="U11793" s="669"/>
      <c r="AG11793" s="873"/>
      <c r="AN11793" s="669"/>
      <c r="IG11793" s="1009"/>
      <c r="IH11793" s="1009"/>
      <c r="II11793" s="1009"/>
      <c r="IJ11793" s="1009"/>
      <c r="IK11793" s="1009"/>
      <c r="IL11793" s="1009"/>
      <c r="IM11793" s="1009"/>
    </row>
    <row r="11794" spans="17:247" x14ac:dyDescent="0.25">
      <c r="Q11794" s="1333"/>
      <c r="R11794" s="1333"/>
      <c r="S11794" s="669"/>
      <c r="T11794" s="669"/>
      <c r="U11794" s="669"/>
      <c r="AG11794" s="873"/>
      <c r="AN11794" s="669"/>
      <c r="IG11794" s="1009"/>
      <c r="IH11794" s="1009"/>
      <c r="II11794" s="1009"/>
      <c r="IJ11794" s="1009"/>
      <c r="IK11794" s="1009"/>
      <c r="IL11794" s="1009"/>
      <c r="IM11794" s="1009"/>
    </row>
    <row r="11795" spans="17:247" x14ac:dyDescent="0.25">
      <c r="Q11795" s="1333"/>
      <c r="R11795" s="1333"/>
      <c r="S11795" s="669"/>
      <c r="T11795" s="669"/>
      <c r="U11795" s="669"/>
      <c r="AG11795" s="873"/>
      <c r="AN11795" s="669"/>
      <c r="IG11795" s="1009"/>
      <c r="IH11795" s="1009"/>
      <c r="II11795" s="1009"/>
      <c r="IJ11795" s="1009"/>
      <c r="IK11795" s="1009"/>
      <c r="IL11795" s="1009"/>
      <c r="IM11795" s="1009"/>
    </row>
    <row r="11796" spans="17:247" x14ac:dyDescent="0.25">
      <c r="Q11796" s="1333"/>
      <c r="R11796" s="1333"/>
      <c r="S11796" s="669"/>
      <c r="T11796" s="669"/>
      <c r="U11796" s="669"/>
      <c r="AG11796" s="873"/>
      <c r="AN11796" s="669"/>
      <c r="IG11796" s="1009"/>
      <c r="IH11796" s="1009"/>
      <c r="II11796" s="1009"/>
      <c r="IJ11796" s="1009"/>
      <c r="IK11796" s="1009"/>
      <c r="IL11796" s="1009"/>
      <c r="IM11796" s="1009"/>
    </row>
    <row r="11797" spans="17:247" x14ac:dyDescent="0.25">
      <c r="Q11797" s="1333"/>
      <c r="R11797" s="1333"/>
      <c r="S11797" s="669"/>
      <c r="T11797" s="669"/>
      <c r="U11797" s="669"/>
      <c r="AG11797" s="873"/>
      <c r="AN11797" s="669"/>
      <c r="IG11797" s="1009"/>
      <c r="IH11797" s="1009"/>
      <c r="II11797" s="1009"/>
      <c r="IJ11797" s="1009"/>
      <c r="IK11797" s="1009"/>
      <c r="IL11797" s="1009"/>
      <c r="IM11797" s="1009"/>
    </row>
    <row r="11798" spans="17:247" x14ac:dyDescent="0.25">
      <c r="Q11798" s="1333"/>
      <c r="R11798" s="1333"/>
      <c r="S11798" s="669"/>
      <c r="T11798" s="669"/>
      <c r="U11798" s="669"/>
      <c r="AG11798" s="873"/>
      <c r="AN11798" s="669"/>
      <c r="IG11798" s="1009"/>
      <c r="IH11798" s="1009"/>
      <c r="II11798" s="1009"/>
      <c r="IJ11798" s="1009"/>
      <c r="IK11798" s="1009"/>
      <c r="IL11798" s="1009"/>
      <c r="IM11798" s="1009"/>
    </row>
    <row r="11799" spans="17:247" x14ac:dyDescent="0.25">
      <c r="Q11799" s="1333"/>
      <c r="R11799" s="1333"/>
      <c r="S11799" s="669"/>
      <c r="T11799" s="669"/>
      <c r="U11799" s="669"/>
      <c r="AG11799" s="873"/>
      <c r="AN11799" s="669"/>
      <c r="IG11799" s="1009"/>
      <c r="IH11799" s="1009"/>
      <c r="II11799" s="1009"/>
      <c r="IJ11799" s="1009"/>
      <c r="IK11799" s="1009"/>
      <c r="IL11799" s="1009"/>
      <c r="IM11799" s="1009"/>
    </row>
    <row r="11800" spans="17:247" x14ac:dyDescent="0.25">
      <c r="Q11800" s="1333"/>
      <c r="R11800" s="1333"/>
      <c r="S11800" s="669"/>
      <c r="T11800" s="669"/>
      <c r="U11800" s="669"/>
      <c r="AG11800" s="873"/>
      <c r="AN11800" s="669"/>
      <c r="IG11800" s="1009"/>
      <c r="IH11800" s="1009"/>
      <c r="II11800" s="1009"/>
      <c r="IJ11800" s="1009"/>
      <c r="IK11800" s="1009"/>
      <c r="IL11800" s="1009"/>
      <c r="IM11800" s="1009"/>
    </row>
    <row r="11801" spans="17:247" x14ac:dyDescent="0.25">
      <c r="Q11801" s="1333"/>
      <c r="R11801" s="1333"/>
      <c r="S11801" s="669"/>
      <c r="T11801" s="669"/>
      <c r="U11801" s="669"/>
      <c r="AG11801" s="873"/>
      <c r="AN11801" s="669"/>
      <c r="IG11801" s="1009"/>
      <c r="IH11801" s="1009"/>
      <c r="II11801" s="1009"/>
      <c r="IJ11801" s="1009"/>
      <c r="IK11801" s="1009"/>
      <c r="IL11801" s="1009"/>
      <c r="IM11801" s="1009"/>
    </row>
    <row r="11802" spans="17:247" x14ac:dyDescent="0.25">
      <c r="Q11802" s="1333"/>
      <c r="R11802" s="1333"/>
      <c r="S11802" s="669"/>
      <c r="T11802" s="669"/>
      <c r="U11802" s="669"/>
      <c r="AG11802" s="873"/>
      <c r="AN11802" s="669"/>
      <c r="IG11802" s="1009"/>
      <c r="IH11802" s="1009"/>
      <c r="II11802" s="1009"/>
      <c r="IJ11802" s="1009"/>
      <c r="IK11802" s="1009"/>
      <c r="IL11802" s="1009"/>
      <c r="IM11802" s="1009"/>
    </row>
    <row r="11803" spans="17:247" x14ac:dyDescent="0.25">
      <c r="Q11803" s="1333"/>
      <c r="R11803" s="1333"/>
      <c r="S11803" s="669"/>
      <c r="T11803" s="669"/>
      <c r="U11803" s="669"/>
      <c r="AG11803" s="873"/>
      <c r="AN11803" s="669"/>
      <c r="IG11803" s="1009"/>
      <c r="IH11803" s="1009"/>
      <c r="II11803" s="1009"/>
      <c r="IJ11803" s="1009"/>
      <c r="IK11803" s="1009"/>
      <c r="IL11803" s="1009"/>
      <c r="IM11803" s="1009"/>
    </row>
    <row r="11804" spans="17:247" x14ac:dyDescent="0.25">
      <c r="Q11804" s="1333"/>
      <c r="R11804" s="1333"/>
      <c r="S11804" s="669"/>
      <c r="T11804" s="669"/>
      <c r="U11804" s="669"/>
      <c r="AG11804" s="873"/>
      <c r="AN11804" s="669"/>
      <c r="IG11804" s="1009"/>
      <c r="IH11804" s="1009"/>
      <c r="II11804" s="1009"/>
      <c r="IJ11804" s="1009"/>
      <c r="IK11804" s="1009"/>
      <c r="IL11804" s="1009"/>
      <c r="IM11804" s="1009"/>
    </row>
    <row r="11805" spans="17:247" x14ac:dyDescent="0.25">
      <c r="Q11805" s="1333"/>
      <c r="R11805" s="1333"/>
      <c r="S11805" s="669"/>
      <c r="T11805" s="669"/>
      <c r="U11805" s="669"/>
      <c r="AG11805" s="873"/>
      <c r="AN11805" s="669"/>
      <c r="IG11805" s="1009"/>
      <c r="IH11805" s="1009"/>
      <c r="II11805" s="1009"/>
      <c r="IJ11805" s="1009"/>
      <c r="IK11805" s="1009"/>
      <c r="IL11805" s="1009"/>
      <c r="IM11805" s="1009"/>
    </row>
    <row r="11806" spans="17:247" x14ac:dyDescent="0.25">
      <c r="Q11806" s="1333"/>
      <c r="R11806" s="1333"/>
      <c r="S11806" s="669"/>
      <c r="T11806" s="669"/>
      <c r="U11806" s="669"/>
      <c r="AG11806" s="873"/>
      <c r="AN11806" s="669"/>
      <c r="IG11806" s="1009"/>
      <c r="IH11806" s="1009"/>
      <c r="II11806" s="1009"/>
      <c r="IJ11806" s="1009"/>
      <c r="IK11806" s="1009"/>
      <c r="IL11806" s="1009"/>
      <c r="IM11806" s="1009"/>
    </row>
    <row r="11807" spans="17:247" x14ac:dyDescent="0.25">
      <c r="Q11807" s="1333"/>
      <c r="R11807" s="1333"/>
      <c r="S11807" s="669"/>
      <c r="T11807" s="669"/>
      <c r="U11807" s="669"/>
      <c r="AG11807" s="873"/>
      <c r="AN11807" s="669"/>
      <c r="IG11807" s="1009"/>
      <c r="IH11807" s="1009"/>
      <c r="II11807" s="1009"/>
      <c r="IJ11807" s="1009"/>
      <c r="IK11807" s="1009"/>
      <c r="IL11807" s="1009"/>
      <c r="IM11807" s="1009"/>
    </row>
    <row r="11808" spans="17:247" x14ac:dyDescent="0.25">
      <c r="Q11808" s="1333"/>
      <c r="R11808" s="1333"/>
      <c r="S11808" s="669"/>
      <c r="T11808" s="669"/>
      <c r="U11808" s="669"/>
      <c r="AG11808" s="873"/>
      <c r="AN11808" s="669"/>
      <c r="IG11808" s="1009"/>
      <c r="IH11808" s="1009"/>
      <c r="II11808" s="1009"/>
      <c r="IJ11808" s="1009"/>
      <c r="IK11808" s="1009"/>
      <c r="IL11808" s="1009"/>
      <c r="IM11808" s="1009"/>
    </row>
    <row r="11809" spans="17:247" x14ac:dyDescent="0.25">
      <c r="Q11809" s="1333"/>
      <c r="R11809" s="1333"/>
      <c r="S11809" s="669"/>
      <c r="T11809" s="669"/>
      <c r="U11809" s="669"/>
      <c r="AG11809" s="873"/>
      <c r="AN11809" s="669"/>
      <c r="IG11809" s="1009"/>
      <c r="IH11809" s="1009"/>
      <c r="II11809" s="1009"/>
      <c r="IJ11809" s="1009"/>
      <c r="IK11809" s="1009"/>
      <c r="IL11809" s="1009"/>
      <c r="IM11809" s="1009"/>
    </row>
    <row r="11810" spans="17:247" x14ac:dyDescent="0.25">
      <c r="Q11810" s="1333"/>
      <c r="R11810" s="1333"/>
      <c r="S11810" s="669"/>
      <c r="T11810" s="669"/>
      <c r="U11810" s="669"/>
      <c r="AG11810" s="873"/>
      <c r="AN11810" s="669"/>
      <c r="IG11810" s="1009"/>
      <c r="IH11810" s="1009"/>
      <c r="II11810" s="1009"/>
      <c r="IJ11810" s="1009"/>
      <c r="IK11810" s="1009"/>
      <c r="IL11810" s="1009"/>
      <c r="IM11810" s="1009"/>
    </row>
    <row r="11811" spans="17:247" x14ac:dyDescent="0.25">
      <c r="Q11811" s="1333"/>
      <c r="R11811" s="1333"/>
      <c r="S11811" s="669"/>
      <c r="T11811" s="669"/>
      <c r="U11811" s="669"/>
      <c r="AG11811" s="873"/>
      <c r="AN11811" s="669"/>
      <c r="IG11811" s="1009"/>
      <c r="IH11811" s="1009"/>
      <c r="II11811" s="1009"/>
      <c r="IJ11811" s="1009"/>
      <c r="IK11811" s="1009"/>
      <c r="IL11811" s="1009"/>
      <c r="IM11811" s="1009"/>
    </row>
    <row r="11812" spans="17:247" x14ac:dyDescent="0.25">
      <c r="Q11812" s="1333"/>
      <c r="R11812" s="1333"/>
      <c r="S11812" s="669"/>
      <c r="T11812" s="669"/>
      <c r="U11812" s="669"/>
      <c r="AG11812" s="873"/>
      <c r="AN11812" s="669"/>
      <c r="IG11812" s="1009"/>
      <c r="IH11812" s="1009"/>
      <c r="II11812" s="1009"/>
      <c r="IJ11812" s="1009"/>
      <c r="IK11812" s="1009"/>
      <c r="IL11812" s="1009"/>
      <c r="IM11812" s="1009"/>
    </row>
    <row r="11813" spans="17:247" x14ac:dyDescent="0.25">
      <c r="Q11813" s="1333"/>
      <c r="R11813" s="1333"/>
      <c r="S11813" s="669"/>
      <c r="T11813" s="669"/>
      <c r="U11813" s="669"/>
      <c r="AG11813" s="873"/>
      <c r="AN11813" s="669"/>
      <c r="IG11813" s="1009"/>
      <c r="IH11813" s="1009"/>
      <c r="II11813" s="1009"/>
      <c r="IJ11813" s="1009"/>
      <c r="IK11813" s="1009"/>
      <c r="IL11813" s="1009"/>
      <c r="IM11813" s="1009"/>
    </row>
    <row r="11814" spans="17:247" x14ac:dyDescent="0.25">
      <c r="Q11814" s="1333"/>
      <c r="R11814" s="1333"/>
      <c r="S11814" s="669"/>
      <c r="T11814" s="669"/>
      <c r="U11814" s="669"/>
      <c r="AG11814" s="873"/>
      <c r="AN11814" s="669"/>
      <c r="IG11814" s="1009"/>
      <c r="IH11814" s="1009"/>
      <c r="II11814" s="1009"/>
      <c r="IJ11814" s="1009"/>
      <c r="IK11814" s="1009"/>
      <c r="IL11814" s="1009"/>
      <c r="IM11814" s="1009"/>
    </row>
    <row r="11815" spans="17:247" x14ac:dyDescent="0.25">
      <c r="Q11815" s="1333"/>
      <c r="R11815" s="1333"/>
      <c r="S11815" s="669"/>
      <c r="T11815" s="669"/>
      <c r="U11815" s="669"/>
      <c r="AG11815" s="873"/>
      <c r="AN11815" s="669"/>
      <c r="IG11815" s="1009"/>
      <c r="IH11815" s="1009"/>
      <c r="II11815" s="1009"/>
      <c r="IJ11815" s="1009"/>
      <c r="IK11815" s="1009"/>
      <c r="IL11815" s="1009"/>
      <c r="IM11815" s="1009"/>
    </row>
    <row r="11816" spans="17:247" x14ac:dyDescent="0.25">
      <c r="Q11816" s="1333"/>
      <c r="R11816" s="1333"/>
      <c r="S11816" s="669"/>
      <c r="T11816" s="669"/>
      <c r="U11816" s="669"/>
      <c r="AG11816" s="873"/>
      <c r="AN11816" s="669"/>
      <c r="IG11816" s="1009"/>
      <c r="IH11816" s="1009"/>
      <c r="II11816" s="1009"/>
      <c r="IJ11816" s="1009"/>
      <c r="IK11816" s="1009"/>
      <c r="IL11816" s="1009"/>
      <c r="IM11816" s="1009"/>
    </row>
    <row r="11817" spans="17:247" x14ac:dyDescent="0.25">
      <c r="Q11817" s="1333"/>
      <c r="R11817" s="1333"/>
      <c r="S11817" s="669"/>
      <c r="T11817" s="669"/>
      <c r="U11817" s="669"/>
      <c r="AG11817" s="873"/>
      <c r="AN11817" s="669"/>
      <c r="IG11817" s="1009"/>
      <c r="IH11817" s="1009"/>
      <c r="II11817" s="1009"/>
      <c r="IJ11817" s="1009"/>
      <c r="IK11817" s="1009"/>
      <c r="IL11817" s="1009"/>
      <c r="IM11817" s="1009"/>
    </row>
    <row r="11818" spans="17:247" x14ac:dyDescent="0.25">
      <c r="Q11818" s="1333"/>
      <c r="R11818" s="1333"/>
      <c r="S11818" s="669"/>
      <c r="T11818" s="669"/>
      <c r="U11818" s="669"/>
      <c r="AG11818" s="873"/>
      <c r="AN11818" s="669"/>
      <c r="IG11818" s="1009"/>
      <c r="IH11818" s="1009"/>
      <c r="II11818" s="1009"/>
      <c r="IJ11818" s="1009"/>
      <c r="IK11818" s="1009"/>
      <c r="IL11818" s="1009"/>
      <c r="IM11818" s="1009"/>
    </row>
    <row r="11819" spans="17:247" x14ac:dyDescent="0.25">
      <c r="Q11819" s="1333"/>
      <c r="R11819" s="1333"/>
      <c r="S11819" s="669"/>
      <c r="T11819" s="669"/>
      <c r="U11819" s="669"/>
      <c r="AG11819" s="873"/>
      <c r="AN11819" s="669"/>
      <c r="IG11819" s="1009"/>
      <c r="IH11819" s="1009"/>
      <c r="II11819" s="1009"/>
      <c r="IJ11819" s="1009"/>
      <c r="IK11819" s="1009"/>
      <c r="IL11819" s="1009"/>
      <c r="IM11819" s="1009"/>
    </row>
    <row r="11820" spans="17:247" x14ac:dyDescent="0.25">
      <c r="Q11820" s="1333"/>
      <c r="R11820" s="1333"/>
      <c r="S11820" s="669"/>
      <c r="T11820" s="669"/>
      <c r="U11820" s="669"/>
      <c r="AG11820" s="873"/>
      <c r="AN11820" s="669"/>
      <c r="IG11820" s="1009"/>
      <c r="IH11820" s="1009"/>
      <c r="II11820" s="1009"/>
      <c r="IJ11820" s="1009"/>
      <c r="IK11820" s="1009"/>
      <c r="IL11820" s="1009"/>
      <c r="IM11820" s="1009"/>
    </row>
    <row r="11821" spans="17:247" x14ac:dyDescent="0.25">
      <c r="Q11821" s="1333"/>
      <c r="R11821" s="1333"/>
      <c r="S11821" s="669"/>
      <c r="T11821" s="669"/>
      <c r="U11821" s="669"/>
      <c r="AG11821" s="873"/>
      <c r="AN11821" s="669"/>
      <c r="IG11821" s="1009"/>
      <c r="IH11821" s="1009"/>
      <c r="II11821" s="1009"/>
      <c r="IJ11821" s="1009"/>
      <c r="IK11821" s="1009"/>
      <c r="IL11821" s="1009"/>
      <c r="IM11821" s="1009"/>
    </row>
    <row r="11822" spans="17:247" x14ac:dyDescent="0.25">
      <c r="Q11822" s="1333"/>
      <c r="R11822" s="1333"/>
      <c r="S11822" s="669"/>
      <c r="T11822" s="669"/>
      <c r="U11822" s="669"/>
      <c r="AG11822" s="873"/>
      <c r="AN11822" s="669"/>
      <c r="IG11822" s="1009"/>
      <c r="IH11822" s="1009"/>
      <c r="II11822" s="1009"/>
      <c r="IJ11822" s="1009"/>
      <c r="IK11822" s="1009"/>
      <c r="IL11822" s="1009"/>
      <c r="IM11822" s="1009"/>
    </row>
    <row r="11823" spans="17:247" x14ac:dyDescent="0.25">
      <c r="Q11823" s="1333"/>
      <c r="R11823" s="1333"/>
      <c r="S11823" s="669"/>
      <c r="T11823" s="669"/>
      <c r="U11823" s="669"/>
      <c r="AG11823" s="873"/>
      <c r="AN11823" s="669"/>
      <c r="IG11823" s="1009"/>
      <c r="IH11823" s="1009"/>
      <c r="II11823" s="1009"/>
      <c r="IJ11823" s="1009"/>
      <c r="IK11823" s="1009"/>
      <c r="IL11823" s="1009"/>
      <c r="IM11823" s="1009"/>
    </row>
    <row r="11824" spans="17:247" x14ac:dyDescent="0.25">
      <c r="Q11824" s="1333"/>
      <c r="R11824" s="1333"/>
      <c r="S11824" s="669"/>
      <c r="T11824" s="669"/>
      <c r="U11824" s="669"/>
      <c r="AG11824" s="873"/>
      <c r="AN11824" s="669"/>
      <c r="IG11824" s="1009"/>
      <c r="IH11824" s="1009"/>
      <c r="II11824" s="1009"/>
      <c r="IJ11824" s="1009"/>
      <c r="IK11824" s="1009"/>
      <c r="IL11824" s="1009"/>
      <c r="IM11824" s="1009"/>
    </row>
    <row r="11825" spans="17:247" x14ac:dyDescent="0.25">
      <c r="Q11825" s="1333"/>
      <c r="R11825" s="1333"/>
      <c r="S11825" s="669"/>
      <c r="T11825" s="669"/>
      <c r="U11825" s="669"/>
      <c r="AG11825" s="873"/>
      <c r="AN11825" s="669"/>
      <c r="IG11825" s="1009"/>
      <c r="IH11825" s="1009"/>
      <c r="II11825" s="1009"/>
      <c r="IJ11825" s="1009"/>
      <c r="IK11825" s="1009"/>
      <c r="IL11825" s="1009"/>
      <c r="IM11825" s="1009"/>
    </row>
    <row r="11826" spans="17:247" x14ac:dyDescent="0.25">
      <c r="Q11826" s="1333"/>
      <c r="R11826" s="1333"/>
      <c r="S11826" s="669"/>
      <c r="T11826" s="669"/>
      <c r="U11826" s="669"/>
      <c r="AG11826" s="873"/>
      <c r="AN11826" s="669"/>
      <c r="IG11826" s="1009"/>
      <c r="IH11826" s="1009"/>
      <c r="II11826" s="1009"/>
      <c r="IJ11826" s="1009"/>
      <c r="IK11826" s="1009"/>
      <c r="IL11826" s="1009"/>
      <c r="IM11826" s="1009"/>
    </row>
    <row r="11827" spans="17:247" x14ac:dyDescent="0.25">
      <c r="Q11827" s="1333"/>
      <c r="R11827" s="1333"/>
      <c r="S11827" s="669"/>
      <c r="T11827" s="669"/>
      <c r="U11827" s="669"/>
      <c r="AG11827" s="873"/>
      <c r="AN11827" s="669"/>
      <c r="IG11827" s="1009"/>
      <c r="IH11827" s="1009"/>
      <c r="II11827" s="1009"/>
      <c r="IJ11827" s="1009"/>
      <c r="IK11827" s="1009"/>
      <c r="IL11827" s="1009"/>
      <c r="IM11827" s="1009"/>
    </row>
    <row r="11828" spans="17:247" x14ac:dyDescent="0.25">
      <c r="Q11828" s="1333"/>
      <c r="R11828" s="1333"/>
      <c r="S11828" s="669"/>
      <c r="T11828" s="669"/>
      <c r="U11828" s="669"/>
      <c r="AG11828" s="873"/>
      <c r="AN11828" s="669"/>
      <c r="IG11828" s="1009"/>
      <c r="IH11828" s="1009"/>
      <c r="II11828" s="1009"/>
      <c r="IJ11828" s="1009"/>
      <c r="IK11828" s="1009"/>
      <c r="IL11828" s="1009"/>
      <c r="IM11828" s="1009"/>
    </row>
    <row r="11829" spans="17:247" x14ac:dyDescent="0.25">
      <c r="Q11829" s="1333"/>
      <c r="R11829" s="1333"/>
      <c r="S11829" s="669"/>
      <c r="T11829" s="669"/>
      <c r="U11829" s="669"/>
      <c r="AG11829" s="873"/>
      <c r="AN11829" s="669"/>
      <c r="IG11829" s="1009"/>
      <c r="IH11829" s="1009"/>
      <c r="II11829" s="1009"/>
      <c r="IJ11829" s="1009"/>
      <c r="IK11829" s="1009"/>
      <c r="IL11829" s="1009"/>
      <c r="IM11829" s="1009"/>
    </row>
    <row r="11830" spans="17:247" x14ac:dyDescent="0.25">
      <c r="Q11830" s="1333"/>
      <c r="R11830" s="1333"/>
      <c r="S11830" s="669"/>
      <c r="T11830" s="669"/>
      <c r="U11830" s="669"/>
      <c r="AG11830" s="873"/>
      <c r="AN11830" s="669"/>
      <c r="IG11830" s="1009"/>
      <c r="IH11830" s="1009"/>
      <c r="II11830" s="1009"/>
      <c r="IJ11830" s="1009"/>
      <c r="IK11830" s="1009"/>
      <c r="IL11830" s="1009"/>
      <c r="IM11830" s="1009"/>
    </row>
    <row r="11831" spans="17:247" x14ac:dyDescent="0.25">
      <c r="Q11831" s="1333"/>
      <c r="R11831" s="1333"/>
      <c r="S11831" s="669"/>
      <c r="T11831" s="669"/>
      <c r="U11831" s="669"/>
      <c r="AG11831" s="873"/>
      <c r="AN11831" s="669"/>
      <c r="IG11831" s="1009"/>
      <c r="IH11831" s="1009"/>
      <c r="II11831" s="1009"/>
      <c r="IJ11831" s="1009"/>
      <c r="IK11831" s="1009"/>
      <c r="IL11831" s="1009"/>
      <c r="IM11831" s="1009"/>
    </row>
    <row r="11832" spans="17:247" x14ac:dyDescent="0.25">
      <c r="Q11832" s="1333"/>
      <c r="R11832" s="1333"/>
      <c r="S11832" s="669"/>
      <c r="T11832" s="669"/>
      <c r="U11832" s="669"/>
      <c r="AG11832" s="873"/>
      <c r="AN11832" s="669"/>
      <c r="IG11832" s="1009"/>
      <c r="IH11832" s="1009"/>
      <c r="II11832" s="1009"/>
      <c r="IJ11832" s="1009"/>
      <c r="IK11832" s="1009"/>
      <c r="IL11832" s="1009"/>
      <c r="IM11832" s="1009"/>
    </row>
    <row r="11833" spans="17:247" x14ac:dyDescent="0.25">
      <c r="Q11833" s="1333"/>
      <c r="R11833" s="1333"/>
      <c r="S11833" s="669"/>
      <c r="T11833" s="669"/>
      <c r="U11833" s="669"/>
      <c r="AG11833" s="873"/>
      <c r="AN11833" s="669"/>
      <c r="IG11833" s="1009"/>
      <c r="IH11833" s="1009"/>
      <c r="II11833" s="1009"/>
      <c r="IJ11833" s="1009"/>
      <c r="IK11833" s="1009"/>
      <c r="IL11833" s="1009"/>
      <c r="IM11833" s="1009"/>
    </row>
    <row r="11834" spans="17:247" x14ac:dyDescent="0.25">
      <c r="Q11834" s="1333"/>
      <c r="R11834" s="1333"/>
      <c r="S11834" s="669"/>
      <c r="T11834" s="669"/>
      <c r="U11834" s="669"/>
      <c r="AG11834" s="873"/>
      <c r="AN11834" s="669"/>
      <c r="IG11834" s="1009"/>
      <c r="IH11834" s="1009"/>
      <c r="II11834" s="1009"/>
      <c r="IJ11834" s="1009"/>
      <c r="IK11834" s="1009"/>
      <c r="IL11834" s="1009"/>
      <c r="IM11834" s="1009"/>
    </row>
    <row r="11835" spans="17:247" x14ac:dyDescent="0.25">
      <c r="Q11835" s="1333"/>
      <c r="R11835" s="1333"/>
      <c r="S11835" s="669"/>
      <c r="T11835" s="669"/>
      <c r="U11835" s="669"/>
      <c r="AG11835" s="873"/>
      <c r="AN11835" s="669"/>
      <c r="IG11835" s="1009"/>
      <c r="IH11835" s="1009"/>
      <c r="II11835" s="1009"/>
      <c r="IJ11835" s="1009"/>
      <c r="IK11835" s="1009"/>
      <c r="IL11835" s="1009"/>
      <c r="IM11835" s="1009"/>
    </row>
    <row r="11836" spans="17:247" x14ac:dyDescent="0.25">
      <c r="Q11836" s="1333"/>
      <c r="R11836" s="1333"/>
      <c r="S11836" s="669"/>
      <c r="T11836" s="669"/>
      <c r="U11836" s="669"/>
      <c r="AG11836" s="873"/>
      <c r="AN11836" s="669"/>
      <c r="IG11836" s="1009"/>
      <c r="IH11836" s="1009"/>
      <c r="II11836" s="1009"/>
      <c r="IJ11836" s="1009"/>
      <c r="IK11836" s="1009"/>
      <c r="IL11836" s="1009"/>
      <c r="IM11836" s="1009"/>
    </row>
    <row r="11837" spans="17:247" x14ac:dyDescent="0.25">
      <c r="Q11837" s="1333"/>
      <c r="R11837" s="1333"/>
      <c r="S11837" s="669"/>
      <c r="T11837" s="669"/>
      <c r="U11837" s="669"/>
      <c r="AG11837" s="873"/>
      <c r="AN11837" s="669"/>
      <c r="IG11837" s="1009"/>
      <c r="IH11837" s="1009"/>
      <c r="II11837" s="1009"/>
      <c r="IJ11837" s="1009"/>
      <c r="IK11837" s="1009"/>
      <c r="IL11837" s="1009"/>
      <c r="IM11837" s="1009"/>
    </row>
    <row r="11838" spans="17:247" x14ac:dyDescent="0.25">
      <c r="Q11838" s="1333"/>
      <c r="R11838" s="1333"/>
      <c r="S11838" s="669"/>
      <c r="T11838" s="669"/>
      <c r="U11838" s="669"/>
      <c r="AG11838" s="873"/>
      <c r="AN11838" s="669"/>
      <c r="IG11838" s="1009"/>
      <c r="IH11838" s="1009"/>
      <c r="II11838" s="1009"/>
      <c r="IJ11838" s="1009"/>
      <c r="IK11838" s="1009"/>
      <c r="IL11838" s="1009"/>
      <c r="IM11838" s="1009"/>
    </row>
    <row r="11839" spans="17:247" x14ac:dyDescent="0.25">
      <c r="Q11839" s="1333"/>
      <c r="R11839" s="1333"/>
      <c r="S11839" s="669"/>
      <c r="T11839" s="669"/>
      <c r="U11839" s="669"/>
      <c r="AG11839" s="873"/>
      <c r="AN11839" s="669"/>
      <c r="IG11839" s="1009"/>
      <c r="IH11839" s="1009"/>
      <c r="II11839" s="1009"/>
      <c r="IJ11839" s="1009"/>
      <c r="IK11839" s="1009"/>
      <c r="IL11839" s="1009"/>
      <c r="IM11839" s="1009"/>
    </row>
    <row r="11840" spans="17:247" x14ac:dyDescent="0.25">
      <c r="Q11840" s="1333"/>
      <c r="R11840" s="1333"/>
      <c r="S11840" s="669"/>
      <c r="T11840" s="669"/>
      <c r="U11840" s="669"/>
      <c r="AG11840" s="873"/>
      <c r="AN11840" s="669"/>
      <c r="IG11840" s="1009"/>
      <c r="IH11840" s="1009"/>
      <c r="II11840" s="1009"/>
      <c r="IJ11840" s="1009"/>
      <c r="IK11840" s="1009"/>
      <c r="IL11840" s="1009"/>
      <c r="IM11840" s="1009"/>
    </row>
    <row r="11841" spans="17:247" x14ac:dyDescent="0.25">
      <c r="Q11841" s="1333"/>
      <c r="R11841" s="1333"/>
      <c r="S11841" s="669"/>
      <c r="T11841" s="669"/>
      <c r="U11841" s="669"/>
      <c r="AG11841" s="873"/>
      <c r="AN11841" s="669"/>
      <c r="IG11841" s="1009"/>
      <c r="IH11841" s="1009"/>
      <c r="II11841" s="1009"/>
      <c r="IJ11841" s="1009"/>
      <c r="IK11841" s="1009"/>
      <c r="IL11841" s="1009"/>
      <c r="IM11841" s="1009"/>
    </row>
    <row r="11842" spans="17:247" x14ac:dyDescent="0.25">
      <c r="Q11842" s="1333"/>
      <c r="R11842" s="1333"/>
      <c r="S11842" s="669"/>
      <c r="T11842" s="669"/>
      <c r="U11842" s="669"/>
      <c r="AG11842" s="873"/>
      <c r="AN11842" s="669"/>
      <c r="IG11842" s="1009"/>
      <c r="IH11842" s="1009"/>
      <c r="II11842" s="1009"/>
      <c r="IJ11842" s="1009"/>
      <c r="IK11842" s="1009"/>
      <c r="IL11842" s="1009"/>
      <c r="IM11842" s="1009"/>
    </row>
    <row r="11843" spans="17:247" x14ac:dyDescent="0.25">
      <c r="Q11843" s="1333"/>
      <c r="R11843" s="1333"/>
      <c r="S11843" s="669"/>
      <c r="T11843" s="669"/>
      <c r="U11843" s="669"/>
      <c r="AG11843" s="873"/>
      <c r="AN11843" s="669"/>
      <c r="IG11843" s="1009"/>
      <c r="IH11843" s="1009"/>
      <c r="II11843" s="1009"/>
      <c r="IJ11843" s="1009"/>
      <c r="IK11843" s="1009"/>
      <c r="IL11843" s="1009"/>
      <c r="IM11843" s="1009"/>
    </row>
    <row r="11844" spans="17:247" x14ac:dyDescent="0.25">
      <c r="Q11844" s="1333"/>
      <c r="R11844" s="1333"/>
      <c r="S11844" s="669"/>
      <c r="T11844" s="669"/>
      <c r="U11844" s="669"/>
      <c r="AG11844" s="873"/>
      <c r="AN11844" s="669"/>
      <c r="IG11844" s="1009"/>
      <c r="IH11844" s="1009"/>
      <c r="II11844" s="1009"/>
      <c r="IJ11844" s="1009"/>
      <c r="IK11844" s="1009"/>
      <c r="IL11844" s="1009"/>
      <c r="IM11844" s="1009"/>
    </row>
    <row r="11845" spans="17:247" x14ac:dyDescent="0.25">
      <c r="Q11845" s="1333"/>
      <c r="R11845" s="1333"/>
      <c r="S11845" s="669"/>
      <c r="T11845" s="669"/>
      <c r="U11845" s="669"/>
      <c r="AG11845" s="873"/>
      <c r="AN11845" s="669"/>
      <c r="IG11845" s="1009"/>
      <c r="IH11845" s="1009"/>
      <c r="II11845" s="1009"/>
      <c r="IJ11845" s="1009"/>
      <c r="IK11845" s="1009"/>
      <c r="IL11845" s="1009"/>
      <c r="IM11845" s="1009"/>
    </row>
    <row r="11846" spans="17:247" x14ac:dyDescent="0.25">
      <c r="Q11846" s="1333"/>
      <c r="R11846" s="1333"/>
      <c r="S11846" s="669"/>
      <c r="T11846" s="669"/>
      <c r="U11846" s="669"/>
      <c r="AG11846" s="873"/>
      <c r="AN11846" s="669"/>
      <c r="IG11846" s="1009"/>
      <c r="IH11846" s="1009"/>
      <c r="II11846" s="1009"/>
      <c r="IJ11846" s="1009"/>
      <c r="IK11846" s="1009"/>
      <c r="IL11846" s="1009"/>
      <c r="IM11846" s="1009"/>
    </row>
    <row r="11847" spans="17:247" x14ac:dyDescent="0.25">
      <c r="Q11847" s="1333"/>
      <c r="R11847" s="1333"/>
      <c r="S11847" s="669"/>
      <c r="T11847" s="669"/>
      <c r="U11847" s="669"/>
      <c r="AG11847" s="873"/>
      <c r="AN11847" s="669"/>
      <c r="IG11847" s="1009"/>
      <c r="IH11847" s="1009"/>
      <c r="II11847" s="1009"/>
      <c r="IJ11847" s="1009"/>
      <c r="IK11847" s="1009"/>
      <c r="IL11847" s="1009"/>
      <c r="IM11847" s="1009"/>
    </row>
    <row r="11848" spans="17:247" x14ac:dyDescent="0.25">
      <c r="Q11848" s="1333"/>
      <c r="R11848" s="1333"/>
      <c r="S11848" s="669"/>
      <c r="T11848" s="669"/>
      <c r="U11848" s="669"/>
      <c r="AG11848" s="873"/>
      <c r="AN11848" s="669"/>
      <c r="IG11848" s="1009"/>
      <c r="IH11848" s="1009"/>
      <c r="II11848" s="1009"/>
      <c r="IJ11848" s="1009"/>
      <c r="IK11848" s="1009"/>
      <c r="IL11848" s="1009"/>
      <c r="IM11848" s="1009"/>
    </row>
    <row r="11849" spans="17:247" x14ac:dyDescent="0.25">
      <c r="Q11849" s="1333"/>
      <c r="R11849" s="1333"/>
      <c r="S11849" s="669"/>
      <c r="T11849" s="669"/>
      <c r="U11849" s="669"/>
      <c r="AG11849" s="873"/>
      <c r="AN11849" s="669"/>
      <c r="IG11849" s="1009"/>
      <c r="IH11849" s="1009"/>
      <c r="II11849" s="1009"/>
      <c r="IJ11849" s="1009"/>
      <c r="IK11849" s="1009"/>
      <c r="IL11849" s="1009"/>
      <c r="IM11849" s="1009"/>
    </row>
    <row r="11850" spans="17:247" x14ac:dyDescent="0.25">
      <c r="Q11850" s="1333"/>
      <c r="R11850" s="1333"/>
      <c r="S11850" s="669"/>
      <c r="T11850" s="669"/>
      <c r="U11850" s="669"/>
      <c r="AG11850" s="873"/>
      <c r="AN11850" s="669"/>
      <c r="IG11850" s="1009"/>
      <c r="IH11850" s="1009"/>
      <c r="II11850" s="1009"/>
      <c r="IJ11850" s="1009"/>
      <c r="IK11850" s="1009"/>
      <c r="IL11850" s="1009"/>
      <c r="IM11850" s="1009"/>
    </row>
    <row r="11851" spans="17:247" x14ac:dyDescent="0.25">
      <c r="Q11851" s="1333"/>
      <c r="R11851" s="1333"/>
      <c r="S11851" s="669"/>
      <c r="T11851" s="669"/>
      <c r="U11851" s="669"/>
      <c r="AG11851" s="873"/>
      <c r="AN11851" s="669"/>
      <c r="IG11851" s="1009"/>
      <c r="IH11851" s="1009"/>
      <c r="II11851" s="1009"/>
      <c r="IJ11851" s="1009"/>
      <c r="IK11851" s="1009"/>
      <c r="IL11851" s="1009"/>
      <c r="IM11851" s="1009"/>
    </row>
    <row r="11852" spans="17:247" x14ac:dyDescent="0.25">
      <c r="Q11852" s="1333"/>
      <c r="R11852" s="1333"/>
      <c r="S11852" s="669"/>
      <c r="T11852" s="669"/>
      <c r="U11852" s="669"/>
      <c r="AG11852" s="873"/>
      <c r="AN11852" s="669"/>
      <c r="IG11852" s="1009"/>
      <c r="IH11852" s="1009"/>
      <c r="II11852" s="1009"/>
      <c r="IJ11852" s="1009"/>
      <c r="IK11852" s="1009"/>
      <c r="IL11852" s="1009"/>
      <c r="IM11852" s="1009"/>
    </row>
    <row r="11853" spans="17:247" x14ac:dyDescent="0.25">
      <c r="Q11853" s="1333"/>
      <c r="R11853" s="1333"/>
      <c r="S11853" s="669"/>
      <c r="T11853" s="669"/>
      <c r="U11853" s="669"/>
      <c r="AG11853" s="873"/>
      <c r="AN11853" s="669"/>
      <c r="IG11853" s="1009"/>
      <c r="IH11853" s="1009"/>
      <c r="II11853" s="1009"/>
      <c r="IJ11853" s="1009"/>
      <c r="IK11853" s="1009"/>
      <c r="IL11853" s="1009"/>
      <c r="IM11853" s="1009"/>
    </row>
    <row r="11854" spans="17:247" x14ac:dyDescent="0.25">
      <c r="Q11854" s="1333"/>
      <c r="R11854" s="1333"/>
      <c r="S11854" s="669"/>
      <c r="T11854" s="669"/>
      <c r="U11854" s="669"/>
      <c r="AG11854" s="873"/>
      <c r="AN11854" s="669"/>
      <c r="IG11854" s="1009"/>
      <c r="IH11854" s="1009"/>
      <c r="II11854" s="1009"/>
      <c r="IJ11854" s="1009"/>
      <c r="IK11854" s="1009"/>
      <c r="IL11854" s="1009"/>
      <c r="IM11854" s="1009"/>
    </row>
    <row r="11855" spans="17:247" x14ac:dyDescent="0.25">
      <c r="Q11855" s="1333"/>
      <c r="R11855" s="1333"/>
      <c r="S11855" s="669"/>
      <c r="T11855" s="669"/>
      <c r="U11855" s="669"/>
      <c r="AG11855" s="873"/>
      <c r="AN11855" s="669"/>
      <c r="IG11855" s="1009"/>
      <c r="IH11855" s="1009"/>
      <c r="II11855" s="1009"/>
      <c r="IJ11855" s="1009"/>
      <c r="IK11855" s="1009"/>
      <c r="IL11855" s="1009"/>
      <c r="IM11855" s="1009"/>
    </row>
    <row r="11856" spans="17:247" x14ac:dyDescent="0.25">
      <c r="Q11856" s="1333"/>
      <c r="R11856" s="1333"/>
      <c r="S11856" s="669"/>
      <c r="T11856" s="669"/>
      <c r="U11856" s="669"/>
      <c r="AG11856" s="873"/>
      <c r="AN11856" s="669"/>
      <c r="IG11856" s="1009"/>
      <c r="IH11856" s="1009"/>
      <c r="II11856" s="1009"/>
      <c r="IJ11856" s="1009"/>
      <c r="IK11856" s="1009"/>
      <c r="IL11856" s="1009"/>
      <c r="IM11856" s="1009"/>
    </row>
    <row r="11857" spans="17:247" x14ac:dyDescent="0.25">
      <c r="Q11857" s="1333"/>
      <c r="R11857" s="1333"/>
      <c r="S11857" s="669"/>
      <c r="T11857" s="669"/>
      <c r="U11857" s="669"/>
      <c r="AG11857" s="873"/>
      <c r="AN11857" s="669"/>
      <c r="IG11857" s="1009"/>
      <c r="IH11857" s="1009"/>
      <c r="II11857" s="1009"/>
      <c r="IJ11857" s="1009"/>
      <c r="IK11857" s="1009"/>
      <c r="IL11857" s="1009"/>
      <c r="IM11857" s="1009"/>
    </row>
    <row r="11858" spans="17:247" x14ac:dyDescent="0.25">
      <c r="Q11858" s="1333"/>
      <c r="R11858" s="1333"/>
      <c r="S11858" s="669"/>
      <c r="T11858" s="669"/>
      <c r="U11858" s="669"/>
      <c r="AG11858" s="873"/>
      <c r="AN11858" s="669"/>
      <c r="IG11858" s="1009"/>
      <c r="IH11858" s="1009"/>
      <c r="II11858" s="1009"/>
      <c r="IJ11858" s="1009"/>
      <c r="IK11858" s="1009"/>
      <c r="IL11858" s="1009"/>
      <c r="IM11858" s="1009"/>
    </row>
    <row r="11859" spans="17:247" x14ac:dyDescent="0.25">
      <c r="Q11859" s="1333"/>
      <c r="R11859" s="1333"/>
      <c r="S11859" s="669"/>
      <c r="T11859" s="669"/>
      <c r="U11859" s="669"/>
      <c r="AG11859" s="873"/>
      <c r="AN11859" s="669"/>
      <c r="IG11859" s="1009"/>
      <c r="IH11859" s="1009"/>
      <c r="II11859" s="1009"/>
      <c r="IJ11859" s="1009"/>
      <c r="IK11859" s="1009"/>
      <c r="IL11859" s="1009"/>
      <c r="IM11859" s="1009"/>
    </row>
    <row r="11860" spans="17:247" x14ac:dyDescent="0.25">
      <c r="Q11860" s="1333"/>
      <c r="R11860" s="1333"/>
      <c r="S11860" s="669"/>
      <c r="T11860" s="669"/>
      <c r="U11860" s="669"/>
      <c r="AG11860" s="873"/>
      <c r="AN11860" s="669"/>
      <c r="IG11860" s="1009"/>
      <c r="IH11860" s="1009"/>
      <c r="II11860" s="1009"/>
      <c r="IJ11860" s="1009"/>
      <c r="IK11860" s="1009"/>
      <c r="IL11860" s="1009"/>
      <c r="IM11860" s="1009"/>
    </row>
    <row r="11861" spans="17:247" x14ac:dyDescent="0.25">
      <c r="Q11861" s="1333"/>
      <c r="R11861" s="1333"/>
      <c r="S11861" s="669"/>
      <c r="T11861" s="669"/>
      <c r="U11861" s="669"/>
      <c r="AG11861" s="873"/>
      <c r="AN11861" s="669"/>
      <c r="IG11861" s="1009"/>
      <c r="IH11861" s="1009"/>
      <c r="II11861" s="1009"/>
      <c r="IJ11861" s="1009"/>
      <c r="IK11861" s="1009"/>
      <c r="IL11861" s="1009"/>
      <c r="IM11861" s="1009"/>
    </row>
    <row r="11862" spans="17:247" x14ac:dyDescent="0.25">
      <c r="Q11862" s="1333"/>
      <c r="R11862" s="1333"/>
      <c r="S11862" s="669"/>
      <c r="T11862" s="669"/>
      <c r="U11862" s="669"/>
      <c r="AG11862" s="873"/>
      <c r="AN11862" s="669"/>
      <c r="IG11862" s="1009"/>
      <c r="IH11862" s="1009"/>
      <c r="II11862" s="1009"/>
      <c r="IJ11862" s="1009"/>
      <c r="IK11862" s="1009"/>
      <c r="IL11862" s="1009"/>
      <c r="IM11862" s="1009"/>
    </row>
    <row r="11863" spans="17:247" x14ac:dyDescent="0.25">
      <c r="Q11863" s="1333"/>
      <c r="R11863" s="1333"/>
      <c r="S11863" s="669"/>
      <c r="T11863" s="669"/>
      <c r="U11863" s="669"/>
      <c r="AG11863" s="873"/>
      <c r="AN11863" s="669"/>
      <c r="IG11863" s="1009"/>
      <c r="IH11863" s="1009"/>
      <c r="II11863" s="1009"/>
      <c r="IJ11863" s="1009"/>
      <c r="IK11863" s="1009"/>
      <c r="IL11863" s="1009"/>
      <c r="IM11863" s="1009"/>
    </row>
    <row r="11864" spans="17:247" x14ac:dyDescent="0.25">
      <c r="Q11864" s="1333"/>
      <c r="R11864" s="1333"/>
      <c r="S11864" s="669"/>
      <c r="T11864" s="669"/>
      <c r="U11864" s="669"/>
      <c r="AG11864" s="873"/>
      <c r="AN11864" s="669"/>
      <c r="IG11864" s="1009"/>
      <c r="IH11864" s="1009"/>
      <c r="II11864" s="1009"/>
      <c r="IJ11864" s="1009"/>
      <c r="IK11864" s="1009"/>
      <c r="IL11864" s="1009"/>
      <c r="IM11864" s="1009"/>
    </row>
    <row r="11865" spans="17:247" x14ac:dyDescent="0.25">
      <c r="Q11865" s="1333"/>
      <c r="R11865" s="1333"/>
      <c r="S11865" s="669"/>
      <c r="T11865" s="669"/>
      <c r="U11865" s="669"/>
      <c r="AG11865" s="873"/>
      <c r="AN11865" s="669"/>
      <c r="IG11865" s="1009"/>
      <c r="IH11865" s="1009"/>
      <c r="II11865" s="1009"/>
      <c r="IJ11865" s="1009"/>
      <c r="IK11865" s="1009"/>
      <c r="IL11865" s="1009"/>
      <c r="IM11865" s="1009"/>
    </row>
    <row r="11866" spans="17:247" x14ac:dyDescent="0.25">
      <c r="Q11866" s="1333"/>
      <c r="R11866" s="1333"/>
      <c r="S11866" s="669"/>
      <c r="T11866" s="669"/>
      <c r="U11866" s="669"/>
      <c r="AG11866" s="873"/>
      <c r="AN11866" s="669"/>
      <c r="IG11866" s="1009"/>
      <c r="IH11866" s="1009"/>
      <c r="II11866" s="1009"/>
      <c r="IJ11866" s="1009"/>
      <c r="IK11866" s="1009"/>
      <c r="IL11866" s="1009"/>
      <c r="IM11866" s="1009"/>
    </row>
    <row r="11867" spans="17:247" x14ac:dyDescent="0.25">
      <c r="Q11867" s="1333"/>
      <c r="R11867" s="1333"/>
      <c r="S11867" s="669"/>
      <c r="T11867" s="669"/>
      <c r="U11867" s="669"/>
      <c r="AG11867" s="873"/>
      <c r="AN11867" s="669"/>
      <c r="IG11867" s="1009"/>
      <c r="IH11867" s="1009"/>
      <c r="II11867" s="1009"/>
      <c r="IJ11867" s="1009"/>
      <c r="IK11867" s="1009"/>
      <c r="IL11867" s="1009"/>
      <c r="IM11867" s="1009"/>
    </row>
    <row r="11868" spans="17:247" x14ac:dyDescent="0.25">
      <c r="Q11868" s="1333"/>
      <c r="R11868" s="1333"/>
      <c r="S11868" s="669"/>
      <c r="T11868" s="669"/>
      <c r="U11868" s="669"/>
      <c r="AG11868" s="873"/>
      <c r="AN11868" s="669"/>
      <c r="IG11868" s="1009"/>
      <c r="IH11868" s="1009"/>
      <c r="II11868" s="1009"/>
      <c r="IJ11868" s="1009"/>
      <c r="IK11868" s="1009"/>
      <c r="IL11868" s="1009"/>
      <c r="IM11868" s="1009"/>
    </row>
    <row r="11869" spans="17:247" x14ac:dyDescent="0.25">
      <c r="Q11869" s="1333"/>
      <c r="R11869" s="1333"/>
      <c r="S11869" s="669"/>
      <c r="T11869" s="669"/>
      <c r="U11869" s="669"/>
      <c r="AG11869" s="873"/>
      <c r="AN11869" s="669"/>
      <c r="IG11869" s="1009"/>
      <c r="IH11869" s="1009"/>
      <c r="II11869" s="1009"/>
      <c r="IJ11869" s="1009"/>
      <c r="IK11869" s="1009"/>
      <c r="IL11869" s="1009"/>
      <c r="IM11869" s="1009"/>
    </row>
    <row r="11870" spans="17:247" x14ac:dyDescent="0.25">
      <c r="Q11870" s="1333"/>
      <c r="R11870" s="1333"/>
      <c r="S11870" s="669"/>
      <c r="T11870" s="669"/>
      <c r="U11870" s="669"/>
      <c r="AG11870" s="873"/>
      <c r="AN11870" s="669"/>
      <c r="IG11870" s="1009"/>
      <c r="IH11870" s="1009"/>
      <c r="II11870" s="1009"/>
      <c r="IJ11870" s="1009"/>
      <c r="IK11870" s="1009"/>
      <c r="IL11870" s="1009"/>
      <c r="IM11870" s="1009"/>
    </row>
    <row r="11871" spans="17:247" x14ac:dyDescent="0.25">
      <c r="Q11871" s="1333"/>
      <c r="R11871" s="1333"/>
      <c r="S11871" s="669"/>
      <c r="T11871" s="669"/>
      <c r="U11871" s="669"/>
      <c r="AG11871" s="873"/>
      <c r="AN11871" s="669"/>
      <c r="IG11871" s="1009"/>
      <c r="IH11871" s="1009"/>
      <c r="II11871" s="1009"/>
      <c r="IJ11871" s="1009"/>
      <c r="IK11871" s="1009"/>
      <c r="IL11871" s="1009"/>
      <c r="IM11871" s="1009"/>
    </row>
    <row r="11872" spans="17:247" x14ac:dyDescent="0.25">
      <c r="Q11872" s="1333"/>
      <c r="R11872" s="1333"/>
      <c r="S11872" s="669"/>
      <c r="T11872" s="669"/>
      <c r="U11872" s="669"/>
      <c r="AG11872" s="873"/>
      <c r="AN11872" s="669"/>
      <c r="IG11872" s="1009"/>
      <c r="IH11872" s="1009"/>
      <c r="II11872" s="1009"/>
      <c r="IJ11872" s="1009"/>
      <c r="IK11872" s="1009"/>
      <c r="IL11872" s="1009"/>
      <c r="IM11872" s="1009"/>
    </row>
    <row r="11873" spans="17:247" x14ac:dyDescent="0.25">
      <c r="Q11873" s="1333"/>
      <c r="R11873" s="1333"/>
      <c r="S11873" s="669"/>
      <c r="T11873" s="669"/>
      <c r="U11873" s="669"/>
      <c r="AG11873" s="873"/>
      <c r="AN11873" s="669"/>
      <c r="IG11873" s="1009"/>
      <c r="IH11873" s="1009"/>
      <c r="II11873" s="1009"/>
      <c r="IJ11873" s="1009"/>
      <c r="IK11873" s="1009"/>
      <c r="IL11873" s="1009"/>
      <c r="IM11873" s="1009"/>
    </row>
    <row r="11874" spans="17:247" x14ac:dyDescent="0.25">
      <c r="Q11874" s="1333"/>
      <c r="R11874" s="1333"/>
      <c r="S11874" s="669"/>
      <c r="T11874" s="669"/>
      <c r="U11874" s="669"/>
      <c r="AG11874" s="873"/>
      <c r="AN11874" s="669"/>
      <c r="IG11874" s="1009"/>
      <c r="IH11874" s="1009"/>
      <c r="II11874" s="1009"/>
      <c r="IJ11874" s="1009"/>
      <c r="IK11874" s="1009"/>
      <c r="IL11874" s="1009"/>
      <c r="IM11874" s="1009"/>
    </row>
    <row r="11875" spans="17:247" x14ac:dyDescent="0.25">
      <c r="Q11875" s="1333"/>
      <c r="R11875" s="1333"/>
      <c r="S11875" s="669"/>
      <c r="T11875" s="669"/>
      <c r="U11875" s="669"/>
      <c r="AG11875" s="873"/>
      <c r="AN11875" s="669"/>
      <c r="IG11875" s="1009"/>
      <c r="IH11875" s="1009"/>
      <c r="II11875" s="1009"/>
      <c r="IJ11875" s="1009"/>
      <c r="IK11875" s="1009"/>
      <c r="IL11875" s="1009"/>
      <c r="IM11875" s="1009"/>
    </row>
    <row r="11876" spans="17:247" x14ac:dyDescent="0.25">
      <c r="Q11876" s="1333"/>
      <c r="R11876" s="1333"/>
      <c r="S11876" s="669"/>
      <c r="T11876" s="669"/>
      <c r="U11876" s="669"/>
      <c r="AG11876" s="873"/>
      <c r="AN11876" s="669"/>
      <c r="IG11876" s="1009"/>
      <c r="IH11876" s="1009"/>
      <c r="II11876" s="1009"/>
      <c r="IJ11876" s="1009"/>
      <c r="IK11876" s="1009"/>
      <c r="IL11876" s="1009"/>
      <c r="IM11876" s="1009"/>
    </row>
    <row r="11877" spans="17:247" x14ac:dyDescent="0.25">
      <c r="Q11877" s="1333"/>
      <c r="R11877" s="1333"/>
      <c r="S11877" s="669"/>
      <c r="T11877" s="669"/>
      <c r="U11877" s="669"/>
      <c r="AG11877" s="873"/>
      <c r="AN11877" s="669"/>
      <c r="IG11877" s="1009"/>
      <c r="IH11877" s="1009"/>
      <c r="II11877" s="1009"/>
      <c r="IJ11877" s="1009"/>
      <c r="IK11877" s="1009"/>
      <c r="IL11877" s="1009"/>
      <c r="IM11877" s="1009"/>
    </row>
    <row r="11878" spans="17:247" x14ac:dyDescent="0.25">
      <c r="Q11878" s="1333"/>
      <c r="R11878" s="1333"/>
      <c r="S11878" s="669"/>
      <c r="T11878" s="669"/>
      <c r="U11878" s="669"/>
      <c r="AG11878" s="873"/>
      <c r="AN11878" s="669"/>
      <c r="IG11878" s="1009"/>
      <c r="IH11878" s="1009"/>
      <c r="II11878" s="1009"/>
      <c r="IJ11878" s="1009"/>
      <c r="IK11878" s="1009"/>
      <c r="IL11878" s="1009"/>
      <c r="IM11878" s="1009"/>
    </row>
    <row r="11879" spans="17:247" x14ac:dyDescent="0.25">
      <c r="Q11879" s="1333"/>
      <c r="R11879" s="1333"/>
      <c r="S11879" s="669"/>
      <c r="T11879" s="669"/>
      <c r="U11879" s="669"/>
      <c r="AG11879" s="873"/>
      <c r="AN11879" s="669"/>
      <c r="IG11879" s="1009"/>
      <c r="IH11879" s="1009"/>
      <c r="II11879" s="1009"/>
      <c r="IJ11879" s="1009"/>
      <c r="IK11879" s="1009"/>
      <c r="IL11879" s="1009"/>
      <c r="IM11879" s="1009"/>
    </row>
    <row r="11880" spans="17:247" x14ac:dyDescent="0.25">
      <c r="Q11880" s="1333"/>
      <c r="R11880" s="1333"/>
      <c r="S11880" s="669"/>
      <c r="T11880" s="669"/>
      <c r="U11880" s="669"/>
      <c r="AG11880" s="873"/>
      <c r="AN11880" s="669"/>
      <c r="IG11880" s="1009"/>
      <c r="IH11880" s="1009"/>
      <c r="II11880" s="1009"/>
      <c r="IJ11880" s="1009"/>
      <c r="IK11880" s="1009"/>
      <c r="IL11880" s="1009"/>
      <c r="IM11880" s="1009"/>
    </row>
    <row r="11881" spans="17:247" x14ac:dyDescent="0.25">
      <c r="Q11881" s="1333"/>
      <c r="R11881" s="1333"/>
      <c r="S11881" s="669"/>
      <c r="T11881" s="669"/>
      <c r="U11881" s="669"/>
      <c r="AG11881" s="873"/>
      <c r="AN11881" s="669"/>
      <c r="IG11881" s="1009"/>
      <c r="IH11881" s="1009"/>
      <c r="II11881" s="1009"/>
      <c r="IJ11881" s="1009"/>
      <c r="IK11881" s="1009"/>
      <c r="IL11881" s="1009"/>
      <c r="IM11881" s="1009"/>
    </row>
    <row r="11882" spans="17:247" x14ac:dyDescent="0.25">
      <c r="Q11882" s="1333"/>
      <c r="R11882" s="1333"/>
      <c r="S11882" s="669"/>
      <c r="T11882" s="669"/>
      <c r="U11882" s="669"/>
      <c r="AG11882" s="873"/>
      <c r="AN11882" s="669"/>
      <c r="IG11882" s="1009"/>
      <c r="IH11882" s="1009"/>
      <c r="II11882" s="1009"/>
      <c r="IJ11882" s="1009"/>
      <c r="IK11882" s="1009"/>
      <c r="IL11882" s="1009"/>
      <c r="IM11882" s="1009"/>
    </row>
    <row r="11883" spans="17:247" x14ac:dyDescent="0.25">
      <c r="Q11883" s="1333"/>
      <c r="R11883" s="1333"/>
      <c r="S11883" s="669"/>
      <c r="T11883" s="669"/>
      <c r="U11883" s="669"/>
      <c r="AG11883" s="873"/>
      <c r="AN11883" s="669"/>
      <c r="IG11883" s="1009"/>
      <c r="IH11883" s="1009"/>
      <c r="II11883" s="1009"/>
      <c r="IJ11883" s="1009"/>
      <c r="IK11883" s="1009"/>
      <c r="IL11883" s="1009"/>
      <c r="IM11883" s="1009"/>
    </row>
    <row r="11884" spans="17:247" x14ac:dyDescent="0.25">
      <c r="Q11884" s="1333"/>
      <c r="R11884" s="1333"/>
      <c r="S11884" s="669"/>
      <c r="T11884" s="669"/>
      <c r="U11884" s="669"/>
      <c r="AG11884" s="873"/>
      <c r="AN11884" s="669"/>
      <c r="IG11884" s="1009"/>
      <c r="IH11884" s="1009"/>
      <c r="II11884" s="1009"/>
      <c r="IJ11884" s="1009"/>
      <c r="IK11884" s="1009"/>
      <c r="IL11884" s="1009"/>
      <c r="IM11884" s="1009"/>
    </row>
    <row r="11885" spans="17:247" x14ac:dyDescent="0.25">
      <c r="Q11885" s="1333"/>
      <c r="R11885" s="1333"/>
      <c r="S11885" s="669"/>
      <c r="T11885" s="669"/>
      <c r="U11885" s="669"/>
      <c r="AG11885" s="873"/>
      <c r="AN11885" s="669"/>
      <c r="IG11885" s="1009"/>
      <c r="IH11885" s="1009"/>
      <c r="II11885" s="1009"/>
      <c r="IJ11885" s="1009"/>
      <c r="IK11885" s="1009"/>
      <c r="IL11885" s="1009"/>
      <c r="IM11885" s="1009"/>
    </row>
    <row r="11886" spans="17:247" x14ac:dyDescent="0.25">
      <c r="Q11886" s="1333"/>
      <c r="R11886" s="1333"/>
      <c r="S11886" s="669"/>
      <c r="T11886" s="669"/>
      <c r="U11886" s="669"/>
      <c r="AG11886" s="873"/>
      <c r="AN11886" s="669"/>
      <c r="IG11886" s="1009"/>
      <c r="IH11886" s="1009"/>
      <c r="II11886" s="1009"/>
      <c r="IJ11886" s="1009"/>
      <c r="IK11886" s="1009"/>
      <c r="IL11886" s="1009"/>
      <c r="IM11886" s="1009"/>
    </row>
    <row r="11887" spans="17:247" x14ac:dyDescent="0.25">
      <c r="Q11887" s="1333"/>
      <c r="R11887" s="1333"/>
      <c r="S11887" s="669"/>
      <c r="T11887" s="669"/>
      <c r="U11887" s="669"/>
      <c r="AG11887" s="873"/>
      <c r="AN11887" s="669"/>
      <c r="IG11887" s="1009"/>
      <c r="IH11887" s="1009"/>
      <c r="II11887" s="1009"/>
      <c r="IJ11887" s="1009"/>
      <c r="IK11887" s="1009"/>
      <c r="IL11887" s="1009"/>
      <c r="IM11887" s="1009"/>
    </row>
    <row r="11888" spans="17:247" x14ac:dyDescent="0.25">
      <c r="Q11888" s="1333"/>
      <c r="R11888" s="1333"/>
      <c r="S11888" s="669"/>
      <c r="T11888" s="669"/>
      <c r="U11888" s="669"/>
      <c r="AG11888" s="873"/>
      <c r="AN11888" s="669"/>
      <c r="IG11888" s="1009"/>
      <c r="IH11888" s="1009"/>
      <c r="II11888" s="1009"/>
      <c r="IJ11888" s="1009"/>
      <c r="IK11888" s="1009"/>
      <c r="IL11888" s="1009"/>
      <c r="IM11888" s="1009"/>
    </row>
    <row r="11889" spans="17:247" x14ac:dyDescent="0.25">
      <c r="Q11889" s="1333"/>
      <c r="R11889" s="1333"/>
      <c r="S11889" s="669"/>
      <c r="T11889" s="669"/>
      <c r="U11889" s="669"/>
      <c r="AG11889" s="873"/>
      <c r="AN11889" s="669"/>
      <c r="IG11889" s="1009"/>
      <c r="IH11889" s="1009"/>
      <c r="II11889" s="1009"/>
      <c r="IJ11889" s="1009"/>
      <c r="IK11889" s="1009"/>
      <c r="IL11889" s="1009"/>
      <c r="IM11889" s="1009"/>
    </row>
    <row r="11890" spans="17:247" x14ac:dyDescent="0.25">
      <c r="Q11890" s="1333"/>
      <c r="R11890" s="1333"/>
      <c r="S11890" s="669"/>
      <c r="T11890" s="669"/>
      <c r="U11890" s="669"/>
      <c r="AG11890" s="873"/>
      <c r="AN11890" s="669"/>
      <c r="IG11890" s="1009"/>
      <c r="IH11890" s="1009"/>
      <c r="II11890" s="1009"/>
      <c r="IJ11890" s="1009"/>
      <c r="IK11890" s="1009"/>
      <c r="IL11890" s="1009"/>
      <c r="IM11890" s="1009"/>
    </row>
    <row r="11891" spans="17:247" x14ac:dyDescent="0.25">
      <c r="Q11891" s="1333"/>
      <c r="R11891" s="1333"/>
      <c r="S11891" s="669"/>
      <c r="T11891" s="669"/>
      <c r="U11891" s="669"/>
      <c r="AG11891" s="873"/>
      <c r="AN11891" s="669"/>
      <c r="IG11891" s="1009"/>
      <c r="IH11891" s="1009"/>
      <c r="II11891" s="1009"/>
      <c r="IJ11891" s="1009"/>
      <c r="IK11891" s="1009"/>
      <c r="IL11891" s="1009"/>
      <c r="IM11891" s="1009"/>
    </row>
    <row r="11892" spans="17:247" x14ac:dyDescent="0.25">
      <c r="Q11892" s="1333"/>
      <c r="R11892" s="1333"/>
      <c r="S11892" s="669"/>
      <c r="T11892" s="669"/>
      <c r="U11892" s="669"/>
      <c r="AG11892" s="873"/>
      <c r="AN11892" s="669"/>
      <c r="IG11892" s="1009"/>
      <c r="IH11892" s="1009"/>
      <c r="II11892" s="1009"/>
      <c r="IJ11892" s="1009"/>
      <c r="IK11892" s="1009"/>
      <c r="IL11892" s="1009"/>
      <c r="IM11892" s="1009"/>
    </row>
    <row r="11893" spans="17:247" x14ac:dyDescent="0.25">
      <c r="Q11893" s="1333"/>
      <c r="R11893" s="1333"/>
      <c r="S11893" s="669"/>
      <c r="T11893" s="669"/>
      <c r="U11893" s="669"/>
      <c r="AG11893" s="873"/>
      <c r="AN11893" s="669"/>
      <c r="IG11893" s="1009"/>
      <c r="IH11893" s="1009"/>
      <c r="II11893" s="1009"/>
      <c r="IJ11893" s="1009"/>
      <c r="IK11893" s="1009"/>
      <c r="IL11893" s="1009"/>
      <c r="IM11893" s="1009"/>
    </row>
    <row r="11894" spans="17:247" x14ac:dyDescent="0.25">
      <c r="Q11894" s="1333"/>
      <c r="R11894" s="1333"/>
      <c r="S11894" s="669"/>
      <c r="T11894" s="669"/>
      <c r="U11894" s="669"/>
      <c r="AG11894" s="873"/>
      <c r="AN11894" s="669"/>
      <c r="IG11894" s="1009"/>
      <c r="IH11894" s="1009"/>
      <c r="II11894" s="1009"/>
      <c r="IJ11894" s="1009"/>
      <c r="IK11894" s="1009"/>
      <c r="IL11894" s="1009"/>
      <c r="IM11894" s="1009"/>
    </row>
    <row r="11895" spans="17:247" x14ac:dyDescent="0.25">
      <c r="Q11895" s="1333"/>
      <c r="R11895" s="1333"/>
      <c r="S11895" s="669"/>
      <c r="T11895" s="669"/>
      <c r="U11895" s="669"/>
      <c r="AG11895" s="873"/>
      <c r="AN11895" s="669"/>
      <c r="IG11895" s="1009"/>
      <c r="IH11895" s="1009"/>
      <c r="II11895" s="1009"/>
      <c r="IJ11895" s="1009"/>
      <c r="IK11895" s="1009"/>
      <c r="IL11895" s="1009"/>
      <c r="IM11895" s="1009"/>
    </row>
    <row r="11896" spans="17:247" x14ac:dyDescent="0.25">
      <c r="Q11896" s="1333"/>
      <c r="R11896" s="1333"/>
      <c r="S11896" s="669"/>
      <c r="T11896" s="669"/>
      <c r="U11896" s="669"/>
      <c r="AG11896" s="873"/>
      <c r="AN11896" s="669"/>
      <c r="IG11896" s="1009"/>
      <c r="IH11896" s="1009"/>
      <c r="II11896" s="1009"/>
      <c r="IJ11896" s="1009"/>
      <c r="IK11896" s="1009"/>
      <c r="IL11896" s="1009"/>
      <c r="IM11896" s="1009"/>
    </row>
    <row r="11897" spans="17:247" x14ac:dyDescent="0.25">
      <c r="Q11897" s="1333"/>
      <c r="R11897" s="1333"/>
      <c r="S11897" s="669"/>
      <c r="T11897" s="669"/>
      <c r="U11897" s="669"/>
      <c r="AG11897" s="873"/>
      <c r="AN11897" s="669"/>
      <c r="IG11897" s="1009"/>
      <c r="IH11897" s="1009"/>
      <c r="II11897" s="1009"/>
      <c r="IJ11897" s="1009"/>
      <c r="IK11897" s="1009"/>
      <c r="IL11897" s="1009"/>
      <c r="IM11897" s="1009"/>
    </row>
    <row r="11898" spans="17:247" x14ac:dyDescent="0.25">
      <c r="Q11898" s="1333"/>
      <c r="R11898" s="1333"/>
      <c r="S11898" s="669"/>
      <c r="T11898" s="669"/>
      <c r="U11898" s="669"/>
      <c r="AG11898" s="873"/>
      <c r="AN11898" s="669"/>
      <c r="IG11898" s="1009"/>
      <c r="IH11898" s="1009"/>
      <c r="II11898" s="1009"/>
      <c r="IJ11898" s="1009"/>
      <c r="IK11898" s="1009"/>
      <c r="IL11898" s="1009"/>
      <c r="IM11898" s="1009"/>
    </row>
    <row r="11899" spans="17:247" x14ac:dyDescent="0.25">
      <c r="Q11899" s="1333"/>
      <c r="R11899" s="1333"/>
      <c r="S11899" s="669"/>
      <c r="T11899" s="669"/>
      <c r="U11899" s="669"/>
      <c r="AG11899" s="873"/>
      <c r="AN11899" s="669"/>
      <c r="IG11899" s="1009"/>
      <c r="IH11899" s="1009"/>
      <c r="II11899" s="1009"/>
      <c r="IJ11899" s="1009"/>
      <c r="IK11899" s="1009"/>
      <c r="IL11899" s="1009"/>
      <c r="IM11899" s="1009"/>
    </row>
    <row r="11900" spans="17:247" x14ac:dyDescent="0.25">
      <c r="Q11900" s="1333"/>
      <c r="R11900" s="1333"/>
      <c r="S11900" s="669"/>
      <c r="T11900" s="669"/>
      <c r="U11900" s="669"/>
      <c r="AG11900" s="873"/>
      <c r="AN11900" s="669"/>
      <c r="IG11900" s="1009"/>
      <c r="IH11900" s="1009"/>
      <c r="II11900" s="1009"/>
      <c r="IJ11900" s="1009"/>
      <c r="IK11900" s="1009"/>
      <c r="IL11900" s="1009"/>
      <c r="IM11900" s="1009"/>
    </row>
    <row r="11901" spans="17:247" x14ac:dyDescent="0.25">
      <c r="Q11901" s="1333"/>
      <c r="R11901" s="1333"/>
      <c r="S11901" s="669"/>
      <c r="T11901" s="669"/>
      <c r="U11901" s="669"/>
      <c r="AG11901" s="873"/>
      <c r="AN11901" s="669"/>
      <c r="IG11901" s="1009"/>
      <c r="IH11901" s="1009"/>
      <c r="II11901" s="1009"/>
      <c r="IJ11901" s="1009"/>
      <c r="IK11901" s="1009"/>
      <c r="IL11901" s="1009"/>
      <c r="IM11901" s="1009"/>
    </row>
    <row r="11902" spans="17:247" x14ac:dyDescent="0.25">
      <c r="Q11902" s="1333"/>
      <c r="R11902" s="1333"/>
      <c r="S11902" s="669"/>
      <c r="T11902" s="669"/>
      <c r="U11902" s="669"/>
      <c r="AG11902" s="873"/>
      <c r="AN11902" s="669"/>
      <c r="IG11902" s="1009"/>
      <c r="IH11902" s="1009"/>
      <c r="II11902" s="1009"/>
      <c r="IJ11902" s="1009"/>
      <c r="IK11902" s="1009"/>
      <c r="IL11902" s="1009"/>
      <c r="IM11902" s="1009"/>
    </row>
    <row r="11903" spans="17:247" x14ac:dyDescent="0.25">
      <c r="Q11903" s="1333"/>
      <c r="R11903" s="1333"/>
      <c r="S11903" s="669"/>
      <c r="T11903" s="669"/>
      <c r="U11903" s="669"/>
      <c r="AG11903" s="873"/>
      <c r="AN11903" s="669"/>
      <c r="IG11903" s="1009"/>
      <c r="IH11903" s="1009"/>
      <c r="II11903" s="1009"/>
      <c r="IJ11903" s="1009"/>
      <c r="IK11903" s="1009"/>
      <c r="IL11903" s="1009"/>
      <c r="IM11903" s="1009"/>
    </row>
    <row r="11904" spans="17:247" x14ac:dyDescent="0.25">
      <c r="Q11904" s="1333"/>
      <c r="R11904" s="1333"/>
      <c r="S11904" s="669"/>
      <c r="T11904" s="669"/>
      <c r="U11904" s="669"/>
      <c r="AG11904" s="873"/>
      <c r="AN11904" s="669"/>
      <c r="IG11904" s="1009"/>
      <c r="IH11904" s="1009"/>
      <c r="II11904" s="1009"/>
      <c r="IJ11904" s="1009"/>
      <c r="IK11904" s="1009"/>
      <c r="IL11904" s="1009"/>
      <c r="IM11904" s="1009"/>
    </row>
    <row r="11905" spans="17:247" x14ac:dyDescent="0.25">
      <c r="Q11905" s="1333"/>
      <c r="R11905" s="1333"/>
      <c r="S11905" s="669"/>
      <c r="T11905" s="669"/>
      <c r="U11905" s="669"/>
      <c r="AG11905" s="873"/>
      <c r="AN11905" s="669"/>
      <c r="IG11905" s="1009"/>
      <c r="IH11905" s="1009"/>
      <c r="II11905" s="1009"/>
      <c r="IJ11905" s="1009"/>
      <c r="IK11905" s="1009"/>
      <c r="IL11905" s="1009"/>
      <c r="IM11905" s="1009"/>
    </row>
    <row r="11906" spans="17:247" x14ac:dyDescent="0.25">
      <c r="Q11906" s="1333"/>
      <c r="R11906" s="1333"/>
      <c r="S11906" s="669"/>
      <c r="T11906" s="669"/>
      <c r="U11906" s="669"/>
      <c r="AG11906" s="873"/>
      <c r="AN11906" s="669"/>
      <c r="IG11906" s="1009"/>
      <c r="IH11906" s="1009"/>
      <c r="II11906" s="1009"/>
      <c r="IJ11906" s="1009"/>
      <c r="IK11906" s="1009"/>
      <c r="IL11906" s="1009"/>
      <c r="IM11906" s="1009"/>
    </row>
    <row r="11907" spans="17:247" x14ac:dyDescent="0.25">
      <c r="Q11907" s="1333"/>
      <c r="R11907" s="1333"/>
      <c r="S11907" s="669"/>
      <c r="T11907" s="669"/>
      <c r="U11907" s="669"/>
      <c r="AG11907" s="873"/>
      <c r="AN11907" s="669"/>
      <c r="IG11907" s="1009"/>
      <c r="IH11907" s="1009"/>
      <c r="II11907" s="1009"/>
      <c r="IJ11907" s="1009"/>
      <c r="IK11907" s="1009"/>
      <c r="IL11907" s="1009"/>
      <c r="IM11907" s="1009"/>
    </row>
    <row r="11908" spans="17:247" x14ac:dyDescent="0.25">
      <c r="Q11908" s="1333"/>
      <c r="R11908" s="1333"/>
      <c r="S11908" s="669"/>
      <c r="T11908" s="669"/>
      <c r="U11908" s="669"/>
      <c r="AG11908" s="873"/>
      <c r="AN11908" s="669"/>
      <c r="IG11908" s="1009"/>
      <c r="IH11908" s="1009"/>
      <c r="II11908" s="1009"/>
      <c r="IJ11908" s="1009"/>
      <c r="IK11908" s="1009"/>
      <c r="IL11908" s="1009"/>
      <c r="IM11908" s="1009"/>
    </row>
    <row r="11909" spans="17:247" x14ac:dyDescent="0.25">
      <c r="Q11909" s="1333"/>
      <c r="R11909" s="1333"/>
      <c r="S11909" s="669"/>
      <c r="T11909" s="669"/>
      <c r="U11909" s="669"/>
      <c r="AG11909" s="873"/>
      <c r="AN11909" s="669"/>
      <c r="IG11909" s="1009"/>
      <c r="IH11909" s="1009"/>
      <c r="II11909" s="1009"/>
      <c r="IJ11909" s="1009"/>
      <c r="IK11909" s="1009"/>
      <c r="IL11909" s="1009"/>
      <c r="IM11909" s="1009"/>
    </row>
    <row r="11910" spans="17:247" x14ac:dyDescent="0.25">
      <c r="Q11910" s="1333"/>
      <c r="R11910" s="1333"/>
      <c r="S11910" s="669"/>
      <c r="T11910" s="669"/>
      <c r="U11910" s="669"/>
      <c r="AG11910" s="873"/>
      <c r="AN11910" s="669"/>
      <c r="IG11910" s="1009"/>
      <c r="IH11910" s="1009"/>
      <c r="II11910" s="1009"/>
      <c r="IJ11910" s="1009"/>
      <c r="IK11910" s="1009"/>
      <c r="IL11910" s="1009"/>
      <c r="IM11910" s="1009"/>
    </row>
    <row r="11911" spans="17:247" x14ac:dyDescent="0.25">
      <c r="Q11911" s="1333"/>
      <c r="R11911" s="1333"/>
      <c r="S11911" s="669"/>
      <c r="T11911" s="669"/>
      <c r="U11911" s="669"/>
      <c r="AG11911" s="873"/>
      <c r="AN11911" s="669"/>
      <c r="IG11911" s="1009"/>
      <c r="IH11911" s="1009"/>
      <c r="II11911" s="1009"/>
      <c r="IJ11911" s="1009"/>
      <c r="IK11911" s="1009"/>
      <c r="IL11911" s="1009"/>
      <c r="IM11911" s="1009"/>
    </row>
    <row r="11912" spans="17:247" x14ac:dyDescent="0.25">
      <c r="Q11912" s="1333"/>
      <c r="R11912" s="1333"/>
      <c r="S11912" s="669"/>
      <c r="T11912" s="669"/>
      <c r="U11912" s="669"/>
      <c r="AG11912" s="873"/>
      <c r="AN11912" s="669"/>
      <c r="IG11912" s="1009"/>
      <c r="IH11912" s="1009"/>
      <c r="II11912" s="1009"/>
      <c r="IJ11912" s="1009"/>
      <c r="IK11912" s="1009"/>
      <c r="IL11912" s="1009"/>
      <c r="IM11912" s="1009"/>
    </row>
    <row r="11913" spans="17:247" x14ac:dyDescent="0.25">
      <c r="Q11913" s="1333"/>
      <c r="R11913" s="1333"/>
      <c r="S11913" s="669"/>
      <c r="T11913" s="669"/>
      <c r="U11913" s="669"/>
      <c r="AG11913" s="873"/>
      <c r="AN11913" s="669"/>
      <c r="IG11913" s="1009"/>
      <c r="IH11913" s="1009"/>
      <c r="II11913" s="1009"/>
      <c r="IJ11913" s="1009"/>
      <c r="IK11913" s="1009"/>
      <c r="IL11913" s="1009"/>
      <c r="IM11913" s="1009"/>
    </row>
    <row r="11914" spans="17:247" x14ac:dyDescent="0.25">
      <c r="Q11914" s="1333"/>
      <c r="R11914" s="1333"/>
      <c r="S11914" s="669"/>
      <c r="T11914" s="669"/>
      <c r="U11914" s="669"/>
      <c r="AG11914" s="873"/>
      <c r="AN11914" s="669"/>
      <c r="IG11914" s="1009"/>
      <c r="IH11914" s="1009"/>
      <c r="II11914" s="1009"/>
      <c r="IJ11914" s="1009"/>
      <c r="IK11914" s="1009"/>
      <c r="IL11914" s="1009"/>
      <c r="IM11914" s="1009"/>
    </row>
    <row r="11915" spans="17:247" x14ac:dyDescent="0.25">
      <c r="Q11915" s="1333"/>
      <c r="R11915" s="1333"/>
      <c r="S11915" s="669"/>
      <c r="T11915" s="669"/>
      <c r="U11915" s="669"/>
      <c r="AG11915" s="873"/>
      <c r="AN11915" s="669"/>
      <c r="IG11915" s="1009"/>
      <c r="IH11915" s="1009"/>
      <c r="II11915" s="1009"/>
      <c r="IJ11915" s="1009"/>
      <c r="IK11915" s="1009"/>
      <c r="IL11915" s="1009"/>
      <c r="IM11915" s="1009"/>
    </row>
    <row r="11916" spans="17:247" x14ac:dyDescent="0.25">
      <c r="Q11916" s="1333"/>
      <c r="R11916" s="1333"/>
      <c r="S11916" s="669"/>
      <c r="T11916" s="669"/>
      <c r="U11916" s="669"/>
      <c r="AG11916" s="873"/>
      <c r="AN11916" s="669"/>
      <c r="IG11916" s="1009"/>
      <c r="IH11916" s="1009"/>
      <c r="II11916" s="1009"/>
      <c r="IJ11916" s="1009"/>
      <c r="IK11916" s="1009"/>
      <c r="IL11916" s="1009"/>
      <c r="IM11916" s="1009"/>
    </row>
    <row r="11917" spans="17:247" x14ac:dyDescent="0.25">
      <c r="Q11917" s="1333"/>
      <c r="R11917" s="1333"/>
      <c r="S11917" s="669"/>
      <c r="T11917" s="669"/>
      <c r="U11917" s="669"/>
      <c r="AG11917" s="873"/>
      <c r="AN11917" s="669"/>
      <c r="IG11917" s="1009"/>
      <c r="IH11917" s="1009"/>
      <c r="II11917" s="1009"/>
      <c r="IJ11917" s="1009"/>
      <c r="IK11917" s="1009"/>
      <c r="IL11917" s="1009"/>
      <c r="IM11917" s="1009"/>
    </row>
    <row r="11918" spans="17:247" x14ac:dyDescent="0.25">
      <c r="Q11918" s="1333"/>
      <c r="R11918" s="1333"/>
      <c r="S11918" s="669"/>
      <c r="T11918" s="669"/>
      <c r="U11918" s="669"/>
      <c r="AG11918" s="873"/>
      <c r="AN11918" s="669"/>
      <c r="IG11918" s="1009"/>
      <c r="IH11918" s="1009"/>
      <c r="II11918" s="1009"/>
      <c r="IJ11918" s="1009"/>
      <c r="IK11918" s="1009"/>
      <c r="IL11918" s="1009"/>
      <c r="IM11918" s="1009"/>
    </row>
    <row r="11919" spans="17:247" x14ac:dyDescent="0.25">
      <c r="Q11919" s="1333"/>
      <c r="R11919" s="1333"/>
      <c r="S11919" s="669"/>
      <c r="T11919" s="669"/>
      <c r="U11919" s="669"/>
      <c r="AG11919" s="873"/>
      <c r="AN11919" s="669"/>
      <c r="IG11919" s="1009"/>
      <c r="IH11919" s="1009"/>
      <c r="II11919" s="1009"/>
      <c r="IJ11919" s="1009"/>
      <c r="IK11919" s="1009"/>
      <c r="IL11919" s="1009"/>
      <c r="IM11919" s="1009"/>
    </row>
    <row r="11920" spans="17:247" x14ac:dyDescent="0.25">
      <c r="Q11920" s="1333"/>
      <c r="R11920" s="1333"/>
      <c r="S11920" s="669"/>
      <c r="T11920" s="669"/>
      <c r="U11920" s="669"/>
      <c r="AG11920" s="873"/>
      <c r="AN11920" s="669"/>
      <c r="IG11920" s="1009"/>
      <c r="IH11920" s="1009"/>
      <c r="II11920" s="1009"/>
      <c r="IJ11920" s="1009"/>
      <c r="IK11920" s="1009"/>
      <c r="IL11920" s="1009"/>
      <c r="IM11920" s="1009"/>
    </row>
    <row r="11921" spans="17:247" x14ac:dyDescent="0.25">
      <c r="Q11921" s="1333"/>
      <c r="R11921" s="1333"/>
      <c r="S11921" s="669"/>
      <c r="T11921" s="669"/>
      <c r="U11921" s="669"/>
      <c r="AG11921" s="873"/>
      <c r="AN11921" s="669"/>
      <c r="IG11921" s="1009"/>
      <c r="IH11921" s="1009"/>
      <c r="II11921" s="1009"/>
      <c r="IJ11921" s="1009"/>
      <c r="IK11921" s="1009"/>
      <c r="IL11921" s="1009"/>
      <c r="IM11921" s="1009"/>
    </row>
    <row r="11922" spans="17:247" x14ac:dyDescent="0.25">
      <c r="Q11922" s="1333"/>
      <c r="R11922" s="1333"/>
      <c r="S11922" s="669"/>
      <c r="T11922" s="669"/>
      <c r="U11922" s="669"/>
      <c r="AG11922" s="873"/>
      <c r="AN11922" s="669"/>
      <c r="IG11922" s="1009"/>
      <c r="IH11922" s="1009"/>
      <c r="II11922" s="1009"/>
      <c r="IJ11922" s="1009"/>
      <c r="IK11922" s="1009"/>
      <c r="IL11922" s="1009"/>
      <c r="IM11922" s="1009"/>
    </row>
    <row r="11923" spans="17:247" x14ac:dyDescent="0.25">
      <c r="Q11923" s="1333"/>
      <c r="R11923" s="1333"/>
      <c r="S11923" s="669"/>
      <c r="T11923" s="669"/>
      <c r="U11923" s="669"/>
      <c r="AG11923" s="873"/>
      <c r="AN11923" s="669"/>
      <c r="IG11923" s="1009"/>
      <c r="IH11923" s="1009"/>
      <c r="II11923" s="1009"/>
      <c r="IJ11923" s="1009"/>
      <c r="IK11923" s="1009"/>
      <c r="IL11923" s="1009"/>
      <c r="IM11923" s="1009"/>
    </row>
    <row r="11924" spans="17:247" x14ac:dyDescent="0.25">
      <c r="Q11924" s="1333"/>
      <c r="R11924" s="1333"/>
      <c r="S11924" s="669"/>
      <c r="T11924" s="669"/>
      <c r="U11924" s="669"/>
      <c r="AG11924" s="873"/>
      <c r="AN11924" s="669"/>
      <c r="IG11924" s="1009"/>
      <c r="IH11924" s="1009"/>
      <c r="II11924" s="1009"/>
      <c r="IJ11924" s="1009"/>
      <c r="IK11924" s="1009"/>
      <c r="IL11924" s="1009"/>
      <c r="IM11924" s="1009"/>
    </row>
    <row r="11925" spans="17:247" x14ac:dyDescent="0.25">
      <c r="Q11925" s="1333"/>
      <c r="R11925" s="1333"/>
      <c r="S11925" s="669"/>
      <c r="T11925" s="669"/>
      <c r="U11925" s="669"/>
      <c r="AG11925" s="873"/>
      <c r="AN11925" s="669"/>
      <c r="IG11925" s="1009"/>
      <c r="IH11925" s="1009"/>
      <c r="II11925" s="1009"/>
      <c r="IJ11925" s="1009"/>
      <c r="IK11925" s="1009"/>
      <c r="IL11925" s="1009"/>
      <c r="IM11925" s="1009"/>
    </row>
    <row r="11926" spans="17:247" x14ac:dyDescent="0.25">
      <c r="Q11926" s="1333"/>
      <c r="R11926" s="1333"/>
      <c r="S11926" s="669"/>
      <c r="T11926" s="669"/>
      <c r="U11926" s="669"/>
      <c r="AG11926" s="873"/>
      <c r="AN11926" s="669"/>
      <c r="IG11926" s="1009"/>
      <c r="IH11926" s="1009"/>
      <c r="II11926" s="1009"/>
      <c r="IJ11926" s="1009"/>
      <c r="IK11926" s="1009"/>
      <c r="IL11926" s="1009"/>
      <c r="IM11926" s="1009"/>
    </row>
    <row r="11927" spans="17:247" x14ac:dyDescent="0.25">
      <c r="Q11927" s="1333"/>
      <c r="R11927" s="1333"/>
      <c r="S11927" s="669"/>
      <c r="T11927" s="669"/>
      <c r="U11927" s="669"/>
      <c r="AG11927" s="873"/>
      <c r="AN11927" s="669"/>
      <c r="IG11927" s="1009"/>
      <c r="IH11927" s="1009"/>
      <c r="II11927" s="1009"/>
      <c r="IJ11927" s="1009"/>
      <c r="IK11927" s="1009"/>
      <c r="IL11927" s="1009"/>
      <c r="IM11927" s="1009"/>
    </row>
    <row r="11928" spans="17:247" x14ac:dyDescent="0.25">
      <c r="Q11928" s="1333"/>
      <c r="R11928" s="1333"/>
      <c r="S11928" s="669"/>
      <c r="T11928" s="669"/>
      <c r="U11928" s="669"/>
      <c r="AG11928" s="873"/>
      <c r="AN11928" s="669"/>
      <c r="IG11928" s="1009"/>
      <c r="IH11928" s="1009"/>
      <c r="II11928" s="1009"/>
      <c r="IJ11928" s="1009"/>
      <c r="IK11928" s="1009"/>
      <c r="IL11928" s="1009"/>
      <c r="IM11928" s="1009"/>
    </row>
    <row r="11929" spans="17:247" x14ac:dyDescent="0.25">
      <c r="Q11929" s="1333"/>
      <c r="R11929" s="1333"/>
      <c r="S11929" s="669"/>
      <c r="T11929" s="669"/>
      <c r="U11929" s="669"/>
      <c r="AG11929" s="873"/>
      <c r="AN11929" s="669"/>
      <c r="IG11929" s="1009"/>
      <c r="IH11929" s="1009"/>
      <c r="II11929" s="1009"/>
      <c r="IJ11929" s="1009"/>
      <c r="IK11929" s="1009"/>
      <c r="IL11929" s="1009"/>
      <c r="IM11929" s="1009"/>
    </row>
    <row r="11930" spans="17:247" x14ac:dyDescent="0.25">
      <c r="Q11930" s="1333"/>
      <c r="R11930" s="1333"/>
      <c r="S11930" s="669"/>
      <c r="T11930" s="669"/>
      <c r="U11930" s="669"/>
      <c r="AG11930" s="873"/>
      <c r="AN11930" s="669"/>
      <c r="IG11930" s="1009"/>
      <c r="IH11930" s="1009"/>
      <c r="II11930" s="1009"/>
      <c r="IJ11930" s="1009"/>
      <c r="IK11930" s="1009"/>
      <c r="IL11930" s="1009"/>
      <c r="IM11930" s="1009"/>
    </row>
    <row r="11931" spans="17:247" x14ac:dyDescent="0.25">
      <c r="Q11931" s="1333"/>
      <c r="R11931" s="1333"/>
      <c r="S11931" s="669"/>
      <c r="T11931" s="669"/>
      <c r="U11931" s="669"/>
      <c r="AG11931" s="873"/>
      <c r="AN11931" s="669"/>
      <c r="IG11931" s="1009"/>
      <c r="IH11931" s="1009"/>
      <c r="II11931" s="1009"/>
      <c r="IJ11931" s="1009"/>
      <c r="IK11931" s="1009"/>
      <c r="IL11931" s="1009"/>
      <c r="IM11931" s="1009"/>
    </row>
    <row r="11932" spans="17:247" x14ac:dyDescent="0.25">
      <c r="Q11932" s="1333"/>
      <c r="R11932" s="1333"/>
      <c r="S11932" s="669"/>
      <c r="T11932" s="669"/>
      <c r="U11932" s="669"/>
      <c r="AG11932" s="873"/>
      <c r="AN11932" s="669"/>
      <c r="IG11932" s="1009"/>
      <c r="IH11932" s="1009"/>
      <c r="II11932" s="1009"/>
      <c r="IJ11932" s="1009"/>
      <c r="IK11932" s="1009"/>
      <c r="IL11932" s="1009"/>
      <c r="IM11932" s="1009"/>
    </row>
    <row r="11933" spans="17:247" x14ac:dyDescent="0.25">
      <c r="Q11933" s="1333"/>
      <c r="R11933" s="1333"/>
      <c r="S11933" s="669"/>
      <c r="T11933" s="669"/>
      <c r="U11933" s="669"/>
      <c r="AG11933" s="873"/>
      <c r="AN11933" s="669"/>
      <c r="IG11933" s="1009"/>
      <c r="IH11933" s="1009"/>
      <c r="II11933" s="1009"/>
      <c r="IJ11933" s="1009"/>
      <c r="IK11933" s="1009"/>
      <c r="IL11933" s="1009"/>
      <c r="IM11933" s="1009"/>
    </row>
    <row r="11934" spans="17:247" x14ac:dyDescent="0.25">
      <c r="Q11934" s="1333"/>
      <c r="R11934" s="1333"/>
      <c r="S11934" s="669"/>
      <c r="T11934" s="669"/>
      <c r="U11934" s="669"/>
      <c r="AG11934" s="873"/>
      <c r="AN11934" s="669"/>
      <c r="IG11934" s="1009"/>
      <c r="IH11934" s="1009"/>
      <c r="II11934" s="1009"/>
      <c r="IJ11934" s="1009"/>
      <c r="IK11934" s="1009"/>
      <c r="IL11934" s="1009"/>
      <c r="IM11934" s="1009"/>
    </row>
    <row r="11935" spans="17:247" x14ac:dyDescent="0.25">
      <c r="Q11935" s="1333"/>
      <c r="R11935" s="1333"/>
      <c r="S11935" s="669"/>
      <c r="T11935" s="669"/>
      <c r="U11935" s="669"/>
      <c r="AG11935" s="873"/>
      <c r="AN11935" s="669"/>
      <c r="IG11935" s="1009"/>
      <c r="IH11935" s="1009"/>
      <c r="II11935" s="1009"/>
      <c r="IJ11935" s="1009"/>
      <c r="IK11935" s="1009"/>
      <c r="IL11935" s="1009"/>
      <c r="IM11935" s="1009"/>
    </row>
    <row r="11936" spans="17:247" x14ac:dyDescent="0.25">
      <c r="Q11936" s="1333"/>
      <c r="R11936" s="1333"/>
      <c r="S11936" s="669"/>
      <c r="T11936" s="669"/>
      <c r="U11936" s="669"/>
      <c r="AG11936" s="873"/>
      <c r="AN11936" s="669"/>
      <c r="IG11936" s="1009"/>
      <c r="IH11936" s="1009"/>
      <c r="II11936" s="1009"/>
      <c r="IJ11936" s="1009"/>
      <c r="IK11936" s="1009"/>
      <c r="IL11936" s="1009"/>
      <c r="IM11936" s="1009"/>
    </row>
    <row r="11937" spans="17:247" x14ac:dyDescent="0.25">
      <c r="Q11937" s="1333"/>
      <c r="R11937" s="1333"/>
      <c r="S11937" s="669"/>
      <c r="T11937" s="669"/>
      <c r="U11937" s="669"/>
      <c r="AG11937" s="873"/>
      <c r="AN11937" s="669"/>
      <c r="IG11937" s="1009"/>
      <c r="IH11937" s="1009"/>
      <c r="II11937" s="1009"/>
      <c r="IJ11937" s="1009"/>
      <c r="IK11937" s="1009"/>
      <c r="IL11937" s="1009"/>
      <c r="IM11937" s="1009"/>
    </row>
    <row r="11938" spans="17:247" x14ac:dyDescent="0.25">
      <c r="Q11938" s="1333"/>
      <c r="R11938" s="1333"/>
      <c r="S11938" s="669"/>
      <c r="T11938" s="669"/>
      <c r="U11938" s="669"/>
      <c r="AG11938" s="873"/>
      <c r="AN11938" s="669"/>
      <c r="IG11938" s="1009"/>
      <c r="IH11938" s="1009"/>
      <c r="II11938" s="1009"/>
      <c r="IJ11938" s="1009"/>
      <c r="IK11938" s="1009"/>
      <c r="IL11938" s="1009"/>
      <c r="IM11938" s="1009"/>
    </row>
    <row r="11939" spans="17:247" x14ac:dyDescent="0.25">
      <c r="Q11939" s="1333"/>
      <c r="R11939" s="1333"/>
      <c r="S11939" s="669"/>
      <c r="T11939" s="669"/>
      <c r="U11939" s="669"/>
      <c r="AG11939" s="873"/>
      <c r="AN11939" s="669"/>
      <c r="IG11939" s="1009"/>
      <c r="IH11939" s="1009"/>
      <c r="II11939" s="1009"/>
      <c r="IJ11939" s="1009"/>
      <c r="IK11939" s="1009"/>
      <c r="IL11939" s="1009"/>
      <c r="IM11939" s="1009"/>
    </row>
    <row r="11940" spans="17:247" x14ac:dyDescent="0.25">
      <c r="Q11940" s="1333"/>
      <c r="R11940" s="1333"/>
      <c r="S11940" s="669"/>
      <c r="T11940" s="669"/>
      <c r="U11940" s="669"/>
      <c r="AG11940" s="873"/>
      <c r="AN11940" s="669"/>
      <c r="IG11940" s="1009"/>
      <c r="IH11940" s="1009"/>
      <c r="II11940" s="1009"/>
      <c r="IJ11940" s="1009"/>
      <c r="IK11940" s="1009"/>
      <c r="IL11940" s="1009"/>
      <c r="IM11940" s="1009"/>
    </row>
    <row r="11941" spans="17:247" x14ac:dyDescent="0.25">
      <c r="Q11941" s="1333"/>
      <c r="R11941" s="1333"/>
      <c r="S11941" s="669"/>
      <c r="T11941" s="669"/>
      <c r="U11941" s="669"/>
      <c r="AG11941" s="873"/>
      <c r="AN11941" s="669"/>
      <c r="IG11941" s="1009"/>
      <c r="IH11941" s="1009"/>
      <c r="II11941" s="1009"/>
      <c r="IJ11941" s="1009"/>
      <c r="IK11941" s="1009"/>
      <c r="IL11941" s="1009"/>
      <c r="IM11941" s="1009"/>
    </row>
    <row r="11942" spans="17:247" x14ac:dyDescent="0.25">
      <c r="Q11942" s="1333"/>
      <c r="R11942" s="1333"/>
      <c r="S11942" s="669"/>
      <c r="T11942" s="669"/>
      <c r="U11942" s="669"/>
      <c r="AG11942" s="873"/>
      <c r="AN11942" s="669"/>
      <c r="IG11942" s="1009"/>
      <c r="IH11942" s="1009"/>
      <c r="II11942" s="1009"/>
      <c r="IJ11942" s="1009"/>
      <c r="IK11942" s="1009"/>
      <c r="IL11942" s="1009"/>
      <c r="IM11942" s="1009"/>
    </row>
    <row r="11943" spans="17:247" x14ac:dyDescent="0.25">
      <c r="Q11943" s="1333"/>
      <c r="R11943" s="1333"/>
      <c r="S11943" s="669"/>
      <c r="T11943" s="669"/>
      <c r="U11943" s="669"/>
      <c r="AG11943" s="873"/>
      <c r="AN11943" s="669"/>
      <c r="IG11943" s="1009"/>
      <c r="IH11943" s="1009"/>
      <c r="II11943" s="1009"/>
      <c r="IJ11943" s="1009"/>
      <c r="IK11943" s="1009"/>
      <c r="IL11943" s="1009"/>
      <c r="IM11943" s="1009"/>
    </row>
    <row r="11944" spans="17:247" x14ac:dyDescent="0.25">
      <c r="Q11944" s="1333"/>
      <c r="R11944" s="1333"/>
      <c r="S11944" s="669"/>
      <c r="T11944" s="669"/>
      <c r="U11944" s="669"/>
      <c r="AG11944" s="873"/>
      <c r="AN11944" s="669"/>
      <c r="IG11944" s="1009"/>
      <c r="IH11944" s="1009"/>
      <c r="II11944" s="1009"/>
      <c r="IJ11944" s="1009"/>
      <c r="IK11944" s="1009"/>
      <c r="IL11944" s="1009"/>
      <c r="IM11944" s="1009"/>
    </row>
    <row r="11945" spans="17:247" x14ac:dyDescent="0.25">
      <c r="Q11945" s="1333"/>
      <c r="R11945" s="1333"/>
      <c r="S11945" s="669"/>
      <c r="T11945" s="669"/>
      <c r="U11945" s="669"/>
      <c r="AG11945" s="873"/>
      <c r="AN11945" s="669"/>
      <c r="IG11945" s="1009"/>
      <c r="IH11945" s="1009"/>
      <c r="II11945" s="1009"/>
      <c r="IJ11945" s="1009"/>
      <c r="IK11945" s="1009"/>
      <c r="IL11945" s="1009"/>
      <c r="IM11945" s="1009"/>
    </row>
    <row r="11946" spans="17:247" x14ac:dyDescent="0.25">
      <c r="Q11946" s="1333"/>
      <c r="R11946" s="1333"/>
      <c r="S11946" s="669"/>
      <c r="T11946" s="669"/>
      <c r="U11946" s="669"/>
      <c r="AG11946" s="873"/>
      <c r="AN11946" s="669"/>
      <c r="IG11946" s="1009"/>
      <c r="IH11946" s="1009"/>
      <c r="II11946" s="1009"/>
      <c r="IJ11946" s="1009"/>
      <c r="IK11946" s="1009"/>
      <c r="IL11946" s="1009"/>
      <c r="IM11946" s="1009"/>
    </row>
    <row r="11947" spans="17:247" x14ac:dyDescent="0.25">
      <c r="Q11947" s="1333"/>
      <c r="R11947" s="1333"/>
      <c r="S11947" s="669"/>
      <c r="T11947" s="669"/>
      <c r="U11947" s="669"/>
      <c r="AG11947" s="873"/>
      <c r="AN11947" s="669"/>
      <c r="IG11947" s="1009"/>
      <c r="IH11947" s="1009"/>
      <c r="II11947" s="1009"/>
      <c r="IJ11947" s="1009"/>
      <c r="IK11947" s="1009"/>
      <c r="IL11947" s="1009"/>
      <c r="IM11947" s="1009"/>
    </row>
    <row r="11948" spans="17:247" x14ac:dyDescent="0.25">
      <c r="Q11948" s="1333"/>
      <c r="R11948" s="1333"/>
      <c r="S11948" s="669"/>
      <c r="T11948" s="669"/>
      <c r="U11948" s="669"/>
      <c r="AG11948" s="873"/>
      <c r="AN11948" s="669"/>
      <c r="IG11948" s="1009"/>
      <c r="IH11948" s="1009"/>
      <c r="II11948" s="1009"/>
      <c r="IJ11948" s="1009"/>
      <c r="IK11948" s="1009"/>
      <c r="IL11948" s="1009"/>
      <c r="IM11948" s="1009"/>
    </row>
    <row r="11949" spans="17:247" x14ac:dyDescent="0.25">
      <c r="Q11949" s="1333"/>
      <c r="R11949" s="1333"/>
      <c r="S11949" s="669"/>
      <c r="T11949" s="669"/>
      <c r="U11949" s="669"/>
      <c r="AG11949" s="873"/>
      <c r="AN11949" s="669"/>
      <c r="IG11949" s="1009"/>
      <c r="IH11949" s="1009"/>
      <c r="II11949" s="1009"/>
      <c r="IJ11949" s="1009"/>
      <c r="IK11949" s="1009"/>
      <c r="IL11949" s="1009"/>
      <c r="IM11949" s="1009"/>
    </row>
    <row r="11950" spans="17:247" x14ac:dyDescent="0.25">
      <c r="Q11950" s="1333"/>
      <c r="R11950" s="1333"/>
      <c r="S11950" s="669"/>
      <c r="T11950" s="669"/>
      <c r="U11950" s="669"/>
      <c r="AG11950" s="873"/>
      <c r="AN11950" s="669"/>
      <c r="IG11950" s="1009"/>
      <c r="IH11950" s="1009"/>
      <c r="II11950" s="1009"/>
      <c r="IJ11950" s="1009"/>
      <c r="IK11950" s="1009"/>
      <c r="IL11950" s="1009"/>
      <c r="IM11950" s="1009"/>
    </row>
    <row r="11951" spans="17:247" x14ac:dyDescent="0.25">
      <c r="Q11951" s="1333"/>
      <c r="R11951" s="1333"/>
      <c r="S11951" s="669"/>
      <c r="T11951" s="669"/>
      <c r="U11951" s="669"/>
      <c r="AG11951" s="873"/>
      <c r="AN11951" s="669"/>
      <c r="IG11951" s="1009"/>
      <c r="IH11951" s="1009"/>
      <c r="II11951" s="1009"/>
      <c r="IJ11951" s="1009"/>
      <c r="IK11951" s="1009"/>
      <c r="IL11951" s="1009"/>
      <c r="IM11951" s="1009"/>
    </row>
    <row r="11952" spans="17:247" x14ac:dyDescent="0.25">
      <c r="Q11952" s="1333"/>
      <c r="R11952" s="1333"/>
      <c r="S11952" s="669"/>
      <c r="T11952" s="669"/>
      <c r="U11952" s="669"/>
      <c r="AG11952" s="873"/>
      <c r="AN11952" s="669"/>
      <c r="IG11952" s="1009"/>
      <c r="IH11952" s="1009"/>
      <c r="II11952" s="1009"/>
      <c r="IJ11952" s="1009"/>
      <c r="IK11952" s="1009"/>
      <c r="IL11952" s="1009"/>
      <c r="IM11952" s="1009"/>
    </row>
    <row r="11953" spans="17:247" x14ac:dyDescent="0.25">
      <c r="Q11953" s="1333"/>
      <c r="R11953" s="1333"/>
      <c r="S11953" s="669"/>
      <c r="T11953" s="669"/>
      <c r="U11953" s="669"/>
      <c r="AG11953" s="873"/>
      <c r="AN11953" s="669"/>
      <c r="IG11953" s="1009"/>
      <c r="IH11953" s="1009"/>
      <c r="II11953" s="1009"/>
      <c r="IJ11953" s="1009"/>
      <c r="IK11953" s="1009"/>
      <c r="IL11953" s="1009"/>
      <c r="IM11953" s="1009"/>
    </row>
    <row r="11954" spans="17:247" x14ac:dyDescent="0.25">
      <c r="Q11954" s="1333"/>
      <c r="R11954" s="1333"/>
      <c r="S11954" s="669"/>
      <c r="T11954" s="669"/>
      <c r="U11954" s="669"/>
      <c r="AG11954" s="873"/>
      <c r="AN11954" s="669"/>
      <c r="IG11954" s="1009"/>
      <c r="IH11954" s="1009"/>
      <c r="II11954" s="1009"/>
      <c r="IJ11954" s="1009"/>
      <c r="IK11954" s="1009"/>
      <c r="IL11954" s="1009"/>
      <c r="IM11954" s="1009"/>
    </row>
    <row r="11955" spans="17:247" x14ac:dyDescent="0.25">
      <c r="Q11955" s="1333"/>
      <c r="R11955" s="1333"/>
      <c r="S11955" s="669"/>
      <c r="T11955" s="669"/>
      <c r="U11955" s="669"/>
      <c r="AG11955" s="873"/>
      <c r="AN11955" s="669"/>
      <c r="IG11955" s="1009"/>
      <c r="IH11955" s="1009"/>
      <c r="II11955" s="1009"/>
      <c r="IJ11955" s="1009"/>
      <c r="IK11955" s="1009"/>
      <c r="IL11955" s="1009"/>
      <c r="IM11955" s="1009"/>
    </row>
    <row r="11956" spans="17:247" x14ac:dyDescent="0.25">
      <c r="Q11956" s="1333"/>
      <c r="R11956" s="1333"/>
      <c r="S11956" s="669"/>
      <c r="T11956" s="669"/>
      <c r="U11956" s="669"/>
      <c r="AG11956" s="873"/>
      <c r="AN11956" s="669"/>
      <c r="IG11956" s="1009"/>
      <c r="IH11956" s="1009"/>
      <c r="II11956" s="1009"/>
      <c r="IJ11956" s="1009"/>
      <c r="IK11956" s="1009"/>
      <c r="IL11956" s="1009"/>
      <c r="IM11956" s="1009"/>
    </row>
    <row r="11957" spans="17:247" x14ac:dyDescent="0.25">
      <c r="Q11957" s="1333"/>
      <c r="R11957" s="1333"/>
      <c r="S11957" s="669"/>
      <c r="T11957" s="669"/>
      <c r="U11957" s="669"/>
      <c r="AG11957" s="873"/>
      <c r="AN11957" s="669"/>
      <c r="IG11957" s="1009"/>
      <c r="IH11957" s="1009"/>
      <c r="II11957" s="1009"/>
      <c r="IJ11957" s="1009"/>
      <c r="IK11957" s="1009"/>
      <c r="IL11957" s="1009"/>
      <c r="IM11957" s="1009"/>
    </row>
    <row r="11958" spans="17:247" x14ac:dyDescent="0.25">
      <c r="Q11958" s="1333"/>
      <c r="R11958" s="1333"/>
      <c r="S11958" s="669"/>
      <c r="T11958" s="669"/>
      <c r="U11958" s="669"/>
      <c r="AG11958" s="873"/>
      <c r="AN11958" s="669"/>
      <c r="IG11958" s="1009"/>
      <c r="IH11958" s="1009"/>
      <c r="II11958" s="1009"/>
      <c r="IJ11958" s="1009"/>
      <c r="IK11958" s="1009"/>
      <c r="IL11958" s="1009"/>
      <c r="IM11958" s="1009"/>
    </row>
    <row r="11959" spans="17:247" x14ac:dyDescent="0.25">
      <c r="Q11959" s="1333"/>
      <c r="R11959" s="1333"/>
      <c r="S11959" s="669"/>
      <c r="T11959" s="669"/>
      <c r="U11959" s="669"/>
      <c r="AG11959" s="873"/>
      <c r="AN11959" s="669"/>
      <c r="IG11959" s="1009"/>
      <c r="IH11959" s="1009"/>
      <c r="II11959" s="1009"/>
      <c r="IJ11959" s="1009"/>
      <c r="IK11959" s="1009"/>
      <c r="IL11959" s="1009"/>
      <c r="IM11959" s="1009"/>
    </row>
    <row r="11960" spans="17:247" x14ac:dyDescent="0.25">
      <c r="Q11960" s="1333"/>
      <c r="R11960" s="1333"/>
      <c r="S11960" s="669"/>
      <c r="T11960" s="669"/>
      <c r="U11960" s="669"/>
      <c r="AG11960" s="873"/>
      <c r="AN11960" s="669"/>
      <c r="IG11960" s="1009"/>
      <c r="IH11960" s="1009"/>
      <c r="II11960" s="1009"/>
      <c r="IJ11960" s="1009"/>
      <c r="IK11960" s="1009"/>
      <c r="IL11960" s="1009"/>
      <c r="IM11960" s="1009"/>
    </row>
    <row r="11961" spans="17:247" x14ac:dyDescent="0.25">
      <c r="Q11961" s="1333"/>
      <c r="R11961" s="1333"/>
      <c r="S11961" s="669"/>
      <c r="T11961" s="669"/>
      <c r="U11961" s="669"/>
      <c r="AG11961" s="873"/>
      <c r="AN11961" s="669"/>
      <c r="IG11961" s="1009"/>
      <c r="IH11961" s="1009"/>
      <c r="II11961" s="1009"/>
      <c r="IJ11961" s="1009"/>
      <c r="IK11961" s="1009"/>
      <c r="IL11961" s="1009"/>
      <c r="IM11961" s="1009"/>
    </row>
    <row r="11962" spans="17:247" x14ac:dyDescent="0.25">
      <c r="Q11962" s="1333"/>
      <c r="R11962" s="1333"/>
      <c r="S11962" s="669"/>
      <c r="T11962" s="669"/>
      <c r="U11962" s="669"/>
      <c r="AG11962" s="873"/>
      <c r="AN11962" s="669"/>
      <c r="IG11962" s="1009"/>
      <c r="IH11962" s="1009"/>
      <c r="II11962" s="1009"/>
      <c r="IJ11962" s="1009"/>
      <c r="IK11962" s="1009"/>
      <c r="IL11962" s="1009"/>
      <c r="IM11962" s="1009"/>
    </row>
    <row r="11963" spans="17:247" x14ac:dyDescent="0.25">
      <c r="Q11963" s="1333"/>
      <c r="R11963" s="1333"/>
      <c r="S11963" s="669"/>
      <c r="T11963" s="669"/>
      <c r="U11963" s="669"/>
      <c r="AG11963" s="873"/>
      <c r="AN11963" s="669"/>
      <c r="IG11963" s="1009"/>
      <c r="IH11963" s="1009"/>
      <c r="II11963" s="1009"/>
      <c r="IJ11963" s="1009"/>
      <c r="IK11963" s="1009"/>
      <c r="IL11963" s="1009"/>
      <c r="IM11963" s="1009"/>
    </row>
    <row r="11964" spans="17:247" x14ac:dyDescent="0.25">
      <c r="Q11964" s="1333"/>
      <c r="R11964" s="1333"/>
      <c r="S11964" s="669"/>
      <c r="T11964" s="669"/>
      <c r="U11964" s="669"/>
      <c r="AG11964" s="873"/>
      <c r="AN11964" s="669"/>
      <c r="IG11964" s="1009"/>
      <c r="IH11964" s="1009"/>
      <c r="II11964" s="1009"/>
      <c r="IJ11964" s="1009"/>
      <c r="IK11964" s="1009"/>
      <c r="IL11964" s="1009"/>
      <c r="IM11964" s="1009"/>
    </row>
    <row r="11965" spans="17:247" x14ac:dyDescent="0.25">
      <c r="Q11965" s="1333"/>
      <c r="R11965" s="1333"/>
      <c r="S11965" s="669"/>
      <c r="T11965" s="669"/>
      <c r="U11965" s="669"/>
      <c r="AG11965" s="873"/>
      <c r="AN11965" s="669"/>
      <c r="IG11965" s="1009"/>
      <c r="IH11965" s="1009"/>
      <c r="II11965" s="1009"/>
      <c r="IJ11965" s="1009"/>
      <c r="IK11965" s="1009"/>
      <c r="IL11965" s="1009"/>
      <c r="IM11965" s="1009"/>
    </row>
    <row r="11966" spans="17:247" x14ac:dyDescent="0.25">
      <c r="Q11966" s="1333"/>
      <c r="R11966" s="1333"/>
      <c r="S11966" s="669"/>
      <c r="T11966" s="669"/>
      <c r="U11966" s="669"/>
      <c r="AG11966" s="873"/>
      <c r="AN11966" s="669"/>
      <c r="IG11966" s="1009"/>
      <c r="IH11966" s="1009"/>
      <c r="II11966" s="1009"/>
      <c r="IJ11966" s="1009"/>
      <c r="IK11966" s="1009"/>
      <c r="IL11966" s="1009"/>
      <c r="IM11966" s="1009"/>
    </row>
    <row r="11967" spans="17:247" x14ac:dyDescent="0.25">
      <c r="Q11967" s="1333"/>
      <c r="R11967" s="1333"/>
      <c r="S11967" s="669"/>
      <c r="T11967" s="669"/>
      <c r="U11967" s="669"/>
      <c r="AG11967" s="873"/>
      <c r="AN11967" s="669"/>
      <c r="IG11967" s="1009"/>
      <c r="IH11967" s="1009"/>
      <c r="II11967" s="1009"/>
      <c r="IJ11967" s="1009"/>
      <c r="IK11967" s="1009"/>
      <c r="IL11967" s="1009"/>
      <c r="IM11967" s="1009"/>
    </row>
    <row r="11968" spans="17:247" x14ac:dyDescent="0.25">
      <c r="Q11968" s="1333"/>
      <c r="R11968" s="1333"/>
      <c r="S11968" s="669"/>
      <c r="T11968" s="669"/>
      <c r="U11968" s="669"/>
      <c r="AG11968" s="873"/>
      <c r="AN11968" s="669"/>
      <c r="IG11968" s="1009"/>
      <c r="IH11968" s="1009"/>
      <c r="II11968" s="1009"/>
      <c r="IJ11968" s="1009"/>
      <c r="IK11968" s="1009"/>
      <c r="IL11968" s="1009"/>
      <c r="IM11968" s="1009"/>
    </row>
    <row r="11969" spans="17:247" x14ac:dyDescent="0.25">
      <c r="Q11969" s="1333"/>
      <c r="R11969" s="1333"/>
      <c r="S11969" s="669"/>
      <c r="T11969" s="669"/>
      <c r="U11969" s="669"/>
      <c r="AG11969" s="873"/>
      <c r="AN11969" s="669"/>
      <c r="IG11969" s="1009"/>
      <c r="IH11969" s="1009"/>
      <c r="II11969" s="1009"/>
      <c r="IJ11969" s="1009"/>
      <c r="IK11969" s="1009"/>
      <c r="IL11969" s="1009"/>
      <c r="IM11969" s="1009"/>
    </row>
    <row r="11970" spans="17:247" x14ac:dyDescent="0.25">
      <c r="Q11970" s="1333"/>
      <c r="R11970" s="1333"/>
      <c r="S11970" s="669"/>
      <c r="T11970" s="669"/>
      <c r="U11970" s="669"/>
      <c r="AG11970" s="873"/>
      <c r="AN11970" s="669"/>
      <c r="IG11970" s="1009"/>
      <c r="IH11970" s="1009"/>
      <c r="II11970" s="1009"/>
      <c r="IJ11970" s="1009"/>
      <c r="IK11970" s="1009"/>
      <c r="IL11970" s="1009"/>
      <c r="IM11970" s="1009"/>
    </row>
    <row r="11971" spans="17:247" x14ac:dyDescent="0.25">
      <c r="Q11971" s="1333"/>
      <c r="R11971" s="1333"/>
      <c r="S11971" s="669"/>
      <c r="T11971" s="669"/>
      <c r="U11971" s="669"/>
      <c r="AG11971" s="873"/>
      <c r="AN11971" s="669"/>
      <c r="IG11971" s="1009"/>
      <c r="IH11971" s="1009"/>
      <c r="II11971" s="1009"/>
      <c r="IJ11971" s="1009"/>
      <c r="IK11971" s="1009"/>
      <c r="IL11971" s="1009"/>
      <c r="IM11971" s="1009"/>
    </row>
    <row r="11972" spans="17:247" x14ac:dyDescent="0.25">
      <c r="Q11972" s="1333"/>
      <c r="R11972" s="1333"/>
      <c r="S11972" s="669"/>
      <c r="T11972" s="669"/>
      <c r="U11972" s="669"/>
      <c r="AG11972" s="873"/>
      <c r="AN11972" s="669"/>
      <c r="IG11972" s="1009"/>
      <c r="IH11972" s="1009"/>
      <c r="II11972" s="1009"/>
      <c r="IJ11972" s="1009"/>
      <c r="IK11972" s="1009"/>
      <c r="IL11972" s="1009"/>
      <c r="IM11972" s="1009"/>
    </row>
    <row r="11973" spans="17:247" x14ac:dyDescent="0.25">
      <c r="Q11973" s="1333"/>
      <c r="R11973" s="1333"/>
      <c r="S11973" s="669"/>
      <c r="T11973" s="669"/>
      <c r="U11973" s="669"/>
      <c r="AG11973" s="873"/>
      <c r="AN11973" s="669"/>
      <c r="IG11973" s="1009"/>
      <c r="IH11973" s="1009"/>
      <c r="II11973" s="1009"/>
      <c r="IJ11973" s="1009"/>
      <c r="IK11973" s="1009"/>
      <c r="IL11973" s="1009"/>
      <c r="IM11973" s="1009"/>
    </row>
    <row r="11974" spans="17:247" x14ac:dyDescent="0.25">
      <c r="Q11974" s="1333"/>
      <c r="R11974" s="1333"/>
      <c r="S11974" s="669"/>
      <c r="T11974" s="669"/>
      <c r="U11974" s="669"/>
      <c r="AG11974" s="873"/>
      <c r="AN11974" s="669"/>
      <c r="IG11974" s="1009"/>
      <c r="IH11974" s="1009"/>
      <c r="II11974" s="1009"/>
      <c r="IJ11974" s="1009"/>
      <c r="IK11974" s="1009"/>
      <c r="IL11974" s="1009"/>
      <c r="IM11974" s="1009"/>
    </row>
    <row r="11975" spans="17:247" x14ac:dyDescent="0.25">
      <c r="Q11975" s="1333"/>
      <c r="R11975" s="1333"/>
      <c r="S11975" s="669"/>
      <c r="T11975" s="669"/>
      <c r="U11975" s="669"/>
      <c r="AG11975" s="873"/>
      <c r="AN11975" s="669"/>
      <c r="IG11975" s="1009"/>
      <c r="IH11975" s="1009"/>
      <c r="II11975" s="1009"/>
      <c r="IJ11975" s="1009"/>
      <c r="IK11975" s="1009"/>
      <c r="IL11975" s="1009"/>
      <c r="IM11975" s="1009"/>
    </row>
    <row r="11976" spans="17:247" x14ac:dyDescent="0.25">
      <c r="Q11976" s="1333"/>
      <c r="R11976" s="1333"/>
      <c r="S11976" s="669"/>
      <c r="T11976" s="669"/>
      <c r="U11976" s="669"/>
      <c r="AG11976" s="873"/>
      <c r="AN11976" s="669"/>
      <c r="IG11976" s="1009"/>
      <c r="IH11976" s="1009"/>
      <c r="II11976" s="1009"/>
      <c r="IJ11976" s="1009"/>
      <c r="IK11976" s="1009"/>
      <c r="IL11976" s="1009"/>
      <c r="IM11976" s="1009"/>
    </row>
    <row r="11977" spans="17:247" x14ac:dyDescent="0.25">
      <c r="Q11977" s="1333"/>
      <c r="R11977" s="1333"/>
      <c r="S11977" s="669"/>
      <c r="T11977" s="669"/>
      <c r="U11977" s="669"/>
      <c r="AG11977" s="873"/>
      <c r="AN11977" s="669"/>
      <c r="IG11977" s="1009"/>
      <c r="IH11977" s="1009"/>
      <c r="II11977" s="1009"/>
      <c r="IJ11977" s="1009"/>
      <c r="IK11977" s="1009"/>
      <c r="IL11977" s="1009"/>
      <c r="IM11977" s="1009"/>
    </row>
    <row r="11978" spans="17:247" x14ac:dyDescent="0.25">
      <c r="Q11978" s="1333"/>
      <c r="R11978" s="1333"/>
      <c r="S11978" s="669"/>
      <c r="T11978" s="669"/>
      <c r="U11978" s="669"/>
      <c r="AG11978" s="873"/>
      <c r="AN11978" s="669"/>
      <c r="IG11978" s="1009"/>
      <c r="IH11978" s="1009"/>
      <c r="II11978" s="1009"/>
      <c r="IJ11978" s="1009"/>
      <c r="IK11978" s="1009"/>
      <c r="IL11978" s="1009"/>
      <c r="IM11978" s="1009"/>
    </row>
    <row r="11979" spans="17:247" x14ac:dyDescent="0.25">
      <c r="Q11979" s="1333"/>
      <c r="R11979" s="1333"/>
      <c r="S11979" s="669"/>
      <c r="T11979" s="669"/>
      <c r="U11979" s="669"/>
      <c r="AG11979" s="873"/>
      <c r="AN11979" s="669"/>
      <c r="IG11979" s="1009"/>
      <c r="IH11979" s="1009"/>
      <c r="II11979" s="1009"/>
      <c r="IJ11979" s="1009"/>
      <c r="IK11979" s="1009"/>
      <c r="IL11979" s="1009"/>
      <c r="IM11979" s="1009"/>
    </row>
    <row r="11980" spans="17:247" x14ac:dyDescent="0.25">
      <c r="Q11980" s="1333"/>
      <c r="R11980" s="1333"/>
      <c r="S11980" s="669"/>
      <c r="T11980" s="669"/>
      <c r="U11980" s="669"/>
      <c r="AG11980" s="873"/>
      <c r="AN11980" s="669"/>
      <c r="IG11980" s="1009"/>
      <c r="IH11980" s="1009"/>
      <c r="II11980" s="1009"/>
      <c r="IJ11980" s="1009"/>
      <c r="IK11980" s="1009"/>
      <c r="IL11980" s="1009"/>
      <c r="IM11980" s="1009"/>
    </row>
    <row r="11981" spans="17:247" x14ac:dyDescent="0.25">
      <c r="Q11981" s="1333"/>
      <c r="R11981" s="1333"/>
      <c r="S11981" s="669"/>
      <c r="T11981" s="669"/>
      <c r="U11981" s="669"/>
      <c r="AG11981" s="873"/>
      <c r="AN11981" s="669"/>
      <c r="IG11981" s="1009"/>
      <c r="IH11981" s="1009"/>
      <c r="II11981" s="1009"/>
      <c r="IJ11981" s="1009"/>
      <c r="IK11981" s="1009"/>
      <c r="IL11981" s="1009"/>
      <c r="IM11981" s="1009"/>
    </row>
    <row r="11982" spans="17:247" x14ac:dyDescent="0.25">
      <c r="Q11982" s="1333"/>
      <c r="R11982" s="1333"/>
      <c r="S11982" s="669"/>
      <c r="T11982" s="669"/>
      <c r="U11982" s="669"/>
      <c r="AG11982" s="873"/>
      <c r="AN11982" s="669"/>
      <c r="IG11982" s="1009"/>
      <c r="IH11982" s="1009"/>
      <c r="II11982" s="1009"/>
      <c r="IJ11982" s="1009"/>
      <c r="IK11982" s="1009"/>
      <c r="IL11982" s="1009"/>
      <c r="IM11982" s="1009"/>
    </row>
    <row r="11983" spans="17:247" x14ac:dyDescent="0.25">
      <c r="Q11983" s="1333"/>
      <c r="R11983" s="1333"/>
      <c r="S11983" s="669"/>
      <c r="T11983" s="669"/>
      <c r="U11983" s="669"/>
      <c r="AG11983" s="873"/>
      <c r="AN11983" s="669"/>
      <c r="IG11983" s="1009"/>
      <c r="IH11983" s="1009"/>
      <c r="II11983" s="1009"/>
      <c r="IJ11983" s="1009"/>
      <c r="IK11983" s="1009"/>
      <c r="IL11983" s="1009"/>
      <c r="IM11983" s="1009"/>
    </row>
    <row r="11984" spans="17:247" x14ac:dyDescent="0.25">
      <c r="Q11984" s="1333"/>
      <c r="R11984" s="1333"/>
      <c r="S11984" s="669"/>
      <c r="T11984" s="669"/>
      <c r="U11984" s="669"/>
      <c r="AG11984" s="873"/>
      <c r="AN11984" s="669"/>
      <c r="IG11984" s="1009"/>
      <c r="IH11984" s="1009"/>
      <c r="II11984" s="1009"/>
      <c r="IJ11984" s="1009"/>
      <c r="IK11984" s="1009"/>
      <c r="IL11984" s="1009"/>
      <c r="IM11984" s="1009"/>
    </row>
    <row r="11985" spans="17:247" x14ac:dyDescent="0.25">
      <c r="Q11985" s="1333"/>
      <c r="R11985" s="1333"/>
      <c r="S11985" s="669"/>
      <c r="T11985" s="669"/>
      <c r="U11985" s="669"/>
      <c r="AG11985" s="873"/>
      <c r="AN11985" s="669"/>
      <c r="IG11985" s="1009"/>
      <c r="IH11985" s="1009"/>
      <c r="II11985" s="1009"/>
      <c r="IJ11985" s="1009"/>
      <c r="IK11985" s="1009"/>
      <c r="IL11985" s="1009"/>
      <c r="IM11985" s="1009"/>
    </row>
    <row r="11986" spans="17:247" x14ac:dyDescent="0.25">
      <c r="Q11986" s="1333"/>
      <c r="R11986" s="1333"/>
      <c r="S11986" s="669"/>
      <c r="T11986" s="669"/>
      <c r="U11986" s="669"/>
      <c r="AG11986" s="873"/>
      <c r="AN11986" s="669"/>
      <c r="IG11986" s="1009"/>
      <c r="IH11986" s="1009"/>
      <c r="II11986" s="1009"/>
      <c r="IJ11986" s="1009"/>
      <c r="IK11986" s="1009"/>
      <c r="IL11986" s="1009"/>
      <c r="IM11986" s="1009"/>
    </row>
    <row r="11987" spans="17:247" x14ac:dyDescent="0.25">
      <c r="Q11987" s="1333"/>
      <c r="R11987" s="1333"/>
      <c r="S11987" s="669"/>
      <c r="T11987" s="669"/>
      <c r="U11987" s="669"/>
      <c r="AG11987" s="873"/>
      <c r="AN11987" s="669"/>
      <c r="IG11987" s="1009"/>
      <c r="IH11987" s="1009"/>
      <c r="II11987" s="1009"/>
      <c r="IJ11987" s="1009"/>
      <c r="IK11987" s="1009"/>
      <c r="IL11987" s="1009"/>
      <c r="IM11987" s="1009"/>
    </row>
    <row r="11988" spans="17:247" x14ac:dyDescent="0.25">
      <c r="Q11988" s="1333"/>
      <c r="R11988" s="1333"/>
      <c r="S11988" s="669"/>
      <c r="T11988" s="669"/>
      <c r="U11988" s="669"/>
      <c r="AG11988" s="873"/>
      <c r="AN11988" s="669"/>
      <c r="IG11988" s="1009"/>
      <c r="IH11988" s="1009"/>
      <c r="II11988" s="1009"/>
      <c r="IJ11988" s="1009"/>
      <c r="IK11988" s="1009"/>
      <c r="IL11988" s="1009"/>
      <c r="IM11988" s="1009"/>
    </row>
    <row r="11989" spans="17:247" x14ac:dyDescent="0.25">
      <c r="Q11989" s="1333"/>
      <c r="R11989" s="1333"/>
      <c r="S11989" s="669"/>
      <c r="T11989" s="669"/>
      <c r="U11989" s="669"/>
      <c r="AG11989" s="873"/>
      <c r="AN11989" s="669"/>
      <c r="IG11989" s="1009"/>
      <c r="IH11989" s="1009"/>
      <c r="II11989" s="1009"/>
      <c r="IJ11989" s="1009"/>
      <c r="IK11989" s="1009"/>
      <c r="IL11989" s="1009"/>
      <c r="IM11989" s="1009"/>
    </row>
    <row r="11990" spans="17:247" x14ac:dyDescent="0.25">
      <c r="Q11990" s="1333"/>
      <c r="R11990" s="1333"/>
      <c r="S11990" s="669"/>
      <c r="T11990" s="669"/>
      <c r="U11990" s="669"/>
      <c r="AG11990" s="873"/>
      <c r="AN11990" s="669"/>
      <c r="IG11990" s="1009"/>
      <c r="IH11990" s="1009"/>
      <c r="II11990" s="1009"/>
      <c r="IJ11990" s="1009"/>
      <c r="IK11990" s="1009"/>
      <c r="IL11990" s="1009"/>
      <c r="IM11990" s="1009"/>
    </row>
    <row r="11991" spans="17:247" x14ac:dyDescent="0.25">
      <c r="Q11991" s="1333"/>
      <c r="R11991" s="1333"/>
      <c r="S11991" s="669"/>
      <c r="T11991" s="669"/>
      <c r="U11991" s="669"/>
      <c r="AG11991" s="873"/>
      <c r="AN11991" s="669"/>
      <c r="IG11991" s="1009"/>
      <c r="IH11991" s="1009"/>
      <c r="II11991" s="1009"/>
      <c r="IJ11991" s="1009"/>
      <c r="IK11991" s="1009"/>
      <c r="IL11991" s="1009"/>
      <c r="IM11991" s="1009"/>
    </row>
    <row r="11992" spans="17:247" x14ac:dyDescent="0.25">
      <c r="Q11992" s="1333"/>
      <c r="R11992" s="1333"/>
      <c r="S11992" s="669"/>
      <c r="T11992" s="669"/>
      <c r="U11992" s="669"/>
      <c r="AG11992" s="873"/>
      <c r="AN11992" s="669"/>
      <c r="IG11992" s="1009"/>
      <c r="IH11992" s="1009"/>
      <c r="II11992" s="1009"/>
      <c r="IJ11992" s="1009"/>
      <c r="IK11992" s="1009"/>
      <c r="IL11992" s="1009"/>
      <c r="IM11992" s="1009"/>
    </row>
    <row r="11993" spans="17:247" x14ac:dyDescent="0.25">
      <c r="Q11993" s="1333"/>
      <c r="R11993" s="1333"/>
      <c r="S11993" s="669"/>
      <c r="T11993" s="669"/>
      <c r="U11993" s="669"/>
      <c r="AG11993" s="873"/>
      <c r="AN11993" s="669"/>
      <c r="IG11993" s="1009"/>
      <c r="IH11993" s="1009"/>
      <c r="II11993" s="1009"/>
      <c r="IJ11993" s="1009"/>
      <c r="IK11993" s="1009"/>
      <c r="IL11993" s="1009"/>
      <c r="IM11993" s="1009"/>
    </row>
    <row r="11994" spans="17:247" x14ac:dyDescent="0.25">
      <c r="Q11994" s="1333"/>
      <c r="R11994" s="1333"/>
      <c r="S11994" s="669"/>
      <c r="T11994" s="669"/>
      <c r="U11994" s="669"/>
      <c r="AG11994" s="873"/>
      <c r="AN11994" s="669"/>
      <c r="IG11994" s="1009"/>
      <c r="IH11994" s="1009"/>
      <c r="II11994" s="1009"/>
      <c r="IJ11994" s="1009"/>
      <c r="IK11994" s="1009"/>
      <c r="IL11994" s="1009"/>
      <c r="IM11994" s="1009"/>
    </row>
    <row r="11995" spans="17:247" x14ac:dyDescent="0.25">
      <c r="Q11995" s="1333"/>
      <c r="R11995" s="1333"/>
      <c r="S11995" s="669"/>
      <c r="T11995" s="669"/>
      <c r="U11995" s="669"/>
      <c r="AG11995" s="873"/>
      <c r="AN11995" s="669"/>
      <c r="IG11995" s="1009"/>
      <c r="IH11995" s="1009"/>
      <c r="II11995" s="1009"/>
      <c r="IJ11995" s="1009"/>
      <c r="IK11995" s="1009"/>
      <c r="IL11995" s="1009"/>
      <c r="IM11995" s="1009"/>
    </row>
    <row r="11996" spans="17:247" x14ac:dyDescent="0.25">
      <c r="Q11996" s="1333"/>
      <c r="R11996" s="1333"/>
      <c r="S11996" s="669"/>
      <c r="T11996" s="669"/>
      <c r="U11996" s="669"/>
      <c r="AG11996" s="873"/>
      <c r="AN11996" s="669"/>
      <c r="IG11996" s="1009"/>
      <c r="IH11996" s="1009"/>
      <c r="II11996" s="1009"/>
      <c r="IJ11996" s="1009"/>
      <c r="IK11996" s="1009"/>
      <c r="IL11996" s="1009"/>
      <c r="IM11996" s="1009"/>
    </row>
    <row r="11997" spans="17:247" x14ac:dyDescent="0.25">
      <c r="Q11997" s="1333"/>
      <c r="R11997" s="1333"/>
      <c r="S11997" s="669"/>
      <c r="T11997" s="669"/>
      <c r="U11997" s="669"/>
      <c r="AG11997" s="873"/>
      <c r="AN11997" s="669"/>
      <c r="IG11997" s="1009"/>
      <c r="IH11997" s="1009"/>
      <c r="II11997" s="1009"/>
      <c r="IJ11997" s="1009"/>
      <c r="IK11997" s="1009"/>
      <c r="IL11997" s="1009"/>
      <c r="IM11997" s="1009"/>
    </row>
    <row r="11998" spans="17:247" x14ac:dyDescent="0.25">
      <c r="Q11998" s="1333"/>
      <c r="R11998" s="1333"/>
      <c r="S11998" s="669"/>
      <c r="T11998" s="669"/>
      <c r="U11998" s="669"/>
      <c r="AG11998" s="873"/>
      <c r="AN11998" s="669"/>
      <c r="IG11998" s="1009"/>
      <c r="IH11998" s="1009"/>
      <c r="II11998" s="1009"/>
      <c r="IJ11998" s="1009"/>
      <c r="IK11998" s="1009"/>
      <c r="IL11998" s="1009"/>
      <c r="IM11998" s="1009"/>
    </row>
    <row r="11999" spans="17:247" x14ac:dyDescent="0.25">
      <c r="Q11999" s="1333"/>
      <c r="R11999" s="1333"/>
      <c r="S11999" s="669"/>
      <c r="T11999" s="669"/>
      <c r="U11999" s="669"/>
      <c r="AG11999" s="873"/>
      <c r="AN11999" s="669"/>
      <c r="IG11999" s="1009"/>
      <c r="IH11999" s="1009"/>
      <c r="II11999" s="1009"/>
      <c r="IJ11999" s="1009"/>
      <c r="IK11999" s="1009"/>
      <c r="IL11999" s="1009"/>
      <c r="IM11999" s="1009"/>
    </row>
    <row r="12000" spans="17:247" x14ac:dyDescent="0.25">
      <c r="Q12000" s="1333"/>
      <c r="R12000" s="1333"/>
      <c r="S12000" s="669"/>
      <c r="T12000" s="669"/>
      <c r="U12000" s="669"/>
      <c r="AG12000" s="873"/>
      <c r="AN12000" s="669"/>
      <c r="IG12000" s="1009"/>
      <c r="IH12000" s="1009"/>
      <c r="II12000" s="1009"/>
      <c r="IJ12000" s="1009"/>
      <c r="IK12000" s="1009"/>
      <c r="IL12000" s="1009"/>
      <c r="IM12000" s="1009"/>
    </row>
    <row r="12001" spans="17:247" x14ac:dyDescent="0.25">
      <c r="Q12001" s="1333"/>
      <c r="R12001" s="1333"/>
      <c r="S12001" s="669"/>
      <c r="T12001" s="669"/>
      <c r="U12001" s="669"/>
      <c r="AG12001" s="873"/>
      <c r="AN12001" s="669"/>
      <c r="IG12001" s="1009"/>
      <c r="IH12001" s="1009"/>
      <c r="II12001" s="1009"/>
      <c r="IJ12001" s="1009"/>
      <c r="IK12001" s="1009"/>
      <c r="IL12001" s="1009"/>
      <c r="IM12001" s="1009"/>
    </row>
    <row r="12002" spans="17:247" x14ac:dyDescent="0.25">
      <c r="Q12002" s="1333"/>
      <c r="R12002" s="1333"/>
      <c r="S12002" s="669"/>
      <c r="T12002" s="669"/>
      <c r="U12002" s="669"/>
      <c r="AG12002" s="873"/>
      <c r="AN12002" s="669"/>
      <c r="IG12002" s="1009"/>
      <c r="IH12002" s="1009"/>
      <c r="II12002" s="1009"/>
      <c r="IJ12002" s="1009"/>
      <c r="IK12002" s="1009"/>
      <c r="IL12002" s="1009"/>
      <c r="IM12002" s="1009"/>
    </row>
    <row r="12003" spans="17:247" x14ac:dyDescent="0.25">
      <c r="Q12003" s="1333"/>
      <c r="R12003" s="1333"/>
      <c r="S12003" s="669"/>
      <c r="T12003" s="669"/>
      <c r="U12003" s="669"/>
      <c r="AG12003" s="873"/>
      <c r="AN12003" s="669"/>
      <c r="IG12003" s="1009"/>
      <c r="IH12003" s="1009"/>
      <c r="II12003" s="1009"/>
      <c r="IJ12003" s="1009"/>
      <c r="IK12003" s="1009"/>
      <c r="IL12003" s="1009"/>
      <c r="IM12003" s="1009"/>
    </row>
    <row r="12004" spans="17:247" x14ac:dyDescent="0.25">
      <c r="Q12004" s="1333"/>
      <c r="R12004" s="1333"/>
      <c r="S12004" s="669"/>
      <c r="T12004" s="669"/>
      <c r="U12004" s="669"/>
      <c r="AG12004" s="873"/>
      <c r="AN12004" s="669"/>
      <c r="IG12004" s="1009"/>
      <c r="IH12004" s="1009"/>
      <c r="II12004" s="1009"/>
      <c r="IJ12004" s="1009"/>
      <c r="IK12004" s="1009"/>
      <c r="IL12004" s="1009"/>
      <c r="IM12004" s="1009"/>
    </row>
    <row r="12005" spans="17:247" x14ac:dyDescent="0.25">
      <c r="Q12005" s="1333"/>
      <c r="R12005" s="1333"/>
      <c r="S12005" s="669"/>
      <c r="T12005" s="669"/>
      <c r="U12005" s="669"/>
      <c r="AG12005" s="873"/>
      <c r="AN12005" s="669"/>
      <c r="IG12005" s="1009"/>
      <c r="IH12005" s="1009"/>
      <c r="II12005" s="1009"/>
      <c r="IJ12005" s="1009"/>
      <c r="IK12005" s="1009"/>
      <c r="IL12005" s="1009"/>
      <c r="IM12005" s="1009"/>
    </row>
    <row r="12006" spans="17:247" x14ac:dyDescent="0.25">
      <c r="Q12006" s="1333"/>
      <c r="R12006" s="1333"/>
      <c r="S12006" s="669"/>
      <c r="T12006" s="669"/>
      <c r="U12006" s="669"/>
      <c r="AG12006" s="873"/>
      <c r="AN12006" s="669"/>
      <c r="IG12006" s="1009"/>
      <c r="IH12006" s="1009"/>
      <c r="II12006" s="1009"/>
      <c r="IJ12006" s="1009"/>
      <c r="IK12006" s="1009"/>
      <c r="IL12006" s="1009"/>
      <c r="IM12006" s="1009"/>
    </row>
    <row r="12007" spans="17:247" x14ac:dyDescent="0.25">
      <c r="Q12007" s="1333"/>
      <c r="R12007" s="1333"/>
      <c r="S12007" s="669"/>
      <c r="T12007" s="669"/>
      <c r="U12007" s="669"/>
      <c r="AG12007" s="873"/>
      <c r="AN12007" s="669"/>
      <c r="IG12007" s="1009"/>
      <c r="IH12007" s="1009"/>
      <c r="II12007" s="1009"/>
      <c r="IJ12007" s="1009"/>
      <c r="IK12007" s="1009"/>
      <c r="IL12007" s="1009"/>
      <c r="IM12007" s="1009"/>
    </row>
    <row r="12008" spans="17:247" x14ac:dyDescent="0.25">
      <c r="Q12008" s="1333"/>
      <c r="R12008" s="1333"/>
      <c r="S12008" s="669"/>
      <c r="T12008" s="669"/>
      <c r="U12008" s="669"/>
      <c r="AG12008" s="873"/>
      <c r="AN12008" s="669"/>
      <c r="IG12008" s="1009"/>
      <c r="IH12008" s="1009"/>
      <c r="II12008" s="1009"/>
      <c r="IJ12008" s="1009"/>
      <c r="IK12008" s="1009"/>
      <c r="IL12008" s="1009"/>
      <c r="IM12008" s="1009"/>
    </row>
    <row r="12009" spans="17:247" x14ac:dyDescent="0.25">
      <c r="Q12009" s="1333"/>
      <c r="R12009" s="1333"/>
      <c r="S12009" s="669"/>
      <c r="T12009" s="669"/>
      <c r="U12009" s="669"/>
      <c r="AG12009" s="873"/>
      <c r="AN12009" s="669"/>
      <c r="IG12009" s="1009"/>
      <c r="IH12009" s="1009"/>
      <c r="II12009" s="1009"/>
      <c r="IJ12009" s="1009"/>
      <c r="IK12009" s="1009"/>
      <c r="IL12009" s="1009"/>
      <c r="IM12009" s="1009"/>
    </row>
    <row r="12010" spans="17:247" x14ac:dyDescent="0.25">
      <c r="Q12010" s="1333"/>
      <c r="R12010" s="1333"/>
      <c r="S12010" s="669"/>
      <c r="T12010" s="669"/>
      <c r="U12010" s="669"/>
      <c r="AG12010" s="873"/>
      <c r="AN12010" s="669"/>
      <c r="IG12010" s="1009"/>
      <c r="IH12010" s="1009"/>
      <c r="II12010" s="1009"/>
      <c r="IJ12010" s="1009"/>
      <c r="IK12010" s="1009"/>
      <c r="IL12010" s="1009"/>
      <c r="IM12010" s="1009"/>
    </row>
    <row r="12011" spans="17:247" x14ac:dyDescent="0.25">
      <c r="Q12011" s="1333"/>
      <c r="R12011" s="1333"/>
      <c r="S12011" s="669"/>
      <c r="T12011" s="669"/>
      <c r="U12011" s="669"/>
      <c r="AG12011" s="873"/>
      <c r="AN12011" s="669"/>
      <c r="IG12011" s="1009"/>
      <c r="IH12011" s="1009"/>
      <c r="II12011" s="1009"/>
      <c r="IJ12011" s="1009"/>
      <c r="IK12011" s="1009"/>
      <c r="IL12011" s="1009"/>
      <c r="IM12011" s="1009"/>
    </row>
    <row r="12012" spans="17:247" x14ac:dyDescent="0.25">
      <c r="Q12012" s="1333"/>
      <c r="R12012" s="1333"/>
      <c r="S12012" s="669"/>
      <c r="T12012" s="669"/>
      <c r="U12012" s="669"/>
      <c r="AG12012" s="873"/>
      <c r="AN12012" s="669"/>
      <c r="IG12012" s="1009"/>
      <c r="IH12012" s="1009"/>
      <c r="II12012" s="1009"/>
      <c r="IJ12012" s="1009"/>
      <c r="IK12012" s="1009"/>
      <c r="IL12012" s="1009"/>
      <c r="IM12012" s="1009"/>
    </row>
    <row r="12013" spans="17:247" x14ac:dyDescent="0.25">
      <c r="Q12013" s="1333"/>
      <c r="R12013" s="1333"/>
      <c r="S12013" s="669"/>
      <c r="T12013" s="669"/>
      <c r="U12013" s="669"/>
      <c r="AG12013" s="873"/>
      <c r="AN12013" s="669"/>
      <c r="IG12013" s="1009"/>
      <c r="IH12013" s="1009"/>
      <c r="II12013" s="1009"/>
      <c r="IJ12013" s="1009"/>
      <c r="IK12013" s="1009"/>
      <c r="IL12013" s="1009"/>
      <c r="IM12013" s="1009"/>
    </row>
    <row r="12014" spans="17:247" x14ac:dyDescent="0.25">
      <c r="Q12014" s="1333"/>
      <c r="R12014" s="1333"/>
      <c r="S12014" s="669"/>
      <c r="T12014" s="669"/>
      <c r="U12014" s="669"/>
      <c r="AG12014" s="873"/>
      <c r="AN12014" s="669"/>
      <c r="IG12014" s="1009"/>
      <c r="IH12014" s="1009"/>
      <c r="II12014" s="1009"/>
      <c r="IJ12014" s="1009"/>
      <c r="IK12014" s="1009"/>
      <c r="IL12014" s="1009"/>
      <c r="IM12014" s="1009"/>
    </row>
    <row r="12015" spans="17:247" x14ac:dyDescent="0.25">
      <c r="Q12015" s="1333"/>
      <c r="R12015" s="1333"/>
      <c r="S12015" s="669"/>
      <c r="T12015" s="669"/>
      <c r="U12015" s="669"/>
      <c r="AG12015" s="873"/>
      <c r="AN12015" s="669"/>
      <c r="IG12015" s="1009"/>
      <c r="IH12015" s="1009"/>
      <c r="II12015" s="1009"/>
      <c r="IJ12015" s="1009"/>
      <c r="IK12015" s="1009"/>
      <c r="IL12015" s="1009"/>
      <c r="IM12015" s="1009"/>
    </row>
    <row r="12016" spans="17:247" x14ac:dyDescent="0.25">
      <c r="Q12016" s="1333"/>
      <c r="R12016" s="1333"/>
      <c r="S12016" s="669"/>
      <c r="T12016" s="669"/>
      <c r="U12016" s="669"/>
      <c r="AG12016" s="873"/>
      <c r="AN12016" s="669"/>
      <c r="IG12016" s="1009"/>
      <c r="IH12016" s="1009"/>
      <c r="II12016" s="1009"/>
      <c r="IJ12016" s="1009"/>
      <c r="IK12016" s="1009"/>
      <c r="IL12016" s="1009"/>
      <c r="IM12016" s="1009"/>
    </row>
    <row r="12017" spans="17:247" x14ac:dyDescent="0.25">
      <c r="Q12017" s="1333"/>
      <c r="R12017" s="1333"/>
      <c r="S12017" s="669"/>
      <c r="T12017" s="669"/>
      <c r="U12017" s="669"/>
      <c r="AG12017" s="873"/>
      <c r="AN12017" s="669"/>
      <c r="IG12017" s="1009"/>
      <c r="IH12017" s="1009"/>
      <c r="II12017" s="1009"/>
      <c r="IJ12017" s="1009"/>
      <c r="IK12017" s="1009"/>
      <c r="IL12017" s="1009"/>
      <c r="IM12017" s="1009"/>
    </row>
    <row r="12018" spans="17:247" x14ac:dyDescent="0.25">
      <c r="Q12018" s="1333"/>
      <c r="R12018" s="1333"/>
      <c r="S12018" s="669"/>
      <c r="T12018" s="669"/>
      <c r="U12018" s="669"/>
      <c r="AG12018" s="873"/>
      <c r="AN12018" s="669"/>
      <c r="IG12018" s="1009"/>
      <c r="IH12018" s="1009"/>
      <c r="II12018" s="1009"/>
      <c r="IJ12018" s="1009"/>
      <c r="IK12018" s="1009"/>
      <c r="IL12018" s="1009"/>
      <c r="IM12018" s="1009"/>
    </row>
    <row r="12019" spans="17:247" x14ac:dyDescent="0.25">
      <c r="Q12019" s="1333"/>
      <c r="R12019" s="1333"/>
      <c r="S12019" s="669"/>
      <c r="T12019" s="669"/>
      <c r="U12019" s="669"/>
      <c r="AG12019" s="873"/>
      <c r="AN12019" s="669"/>
      <c r="IG12019" s="1009"/>
      <c r="IH12019" s="1009"/>
      <c r="II12019" s="1009"/>
      <c r="IJ12019" s="1009"/>
      <c r="IK12019" s="1009"/>
      <c r="IL12019" s="1009"/>
      <c r="IM12019" s="1009"/>
    </row>
    <row r="12020" spans="17:247" x14ac:dyDescent="0.25">
      <c r="Q12020" s="1333"/>
      <c r="R12020" s="1333"/>
      <c r="S12020" s="669"/>
      <c r="T12020" s="669"/>
      <c r="U12020" s="669"/>
      <c r="AG12020" s="873"/>
      <c r="AN12020" s="669"/>
      <c r="IG12020" s="1009"/>
      <c r="IH12020" s="1009"/>
      <c r="II12020" s="1009"/>
      <c r="IJ12020" s="1009"/>
      <c r="IK12020" s="1009"/>
      <c r="IL12020" s="1009"/>
      <c r="IM12020" s="1009"/>
    </row>
    <row r="12021" spans="17:247" x14ac:dyDescent="0.25">
      <c r="Q12021" s="1333"/>
      <c r="R12021" s="1333"/>
      <c r="S12021" s="669"/>
      <c r="T12021" s="669"/>
      <c r="U12021" s="669"/>
      <c r="AG12021" s="873"/>
      <c r="AN12021" s="669"/>
      <c r="IG12021" s="1009"/>
      <c r="IH12021" s="1009"/>
      <c r="II12021" s="1009"/>
      <c r="IJ12021" s="1009"/>
      <c r="IK12021" s="1009"/>
      <c r="IL12021" s="1009"/>
      <c r="IM12021" s="1009"/>
    </row>
    <row r="12022" spans="17:247" x14ac:dyDescent="0.25">
      <c r="Q12022" s="1333"/>
      <c r="R12022" s="1333"/>
      <c r="S12022" s="669"/>
      <c r="T12022" s="669"/>
      <c r="U12022" s="669"/>
      <c r="AG12022" s="873"/>
      <c r="AN12022" s="669"/>
      <c r="IG12022" s="1009"/>
      <c r="IH12022" s="1009"/>
      <c r="II12022" s="1009"/>
      <c r="IJ12022" s="1009"/>
      <c r="IK12022" s="1009"/>
      <c r="IL12022" s="1009"/>
      <c r="IM12022" s="1009"/>
    </row>
    <row r="12023" spans="17:247" x14ac:dyDescent="0.25">
      <c r="Q12023" s="1333"/>
      <c r="R12023" s="1333"/>
      <c r="S12023" s="669"/>
      <c r="T12023" s="669"/>
      <c r="U12023" s="669"/>
      <c r="AG12023" s="873"/>
      <c r="AN12023" s="669"/>
      <c r="IG12023" s="1009"/>
      <c r="IH12023" s="1009"/>
      <c r="II12023" s="1009"/>
      <c r="IJ12023" s="1009"/>
      <c r="IK12023" s="1009"/>
      <c r="IL12023" s="1009"/>
      <c r="IM12023" s="1009"/>
    </row>
    <row r="12024" spans="17:247" x14ac:dyDescent="0.25">
      <c r="Q12024" s="1333"/>
      <c r="R12024" s="1333"/>
      <c r="S12024" s="669"/>
      <c r="T12024" s="669"/>
      <c r="U12024" s="669"/>
      <c r="AG12024" s="873"/>
      <c r="AN12024" s="669"/>
      <c r="IG12024" s="1009"/>
      <c r="IH12024" s="1009"/>
      <c r="II12024" s="1009"/>
      <c r="IJ12024" s="1009"/>
      <c r="IK12024" s="1009"/>
      <c r="IL12024" s="1009"/>
      <c r="IM12024" s="1009"/>
    </row>
    <row r="12025" spans="17:247" x14ac:dyDescent="0.25">
      <c r="Q12025" s="1333"/>
      <c r="R12025" s="1333"/>
      <c r="S12025" s="669"/>
      <c r="T12025" s="669"/>
      <c r="U12025" s="669"/>
      <c r="AG12025" s="873"/>
      <c r="AN12025" s="669"/>
      <c r="IG12025" s="1009"/>
      <c r="IH12025" s="1009"/>
      <c r="II12025" s="1009"/>
      <c r="IJ12025" s="1009"/>
      <c r="IK12025" s="1009"/>
      <c r="IL12025" s="1009"/>
      <c r="IM12025" s="1009"/>
    </row>
    <row r="12026" spans="17:247" x14ac:dyDescent="0.25">
      <c r="Q12026" s="1333"/>
      <c r="R12026" s="1333"/>
      <c r="S12026" s="669"/>
      <c r="T12026" s="669"/>
      <c r="U12026" s="669"/>
      <c r="AG12026" s="873"/>
      <c r="AN12026" s="669"/>
      <c r="IG12026" s="1009"/>
      <c r="IH12026" s="1009"/>
      <c r="II12026" s="1009"/>
      <c r="IJ12026" s="1009"/>
      <c r="IK12026" s="1009"/>
      <c r="IL12026" s="1009"/>
      <c r="IM12026" s="1009"/>
    </row>
    <row r="12027" spans="17:247" x14ac:dyDescent="0.25">
      <c r="Q12027" s="1333"/>
      <c r="R12027" s="1333"/>
      <c r="S12027" s="669"/>
      <c r="T12027" s="669"/>
      <c r="U12027" s="669"/>
      <c r="AG12027" s="873"/>
      <c r="AN12027" s="669"/>
      <c r="IG12027" s="1009"/>
      <c r="IH12027" s="1009"/>
      <c r="II12027" s="1009"/>
      <c r="IJ12027" s="1009"/>
      <c r="IK12027" s="1009"/>
      <c r="IL12027" s="1009"/>
      <c r="IM12027" s="1009"/>
    </row>
    <row r="12028" spans="17:247" x14ac:dyDescent="0.25">
      <c r="Q12028" s="1333"/>
      <c r="R12028" s="1333"/>
      <c r="S12028" s="669"/>
      <c r="T12028" s="669"/>
      <c r="U12028" s="669"/>
      <c r="AG12028" s="873"/>
      <c r="AN12028" s="669"/>
      <c r="IG12028" s="1009"/>
      <c r="IH12028" s="1009"/>
      <c r="II12028" s="1009"/>
      <c r="IJ12028" s="1009"/>
      <c r="IK12028" s="1009"/>
      <c r="IL12028" s="1009"/>
      <c r="IM12028" s="1009"/>
    </row>
    <row r="12029" spans="17:247" x14ac:dyDescent="0.25">
      <c r="Q12029" s="1333"/>
      <c r="R12029" s="1333"/>
      <c r="S12029" s="669"/>
      <c r="T12029" s="669"/>
      <c r="U12029" s="669"/>
      <c r="AG12029" s="873"/>
      <c r="AN12029" s="669"/>
      <c r="IG12029" s="1009"/>
      <c r="IH12029" s="1009"/>
      <c r="II12029" s="1009"/>
      <c r="IJ12029" s="1009"/>
      <c r="IK12029" s="1009"/>
      <c r="IL12029" s="1009"/>
      <c r="IM12029" s="1009"/>
    </row>
    <row r="12030" spans="17:247" x14ac:dyDescent="0.25">
      <c r="Q12030" s="1333"/>
      <c r="R12030" s="1333"/>
      <c r="S12030" s="669"/>
      <c r="T12030" s="669"/>
      <c r="U12030" s="669"/>
      <c r="AG12030" s="873"/>
      <c r="AN12030" s="669"/>
      <c r="IG12030" s="1009"/>
      <c r="IH12030" s="1009"/>
      <c r="II12030" s="1009"/>
      <c r="IJ12030" s="1009"/>
      <c r="IK12030" s="1009"/>
      <c r="IL12030" s="1009"/>
      <c r="IM12030" s="1009"/>
    </row>
    <row r="12031" spans="17:247" x14ac:dyDescent="0.25">
      <c r="Q12031" s="1333"/>
      <c r="R12031" s="1333"/>
      <c r="S12031" s="669"/>
      <c r="T12031" s="669"/>
      <c r="U12031" s="669"/>
      <c r="AG12031" s="873"/>
      <c r="AN12031" s="669"/>
      <c r="IG12031" s="1009"/>
      <c r="IH12031" s="1009"/>
      <c r="II12031" s="1009"/>
      <c r="IJ12031" s="1009"/>
      <c r="IK12031" s="1009"/>
      <c r="IL12031" s="1009"/>
      <c r="IM12031" s="1009"/>
    </row>
    <row r="12032" spans="17:247" x14ac:dyDescent="0.25">
      <c r="Q12032" s="1333"/>
      <c r="R12032" s="1333"/>
      <c r="S12032" s="669"/>
      <c r="T12032" s="669"/>
      <c r="U12032" s="669"/>
      <c r="AG12032" s="873"/>
      <c r="AN12032" s="669"/>
      <c r="IG12032" s="1009"/>
      <c r="IH12032" s="1009"/>
      <c r="II12032" s="1009"/>
      <c r="IJ12032" s="1009"/>
      <c r="IK12032" s="1009"/>
      <c r="IL12032" s="1009"/>
      <c r="IM12032" s="1009"/>
    </row>
    <row r="12033" spans="17:247" x14ac:dyDescent="0.25">
      <c r="Q12033" s="1333"/>
      <c r="R12033" s="1333"/>
      <c r="S12033" s="669"/>
      <c r="T12033" s="669"/>
      <c r="U12033" s="669"/>
      <c r="AG12033" s="873"/>
      <c r="AN12033" s="669"/>
      <c r="IG12033" s="1009"/>
      <c r="IH12033" s="1009"/>
      <c r="II12033" s="1009"/>
      <c r="IJ12033" s="1009"/>
      <c r="IK12033" s="1009"/>
      <c r="IL12033" s="1009"/>
      <c r="IM12033" s="1009"/>
    </row>
    <row r="12034" spans="17:247" x14ac:dyDescent="0.25">
      <c r="Q12034" s="1333"/>
      <c r="R12034" s="1333"/>
      <c r="S12034" s="669"/>
      <c r="T12034" s="669"/>
      <c r="U12034" s="669"/>
      <c r="AG12034" s="873"/>
      <c r="AN12034" s="669"/>
      <c r="IG12034" s="1009"/>
      <c r="IH12034" s="1009"/>
      <c r="II12034" s="1009"/>
      <c r="IJ12034" s="1009"/>
      <c r="IK12034" s="1009"/>
      <c r="IL12034" s="1009"/>
      <c r="IM12034" s="1009"/>
    </row>
    <row r="12035" spans="17:247" x14ac:dyDescent="0.25">
      <c r="Q12035" s="1333"/>
      <c r="R12035" s="1333"/>
      <c r="S12035" s="669"/>
      <c r="T12035" s="669"/>
      <c r="U12035" s="669"/>
      <c r="AG12035" s="873"/>
      <c r="AN12035" s="669"/>
      <c r="IG12035" s="1009"/>
      <c r="IH12035" s="1009"/>
      <c r="II12035" s="1009"/>
      <c r="IJ12035" s="1009"/>
      <c r="IK12035" s="1009"/>
      <c r="IL12035" s="1009"/>
      <c r="IM12035" s="1009"/>
    </row>
    <row r="12036" spans="17:247" x14ac:dyDescent="0.25">
      <c r="Q12036" s="1333"/>
      <c r="R12036" s="1333"/>
      <c r="S12036" s="669"/>
      <c r="T12036" s="669"/>
      <c r="U12036" s="669"/>
      <c r="AG12036" s="873"/>
      <c r="AN12036" s="669"/>
      <c r="IG12036" s="1009"/>
      <c r="IH12036" s="1009"/>
      <c r="II12036" s="1009"/>
      <c r="IJ12036" s="1009"/>
      <c r="IK12036" s="1009"/>
      <c r="IL12036" s="1009"/>
      <c r="IM12036" s="1009"/>
    </row>
    <row r="12037" spans="17:247" x14ac:dyDescent="0.25">
      <c r="Q12037" s="1333"/>
      <c r="R12037" s="1333"/>
      <c r="S12037" s="669"/>
      <c r="T12037" s="669"/>
      <c r="U12037" s="669"/>
      <c r="AG12037" s="873"/>
      <c r="AN12037" s="669"/>
      <c r="IG12037" s="1009"/>
      <c r="IH12037" s="1009"/>
      <c r="II12037" s="1009"/>
      <c r="IJ12037" s="1009"/>
      <c r="IK12037" s="1009"/>
      <c r="IL12037" s="1009"/>
      <c r="IM12037" s="1009"/>
    </row>
    <row r="12038" spans="17:247" x14ac:dyDescent="0.25">
      <c r="Q12038" s="1333"/>
      <c r="R12038" s="1333"/>
      <c r="S12038" s="669"/>
      <c r="T12038" s="669"/>
      <c r="U12038" s="669"/>
      <c r="AG12038" s="873"/>
      <c r="AN12038" s="669"/>
      <c r="IG12038" s="1009"/>
      <c r="IH12038" s="1009"/>
      <c r="II12038" s="1009"/>
      <c r="IJ12038" s="1009"/>
      <c r="IK12038" s="1009"/>
      <c r="IL12038" s="1009"/>
      <c r="IM12038" s="1009"/>
    </row>
    <row r="12039" spans="17:247" x14ac:dyDescent="0.25">
      <c r="Q12039" s="1333"/>
      <c r="R12039" s="1333"/>
      <c r="S12039" s="669"/>
      <c r="T12039" s="669"/>
      <c r="U12039" s="669"/>
      <c r="AG12039" s="873"/>
      <c r="AN12039" s="669"/>
      <c r="IG12039" s="1009"/>
      <c r="IH12039" s="1009"/>
      <c r="II12039" s="1009"/>
      <c r="IJ12039" s="1009"/>
      <c r="IK12039" s="1009"/>
      <c r="IL12039" s="1009"/>
      <c r="IM12039" s="1009"/>
    </row>
    <row r="12040" spans="17:247" x14ac:dyDescent="0.25">
      <c r="Q12040" s="1333"/>
      <c r="R12040" s="1333"/>
      <c r="S12040" s="669"/>
      <c r="T12040" s="669"/>
      <c r="U12040" s="669"/>
      <c r="AG12040" s="873"/>
      <c r="AN12040" s="669"/>
      <c r="IG12040" s="1009"/>
      <c r="IH12040" s="1009"/>
      <c r="II12040" s="1009"/>
      <c r="IJ12040" s="1009"/>
      <c r="IK12040" s="1009"/>
      <c r="IL12040" s="1009"/>
      <c r="IM12040" s="1009"/>
    </row>
    <row r="12041" spans="17:247" x14ac:dyDescent="0.25">
      <c r="Q12041" s="1333"/>
      <c r="R12041" s="1333"/>
      <c r="S12041" s="669"/>
      <c r="T12041" s="669"/>
      <c r="U12041" s="669"/>
      <c r="AG12041" s="873"/>
      <c r="AN12041" s="669"/>
      <c r="IG12041" s="1009"/>
      <c r="IH12041" s="1009"/>
      <c r="II12041" s="1009"/>
      <c r="IJ12041" s="1009"/>
      <c r="IK12041" s="1009"/>
      <c r="IL12041" s="1009"/>
      <c r="IM12041" s="1009"/>
    </row>
    <row r="12042" spans="17:247" x14ac:dyDescent="0.25">
      <c r="Q12042" s="1333"/>
      <c r="R12042" s="1333"/>
      <c r="S12042" s="669"/>
      <c r="T12042" s="669"/>
      <c r="U12042" s="669"/>
      <c r="AG12042" s="873"/>
      <c r="AN12042" s="669"/>
      <c r="IG12042" s="1009"/>
      <c r="IH12042" s="1009"/>
      <c r="II12042" s="1009"/>
      <c r="IJ12042" s="1009"/>
      <c r="IK12042" s="1009"/>
      <c r="IL12042" s="1009"/>
      <c r="IM12042" s="1009"/>
    </row>
    <row r="12043" spans="17:247" x14ac:dyDescent="0.25">
      <c r="Q12043" s="1333"/>
      <c r="R12043" s="1333"/>
      <c r="S12043" s="669"/>
      <c r="T12043" s="669"/>
      <c r="U12043" s="669"/>
      <c r="AG12043" s="873"/>
      <c r="AN12043" s="669"/>
      <c r="IG12043" s="1009"/>
      <c r="IH12043" s="1009"/>
      <c r="II12043" s="1009"/>
      <c r="IJ12043" s="1009"/>
      <c r="IK12043" s="1009"/>
      <c r="IL12043" s="1009"/>
      <c r="IM12043" s="1009"/>
    </row>
    <row r="12044" spans="17:247" x14ac:dyDescent="0.25">
      <c r="Q12044" s="1333"/>
      <c r="R12044" s="1333"/>
      <c r="S12044" s="669"/>
      <c r="T12044" s="669"/>
      <c r="U12044" s="669"/>
      <c r="AG12044" s="873"/>
      <c r="AN12044" s="669"/>
      <c r="IG12044" s="1009"/>
      <c r="IH12044" s="1009"/>
      <c r="II12044" s="1009"/>
      <c r="IJ12044" s="1009"/>
      <c r="IK12044" s="1009"/>
      <c r="IL12044" s="1009"/>
      <c r="IM12044" s="1009"/>
    </row>
    <row r="12045" spans="17:247" x14ac:dyDescent="0.25">
      <c r="Q12045" s="1333"/>
      <c r="R12045" s="1333"/>
      <c r="S12045" s="669"/>
      <c r="T12045" s="669"/>
      <c r="U12045" s="669"/>
      <c r="AG12045" s="873"/>
      <c r="AN12045" s="669"/>
      <c r="IG12045" s="1009"/>
      <c r="IH12045" s="1009"/>
      <c r="II12045" s="1009"/>
      <c r="IJ12045" s="1009"/>
      <c r="IK12045" s="1009"/>
      <c r="IL12045" s="1009"/>
      <c r="IM12045" s="1009"/>
    </row>
    <row r="12046" spans="17:247" x14ac:dyDescent="0.25">
      <c r="Q12046" s="1333"/>
      <c r="R12046" s="1333"/>
      <c r="S12046" s="669"/>
      <c r="T12046" s="669"/>
      <c r="U12046" s="669"/>
      <c r="AG12046" s="873"/>
      <c r="AN12046" s="669"/>
      <c r="IG12046" s="1009"/>
      <c r="IH12046" s="1009"/>
      <c r="II12046" s="1009"/>
      <c r="IJ12046" s="1009"/>
      <c r="IK12046" s="1009"/>
      <c r="IL12046" s="1009"/>
      <c r="IM12046" s="1009"/>
    </row>
    <row r="12047" spans="17:247" x14ac:dyDescent="0.25">
      <c r="Q12047" s="1333"/>
      <c r="R12047" s="1333"/>
      <c r="S12047" s="669"/>
      <c r="T12047" s="669"/>
      <c r="U12047" s="669"/>
      <c r="AG12047" s="873"/>
      <c r="AN12047" s="669"/>
      <c r="IG12047" s="1009"/>
      <c r="IH12047" s="1009"/>
      <c r="II12047" s="1009"/>
      <c r="IJ12047" s="1009"/>
      <c r="IK12047" s="1009"/>
      <c r="IL12047" s="1009"/>
      <c r="IM12047" s="1009"/>
    </row>
    <row r="12048" spans="17:247" x14ac:dyDescent="0.25">
      <c r="Q12048" s="1333"/>
      <c r="R12048" s="1333"/>
      <c r="S12048" s="669"/>
      <c r="T12048" s="669"/>
      <c r="U12048" s="669"/>
      <c r="AG12048" s="873"/>
      <c r="AN12048" s="669"/>
      <c r="IG12048" s="1009"/>
      <c r="IH12048" s="1009"/>
      <c r="II12048" s="1009"/>
      <c r="IJ12048" s="1009"/>
      <c r="IK12048" s="1009"/>
      <c r="IL12048" s="1009"/>
      <c r="IM12048" s="1009"/>
    </row>
    <row r="12049" spans="17:247" x14ac:dyDescent="0.25">
      <c r="Q12049" s="1333"/>
      <c r="R12049" s="1333"/>
      <c r="S12049" s="669"/>
      <c r="T12049" s="669"/>
      <c r="U12049" s="669"/>
      <c r="AG12049" s="873"/>
      <c r="AN12049" s="669"/>
      <c r="IG12049" s="1009"/>
      <c r="IH12049" s="1009"/>
      <c r="II12049" s="1009"/>
      <c r="IJ12049" s="1009"/>
      <c r="IK12049" s="1009"/>
      <c r="IL12049" s="1009"/>
      <c r="IM12049" s="1009"/>
    </row>
    <row r="12050" spans="17:247" x14ac:dyDescent="0.25">
      <c r="Q12050" s="1333"/>
      <c r="R12050" s="1333"/>
      <c r="S12050" s="669"/>
      <c r="T12050" s="669"/>
      <c r="U12050" s="669"/>
      <c r="AG12050" s="873"/>
      <c r="AN12050" s="669"/>
      <c r="IG12050" s="1009"/>
      <c r="IH12050" s="1009"/>
      <c r="II12050" s="1009"/>
      <c r="IJ12050" s="1009"/>
      <c r="IK12050" s="1009"/>
      <c r="IL12050" s="1009"/>
      <c r="IM12050" s="1009"/>
    </row>
    <row r="12051" spans="17:247" x14ac:dyDescent="0.25">
      <c r="Q12051" s="1333"/>
      <c r="R12051" s="1333"/>
      <c r="S12051" s="669"/>
      <c r="T12051" s="669"/>
      <c r="U12051" s="669"/>
      <c r="AG12051" s="873"/>
      <c r="AN12051" s="669"/>
      <c r="IG12051" s="1009"/>
      <c r="IH12051" s="1009"/>
      <c r="II12051" s="1009"/>
      <c r="IJ12051" s="1009"/>
      <c r="IK12051" s="1009"/>
      <c r="IL12051" s="1009"/>
      <c r="IM12051" s="1009"/>
    </row>
    <row r="12052" spans="17:247" x14ac:dyDescent="0.25">
      <c r="Q12052" s="1333"/>
      <c r="R12052" s="1333"/>
      <c r="S12052" s="669"/>
      <c r="T12052" s="669"/>
      <c r="U12052" s="669"/>
      <c r="AG12052" s="873"/>
      <c r="AN12052" s="669"/>
      <c r="IG12052" s="1009"/>
      <c r="IH12052" s="1009"/>
      <c r="II12052" s="1009"/>
      <c r="IJ12052" s="1009"/>
      <c r="IK12052" s="1009"/>
      <c r="IL12052" s="1009"/>
      <c r="IM12052" s="1009"/>
    </row>
    <row r="12053" spans="17:247" x14ac:dyDescent="0.25">
      <c r="Q12053" s="1333"/>
      <c r="R12053" s="1333"/>
      <c r="S12053" s="669"/>
      <c r="T12053" s="669"/>
      <c r="U12053" s="669"/>
      <c r="AG12053" s="873"/>
      <c r="AN12053" s="669"/>
      <c r="IG12053" s="1009"/>
      <c r="IH12053" s="1009"/>
      <c r="II12053" s="1009"/>
      <c r="IJ12053" s="1009"/>
      <c r="IK12053" s="1009"/>
      <c r="IL12053" s="1009"/>
      <c r="IM12053" s="1009"/>
    </row>
    <row r="12054" spans="17:247" x14ac:dyDescent="0.25">
      <c r="Q12054" s="1333"/>
      <c r="R12054" s="1333"/>
      <c r="S12054" s="669"/>
      <c r="T12054" s="669"/>
      <c r="U12054" s="669"/>
      <c r="AG12054" s="873"/>
      <c r="AN12054" s="669"/>
      <c r="IG12054" s="1009"/>
      <c r="IH12054" s="1009"/>
      <c r="II12054" s="1009"/>
      <c r="IJ12054" s="1009"/>
      <c r="IK12054" s="1009"/>
      <c r="IL12054" s="1009"/>
      <c r="IM12054" s="1009"/>
    </row>
    <row r="12055" spans="17:247" x14ac:dyDescent="0.25">
      <c r="Q12055" s="1333"/>
      <c r="R12055" s="1333"/>
      <c r="S12055" s="669"/>
      <c r="T12055" s="669"/>
      <c r="U12055" s="669"/>
      <c r="AG12055" s="873"/>
      <c r="AN12055" s="669"/>
      <c r="IG12055" s="1009"/>
      <c r="IH12055" s="1009"/>
      <c r="II12055" s="1009"/>
      <c r="IJ12055" s="1009"/>
      <c r="IK12055" s="1009"/>
      <c r="IL12055" s="1009"/>
      <c r="IM12055" s="1009"/>
    </row>
    <row r="12056" spans="17:247" x14ac:dyDescent="0.25">
      <c r="Q12056" s="1333"/>
      <c r="R12056" s="1333"/>
      <c r="S12056" s="669"/>
      <c r="T12056" s="669"/>
      <c r="U12056" s="669"/>
      <c r="AG12056" s="873"/>
      <c r="AN12056" s="669"/>
      <c r="IG12056" s="1009"/>
      <c r="IH12056" s="1009"/>
      <c r="II12056" s="1009"/>
      <c r="IJ12056" s="1009"/>
      <c r="IK12056" s="1009"/>
      <c r="IL12056" s="1009"/>
      <c r="IM12056" s="1009"/>
    </row>
    <row r="12057" spans="17:247" x14ac:dyDescent="0.25">
      <c r="Q12057" s="1333"/>
      <c r="R12057" s="1333"/>
      <c r="S12057" s="669"/>
      <c r="T12057" s="669"/>
      <c r="U12057" s="669"/>
      <c r="AG12057" s="873"/>
      <c r="AN12057" s="669"/>
      <c r="IG12057" s="1009"/>
      <c r="IH12057" s="1009"/>
      <c r="II12057" s="1009"/>
      <c r="IJ12057" s="1009"/>
      <c r="IK12057" s="1009"/>
      <c r="IL12057" s="1009"/>
      <c r="IM12057" s="1009"/>
    </row>
    <row r="12058" spans="17:247" x14ac:dyDescent="0.25">
      <c r="Q12058" s="1333"/>
      <c r="R12058" s="1333"/>
      <c r="S12058" s="669"/>
      <c r="T12058" s="669"/>
      <c r="U12058" s="669"/>
      <c r="AG12058" s="873"/>
      <c r="AN12058" s="669"/>
      <c r="IG12058" s="1009"/>
      <c r="IH12058" s="1009"/>
      <c r="II12058" s="1009"/>
      <c r="IJ12058" s="1009"/>
      <c r="IK12058" s="1009"/>
      <c r="IL12058" s="1009"/>
      <c r="IM12058" s="1009"/>
    </row>
    <row r="12059" spans="17:247" x14ac:dyDescent="0.25">
      <c r="Q12059" s="1333"/>
      <c r="R12059" s="1333"/>
      <c r="S12059" s="669"/>
      <c r="T12059" s="669"/>
      <c r="U12059" s="669"/>
      <c r="AG12059" s="873"/>
      <c r="AN12059" s="669"/>
      <c r="IG12059" s="1009"/>
      <c r="IH12059" s="1009"/>
      <c r="II12059" s="1009"/>
      <c r="IJ12059" s="1009"/>
      <c r="IK12059" s="1009"/>
      <c r="IL12059" s="1009"/>
      <c r="IM12059" s="1009"/>
    </row>
    <row r="12060" spans="17:247" x14ac:dyDescent="0.25">
      <c r="Q12060" s="1333"/>
      <c r="R12060" s="1333"/>
      <c r="S12060" s="669"/>
      <c r="T12060" s="669"/>
      <c r="U12060" s="669"/>
      <c r="AG12060" s="873"/>
      <c r="AN12060" s="669"/>
      <c r="IG12060" s="1009"/>
      <c r="IH12060" s="1009"/>
      <c r="II12060" s="1009"/>
      <c r="IJ12060" s="1009"/>
      <c r="IK12060" s="1009"/>
      <c r="IL12060" s="1009"/>
      <c r="IM12060" s="1009"/>
    </row>
    <row r="12061" spans="17:247" x14ac:dyDescent="0.25">
      <c r="Q12061" s="1333"/>
      <c r="R12061" s="1333"/>
      <c r="S12061" s="669"/>
      <c r="T12061" s="669"/>
      <c r="U12061" s="669"/>
      <c r="AG12061" s="873"/>
      <c r="AN12061" s="669"/>
      <c r="IG12061" s="1009"/>
      <c r="IH12061" s="1009"/>
      <c r="II12061" s="1009"/>
      <c r="IJ12061" s="1009"/>
      <c r="IK12061" s="1009"/>
      <c r="IL12061" s="1009"/>
      <c r="IM12061" s="1009"/>
    </row>
    <row r="12062" spans="17:247" x14ac:dyDescent="0.25">
      <c r="Q12062" s="1333"/>
      <c r="R12062" s="1333"/>
      <c r="S12062" s="669"/>
      <c r="T12062" s="669"/>
      <c r="U12062" s="669"/>
      <c r="AG12062" s="873"/>
      <c r="AN12062" s="669"/>
      <c r="IG12062" s="1009"/>
      <c r="IH12062" s="1009"/>
      <c r="II12062" s="1009"/>
      <c r="IJ12062" s="1009"/>
      <c r="IK12062" s="1009"/>
      <c r="IL12062" s="1009"/>
      <c r="IM12062" s="1009"/>
    </row>
    <row r="12063" spans="17:247" x14ac:dyDescent="0.25">
      <c r="Q12063" s="1333"/>
      <c r="R12063" s="1333"/>
      <c r="S12063" s="669"/>
      <c r="T12063" s="669"/>
      <c r="U12063" s="669"/>
      <c r="AG12063" s="873"/>
      <c r="AN12063" s="669"/>
      <c r="IG12063" s="1009"/>
      <c r="IH12063" s="1009"/>
      <c r="II12063" s="1009"/>
      <c r="IJ12063" s="1009"/>
      <c r="IK12063" s="1009"/>
      <c r="IL12063" s="1009"/>
      <c r="IM12063" s="1009"/>
    </row>
    <row r="12064" spans="17:247" x14ac:dyDescent="0.25">
      <c r="Q12064" s="1333"/>
      <c r="R12064" s="1333"/>
      <c r="S12064" s="669"/>
      <c r="T12064" s="669"/>
      <c r="U12064" s="669"/>
      <c r="AG12064" s="873"/>
      <c r="AN12064" s="669"/>
      <c r="IG12064" s="1009"/>
      <c r="IH12064" s="1009"/>
      <c r="II12064" s="1009"/>
      <c r="IJ12064" s="1009"/>
      <c r="IK12064" s="1009"/>
      <c r="IL12064" s="1009"/>
      <c r="IM12064" s="1009"/>
    </row>
    <row r="12065" spans="17:247" x14ac:dyDescent="0.25">
      <c r="Q12065" s="1333"/>
      <c r="R12065" s="1333"/>
      <c r="S12065" s="669"/>
      <c r="T12065" s="669"/>
      <c r="U12065" s="669"/>
      <c r="AG12065" s="873"/>
      <c r="AN12065" s="669"/>
      <c r="IG12065" s="1009"/>
      <c r="IH12065" s="1009"/>
      <c r="II12065" s="1009"/>
      <c r="IJ12065" s="1009"/>
      <c r="IK12065" s="1009"/>
      <c r="IL12065" s="1009"/>
      <c r="IM12065" s="1009"/>
    </row>
    <row r="12066" spans="17:247" x14ac:dyDescent="0.25">
      <c r="Q12066" s="1333"/>
      <c r="R12066" s="1333"/>
      <c r="S12066" s="669"/>
      <c r="T12066" s="669"/>
      <c r="U12066" s="669"/>
      <c r="AG12066" s="873"/>
      <c r="AN12066" s="669"/>
      <c r="IG12066" s="1009"/>
      <c r="IH12066" s="1009"/>
      <c r="II12066" s="1009"/>
      <c r="IJ12066" s="1009"/>
      <c r="IK12066" s="1009"/>
      <c r="IL12066" s="1009"/>
      <c r="IM12066" s="1009"/>
    </row>
    <row r="12067" spans="17:247" x14ac:dyDescent="0.25">
      <c r="Q12067" s="1333"/>
      <c r="R12067" s="1333"/>
      <c r="S12067" s="669"/>
      <c r="T12067" s="669"/>
      <c r="U12067" s="669"/>
      <c r="AG12067" s="873"/>
      <c r="AN12067" s="669"/>
      <c r="IG12067" s="1009"/>
      <c r="IH12067" s="1009"/>
      <c r="II12067" s="1009"/>
      <c r="IJ12067" s="1009"/>
      <c r="IK12067" s="1009"/>
      <c r="IL12067" s="1009"/>
      <c r="IM12067" s="1009"/>
    </row>
    <row r="12068" spans="17:247" x14ac:dyDescent="0.25">
      <c r="Q12068" s="1333"/>
      <c r="R12068" s="1333"/>
      <c r="S12068" s="669"/>
      <c r="T12068" s="669"/>
      <c r="U12068" s="669"/>
      <c r="AG12068" s="873"/>
      <c r="AN12068" s="669"/>
      <c r="IG12068" s="1009"/>
      <c r="IH12068" s="1009"/>
      <c r="II12068" s="1009"/>
      <c r="IJ12068" s="1009"/>
      <c r="IK12068" s="1009"/>
      <c r="IL12068" s="1009"/>
      <c r="IM12068" s="1009"/>
    </row>
    <row r="12069" spans="17:247" x14ac:dyDescent="0.25">
      <c r="Q12069" s="1333"/>
      <c r="R12069" s="1333"/>
      <c r="S12069" s="669"/>
      <c r="T12069" s="669"/>
      <c r="U12069" s="669"/>
      <c r="AG12069" s="873"/>
      <c r="AN12069" s="669"/>
      <c r="IG12069" s="1009"/>
      <c r="IH12069" s="1009"/>
      <c r="II12069" s="1009"/>
      <c r="IJ12069" s="1009"/>
      <c r="IK12069" s="1009"/>
      <c r="IL12069" s="1009"/>
      <c r="IM12069" s="1009"/>
    </row>
    <row r="12070" spans="17:247" x14ac:dyDescent="0.25">
      <c r="Q12070" s="1333"/>
      <c r="R12070" s="1333"/>
      <c r="S12070" s="669"/>
      <c r="T12070" s="669"/>
      <c r="U12070" s="669"/>
      <c r="AG12070" s="873"/>
      <c r="AN12070" s="669"/>
      <c r="IG12070" s="1009"/>
      <c r="IH12070" s="1009"/>
      <c r="II12070" s="1009"/>
      <c r="IJ12070" s="1009"/>
      <c r="IK12070" s="1009"/>
      <c r="IL12070" s="1009"/>
      <c r="IM12070" s="1009"/>
    </row>
    <row r="12071" spans="17:247" x14ac:dyDescent="0.25">
      <c r="Q12071" s="1333"/>
      <c r="R12071" s="1333"/>
      <c r="S12071" s="669"/>
      <c r="T12071" s="669"/>
      <c r="U12071" s="669"/>
      <c r="AG12071" s="873"/>
      <c r="AN12071" s="669"/>
      <c r="IG12071" s="1009"/>
      <c r="IH12071" s="1009"/>
      <c r="II12071" s="1009"/>
      <c r="IJ12071" s="1009"/>
      <c r="IK12071" s="1009"/>
      <c r="IL12071" s="1009"/>
      <c r="IM12071" s="1009"/>
    </row>
    <row r="12072" spans="17:247" x14ac:dyDescent="0.25">
      <c r="Q12072" s="1333"/>
      <c r="R12072" s="1333"/>
      <c r="S12072" s="669"/>
      <c r="T12072" s="669"/>
      <c r="U12072" s="669"/>
      <c r="AG12072" s="873"/>
      <c r="AN12072" s="669"/>
      <c r="IG12072" s="1009"/>
      <c r="IH12072" s="1009"/>
      <c r="II12072" s="1009"/>
      <c r="IJ12072" s="1009"/>
      <c r="IK12072" s="1009"/>
      <c r="IL12072" s="1009"/>
      <c r="IM12072" s="1009"/>
    </row>
    <row r="12073" spans="17:247" x14ac:dyDescent="0.25">
      <c r="Q12073" s="1333"/>
      <c r="R12073" s="1333"/>
      <c r="S12073" s="669"/>
      <c r="T12073" s="669"/>
      <c r="U12073" s="669"/>
      <c r="AG12073" s="873"/>
      <c r="AN12073" s="669"/>
      <c r="IG12073" s="1009"/>
      <c r="IH12073" s="1009"/>
      <c r="II12073" s="1009"/>
      <c r="IJ12073" s="1009"/>
      <c r="IK12073" s="1009"/>
      <c r="IL12073" s="1009"/>
      <c r="IM12073" s="1009"/>
    </row>
    <row r="12074" spans="17:247" x14ac:dyDescent="0.25">
      <c r="Q12074" s="1333"/>
      <c r="R12074" s="1333"/>
      <c r="S12074" s="669"/>
      <c r="T12074" s="669"/>
      <c r="U12074" s="669"/>
      <c r="AG12074" s="873"/>
      <c r="AN12074" s="669"/>
      <c r="IG12074" s="1009"/>
      <c r="IH12074" s="1009"/>
      <c r="II12074" s="1009"/>
      <c r="IJ12074" s="1009"/>
      <c r="IK12074" s="1009"/>
      <c r="IL12074" s="1009"/>
      <c r="IM12074" s="1009"/>
    </row>
    <row r="12075" spans="17:247" x14ac:dyDescent="0.25">
      <c r="Q12075" s="1333"/>
      <c r="R12075" s="1333"/>
      <c r="S12075" s="669"/>
      <c r="T12075" s="669"/>
      <c r="U12075" s="669"/>
      <c r="AG12075" s="873"/>
      <c r="AN12075" s="669"/>
      <c r="IG12075" s="1009"/>
      <c r="IH12075" s="1009"/>
      <c r="II12075" s="1009"/>
      <c r="IJ12075" s="1009"/>
      <c r="IK12075" s="1009"/>
      <c r="IL12075" s="1009"/>
      <c r="IM12075" s="1009"/>
    </row>
    <row r="12076" spans="17:247" x14ac:dyDescent="0.25">
      <c r="Q12076" s="1333"/>
      <c r="R12076" s="1333"/>
      <c r="S12076" s="669"/>
      <c r="T12076" s="669"/>
      <c r="U12076" s="669"/>
      <c r="AG12076" s="873"/>
      <c r="AN12076" s="669"/>
      <c r="IG12076" s="1009"/>
      <c r="IH12076" s="1009"/>
      <c r="II12076" s="1009"/>
      <c r="IJ12076" s="1009"/>
      <c r="IK12076" s="1009"/>
      <c r="IL12076" s="1009"/>
      <c r="IM12076" s="1009"/>
    </row>
    <row r="12077" spans="17:247" x14ac:dyDescent="0.25">
      <c r="Q12077" s="1333"/>
      <c r="R12077" s="1333"/>
      <c r="S12077" s="669"/>
      <c r="T12077" s="669"/>
      <c r="U12077" s="669"/>
      <c r="AG12077" s="873"/>
      <c r="AN12077" s="669"/>
      <c r="IG12077" s="1009"/>
      <c r="IH12077" s="1009"/>
      <c r="II12077" s="1009"/>
      <c r="IJ12077" s="1009"/>
      <c r="IK12077" s="1009"/>
      <c r="IL12077" s="1009"/>
      <c r="IM12077" s="1009"/>
    </row>
    <row r="12078" spans="17:247" x14ac:dyDescent="0.25">
      <c r="Q12078" s="1333"/>
      <c r="R12078" s="1333"/>
      <c r="S12078" s="669"/>
      <c r="T12078" s="669"/>
      <c r="U12078" s="669"/>
      <c r="AG12078" s="873"/>
      <c r="AN12078" s="669"/>
      <c r="IG12078" s="1009"/>
      <c r="IH12078" s="1009"/>
      <c r="II12078" s="1009"/>
      <c r="IJ12078" s="1009"/>
      <c r="IK12078" s="1009"/>
      <c r="IL12078" s="1009"/>
      <c r="IM12078" s="1009"/>
    </row>
    <row r="12079" spans="17:247" x14ac:dyDescent="0.25">
      <c r="Q12079" s="1333"/>
      <c r="R12079" s="1333"/>
      <c r="S12079" s="669"/>
      <c r="T12079" s="669"/>
      <c r="U12079" s="669"/>
      <c r="AG12079" s="873"/>
      <c r="AN12079" s="669"/>
      <c r="IG12079" s="1009"/>
      <c r="IH12079" s="1009"/>
      <c r="II12079" s="1009"/>
      <c r="IJ12079" s="1009"/>
      <c r="IK12079" s="1009"/>
      <c r="IL12079" s="1009"/>
      <c r="IM12079" s="1009"/>
    </row>
    <row r="12080" spans="17:247" x14ac:dyDescent="0.25">
      <c r="Q12080" s="1333"/>
      <c r="R12080" s="1333"/>
      <c r="S12080" s="669"/>
      <c r="T12080" s="669"/>
      <c r="U12080" s="669"/>
      <c r="AG12080" s="873"/>
      <c r="AN12080" s="669"/>
      <c r="IG12080" s="1009"/>
      <c r="IH12080" s="1009"/>
      <c r="II12080" s="1009"/>
      <c r="IJ12080" s="1009"/>
      <c r="IK12080" s="1009"/>
      <c r="IL12080" s="1009"/>
      <c r="IM12080" s="1009"/>
    </row>
    <row r="12081" spans="17:247" x14ac:dyDescent="0.25">
      <c r="Q12081" s="1333"/>
      <c r="R12081" s="1333"/>
      <c r="S12081" s="669"/>
      <c r="T12081" s="669"/>
      <c r="U12081" s="669"/>
      <c r="AG12081" s="873"/>
      <c r="AN12081" s="669"/>
      <c r="IG12081" s="1009"/>
      <c r="IH12081" s="1009"/>
      <c r="II12081" s="1009"/>
      <c r="IJ12081" s="1009"/>
      <c r="IK12081" s="1009"/>
      <c r="IL12081" s="1009"/>
      <c r="IM12081" s="1009"/>
    </row>
    <row r="12082" spans="17:247" x14ac:dyDescent="0.25">
      <c r="Q12082" s="1333"/>
      <c r="R12082" s="1333"/>
      <c r="S12082" s="669"/>
      <c r="T12082" s="669"/>
      <c r="U12082" s="669"/>
      <c r="AG12082" s="873"/>
      <c r="AN12082" s="669"/>
      <c r="IG12082" s="1009"/>
      <c r="IH12082" s="1009"/>
      <c r="II12082" s="1009"/>
      <c r="IJ12082" s="1009"/>
      <c r="IK12082" s="1009"/>
      <c r="IL12082" s="1009"/>
      <c r="IM12082" s="1009"/>
    </row>
    <row r="12083" spans="17:247" x14ac:dyDescent="0.25">
      <c r="Q12083" s="1333"/>
      <c r="R12083" s="1333"/>
      <c r="S12083" s="669"/>
      <c r="T12083" s="669"/>
      <c r="U12083" s="669"/>
      <c r="AG12083" s="873"/>
      <c r="AN12083" s="669"/>
      <c r="IG12083" s="1009"/>
      <c r="IH12083" s="1009"/>
      <c r="II12083" s="1009"/>
      <c r="IJ12083" s="1009"/>
      <c r="IK12083" s="1009"/>
      <c r="IL12083" s="1009"/>
      <c r="IM12083" s="1009"/>
    </row>
    <row r="12084" spans="17:247" x14ac:dyDescent="0.25">
      <c r="Q12084" s="1333"/>
      <c r="R12084" s="1333"/>
      <c r="S12084" s="669"/>
      <c r="T12084" s="669"/>
      <c r="U12084" s="669"/>
      <c r="AG12084" s="873"/>
      <c r="AN12084" s="669"/>
      <c r="IG12084" s="1009"/>
      <c r="IH12084" s="1009"/>
      <c r="II12084" s="1009"/>
      <c r="IJ12084" s="1009"/>
      <c r="IK12084" s="1009"/>
      <c r="IL12084" s="1009"/>
      <c r="IM12084" s="1009"/>
    </row>
    <row r="12085" spans="17:247" x14ac:dyDescent="0.25">
      <c r="Q12085" s="1333"/>
      <c r="R12085" s="1333"/>
      <c r="S12085" s="669"/>
      <c r="T12085" s="669"/>
      <c r="U12085" s="669"/>
      <c r="AG12085" s="873"/>
      <c r="AN12085" s="669"/>
      <c r="IG12085" s="1009"/>
      <c r="IH12085" s="1009"/>
      <c r="II12085" s="1009"/>
      <c r="IJ12085" s="1009"/>
      <c r="IK12085" s="1009"/>
      <c r="IL12085" s="1009"/>
      <c r="IM12085" s="1009"/>
    </row>
    <row r="12086" spans="17:247" x14ac:dyDescent="0.25">
      <c r="Q12086" s="1333"/>
      <c r="R12086" s="1333"/>
      <c r="S12086" s="669"/>
      <c r="T12086" s="669"/>
      <c r="U12086" s="669"/>
      <c r="AG12086" s="873"/>
      <c r="AN12086" s="669"/>
      <c r="IG12086" s="1009"/>
      <c r="IH12086" s="1009"/>
      <c r="II12086" s="1009"/>
      <c r="IJ12086" s="1009"/>
      <c r="IK12086" s="1009"/>
      <c r="IL12086" s="1009"/>
      <c r="IM12086" s="1009"/>
    </row>
    <row r="12087" spans="17:247" x14ac:dyDescent="0.25">
      <c r="Q12087" s="1333"/>
      <c r="R12087" s="1333"/>
      <c r="S12087" s="669"/>
      <c r="T12087" s="669"/>
      <c r="U12087" s="669"/>
      <c r="AG12087" s="873"/>
      <c r="AN12087" s="669"/>
      <c r="IG12087" s="1009"/>
      <c r="IH12087" s="1009"/>
      <c r="II12087" s="1009"/>
      <c r="IJ12087" s="1009"/>
      <c r="IK12087" s="1009"/>
      <c r="IL12087" s="1009"/>
      <c r="IM12087" s="1009"/>
    </row>
    <row r="12088" spans="17:247" x14ac:dyDescent="0.25">
      <c r="Q12088" s="1333"/>
      <c r="R12088" s="1333"/>
      <c r="S12088" s="669"/>
      <c r="T12088" s="669"/>
      <c r="U12088" s="669"/>
      <c r="AG12088" s="873"/>
      <c r="AN12088" s="669"/>
      <c r="IG12088" s="1009"/>
      <c r="IH12088" s="1009"/>
      <c r="II12088" s="1009"/>
      <c r="IJ12088" s="1009"/>
      <c r="IK12088" s="1009"/>
      <c r="IL12088" s="1009"/>
      <c r="IM12088" s="1009"/>
    </row>
    <row r="12089" spans="17:247" x14ac:dyDescent="0.25">
      <c r="Q12089" s="1333"/>
      <c r="R12089" s="1333"/>
      <c r="S12089" s="669"/>
      <c r="T12089" s="669"/>
      <c r="U12089" s="669"/>
      <c r="AG12089" s="873"/>
      <c r="AN12089" s="669"/>
      <c r="IG12089" s="1009"/>
      <c r="IH12089" s="1009"/>
      <c r="II12089" s="1009"/>
      <c r="IJ12089" s="1009"/>
      <c r="IK12089" s="1009"/>
      <c r="IL12089" s="1009"/>
      <c r="IM12089" s="1009"/>
    </row>
    <row r="12090" spans="17:247" x14ac:dyDescent="0.25">
      <c r="Q12090" s="1333"/>
      <c r="R12090" s="1333"/>
      <c r="S12090" s="669"/>
      <c r="T12090" s="669"/>
      <c r="U12090" s="669"/>
      <c r="AG12090" s="873"/>
      <c r="AN12090" s="669"/>
      <c r="IG12090" s="1009"/>
      <c r="IH12090" s="1009"/>
      <c r="II12090" s="1009"/>
      <c r="IJ12090" s="1009"/>
      <c r="IK12090" s="1009"/>
      <c r="IL12090" s="1009"/>
      <c r="IM12090" s="1009"/>
    </row>
    <row r="12091" spans="17:247" x14ac:dyDescent="0.25">
      <c r="Q12091" s="1333"/>
      <c r="R12091" s="1333"/>
      <c r="S12091" s="669"/>
      <c r="T12091" s="669"/>
      <c r="U12091" s="669"/>
      <c r="AG12091" s="873"/>
      <c r="AN12091" s="669"/>
      <c r="IG12091" s="1009"/>
      <c r="IH12091" s="1009"/>
      <c r="II12091" s="1009"/>
      <c r="IJ12091" s="1009"/>
      <c r="IK12091" s="1009"/>
      <c r="IL12091" s="1009"/>
      <c r="IM12091" s="1009"/>
    </row>
    <row r="12092" spans="17:247" x14ac:dyDescent="0.25">
      <c r="Q12092" s="1333"/>
      <c r="R12092" s="1333"/>
      <c r="S12092" s="669"/>
      <c r="T12092" s="669"/>
      <c r="U12092" s="669"/>
      <c r="AG12092" s="873"/>
      <c r="AN12092" s="669"/>
      <c r="IG12092" s="1009"/>
      <c r="IH12092" s="1009"/>
      <c r="II12092" s="1009"/>
      <c r="IJ12092" s="1009"/>
      <c r="IK12092" s="1009"/>
      <c r="IL12092" s="1009"/>
      <c r="IM12092" s="1009"/>
    </row>
    <row r="12093" spans="17:247" x14ac:dyDescent="0.25">
      <c r="Q12093" s="1333"/>
      <c r="R12093" s="1333"/>
      <c r="S12093" s="669"/>
      <c r="T12093" s="669"/>
      <c r="U12093" s="669"/>
      <c r="AG12093" s="873"/>
      <c r="AN12093" s="669"/>
      <c r="IG12093" s="1009"/>
      <c r="IH12093" s="1009"/>
      <c r="II12093" s="1009"/>
      <c r="IJ12093" s="1009"/>
      <c r="IK12093" s="1009"/>
      <c r="IL12093" s="1009"/>
      <c r="IM12093" s="1009"/>
    </row>
    <row r="12094" spans="17:247" x14ac:dyDescent="0.25">
      <c r="Q12094" s="1333"/>
      <c r="R12094" s="1333"/>
      <c r="S12094" s="669"/>
      <c r="T12094" s="669"/>
      <c r="U12094" s="669"/>
      <c r="AG12094" s="873"/>
      <c r="AN12094" s="669"/>
      <c r="IG12094" s="1009"/>
      <c r="IH12094" s="1009"/>
      <c r="II12094" s="1009"/>
      <c r="IJ12094" s="1009"/>
      <c r="IK12094" s="1009"/>
      <c r="IL12094" s="1009"/>
      <c r="IM12094" s="1009"/>
    </row>
    <row r="12095" spans="17:247" x14ac:dyDescent="0.25">
      <c r="Q12095" s="1333"/>
      <c r="R12095" s="1333"/>
      <c r="S12095" s="669"/>
      <c r="T12095" s="669"/>
      <c r="U12095" s="669"/>
      <c r="AG12095" s="873"/>
      <c r="AN12095" s="669"/>
      <c r="IG12095" s="1009"/>
      <c r="IH12095" s="1009"/>
      <c r="II12095" s="1009"/>
      <c r="IJ12095" s="1009"/>
      <c r="IK12095" s="1009"/>
      <c r="IL12095" s="1009"/>
      <c r="IM12095" s="1009"/>
    </row>
    <row r="12096" spans="17:247" x14ac:dyDescent="0.25">
      <c r="Q12096" s="1333"/>
      <c r="R12096" s="1333"/>
      <c r="S12096" s="669"/>
      <c r="T12096" s="669"/>
      <c r="U12096" s="669"/>
      <c r="AG12096" s="873"/>
      <c r="AN12096" s="669"/>
      <c r="IG12096" s="1009"/>
      <c r="IH12096" s="1009"/>
      <c r="II12096" s="1009"/>
      <c r="IJ12096" s="1009"/>
      <c r="IK12096" s="1009"/>
      <c r="IL12096" s="1009"/>
      <c r="IM12096" s="1009"/>
    </row>
    <row r="12097" spans="17:247" x14ac:dyDescent="0.25">
      <c r="Q12097" s="1333"/>
      <c r="R12097" s="1333"/>
      <c r="S12097" s="669"/>
      <c r="T12097" s="669"/>
      <c r="U12097" s="669"/>
      <c r="AG12097" s="873"/>
      <c r="AN12097" s="669"/>
      <c r="IG12097" s="1009"/>
      <c r="IH12097" s="1009"/>
      <c r="II12097" s="1009"/>
      <c r="IJ12097" s="1009"/>
      <c r="IK12097" s="1009"/>
      <c r="IL12097" s="1009"/>
      <c r="IM12097" s="1009"/>
    </row>
    <row r="12098" spans="17:247" x14ac:dyDescent="0.25">
      <c r="Q12098" s="1333"/>
      <c r="R12098" s="1333"/>
      <c r="S12098" s="669"/>
      <c r="T12098" s="669"/>
      <c r="U12098" s="669"/>
      <c r="AG12098" s="873"/>
      <c r="AN12098" s="669"/>
      <c r="IG12098" s="1009"/>
      <c r="IH12098" s="1009"/>
      <c r="II12098" s="1009"/>
      <c r="IJ12098" s="1009"/>
      <c r="IK12098" s="1009"/>
      <c r="IL12098" s="1009"/>
      <c r="IM12098" s="1009"/>
    </row>
    <row r="12099" spans="17:247" x14ac:dyDescent="0.25">
      <c r="Q12099" s="1333"/>
      <c r="R12099" s="1333"/>
      <c r="S12099" s="669"/>
      <c r="T12099" s="669"/>
      <c r="U12099" s="669"/>
      <c r="AG12099" s="873"/>
      <c r="AN12099" s="669"/>
      <c r="IG12099" s="1009"/>
      <c r="IH12099" s="1009"/>
      <c r="II12099" s="1009"/>
      <c r="IJ12099" s="1009"/>
      <c r="IK12099" s="1009"/>
      <c r="IL12099" s="1009"/>
      <c r="IM12099" s="1009"/>
    </row>
    <row r="12100" spans="17:247" x14ac:dyDescent="0.25">
      <c r="Q12100" s="1333"/>
      <c r="R12100" s="1333"/>
      <c r="S12100" s="669"/>
      <c r="T12100" s="669"/>
      <c r="U12100" s="669"/>
      <c r="AG12100" s="873"/>
      <c r="AN12100" s="669"/>
      <c r="IG12100" s="1009"/>
      <c r="IH12100" s="1009"/>
      <c r="II12100" s="1009"/>
      <c r="IJ12100" s="1009"/>
      <c r="IK12100" s="1009"/>
      <c r="IL12100" s="1009"/>
      <c r="IM12100" s="1009"/>
    </row>
    <row r="12101" spans="17:247" x14ac:dyDescent="0.25">
      <c r="Q12101" s="1333"/>
      <c r="R12101" s="1333"/>
      <c r="S12101" s="669"/>
      <c r="T12101" s="669"/>
      <c r="U12101" s="669"/>
      <c r="AG12101" s="873"/>
      <c r="AN12101" s="669"/>
      <c r="IG12101" s="1009"/>
      <c r="IH12101" s="1009"/>
      <c r="II12101" s="1009"/>
      <c r="IJ12101" s="1009"/>
      <c r="IK12101" s="1009"/>
      <c r="IL12101" s="1009"/>
      <c r="IM12101" s="1009"/>
    </row>
    <row r="12102" spans="17:247" x14ac:dyDescent="0.25">
      <c r="Q12102" s="1333"/>
      <c r="R12102" s="1333"/>
      <c r="S12102" s="669"/>
      <c r="T12102" s="669"/>
      <c r="U12102" s="669"/>
      <c r="AG12102" s="873"/>
      <c r="AN12102" s="669"/>
      <c r="IG12102" s="1009"/>
      <c r="IH12102" s="1009"/>
      <c r="II12102" s="1009"/>
      <c r="IJ12102" s="1009"/>
      <c r="IK12102" s="1009"/>
      <c r="IL12102" s="1009"/>
      <c r="IM12102" s="1009"/>
    </row>
    <row r="12103" spans="17:247" x14ac:dyDescent="0.25">
      <c r="Q12103" s="1333"/>
      <c r="R12103" s="1333"/>
      <c r="S12103" s="669"/>
      <c r="T12103" s="669"/>
      <c r="U12103" s="669"/>
      <c r="AG12103" s="873"/>
      <c r="AN12103" s="669"/>
      <c r="IG12103" s="1009"/>
      <c r="IH12103" s="1009"/>
      <c r="II12103" s="1009"/>
      <c r="IJ12103" s="1009"/>
      <c r="IK12103" s="1009"/>
      <c r="IL12103" s="1009"/>
      <c r="IM12103" s="1009"/>
    </row>
    <row r="12104" spans="17:247" x14ac:dyDescent="0.25">
      <c r="Q12104" s="1333"/>
      <c r="R12104" s="1333"/>
      <c r="S12104" s="669"/>
      <c r="T12104" s="669"/>
      <c r="U12104" s="669"/>
      <c r="AG12104" s="873"/>
      <c r="AN12104" s="669"/>
      <c r="IG12104" s="1009"/>
      <c r="IH12104" s="1009"/>
      <c r="II12104" s="1009"/>
      <c r="IJ12104" s="1009"/>
      <c r="IK12104" s="1009"/>
      <c r="IL12104" s="1009"/>
      <c r="IM12104" s="1009"/>
    </row>
    <row r="12105" spans="17:247" x14ac:dyDescent="0.25">
      <c r="Q12105" s="1333"/>
      <c r="R12105" s="1333"/>
      <c r="S12105" s="669"/>
      <c r="T12105" s="669"/>
      <c r="U12105" s="669"/>
      <c r="AG12105" s="873"/>
      <c r="AN12105" s="669"/>
      <c r="IG12105" s="1009"/>
      <c r="IH12105" s="1009"/>
      <c r="II12105" s="1009"/>
      <c r="IJ12105" s="1009"/>
      <c r="IK12105" s="1009"/>
      <c r="IL12105" s="1009"/>
      <c r="IM12105" s="1009"/>
    </row>
    <row r="12106" spans="17:247" x14ac:dyDescent="0.25">
      <c r="Q12106" s="1333"/>
      <c r="R12106" s="1333"/>
      <c r="S12106" s="669"/>
      <c r="T12106" s="669"/>
      <c r="U12106" s="669"/>
      <c r="AG12106" s="873"/>
      <c r="AN12106" s="669"/>
      <c r="IG12106" s="1009"/>
      <c r="IH12106" s="1009"/>
      <c r="II12106" s="1009"/>
      <c r="IJ12106" s="1009"/>
      <c r="IK12106" s="1009"/>
      <c r="IL12106" s="1009"/>
      <c r="IM12106" s="1009"/>
    </row>
    <row r="12107" spans="17:247" x14ac:dyDescent="0.25">
      <c r="Q12107" s="1333"/>
      <c r="R12107" s="1333"/>
      <c r="S12107" s="669"/>
      <c r="T12107" s="669"/>
      <c r="U12107" s="669"/>
      <c r="AG12107" s="873"/>
      <c r="AN12107" s="669"/>
      <c r="IG12107" s="1009"/>
      <c r="IH12107" s="1009"/>
      <c r="II12107" s="1009"/>
      <c r="IJ12107" s="1009"/>
      <c r="IK12107" s="1009"/>
      <c r="IL12107" s="1009"/>
      <c r="IM12107" s="1009"/>
    </row>
    <row r="12108" spans="17:247" x14ac:dyDescent="0.25">
      <c r="Q12108" s="1333"/>
      <c r="R12108" s="1333"/>
      <c r="S12108" s="669"/>
      <c r="T12108" s="669"/>
      <c r="U12108" s="669"/>
      <c r="AG12108" s="873"/>
      <c r="AN12108" s="669"/>
      <c r="IG12108" s="1009"/>
      <c r="IH12108" s="1009"/>
      <c r="II12108" s="1009"/>
      <c r="IJ12108" s="1009"/>
      <c r="IK12108" s="1009"/>
      <c r="IL12108" s="1009"/>
      <c r="IM12108" s="1009"/>
    </row>
    <row r="12109" spans="17:247" x14ac:dyDescent="0.25">
      <c r="Q12109" s="1333"/>
      <c r="R12109" s="1333"/>
      <c r="S12109" s="669"/>
      <c r="T12109" s="669"/>
      <c r="U12109" s="669"/>
      <c r="AG12109" s="873"/>
      <c r="AN12109" s="669"/>
      <c r="IG12109" s="1009"/>
      <c r="IH12109" s="1009"/>
      <c r="II12109" s="1009"/>
      <c r="IJ12109" s="1009"/>
      <c r="IK12109" s="1009"/>
      <c r="IL12109" s="1009"/>
      <c r="IM12109" s="1009"/>
    </row>
    <row r="12110" spans="17:247" x14ac:dyDescent="0.25">
      <c r="Q12110" s="1333"/>
      <c r="R12110" s="1333"/>
      <c r="S12110" s="669"/>
      <c r="T12110" s="669"/>
      <c r="U12110" s="669"/>
      <c r="AG12110" s="873"/>
      <c r="AN12110" s="669"/>
      <c r="IG12110" s="1009"/>
      <c r="IH12110" s="1009"/>
      <c r="II12110" s="1009"/>
      <c r="IJ12110" s="1009"/>
      <c r="IK12110" s="1009"/>
      <c r="IL12110" s="1009"/>
      <c r="IM12110" s="1009"/>
    </row>
    <row r="12111" spans="17:247" x14ac:dyDescent="0.25">
      <c r="Q12111" s="1333"/>
      <c r="R12111" s="1333"/>
      <c r="S12111" s="669"/>
      <c r="T12111" s="669"/>
      <c r="U12111" s="669"/>
      <c r="AG12111" s="873"/>
      <c r="AN12111" s="669"/>
      <c r="IG12111" s="1009"/>
      <c r="IH12111" s="1009"/>
      <c r="II12111" s="1009"/>
      <c r="IJ12111" s="1009"/>
      <c r="IK12111" s="1009"/>
      <c r="IL12111" s="1009"/>
      <c r="IM12111" s="1009"/>
    </row>
    <row r="12112" spans="17:247" x14ac:dyDescent="0.25">
      <c r="Q12112" s="1333"/>
      <c r="R12112" s="1333"/>
      <c r="S12112" s="669"/>
      <c r="T12112" s="669"/>
      <c r="U12112" s="669"/>
      <c r="AG12112" s="873"/>
      <c r="AN12112" s="669"/>
      <c r="IG12112" s="1009"/>
      <c r="IH12112" s="1009"/>
      <c r="II12112" s="1009"/>
      <c r="IJ12112" s="1009"/>
      <c r="IK12112" s="1009"/>
      <c r="IL12112" s="1009"/>
      <c r="IM12112" s="1009"/>
    </row>
    <row r="12113" spans="17:247" x14ac:dyDescent="0.25">
      <c r="Q12113" s="1333"/>
      <c r="R12113" s="1333"/>
      <c r="S12113" s="669"/>
      <c r="T12113" s="669"/>
      <c r="U12113" s="669"/>
      <c r="AG12113" s="873"/>
      <c r="AN12113" s="669"/>
      <c r="IG12113" s="1009"/>
      <c r="IH12113" s="1009"/>
      <c r="II12113" s="1009"/>
      <c r="IJ12113" s="1009"/>
      <c r="IK12113" s="1009"/>
      <c r="IL12113" s="1009"/>
      <c r="IM12113" s="1009"/>
    </row>
    <row r="12114" spans="17:247" x14ac:dyDescent="0.25">
      <c r="Q12114" s="1333"/>
      <c r="R12114" s="1333"/>
      <c r="S12114" s="669"/>
      <c r="T12114" s="669"/>
      <c r="U12114" s="669"/>
      <c r="AG12114" s="873"/>
      <c r="AN12114" s="669"/>
      <c r="IG12114" s="1009"/>
      <c r="IH12114" s="1009"/>
      <c r="II12114" s="1009"/>
      <c r="IJ12114" s="1009"/>
      <c r="IK12114" s="1009"/>
      <c r="IL12114" s="1009"/>
      <c r="IM12114" s="1009"/>
    </row>
    <row r="12115" spans="17:247" x14ac:dyDescent="0.25">
      <c r="Q12115" s="1333"/>
      <c r="R12115" s="1333"/>
      <c r="S12115" s="669"/>
      <c r="T12115" s="669"/>
      <c r="U12115" s="669"/>
      <c r="AG12115" s="873"/>
      <c r="AN12115" s="669"/>
      <c r="IG12115" s="1009"/>
      <c r="IH12115" s="1009"/>
      <c r="II12115" s="1009"/>
      <c r="IJ12115" s="1009"/>
      <c r="IK12115" s="1009"/>
      <c r="IL12115" s="1009"/>
      <c r="IM12115" s="1009"/>
    </row>
    <row r="12116" spans="17:247" x14ac:dyDescent="0.25">
      <c r="Q12116" s="1333"/>
      <c r="R12116" s="1333"/>
      <c r="S12116" s="669"/>
      <c r="T12116" s="669"/>
      <c r="U12116" s="669"/>
      <c r="AG12116" s="873"/>
      <c r="AN12116" s="669"/>
      <c r="IG12116" s="1009"/>
      <c r="IH12116" s="1009"/>
      <c r="II12116" s="1009"/>
      <c r="IJ12116" s="1009"/>
      <c r="IK12116" s="1009"/>
      <c r="IL12116" s="1009"/>
      <c r="IM12116" s="1009"/>
    </row>
    <row r="12117" spans="17:247" x14ac:dyDescent="0.25">
      <c r="Q12117" s="1333"/>
      <c r="R12117" s="1333"/>
      <c r="S12117" s="669"/>
      <c r="T12117" s="669"/>
      <c r="U12117" s="669"/>
      <c r="AG12117" s="873"/>
      <c r="AN12117" s="669"/>
      <c r="IG12117" s="1009"/>
      <c r="IH12117" s="1009"/>
      <c r="II12117" s="1009"/>
      <c r="IJ12117" s="1009"/>
      <c r="IK12117" s="1009"/>
      <c r="IL12117" s="1009"/>
      <c r="IM12117" s="1009"/>
    </row>
    <row r="12118" spans="17:247" x14ac:dyDescent="0.25">
      <c r="Q12118" s="1333"/>
      <c r="R12118" s="1333"/>
      <c r="S12118" s="669"/>
      <c r="T12118" s="669"/>
      <c r="U12118" s="669"/>
      <c r="AG12118" s="873"/>
      <c r="AN12118" s="669"/>
      <c r="IG12118" s="1009"/>
      <c r="IH12118" s="1009"/>
      <c r="II12118" s="1009"/>
      <c r="IJ12118" s="1009"/>
      <c r="IK12118" s="1009"/>
      <c r="IL12118" s="1009"/>
      <c r="IM12118" s="1009"/>
    </row>
    <row r="12119" spans="17:247" x14ac:dyDescent="0.25">
      <c r="Q12119" s="1333"/>
      <c r="R12119" s="1333"/>
      <c r="S12119" s="669"/>
      <c r="T12119" s="669"/>
      <c r="U12119" s="669"/>
      <c r="AG12119" s="873"/>
      <c r="AN12119" s="669"/>
      <c r="IG12119" s="1009"/>
      <c r="IH12119" s="1009"/>
      <c r="II12119" s="1009"/>
      <c r="IJ12119" s="1009"/>
      <c r="IK12119" s="1009"/>
      <c r="IL12119" s="1009"/>
      <c r="IM12119" s="1009"/>
    </row>
    <row r="12120" spans="17:247" x14ac:dyDescent="0.25">
      <c r="Q12120" s="1333"/>
      <c r="R12120" s="1333"/>
      <c r="S12120" s="669"/>
      <c r="T12120" s="669"/>
      <c r="U12120" s="669"/>
      <c r="AG12120" s="873"/>
      <c r="AN12120" s="669"/>
      <c r="IG12120" s="1009"/>
      <c r="IH12120" s="1009"/>
      <c r="II12120" s="1009"/>
      <c r="IJ12120" s="1009"/>
      <c r="IK12120" s="1009"/>
      <c r="IL12120" s="1009"/>
      <c r="IM12120" s="1009"/>
    </row>
    <row r="12121" spans="17:247" x14ac:dyDescent="0.25">
      <c r="Q12121" s="1333"/>
      <c r="R12121" s="1333"/>
      <c r="S12121" s="669"/>
      <c r="T12121" s="669"/>
      <c r="U12121" s="669"/>
      <c r="AG12121" s="873"/>
      <c r="AN12121" s="669"/>
      <c r="IG12121" s="1009"/>
      <c r="IH12121" s="1009"/>
      <c r="II12121" s="1009"/>
      <c r="IJ12121" s="1009"/>
      <c r="IK12121" s="1009"/>
      <c r="IL12121" s="1009"/>
      <c r="IM12121" s="1009"/>
    </row>
    <row r="12122" spans="17:247" x14ac:dyDescent="0.25">
      <c r="Q12122" s="1333"/>
      <c r="R12122" s="1333"/>
      <c r="S12122" s="669"/>
      <c r="T12122" s="669"/>
      <c r="U12122" s="669"/>
      <c r="AG12122" s="873"/>
      <c r="AN12122" s="669"/>
      <c r="IG12122" s="1009"/>
      <c r="IH12122" s="1009"/>
      <c r="II12122" s="1009"/>
      <c r="IJ12122" s="1009"/>
      <c r="IK12122" s="1009"/>
      <c r="IL12122" s="1009"/>
      <c r="IM12122" s="1009"/>
    </row>
    <row r="12123" spans="17:247" x14ac:dyDescent="0.25">
      <c r="Q12123" s="1333"/>
      <c r="R12123" s="1333"/>
      <c r="S12123" s="669"/>
      <c r="T12123" s="669"/>
      <c r="U12123" s="669"/>
      <c r="AG12123" s="873"/>
      <c r="AN12123" s="669"/>
      <c r="IG12123" s="1009"/>
      <c r="IH12123" s="1009"/>
      <c r="II12123" s="1009"/>
      <c r="IJ12123" s="1009"/>
      <c r="IK12123" s="1009"/>
      <c r="IL12123" s="1009"/>
      <c r="IM12123" s="1009"/>
    </row>
    <row r="12124" spans="17:247" x14ac:dyDescent="0.25">
      <c r="Q12124" s="1333"/>
      <c r="R12124" s="1333"/>
      <c r="S12124" s="669"/>
      <c r="T12124" s="669"/>
      <c r="U12124" s="669"/>
      <c r="AG12124" s="873"/>
      <c r="AN12124" s="669"/>
      <c r="IG12124" s="1009"/>
      <c r="IH12124" s="1009"/>
      <c r="II12124" s="1009"/>
      <c r="IJ12124" s="1009"/>
      <c r="IK12124" s="1009"/>
      <c r="IL12124" s="1009"/>
      <c r="IM12124" s="1009"/>
    </row>
    <row r="12125" spans="17:247" x14ac:dyDescent="0.25">
      <c r="Q12125" s="1333"/>
      <c r="R12125" s="1333"/>
      <c r="S12125" s="669"/>
      <c r="T12125" s="669"/>
      <c r="U12125" s="669"/>
      <c r="AG12125" s="873"/>
      <c r="AN12125" s="669"/>
      <c r="IG12125" s="1009"/>
      <c r="IH12125" s="1009"/>
      <c r="II12125" s="1009"/>
      <c r="IJ12125" s="1009"/>
      <c r="IK12125" s="1009"/>
      <c r="IL12125" s="1009"/>
      <c r="IM12125" s="1009"/>
    </row>
    <row r="12126" spans="17:247" x14ac:dyDescent="0.25">
      <c r="Q12126" s="1333"/>
      <c r="R12126" s="1333"/>
      <c r="S12126" s="669"/>
      <c r="T12126" s="669"/>
      <c r="U12126" s="669"/>
      <c r="AG12126" s="873"/>
      <c r="AN12126" s="669"/>
      <c r="IG12126" s="1009"/>
      <c r="IH12126" s="1009"/>
      <c r="II12126" s="1009"/>
      <c r="IJ12126" s="1009"/>
      <c r="IK12126" s="1009"/>
      <c r="IL12126" s="1009"/>
      <c r="IM12126" s="1009"/>
    </row>
    <row r="12127" spans="17:247" x14ac:dyDescent="0.25">
      <c r="Q12127" s="1333"/>
      <c r="R12127" s="1333"/>
      <c r="S12127" s="669"/>
      <c r="T12127" s="669"/>
      <c r="U12127" s="669"/>
      <c r="AG12127" s="873"/>
      <c r="AN12127" s="669"/>
      <c r="IG12127" s="1009"/>
      <c r="IH12127" s="1009"/>
      <c r="II12127" s="1009"/>
      <c r="IJ12127" s="1009"/>
      <c r="IK12127" s="1009"/>
      <c r="IL12127" s="1009"/>
      <c r="IM12127" s="1009"/>
    </row>
    <row r="12128" spans="17:247" x14ac:dyDescent="0.25">
      <c r="Q12128" s="1333"/>
      <c r="R12128" s="1333"/>
      <c r="S12128" s="669"/>
      <c r="T12128" s="669"/>
      <c r="U12128" s="669"/>
      <c r="AG12128" s="873"/>
      <c r="AN12128" s="669"/>
      <c r="IG12128" s="1009"/>
      <c r="IH12128" s="1009"/>
      <c r="II12128" s="1009"/>
      <c r="IJ12128" s="1009"/>
      <c r="IK12128" s="1009"/>
      <c r="IL12128" s="1009"/>
      <c r="IM12128" s="1009"/>
    </row>
    <row r="12129" spans="17:247" x14ac:dyDescent="0.25">
      <c r="Q12129" s="1333"/>
      <c r="R12129" s="1333"/>
      <c r="S12129" s="669"/>
      <c r="T12129" s="669"/>
      <c r="U12129" s="669"/>
      <c r="AG12129" s="873"/>
      <c r="AN12129" s="669"/>
      <c r="IG12129" s="1009"/>
      <c r="IH12129" s="1009"/>
      <c r="II12129" s="1009"/>
      <c r="IJ12129" s="1009"/>
      <c r="IK12129" s="1009"/>
      <c r="IL12129" s="1009"/>
      <c r="IM12129" s="1009"/>
    </row>
    <row r="12130" spans="17:247" x14ac:dyDescent="0.25">
      <c r="Q12130" s="1333"/>
      <c r="R12130" s="1333"/>
      <c r="S12130" s="669"/>
      <c r="T12130" s="669"/>
      <c r="U12130" s="669"/>
      <c r="AG12130" s="873"/>
      <c r="AN12130" s="669"/>
      <c r="IG12130" s="1009"/>
      <c r="IH12130" s="1009"/>
      <c r="II12130" s="1009"/>
      <c r="IJ12130" s="1009"/>
      <c r="IK12130" s="1009"/>
      <c r="IL12130" s="1009"/>
      <c r="IM12130" s="1009"/>
    </row>
    <row r="12131" spans="17:247" x14ac:dyDescent="0.25">
      <c r="Q12131" s="1333"/>
      <c r="R12131" s="1333"/>
      <c r="S12131" s="669"/>
      <c r="T12131" s="669"/>
      <c r="U12131" s="669"/>
      <c r="AG12131" s="873"/>
      <c r="AN12131" s="669"/>
      <c r="IG12131" s="1009"/>
      <c r="IH12131" s="1009"/>
      <c r="II12131" s="1009"/>
      <c r="IJ12131" s="1009"/>
      <c r="IK12131" s="1009"/>
      <c r="IL12131" s="1009"/>
      <c r="IM12131" s="1009"/>
    </row>
    <row r="12132" spans="17:247" x14ac:dyDescent="0.25">
      <c r="Q12132" s="1333"/>
      <c r="R12132" s="1333"/>
      <c r="S12132" s="669"/>
      <c r="T12132" s="669"/>
      <c r="U12132" s="669"/>
      <c r="AG12132" s="873"/>
      <c r="AN12132" s="669"/>
      <c r="IG12132" s="1009"/>
      <c r="IH12132" s="1009"/>
      <c r="II12132" s="1009"/>
      <c r="IJ12132" s="1009"/>
      <c r="IK12132" s="1009"/>
      <c r="IL12132" s="1009"/>
      <c r="IM12132" s="1009"/>
    </row>
    <row r="12133" spans="17:247" x14ac:dyDescent="0.25">
      <c r="Q12133" s="1333"/>
      <c r="R12133" s="1333"/>
      <c r="S12133" s="669"/>
      <c r="T12133" s="669"/>
      <c r="U12133" s="669"/>
      <c r="AG12133" s="873"/>
      <c r="AN12133" s="669"/>
      <c r="IG12133" s="1009"/>
      <c r="IH12133" s="1009"/>
      <c r="II12133" s="1009"/>
      <c r="IJ12133" s="1009"/>
      <c r="IK12133" s="1009"/>
      <c r="IL12133" s="1009"/>
      <c r="IM12133" s="1009"/>
    </row>
    <row r="12134" spans="17:247" x14ac:dyDescent="0.25">
      <c r="Q12134" s="1333"/>
      <c r="R12134" s="1333"/>
      <c r="S12134" s="669"/>
      <c r="T12134" s="669"/>
      <c r="U12134" s="669"/>
      <c r="AG12134" s="873"/>
      <c r="AN12134" s="669"/>
      <c r="IG12134" s="1009"/>
      <c r="IH12134" s="1009"/>
      <c r="II12134" s="1009"/>
      <c r="IJ12134" s="1009"/>
      <c r="IK12134" s="1009"/>
      <c r="IL12134" s="1009"/>
      <c r="IM12134" s="1009"/>
    </row>
    <row r="12135" spans="17:247" x14ac:dyDescent="0.25">
      <c r="Q12135" s="1333"/>
      <c r="R12135" s="1333"/>
      <c r="S12135" s="669"/>
      <c r="T12135" s="669"/>
      <c r="U12135" s="669"/>
      <c r="AG12135" s="873"/>
      <c r="AN12135" s="669"/>
      <c r="IG12135" s="1009"/>
      <c r="IH12135" s="1009"/>
      <c r="II12135" s="1009"/>
      <c r="IJ12135" s="1009"/>
      <c r="IK12135" s="1009"/>
      <c r="IL12135" s="1009"/>
      <c r="IM12135" s="1009"/>
    </row>
    <row r="12136" spans="17:247" x14ac:dyDescent="0.25">
      <c r="Q12136" s="1333"/>
      <c r="R12136" s="1333"/>
      <c r="S12136" s="669"/>
      <c r="T12136" s="669"/>
      <c r="U12136" s="669"/>
      <c r="AG12136" s="873"/>
      <c r="AN12136" s="669"/>
      <c r="IG12136" s="1009"/>
      <c r="IH12136" s="1009"/>
      <c r="II12136" s="1009"/>
      <c r="IJ12136" s="1009"/>
      <c r="IK12136" s="1009"/>
      <c r="IL12136" s="1009"/>
      <c r="IM12136" s="1009"/>
    </row>
    <row r="12137" spans="17:247" x14ac:dyDescent="0.25">
      <c r="Q12137" s="1333"/>
      <c r="R12137" s="1333"/>
      <c r="S12137" s="669"/>
      <c r="T12137" s="669"/>
      <c r="U12137" s="669"/>
      <c r="AG12137" s="873"/>
      <c r="AN12137" s="669"/>
      <c r="IG12137" s="1009"/>
      <c r="IH12137" s="1009"/>
      <c r="II12137" s="1009"/>
      <c r="IJ12137" s="1009"/>
      <c r="IK12137" s="1009"/>
      <c r="IL12137" s="1009"/>
      <c r="IM12137" s="1009"/>
    </row>
    <row r="12138" spans="17:247" x14ac:dyDescent="0.25">
      <c r="Q12138" s="1333"/>
      <c r="R12138" s="1333"/>
      <c r="S12138" s="669"/>
      <c r="T12138" s="669"/>
      <c r="U12138" s="669"/>
      <c r="AG12138" s="873"/>
      <c r="AN12138" s="669"/>
      <c r="IG12138" s="1009"/>
      <c r="IH12138" s="1009"/>
      <c r="II12138" s="1009"/>
      <c r="IJ12138" s="1009"/>
      <c r="IK12138" s="1009"/>
      <c r="IL12138" s="1009"/>
      <c r="IM12138" s="1009"/>
    </row>
    <row r="12139" spans="17:247" x14ac:dyDescent="0.25">
      <c r="Q12139" s="1333"/>
      <c r="R12139" s="1333"/>
      <c r="S12139" s="669"/>
      <c r="T12139" s="669"/>
      <c r="U12139" s="669"/>
      <c r="AG12139" s="873"/>
      <c r="AN12139" s="669"/>
      <c r="IG12139" s="1009"/>
      <c r="IH12139" s="1009"/>
      <c r="II12139" s="1009"/>
      <c r="IJ12139" s="1009"/>
      <c r="IK12139" s="1009"/>
      <c r="IL12139" s="1009"/>
      <c r="IM12139" s="1009"/>
    </row>
    <row r="12140" spans="17:247" x14ac:dyDescent="0.25">
      <c r="Q12140" s="1333"/>
      <c r="R12140" s="1333"/>
      <c r="S12140" s="669"/>
      <c r="T12140" s="669"/>
      <c r="U12140" s="669"/>
      <c r="AG12140" s="873"/>
      <c r="AN12140" s="669"/>
      <c r="IG12140" s="1009"/>
      <c r="IH12140" s="1009"/>
      <c r="II12140" s="1009"/>
      <c r="IJ12140" s="1009"/>
      <c r="IK12140" s="1009"/>
      <c r="IL12140" s="1009"/>
      <c r="IM12140" s="1009"/>
    </row>
    <row r="12141" spans="17:247" x14ac:dyDescent="0.25">
      <c r="Q12141" s="1333"/>
      <c r="R12141" s="1333"/>
      <c r="S12141" s="669"/>
      <c r="T12141" s="669"/>
      <c r="U12141" s="669"/>
      <c r="AG12141" s="873"/>
      <c r="AN12141" s="669"/>
      <c r="IG12141" s="1009"/>
      <c r="IH12141" s="1009"/>
      <c r="II12141" s="1009"/>
      <c r="IJ12141" s="1009"/>
      <c r="IK12141" s="1009"/>
      <c r="IL12141" s="1009"/>
      <c r="IM12141" s="1009"/>
    </row>
    <row r="12142" spans="17:247" x14ac:dyDescent="0.25">
      <c r="Q12142" s="1333"/>
      <c r="R12142" s="1333"/>
      <c r="S12142" s="669"/>
      <c r="T12142" s="669"/>
      <c r="U12142" s="669"/>
      <c r="AG12142" s="873"/>
      <c r="AN12142" s="669"/>
      <c r="IG12142" s="1009"/>
      <c r="IH12142" s="1009"/>
      <c r="II12142" s="1009"/>
      <c r="IJ12142" s="1009"/>
      <c r="IK12142" s="1009"/>
      <c r="IL12142" s="1009"/>
      <c r="IM12142" s="1009"/>
    </row>
    <row r="12143" spans="17:247" x14ac:dyDescent="0.25">
      <c r="Q12143" s="1333"/>
      <c r="R12143" s="1333"/>
      <c r="S12143" s="669"/>
      <c r="T12143" s="669"/>
      <c r="U12143" s="669"/>
      <c r="AG12143" s="873"/>
      <c r="AN12143" s="669"/>
      <c r="IG12143" s="1009"/>
      <c r="IH12143" s="1009"/>
      <c r="II12143" s="1009"/>
      <c r="IJ12143" s="1009"/>
      <c r="IK12143" s="1009"/>
      <c r="IL12143" s="1009"/>
      <c r="IM12143" s="1009"/>
    </row>
    <row r="12144" spans="17:247" x14ac:dyDescent="0.25">
      <c r="Q12144" s="1333"/>
      <c r="R12144" s="1333"/>
      <c r="S12144" s="669"/>
      <c r="T12144" s="669"/>
      <c r="U12144" s="669"/>
      <c r="AG12144" s="873"/>
      <c r="AN12144" s="669"/>
      <c r="IG12144" s="1009"/>
      <c r="IH12144" s="1009"/>
      <c r="II12144" s="1009"/>
      <c r="IJ12144" s="1009"/>
      <c r="IK12144" s="1009"/>
      <c r="IL12144" s="1009"/>
      <c r="IM12144" s="1009"/>
    </row>
    <row r="12145" spans="17:247" x14ac:dyDescent="0.25">
      <c r="Q12145" s="1333"/>
      <c r="R12145" s="1333"/>
      <c r="S12145" s="669"/>
      <c r="T12145" s="669"/>
      <c r="U12145" s="669"/>
      <c r="AG12145" s="873"/>
      <c r="AN12145" s="669"/>
      <c r="IG12145" s="1009"/>
      <c r="IH12145" s="1009"/>
      <c r="II12145" s="1009"/>
      <c r="IJ12145" s="1009"/>
      <c r="IK12145" s="1009"/>
      <c r="IL12145" s="1009"/>
      <c r="IM12145" s="1009"/>
    </row>
    <row r="12146" spans="17:247" x14ac:dyDescent="0.25">
      <c r="Q12146" s="1333"/>
      <c r="R12146" s="1333"/>
      <c r="S12146" s="669"/>
      <c r="T12146" s="669"/>
      <c r="U12146" s="669"/>
      <c r="AG12146" s="873"/>
      <c r="AN12146" s="669"/>
      <c r="IG12146" s="1009"/>
      <c r="IH12146" s="1009"/>
      <c r="II12146" s="1009"/>
      <c r="IJ12146" s="1009"/>
      <c r="IK12146" s="1009"/>
      <c r="IL12146" s="1009"/>
      <c r="IM12146" s="1009"/>
    </row>
    <row r="12147" spans="17:247" x14ac:dyDescent="0.25">
      <c r="Q12147" s="1333"/>
      <c r="R12147" s="1333"/>
      <c r="S12147" s="669"/>
      <c r="T12147" s="669"/>
      <c r="U12147" s="669"/>
      <c r="AG12147" s="873"/>
      <c r="AN12147" s="669"/>
      <c r="IG12147" s="1009"/>
      <c r="IH12147" s="1009"/>
      <c r="II12147" s="1009"/>
      <c r="IJ12147" s="1009"/>
      <c r="IK12147" s="1009"/>
      <c r="IL12147" s="1009"/>
      <c r="IM12147" s="1009"/>
    </row>
    <row r="12148" spans="17:247" x14ac:dyDescent="0.25">
      <c r="Q12148" s="1333"/>
      <c r="R12148" s="1333"/>
      <c r="S12148" s="669"/>
      <c r="T12148" s="669"/>
      <c r="U12148" s="669"/>
      <c r="AG12148" s="873"/>
      <c r="AN12148" s="669"/>
      <c r="IG12148" s="1009"/>
      <c r="IH12148" s="1009"/>
      <c r="II12148" s="1009"/>
      <c r="IJ12148" s="1009"/>
      <c r="IK12148" s="1009"/>
      <c r="IL12148" s="1009"/>
      <c r="IM12148" s="1009"/>
    </row>
    <row r="12149" spans="17:247" x14ac:dyDescent="0.25">
      <c r="Q12149" s="1333"/>
      <c r="R12149" s="1333"/>
      <c r="S12149" s="669"/>
      <c r="T12149" s="669"/>
      <c r="U12149" s="669"/>
      <c r="AG12149" s="873"/>
      <c r="AN12149" s="669"/>
      <c r="IG12149" s="1009"/>
      <c r="IH12149" s="1009"/>
      <c r="II12149" s="1009"/>
      <c r="IJ12149" s="1009"/>
      <c r="IK12149" s="1009"/>
      <c r="IL12149" s="1009"/>
      <c r="IM12149" s="1009"/>
    </row>
    <row r="12150" spans="17:247" x14ac:dyDescent="0.25">
      <c r="Q12150" s="1333"/>
      <c r="R12150" s="1333"/>
      <c r="S12150" s="669"/>
      <c r="T12150" s="669"/>
      <c r="U12150" s="669"/>
      <c r="AG12150" s="873"/>
      <c r="AN12150" s="669"/>
      <c r="IG12150" s="1009"/>
      <c r="IH12150" s="1009"/>
      <c r="II12150" s="1009"/>
      <c r="IJ12150" s="1009"/>
      <c r="IK12150" s="1009"/>
      <c r="IL12150" s="1009"/>
      <c r="IM12150" s="1009"/>
    </row>
    <row r="12151" spans="17:247" x14ac:dyDescent="0.25">
      <c r="Q12151" s="1333"/>
      <c r="R12151" s="1333"/>
      <c r="S12151" s="669"/>
      <c r="T12151" s="669"/>
      <c r="U12151" s="669"/>
      <c r="AG12151" s="873"/>
      <c r="AN12151" s="669"/>
      <c r="IG12151" s="1009"/>
      <c r="IH12151" s="1009"/>
      <c r="II12151" s="1009"/>
      <c r="IJ12151" s="1009"/>
      <c r="IK12151" s="1009"/>
      <c r="IL12151" s="1009"/>
      <c r="IM12151" s="1009"/>
    </row>
    <row r="12152" spans="17:247" x14ac:dyDescent="0.25">
      <c r="Q12152" s="1333"/>
      <c r="R12152" s="1333"/>
      <c r="S12152" s="669"/>
      <c r="T12152" s="669"/>
      <c r="U12152" s="669"/>
      <c r="AG12152" s="873"/>
      <c r="AN12152" s="669"/>
      <c r="IG12152" s="1009"/>
      <c r="IH12152" s="1009"/>
      <c r="II12152" s="1009"/>
      <c r="IJ12152" s="1009"/>
      <c r="IK12152" s="1009"/>
      <c r="IL12152" s="1009"/>
      <c r="IM12152" s="1009"/>
    </row>
    <row r="12153" spans="17:247" x14ac:dyDescent="0.25">
      <c r="Q12153" s="1333"/>
      <c r="R12153" s="1333"/>
      <c r="S12153" s="669"/>
      <c r="T12153" s="669"/>
      <c r="U12153" s="669"/>
      <c r="AG12153" s="873"/>
      <c r="AN12153" s="669"/>
      <c r="IG12153" s="1009"/>
      <c r="IH12153" s="1009"/>
      <c r="II12153" s="1009"/>
      <c r="IJ12153" s="1009"/>
      <c r="IK12153" s="1009"/>
      <c r="IL12153" s="1009"/>
      <c r="IM12153" s="1009"/>
    </row>
    <row r="12154" spans="17:247" x14ac:dyDescent="0.25">
      <c r="Q12154" s="1333"/>
      <c r="R12154" s="1333"/>
      <c r="S12154" s="669"/>
      <c r="T12154" s="669"/>
      <c r="U12154" s="669"/>
      <c r="AG12154" s="873"/>
      <c r="AN12154" s="669"/>
      <c r="IG12154" s="1009"/>
      <c r="IH12154" s="1009"/>
      <c r="II12154" s="1009"/>
      <c r="IJ12154" s="1009"/>
      <c r="IK12154" s="1009"/>
      <c r="IL12154" s="1009"/>
      <c r="IM12154" s="1009"/>
    </row>
    <row r="12155" spans="17:247" x14ac:dyDescent="0.25">
      <c r="Q12155" s="1333"/>
      <c r="R12155" s="1333"/>
      <c r="S12155" s="669"/>
      <c r="T12155" s="669"/>
      <c r="U12155" s="669"/>
      <c r="AG12155" s="873"/>
      <c r="AN12155" s="669"/>
      <c r="IG12155" s="1009"/>
      <c r="IH12155" s="1009"/>
      <c r="II12155" s="1009"/>
      <c r="IJ12155" s="1009"/>
      <c r="IK12155" s="1009"/>
      <c r="IL12155" s="1009"/>
      <c r="IM12155" s="1009"/>
    </row>
    <row r="12156" spans="17:247" x14ac:dyDescent="0.25">
      <c r="Q12156" s="1333"/>
      <c r="R12156" s="1333"/>
      <c r="S12156" s="669"/>
      <c r="T12156" s="669"/>
      <c r="U12156" s="669"/>
      <c r="AG12156" s="873"/>
      <c r="AN12156" s="669"/>
      <c r="IG12156" s="1009"/>
      <c r="IH12156" s="1009"/>
      <c r="II12156" s="1009"/>
      <c r="IJ12156" s="1009"/>
      <c r="IK12156" s="1009"/>
      <c r="IL12156" s="1009"/>
      <c r="IM12156" s="1009"/>
    </row>
    <row r="12157" spans="17:247" x14ac:dyDescent="0.25">
      <c r="Q12157" s="1333"/>
      <c r="R12157" s="1333"/>
      <c r="S12157" s="669"/>
      <c r="T12157" s="669"/>
      <c r="U12157" s="669"/>
      <c r="AG12157" s="873"/>
      <c r="AN12157" s="669"/>
      <c r="IG12157" s="1009"/>
      <c r="IH12157" s="1009"/>
      <c r="II12157" s="1009"/>
      <c r="IJ12157" s="1009"/>
      <c r="IK12157" s="1009"/>
      <c r="IL12157" s="1009"/>
      <c r="IM12157" s="1009"/>
    </row>
    <row r="12158" spans="17:247" x14ac:dyDescent="0.25">
      <c r="Q12158" s="1333"/>
      <c r="R12158" s="1333"/>
      <c r="S12158" s="669"/>
      <c r="T12158" s="669"/>
      <c r="U12158" s="669"/>
      <c r="AG12158" s="873"/>
      <c r="AN12158" s="669"/>
      <c r="IG12158" s="1009"/>
      <c r="IH12158" s="1009"/>
      <c r="II12158" s="1009"/>
      <c r="IJ12158" s="1009"/>
      <c r="IK12158" s="1009"/>
      <c r="IL12158" s="1009"/>
      <c r="IM12158" s="1009"/>
    </row>
    <row r="12159" spans="17:247" x14ac:dyDescent="0.25">
      <c r="Q12159" s="1333"/>
      <c r="R12159" s="1333"/>
      <c r="S12159" s="669"/>
      <c r="T12159" s="669"/>
      <c r="U12159" s="669"/>
      <c r="AG12159" s="873"/>
      <c r="AN12159" s="669"/>
      <c r="IG12159" s="1009"/>
      <c r="IH12159" s="1009"/>
      <c r="II12159" s="1009"/>
      <c r="IJ12159" s="1009"/>
      <c r="IK12159" s="1009"/>
      <c r="IL12159" s="1009"/>
      <c r="IM12159" s="1009"/>
    </row>
    <row r="12160" spans="17:247" x14ac:dyDescent="0.25">
      <c r="Q12160" s="1333"/>
      <c r="R12160" s="1333"/>
      <c r="S12160" s="669"/>
      <c r="T12160" s="669"/>
      <c r="U12160" s="669"/>
      <c r="AG12160" s="873"/>
      <c r="AN12160" s="669"/>
      <c r="IG12160" s="1009"/>
      <c r="IH12160" s="1009"/>
      <c r="II12160" s="1009"/>
      <c r="IJ12160" s="1009"/>
      <c r="IK12160" s="1009"/>
      <c r="IL12160" s="1009"/>
      <c r="IM12160" s="1009"/>
    </row>
    <row r="12161" spans="17:247" x14ac:dyDescent="0.25">
      <c r="Q12161" s="1333"/>
      <c r="R12161" s="1333"/>
      <c r="S12161" s="669"/>
      <c r="T12161" s="669"/>
      <c r="U12161" s="669"/>
      <c r="AG12161" s="873"/>
      <c r="AN12161" s="669"/>
      <c r="IG12161" s="1009"/>
      <c r="IH12161" s="1009"/>
      <c r="II12161" s="1009"/>
      <c r="IJ12161" s="1009"/>
      <c r="IK12161" s="1009"/>
      <c r="IL12161" s="1009"/>
      <c r="IM12161" s="1009"/>
    </row>
    <row r="12162" spans="17:247" x14ac:dyDescent="0.25">
      <c r="Q12162" s="1333"/>
      <c r="R12162" s="1333"/>
      <c r="S12162" s="669"/>
      <c r="T12162" s="669"/>
      <c r="U12162" s="669"/>
      <c r="AG12162" s="873"/>
      <c r="AN12162" s="669"/>
      <c r="IG12162" s="1009"/>
      <c r="IH12162" s="1009"/>
      <c r="II12162" s="1009"/>
      <c r="IJ12162" s="1009"/>
      <c r="IK12162" s="1009"/>
      <c r="IL12162" s="1009"/>
      <c r="IM12162" s="1009"/>
    </row>
    <row r="12163" spans="17:247" x14ac:dyDescent="0.25">
      <c r="Q12163" s="1333"/>
      <c r="R12163" s="1333"/>
      <c r="S12163" s="669"/>
      <c r="T12163" s="669"/>
      <c r="U12163" s="669"/>
      <c r="AG12163" s="873"/>
      <c r="AN12163" s="669"/>
      <c r="IG12163" s="1009"/>
      <c r="IH12163" s="1009"/>
      <c r="II12163" s="1009"/>
      <c r="IJ12163" s="1009"/>
      <c r="IK12163" s="1009"/>
      <c r="IL12163" s="1009"/>
      <c r="IM12163" s="1009"/>
    </row>
    <row r="12164" spans="17:247" x14ac:dyDescent="0.25">
      <c r="Q12164" s="1333"/>
      <c r="R12164" s="1333"/>
      <c r="S12164" s="669"/>
      <c r="T12164" s="669"/>
      <c r="U12164" s="669"/>
      <c r="AG12164" s="873"/>
      <c r="AN12164" s="669"/>
      <c r="IG12164" s="1009"/>
      <c r="IH12164" s="1009"/>
      <c r="II12164" s="1009"/>
      <c r="IJ12164" s="1009"/>
      <c r="IK12164" s="1009"/>
      <c r="IL12164" s="1009"/>
      <c r="IM12164" s="1009"/>
    </row>
    <row r="12165" spans="17:247" x14ac:dyDescent="0.25">
      <c r="Q12165" s="1333"/>
      <c r="R12165" s="1333"/>
      <c r="S12165" s="669"/>
      <c r="T12165" s="669"/>
      <c r="U12165" s="669"/>
      <c r="AG12165" s="873"/>
      <c r="AN12165" s="669"/>
      <c r="IG12165" s="1009"/>
      <c r="IH12165" s="1009"/>
      <c r="II12165" s="1009"/>
      <c r="IJ12165" s="1009"/>
      <c r="IK12165" s="1009"/>
      <c r="IL12165" s="1009"/>
      <c r="IM12165" s="1009"/>
    </row>
    <row r="12166" spans="17:247" x14ac:dyDescent="0.25">
      <c r="Q12166" s="1333"/>
      <c r="R12166" s="1333"/>
      <c r="S12166" s="669"/>
      <c r="T12166" s="669"/>
      <c r="U12166" s="669"/>
      <c r="AG12166" s="873"/>
      <c r="AN12166" s="669"/>
      <c r="IG12166" s="1009"/>
      <c r="IH12166" s="1009"/>
      <c r="II12166" s="1009"/>
      <c r="IJ12166" s="1009"/>
      <c r="IK12166" s="1009"/>
      <c r="IL12166" s="1009"/>
      <c r="IM12166" s="1009"/>
    </row>
    <row r="12167" spans="17:247" x14ac:dyDescent="0.25">
      <c r="Q12167" s="1333"/>
      <c r="R12167" s="1333"/>
      <c r="S12167" s="669"/>
      <c r="T12167" s="669"/>
      <c r="U12167" s="669"/>
      <c r="AG12167" s="873"/>
      <c r="AN12167" s="669"/>
      <c r="IG12167" s="1009"/>
      <c r="IH12167" s="1009"/>
      <c r="II12167" s="1009"/>
      <c r="IJ12167" s="1009"/>
      <c r="IK12167" s="1009"/>
      <c r="IL12167" s="1009"/>
      <c r="IM12167" s="1009"/>
    </row>
    <row r="12168" spans="17:247" x14ac:dyDescent="0.25">
      <c r="Q12168" s="1333"/>
      <c r="R12168" s="1333"/>
      <c r="S12168" s="669"/>
      <c r="T12168" s="669"/>
      <c r="U12168" s="669"/>
      <c r="AG12168" s="873"/>
      <c r="AN12168" s="669"/>
      <c r="IG12168" s="1009"/>
      <c r="IH12168" s="1009"/>
      <c r="II12168" s="1009"/>
      <c r="IJ12168" s="1009"/>
      <c r="IK12168" s="1009"/>
      <c r="IL12168" s="1009"/>
      <c r="IM12168" s="1009"/>
    </row>
    <row r="12169" spans="17:247" x14ac:dyDescent="0.25">
      <c r="Q12169" s="1333"/>
      <c r="R12169" s="1333"/>
      <c r="S12169" s="669"/>
      <c r="T12169" s="669"/>
      <c r="U12169" s="669"/>
      <c r="AG12169" s="873"/>
      <c r="AN12169" s="669"/>
      <c r="IG12169" s="1009"/>
      <c r="IH12169" s="1009"/>
      <c r="II12169" s="1009"/>
      <c r="IJ12169" s="1009"/>
      <c r="IK12169" s="1009"/>
      <c r="IL12169" s="1009"/>
      <c r="IM12169" s="1009"/>
    </row>
    <row r="12170" spans="17:247" x14ac:dyDescent="0.25">
      <c r="Q12170" s="1333"/>
      <c r="R12170" s="1333"/>
      <c r="S12170" s="669"/>
      <c r="T12170" s="669"/>
      <c r="U12170" s="669"/>
      <c r="AG12170" s="873"/>
      <c r="AN12170" s="669"/>
      <c r="IG12170" s="1009"/>
      <c r="IH12170" s="1009"/>
      <c r="II12170" s="1009"/>
      <c r="IJ12170" s="1009"/>
      <c r="IK12170" s="1009"/>
      <c r="IL12170" s="1009"/>
      <c r="IM12170" s="1009"/>
    </row>
    <row r="12171" spans="17:247" x14ac:dyDescent="0.25">
      <c r="Q12171" s="1333"/>
      <c r="R12171" s="1333"/>
      <c r="S12171" s="669"/>
      <c r="T12171" s="669"/>
      <c r="U12171" s="669"/>
      <c r="AG12171" s="873"/>
      <c r="AN12171" s="669"/>
      <c r="IG12171" s="1009"/>
      <c r="IH12171" s="1009"/>
      <c r="II12171" s="1009"/>
      <c r="IJ12171" s="1009"/>
      <c r="IK12171" s="1009"/>
      <c r="IL12171" s="1009"/>
      <c r="IM12171" s="1009"/>
    </row>
    <row r="12172" spans="17:247" x14ac:dyDescent="0.25">
      <c r="Q12172" s="1333"/>
      <c r="R12172" s="1333"/>
      <c r="S12172" s="669"/>
      <c r="T12172" s="669"/>
      <c r="U12172" s="669"/>
      <c r="AG12172" s="873"/>
      <c r="AN12172" s="669"/>
      <c r="IG12172" s="1009"/>
      <c r="IH12172" s="1009"/>
      <c r="II12172" s="1009"/>
      <c r="IJ12172" s="1009"/>
      <c r="IK12172" s="1009"/>
      <c r="IL12172" s="1009"/>
      <c r="IM12172" s="1009"/>
    </row>
    <row r="12173" spans="17:247" x14ac:dyDescent="0.25">
      <c r="Q12173" s="1333"/>
      <c r="R12173" s="1333"/>
      <c r="S12173" s="669"/>
      <c r="T12173" s="669"/>
      <c r="U12173" s="669"/>
      <c r="AG12173" s="873"/>
      <c r="AN12173" s="669"/>
      <c r="IG12173" s="1009"/>
      <c r="IH12173" s="1009"/>
      <c r="II12173" s="1009"/>
      <c r="IJ12173" s="1009"/>
      <c r="IK12173" s="1009"/>
      <c r="IL12173" s="1009"/>
      <c r="IM12173" s="1009"/>
    </row>
    <row r="12174" spans="17:247" x14ac:dyDescent="0.25">
      <c r="Q12174" s="1333"/>
      <c r="R12174" s="1333"/>
      <c r="S12174" s="669"/>
      <c r="T12174" s="669"/>
      <c r="U12174" s="669"/>
      <c r="AG12174" s="873"/>
      <c r="AN12174" s="669"/>
      <c r="IG12174" s="1009"/>
      <c r="IH12174" s="1009"/>
      <c r="II12174" s="1009"/>
      <c r="IJ12174" s="1009"/>
      <c r="IK12174" s="1009"/>
      <c r="IL12174" s="1009"/>
      <c r="IM12174" s="1009"/>
    </row>
    <row r="12175" spans="17:247" x14ac:dyDescent="0.25">
      <c r="Q12175" s="1333"/>
      <c r="R12175" s="1333"/>
      <c r="S12175" s="669"/>
      <c r="T12175" s="669"/>
      <c r="U12175" s="669"/>
      <c r="AG12175" s="873"/>
      <c r="AN12175" s="669"/>
      <c r="IG12175" s="1009"/>
      <c r="IH12175" s="1009"/>
      <c r="II12175" s="1009"/>
      <c r="IJ12175" s="1009"/>
      <c r="IK12175" s="1009"/>
      <c r="IL12175" s="1009"/>
      <c r="IM12175" s="1009"/>
    </row>
    <row r="12176" spans="17:247" x14ac:dyDescent="0.25">
      <c r="Q12176" s="1333"/>
      <c r="R12176" s="1333"/>
      <c r="S12176" s="669"/>
      <c r="T12176" s="669"/>
      <c r="U12176" s="669"/>
      <c r="AG12176" s="873"/>
      <c r="AN12176" s="669"/>
      <c r="IG12176" s="1009"/>
      <c r="IH12176" s="1009"/>
      <c r="II12176" s="1009"/>
      <c r="IJ12176" s="1009"/>
      <c r="IK12176" s="1009"/>
      <c r="IL12176" s="1009"/>
      <c r="IM12176" s="1009"/>
    </row>
    <row r="12177" spans="17:247" x14ac:dyDescent="0.25">
      <c r="Q12177" s="1333"/>
      <c r="R12177" s="1333"/>
      <c r="S12177" s="669"/>
      <c r="T12177" s="669"/>
      <c r="U12177" s="669"/>
      <c r="AG12177" s="873"/>
      <c r="AN12177" s="669"/>
      <c r="IG12177" s="1009"/>
      <c r="IH12177" s="1009"/>
      <c r="II12177" s="1009"/>
      <c r="IJ12177" s="1009"/>
      <c r="IK12177" s="1009"/>
      <c r="IL12177" s="1009"/>
      <c r="IM12177" s="1009"/>
    </row>
    <row r="12178" spans="17:247" x14ac:dyDescent="0.25">
      <c r="Q12178" s="1333"/>
      <c r="R12178" s="1333"/>
      <c r="S12178" s="669"/>
      <c r="T12178" s="669"/>
      <c r="U12178" s="669"/>
      <c r="AG12178" s="873"/>
      <c r="AN12178" s="669"/>
      <c r="IG12178" s="1009"/>
      <c r="IH12178" s="1009"/>
      <c r="II12178" s="1009"/>
      <c r="IJ12178" s="1009"/>
      <c r="IK12178" s="1009"/>
      <c r="IL12178" s="1009"/>
      <c r="IM12178" s="1009"/>
    </row>
    <row r="12179" spans="17:247" x14ac:dyDescent="0.25">
      <c r="Q12179" s="1333"/>
      <c r="R12179" s="1333"/>
      <c r="S12179" s="669"/>
      <c r="T12179" s="669"/>
      <c r="U12179" s="669"/>
      <c r="AG12179" s="873"/>
      <c r="AN12179" s="669"/>
      <c r="IG12179" s="1009"/>
      <c r="IH12179" s="1009"/>
      <c r="II12179" s="1009"/>
      <c r="IJ12179" s="1009"/>
      <c r="IK12179" s="1009"/>
      <c r="IL12179" s="1009"/>
      <c r="IM12179" s="1009"/>
    </row>
    <row r="12180" spans="17:247" x14ac:dyDescent="0.25">
      <c r="Q12180" s="1333"/>
      <c r="R12180" s="1333"/>
      <c r="S12180" s="669"/>
      <c r="T12180" s="669"/>
      <c r="U12180" s="669"/>
      <c r="AG12180" s="873"/>
      <c r="AN12180" s="669"/>
      <c r="IG12180" s="1009"/>
      <c r="IH12180" s="1009"/>
      <c r="II12180" s="1009"/>
      <c r="IJ12180" s="1009"/>
      <c r="IK12180" s="1009"/>
      <c r="IL12180" s="1009"/>
      <c r="IM12180" s="1009"/>
    </row>
    <row r="12181" spans="17:247" x14ac:dyDescent="0.25">
      <c r="Q12181" s="1333"/>
      <c r="R12181" s="1333"/>
      <c r="S12181" s="669"/>
      <c r="T12181" s="669"/>
      <c r="U12181" s="669"/>
      <c r="AG12181" s="873"/>
      <c r="AN12181" s="669"/>
      <c r="IG12181" s="1009"/>
      <c r="IH12181" s="1009"/>
      <c r="II12181" s="1009"/>
      <c r="IJ12181" s="1009"/>
      <c r="IK12181" s="1009"/>
      <c r="IL12181" s="1009"/>
      <c r="IM12181" s="1009"/>
    </row>
    <row r="12182" spans="17:247" x14ac:dyDescent="0.25">
      <c r="Q12182" s="1333"/>
      <c r="R12182" s="1333"/>
      <c r="S12182" s="669"/>
      <c r="T12182" s="669"/>
      <c r="U12182" s="669"/>
      <c r="AG12182" s="873"/>
      <c r="AN12182" s="669"/>
      <c r="IG12182" s="1009"/>
      <c r="IH12182" s="1009"/>
      <c r="II12182" s="1009"/>
      <c r="IJ12182" s="1009"/>
      <c r="IK12182" s="1009"/>
      <c r="IL12182" s="1009"/>
      <c r="IM12182" s="1009"/>
    </row>
    <row r="12183" spans="17:247" x14ac:dyDescent="0.25">
      <c r="Q12183" s="1333"/>
      <c r="R12183" s="1333"/>
      <c r="S12183" s="669"/>
      <c r="T12183" s="669"/>
      <c r="U12183" s="669"/>
      <c r="AG12183" s="873"/>
      <c r="AN12183" s="669"/>
      <c r="IG12183" s="1009"/>
      <c r="IH12183" s="1009"/>
      <c r="II12183" s="1009"/>
      <c r="IJ12183" s="1009"/>
      <c r="IK12183" s="1009"/>
      <c r="IL12183" s="1009"/>
      <c r="IM12183" s="1009"/>
    </row>
    <row r="12184" spans="17:247" x14ac:dyDescent="0.25">
      <c r="Q12184" s="1333"/>
      <c r="R12184" s="1333"/>
      <c r="S12184" s="669"/>
      <c r="T12184" s="669"/>
      <c r="U12184" s="669"/>
      <c r="AG12184" s="873"/>
      <c r="AN12184" s="669"/>
      <c r="IG12184" s="1009"/>
      <c r="IH12184" s="1009"/>
      <c r="II12184" s="1009"/>
      <c r="IJ12184" s="1009"/>
      <c r="IK12184" s="1009"/>
      <c r="IL12184" s="1009"/>
      <c r="IM12184" s="1009"/>
    </row>
    <row r="12185" spans="17:247" x14ac:dyDescent="0.25">
      <c r="Q12185" s="1333"/>
      <c r="R12185" s="1333"/>
      <c r="S12185" s="669"/>
      <c r="T12185" s="669"/>
      <c r="U12185" s="669"/>
      <c r="AG12185" s="873"/>
      <c r="AN12185" s="669"/>
      <c r="IG12185" s="1009"/>
      <c r="IH12185" s="1009"/>
      <c r="II12185" s="1009"/>
      <c r="IJ12185" s="1009"/>
      <c r="IK12185" s="1009"/>
      <c r="IL12185" s="1009"/>
      <c r="IM12185" s="1009"/>
    </row>
    <row r="12186" spans="17:247" x14ac:dyDescent="0.25">
      <c r="Q12186" s="1333"/>
      <c r="R12186" s="1333"/>
      <c r="S12186" s="669"/>
      <c r="T12186" s="669"/>
      <c r="U12186" s="669"/>
      <c r="AG12186" s="873"/>
      <c r="AN12186" s="669"/>
      <c r="IG12186" s="1009"/>
      <c r="IH12186" s="1009"/>
      <c r="II12186" s="1009"/>
      <c r="IJ12186" s="1009"/>
      <c r="IK12186" s="1009"/>
      <c r="IL12186" s="1009"/>
      <c r="IM12186" s="1009"/>
    </row>
    <row r="12187" spans="17:247" x14ac:dyDescent="0.25">
      <c r="Q12187" s="1333"/>
      <c r="R12187" s="1333"/>
      <c r="S12187" s="669"/>
      <c r="T12187" s="669"/>
      <c r="U12187" s="669"/>
      <c r="AG12187" s="873"/>
      <c r="AN12187" s="669"/>
      <c r="IG12187" s="1009"/>
      <c r="IH12187" s="1009"/>
      <c r="II12187" s="1009"/>
      <c r="IJ12187" s="1009"/>
      <c r="IK12187" s="1009"/>
      <c r="IL12187" s="1009"/>
      <c r="IM12187" s="1009"/>
    </row>
    <row r="12188" spans="17:247" x14ac:dyDescent="0.25">
      <c r="Q12188" s="1333"/>
      <c r="R12188" s="1333"/>
      <c r="S12188" s="669"/>
      <c r="T12188" s="669"/>
      <c r="U12188" s="669"/>
      <c r="AG12188" s="873"/>
      <c r="AN12188" s="669"/>
      <c r="IG12188" s="1009"/>
      <c r="IH12188" s="1009"/>
      <c r="II12188" s="1009"/>
      <c r="IJ12188" s="1009"/>
      <c r="IK12188" s="1009"/>
      <c r="IL12188" s="1009"/>
      <c r="IM12188" s="1009"/>
    </row>
    <row r="12189" spans="17:247" x14ac:dyDescent="0.25">
      <c r="Q12189" s="1333"/>
      <c r="R12189" s="1333"/>
      <c r="S12189" s="669"/>
      <c r="T12189" s="669"/>
      <c r="U12189" s="669"/>
      <c r="AG12189" s="873"/>
      <c r="AN12189" s="669"/>
      <c r="IG12189" s="1009"/>
      <c r="IH12189" s="1009"/>
      <c r="II12189" s="1009"/>
      <c r="IJ12189" s="1009"/>
      <c r="IK12189" s="1009"/>
      <c r="IL12189" s="1009"/>
      <c r="IM12189" s="1009"/>
    </row>
    <row r="12190" spans="17:247" x14ac:dyDescent="0.25">
      <c r="Q12190" s="1333"/>
      <c r="R12190" s="1333"/>
      <c r="S12190" s="669"/>
      <c r="T12190" s="669"/>
      <c r="U12190" s="669"/>
      <c r="AG12190" s="873"/>
      <c r="AN12190" s="669"/>
      <c r="IG12190" s="1009"/>
      <c r="IH12190" s="1009"/>
      <c r="II12190" s="1009"/>
      <c r="IJ12190" s="1009"/>
      <c r="IK12190" s="1009"/>
      <c r="IL12190" s="1009"/>
      <c r="IM12190" s="1009"/>
    </row>
    <row r="12191" spans="17:247" x14ac:dyDescent="0.25">
      <c r="Q12191" s="1333"/>
      <c r="R12191" s="1333"/>
      <c r="S12191" s="669"/>
      <c r="T12191" s="669"/>
      <c r="U12191" s="669"/>
      <c r="AG12191" s="873"/>
      <c r="AN12191" s="669"/>
      <c r="IG12191" s="1009"/>
      <c r="IH12191" s="1009"/>
      <c r="II12191" s="1009"/>
      <c r="IJ12191" s="1009"/>
      <c r="IK12191" s="1009"/>
      <c r="IL12191" s="1009"/>
      <c r="IM12191" s="1009"/>
    </row>
    <row r="12192" spans="17:247" x14ac:dyDescent="0.25">
      <c r="Q12192" s="1333"/>
      <c r="R12192" s="1333"/>
      <c r="S12192" s="669"/>
      <c r="T12192" s="669"/>
      <c r="U12192" s="669"/>
      <c r="AG12192" s="873"/>
      <c r="AN12192" s="669"/>
      <c r="IG12192" s="1009"/>
      <c r="IH12192" s="1009"/>
      <c r="II12192" s="1009"/>
      <c r="IJ12192" s="1009"/>
      <c r="IK12192" s="1009"/>
      <c r="IL12192" s="1009"/>
      <c r="IM12192" s="1009"/>
    </row>
    <row r="12193" spans="17:247" x14ac:dyDescent="0.25">
      <c r="Q12193" s="1333"/>
      <c r="R12193" s="1333"/>
      <c r="S12193" s="669"/>
      <c r="T12193" s="669"/>
      <c r="U12193" s="669"/>
      <c r="AG12193" s="873"/>
      <c r="AN12193" s="669"/>
      <c r="IG12193" s="1009"/>
      <c r="IH12193" s="1009"/>
      <c r="II12193" s="1009"/>
      <c r="IJ12193" s="1009"/>
      <c r="IK12193" s="1009"/>
      <c r="IL12193" s="1009"/>
      <c r="IM12193" s="1009"/>
    </row>
    <row r="12194" spans="17:247" x14ac:dyDescent="0.25">
      <c r="Q12194" s="1333"/>
      <c r="R12194" s="1333"/>
      <c r="S12194" s="669"/>
      <c r="T12194" s="669"/>
      <c r="U12194" s="669"/>
      <c r="AG12194" s="873"/>
      <c r="AN12194" s="669"/>
      <c r="IG12194" s="1009"/>
      <c r="IH12194" s="1009"/>
      <c r="II12194" s="1009"/>
      <c r="IJ12194" s="1009"/>
      <c r="IK12194" s="1009"/>
      <c r="IL12194" s="1009"/>
      <c r="IM12194" s="1009"/>
    </row>
    <row r="12195" spans="17:247" x14ac:dyDescent="0.25">
      <c r="Q12195" s="1333"/>
      <c r="R12195" s="1333"/>
      <c r="S12195" s="669"/>
      <c r="T12195" s="669"/>
      <c r="U12195" s="669"/>
      <c r="AG12195" s="873"/>
      <c r="AN12195" s="669"/>
      <c r="IG12195" s="1009"/>
      <c r="IH12195" s="1009"/>
      <c r="II12195" s="1009"/>
      <c r="IJ12195" s="1009"/>
      <c r="IK12195" s="1009"/>
      <c r="IL12195" s="1009"/>
      <c r="IM12195" s="1009"/>
    </row>
    <row r="12196" spans="17:247" x14ac:dyDescent="0.25">
      <c r="Q12196" s="1333"/>
      <c r="R12196" s="1333"/>
      <c r="S12196" s="669"/>
      <c r="T12196" s="669"/>
      <c r="U12196" s="669"/>
      <c r="AG12196" s="873"/>
      <c r="AN12196" s="669"/>
      <c r="IG12196" s="1009"/>
      <c r="IH12196" s="1009"/>
      <c r="II12196" s="1009"/>
      <c r="IJ12196" s="1009"/>
      <c r="IK12196" s="1009"/>
      <c r="IL12196" s="1009"/>
      <c r="IM12196" s="1009"/>
    </row>
    <row r="12197" spans="17:247" x14ac:dyDescent="0.25">
      <c r="Q12197" s="1333"/>
      <c r="R12197" s="1333"/>
      <c r="S12197" s="669"/>
      <c r="T12197" s="669"/>
      <c r="U12197" s="669"/>
      <c r="AG12197" s="873"/>
      <c r="AN12197" s="669"/>
      <c r="IG12197" s="1009"/>
      <c r="IH12197" s="1009"/>
      <c r="II12197" s="1009"/>
      <c r="IJ12197" s="1009"/>
      <c r="IK12197" s="1009"/>
      <c r="IL12197" s="1009"/>
      <c r="IM12197" s="1009"/>
    </row>
    <row r="12198" spans="17:247" x14ac:dyDescent="0.25">
      <c r="Q12198" s="1333"/>
      <c r="R12198" s="1333"/>
      <c r="S12198" s="669"/>
      <c r="T12198" s="669"/>
      <c r="U12198" s="669"/>
      <c r="AG12198" s="873"/>
      <c r="AN12198" s="669"/>
      <c r="IG12198" s="1009"/>
      <c r="IH12198" s="1009"/>
      <c r="II12198" s="1009"/>
      <c r="IJ12198" s="1009"/>
      <c r="IK12198" s="1009"/>
      <c r="IL12198" s="1009"/>
      <c r="IM12198" s="1009"/>
    </row>
    <row r="12199" spans="17:247" x14ac:dyDescent="0.25">
      <c r="Q12199" s="1333"/>
      <c r="R12199" s="1333"/>
      <c r="S12199" s="669"/>
      <c r="T12199" s="669"/>
      <c r="U12199" s="669"/>
      <c r="AG12199" s="873"/>
      <c r="AN12199" s="669"/>
      <c r="IG12199" s="1009"/>
      <c r="IH12199" s="1009"/>
      <c r="II12199" s="1009"/>
      <c r="IJ12199" s="1009"/>
      <c r="IK12199" s="1009"/>
      <c r="IL12199" s="1009"/>
      <c r="IM12199" s="1009"/>
    </row>
    <row r="12200" spans="17:247" x14ac:dyDescent="0.25">
      <c r="Q12200" s="1333"/>
      <c r="R12200" s="1333"/>
      <c r="S12200" s="669"/>
      <c r="T12200" s="669"/>
      <c r="U12200" s="669"/>
      <c r="AG12200" s="873"/>
      <c r="AN12200" s="669"/>
      <c r="IG12200" s="1009"/>
      <c r="IH12200" s="1009"/>
      <c r="II12200" s="1009"/>
      <c r="IJ12200" s="1009"/>
      <c r="IK12200" s="1009"/>
      <c r="IL12200" s="1009"/>
      <c r="IM12200" s="1009"/>
    </row>
    <row r="12201" spans="17:247" x14ac:dyDescent="0.25">
      <c r="Q12201" s="1333"/>
      <c r="R12201" s="1333"/>
      <c r="S12201" s="669"/>
      <c r="T12201" s="669"/>
      <c r="U12201" s="669"/>
      <c r="AG12201" s="873"/>
      <c r="AN12201" s="669"/>
      <c r="IG12201" s="1009"/>
      <c r="IH12201" s="1009"/>
      <c r="II12201" s="1009"/>
      <c r="IJ12201" s="1009"/>
      <c r="IK12201" s="1009"/>
      <c r="IL12201" s="1009"/>
      <c r="IM12201" s="1009"/>
    </row>
    <row r="12202" spans="17:247" x14ac:dyDescent="0.25">
      <c r="Q12202" s="1333"/>
      <c r="R12202" s="1333"/>
      <c r="S12202" s="669"/>
      <c r="T12202" s="669"/>
      <c r="U12202" s="669"/>
      <c r="AG12202" s="873"/>
      <c r="AN12202" s="669"/>
      <c r="IG12202" s="1009"/>
      <c r="IH12202" s="1009"/>
      <c r="II12202" s="1009"/>
      <c r="IJ12202" s="1009"/>
      <c r="IK12202" s="1009"/>
      <c r="IL12202" s="1009"/>
      <c r="IM12202" s="1009"/>
    </row>
    <row r="12203" spans="17:247" x14ac:dyDescent="0.25">
      <c r="Q12203" s="1333"/>
      <c r="R12203" s="1333"/>
      <c r="S12203" s="669"/>
      <c r="T12203" s="669"/>
      <c r="U12203" s="669"/>
      <c r="AG12203" s="873"/>
      <c r="AN12203" s="669"/>
      <c r="IG12203" s="1009"/>
      <c r="IH12203" s="1009"/>
      <c r="II12203" s="1009"/>
      <c r="IJ12203" s="1009"/>
      <c r="IK12203" s="1009"/>
      <c r="IL12203" s="1009"/>
      <c r="IM12203" s="1009"/>
    </row>
    <row r="12204" spans="17:247" x14ac:dyDescent="0.25">
      <c r="Q12204" s="1333"/>
      <c r="R12204" s="1333"/>
      <c r="S12204" s="669"/>
      <c r="T12204" s="669"/>
      <c r="U12204" s="669"/>
      <c r="AG12204" s="873"/>
      <c r="AN12204" s="669"/>
      <c r="IG12204" s="1009"/>
      <c r="IH12204" s="1009"/>
      <c r="II12204" s="1009"/>
      <c r="IJ12204" s="1009"/>
      <c r="IK12204" s="1009"/>
      <c r="IL12204" s="1009"/>
      <c r="IM12204" s="1009"/>
    </row>
    <row r="12205" spans="17:247" x14ac:dyDescent="0.25">
      <c r="Q12205" s="1333"/>
      <c r="R12205" s="1333"/>
      <c r="S12205" s="669"/>
      <c r="T12205" s="669"/>
      <c r="U12205" s="669"/>
      <c r="AG12205" s="873"/>
      <c r="AN12205" s="669"/>
      <c r="IG12205" s="1009"/>
      <c r="IH12205" s="1009"/>
      <c r="II12205" s="1009"/>
      <c r="IJ12205" s="1009"/>
      <c r="IK12205" s="1009"/>
      <c r="IL12205" s="1009"/>
      <c r="IM12205" s="1009"/>
    </row>
    <row r="12206" spans="17:247" x14ac:dyDescent="0.25">
      <c r="Q12206" s="1333"/>
      <c r="R12206" s="1333"/>
      <c r="S12206" s="669"/>
      <c r="T12206" s="669"/>
      <c r="U12206" s="669"/>
      <c r="AG12206" s="873"/>
      <c r="AN12206" s="669"/>
      <c r="IG12206" s="1009"/>
      <c r="IH12206" s="1009"/>
      <c r="II12206" s="1009"/>
      <c r="IJ12206" s="1009"/>
      <c r="IK12206" s="1009"/>
      <c r="IL12206" s="1009"/>
      <c r="IM12206" s="1009"/>
    </row>
    <row r="12207" spans="17:247" x14ac:dyDescent="0.25">
      <c r="Q12207" s="1333"/>
      <c r="R12207" s="1333"/>
      <c r="S12207" s="669"/>
      <c r="T12207" s="669"/>
      <c r="U12207" s="669"/>
      <c r="AG12207" s="873"/>
      <c r="AN12207" s="669"/>
      <c r="IG12207" s="1009"/>
      <c r="IH12207" s="1009"/>
      <c r="II12207" s="1009"/>
      <c r="IJ12207" s="1009"/>
      <c r="IK12207" s="1009"/>
      <c r="IL12207" s="1009"/>
      <c r="IM12207" s="1009"/>
    </row>
    <row r="12208" spans="17:247" x14ac:dyDescent="0.25">
      <c r="Q12208" s="1333"/>
      <c r="R12208" s="1333"/>
      <c r="S12208" s="669"/>
      <c r="T12208" s="669"/>
      <c r="U12208" s="669"/>
      <c r="AG12208" s="873"/>
      <c r="AN12208" s="669"/>
      <c r="IG12208" s="1009"/>
      <c r="IH12208" s="1009"/>
      <c r="II12208" s="1009"/>
      <c r="IJ12208" s="1009"/>
      <c r="IK12208" s="1009"/>
      <c r="IL12208" s="1009"/>
      <c r="IM12208" s="1009"/>
    </row>
    <row r="12209" spans="17:247" x14ac:dyDescent="0.25">
      <c r="Q12209" s="1333"/>
      <c r="R12209" s="1333"/>
      <c r="S12209" s="669"/>
      <c r="T12209" s="669"/>
      <c r="U12209" s="669"/>
      <c r="AG12209" s="873"/>
      <c r="AN12209" s="669"/>
      <c r="IG12209" s="1009"/>
      <c r="IH12209" s="1009"/>
      <c r="II12209" s="1009"/>
      <c r="IJ12209" s="1009"/>
      <c r="IK12209" s="1009"/>
      <c r="IL12209" s="1009"/>
      <c r="IM12209" s="1009"/>
    </row>
    <row r="12210" spans="17:247" x14ac:dyDescent="0.25">
      <c r="Q12210" s="1333"/>
      <c r="R12210" s="1333"/>
      <c r="S12210" s="669"/>
      <c r="T12210" s="669"/>
      <c r="U12210" s="669"/>
      <c r="AG12210" s="873"/>
      <c r="AN12210" s="669"/>
      <c r="IG12210" s="1009"/>
      <c r="IH12210" s="1009"/>
      <c r="II12210" s="1009"/>
      <c r="IJ12210" s="1009"/>
      <c r="IK12210" s="1009"/>
      <c r="IL12210" s="1009"/>
      <c r="IM12210" s="1009"/>
    </row>
    <row r="12211" spans="17:247" x14ac:dyDescent="0.25">
      <c r="Q12211" s="1333"/>
      <c r="R12211" s="1333"/>
      <c r="S12211" s="669"/>
      <c r="T12211" s="669"/>
      <c r="U12211" s="669"/>
      <c r="AG12211" s="873"/>
      <c r="AN12211" s="669"/>
      <c r="IG12211" s="1009"/>
      <c r="IH12211" s="1009"/>
      <c r="II12211" s="1009"/>
      <c r="IJ12211" s="1009"/>
      <c r="IK12211" s="1009"/>
      <c r="IL12211" s="1009"/>
      <c r="IM12211" s="1009"/>
    </row>
    <row r="12212" spans="17:247" x14ac:dyDescent="0.25">
      <c r="Q12212" s="1333"/>
      <c r="R12212" s="1333"/>
      <c r="S12212" s="669"/>
      <c r="T12212" s="669"/>
      <c r="U12212" s="669"/>
      <c r="AG12212" s="873"/>
      <c r="AN12212" s="669"/>
      <c r="IG12212" s="1009"/>
      <c r="IH12212" s="1009"/>
      <c r="II12212" s="1009"/>
      <c r="IJ12212" s="1009"/>
      <c r="IK12212" s="1009"/>
      <c r="IL12212" s="1009"/>
      <c r="IM12212" s="1009"/>
    </row>
    <row r="12213" spans="17:247" x14ac:dyDescent="0.25">
      <c r="Q12213" s="1333"/>
      <c r="R12213" s="1333"/>
      <c r="S12213" s="669"/>
      <c r="T12213" s="669"/>
      <c r="U12213" s="669"/>
      <c r="AG12213" s="873"/>
      <c r="AN12213" s="669"/>
      <c r="IG12213" s="1009"/>
      <c r="IH12213" s="1009"/>
      <c r="II12213" s="1009"/>
      <c r="IJ12213" s="1009"/>
      <c r="IK12213" s="1009"/>
      <c r="IL12213" s="1009"/>
      <c r="IM12213" s="1009"/>
    </row>
    <row r="12214" spans="17:247" x14ac:dyDescent="0.25">
      <c r="Q12214" s="1333"/>
      <c r="R12214" s="1333"/>
      <c r="S12214" s="669"/>
      <c r="T12214" s="669"/>
      <c r="U12214" s="669"/>
      <c r="AG12214" s="873"/>
      <c r="AN12214" s="669"/>
      <c r="IG12214" s="1009"/>
      <c r="IH12214" s="1009"/>
      <c r="II12214" s="1009"/>
      <c r="IJ12214" s="1009"/>
      <c r="IK12214" s="1009"/>
      <c r="IL12214" s="1009"/>
      <c r="IM12214" s="1009"/>
    </row>
    <row r="12215" spans="17:247" x14ac:dyDescent="0.25">
      <c r="Q12215" s="1333"/>
      <c r="R12215" s="1333"/>
      <c r="S12215" s="669"/>
      <c r="T12215" s="669"/>
      <c r="U12215" s="669"/>
      <c r="AG12215" s="873"/>
      <c r="AN12215" s="669"/>
      <c r="IG12215" s="1009"/>
      <c r="IH12215" s="1009"/>
      <c r="II12215" s="1009"/>
      <c r="IJ12215" s="1009"/>
      <c r="IK12215" s="1009"/>
      <c r="IL12215" s="1009"/>
      <c r="IM12215" s="1009"/>
    </row>
    <row r="12216" spans="17:247" x14ac:dyDescent="0.25">
      <c r="Q12216" s="1333"/>
      <c r="R12216" s="1333"/>
      <c r="S12216" s="669"/>
      <c r="T12216" s="669"/>
      <c r="U12216" s="669"/>
      <c r="AG12216" s="873"/>
      <c r="AN12216" s="669"/>
      <c r="IG12216" s="1009"/>
      <c r="IH12216" s="1009"/>
      <c r="II12216" s="1009"/>
      <c r="IJ12216" s="1009"/>
      <c r="IK12216" s="1009"/>
      <c r="IL12216" s="1009"/>
      <c r="IM12216" s="1009"/>
    </row>
    <row r="12217" spans="17:247" x14ac:dyDescent="0.25">
      <c r="Q12217" s="1333"/>
      <c r="R12217" s="1333"/>
      <c r="S12217" s="669"/>
      <c r="T12217" s="669"/>
      <c r="U12217" s="669"/>
      <c r="AG12217" s="873"/>
      <c r="AN12217" s="669"/>
      <c r="IG12217" s="1009"/>
      <c r="IH12217" s="1009"/>
      <c r="II12217" s="1009"/>
      <c r="IJ12217" s="1009"/>
      <c r="IK12217" s="1009"/>
      <c r="IL12217" s="1009"/>
      <c r="IM12217" s="1009"/>
    </row>
    <row r="12218" spans="17:247" x14ac:dyDescent="0.25">
      <c r="Q12218" s="1333"/>
      <c r="R12218" s="1333"/>
      <c r="S12218" s="669"/>
      <c r="T12218" s="669"/>
      <c r="U12218" s="669"/>
      <c r="AG12218" s="873"/>
      <c r="AN12218" s="669"/>
      <c r="IG12218" s="1009"/>
      <c r="IH12218" s="1009"/>
      <c r="II12218" s="1009"/>
      <c r="IJ12218" s="1009"/>
      <c r="IK12218" s="1009"/>
      <c r="IL12218" s="1009"/>
      <c r="IM12218" s="1009"/>
    </row>
    <row r="12219" spans="17:247" x14ac:dyDescent="0.25">
      <c r="Q12219" s="1333"/>
      <c r="R12219" s="1333"/>
      <c r="S12219" s="669"/>
      <c r="T12219" s="669"/>
      <c r="U12219" s="669"/>
      <c r="AG12219" s="873"/>
      <c r="AN12219" s="669"/>
      <c r="IG12219" s="1009"/>
      <c r="IH12219" s="1009"/>
      <c r="II12219" s="1009"/>
      <c r="IJ12219" s="1009"/>
      <c r="IK12219" s="1009"/>
      <c r="IL12219" s="1009"/>
      <c r="IM12219" s="1009"/>
    </row>
    <row r="12220" spans="17:247" x14ac:dyDescent="0.25">
      <c r="Q12220" s="1333"/>
      <c r="R12220" s="1333"/>
      <c r="S12220" s="669"/>
      <c r="T12220" s="669"/>
      <c r="U12220" s="669"/>
      <c r="AG12220" s="873"/>
      <c r="AN12220" s="669"/>
      <c r="IG12220" s="1009"/>
      <c r="IH12220" s="1009"/>
      <c r="II12220" s="1009"/>
      <c r="IJ12220" s="1009"/>
      <c r="IK12220" s="1009"/>
      <c r="IL12220" s="1009"/>
      <c r="IM12220" s="1009"/>
    </row>
    <row r="12221" spans="17:247" x14ac:dyDescent="0.25">
      <c r="Q12221" s="1333"/>
      <c r="R12221" s="1333"/>
      <c r="S12221" s="669"/>
      <c r="T12221" s="669"/>
      <c r="U12221" s="669"/>
      <c r="AG12221" s="873"/>
      <c r="AN12221" s="669"/>
      <c r="IG12221" s="1009"/>
      <c r="IH12221" s="1009"/>
      <c r="II12221" s="1009"/>
      <c r="IJ12221" s="1009"/>
      <c r="IK12221" s="1009"/>
      <c r="IL12221" s="1009"/>
      <c r="IM12221" s="1009"/>
    </row>
    <row r="12222" spans="17:247" x14ac:dyDescent="0.25">
      <c r="Q12222" s="1333"/>
      <c r="R12222" s="1333"/>
      <c r="S12222" s="669"/>
      <c r="T12222" s="669"/>
      <c r="U12222" s="669"/>
      <c r="AG12222" s="873"/>
      <c r="AN12222" s="669"/>
      <c r="IG12222" s="1009"/>
      <c r="IH12222" s="1009"/>
      <c r="II12222" s="1009"/>
      <c r="IJ12222" s="1009"/>
      <c r="IK12222" s="1009"/>
      <c r="IL12222" s="1009"/>
      <c r="IM12222" s="1009"/>
    </row>
    <row r="12223" spans="17:247" x14ac:dyDescent="0.25">
      <c r="Q12223" s="1333"/>
      <c r="R12223" s="1333"/>
      <c r="S12223" s="669"/>
      <c r="T12223" s="669"/>
      <c r="U12223" s="669"/>
      <c r="AG12223" s="873"/>
      <c r="AN12223" s="669"/>
      <c r="IG12223" s="1009"/>
      <c r="IH12223" s="1009"/>
      <c r="II12223" s="1009"/>
      <c r="IJ12223" s="1009"/>
      <c r="IK12223" s="1009"/>
      <c r="IL12223" s="1009"/>
      <c r="IM12223" s="1009"/>
    </row>
    <row r="12224" spans="17:247" x14ac:dyDescent="0.25">
      <c r="Q12224" s="1333"/>
      <c r="R12224" s="1333"/>
      <c r="S12224" s="669"/>
      <c r="T12224" s="669"/>
      <c r="U12224" s="669"/>
      <c r="AG12224" s="873"/>
      <c r="AN12224" s="669"/>
      <c r="IG12224" s="1009"/>
      <c r="IH12224" s="1009"/>
      <c r="II12224" s="1009"/>
      <c r="IJ12224" s="1009"/>
      <c r="IK12224" s="1009"/>
      <c r="IL12224" s="1009"/>
      <c r="IM12224" s="1009"/>
    </row>
    <row r="12225" spans="17:247" x14ac:dyDescent="0.25">
      <c r="Q12225" s="1333"/>
      <c r="R12225" s="1333"/>
      <c r="S12225" s="669"/>
      <c r="T12225" s="669"/>
      <c r="U12225" s="669"/>
      <c r="AG12225" s="873"/>
      <c r="AN12225" s="669"/>
      <c r="IG12225" s="1009"/>
      <c r="IH12225" s="1009"/>
      <c r="II12225" s="1009"/>
      <c r="IJ12225" s="1009"/>
      <c r="IK12225" s="1009"/>
      <c r="IL12225" s="1009"/>
      <c r="IM12225" s="1009"/>
    </row>
    <row r="12226" spans="17:247" x14ac:dyDescent="0.25">
      <c r="Q12226" s="1333"/>
      <c r="R12226" s="1333"/>
      <c r="S12226" s="669"/>
      <c r="T12226" s="669"/>
      <c r="U12226" s="669"/>
      <c r="AG12226" s="873"/>
      <c r="AN12226" s="669"/>
      <c r="IG12226" s="1009"/>
      <c r="IH12226" s="1009"/>
      <c r="II12226" s="1009"/>
      <c r="IJ12226" s="1009"/>
      <c r="IK12226" s="1009"/>
      <c r="IL12226" s="1009"/>
      <c r="IM12226" s="1009"/>
    </row>
    <row r="12227" spans="17:247" x14ac:dyDescent="0.25">
      <c r="Q12227" s="1333"/>
      <c r="R12227" s="1333"/>
      <c r="S12227" s="669"/>
      <c r="T12227" s="669"/>
      <c r="U12227" s="669"/>
      <c r="AG12227" s="873"/>
      <c r="AN12227" s="669"/>
      <c r="IG12227" s="1009"/>
      <c r="IH12227" s="1009"/>
      <c r="II12227" s="1009"/>
      <c r="IJ12227" s="1009"/>
      <c r="IK12227" s="1009"/>
      <c r="IL12227" s="1009"/>
      <c r="IM12227" s="1009"/>
    </row>
    <row r="12228" spans="17:247" x14ac:dyDescent="0.25">
      <c r="Q12228" s="1333"/>
      <c r="R12228" s="1333"/>
      <c r="S12228" s="669"/>
      <c r="T12228" s="669"/>
      <c r="U12228" s="669"/>
      <c r="AG12228" s="873"/>
      <c r="AN12228" s="669"/>
      <c r="IG12228" s="1009"/>
      <c r="IH12228" s="1009"/>
      <c r="II12228" s="1009"/>
      <c r="IJ12228" s="1009"/>
      <c r="IK12228" s="1009"/>
      <c r="IL12228" s="1009"/>
      <c r="IM12228" s="1009"/>
    </row>
    <row r="12229" spans="17:247" x14ac:dyDescent="0.25">
      <c r="Q12229" s="1333"/>
      <c r="R12229" s="1333"/>
      <c r="S12229" s="669"/>
      <c r="T12229" s="669"/>
      <c r="U12229" s="669"/>
      <c r="AG12229" s="873"/>
      <c r="AN12229" s="669"/>
      <c r="IG12229" s="1009"/>
      <c r="IH12229" s="1009"/>
      <c r="II12229" s="1009"/>
      <c r="IJ12229" s="1009"/>
      <c r="IK12229" s="1009"/>
      <c r="IL12229" s="1009"/>
      <c r="IM12229" s="1009"/>
    </row>
    <row r="12230" spans="17:247" x14ac:dyDescent="0.25">
      <c r="Q12230" s="1333"/>
      <c r="R12230" s="1333"/>
      <c r="S12230" s="669"/>
      <c r="T12230" s="669"/>
      <c r="U12230" s="669"/>
      <c r="AG12230" s="873"/>
      <c r="AN12230" s="669"/>
      <c r="IG12230" s="1009"/>
      <c r="IH12230" s="1009"/>
      <c r="II12230" s="1009"/>
      <c r="IJ12230" s="1009"/>
      <c r="IK12230" s="1009"/>
      <c r="IL12230" s="1009"/>
      <c r="IM12230" s="1009"/>
    </row>
    <row r="12231" spans="17:247" x14ac:dyDescent="0.25">
      <c r="Q12231" s="1333"/>
      <c r="R12231" s="1333"/>
      <c r="S12231" s="669"/>
      <c r="T12231" s="669"/>
      <c r="U12231" s="669"/>
      <c r="AG12231" s="873"/>
      <c r="AN12231" s="669"/>
      <c r="IG12231" s="1009"/>
      <c r="IH12231" s="1009"/>
      <c r="II12231" s="1009"/>
      <c r="IJ12231" s="1009"/>
      <c r="IK12231" s="1009"/>
      <c r="IL12231" s="1009"/>
      <c r="IM12231" s="1009"/>
    </row>
    <row r="12232" spans="17:247" x14ac:dyDescent="0.25">
      <c r="Q12232" s="1333"/>
      <c r="R12232" s="1333"/>
      <c r="S12232" s="669"/>
      <c r="T12232" s="669"/>
      <c r="U12232" s="669"/>
      <c r="AG12232" s="873"/>
      <c r="AN12232" s="669"/>
      <c r="IG12232" s="1009"/>
      <c r="IH12232" s="1009"/>
      <c r="II12232" s="1009"/>
      <c r="IJ12232" s="1009"/>
      <c r="IK12232" s="1009"/>
      <c r="IL12232" s="1009"/>
      <c r="IM12232" s="1009"/>
    </row>
    <row r="12233" spans="17:247" x14ac:dyDescent="0.25">
      <c r="Q12233" s="1333"/>
      <c r="R12233" s="1333"/>
      <c r="S12233" s="669"/>
      <c r="T12233" s="669"/>
      <c r="U12233" s="669"/>
      <c r="AG12233" s="873"/>
      <c r="AN12233" s="669"/>
      <c r="IG12233" s="1009"/>
      <c r="IH12233" s="1009"/>
      <c r="II12233" s="1009"/>
      <c r="IJ12233" s="1009"/>
      <c r="IK12233" s="1009"/>
      <c r="IL12233" s="1009"/>
      <c r="IM12233" s="1009"/>
    </row>
    <row r="12234" spans="17:247" x14ac:dyDescent="0.25">
      <c r="Q12234" s="1333"/>
      <c r="R12234" s="1333"/>
      <c r="S12234" s="669"/>
      <c r="T12234" s="669"/>
      <c r="U12234" s="669"/>
      <c r="AG12234" s="873"/>
      <c r="AN12234" s="669"/>
      <c r="IG12234" s="1009"/>
      <c r="IH12234" s="1009"/>
      <c r="II12234" s="1009"/>
      <c r="IJ12234" s="1009"/>
      <c r="IK12234" s="1009"/>
      <c r="IL12234" s="1009"/>
      <c r="IM12234" s="1009"/>
    </row>
    <row r="12235" spans="17:247" x14ac:dyDescent="0.25">
      <c r="Q12235" s="1333"/>
      <c r="R12235" s="1333"/>
      <c r="S12235" s="669"/>
      <c r="T12235" s="669"/>
      <c r="U12235" s="669"/>
      <c r="AG12235" s="873"/>
      <c r="AN12235" s="669"/>
      <c r="IG12235" s="1009"/>
      <c r="IH12235" s="1009"/>
      <c r="II12235" s="1009"/>
      <c r="IJ12235" s="1009"/>
      <c r="IK12235" s="1009"/>
      <c r="IL12235" s="1009"/>
      <c r="IM12235" s="1009"/>
    </row>
    <row r="12236" spans="17:247" x14ac:dyDescent="0.25">
      <c r="Q12236" s="1333"/>
      <c r="R12236" s="1333"/>
      <c r="S12236" s="669"/>
      <c r="T12236" s="669"/>
      <c r="U12236" s="669"/>
      <c r="AG12236" s="873"/>
      <c r="AN12236" s="669"/>
      <c r="IG12236" s="1009"/>
      <c r="IH12236" s="1009"/>
      <c r="II12236" s="1009"/>
      <c r="IJ12236" s="1009"/>
      <c r="IK12236" s="1009"/>
      <c r="IL12236" s="1009"/>
      <c r="IM12236" s="1009"/>
    </row>
    <row r="12237" spans="17:247" x14ac:dyDescent="0.25">
      <c r="Q12237" s="1333"/>
      <c r="R12237" s="1333"/>
      <c r="S12237" s="669"/>
      <c r="T12237" s="669"/>
      <c r="U12237" s="669"/>
      <c r="AG12237" s="873"/>
      <c r="AN12237" s="669"/>
      <c r="IG12237" s="1009"/>
      <c r="IH12237" s="1009"/>
      <c r="II12237" s="1009"/>
      <c r="IJ12237" s="1009"/>
      <c r="IK12237" s="1009"/>
      <c r="IL12237" s="1009"/>
      <c r="IM12237" s="1009"/>
    </row>
    <row r="12238" spans="17:247" x14ac:dyDescent="0.25">
      <c r="Q12238" s="1333"/>
      <c r="R12238" s="1333"/>
      <c r="S12238" s="669"/>
      <c r="T12238" s="669"/>
      <c r="U12238" s="669"/>
      <c r="AG12238" s="873"/>
      <c r="AN12238" s="669"/>
      <c r="IG12238" s="1009"/>
      <c r="IH12238" s="1009"/>
      <c r="II12238" s="1009"/>
      <c r="IJ12238" s="1009"/>
      <c r="IK12238" s="1009"/>
      <c r="IL12238" s="1009"/>
      <c r="IM12238" s="1009"/>
    </row>
    <row r="12239" spans="17:247" x14ac:dyDescent="0.25">
      <c r="Q12239" s="1333"/>
      <c r="R12239" s="1333"/>
      <c r="S12239" s="669"/>
      <c r="T12239" s="669"/>
      <c r="U12239" s="669"/>
      <c r="AG12239" s="873"/>
      <c r="AN12239" s="669"/>
      <c r="IG12239" s="1009"/>
      <c r="IH12239" s="1009"/>
      <c r="II12239" s="1009"/>
      <c r="IJ12239" s="1009"/>
      <c r="IK12239" s="1009"/>
      <c r="IL12239" s="1009"/>
      <c r="IM12239" s="1009"/>
    </row>
    <row r="12240" spans="17:247" x14ac:dyDescent="0.25">
      <c r="Q12240" s="1333"/>
      <c r="R12240" s="1333"/>
      <c r="S12240" s="669"/>
      <c r="T12240" s="669"/>
      <c r="U12240" s="669"/>
      <c r="AG12240" s="873"/>
      <c r="AN12240" s="669"/>
      <c r="IG12240" s="1009"/>
      <c r="IH12240" s="1009"/>
      <c r="II12240" s="1009"/>
      <c r="IJ12240" s="1009"/>
      <c r="IK12240" s="1009"/>
      <c r="IL12240" s="1009"/>
      <c r="IM12240" s="1009"/>
    </row>
    <row r="12241" spans="17:247" x14ac:dyDescent="0.25">
      <c r="Q12241" s="1333"/>
      <c r="R12241" s="1333"/>
      <c r="S12241" s="669"/>
      <c r="T12241" s="669"/>
      <c r="U12241" s="669"/>
      <c r="AG12241" s="873"/>
      <c r="AN12241" s="669"/>
      <c r="IG12241" s="1009"/>
      <c r="IH12241" s="1009"/>
      <c r="II12241" s="1009"/>
      <c r="IJ12241" s="1009"/>
      <c r="IK12241" s="1009"/>
      <c r="IL12241" s="1009"/>
      <c r="IM12241" s="1009"/>
    </row>
    <row r="12242" spans="17:247" x14ac:dyDescent="0.25">
      <c r="Q12242" s="1333"/>
      <c r="R12242" s="1333"/>
      <c r="S12242" s="669"/>
      <c r="T12242" s="669"/>
      <c r="U12242" s="669"/>
      <c r="AG12242" s="873"/>
      <c r="AN12242" s="669"/>
      <c r="IG12242" s="1009"/>
      <c r="IH12242" s="1009"/>
      <c r="II12242" s="1009"/>
      <c r="IJ12242" s="1009"/>
      <c r="IK12242" s="1009"/>
      <c r="IL12242" s="1009"/>
      <c r="IM12242" s="1009"/>
    </row>
    <row r="12243" spans="17:247" x14ac:dyDescent="0.25">
      <c r="Q12243" s="1333"/>
      <c r="R12243" s="1333"/>
      <c r="S12243" s="669"/>
      <c r="T12243" s="669"/>
      <c r="U12243" s="669"/>
      <c r="AG12243" s="873"/>
      <c r="AN12243" s="669"/>
      <c r="IG12243" s="1009"/>
      <c r="IH12243" s="1009"/>
      <c r="II12243" s="1009"/>
      <c r="IJ12243" s="1009"/>
      <c r="IK12243" s="1009"/>
      <c r="IL12243" s="1009"/>
      <c r="IM12243" s="1009"/>
    </row>
    <row r="12244" spans="17:247" x14ac:dyDescent="0.25">
      <c r="Q12244" s="1333"/>
      <c r="R12244" s="1333"/>
      <c r="S12244" s="669"/>
      <c r="T12244" s="669"/>
      <c r="U12244" s="669"/>
      <c r="AG12244" s="873"/>
      <c r="AN12244" s="669"/>
      <c r="IG12244" s="1009"/>
      <c r="IH12244" s="1009"/>
      <c r="II12244" s="1009"/>
      <c r="IJ12244" s="1009"/>
      <c r="IK12244" s="1009"/>
      <c r="IL12244" s="1009"/>
      <c r="IM12244" s="1009"/>
    </row>
    <row r="12245" spans="17:247" x14ac:dyDescent="0.25">
      <c r="Q12245" s="1333"/>
      <c r="R12245" s="1333"/>
      <c r="S12245" s="669"/>
      <c r="T12245" s="669"/>
      <c r="U12245" s="669"/>
      <c r="AG12245" s="873"/>
      <c r="AN12245" s="669"/>
      <c r="IG12245" s="1009"/>
      <c r="IH12245" s="1009"/>
      <c r="II12245" s="1009"/>
      <c r="IJ12245" s="1009"/>
      <c r="IK12245" s="1009"/>
      <c r="IL12245" s="1009"/>
      <c r="IM12245" s="1009"/>
    </row>
    <row r="12246" spans="17:247" x14ac:dyDescent="0.25">
      <c r="Q12246" s="1333"/>
      <c r="R12246" s="1333"/>
      <c r="S12246" s="669"/>
      <c r="T12246" s="669"/>
      <c r="U12246" s="669"/>
      <c r="AG12246" s="873"/>
      <c r="AN12246" s="669"/>
      <c r="IG12246" s="1009"/>
      <c r="IH12246" s="1009"/>
      <c r="II12246" s="1009"/>
      <c r="IJ12246" s="1009"/>
      <c r="IK12246" s="1009"/>
      <c r="IL12246" s="1009"/>
      <c r="IM12246" s="1009"/>
    </row>
    <row r="12247" spans="17:247" x14ac:dyDescent="0.25">
      <c r="Q12247" s="1333"/>
      <c r="R12247" s="1333"/>
      <c r="S12247" s="669"/>
      <c r="T12247" s="669"/>
      <c r="U12247" s="669"/>
      <c r="AG12247" s="873"/>
      <c r="AN12247" s="669"/>
      <c r="IG12247" s="1009"/>
      <c r="IH12247" s="1009"/>
      <c r="II12247" s="1009"/>
      <c r="IJ12247" s="1009"/>
      <c r="IK12247" s="1009"/>
      <c r="IL12247" s="1009"/>
      <c r="IM12247" s="1009"/>
    </row>
    <row r="12248" spans="17:247" x14ac:dyDescent="0.25">
      <c r="Q12248" s="1333"/>
      <c r="R12248" s="1333"/>
      <c r="S12248" s="669"/>
      <c r="T12248" s="669"/>
      <c r="U12248" s="669"/>
      <c r="AG12248" s="873"/>
      <c r="AN12248" s="669"/>
      <c r="IG12248" s="1009"/>
      <c r="IH12248" s="1009"/>
      <c r="II12248" s="1009"/>
      <c r="IJ12248" s="1009"/>
      <c r="IK12248" s="1009"/>
      <c r="IL12248" s="1009"/>
      <c r="IM12248" s="1009"/>
    </row>
    <row r="12249" spans="17:247" x14ac:dyDescent="0.25">
      <c r="Q12249" s="1333"/>
      <c r="R12249" s="1333"/>
      <c r="S12249" s="669"/>
      <c r="T12249" s="669"/>
      <c r="U12249" s="669"/>
      <c r="AG12249" s="873"/>
      <c r="AN12249" s="669"/>
      <c r="IG12249" s="1009"/>
      <c r="IH12249" s="1009"/>
      <c r="II12249" s="1009"/>
      <c r="IJ12249" s="1009"/>
      <c r="IK12249" s="1009"/>
      <c r="IL12249" s="1009"/>
      <c r="IM12249" s="1009"/>
    </row>
    <row r="12250" spans="17:247" x14ac:dyDescent="0.25">
      <c r="Q12250" s="1333"/>
      <c r="R12250" s="1333"/>
      <c r="S12250" s="669"/>
      <c r="T12250" s="669"/>
      <c r="U12250" s="669"/>
      <c r="AG12250" s="873"/>
      <c r="AN12250" s="669"/>
      <c r="IG12250" s="1009"/>
      <c r="IH12250" s="1009"/>
      <c r="II12250" s="1009"/>
      <c r="IJ12250" s="1009"/>
      <c r="IK12250" s="1009"/>
      <c r="IL12250" s="1009"/>
      <c r="IM12250" s="1009"/>
    </row>
    <row r="12251" spans="17:247" x14ac:dyDescent="0.25">
      <c r="Q12251" s="1333"/>
      <c r="R12251" s="1333"/>
      <c r="S12251" s="669"/>
      <c r="T12251" s="669"/>
      <c r="U12251" s="669"/>
      <c r="AG12251" s="873"/>
      <c r="AN12251" s="669"/>
      <c r="IG12251" s="1009"/>
      <c r="IH12251" s="1009"/>
      <c r="II12251" s="1009"/>
      <c r="IJ12251" s="1009"/>
      <c r="IK12251" s="1009"/>
      <c r="IL12251" s="1009"/>
      <c r="IM12251" s="1009"/>
    </row>
    <row r="12252" spans="17:247" x14ac:dyDescent="0.25">
      <c r="Q12252" s="1333"/>
      <c r="R12252" s="1333"/>
      <c r="S12252" s="669"/>
      <c r="T12252" s="669"/>
      <c r="U12252" s="669"/>
      <c r="AG12252" s="873"/>
      <c r="AN12252" s="669"/>
      <c r="IG12252" s="1009"/>
      <c r="IH12252" s="1009"/>
      <c r="II12252" s="1009"/>
      <c r="IJ12252" s="1009"/>
      <c r="IK12252" s="1009"/>
      <c r="IL12252" s="1009"/>
      <c r="IM12252" s="1009"/>
    </row>
    <row r="12253" spans="17:247" x14ac:dyDescent="0.25">
      <c r="Q12253" s="1333"/>
      <c r="R12253" s="1333"/>
      <c r="S12253" s="669"/>
      <c r="T12253" s="669"/>
      <c r="U12253" s="669"/>
      <c r="AG12253" s="873"/>
      <c r="AN12253" s="669"/>
      <c r="IG12253" s="1009"/>
      <c r="IH12253" s="1009"/>
      <c r="II12253" s="1009"/>
      <c r="IJ12253" s="1009"/>
      <c r="IK12253" s="1009"/>
      <c r="IL12253" s="1009"/>
      <c r="IM12253" s="1009"/>
    </row>
    <row r="12254" spans="17:247" x14ac:dyDescent="0.25">
      <c r="Q12254" s="1333"/>
      <c r="R12254" s="1333"/>
      <c r="S12254" s="669"/>
      <c r="T12254" s="669"/>
      <c r="U12254" s="669"/>
      <c r="AG12254" s="873"/>
      <c r="AN12254" s="669"/>
      <c r="IG12254" s="1009"/>
      <c r="IH12254" s="1009"/>
      <c r="II12254" s="1009"/>
      <c r="IJ12254" s="1009"/>
      <c r="IK12254" s="1009"/>
      <c r="IL12254" s="1009"/>
      <c r="IM12254" s="1009"/>
    </row>
    <row r="12255" spans="17:247" x14ac:dyDescent="0.25">
      <c r="Q12255" s="1333"/>
      <c r="R12255" s="1333"/>
      <c r="S12255" s="669"/>
      <c r="T12255" s="669"/>
      <c r="U12255" s="669"/>
      <c r="AG12255" s="873"/>
      <c r="AN12255" s="669"/>
      <c r="IG12255" s="1009"/>
      <c r="IH12255" s="1009"/>
      <c r="II12255" s="1009"/>
      <c r="IJ12255" s="1009"/>
      <c r="IK12255" s="1009"/>
      <c r="IL12255" s="1009"/>
      <c r="IM12255" s="1009"/>
    </row>
    <row r="12256" spans="17:247" x14ac:dyDescent="0.25">
      <c r="Q12256" s="1333"/>
      <c r="R12256" s="1333"/>
      <c r="S12256" s="669"/>
      <c r="T12256" s="669"/>
      <c r="U12256" s="669"/>
      <c r="AG12256" s="873"/>
      <c r="AN12256" s="669"/>
      <c r="IG12256" s="1009"/>
      <c r="IH12256" s="1009"/>
      <c r="II12256" s="1009"/>
      <c r="IJ12256" s="1009"/>
      <c r="IK12256" s="1009"/>
      <c r="IL12256" s="1009"/>
      <c r="IM12256" s="1009"/>
    </row>
    <row r="12257" spans="17:247" x14ac:dyDescent="0.25">
      <c r="Q12257" s="1333"/>
      <c r="R12257" s="1333"/>
      <c r="S12257" s="669"/>
      <c r="T12257" s="669"/>
      <c r="U12257" s="669"/>
      <c r="AG12257" s="873"/>
      <c r="AN12257" s="669"/>
      <c r="IG12257" s="1009"/>
      <c r="IH12257" s="1009"/>
      <c r="II12257" s="1009"/>
      <c r="IJ12257" s="1009"/>
      <c r="IK12257" s="1009"/>
      <c r="IL12257" s="1009"/>
      <c r="IM12257" s="1009"/>
    </row>
    <row r="12258" spans="17:247" x14ac:dyDescent="0.25">
      <c r="Q12258" s="1333"/>
      <c r="R12258" s="1333"/>
      <c r="S12258" s="669"/>
      <c r="T12258" s="669"/>
      <c r="U12258" s="669"/>
      <c r="AG12258" s="873"/>
      <c r="AN12258" s="669"/>
      <c r="IG12258" s="1009"/>
      <c r="IH12258" s="1009"/>
      <c r="II12258" s="1009"/>
      <c r="IJ12258" s="1009"/>
      <c r="IK12258" s="1009"/>
      <c r="IL12258" s="1009"/>
      <c r="IM12258" s="1009"/>
    </row>
    <row r="12259" spans="17:247" x14ac:dyDescent="0.25">
      <c r="Q12259" s="1333"/>
      <c r="R12259" s="1333"/>
      <c r="S12259" s="669"/>
      <c r="T12259" s="669"/>
      <c r="U12259" s="669"/>
      <c r="AG12259" s="873"/>
      <c r="AN12259" s="669"/>
      <c r="IG12259" s="1009"/>
      <c r="IH12259" s="1009"/>
      <c r="II12259" s="1009"/>
      <c r="IJ12259" s="1009"/>
      <c r="IK12259" s="1009"/>
      <c r="IL12259" s="1009"/>
      <c r="IM12259" s="1009"/>
    </row>
    <row r="12260" spans="17:247" x14ac:dyDescent="0.25">
      <c r="Q12260" s="1333"/>
      <c r="R12260" s="1333"/>
      <c r="S12260" s="669"/>
      <c r="T12260" s="669"/>
      <c r="U12260" s="669"/>
      <c r="AG12260" s="873"/>
      <c r="AN12260" s="669"/>
      <c r="IG12260" s="1009"/>
      <c r="IH12260" s="1009"/>
      <c r="II12260" s="1009"/>
      <c r="IJ12260" s="1009"/>
      <c r="IK12260" s="1009"/>
      <c r="IL12260" s="1009"/>
      <c r="IM12260" s="1009"/>
    </row>
    <row r="12261" spans="17:247" x14ac:dyDescent="0.25">
      <c r="Q12261" s="1333"/>
      <c r="R12261" s="1333"/>
      <c r="S12261" s="669"/>
      <c r="T12261" s="669"/>
      <c r="U12261" s="669"/>
      <c r="AG12261" s="873"/>
      <c r="AN12261" s="669"/>
      <c r="IG12261" s="1009"/>
      <c r="IH12261" s="1009"/>
      <c r="II12261" s="1009"/>
      <c r="IJ12261" s="1009"/>
      <c r="IK12261" s="1009"/>
      <c r="IL12261" s="1009"/>
      <c r="IM12261" s="1009"/>
    </row>
    <row r="12262" spans="17:247" x14ac:dyDescent="0.25">
      <c r="Q12262" s="1333"/>
      <c r="R12262" s="1333"/>
      <c r="S12262" s="669"/>
      <c r="T12262" s="669"/>
      <c r="U12262" s="669"/>
      <c r="AG12262" s="873"/>
      <c r="AN12262" s="669"/>
      <c r="IG12262" s="1009"/>
      <c r="IH12262" s="1009"/>
      <c r="II12262" s="1009"/>
      <c r="IJ12262" s="1009"/>
      <c r="IK12262" s="1009"/>
      <c r="IL12262" s="1009"/>
      <c r="IM12262" s="1009"/>
    </row>
    <row r="12263" spans="17:247" x14ac:dyDescent="0.25">
      <c r="Q12263" s="1333"/>
      <c r="R12263" s="1333"/>
      <c r="S12263" s="669"/>
      <c r="T12263" s="669"/>
      <c r="U12263" s="669"/>
      <c r="AG12263" s="873"/>
      <c r="AN12263" s="669"/>
      <c r="IG12263" s="1009"/>
      <c r="IH12263" s="1009"/>
      <c r="II12263" s="1009"/>
      <c r="IJ12263" s="1009"/>
      <c r="IK12263" s="1009"/>
      <c r="IL12263" s="1009"/>
      <c r="IM12263" s="1009"/>
    </row>
    <row r="12264" spans="17:247" x14ac:dyDescent="0.25">
      <c r="Q12264" s="1333"/>
      <c r="R12264" s="1333"/>
      <c r="S12264" s="669"/>
      <c r="T12264" s="669"/>
      <c r="U12264" s="669"/>
      <c r="AG12264" s="873"/>
      <c r="AN12264" s="669"/>
      <c r="IG12264" s="1009"/>
      <c r="IH12264" s="1009"/>
      <c r="II12264" s="1009"/>
      <c r="IJ12264" s="1009"/>
      <c r="IK12264" s="1009"/>
      <c r="IL12264" s="1009"/>
      <c r="IM12264" s="1009"/>
    </row>
    <row r="12265" spans="17:247" x14ac:dyDescent="0.25">
      <c r="Q12265" s="1333"/>
      <c r="R12265" s="1333"/>
      <c r="S12265" s="669"/>
      <c r="T12265" s="669"/>
      <c r="U12265" s="669"/>
      <c r="AG12265" s="873"/>
      <c r="AN12265" s="669"/>
      <c r="IG12265" s="1009"/>
      <c r="IH12265" s="1009"/>
      <c r="II12265" s="1009"/>
      <c r="IJ12265" s="1009"/>
      <c r="IK12265" s="1009"/>
      <c r="IL12265" s="1009"/>
      <c r="IM12265" s="1009"/>
    </row>
    <row r="12266" spans="17:247" x14ac:dyDescent="0.25">
      <c r="Q12266" s="1333"/>
      <c r="R12266" s="1333"/>
      <c r="S12266" s="669"/>
      <c r="T12266" s="669"/>
      <c r="U12266" s="669"/>
      <c r="AG12266" s="873"/>
      <c r="AN12266" s="669"/>
      <c r="IG12266" s="1009"/>
      <c r="IH12266" s="1009"/>
      <c r="II12266" s="1009"/>
      <c r="IJ12266" s="1009"/>
      <c r="IK12266" s="1009"/>
      <c r="IL12266" s="1009"/>
      <c r="IM12266" s="1009"/>
    </row>
    <row r="12267" spans="17:247" x14ac:dyDescent="0.25">
      <c r="Q12267" s="1333"/>
      <c r="R12267" s="1333"/>
      <c r="S12267" s="669"/>
      <c r="T12267" s="669"/>
      <c r="U12267" s="669"/>
      <c r="AG12267" s="873"/>
      <c r="AN12267" s="669"/>
      <c r="IG12267" s="1009"/>
      <c r="IH12267" s="1009"/>
      <c r="II12267" s="1009"/>
      <c r="IJ12267" s="1009"/>
      <c r="IK12267" s="1009"/>
      <c r="IL12267" s="1009"/>
      <c r="IM12267" s="1009"/>
    </row>
    <row r="12268" spans="17:247" x14ac:dyDescent="0.25">
      <c r="Q12268" s="1333"/>
      <c r="R12268" s="1333"/>
      <c r="S12268" s="669"/>
      <c r="T12268" s="669"/>
      <c r="U12268" s="669"/>
      <c r="AG12268" s="873"/>
      <c r="AN12268" s="669"/>
      <c r="IG12268" s="1009"/>
      <c r="IH12268" s="1009"/>
      <c r="II12268" s="1009"/>
      <c r="IJ12268" s="1009"/>
      <c r="IK12268" s="1009"/>
      <c r="IL12268" s="1009"/>
      <c r="IM12268" s="1009"/>
    </row>
    <row r="12269" spans="17:247" x14ac:dyDescent="0.25">
      <c r="Q12269" s="1333"/>
      <c r="R12269" s="1333"/>
      <c r="S12269" s="669"/>
      <c r="T12269" s="669"/>
      <c r="U12269" s="669"/>
      <c r="AG12269" s="873"/>
      <c r="AN12269" s="669"/>
      <c r="IG12269" s="1009"/>
      <c r="IH12269" s="1009"/>
      <c r="II12269" s="1009"/>
      <c r="IJ12269" s="1009"/>
      <c r="IK12269" s="1009"/>
      <c r="IL12269" s="1009"/>
      <c r="IM12269" s="1009"/>
    </row>
    <row r="12270" spans="17:247" x14ac:dyDescent="0.25">
      <c r="Q12270" s="1333"/>
      <c r="R12270" s="1333"/>
      <c r="S12270" s="669"/>
      <c r="T12270" s="669"/>
      <c r="U12270" s="669"/>
      <c r="AG12270" s="873"/>
      <c r="AN12270" s="669"/>
      <c r="IG12270" s="1009"/>
      <c r="IH12270" s="1009"/>
      <c r="II12270" s="1009"/>
      <c r="IJ12270" s="1009"/>
      <c r="IK12270" s="1009"/>
      <c r="IL12270" s="1009"/>
      <c r="IM12270" s="1009"/>
    </row>
    <row r="12271" spans="17:247" x14ac:dyDescent="0.25">
      <c r="Q12271" s="1333"/>
      <c r="R12271" s="1333"/>
      <c r="S12271" s="669"/>
      <c r="T12271" s="669"/>
      <c r="U12271" s="669"/>
      <c r="AG12271" s="873"/>
      <c r="AN12271" s="669"/>
      <c r="IG12271" s="1009"/>
      <c r="IH12271" s="1009"/>
      <c r="II12271" s="1009"/>
      <c r="IJ12271" s="1009"/>
      <c r="IK12271" s="1009"/>
      <c r="IL12271" s="1009"/>
      <c r="IM12271" s="1009"/>
    </row>
    <row r="12272" spans="17:247" x14ac:dyDescent="0.25">
      <c r="Q12272" s="1333"/>
      <c r="R12272" s="1333"/>
      <c r="S12272" s="669"/>
      <c r="T12272" s="669"/>
      <c r="U12272" s="669"/>
      <c r="AG12272" s="873"/>
      <c r="AN12272" s="669"/>
      <c r="IG12272" s="1009"/>
      <c r="IH12272" s="1009"/>
      <c r="II12272" s="1009"/>
      <c r="IJ12272" s="1009"/>
      <c r="IK12272" s="1009"/>
      <c r="IL12272" s="1009"/>
      <c r="IM12272" s="1009"/>
    </row>
    <row r="12273" spans="17:247" x14ac:dyDescent="0.25">
      <c r="Q12273" s="1333"/>
      <c r="R12273" s="1333"/>
      <c r="S12273" s="669"/>
      <c r="T12273" s="669"/>
      <c r="U12273" s="669"/>
      <c r="AG12273" s="873"/>
      <c r="AN12273" s="669"/>
      <c r="IG12273" s="1009"/>
      <c r="IH12273" s="1009"/>
      <c r="II12273" s="1009"/>
      <c r="IJ12273" s="1009"/>
      <c r="IK12273" s="1009"/>
      <c r="IL12273" s="1009"/>
      <c r="IM12273" s="1009"/>
    </row>
    <row r="12274" spans="17:247" x14ac:dyDescent="0.25">
      <c r="Q12274" s="1333"/>
      <c r="R12274" s="1333"/>
      <c r="S12274" s="669"/>
      <c r="T12274" s="669"/>
      <c r="U12274" s="669"/>
      <c r="AG12274" s="873"/>
      <c r="AN12274" s="669"/>
      <c r="IG12274" s="1009"/>
      <c r="IH12274" s="1009"/>
      <c r="II12274" s="1009"/>
      <c r="IJ12274" s="1009"/>
      <c r="IK12274" s="1009"/>
      <c r="IL12274" s="1009"/>
      <c r="IM12274" s="1009"/>
    </row>
    <row r="12275" spans="17:247" x14ac:dyDescent="0.25">
      <c r="Q12275" s="1333"/>
      <c r="R12275" s="1333"/>
      <c r="S12275" s="669"/>
      <c r="T12275" s="669"/>
      <c r="U12275" s="669"/>
      <c r="AG12275" s="873"/>
      <c r="AN12275" s="669"/>
      <c r="IG12275" s="1009"/>
      <c r="IH12275" s="1009"/>
      <c r="II12275" s="1009"/>
      <c r="IJ12275" s="1009"/>
      <c r="IK12275" s="1009"/>
      <c r="IL12275" s="1009"/>
      <c r="IM12275" s="1009"/>
    </row>
    <row r="12276" spans="17:247" x14ac:dyDescent="0.25">
      <c r="Q12276" s="1333"/>
      <c r="R12276" s="1333"/>
      <c r="S12276" s="669"/>
      <c r="T12276" s="669"/>
      <c r="U12276" s="669"/>
      <c r="AG12276" s="873"/>
      <c r="AN12276" s="669"/>
      <c r="IG12276" s="1009"/>
      <c r="IH12276" s="1009"/>
      <c r="II12276" s="1009"/>
      <c r="IJ12276" s="1009"/>
      <c r="IK12276" s="1009"/>
      <c r="IL12276" s="1009"/>
      <c r="IM12276" s="1009"/>
    </row>
    <row r="12277" spans="17:247" x14ac:dyDescent="0.25">
      <c r="Q12277" s="1333"/>
      <c r="R12277" s="1333"/>
      <c r="S12277" s="669"/>
      <c r="T12277" s="669"/>
      <c r="U12277" s="669"/>
      <c r="AG12277" s="873"/>
      <c r="AN12277" s="669"/>
      <c r="IG12277" s="1009"/>
      <c r="IH12277" s="1009"/>
      <c r="II12277" s="1009"/>
      <c r="IJ12277" s="1009"/>
      <c r="IK12277" s="1009"/>
      <c r="IL12277" s="1009"/>
      <c r="IM12277" s="1009"/>
    </row>
    <row r="12278" spans="17:247" x14ac:dyDescent="0.25">
      <c r="Q12278" s="1333"/>
      <c r="R12278" s="1333"/>
      <c r="S12278" s="669"/>
      <c r="T12278" s="669"/>
      <c r="U12278" s="669"/>
      <c r="AG12278" s="873"/>
      <c r="AN12278" s="669"/>
      <c r="IG12278" s="1009"/>
      <c r="IH12278" s="1009"/>
      <c r="II12278" s="1009"/>
      <c r="IJ12278" s="1009"/>
      <c r="IK12278" s="1009"/>
      <c r="IL12278" s="1009"/>
      <c r="IM12278" s="1009"/>
    </row>
    <row r="12279" spans="17:247" x14ac:dyDescent="0.25">
      <c r="Q12279" s="1333"/>
      <c r="R12279" s="1333"/>
      <c r="S12279" s="669"/>
      <c r="T12279" s="669"/>
      <c r="U12279" s="669"/>
      <c r="AG12279" s="873"/>
      <c r="AN12279" s="669"/>
      <c r="IG12279" s="1009"/>
      <c r="IH12279" s="1009"/>
      <c r="II12279" s="1009"/>
      <c r="IJ12279" s="1009"/>
      <c r="IK12279" s="1009"/>
      <c r="IL12279" s="1009"/>
      <c r="IM12279" s="1009"/>
    </row>
    <row r="12280" spans="17:247" x14ac:dyDescent="0.25">
      <c r="Q12280" s="1333"/>
      <c r="R12280" s="1333"/>
      <c r="S12280" s="669"/>
      <c r="T12280" s="669"/>
      <c r="U12280" s="669"/>
      <c r="AG12280" s="873"/>
      <c r="AN12280" s="669"/>
      <c r="IG12280" s="1009"/>
      <c r="IH12280" s="1009"/>
      <c r="II12280" s="1009"/>
      <c r="IJ12280" s="1009"/>
      <c r="IK12280" s="1009"/>
      <c r="IL12280" s="1009"/>
      <c r="IM12280" s="1009"/>
    </row>
    <row r="12281" spans="17:247" x14ac:dyDescent="0.25">
      <c r="Q12281" s="1333"/>
      <c r="R12281" s="1333"/>
      <c r="S12281" s="669"/>
      <c r="T12281" s="669"/>
      <c r="U12281" s="669"/>
      <c r="AG12281" s="873"/>
      <c r="AN12281" s="669"/>
      <c r="IG12281" s="1009"/>
      <c r="IH12281" s="1009"/>
      <c r="II12281" s="1009"/>
      <c r="IJ12281" s="1009"/>
      <c r="IK12281" s="1009"/>
      <c r="IL12281" s="1009"/>
      <c r="IM12281" s="1009"/>
    </row>
    <row r="12282" spans="17:247" x14ac:dyDescent="0.25">
      <c r="Q12282" s="1333"/>
      <c r="R12282" s="1333"/>
      <c r="S12282" s="669"/>
      <c r="T12282" s="669"/>
      <c r="U12282" s="669"/>
      <c r="AG12282" s="873"/>
      <c r="AN12282" s="669"/>
      <c r="IG12282" s="1009"/>
      <c r="IH12282" s="1009"/>
      <c r="II12282" s="1009"/>
      <c r="IJ12282" s="1009"/>
      <c r="IK12282" s="1009"/>
      <c r="IL12282" s="1009"/>
      <c r="IM12282" s="1009"/>
    </row>
    <row r="12283" spans="17:247" x14ac:dyDescent="0.25">
      <c r="Q12283" s="1333"/>
      <c r="R12283" s="1333"/>
      <c r="S12283" s="669"/>
      <c r="T12283" s="669"/>
      <c r="U12283" s="669"/>
      <c r="AG12283" s="873"/>
      <c r="AN12283" s="669"/>
      <c r="IG12283" s="1009"/>
      <c r="IH12283" s="1009"/>
      <c r="II12283" s="1009"/>
      <c r="IJ12283" s="1009"/>
      <c r="IK12283" s="1009"/>
      <c r="IL12283" s="1009"/>
      <c r="IM12283" s="1009"/>
    </row>
    <row r="12284" spans="17:247" x14ac:dyDescent="0.25">
      <c r="Q12284" s="1333"/>
      <c r="R12284" s="1333"/>
      <c r="S12284" s="669"/>
      <c r="T12284" s="669"/>
      <c r="U12284" s="669"/>
      <c r="AG12284" s="873"/>
      <c r="AN12284" s="669"/>
      <c r="IG12284" s="1009"/>
      <c r="IH12284" s="1009"/>
      <c r="II12284" s="1009"/>
      <c r="IJ12284" s="1009"/>
      <c r="IK12284" s="1009"/>
      <c r="IL12284" s="1009"/>
      <c r="IM12284" s="1009"/>
    </row>
    <row r="12285" spans="17:247" x14ac:dyDescent="0.25">
      <c r="Q12285" s="1333"/>
      <c r="R12285" s="1333"/>
      <c r="S12285" s="669"/>
      <c r="T12285" s="669"/>
      <c r="U12285" s="669"/>
      <c r="AG12285" s="873"/>
      <c r="AN12285" s="669"/>
      <c r="IG12285" s="1009"/>
      <c r="IH12285" s="1009"/>
      <c r="II12285" s="1009"/>
      <c r="IJ12285" s="1009"/>
      <c r="IK12285" s="1009"/>
      <c r="IL12285" s="1009"/>
      <c r="IM12285" s="1009"/>
    </row>
    <row r="12286" spans="17:247" x14ac:dyDescent="0.25">
      <c r="Q12286" s="1333"/>
      <c r="R12286" s="1333"/>
      <c r="S12286" s="669"/>
      <c r="T12286" s="669"/>
      <c r="U12286" s="669"/>
      <c r="AG12286" s="873"/>
      <c r="AN12286" s="669"/>
      <c r="IG12286" s="1009"/>
      <c r="IH12286" s="1009"/>
      <c r="II12286" s="1009"/>
      <c r="IJ12286" s="1009"/>
      <c r="IK12286" s="1009"/>
      <c r="IL12286" s="1009"/>
      <c r="IM12286" s="1009"/>
    </row>
    <row r="12287" spans="17:247" x14ac:dyDescent="0.25">
      <c r="Q12287" s="1333"/>
      <c r="R12287" s="1333"/>
      <c r="S12287" s="669"/>
      <c r="T12287" s="669"/>
      <c r="U12287" s="669"/>
      <c r="AG12287" s="873"/>
      <c r="AN12287" s="669"/>
      <c r="IG12287" s="1009"/>
      <c r="IH12287" s="1009"/>
      <c r="II12287" s="1009"/>
      <c r="IJ12287" s="1009"/>
      <c r="IK12287" s="1009"/>
      <c r="IL12287" s="1009"/>
      <c r="IM12287" s="1009"/>
    </row>
    <row r="12288" spans="17:247" x14ac:dyDescent="0.25">
      <c r="Q12288" s="1333"/>
      <c r="R12288" s="1333"/>
      <c r="S12288" s="669"/>
      <c r="T12288" s="669"/>
      <c r="U12288" s="669"/>
      <c r="AG12288" s="873"/>
      <c r="AN12288" s="669"/>
      <c r="IG12288" s="1009"/>
      <c r="IH12288" s="1009"/>
      <c r="II12288" s="1009"/>
      <c r="IJ12288" s="1009"/>
      <c r="IK12288" s="1009"/>
      <c r="IL12288" s="1009"/>
      <c r="IM12288" s="1009"/>
    </row>
    <row r="12289" spans="17:247" x14ac:dyDescent="0.25">
      <c r="Q12289" s="1333"/>
      <c r="R12289" s="1333"/>
      <c r="S12289" s="669"/>
      <c r="T12289" s="669"/>
      <c r="U12289" s="669"/>
      <c r="AG12289" s="873"/>
      <c r="AN12289" s="669"/>
      <c r="IG12289" s="1009"/>
      <c r="IH12289" s="1009"/>
      <c r="II12289" s="1009"/>
      <c r="IJ12289" s="1009"/>
      <c r="IK12289" s="1009"/>
      <c r="IL12289" s="1009"/>
      <c r="IM12289" s="1009"/>
    </row>
    <row r="12290" spans="17:247" x14ac:dyDescent="0.25">
      <c r="Q12290" s="1333"/>
      <c r="R12290" s="1333"/>
      <c r="S12290" s="669"/>
      <c r="T12290" s="669"/>
      <c r="U12290" s="669"/>
      <c r="AG12290" s="873"/>
      <c r="AN12290" s="669"/>
      <c r="IG12290" s="1009"/>
      <c r="IH12290" s="1009"/>
      <c r="II12290" s="1009"/>
      <c r="IJ12290" s="1009"/>
      <c r="IK12290" s="1009"/>
      <c r="IL12290" s="1009"/>
      <c r="IM12290" s="1009"/>
    </row>
    <row r="12291" spans="17:247" x14ac:dyDescent="0.25">
      <c r="Q12291" s="1333"/>
      <c r="R12291" s="1333"/>
      <c r="S12291" s="669"/>
      <c r="T12291" s="669"/>
      <c r="U12291" s="669"/>
      <c r="AG12291" s="873"/>
      <c r="AN12291" s="669"/>
      <c r="IG12291" s="1009"/>
      <c r="IH12291" s="1009"/>
      <c r="II12291" s="1009"/>
      <c r="IJ12291" s="1009"/>
      <c r="IK12291" s="1009"/>
      <c r="IL12291" s="1009"/>
      <c r="IM12291" s="1009"/>
    </row>
    <row r="12292" spans="17:247" x14ac:dyDescent="0.25">
      <c r="Q12292" s="1333"/>
      <c r="R12292" s="1333"/>
      <c r="S12292" s="669"/>
      <c r="T12292" s="669"/>
      <c r="U12292" s="669"/>
      <c r="AG12292" s="873"/>
      <c r="AN12292" s="669"/>
      <c r="IG12292" s="1009"/>
      <c r="IH12292" s="1009"/>
      <c r="II12292" s="1009"/>
      <c r="IJ12292" s="1009"/>
      <c r="IK12292" s="1009"/>
      <c r="IL12292" s="1009"/>
      <c r="IM12292" s="1009"/>
    </row>
    <row r="12293" spans="17:247" x14ac:dyDescent="0.25">
      <c r="Q12293" s="1333"/>
      <c r="R12293" s="1333"/>
      <c r="S12293" s="669"/>
      <c r="T12293" s="669"/>
      <c r="U12293" s="669"/>
      <c r="AG12293" s="873"/>
      <c r="AN12293" s="669"/>
      <c r="IG12293" s="1009"/>
      <c r="IH12293" s="1009"/>
      <c r="II12293" s="1009"/>
      <c r="IJ12293" s="1009"/>
      <c r="IK12293" s="1009"/>
      <c r="IL12293" s="1009"/>
      <c r="IM12293" s="1009"/>
    </row>
    <row r="12294" spans="17:247" x14ac:dyDescent="0.25">
      <c r="Q12294" s="1333"/>
      <c r="R12294" s="1333"/>
      <c r="S12294" s="669"/>
      <c r="T12294" s="669"/>
      <c r="U12294" s="669"/>
      <c r="AG12294" s="873"/>
      <c r="AN12294" s="669"/>
      <c r="IG12294" s="1009"/>
      <c r="IH12294" s="1009"/>
      <c r="II12294" s="1009"/>
      <c r="IJ12294" s="1009"/>
      <c r="IK12294" s="1009"/>
      <c r="IL12294" s="1009"/>
      <c r="IM12294" s="1009"/>
    </row>
    <row r="12295" spans="17:247" x14ac:dyDescent="0.25">
      <c r="Q12295" s="1333"/>
      <c r="R12295" s="1333"/>
      <c r="S12295" s="669"/>
      <c r="T12295" s="669"/>
      <c r="U12295" s="669"/>
      <c r="AG12295" s="873"/>
      <c r="AN12295" s="669"/>
      <c r="IG12295" s="1009"/>
      <c r="IH12295" s="1009"/>
      <c r="II12295" s="1009"/>
      <c r="IJ12295" s="1009"/>
      <c r="IK12295" s="1009"/>
      <c r="IL12295" s="1009"/>
      <c r="IM12295" s="1009"/>
    </row>
    <row r="12296" spans="17:247" x14ac:dyDescent="0.25">
      <c r="Q12296" s="1333"/>
      <c r="R12296" s="1333"/>
      <c r="S12296" s="669"/>
      <c r="T12296" s="669"/>
      <c r="U12296" s="669"/>
      <c r="AG12296" s="873"/>
      <c r="AN12296" s="669"/>
      <c r="IG12296" s="1009"/>
      <c r="IH12296" s="1009"/>
      <c r="II12296" s="1009"/>
      <c r="IJ12296" s="1009"/>
      <c r="IK12296" s="1009"/>
      <c r="IL12296" s="1009"/>
      <c r="IM12296" s="1009"/>
    </row>
    <row r="12297" spans="17:247" x14ac:dyDescent="0.25">
      <c r="Q12297" s="1333"/>
      <c r="R12297" s="1333"/>
      <c r="S12297" s="669"/>
      <c r="T12297" s="669"/>
      <c r="U12297" s="669"/>
      <c r="AG12297" s="873"/>
      <c r="AN12297" s="669"/>
      <c r="IG12297" s="1009"/>
      <c r="IH12297" s="1009"/>
      <c r="II12297" s="1009"/>
      <c r="IJ12297" s="1009"/>
      <c r="IK12297" s="1009"/>
      <c r="IL12297" s="1009"/>
      <c r="IM12297" s="1009"/>
    </row>
    <row r="12298" spans="17:247" x14ac:dyDescent="0.25">
      <c r="Q12298" s="1333"/>
      <c r="R12298" s="1333"/>
      <c r="S12298" s="669"/>
      <c r="T12298" s="669"/>
      <c r="U12298" s="669"/>
      <c r="AG12298" s="873"/>
      <c r="AN12298" s="669"/>
      <c r="IG12298" s="1009"/>
      <c r="IH12298" s="1009"/>
      <c r="II12298" s="1009"/>
      <c r="IJ12298" s="1009"/>
      <c r="IK12298" s="1009"/>
      <c r="IL12298" s="1009"/>
      <c r="IM12298" s="1009"/>
    </row>
    <row r="12299" spans="17:247" x14ac:dyDescent="0.25">
      <c r="Q12299" s="1333"/>
      <c r="R12299" s="1333"/>
      <c r="S12299" s="669"/>
      <c r="T12299" s="669"/>
      <c r="U12299" s="669"/>
      <c r="AG12299" s="873"/>
      <c r="AN12299" s="669"/>
      <c r="IG12299" s="1009"/>
      <c r="IH12299" s="1009"/>
      <c r="II12299" s="1009"/>
      <c r="IJ12299" s="1009"/>
      <c r="IK12299" s="1009"/>
      <c r="IL12299" s="1009"/>
      <c r="IM12299" s="1009"/>
    </row>
    <row r="12300" spans="17:247" x14ac:dyDescent="0.25">
      <c r="Q12300" s="1333"/>
      <c r="R12300" s="1333"/>
      <c r="S12300" s="669"/>
      <c r="T12300" s="669"/>
      <c r="U12300" s="669"/>
      <c r="AG12300" s="873"/>
      <c r="AN12300" s="669"/>
      <c r="IG12300" s="1009"/>
      <c r="IH12300" s="1009"/>
      <c r="II12300" s="1009"/>
      <c r="IJ12300" s="1009"/>
      <c r="IK12300" s="1009"/>
      <c r="IL12300" s="1009"/>
      <c r="IM12300" s="1009"/>
    </row>
    <row r="12301" spans="17:247" x14ac:dyDescent="0.25">
      <c r="Q12301" s="1333"/>
      <c r="R12301" s="1333"/>
      <c r="S12301" s="669"/>
      <c r="T12301" s="669"/>
      <c r="U12301" s="669"/>
      <c r="AG12301" s="873"/>
      <c r="AN12301" s="669"/>
      <c r="IG12301" s="1009"/>
      <c r="IH12301" s="1009"/>
      <c r="II12301" s="1009"/>
      <c r="IJ12301" s="1009"/>
      <c r="IK12301" s="1009"/>
      <c r="IL12301" s="1009"/>
      <c r="IM12301" s="1009"/>
    </row>
    <row r="12302" spans="17:247" x14ac:dyDescent="0.25">
      <c r="Q12302" s="1333"/>
      <c r="R12302" s="1333"/>
      <c r="S12302" s="669"/>
      <c r="T12302" s="669"/>
      <c r="U12302" s="669"/>
      <c r="AG12302" s="873"/>
      <c r="AN12302" s="669"/>
      <c r="IG12302" s="1009"/>
      <c r="IH12302" s="1009"/>
      <c r="II12302" s="1009"/>
      <c r="IJ12302" s="1009"/>
      <c r="IK12302" s="1009"/>
      <c r="IL12302" s="1009"/>
      <c r="IM12302" s="1009"/>
    </row>
    <row r="12303" spans="17:247" x14ac:dyDescent="0.25">
      <c r="Q12303" s="1333"/>
      <c r="R12303" s="1333"/>
      <c r="S12303" s="669"/>
      <c r="T12303" s="669"/>
      <c r="U12303" s="669"/>
      <c r="AG12303" s="873"/>
      <c r="AN12303" s="669"/>
      <c r="IG12303" s="1009"/>
      <c r="IH12303" s="1009"/>
      <c r="II12303" s="1009"/>
      <c r="IJ12303" s="1009"/>
      <c r="IK12303" s="1009"/>
      <c r="IL12303" s="1009"/>
      <c r="IM12303" s="1009"/>
    </row>
    <row r="12304" spans="17:247" x14ac:dyDescent="0.25">
      <c r="Q12304" s="1333"/>
      <c r="R12304" s="1333"/>
      <c r="S12304" s="669"/>
      <c r="T12304" s="669"/>
      <c r="U12304" s="669"/>
      <c r="AG12304" s="873"/>
      <c r="AN12304" s="669"/>
      <c r="IG12304" s="1009"/>
      <c r="IH12304" s="1009"/>
      <c r="II12304" s="1009"/>
      <c r="IJ12304" s="1009"/>
      <c r="IK12304" s="1009"/>
      <c r="IL12304" s="1009"/>
      <c r="IM12304" s="1009"/>
    </row>
    <row r="12305" spans="17:247" x14ac:dyDescent="0.25">
      <c r="Q12305" s="1333"/>
      <c r="R12305" s="1333"/>
      <c r="S12305" s="669"/>
      <c r="T12305" s="669"/>
      <c r="U12305" s="669"/>
      <c r="AG12305" s="873"/>
      <c r="AN12305" s="669"/>
      <c r="IG12305" s="1009"/>
      <c r="IH12305" s="1009"/>
      <c r="II12305" s="1009"/>
      <c r="IJ12305" s="1009"/>
      <c r="IK12305" s="1009"/>
      <c r="IL12305" s="1009"/>
      <c r="IM12305" s="1009"/>
    </row>
    <row r="12306" spans="17:247" x14ac:dyDescent="0.25">
      <c r="Q12306" s="1333"/>
      <c r="R12306" s="1333"/>
      <c r="S12306" s="669"/>
      <c r="T12306" s="669"/>
      <c r="U12306" s="669"/>
      <c r="AG12306" s="873"/>
      <c r="AN12306" s="669"/>
      <c r="IG12306" s="1009"/>
      <c r="IH12306" s="1009"/>
      <c r="II12306" s="1009"/>
      <c r="IJ12306" s="1009"/>
      <c r="IK12306" s="1009"/>
      <c r="IL12306" s="1009"/>
      <c r="IM12306" s="1009"/>
    </row>
    <row r="12307" spans="17:247" x14ac:dyDescent="0.25">
      <c r="Q12307" s="1333"/>
      <c r="R12307" s="1333"/>
      <c r="S12307" s="669"/>
      <c r="T12307" s="669"/>
      <c r="U12307" s="669"/>
      <c r="AG12307" s="873"/>
      <c r="AN12307" s="669"/>
      <c r="IG12307" s="1009"/>
      <c r="IH12307" s="1009"/>
      <c r="II12307" s="1009"/>
      <c r="IJ12307" s="1009"/>
      <c r="IK12307" s="1009"/>
      <c r="IL12307" s="1009"/>
      <c r="IM12307" s="1009"/>
    </row>
    <row r="12308" spans="17:247" x14ac:dyDescent="0.25">
      <c r="Q12308" s="1333"/>
      <c r="R12308" s="1333"/>
      <c r="S12308" s="669"/>
      <c r="T12308" s="669"/>
      <c r="U12308" s="669"/>
      <c r="AG12308" s="873"/>
      <c r="AN12308" s="669"/>
      <c r="IG12308" s="1009"/>
      <c r="IH12308" s="1009"/>
      <c r="II12308" s="1009"/>
      <c r="IJ12308" s="1009"/>
      <c r="IK12308" s="1009"/>
      <c r="IL12308" s="1009"/>
      <c r="IM12308" s="1009"/>
    </row>
    <row r="12309" spans="17:247" x14ac:dyDescent="0.25">
      <c r="Q12309" s="1333"/>
      <c r="R12309" s="1333"/>
      <c r="S12309" s="669"/>
      <c r="T12309" s="669"/>
      <c r="U12309" s="669"/>
      <c r="AG12309" s="873"/>
      <c r="AN12309" s="669"/>
      <c r="IG12309" s="1009"/>
      <c r="IH12309" s="1009"/>
      <c r="II12309" s="1009"/>
      <c r="IJ12309" s="1009"/>
      <c r="IK12309" s="1009"/>
      <c r="IL12309" s="1009"/>
      <c r="IM12309" s="1009"/>
    </row>
    <row r="12310" spans="17:247" x14ac:dyDescent="0.25">
      <c r="Q12310" s="1333"/>
      <c r="R12310" s="1333"/>
      <c r="S12310" s="669"/>
      <c r="T12310" s="669"/>
      <c r="U12310" s="669"/>
      <c r="AG12310" s="873"/>
      <c r="AN12310" s="669"/>
      <c r="IG12310" s="1009"/>
      <c r="IH12310" s="1009"/>
      <c r="II12310" s="1009"/>
      <c r="IJ12310" s="1009"/>
      <c r="IK12310" s="1009"/>
      <c r="IL12310" s="1009"/>
      <c r="IM12310" s="1009"/>
    </row>
    <row r="12311" spans="17:247" x14ac:dyDescent="0.25">
      <c r="Q12311" s="1333"/>
      <c r="R12311" s="1333"/>
      <c r="S12311" s="669"/>
      <c r="T12311" s="669"/>
      <c r="U12311" s="669"/>
      <c r="AG12311" s="873"/>
      <c r="AN12311" s="669"/>
      <c r="IG12311" s="1009"/>
      <c r="IH12311" s="1009"/>
      <c r="II12311" s="1009"/>
      <c r="IJ12311" s="1009"/>
      <c r="IK12311" s="1009"/>
      <c r="IL12311" s="1009"/>
      <c r="IM12311" s="1009"/>
    </row>
    <row r="12312" spans="17:247" x14ac:dyDescent="0.25">
      <c r="Q12312" s="1333"/>
      <c r="R12312" s="1333"/>
      <c r="S12312" s="669"/>
      <c r="T12312" s="669"/>
      <c r="U12312" s="669"/>
      <c r="AG12312" s="873"/>
      <c r="AN12312" s="669"/>
      <c r="IG12312" s="1009"/>
      <c r="IH12312" s="1009"/>
      <c r="II12312" s="1009"/>
      <c r="IJ12312" s="1009"/>
      <c r="IK12312" s="1009"/>
      <c r="IL12312" s="1009"/>
      <c r="IM12312" s="1009"/>
    </row>
    <row r="12313" spans="17:247" x14ac:dyDescent="0.25">
      <c r="Q12313" s="1333"/>
      <c r="R12313" s="1333"/>
      <c r="S12313" s="669"/>
      <c r="T12313" s="669"/>
      <c r="U12313" s="669"/>
      <c r="AG12313" s="873"/>
      <c r="AN12313" s="669"/>
      <c r="IG12313" s="1009"/>
      <c r="IH12313" s="1009"/>
      <c r="II12313" s="1009"/>
      <c r="IJ12313" s="1009"/>
      <c r="IK12313" s="1009"/>
      <c r="IL12313" s="1009"/>
      <c r="IM12313" s="1009"/>
    </row>
    <row r="12314" spans="17:247" x14ac:dyDescent="0.25">
      <c r="Q12314" s="1333"/>
      <c r="R12314" s="1333"/>
      <c r="S12314" s="669"/>
      <c r="T12314" s="669"/>
      <c r="U12314" s="669"/>
      <c r="AG12314" s="873"/>
      <c r="AN12314" s="669"/>
      <c r="IG12314" s="1009"/>
      <c r="IH12314" s="1009"/>
      <c r="II12314" s="1009"/>
      <c r="IJ12314" s="1009"/>
      <c r="IK12314" s="1009"/>
      <c r="IL12314" s="1009"/>
      <c r="IM12314" s="1009"/>
    </row>
    <row r="12315" spans="17:247" x14ac:dyDescent="0.25">
      <c r="Q12315" s="1333"/>
      <c r="R12315" s="1333"/>
      <c r="S12315" s="669"/>
      <c r="T12315" s="669"/>
      <c r="U12315" s="669"/>
      <c r="AG12315" s="873"/>
      <c r="AN12315" s="669"/>
      <c r="IG12315" s="1009"/>
      <c r="IH12315" s="1009"/>
      <c r="II12315" s="1009"/>
      <c r="IJ12315" s="1009"/>
      <c r="IK12315" s="1009"/>
      <c r="IL12315" s="1009"/>
      <c r="IM12315" s="1009"/>
    </row>
    <row r="12316" spans="17:247" x14ac:dyDescent="0.25">
      <c r="Q12316" s="1333"/>
      <c r="R12316" s="1333"/>
      <c r="S12316" s="669"/>
      <c r="T12316" s="669"/>
      <c r="U12316" s="669"/>
      <c r="AG12316" s="873"/>
      <c r="AN12316" s="669"/>
      <c r="IG12316" s="1009"/>
      <c r="IH12316" s="1009"/>
      <c r="II12316" s="1009"/>
      <c r="IJ12316" s="1009"/>
      <c r="IK12316" s="1009"/>
      <c r="IL12316" s="1009"/>
      <c r="IM12316" s="1009"/>
    </row>
    <row r="12317" spans="17:247" x14ac:dyDescent="0.25">
      <c r="Q12317" s="1333"/>
      <c r="R12317" s="1333"/>
      <c r="S12317" s="669"/>
      <c r="T12317" s="669"/>
      <c r="U12317" s="669"/>
      <c r="AG12317" s="873"/>
      <c r="AN12317" s="669"/>
      <c r="IG12317" s="1009"/>
      <c r="IH12317" s="1009"/>
      <c r="II12317" s="1009"/>
      <c r="IJ12317" s="1009"/>
      <c r="IK12317" s="1009"/>
      <c r="IL12317" s="1009"/>
      <c r="IM12317" s="1009"/>
    </row>
    <row r="12318" spans="17:247" x14ac:dyDescent="0.25">
      <c r="Q12318" s="1333"/>
      <c r="R12318" s="1333"/>
      <c r="S12318" s="669"/>
      <c r="T12318" s="669"/>
      <c r="U12318" s="669"/>
      <c r="AG12318" s="873"/>
      <c r="AN12318" s="669"/>
      <c r="IG12318" s="1009"/>
      <c r="IH12318" s="1009"/>
      <c r="II12318" s="1009"/>
      <c r="IJ12318" s="1009"/>
      <c r="IK12318" s="1009"/>
      <c r="IL12318" s="1009"/>
      <c r="IM12318" s="1009"/>
    </row>
    <row r="12319" spans="17:247" x14ac:dyDescent="0.25">
      <c r="Q12319" s="1333"/>
      <c r="R12319" s="1333"/>
      <c r="S12319" s="669"/>
      <c r="T12319" s="669"/>
      <c r="U12319" s="669"/>
      <c r="AG12319" s="873"/>
      <c r="AN12319" s="669"/>
      <c r="IG12319" s="1009"/>
      <c r="IH12319" s="1009"/>
      <c r="II12319" s="1009"/>
      <c r="IJ12319" s="1009"/>
      <c r="IK12319" s="1009"/>
      <c r="IL12319" s="1009"/>
      <c r="IM12319" s="1009"/>
    </row>
    <row r="12320" spans="17:247" x14ac:dyDescent="0.25">
      <c r="Q12320" s="1333"/>
      <c r="R12320" s="1333"/>
      <c r="S12320" s="669"/>
      <c r="T12320" s="669"/>
      <c r="U12320" s="669"/>
      <c r="AG12320" s="873"/>
      <c r="AN12320" s="669"/>
      <c r="IG12320" s="1009"/>
      <c r="IH12320" s="1009"/>
      <c r="II12320" s="1009"/>
      <c r="IJ12320" s="1009"/>
      <c r="IK12320" s="1009"/>
      <c r="IL12320" s="1009"/>
      <c r="IM12320" s="1009"/>
    </row>
    <row r="12321" spans="17:247" x14ac:dyDescent="0.25">
      <c r="Q12321" s="1333"/>
      <c r="R12321" s="1333"/>
      <c r="S12321" s="669"/>
      <c r="T12321" s="669"/>
      <c r="U12321" s="669"/>
      <c r="AG12321" s="873"/>
      <c r="AN12321" s="669"/>
      <c r="IG12321" s="1009"/>
      <c r="IH12321" s="1009"/>
      <c r="II12321" s="1009"/>
      <c r="IJ12321" s="1009"/>
      <c r="IK12321" s="1009"/>
      <c r="IL12321" s="1009"/>
      <c r="IM12321" s="1009"/>
    </row>
    <row r="12322" spans="17:247" x14ac:dyDescent="0.25">
      <c r="Q12322" s="1333"/>
      <c r="R12322" s="1333"/>
      <c r="S12322" s="669"/>
      <c r="T12322" s="669"/>
      <c r="U12322" s="669"/>
      <c r="AG12322" s="873"/>
      <c r="AN12322" s="669"/>
      <c r="IG12322" s="1009"/>
      <c r="IH12322" s="1009"/>
      <c r="II12322" s="1009"/>
      <c r="IJ12322" s="1009"/>
      <c r="IK12322" s="1009"/>
      <c r="IL12322" s="1009"/>
      <c r="IM12322" s="1009"/>
    </row>
    <row r="12323" spans="17:247" x14ac:dyDescent="0.25">
      <c r="Q12323" s="1333"/>
      <c r="R12323" s="1333"/>
      <c r="S12323" s="669"/>
      <c r="T12323" s="669"/>
      <c r="U12323" s="669"/>
      <c r="AG12323" s="873"/>
      <c r="AN12323" s="669"/>
      <c r="IG12323" s="1009"/>
      <c r="IH12323" s="1009"/>
      <c r="II12323" s="1009"/>
      <c r="IJ12323" s="1009"/>
      <c r="IK12323" s="1009"/>
      <c r="IL12323" s="1009"/>
      <c r="IM12323" s="1009"/>
    </row>
    <row r="12324" spans="17:247" x14ac:dyDescent="0.25">
      <c r="Q12324" s="1333"/>
      <c r="R12324" s="1333"/>
      <c r="S12324" s="669"/>
      <c r="T12324" s="669"/>
      <c r="U12324" s="669"/>
      <c r="AG12324" s="873"/>
      <c r="AN12324" s="669"/>
      <c r="IG12324" s="1009"/>
      <c r="IH12324" s="1009"/>
      <c r="II12324" s="1009"/>
      <c r="IJ12324" s="1009"/>
      <c r="IK12324" s="1009"/>
      <c r="IL12324" s="1009"/>
      <c r="IM12324" s="1009"/>
    </row>
    <row r="12325" spans="17:247" x14ac:dyDescent="0.25">
      <c r="Q12325" s="1333"/>
      <c r="R12325" s="1333"/>
      <c r="S12325" s="669"/>
      <c r="T12325" s="669"/>
      <c r="U12325" s="669"/>
      <c r="AG12325" s="873"/>
      <c r="AN12325" s="669"/>
      <c r="IG12325" s="1009"/>
      <c r="IH12325" s="1009"/>
      <c r="II12325" s="1009"/>
      <c r="IJ12325" s="1009"/>
      <c r="IK12325" s="1009"/>
      <c r="IL12325" s="1009"/>
      <c r="IM12325" s="1009"/>
    </row>
    <row r="12326" spans="17:247" x14ac:dyDescent="0.25">
      <c r="Q12326" s="1333"/>
      <c r="R12326" s="1333"/>
      <c r="S12326" s="669"/>
      <c r="T12326" s="669"/>
      <c r="U12326" s="669"/>
      <c r="AG12326" s="873"/>
      <c r="AN12326" s="669"/>
      <c r="IG12326" s="1009"/>
      <c r="IH12326" s="1009"/>
      <c r="II12326" s="1009"/>
      <c r="IJ12326" s="1009"/>
      <c r="IK12326" s="1009"/>
      <c r="IL12326" s="1009"/>
      <c r="IM12326" s="1009"/>
    </row>
    <row r="12327" spans="17:247" x14ac:dyDescent="0.25">
      <c r="Q12327" s="1333"/>
      <c r="R12327" s="1333"/>
      <c r="S12327" s="669"/>
      <c r="T12327" s="669"/>
      <c r="U12327" s="669"/>
      <c r="AG12327" s="873"/>
      <c r="AN12327" s="669"/>
      <c r="IG12327" s="1009"/>
      <c r="IH12327" s="1009"/>
      <c r="II12327" s="1009"/>
      <c r="IJ12327" s="1009"/>
      <c r="IK12327" s="1009"/>
      <c r="IL12327" s="1009"/>
      <c r="IM12327" s="1009"/>
    </row>
    <row r="12328" spans="17:247" x14ac:dyDescent="0.25">
      <c r="Q12328" s="1333"/>
      <c r="R12328" s="1333"/>
      <c r="S12328" s="669"/>
      <c r="T12328" s="669"/>
      <c r="U12328" s="669"/>
      <c r="AG12328" s="873"/>
      <c r="AN12328" s="669"/>
      <c r="IG12328" s="1009"/>
      <c r="IH12328" s="1009"/>
      <c r="II12328" s="1009"/>
      <c r="IJ12328" s="1009"/>
      <c r="IK12328" s="1009"/>
      <c r="IL12328" s="1009"/>
      <c r="IM12328" s="1009"/>
    </row>
    <row r="12329" spans="17:247" x14ac:dyDescent="0.25">
      <c r="Q12329" s="1333"/>
      <c r="R12329" s="1333"/>
      <c r="S12329" s="669"/>
      <c r="T12329" s="669"/>
      <c r="U12329" s="669"/>
      <c r="AG12329" s="873"/>
      <c r="AN12329" s="669"/>
      <c r="IG12329" s="1009"/>
      <c r="IH12329" s="1009"/>
      <c r="II12329" s="1009"/>
      <c r="IJ12329" s="1009"/>
      <c r="IK12329" s="1009"/>
      <c r="IL12329" s="1009"/>
      <c r="IM12329" s="1009"/>
    </row>
    <row r="12330" spans="17:247" x14ac:dyDescent="0.25">
      <c r="Q12330" s="1333"/>
      <c r="R12330" s="1333"/>
      <c r="S12330" s="669"/>
      <c r="T12330" s="669"/>
      <c r="U12330" s="669"/>
      <c r="AG12330" s="873"/>
      <c r="AN12330" s="669"/>
      <c r="IG12330" s="1009"/>
      <c r="IH12330" s="1009"/>
      <c r="II12330" s="1009"/>
      <c r="IJ12330" s="1009"/>
      <c r="IK12330" s="1009"/>
      <c r="IL12330" s="1009"/>
      <c r="IM12330" s="1009"/>
    </row>
    <row r="12331" spans="17:247" x14ac:dyDescent="0.25">
      <c r="Q12331" s="1333"/>
      <c r="R12331" s="1333"/>
      <c r="S12331" s="669"/>
      <c r="T12331" s="669"/>
      <c r="U12331" s="669"/>
      <c r="AG12331" s="873"/>
      <c r="AN12331" s="669"/>
      <c r="IG12331" s="1009"/>
      <c r="IH12331" s="1009"/>
      <c r="II12331" s="1009"/>
      <c r="IJ12331" s="1009"/>
      <c r="IK12331" s="1009"/>
      <c r="IL12331" s="1009"/>
      <c r="IM12331" s="1009"/>
    </row>
    <row r="12332" spans="17:247" x14ac:dyDescent="0.25">
      <c r="Q12332" s="1333"/>
      <c r="R12332" s="1333"/>
      <c r="S12332" s="669"/>
      <c r="T12332" s="669"/>
      <c r="U12332" s="669"/>
      <c r="AG12332" s="873"/>
      <c r="AN12332" s="669"/>
      <c r="IG12332" s="1009"/>
      <c r="IH12332" s="1009"/>
      <c r="II12332" s="1009"/>
      <c r="IJ12332" s="1009"/>
      <c r="IK12332" s="1009"/>
      <c r="IL12332" s="1009"/>
      <c r="IM12332" s="1009"/>
    </row>
    <row r="12333" spans="17:247" x14ac:dyDescent="0.25">
      <c r="Q12333" s="1333"/>
      <c r="R12333" s="1333"/>
      <c r="S12333" s="669"/>
      <c r="T12333" s="669"/>
      <c r="U12333" s="669"/>
      <c r="AG12333" s="873"/>
      <c r="AN12333" s="669"/>
      <c r="IG12333" s="1009"/>
      <c r="IH12333" s="1009"/>
      <c r="II12333" s="1009"/>
      <c r="IJ12333" s="1009"/>
      <c r="IK12333" s="1009"/>
      <c r="IL12333" s="1009"/>
      <c r="IM12333" s="1009"/>
    </row>
    <row r="12334" spans="17:247" x14ac:dyDescent="0.25">
      <c r="Q12334" s="1333"/>
      <c r="R12334" s="1333"/>
      <c r="S12334" s="669"/>
      <c r="T12334" s="669"/>
      <c r="U12334" s="669"/>
      <c r="AG12334" s="873"/>
      <c r="AN12334" s="669"/>
      <c r="IG12334" s="1009"/>
      <c r="IH12334" s="1009"/>
      <c r="II12334" s="1009"/>
      <c r="IJ12334" s="1009"/>
      <c r="IK12334" s="1009"/>
      <c r="IL12334" s="1009"/>
      <c r="IM12334" s="1009"/>
    </row>
    <row r="12335" spans="17:247" x14ac:dyDescent="0.25">
      <c r="Q12335" s="1333"/>
      <c r="R12335" s="1333"/>
      <c r="S12335" s="669"/>
      <c r="T12335" s="669"/>
      <c r="U12335" s="669"/>
      <c r="AG12335" s="873"/>
      <c r="AN12335" s="669"/>
      <c r="IG12335" s="1009"/>
      <c r="IH12335" s="1009"/>
      <c r="II12335" s="1009"/>
      <c r="IJ12335" s="1009"/>
      <c r="IK12335" s="1009"/>
      <c r="IL12335" s="1009"/>
      <c r="IM12335" s="1009"/>
    </row>
    <row r="12336" spans="17:247" x14ac:dyDescent="0.25">
      <c r="Q12336" s="1333"/>
      <c r="R12336" s="1333"/>
      <c r="S12336" s="669"/>
      <c r="T12336" s="669"/>
      <c r="U12336" s="669"/>
      <c r="AG12336" s="873"/>
      <c r="AN12336" s="669"/>
      <c r="IG12336" s="1009"/>
      <c r="IH12336" s="1009"/>
      <c r="II12336" s="1009"/>
      <c r="IJ12336" s="1009"/>
      <c r="IK12336" s="1009"/>
      <c r="IL12336" s="1009"/>
      <c r="IM12336" s="1009"/>
    </row>
    <row r="12337" spans="17:247" x14ac:dyDescent="0.25">
      <c r="Q12337" s="1333"/>
      <c r="R12337" s="1333"/>
      <c r="S12337" s="669"/>
      <c r="T12337" s="669"/>
      <c r="U12337" s="669"/>
      <c r="AG12337" s="873"/>
      <c r="AN12337" s="669"/>
      <c r="IG12337" s="1009"/>
      <c r="IH12337" s="1009"/>
      <c r="II12337" s="1009"/>
      <c r="IJ12337" s="1009"/>
      <c r="IK12337" s="1009"/>
      <c r="IL12337" s="1009"/>
      <c r="IM12337" s="1009"/>
    </row>
    <row r="12338" spans="17:247" x14ac:dyDescent="0.25">
      <c r="Q12338" s="1333"/>
      <c r="R12338" s="1333"/>
      <c r="S12338" s="669"/>
      <c r="T12338" s="669"/>
      <c r="U12338" s="669"/>
      <c r="AG12338" s="873"/>
      <c r="AN12338" s="669"/>
      <c r="IG12338" s="1009"/>
      <c r="IH12338" s="1009"/>
      <c r="II12338" s="1009"/>
      <c r="IJ12338" s="1009"/>
      <c r="IK12338" s="1009"/>
      <c r="IL12338" s="1009"/>
      <c r="IM12338" s="1009"/>
    </row>
    <row r="12339" spans="17:247" x14ac:dyDescent="0.25">
      <c r="Q12339" s="1333"/>
      <c r="R12339" s="1333"/>
      <c r="S12339" s="669"/>
      <c r="T12339" s="669"/>
      <c r="U12339" s="669"/>
      <c r="AG12339" s="873"/>
      <c r="AN12339" s="669"/>
      <c r="IG12339" s="1009"/>
      <c r="IH12339" s="1009"/>
      <c r="II12339" s="1009"/>
      <c r="IJ12339" s="1009"/>
      <c r="IK12339" s="1009"/>
      <c r="IL12339" s="1009"/>
      <c r="IM12339" s="1009"/>
    </row>
    <row r="12340" spans="17:247" x14ac:dyDescent="0.25">
      <c r="Q12340" s="1333"/>
      <c r="R12340" s="1333"/>
      <c r="S12340" s="669"/>
      <c r="T12340" s="669"/>
      <c r="U12340" s="669"/>
      <c r="AG12340" s="873"/>
      <c r="AN12340" s="669"/>
      <c r="IG12340" s="1009"/>
      <c r="IH12340" s="1009"/>
      <c r="II12340" s="1009"/>
      <c r="IJ12340" s="1009"/>
      <c r="IK12340" s="1009"/>
      <c r="IL12340" s="1009"/>
      <c r="IM12340" s="1009"/>
    </row>
    <row r="12341" spans="17:247" x14ac:dyDescent="0.25">
      <c r="Q12341" s="1333"/>
      <c r="R12341" s="1333"/>
      <c r="S12341" s="669"/>
      <c r="T12341" s="669"/>
      <c r="U12341" s="669"/>
      <c r="AG12341" s="873"/>
      <c r="AN12341" s="669"/>
      <c r="IG12341" s="1009"/>
      <c r="IH12341" s="1009"/>
      <c r="II12341" s="1009"/>
      <c r="IJ12341" s="1009"/>
      <c r="IK12341" s="1009"/>
      <c r="IL12341" s="1009"/>
      <c r="IM12341" s="1009"/>
    </row>
    <row r="12342" spans="17:247" x14ac:dyDescent="0.25">
      <c r="Q12342" s="1333"/>
      <c r="R12342" s="1333"/>
      <c r="S12342" s="669"/>
      <c r="T12342" s="669"/>
      <c r="U12342" s="669"/>
      <c r="AG12342" s="873"/>
      <c r="AN12342" s="669"/>
      <c r="IG12342" s="1009"/>
      <c r="IH12342" s="1009"/>
      <c r="II12342" s="1009"/>
      <c r="IJ12342" s="1009"/>
      <c r="IK12342" s="1009"/>
      <c r="IL12342" s="1009"/>
      <c r="IM12342" s="1009"/>
    </row>
    <row r="12343" spans="17:247" x14ac:dyDescent="0.25">
      <c r="Q12343" s="1333"/>
      <c r="R12343" s="1333"/>
      <c r="S12343" s="669"/>
      <c r="T12343" s="669"/>
      <c r="U12343" s="669"/>
      <c r="AG12343" s="873"/>
      <c r="AN12343" s="669"/>
      <c r="IG12343" s="1009"/>
      <c r="IH12343" s="1009"/>
      <c r="II12343" s="1009"/>
      <c r="IJ12343" s="1009"/>
      <c r="IK12343" s="1009"/>
      <c r="IL12343" s="1009"/>
      <c r="IM12343" s="1009"/>
    </row>
    <row r="12344" spans="17:247" x14ac:dyDescent="0.25">
      <c r="Q12344" s="1333"/>
      <c r="R12344" s="1333"/>
      <c r="S12344" s="669"/>
      <c r="T12344" s="669"/>
      <c r="U12344" s="669"/>
      <c r="AG12344" s="873"/>
      <c r="AN12344" s="669"/>
      <c r="IG12344" s="1009"/>
      <c r="IH12344" s="1009"/>
      <c r="II12344" s="1009"/>
      <c r="IJ12344" s="1009"/>
      <c r="IK12344" s="1009"/>
      <c r="IL12344" s="1009"/>
      <c r="IM12344" s="1009"/>
    </row>
    <row r="12345" spans="17:247" x14ac:dyDescent="0.25">
      <c r="Q12345" s="1333"/>
      <c r="R12345" s="1333"/>
      <c r="S12345" s="669"/>
      <c r="T12345" s="669"/>
      <c r="U12345" s="669"/>
      <c r="AG12345" s="873"/>
      <c r="AN12345" s="669"/>
      <c r="IG12345" s="1009"/>
      <c r="IH12345" s="1009"/>
      <c r="II12345" s="1009"/>
      <c r="IJ12345" s="1009"/>
      <c r="IK12345" s="1009"/>
      <c r="IL12345" s="1009"/>
      <c r="IM12345" s="1009"/>
    </row>
    <row r="12346" spans="17:247" x14ac:dyDescent="0.25">
      <c r="Q12346" s="1333"/>
      <c r="R12346" s="1333"/>
      <c r="S12346" s="669"/>
      <c r="T12346" s="669"/>
      <c r="U12346" s="669"/>
      <c r="AG12346" s="873"/>
      <c r="AN12346" s="669"/>
      <c r="IG12346" s="1009"/>
      <c r="IH12346" s="1009"/>
      <c r="II12346" s="1009"/>
      <c r="IJ12346" s="1009"/>
      <c r="IK12346" s="1009"/>
      <c r="IL12346" s="1009"/>
      <c r="IM12346" s="1009"/>
    </row>
    <row r="12347" spans="17:247" x14ac:dyDescent="0.25">
      <c r="Q12347" s="1333"/>
      <c r="R12347" s="1333"/>
      <c r="S12347" s="669"/>
      <c r="T12347" s="669"/>
      <c r="U12347" s="669"/>
      <c r="AG12347" s="873"/>
      <c r="AN12347" s="669"/>
      <c r="IG12347" s="1009"/>
      <c r="IH12347" s="1009"/>
      <c r="II12347" s="1009"/>
      <c r="IJ12347" s="1009"/>
      <c r="IK12347" s="1009"/>
      <c r="IL12347" s="1009"/>
      <c r="IM12347" s="1009"/>
    </row>
    <row r="12348" spans="17:247" x14ac:dyDescent="0.25">
      <c r="Q12348" s="1333"/>
      <c r="R12348" s="1333"/>
      <c r="S12348" s="669"/>
      <c r="T12348" s="669"/>
      <c r="U12348" s="669"/>
      <c r="AG12348" s="873"/>
      <c r="AN12348" s="669"/>
      <c r="IG12348" s="1009"/>
      <c r="IH12348" s="1009"/>
      <c r="II12348" s="1009"/>
      <c r="IJ12348" s="1009"/>
      <c r="IK12348" s="1009"/>
      <c r="IL12348" s="1009"/>
      <c r="IM12348" s="1009"/>
    </row>
    <row r="12349" spans="17:247" x14ac:dyDescent="0.25">
      <c r="Q12349" s="1333"/>
      <c r="R12349" s="1333"/>
      <c r="S12349" s="669"/>
      <c r="T12349" s="669"/>
      <c r="U12349" s="669"/>
      <c r="AG12349" s="873"/>
      <c r="AN12349" s="669"/>
      <c r="IG12349" s="1009"/>
      <c r="IH12349" s="1009"/>
      <c r="II12349" s="1009"/>
      <c r="IJ12349" s="1009"/>
      <c r="IK12349" s="1009"/>
      <c r="IL12349" s="1009"/>
      <c r="IM12349" s="1009"/>
    </row>
    <row r="12350" spans="17:247" x14ac:dyDescent="0.25">
      <c r="Q12350" s="1333"/>
      <c r="R12350" s="1333"/>
      <c r="S12350" s="669"/>
      <c r="T12350" s="669"/>
      <c r="U12350" s="669"/>
      <c r="AG12350" s="873"/>
      <c r="AN12350" s="669"/>
      <c r="IG12350" s="1009"/>
      <c r="IH12350" s="1009"/>
      <c r="II12350" s="1009"/>
      <c r="IJ12350" s="1009"/>
      <c r="IK12350" s="1009"/>
      <c r="IL12350" s="1009"/>
      <c r="IM12350" s="1009"/>
    </row>
    <row r="12351" spans="17:247" x14ac:dyDescent="0.25">
      <c r="Q12351" s="1333"/>
      <c r="R12351" s="1333"/>
      <c r="S12351" s="669"/>
      <c r="T12351" s="669"/>
      <c r="U12351" s="669"/>
      <c r="AG12351" s="873"/>
      <c r="AN12351" s="669"/>
      <c r="IG12351" s="1009"/>
      <c r="IH12351" s="1009"/>
      <c r="II12351" s="1009"/>
      <c r="IJ12351" s="1009"/>
      <c r="IK12351" s="1009"/>
      <c r="IL12351" s="1009"/>
      <c r="IM12351" s="1009"/>
    </row>
    <row r="12352" spans="17:247" x14ac:dyDescent="0.25">
      <c r="Q12352" s="1333"/>
      <c r="R12352" s="1333"/>
      <c r="S12352" s="669"/>
      <c r="T12352" s="669"/>
      <c r="U12352" s="669"/>
      <c r="AG12352" s="873"/>
      <c r="AN12352" s="669"/>
      <c r="IG12352" s="1009"/>
      <c r="IH12352" s="1009"/>
      <c r="II12352" s="1009"/>
      <c r="IJ12352" s="1009"/>
      <c r="IK12352" s="1009"/>
      <c r="IL12352" s="1009"/>
      <c r="IM12352" s="1009"/>
    </row>
    <row r="12353" spans="17:247" x14ac:dyDescent="0.25">
      <c r="Q12353" s="1333"/>
      <c r="R12353" s="1333"/>
      <c r="S12353" s="669"/>
      <c r="T12353" s="669"/>
      <c r="U12353" s="669"/>
      <c r="AG12353" s="873"/>
      <c r="AN12353" s="669"/>
      <c r="IG12353" s="1009"/>
      <c r="IH12353" s="1009"/>
      <c r="II12353" s="1009"/>
      <c r="IJ12353" s="1009"/>
      <c r="IK12353" s="1009"/>
      <c r="IL12353" s="1009"/>
      <c r="IM12353" s="1009"/>
    </row>
    <row r="12354" spans="17:247" x14ac:dyDescent="0.25">
      <c r="Q12354" s="1333"/>
      <c r="R12354" s="1333"/>
      <c r="S12354" s="669"/>
      <c r="T12354" s="669"/>
      <c r="U12354" s="669"/>
      <c r="AG12354" s="873"/>
      <c r="AN12354" s="669"/>
      <c r="IG12354" s="1009"/>
      <c r="IH12354" s="1009"/>
      <c r="II12354" s="1009"/>
      <c r="IJ12354" s="1009"/>
      <c r="IK12354" s="1009"/>
      <c r="IL12354" s="1009"/>
      <c r="IM12354" s="1009"/>
    </row>
    <row r="12355" spans="17:247" x14ac:dyDescent="0.25">
      <c r="Q12355" s="1333"/>
      <c r="R12355" s="1333"/>
      <c r="S12355" s="669"/>
      <c r="T12355" s="669"/>
      <c r="U12355" s="669"/>
      <c r="AG12355" s="873"/>
      <c r="AN12355" s="669"/>
      <c r="IG12355" s="1009"/>
      <c r="IH12355" s="1009"/>
      <c r="II12355" s="1009"/>
      <c r="IJ12355" s="1009"/>
      <c r="IK12355" s="1009"/>
      <c r="IL12355" s="1009"/>
      <c r="IM12355" s="1009"/>
    </row>
    <row r="12356" spans="17:247" x14ac:dyDescent="0.25">
      <c r="Q12356" s="1333"/>
      <c r="R12356" s="1333"/>
      <c r="S12356" s="669"/>
      <c r="T12356" s="669"/>
      <c r="U12356" s="669"/>
      <c r="AG12356" s="873"/>
      <c r="AN12356" s="669"/>
      <c r="IG12356" s="1009"/>
      <c r="IH12356" s="1009"/>
      <c r="II12356" s="1009"/>
      <c r="IJ12356" s="1009"/>
      <c r="IK12356" s="1009"/>
      <c r="IL12356" s="1009"/>
      <c r="IM12356" s="1009"/>
    </row>
    <row r="12357" spans="17:247" x14ac:dyDescent="0.25">
      <c r="Q12357" s="1333"/>
      <c r="R12357" s="1333"/>
      <c r="S12357" s="669"/>
      <c r="T12357" s="669"/>
      <c r="U12357" s="669"/>
      <c r="AG12357" s="873"/>
      <c r="AN12357" s="669"/>
      <c r="IG12357" s="1009"/>
      <c r="IH12357" s="1009"/>
      <c r="II12357" s="1009"/>
      <c r="IJ12357" s="1009"/>
      <c r="IK12357" s="1009"/>
      <c r="IL12357" s="1009"/>
      <c r="IM12357" s="1009"/>
    </row>
    <row r="12358" spans="17:247" x14ac:dyDescent="0.25">
      <c r="Q12358" s="1333"/>
      <c r="R12358" s="1333"/>
      <c r="S12358" s="669"/>
      <c r="T12358" s="669"/>
      <c r="U12358" s="669"/>
      <c r="AG12358" s="873"/>
      <c r="AN12358" s="669"/>
      <c r="IG12358" s="1009"/>
      <c r="IH12358" s="1009"/>
      <c r="II12358" s="1009"/>
      <c r="IJ12358" s="1009"/>
      <c r="IK12358" s="1009"/>
      <c r="IL12358" s="1009"/>
      <c r="IM12358" s="1009"/>
    </row>
    <row r="12359" spans="17:247" x14ac:dyDescent="0.25">
      <c r="Q12359" s="1333"/>
      <c r="R12359" s="1333"/>
      <c r="S12359" s="669"/>
      <c r="T12359" s="669"/>
      <c r="U12359" s="669"/>
      <c r="AG12359" s="873"/>
      <c r="AN12359" s="669"/>
      <c r="IG12359" s="1009"/>
      <c r="IH12359" s="1009"/>
      <c r="II12359" s="1009"/>
      <c r="IJ12359" s="1009"/>
      <c r="IK12359" s="1009"/>
      <c r="IL12359" s="1009"/>
      <c r="IM12359" s="1009"/>
    </row>
    <row r="12360" spans="17:247" x14ac:dyDescent="0.25">
      <c r="Q12360" s="1333"/>
      <c r="R12360" s="1333"/>
      <c r="S12360" s="669"/>
      <c r="T12360" s="669"/>
      <c r="U12360" s="669"/>
      <c r="AG12360" s="873"/>
      <c r="AN12360" s="669"/>
      <c r="IG12360" s="1009"/>
      <c r="IH12360" s="1009"/>
      <c r="II12360" s="1009"/>
      <c r="IJ12360" s="1009"/>
      <c r="IK12360" s="1009"/>
      <c r="IL12360" s="1009"/>
      <c r="IM12360" s="1009"/>
    </row>
    <row r="12361" spans="17:247" x14ac:dyDescent="0.25">
      <c r="Q12361" s="1333"/>
      <c r="R12361" s="1333"/>
      <c r="S12361" s="669"/>
      <c r="T12361" s="669"/>
      <c r="U12361" s="669"/>
      <c r="AG12361" s="873"/>
      <c r="AN12361" s="669"/>
      <c r="IG12361" s="1009"/>
      <c r="IH12361" s="1009"/>
      <c r="II12361" s="1009"/>
      <c r="IJ12361" s="1009"/>
      <c r="IK12361" s="1009"/>
      <c r="IL12361" s="1009"/>
      <c r="IM12361" s="1009"/>
    </row>
    <row r="12362" spans="17:247" x14ac:dyDescent="0.25">
      <c r="Q12362" s="1333"/>
      <c r="R12362" s="1333"/>
      <c r="S12362" s="669"/>
      <c r="T12362" s="669"/>
      <c r="U12362" s="669"/>
      <c r="AG12362" s="873"/>
      <c r="AN12362" s="669"/>
      <c r="IG12362" s="1009"/>
      <c r="IH12362" s="1009"/>
      <c r="II12362" s="1009"/>
      <c r="IJ12362" s="1009"/>
      <c r="IK12362" s="1009"/>
      <c r="IL12362" s="1009"/>
      <c r="IM12362" s="1009"/>
    </row>
    <row r="12363" spans="17:247" x14ac:dyDescent="0.25">
      <c r="Q12363" s="1333"/>
      <c r="R12363" s="1333"/>
      <c r="S12363" s="669"/>
      <c r="T12363" s="669"/>
      <c r="U12363" s="669"/>
      <c r="AG12363" s="873"/>
      <c r="AN12363" s="669"/>
      <c r="IG12363" s="1009"/>
      <c r="IH12363" s="1009"/>
      <c r="II12363" s="1009"/>
      <c r="IJ12363" s="1009"/>
      <c r="IK12363" s="1009"/>
      <c r="IL12363" s="1009"/>
      <c r="IM12363" s="1009"/>
    </row>
    <row r="12364" spans="17:247" x14ac:dyDescent="0.25">
      <c r="Q12364" s="1333"/>
      <c r="R12364" s="1333"/>
      <c r="S12364" s="669"/>
      <c r="T12364" s="669"/>
      <c r="U12364" s="669"/>
      <c r="AG12364" s="873"/>
      <c r="AN12364" s="669"/>
      <c r="IG12364" s="1009"/>
      <c r="IH12364" s="1009"/>
      <c r="II12364" s="1009"/>
      <c r="IJ12364" s="1009"/>
      <c r="IK12364" s="1009"/>
      <c r="IL12364" s="1009"/>
      <c r="IM12364" s="1009"/>
    </row>
    <row r="12365" spans="17:247" x14ac:dyDescent="0.25">
      <c r="Q12365" s="1333"/>
      <c r="R12365" s="1333"/>
      <c r="S12365" s="669"/>
      <c r="T12365" s="669"/>
      <c r="U12365" s="669"/>
      <c r="AG12365" s="873"/>
      <c r="AN12365" s="669"/>
      <c r="IG12365" s="1009"/>
      <c r="IH12365" s="1009"/>
      <c r="II12365" s="1009"/>
      <c r="IJ12365" s="1009"/>
      <c r="IK12365" s="1009"/>
      <c r="IL12365" s="1009"/>
      <c r="IM12365" s="1009"/>
    </row>
    <row r="12366" spans="17:247" x14ac:dyDescent="0.25">
      <c r="Q12366" s="1333"/>
      <c r="R12366" s="1333"/>
      <c r="S12366" s="669"/>
      <c r="T12366" s="669"/>
      <c r="U12366" s="669"/>
      <c r="AG12366" s="873"/>
      <c r="AN12366" s="669"/>
      <c r="IG12366" s="1009"/>
      <c r="IH12366" s="1009"/>
      <c r="II12366" s="1009"/>
      <c r="IJ12366" s="1009"/>
      <c r="IK12366" s="1009"/>
      <c r="IL12366" s="1009"/>
      <c r="IM12366" s="1009"/>
    </row>
    <row r="12367" spans="17:247" x14ac:dyDescent="0.25">
      <c r="Q12367" s="1333"/>
      <c r="R12367" s="1333"/>
      <c r="S12367" s="669"/>
      <c r="T12367" s="669"/>
      <c r="U12367" s="669"/>
      <c r="AG12367" s="873"/>
      <c r="AN12367" s="669"/>
      <c r="IG12367" s="1009"/>
      <c r="IH12367" s="1009"/>
      <c r="II12367" s="1009"/>
      <c r="IJ12367" s="1009"/>
      <c r="IK12367" s="1009"/>
      <c r="IL12367" s="1009"/>
      <c r="IM12367" s="1009"/>
    </row>
    <row r="12368" spans="17:247" x14ac:dyDescent="0.25">
      <c r="Q12368" s="1333"/>
      <c r="R12368" s="1333"/>
      <c r="S12368" s="669"/>
      <c r="T12368" s="669"/>
      <c r="U12368" s="669"/>
      <c r="AG12368" s="873"/>
      <c r="AN12368" s="669"/>
      <c r="IG12368" s="1009"/>
      <c r="IH12368" s="1009"/>
      <c r="II12368" s="1009"/>
      <c r="IJ12368" s="1009"/>
      <c r="IK12368" s="1009"/>
      <c r="IL12368" s="1009"/>
      <c r="IM12368" s="1009"/>
    </row>
    <row r="12369" spans="17:247" x14ac:dyDescent="0.25">
      <c r="Q12369" s="1333"/>
      <c r="R12369" s="1333"/>
      <c r="S12369" s="669"/>
      <c r="T12369" s="669"/>
      <c r="U12369" s="669"/>
      <c r="AG12369" s="873"/>
      <c r="AN12369" s="669"/>
      <c r="IG12369" s="1009"/>
      <c r="IH12369" s="1009"/>
      <c r="II12369" s="1009"/>
      <c r="IJ12369" s="1009"/>
      <c r="IK12369" s="1009"/>
      <c r="IL12369" s="1009"/>
      <c r="IM12369" s="1009"/>
    </row>
    <row r="12370" spans="17:247" x14ac:dyDescent="0.25">
      <c r="Q12370" s="1333"/>
      <c r="R12370" s="1333"/>
      <c r="S12370" s="669"/>
      <c r="T12370" s="669"/>
      <c r="U12370" s="669"/>
      <c r="AG12370" s="873"/>
      <c r="AN12370" s="669"/>
      <c r="IG12370" s="1009"/>
      <c r="IH12370" s="1009"/>
      <c r="II12370" s="1009"/>
      <c r="IJ12370" s="1009"/>
      <c r="IK12370" s="1009"/>
      <c r="IL12370" s="1009"/>
      <c r="IM12370" s="1009"/>
    </row>
    <row r="12371" spans="17:247" x14ac:dyDescent="0.25">
      <c r="Q12371" s="1333"/>
      <c r="R12371" s="1333"/>
      <c r="S12371" s="669"/>
      <c r="T12371" s="669"/>
      <c r="U12371" s="669"/>
      <c r="AG12371" s="873"/>
      <c r="AN12371" s="669"/>
      <c r="IG12371" s="1009"/>
      <c r="IH12371" s="1009"/>
      <c r="II12371" s="1009"/>
      <c r="IJ12371" s="1009"/>
      <c r="IK12371" s="1009"/>
      <c r="IL12371" s="1009"/>
      <c r="IM12371" s="1009"/>
    </row>
    <row r="12372" spans="17:247" x14ac:dyDescent="0.25">
      <c r="Q12372" s="1333"/>
      <c r="R12372" s="1333"/>
      <c r="S12372" s="669"/>
      <c r="T12372" s="669"/>
      <c r="U12372" s="669"/>
      <c r="AG12372" s="873"/>
      <c r="AN12372" s="669"/>
      <c r="IG12372" s="1009"/>
      <c r="IH12372" s="1009"/>
      <c r="II12372" s="1009"/>
      <c r="IJ12372" s="1009"/>
      <c r="IK12372" s="1009"/>
      <c r="IL12372" s="1009"/>
      <c r="IM12372" s="1009"/>
    </row>
    <row r="12373" spans="17:247" x14ac:dyDescent="0.25">
      <c r="Q12373" s="1333"/>
      <c r="R12373" s="1333"/>
      <c r="S12373" s="669"/>
      <c r="T12373" s="669"/>
      <c r="U12373" s="669"/>
      <c r="AG12373" s="873"/>
      <c r="AN12373" s="669"/>
      <c r="IG12373" s="1009"/>
      <c r="IH12373" s="1009"/>
      <c r="II12373" s="1009"/>
      <c r="IJ12373" s="1009"/>
      <c r="IK12373" s="1009"/>
      <c r="IL12373" s="1009"/>
      <c r="IM12373" s="1009"/>
    </row>
    <row r="12374" spans="17:247" x14ac:dyDescent="0.25">
      <c r="Q12374" s="1333"/>
      <c r="R12374" s="1333"/>
      <c r="S12374" s="669"/>
      <c r="T12374" s="669"/>
      <c r="U12374" s="669"/>
      <c r="AG12374" s="873"/>
      <c r="AN12374" s="669"/>
      <c r="IG12374" s="1009"/>
      <c r="IH12374" s="1009"/>
      <c r="II12374" s="1009"/>
      <c r="IJ12374" s="1009"/>
      <c r="IK12374" s="1009"/>
      <c r="IL12374" s="1009"/>
      <c r="IM12374" s="1009"/>
    </row>
    <row r="12375" spans="17:247" x14ac:dyDescent="0.25">
      <c r="Q12375" s="1333"/>
      <c r="R12375" s="1333"/>
      <c r="S12375" s="669"/>
      <c r="T12375" s="669"/>
      <c r="U12375" s="669"/>
      <c r="AG12375" s="873"/>
      <c r="AN12375" s="669"/>
      <c r="IG12375" s="1009"/>
      <c r="IH12375" s="1009"/>
      <c r="II12375" s="1009"/>
      <c r="IJ12375" s="1009"/>
      <c r="IK12375" s="1009"/>
      <c r="IL12375" s="1009"/>
      <c r="IM12375" s="1009"/>
    </row>
    <row r="12376" spans="17:247" x14ac:dyDescent="0.25">
      <c r="Q12376" s="1333"/>
      <c r="R12376" s="1333"/>
      <c r="S12376" s="669"/>
      <c r="T12376" s="669"/>
      <c r="U12376" s="669"/>
      <c r="AG12376" s="873"/>
      <c r="AN12376" s="669"/>
      <c r="IG12376" s="1009"/>
      <c r="IH12376" s="1009"/>
      <c r="II12376" s="1009"/>
      <c r="IJ12376" s="1009"/>
      <c r="IK12376" s="1009"/>
      <c r="IL12376" s="1009"/>
      <c r="IM12376" s="1009"/>
    </row>
    <row r="12377" spans="17:247" x14ac:dyDescent="0.25">
      <c r="Q12377" s="1333"/>
      <c r="R12377" s="1333"/>
      <c r="S12377" s="669"/>
      <c r="T12377" s="669"/>
      <c r="U12377" s="669"/>
      <c r="AG12377" s="873"/>
      <c r="AN12377" s="669"/>
      <c r="IG12377" s="1009"/>
      <c r="IH12377" s="1009"/>
      <c r="II12377" s="1009"/>
      <c r="IJ12377" s="1009"/>
      <c r="IK12377" s="1009"/>
      <c r="IL12377" s="1009"/>
      <c r="IM12377" s="1009"/>
    </row>
    <row r="12378" spans="17:247" x14ac:dyDescent="0.25">
      <c r="Q12378" s="1333"/>
      <c r="R12378" s="1333"/>
      <c r="S12378" s="669"/>
      <c r="T12378" s="669"/>
      <c r="U12378" s="669"/>
      <c r="AG12378" s="873"/>
      <c r="AN12378" s="669"/>
      <c r="IG12378" s="1009"/>
      <c r="IH12378" s="1009"/>
      <c r="II12378" s="1009"/>
      <c r="IJ12378" s="1009"/>
      <c r="IK12378" s="1009"/>
      <c r="IL12378" s="1009"/>
      <c r="IM12378" s="1009"/>
    </row>
    <row r="12379" spans="17:247" x14ac:dyDescent="0.25">
      <c r="Q12379" s="1333"/>
      <c r="R12379" s="1333"/>
      <c r="S12379" s="669"/>
      <c r="T12379" s="669"/>
      <c r="U12379" s="669"/>
      <c r="AG12379" s="873"/>
      <c r="AN12379" s="669"/>
      <c r="IG12379" s="1009"/>
      <c r="IH12379" s="1009"/>
      <c r="II12379" s="1009"/>
      <c r="IJ12379" s="1009"/>
      <c r="IK12379" s="1009"/>
      <c r="IL12379" s="1009"/>
      <c r="IM12379" s="1009"/>
    </row>
    <row r="12380" spans="17:247" x14ac:dyDescent="0.25">
      <c r="Q12380" s="1333"/>
      <c r="R12380" s="1333"/>
      <c r="S12380" s="669"/>
      <c r="T12380" s="669"/>
      <c r="U12380" s="669"/>
      <c r="AG12380" s="873"/>
      <c r="AN12380" s="669"/>
      <c r="IG12380" s="1009"/>
      <c r="IH12380" s="1009"/>
      <c r="II12380" s="1009"/>
      <c r="IJ12380" s="1009"/>
      <c r="IK12380" s="1009"/>
      <c r="IL12380" s="1009"/>
      <c r="IM12380" s="1009"/>
    </row>
    <row r="12381" spans="17:247" x14ac:dyDescent="0.25">
      <c r="Q12381" s="1333"/>
      <c r="R12381" s="1333"/>
      <c r="S12381" s="669"/>
      <c r="T12381" s="669"/>
      <c r="U12381" s="669"/>
      <c r="AG12381" s="873"/>
      <c r="AN12381" s="669"/>
      <c r="IG12381" s="1009"/>
      <c r="IH12381" s="1009"/>
      <c r="II12381" s="1009"/>
      <c r="IJ12381" s="1009"/>
      <c r="IK12381" s="1009"/>
      <c r="IL12381" s="1009"/>
      <c r="IM12381" s="1009"/>
    </row>
    <row r="12382" spans="17:247" x14ac:dyDescent="0.25">
      <c r="Q12382" s="1333"/>
      <c r="R12382" s="1333"/>
      <c r="S12382" s="669"/>
      <c r="T12382" s="669"/>
      <c r="U12382" s="669"/>
      <c r="AG12382" s="873"/>
      <c r="AN12382" s="669"/>
      <c r="IG12382" s="1009"/>
      <c r="IH12382" s="1009"/>
      <c r="II12382" s="1009"/>
      <c r="IJ12382" s="1009"/>
      <c r="IK12382" s="1009"/>
      <c r="IL12382" s="1009"/>
      <c r="IM12382" s="1009"/>
    </row>
    <row r="12383" spans="17:247" x14ac:dyDescent="0.25">
      <c r="Q12383" s="1333"/>
      <c r="R12383" s="1333"/>
      <c r="S12383" s="669"/>
      <c r="T12383" s="669"/>
      <c r="U12383" s="669"/>
      <c r="AG12383" s="873"/>
      <c r="AN12383" s="669"/>
      <c r="IG12383" s="1009"/>
      <c r="IH12383" s="1009"/>
      <c r="II12383" s="1009"/>
      <c r="IJ12383" s="1009"/>
      <c r="IK12383" s="1009"/>
      <c r="IL12383" s="1009"/>
      <c r="IM12383" s="1009"/>
    </row>
    <row r="12384" spans="17:247" x14ac:dyDescent="0.25">
      <c r="Q12384" s="1333"/>
      <c r="R12384" s="1333"/>
      <c r="S12384" s="669"/>
      <c r="T12384" s="669"/>
      <c r="U12384" s="669"/>
      <c r="AG12384" s="873"/>
      <c r="AN12384" s="669"/>
      <c r="IG12384" s="1009"/>
      <c r="IH12384" s="1009"/>
      <c r="II12384" s="1009"/>
      <c r="IJ12384" s="1009"/>
      <c r="IK12384" s="1009"/>
      <c r="IL12384" s="1009"/>
      <c r="IM12384" s="1009"/>
    </row>
    <row r="12385" spans="17:247" x14ac:dyDescent="0.25">
      <c r="Q12385" s="1333"/>
      <c r="R12385" s="1333"/>
      <c r="S12385" s="669"/>
      <c r="T12385" s="669"/>
      <c r="U12385" s="669"/>
      <c r="AG12385" s="873"/>
      <c r="AN12385" s="669"/>
      <c r="IG12385" s="1009"/>
      <c r="IH12385" s="1009"/>
      <c r="II12385" s="1009"/>
      <c r="IJ12385" s="1009"/>
      <c r="IK12385" s="1009"/>
      <c r="IL12385" s="1009"/>
      <c r="IM12385" s="1009"/>
    </row>
    <row r="12386" spans="17:247" x14ac:dyDescent="0.25">
      <c r="Q12386" s="1333"/>
      <c r="R12386" s="1333"/>
      <c r="S12386" s="669"/>
      <c r="T12386" s="669"/>
      <c r="U12386" s="669"/>
      <c r="AG12386" s="873"/>
      <c r="AN12386" s="669"/>
      <c r="IG12386" s="1009"/>
      <c r="IH12386" s="1009"/>
      <c r="II12386" s="1009"/>
      <c r="IJ12386" s="1009"/>
      <c r="IK12386" s="1009"/>
      <c r="IL12386" s="1009"/>
      <c r="IM12386" s="1009"/>
    </row>
    <row r="12387" spans="17:247" x14ac:dyDescent="0.25">
      <c r="Q12387" s="1333"/>
      <c r="R12387" s="1333"/>
      <c r="S12387" s="669"/>
      <c r="T12387" s="669"/>
      <c r="U12387" s="669"/>
      <c r="AG12387" s="873"/>
      <c r="AN12387" s="669"/>
      <c r="IG12387" s="1009"/>
      <c r="IH12387" s="1009"/>
      <c r="II12387" s="1009"/>
      <c r="IJ12387" s="1009"/>
      <c r="IK12387" s="1009"/>
      <c r="IL12387" s="1009"/>
      <c r="IM12387" s="1009"/>
    </row>
    <row r="12388" spans="17:247" x14ac:dyDescent="0.25">
      <c r="Q12388" s="1333"/>
      <c r="R12388" s="1333"/>
      <c r="S12388" s="669"/>
      <c r="T12388" s="669"/>
      <c r="U12388" s="669"/>
      <c r="AG12388" s="873"/>
      <c r="AN12388" s="669"/>
      <c r="IG12388" s="1009"/>
      <c r="IH12388" s="1009"/>
      <c r="II12388" s="1009"/>
      <c r="IJ12388" s="1009"/>
      <c r="IK12388" s="1009"/>
      <c r="IL12388" s="1009"/>
      <c r="IM12388" s="1009"/>
    </row>
    <row r="12389" spans="17:247" x14ac:dyDescent="0.25">
      <c r="Q12389" s="1333"/>
      <c r="R12389" s="1333"/>
      <c r="S12389" s="669"/>
      <c r="T12389" s="669"/>
      <c r="U12389" s="669"/>
      <c r="AG12389" s="873"/>
      <c r="AN12389" s="669"/>
      <c r="IG12389" s="1009"/>
      <c r="IH12389" s="1009"/>
      <c r="II12389" s="1009"/>
      <c r="IJ12389" s="1009"/>
      <c r="IK12389" s="1009"/>
      <c r="IL12389" s="1009"/>
      <c r="IM12389" s="1009"/>
    </row>
    <row r="12390" spans="17:247" x14ac:dyDescent="0.25">
      <c r="Q12390" s="1333"/>
      <c r="R12390" s="1333"/>
      <c r="S12390" s="669"/>
      <c r="T12390" s="669"/>
      <c r="U12390" s="669"/>
      <c r="AG12390" s="873"/>
      <c r="AN12390" s="669"/>
      <c r="IG12390" s="1009"/>
      <c r="IH12390" s="1009"/>
      <c r="II12390" s="1009"/>
      <c r="IJ12390" s="1009"/>
      <c r="IK12390" s="1009"/>
      <c r="IL12390" s="1009"/>
      <c r="IM12390" s="1009"/>
    </row>
    <row r="12391" spans="17:247" x14ac:dyDescent="0.25">
      <c r="Q12391" s="1333"/>
      <c r="R12391" s="1333"/>
      <c r="S12391" s="669"/>
      <c r="T12391" s="669"/>
      <c r="U12391" s="669"/>
      <c r="AG12391" s="873"/>
      <c r="AN12391" s="669"/>
      <c r="IG12391" s="1009"/>
      <c r="IH12391" s="1009"/>
      <c r="II12391" s="1009"/>
      <c r="IJ12391" s="1009"/>
      <c r="IK12391" s="1009"/>
      <c r="IL12391" s="1009"/>
      <c r="IM12391" s="1009"/>
    </row>
    <row r="12392" spans="17:247" x14ac:dyDescent="0.25">
      <c r="Q12392" s="1333"/>
      <c r="R12392" s="1333"/>
      <c r="S12392" s="669"/>
      <c r="T12392" s="669"/>
      <c r="U12392" s="669"/>
      <c r="AG12392" s="873"/>
      <c r="AN12392" s="669"/>
      <c r="IG12392" s="1009"/>
      <c r="IH12392" s="1009"/>
      <c r="II12392" s="1009"/>
      <c r="IJ12392" s="1009"/>
      <c r="IK12392" s="1009"/>
      <c r="IL12392" s="1009"/>
      <c r="IM12392" s="1009"/>
    </row>
    <row r="12393" spans="17:247" x14ac:dyDescent="0.25">
      <c r="Q12393" s="1333"/>
      <c r="R12393" s="1333"/>
      <c r="S12393" s="669"/>
      <c r="T12393" s="669"/>
      <c r="U12393" s="669"/>
      <c r="AG12393" s="873"/>
      <c r="AN12393" s="669"/>
      <c r="IG12393" s="1009"/>
      <c r="IH12393" s="1009"/>
      <c r="II12393" s="1009"/>
      <c r="IJ12393" s="1009"/>
      <c r="IK12393" s="1009"/>
      <c r="IL12393" s="1009"/>
      <c r="IM12393" s="1009"/>
    </row>
    <row r="12394" spans="17:247" x14ac:dyDescent="0.25">
      <c r="Q12394" s="1333"/>
      <c r="R12394" s="1333"/>
      <c r="S12394" s="669"/>
      <c r="T12394" s="669"/>
      <c r="U12394" s="669"/>
      <c r="AG12394" s="873"/>
      <c r="AN12394" s="669"/>
      <c r="IG12394" s="1009"/>
      <c r="IH12394" s="1009"/>
      <c r="II12394" s="1009"/>
      <c r="IJ12394" s="1009"/>
      <c r="IK12394" s="1009"/>
      <c r="IL12394" s="1009"/>
      <c r="IM12394" s="1009"/>
    </row>
    <row r="12395" spans="17:247" x14ac:dyDescent="0.25">
      <c r="Q12395" s="1333"/>
      <c r="R12395" s="1333"/>
      <c r="S12395" s="669"/>
      <c r="T12395" s="669"/>
      <c r="U12395" s="669"/>
      <c r="AG12395" s="873"/>
      <c r="AN12395" s="669"/>
      <c r="IG12395" s="1009"/>
      <c r="IH12395" s="1009"/>
      <c r="II12395" s="1009"/>
      <c r="IJ12395" s="1009"/>
      <c r="IK12395" s="1009"/>
      <c r="IL12395" s="1009"/>
      <c r="IM12395" s="1009"/>
    </row>
    <row r="12396" spans="17:247" x14ac:dyDescent="0.25">
      <c r="Q12396" s="1333"/>
      <c r="R12396" s="1333"/>
      <c r="S12396" s="669"/>
      <c r="T12396" s="669"/>
      <c r="U12396" s="669"/>
      <c r="AG12396" s="873"/>
      <c r="AN12396" s="669"/>
      <c r="IG12396" s="1009"/>
      <c r="IH12396" s="1009"/>
      <c r="II12396" s="1009"/>
      <c r="IJ12396" s="1009"/>
      <c r="IK12396" s="1009"/>
      <c r="IL12396" s="1009"/>
      <c r="IM12396" s="1009"/>
    </row>
    <row r="12397" spans="17:247" x14ac:dyDescent="0.25">
      <c r="Q12397" s="1333"/>
      <c r="R12397" s="1333"/>
      <c r="S12397" s="669"/>
      <c r="T12397" s="669"/>
      <c r="U12397" s="669"/>
      <c r="AG12397" s="873"/>
      <c r="AN12397" s="669"/>
      <c r="IG12397" s="1009"/>
      <c r="IH12397" s="1009"/>
      <c r="II12397" s="1009"/>
      <c r="IJ12397" s="1009"/>
      <c r="IK12397" s="1009"/>
      <c r="IL12397" s="1009"/>
      <c r="IM12397" s="1009"/>
    </row>
    <row r="12398" spans="17:247" x14ac:dyDescent="0.25">
      <c r="Q12398" s="1333"/>
      <c r="R12398" s="1333"/>
      <c r="S12398" s="669"/>
      <c r="T12398" s="669"/>
      <c r="U12398" s="669"/>
      <c r="AG12398" s="873"/>
      <c r="AN12398" s="669"/>
      <c r="IG12398" s="1009"/>
      <c r="IH12398" s="1009"/>
      <c r="II12398" s="1009"/>
      <c r="IJ12398" s="1009"/>
      <c r="IK12398" s="1009"/>
      <c r="IL12398" s="1009"/>
      <c r="IM12398" s="1009"/>
    </row>
    <row r="12399" spans="17:247" x14ac:dyDescent="0.25">
      <c r="Q12399" s="1333"/>
      <c r="R12399" s="1333"/>
      <c r="S12399" s="669"/>
      <c r="T12399" s="669"/>
      <c r="U12399" s="669"/>
      <c r="AG12399" s="873"/>
      <c r="AN12399" s="669"/>
      <c r="IG12399" s="1009"/>
      <c r="IH12399" s="1009"/>
      <c r="II12399" s="1009"/>
      <c r="IJ12399" s="1009"/>
      <c r="IK12399" s="1009"/>
      <c r="IL12399" s="1009"/>
      <c r="IM12399" s="1009"/>
    </row>
    <row r="12400" spans="17:247" x14ac:dyDescent="0.25">
      <c r="Q12400" s="1333"/>
      <c r="R12400" s="1333"/>
      <c r="S12400" s="669"/>
      <c r="T12400" s="669"/>
      <c r="U12400" s="669"/>
      <c r="AG12400" s="873"/>
      <c r="AN12400" s="669"/>
      <c r="IG12400" s="1009"/>
      <c r="IH12400" s="1009"/>
      <c r="II12400" s="1009"/>
      <c r="IJ12400" s="1009"/>
      <c r="IK12400" s="1009"/>
      <c r="IL12400" s="1009"/>
      <c r="IM12400" s="1009"/>
    </row>
    <row r="12401" spans="17:247" x14ac:dyDescent="0.25">
      <c r="Q12401" s="1333"/>
      <c r="R12401" s="1333"/>
      <c r="S12401" s="669"/>
      <c r="T12401" s="669"/>
      <c r="U12401" s="669"/>
      <c r="AG12401" s="873"/>
      <c r="AN12401" s="669"/>
      <c r="IG12401" s="1009"/>
      <c r="IH12401" s="1009"/>
      <c r="II12401" s="1009"/>
      <c r="IJ12401" s="1009"/>
      <c r="IK12401" s="1009"/>
      <c r="IL12401" s="1009"/>
      <c r="IM12401" s="1009"/>
    </row>
    <row r="12402" spans="17:247" x14ac:dyDescent="0.25">
      <c r="Q12402" s="1333"/>
      <c r="R12402" s="1333"/>
      <c r="S12402" s="669"/>
      <c r="T12402" s="669"/>
      <c r="U12402" s="669"/>
      <c r="AG12402" s="873"/>
      <c r="AN12402" s="669"/>
      <c r="IG12402" s="1009"/>
      <c r="IH12402" s="1009"/>
      <c r="II12402" s="1009"/>
      <c r="IJ12402" s="1009"/>
      <c r="IK12402" s="1009"/>
      <c r="IL12402" s="1009"/>
      <c r="IM12402" s="1009"/>
    </row>
    <row r="12403" spans="17:247" x14ac:dyDescent="0.25">
      <c r="Q12403" s="1333"/>
      <c r="R12403" s="1333"/>
      <c r="S12403" s="669"/>
      <c r="T12403" s="669"/>
      <c r="U12403" s="669"/>
      <c r="AG12403" s="873"/>
      <c r="AN12403" s="669"/>
      <c r="IG12403" s="1009"/>
      <c r="IH12403" s="1009"/>
      <c r="II12403" s="1009"/>
      <c r="IJ12403" s="1009"/>
      <c r="IK12403" s="1009"/>
      <c r="IL12403" s="1009"/>
      <c r="IM12403" s="1009"/>
    </row>
    <row r="12404" spans="17:247" x14ac:dyDescent="0.25">
      <c r="Q12404" s="1333"/>
      <c r="R12404" s="1333"/>
      <c r="S12404" s="669"/>
      <c r="T12404" s="669"/>
      <c r="U12404" s="669"/>
      <c r="AG12404" s="873"/>
      <c r="AN12404" s="669"/>
      <c r="IG12404" s="1009"/>
      <c r="IH12404" s="1009"/>
      <c r="II12404" s="1009"/>
      <c r="IJ12404" s="1009"/>
      <c r="IK12404" s="1009"/>
      <c r="IL12404" s="1009"/>
      <c r="IM12404" s="1009"/>
    </row>
    <row r="12405" spans="17:247" x14ac:dyDescent="0.25">
      <c r="Q12405" s="1333"/>
      <c r="R12405" s="1333"/>
      <c r="S12405" s="669"/>
      <c r="T12405" s="669"/>
      <c r="U12405" s="669"/>
      <c r="AG12405" s="873"/>
      <c r="AN12405" s="669"/>
      <c r="IG12405" s="1009"/>
      <c r="IH12405" s="1009"/>
      <c r="II12405" s="1009"/>
      <c r="IJ12405" s="1009"/>
      <c r="IK12405" s="1009"/>
      <c r="IL12405" s="1009"/>
      <c r="IM12405" s="1009"/>
    </row>
    <row r="12406" spans="17:247" x14ac:dyDescent="0.25">
      <c r="Q12406" s="1333"/>
      <c r="R12406" s="1333"/>
      <c r="S12406" s="669"/>
      <c r="T12406" s="669"/>
      <c r="U12406" s="669"/>
      <c r="AG12406" s="873"/>
      <c r="AN12406" s="669"/>
      <c r="IG12406" s="1009"/>
      <c r="IH12406" s="1009"/>
      <c r="II12406" s="1009"/>
      <c r="IJ12406" s="1009"/>
      <c r="IK12406" s="1009"/>
      <c r="IL12406" s="1009"/>
      <c r="IM12406" s="1009"/>
    </row>
    <row r="12407" spans="17:247" x14ac:dyDescent="0.25">
      <c r="Q12407" s="1333"/>
      <c r="R12407" s="1333"/>
      <c r="S12407" s="669"/>
      <c r="T12407" s="669"/>
      <c r="U12407" s="669"/>
      <c r="AG12407" s="873"/>
      <c r="AN12407" s="669"/>
      <c r="IG12407" s="1009"/>
      <c r="IH12407" s="1009"/>
      <c r="II12407" s="1009"/>
      <c r="IJ12407" s="1009"/>
      <c r="IK12407" s="1009"/>
      <c r="IL12407" s="1009"/>
      <c r="IM12407" s="1009"/>
    </row>
    <row r="12408" spans="17:247" x14ac:dyDescent="0.25">
      <c r="Q12408" s="1333"/>
      <c r="R12408" s="1333"/>
      <c r="S12408" s="669"/>
      <c r="T12408" s="669"/>
      <c r="U12408" s="669"/>
      <c r="AG12408" s="873"/>
      <c r="AN12408" s="669"/>
      <c r="IG12408" s="1009"/>
      <c r="IH12408" s="1009"/>
      <c r="II12408" s="1009"/>
      <c r="IJ12408" s="1009"/>
      <c r="IK12408" s="1009"/>
      <c r="IL12408" s="1009"/>
      <c r="IM12408" s="1009"/>
    </row>
    <row r="12409" spans="17:247" x14ac:dyDescent="0.25">
      <c r="Q12409" s="1333"/>
      <c r="R12409" s="1333"/>
      <c r="S12409" s="669"/>
      <c r="T12409" s="669"/>
      <c r="U12409" s="669"/>
      <c r="AG12409" s="873"/>
      <c r="AN12409" s="669"/>
      <c r="IG12409" s="1009"/>
      <c r="IH12409" s="1009"/>
      <c r="II12409" s="1009"/>
      <c r="IJ12409" s="1009"/>
      <c r="IK12409" s="1009"/>
      <c r="IL12409" s="1009"/>
      <c r="IM12409" s="1009"/>
    </row>
    <row r="12410" spans="17:247" x14ac:dyDescent="0.25">
      <c r="Q12410" s="1333"/>
      <c r="R12410" s="1333"/>
      <c r="S12410" s="669"/>
      <c r="T12410" s="669"/>
      <c r="U12410" s="669"/>
      <c r="AG12410" s="873"/>
      <c r="AN12410" s="669"/>
      <c r="IG12410" s="1009"/>
      <c r="IH12410" s="1009"/>
      <c r="II12410" s="1009"/>
      <c r="IJ12410" s="1009"/>
      <c r="IK12410" s="1009"/>
      <c r="IL12410" s="1009"/>
      <c r="IM12410" s="1009"/>
    </row>
    <row r="12411" spans="17:247" x14ac:dyDescent="0.25">
      <c r="Q12411" s="1333"/>
      <c r="R12411" s="1333"/>
      <c r="S12411" s="669"/>
      <c r="T12411" s="669"/>
      <c r="U12411" s="669"/>
      <c r="AG12411" s="873"/>
      <c r="AN12411" s="669"/>
      <c r="IG12411" s="1009"/>
      <c r="IH12411" s="1009"/>
      <c r="II12411" s="1009"/>
      <c r="IJ12411" s="1009"/>
      <c r="IK12411" s="1009"/>
      <c r="IL12411" s="1009"/>
      <c r="IM12411" s="1009"/>
    </row>
    <row r="12412" spans="17:247" x14ac:dyDescent="0.25">
      <c r="Q12412" s="1333"/>
      <c r="R12412" s="1333"/>
      <c r="S12412" s="669"/>
      <c r="T12412" s="669"/>
      <c r="U12412" s="669"/>
      <c r="AG12412" s="873"/>
      <c r="AN12412" s="669"/>
      <c r="IG12412" s="1009"/>
      <c r="IH12412" s="1009"/>
      <c r="II12412" s="1009"/>
      <c r="IJ12412" s="1009"/>
      <c r="IK12412" s="1009"/>
      <c r="IL12412" s="1009"/>
      <c r="IM12412" s="1009"/>
    </row>
    <row r="12413" spans="17:247" x14ac:dyDescent="0.25">
      <c r="Q12413" s="1333"/>
      <c r="R12413" s="1333"/>
      <c r="S12413" s="669"/>
      <c r="T12413" s="669"/>
      <c r="U12413" s="669"/>
      <c r="AG12413" s="873"/>
      <c r="AN12413" s="669"/>
      <c r="IG12413" s="1009"/>
      <c r="IH12413" s="1009"/>
      <c r="II12413" s="1009"/>
      <c r="IJ12413" s="1009"/>
      <c r="IK12413" s="1009"/>
      <c r="IL12413" s="1009"/>
      <c r="IM12413" s="1009"/>
    </row>
    <row r="12414" spans="17:247" x14ac:dyDescent="0.25">
      <c r="Q12414" s="1333"/>
      <c r="R12414" s="1333"/>
      <c r="S12414" s="669"/>
      <c r="T12414" s="669"/>
      <c r="U12414" s="669"/>
      <c r="AG12414" s="873"/>
      <c r="AN12414" s="669"/>
      <c r="IG12414" s="1009"/>
      <c r="IH12414" s="1009"/>
      <c r="II12414" s="1009"/>
      <c r="IJ12414" s="1009"/>
      <c r="IK12414" s="1009"/>
      <c r="IL12414" s="1009"/>
      <c r="IM12414" s="1009"/>
    </row>
    <row r="12415" spans="17:247" x14ac:dyDescent="0.25">
      <c r="Q12415" s="1333"/>
      <c r="R12415" s="1333"/>
      <c r="S12415" s="669"/>
      <c r="T12415" s="669"/>
      <c r="U12415" s="669"/>
      <c r="AG12415" s="873"/>
      <c r="AN12415" s="669"/>
      <c r="IG12415" s="1009"/>
      <c r="IH12415" s="1009"/>
      <c r="II12415" s="1009"/>
      <c r="IJ12415" s="1009"/>
      <c r="IK12415" s="1009"/>
      <c r="IL12415" s="1009"/>
      <c r="IM12415" s="1009"/>
    </row>
    <row r="12416" spans="17:247" x14ac:dyDescent="0.25">
      <c r="Q12416" s="1333"/>
      <c r="R12416" s="1333"/>
      <c r="S12416" s="669"/>
      <c r="T12416" s="669"/>
      <c r="U12416" s="669"/>
      <c r="AG12416" s="873"/>
      <c r="AN12416" s="669"/>
      <c r="IG12416" s="1009"/>
      <c r="IH12416" s="1009"/>
      <c r="II12416" s="1009"/>
      <c r="IJ12416" s="1009"/>
      <c r="IK12416" s="1009"/>
      <c r="IL12416" s="1009"/>
      <c r="IM12416" s="1009"/>
    </row>
    <row r="12417" spans="17:247" x14ac:dyDescent="0.25">
      <c r="Q12417" s="1333"/>
      <c r="R12417" s="1333"/>
      <c r="S12417" s="669"/>
      <c r="T12417" s="669"/>
      <c r="U12417" s="669"/>
      <c r="AG12417" s="873"/>
      <c r="AN12417" s="669"/>
      <c r="IG12417" s="1009"/>
      <c r="IH12417" s="1009"/>
      <c r="II12417" s="1009"/>
      <c r="IJ12417" s="1009"/>
      <c r="IK12417" s="1009"/>
      <c r="IL12417" s="1009"/>
      <c r="IM12417" s="1009"/>
    </row>
    <row r="12418" spans="17:247" x14ac:dyDescent="0.25">
      <c r="Q12418" s="1333"/>
      <c r="R12418" s="1333"/>
      <c r="S12418" s="669"/>
      <c r="T12418" s="669"/>
      <c r="U12418" s="669"/>
      <c r="AG12418" s="873"/>
      <c r="AN12418" s="669"/>
      <c r="IG12418" s="1009"/>
      <c r="IH12418" s="1009"/>
      <c r="II12418" s="1009"/>
      <c r="IJ12418" s="1009"/>
      <c r="IK12418" s="1009"/>
      <c r="IL12418" s="1009"/>
      <c r="IM12418" s="1009"/>
    </row>
    <row r="12419" spans="17:247" x14ac:dyDescent="0.25">
      <c r="Q12419" s="1333"/>
      <c r="R12419" s="1333"/>
      <c r="S12419" s="669"/>
      <c r="T12419" s="669"/>
      <c r="U12419" s="669"/>
      <c r="AG12419" s="873"/>
      <c r="AN12419" s="669"/>
      <c r="IG12419" s="1009"/>
      <c r="IH12419" s="1009"/>
      <c r="II12419" s="1009"/>
      <c r="IJ12419" s="1009"/>
      <c r="IK12419" s="1009"/>
      <c r="IL12419" s="1009"/>
      <c r="IM12419" s="1009"/>
    </row>
    <row r="12420" spans="17:247" x14ac:dyDescent="0.25">
      <c r="Q12420" s="1333"/>
      <c r="R12420" s="1333"/>
      <c r="S12420" s="669"/>
      <c r="T12420" s="669"/>
      <c r="U12420" s="669"/>
      <c r="AG12420" s="873"/>
      <c r="AN12420" s="669"/>
      <c r="IG12420" s="1009"/>
      <c r="IH12420" s="1009"/>
      <c r="II12420" s="1009"/>
      <c r="IJ12420" s="1009"/>
      <c r="IK12420" s="1009"/>
      <c r="IL12420" s="1009"/>
      <c r="IM12420" s="1009"/>
    </row>
    <row r="12421" spans="17:247" x14ac:dyDescent="0.25">
      <c r="Q12421" s="1333"/>
      <c r="R12421" s="1333"/>
      <c r="S12421" s="669"/>
      <c r="T12421" s="669"/>
      <c r="U12421" s="669"/>
      <c r="AG12421" s="873"/>
      <c r="AN12421" s="669"/>
      <c r="IG12421" s="1009"/>
      <c r="IH12421" s="1009"/>
      <c r="II12421" s="1009"/>
      <c r="IJ12421" s="1009"/>
      <c r="IK12421" s="1009"/>
      <c r="IL12421" s="1009"/>
      <c r="IM12421" s="1009"/>
    </row>
    <row r="12422" spans="17:247" x14ac:dyDescent="0.25">
      <c r="Q12422" s="1333"/>
      <c r="R12422" s="1333"/>
      <c r="S12422" s="669"/>
      <c r="T12422" s="669"/>
      <c r="U12422" s="669"/>
      <c r="AG12422" s="873"/>
      <c r="AN12422" s="669"/>
      <c r="IG12422" s="1009"/>
      <c r="IH12422" s="1009"/>
      <c r="II12422" s="1009"/>
      <c r="IJ12422" s="1009"/>
      <c r="IK12422" s="1009"/>
      <c r="IL12422" s="1009"/>
      <c r="IM12422" s="1009"/>
    </row>
    <row r="12423" spans="17:247" x14ac:dyDescent="0.25">
      <c r="Q12423" s="1333"/>
      <c r="R12423" s="1333"/>
      <c r="S12423" s="669"/>
      <c r="T12423" s="669"/>
      <c r="U12423" s="669"/>
      <c r="AG12423" s="873"/>
      <c r="AN12423" s="669"/>
      <c r="IG12423" s="1009"/>
      <c r="IH12423" s="1009"/>
      <c r="II12423" s="1009"/>
      <c r="IJ12423" s="1009"/>
      <c r="IK12423" s="1009"/>
      <c r="IL12423" s="1009"/>
      <c r="IM12423" s="1009"/>
    </row>
    <row r="12424" spans="17:247" x14ac:dyDescent="0.25">
      <c r="Q12424" s="1333"/>
      <c r="R12424" s="1333"/>
      <c r="S12424" s="669"/>
      <c r="T12424" s="669"/>
      <c r="U12424" s="669"/>
      <c r="AG12424" s="873"/>
      <c r="AN12424" s="669"/>
      <c r="IG12424" s="1009"/>
      <c r="IH12424" s="1009"/>
      <c r="II12424" s="1009"/>
      <c r="IJ12424" s="1009"/>
      <c r="IK12424" s="1009"/>
      <c r="IL12424" s="1009"/>
      <c r="IM12424" s="1009"/>
    </row>
    <row r="12425" spans="17:247" x14ac:dyDescent="0.25">
      <c r="Q12425" s="1333"/>
      <c r="R12425" s="1333"/>
      <c r="S12425" s="669"/>
      <c r="T12425" s="669"/>
      <c r="U12425" s="669"/>
      <c r="AG12425" s="873"/>
      <c r="AN12425" s="669"/>
      <c r="IG12425" s="1009"/>
      <c r="IH12425" s="1009"/>
      <c r="II12425" s="1009"/>
      <c r="IJ12425" s="1009"/>
      <c r="IK12425" s="1009"/>
      <c r="IL12425" s="1009"/>
      <c r="IM12425" s="1009"/>
    </row>
    <row r="12426" spans="17:247" x14ac:dyDescent="0.25">
      <c r="Q12426" s="1333"/>
      <c r="R12426" s="1333"/>
      <c r="S12426" s="669"/>
      <c r="T12426" s="669"/>
      <c r="U12426" s="669"/>
      <c r="AG12426" s="873"/>
      <c r="AN12426" s="669"/>
      <c r="IG12426" s="1009"/>
      <c r="IH12426" s="1009"/>
      <c r="II12426" s="1009"/>
      <c r="IJ12426" s="1009"/>
      <c r="IK12426" s="1009"/>
      <c r="IL12426" s="1009"/>
      <c r="IM12426" s="1009"/>
    </row>
    <row r="12427" spans="17:247" x14ac:dyDescent="0.25">
      <c r="Q12427" s="1333"/>
      <c r="R12427" s="1333"/>
      <c r="S12427" s="669"/>
      <c r="T12427" s="669"/>
      <c r="U12427" s="669"/>
      <c r="AG12427" s="873"/>
      <c r="AN12427" s="669"/>
      <c r="IG12427" s="1009"/>
      <c r="IH12427" s="1009"/>
      <c r="II12427" s="1009"/>
      <c r="IJ12427" s="1009"/>
      <c r="IK12427" s="1009"/>
      <c r="IL12427" s="1009"/>
      <c r="IM12427" s="1009"/>
    </row>
    <row r="12428" spans="17:247" x14ac:dyDescent="0.25">
      <c r="Q12428" s="1333"/>
      <c r="R12428" s="1333"/>
      <c r="S12428" s="669"/>
      <c r="T12428" s="669"/>
      <c r="U12428" s="669"/>
      <c r="AG12428" s="873"/>
      <c r="AN12428" s="669"/>
      <c r="IG12428" s="1009"/>
      <c r="IH12428" s="1009"/>
      <c r="II12428" s="1009"/>
      <c r="IJ12428" s="1009"/>
      <c r="IK12428" s="1009"/>
      <c r="IL12428" s="1009"/>
      <c r="IM12428" s="1009"/>
    </row>
    <row r="12429" spans="17:247" x14ac:dyDescent="0.25">
      <c r="Q12429" s="1333"/>
      <c r="R12429" s="1333"/>
      <c r="S12429" s="669"/>
      <c r="T12429" s="669"/>
      <c r="U12429" s="669"/>
      <c r="AG12429" s="873"/>
      <c r="AN12429" s="669"/>
      <c r="IG12429" s="1009"/>
      <c r="IH12429" s="1009"/>
      <c r="II12429" s="1009"/>
      <c r="IJ12429" s="1009"/>
      <c r="IK12429" s="1009"/>
      <c r="IL12429" s="1009"/>
      <c r="IM12429" s="1009"/>
    </row>
    <row r="12430" spans="17:247" x14ac:dyDescent="0.25">
      <c r="Q12430" s="1333"/>
      <c r="R12430" s="1333"/>
      <c r="S12430" s="669"/>
      <c r="T12430" s="669"/>
      <c r="U12430" s="669"/>
      <c r="AG12430" s="873"/>
      <c r="AN12430" s="669"/>
      <c r="IG12430" s="1009"/>
      <c r="IH12430" s="1009"/>
      <c r="II12430" s="1009"/>
      <c r="IJ12430" s="1009"/>
      <c r="IK12430" s="1009"/>
      <c r="IL12430" s="1009"/>
      <c r="IM12430" s="1009"/>
    </row>
    <row r="12431" spans="17:247" x14ac:dyDescent="0.25">
      <c r="Q12431" s="1333"/>
      <c r="R12431" s="1333"/>
      <c r="S12431" s="669"/>
      <c r="T12431" s="669"/>
      <c r="U12431" s="669"/>
      <c r="AG12431" s="873"/>
      <c r="AN12431" s="669"/>
      <c r="IG12431" s="1009"/>
      <c r="IH12431" s="1009"/>
      <c r="II12431" s="1009"/>
      <c r="IJ12431" s="1009"/>
      <c r="IK12431" s="1009"/>
      <c r="IL12431" s="1009"/>
      <c r="IM12431" s="1009"/>
    </row>
    <row r="12432" spans="17:247" x14ac:dyDescent="0.25">
      <c r="Q12432" s="1333"/>
      <c r="R12432" s="1333"/>
      <c r="S12432" s="669"/>
      <c r="T12432" s="669"/>
      <c r="U12432" s="669"/>
      <c r="AG12432" s="873"/>
      <c r="AN12432" s="669"/>
      <c r="IG12432" s="1009"/>
      <c r="IH12432" s="1009"/>
      <c r="II12432" s="1009"/>
      <c r="IJ12432" s="1009"/>
      <c r="IK12432" s="1009"/>
      <c r="IL12432" s="1009"/>
      <c r="IM12432" s="1009"/>
    </row>
    <row r="12433" spans="17:247" x14ac:dyDescent="0.25">
      <c r="Q12433" s="1333"/>
      <c r="R12433" s="1333"/>
      <c r="S12433" s="669"/>
      <c r="T12433" s="669"/>
      <c r="U12433" s="669"/>
      <c r="AG12433" s="873"/>
      <c r="AN12433" s="669"/>
      <c r="IG12433" s="1009"/>
      <c r="IH12433" s="1009"/>
      <c r="II12433" s="1009"/>
      <c r="IJ12433" s="1009"/>
      <c r="IK12433" s="1009"/>
      <c r="IL12433" s="1009"/>
      <c r="IM12433" s="1009"/>
    </row>
    <row r="12434" spans="17:247" x14ac:dyDescent="0.25">
      <c r="Q12434" s="1333"/>
      <c r="R12434" s="1333"/>
      <c r="S12434" s="669"/>
      <c r="T12434" s="669"/>
      <c r="U12434" s="669"/>
      <c r="AG12434" s="873"/>
      <c r="AN12434" s="669"/>
      <c r="IG12434" s="1009"/>
      <c r="IH12434" s="1009"/>
      <c r="II12434" s="1009"/>
      <c r="IJ12434" s="1009"/>
      <c r="IK12434" s="1009"/>
      <c r="IL12434" s="1009"/>
      <c r="IM12434" s="1009"/>
    </row>
    <row r="12435" spans="17:247" x14ac:dyDescent="0.25">
      <c r="Q12435" s="1333"/>
      <c r="R12435" s="1333"/>
      <c r="S12435" s="669"/>
      <c r="T12435" s="669"/>
      <c r="U12435" s="669"/>
      <c r="AG12435" s="873"/>
      <c r="AN12435" s="669"/>
      <c r="IG12435" s="1009"/>
      <c r="IH12435" s="1009"/>
      <c r="II12435" s="1009"/>
      <c r="IJ12435" s="1009"/>
      <c r="IK12435" s="1009"/>
      <c r="IL12435" s="1009"/>
      <c r="IM12435" s="1009"/>
    </row>
    <row r="12436" spans="17:247" x14ac:dyDescent="0.25">
      <c r="Q12436" s="1333"/>
      <c r="R12436" s="1333"/>
      <c r="S12436" s="669"/>
      <c r="T12436" s="669"/>
      <c r="U12436" s="669"/>
      <c r="AG12436" s="873"/>
      <c r="AN12436" s="669"/>
      <c r="IG12436" s="1009"/>
      <c r="IH12436" s="1009"/>
      <c r="II12436" s="1009"/>
      <c r="IJ12436" s="1009"/>
      <c r="IK12436" s="1009"/>
      <c r="IL12436" s="1009"/>
      <c r="IM12436" s="1009"/>
    </row>
    <row r="12437" spans="17:247" x14ac:dyDescent="0.25">
      <c r="Q12437" s="1333"/>
      <c r="R12437" s="1333"/>
      <c r="S12437" s="669"/>
      <c r="T12437" s="669"/>
      <c r="U12437" s="669"/>
      <c r="AG12437" s="873"/>
      <c r="AN12437" s="669"/>
      <c r="IG12437" s="1009"/>
      <c r="IH12437" s="1009"/>
      <c r="II12437" s="1009"/>
      <c r="IJ12437" s="1009"/>
      <c r="IK12437" s="1009"/>
      <c r="IL12437" s="1009"/>
      <c r="IM12437" s="1009"/>
    </row>
    <row r="12438" spans="17:247" x14ac:dyDescent="0.25">
      <c r="Q12438" s="1333"/>
      <c r="R12438" s="1333"/>
      <c r="S12438" s="669"/>
      <c r="T12438" s="669"/>
      <c r="U12438" s="669"/>
      <c r="AG12438" s="873"/>
      <c r="AN12438" s="669"/>
      <c r="IG12438" s="1009"/>
      <c r="IH12438" s="1009"/>
      <c r="II12438" s="1009"/>
      <c r="IJ12438" s="1009"/>
      <c r="IK12438" s="1009"/>
      <c r="IL12438" s="1009"/>
      <c r="IM12438" s="1009"/>
    </row>
    <row r="12439" spans="17:247" x14ac:dyDescent="0.25">
      <c r="Q12439" s="1333"/>
      <c r="R12439" s="1333"/>
      <c r="S12439" s="669"/>
      <c r="T12439" s="669"/>
      <c r="U12439" s="669"/>
      <c r="AG12439" s="873"/>
      <c r="AN12439" s="669"/>
      <c r="IG12439" s="1009"/>
      <c r="IH12439" s="1009"/>
      <c r="II12439" s="1009"/>
      <c r="IJ12439" s="1009"/>
      <c r="IK12439" s="1009"/>
      <c r="IL12439" s="1009"/>
      <c r="IM12439" s="1009"/>
    </row>
    <row r="12440" spans="17:247" x14ac:dyDescent="0.25">
      <c r="Q12440" s="1333"/>
      <c r="R12440" s="1333"/>
      <c r="S12440" s="669"/>
      <c r="T12440" s="669"/>
      <c r="U12440" s="669"/>
      <c r="AG12440" s="873"/>
      <c r="AN12440" s="669"/>
      <c r="IG12440" s="1009"/>
      <c r="IH12440" s="1009"/>
      <c r="II12440" s="1009"/>
      <c r="IJ12440" s="1009"/>
      <c r="IK12440" s="1009"/>
      <c r="IL12440" s="1009"/>
      <c r="IM12440" s="1009"/>
    </row>
    <row r="12441" spans="17:247" x14ac:dyDescent="0.25">
      <c r="Q12441" s="1333"/>
      <c r="R12441" s="1333"/>
      <c r="S12441" s="669"/>
      <c r="T12441" s="669"/>
      <c r="U12441" s="669"/>
      <c r="AG12441" s="873"/>
      <c r="AN12441" s="669"/>
      <c r="IG12441" s="1009"/>
      <c r="IH12441" s="1009"/>
      <c r="II12441" s="1009"/>
      <c r="IJ12441" s="1009"/>
      <c r="IK12441" s="1009"/>
      <c r="IL12441" s="1009"/>
      <c r="IM12441" s="1009"/>
    </row>
    <row r="12442" spans="17:247" x14ac:dyDescent="0.25">
      <c r="Q12442" s="1333"/>
      <c r="R12442" s="1333"/>
      <c r="S12442" s="669"/>
      <c r="T12442" s="669"/>
      <c r="U12442" s="669"/>
      <c r="AG12442" s="873"/>
      <c r="AN12442" s="669"/>
      <c r="IG12442" s="1009"/>
      <c r="IH12442" s="1009"/>
      <c r="II12442" s="1009"/>
      <c r="IJ12442" s="1009"/>
      <c r="IK12442" s="1009"/>
      <c r="IL12442" s="1009"/>
      <c r="IM12442" s="1009"/>
    </row>
    <row r="12443" spans="17:247" x14ac:dyDescent="0.25">
      <c r="Q12443" s="1333"/>
      <c r="R12443" s="1333"/>
      <c r="S12443" s="669"/>
      <c r="T12443" s="669"/>
      <c r="U12443" s="669"/>
      <c r="AG12443" s="873"/>
      <c r="AN12443" s="669"/>
      <c r="IG12443" s="1009"/>
      <c r="IH12443" s="1009"/>
      <c r="II12443" s="1009"/>
      <c r="IJ12443" s="1009"/>
      <c r="IK12443" s="1009"/>
      <c r="IL12443" s="1009"/>
      <c r="IM12443" s="1009"/>
    </row>
    <row r="12444" spans="17:247" x14ac:dyDescent="0.25">
      <c r="Q12444" s="1333"/>
      <c r="R12444" s="1333"/>
      <c r="S12444" s="669"/>
      <c r="T12444" s="669"/>
      <c r="U12444" s="669"/>
      <c r="AG12444" s="873"/>
      <c r="AN12444" s="669"/>
      <c r="IG12444" s="1009"/>
      <c r="IH12444" s="1009"/>
      <c r="II12444" s="1009"/>
      <c r="IJ12444" s="1009"/>
      <c r="IK12444" s="1009"/>
      <c r="IL12444" s="1009"/>
      <c r="IM12444" s="1009"/>
    </row>
    <row r="12445" spans="17:247" x14ac:dyDescent="0.25">
      <c r="Q12445" s="1333"/>
      <c r="R12445" s="1333"/>
      <c r="S12445" s="669"/>
      <c r="T12445" s="669"/>
      <c r="U12445" s="669"/>
      <c r="AG12445" s="873"/>
      <c r="AN12445" s="669"/>
      <c r="IG12445" s="1009"/>
      <c r="IH12445" s="1009"/>
      <c r="II12445" s="1009"/>
      <c r="IJ12445" s="1009"/>
      <c r="IK12445" s="1009"/>
      <c r="IL12445" s="1009"/>
      <c r="IM12445" s="1009"/>
    </row>
    <row r="12446" spans="17:247" x14ac:dyDescent="0.25">
      <c r="Q12446" s="1333"/>
      <c r="R12446" s="1333"/>
      <c r="S12446" s="669"/>
      <c r="T12446" s="669"/>
      <c r="U12446" s="669"/>
      <c r="AG12446" s="873"/>
      <c r="AN12446" s="669"/>
      <c r="IG12446" s="1009"/>
      <c r="IH12446" s="1009"/>
      <c r="II12446" s="1009"/>
      <c r="IJ12446" s="1009"/>
      <c r="IK12446" s="1009"/>
      <c r="IL12446" s="1009"/>
      <c r="IM12446" s="1009"/>
    </row>
    <row r="12447" spans="17:247" x14ac:dyDescent="0.25">
      <c r="Q12447" s="1333"/>
      <c r="R12447" s="1333"/>
      <c r="S12447" s="669"/>
      <c r="T12447" s="669"/>
      <c r="U12447" s="669"/>
      <c r="AG12447" s="873"/>
      <c r="AN12447" s="669"/>
      <c r="IG12447" s="1009"/>
      <c r="IH12447" s="1009"/>
      <c r="II12447" s="1009"/>
      <c r="IJ12447" s="1009"/>
      <c r="IK12447" s="1009"/>
      <c r="IL12447" s="1009"/>
      <c r="IM12447" s="1009"/>
    </row>
    <row r="12448" spans="17:247" x14ac:dyDescent="0.25">
      <c r="Q12448" s="1333"/>
      <c r="R12448" s="1333"/>
      <c r="S12448" s="669"/>
      <c r="T12448" s="669"/>
      <c r="U12448" s="669"/>
      <c r="AG12448" s="873"/>
      <c r="AN12448" s="669"/>
      <c r="IG12448" s="1009"/>
      <c r="IH12448" s="1009"/>
      <c r="II12448" s="1009"/>
      <c r="IJ12448" s="1009"/>
      <c r="IK12448" s="1009"/>
      <c r="IL12448" s="1009"/>
      <c r="IM12448" s="1009"/>
    </row>
    <row r="12449" spans="17:247" x14ac:dyDescent="0.25">
      <c r="Q12449" s="1333"/>
      <c r="R12449" s="1333"/>
      <c r="S12449" s="669"/>
      <c r="T12449" s="669"/>
      <c r="U12449" s="669"/>
      <c r="AG12449" s="873"/>
      <c r="AN12449" s="669"/>
      <c r="IG12449" s="1009"/>
      <c r="IH12449" s="1009"/>
      <c r="II12449" s="1009"/>
      <c r="IJ12449" s="1009"/>
      <c r="IK12449" s="1009"/>
      <c r="IL12449" s="1009"/>
      <c r="IM12449" s="1009"/>
    </row>
    <row r="12450" spans="17:247" x14ac:dyDescent="0.25">
      <c r="Q12450" s="1333"/>
      <c r="R12450" s="1333"/>
      <c r="S12450" s="669"/>
      <c r="T12450" s="669"/>
      <c r="U12450" s="669"/>
      <c r="AG12450" s="873"/>
      <c r="AN12450" s="669"/>
      <c r="IG12450" s="1009"/>
      <c r="IH12450" s="1009"/>
      <c r="II12450" s="1009"/>
      <c r="IJ12450" s="1009"/>
      <c r="IK12450" s="1009"/>
      <c r="IL12450" s="1009"/>
      <c r="IM12450" s="1009"/>
    </row>
    <row r="12451" spans="17:247" x14ac:dyDescent="0.25">
      <c r="Q12451" s="1333"/>
      <c r="R12451" s="1333"/>
      <c r="S12451" s="669"/>
      <c r="T12451" s="669"/>
      <c r="U12451" s="669"/>
      <c r="AG12451" s="873"/>
      <c r="AN12451" s="669"/>
      <c r="IG12451" s="1009"/>
      <c r="IH12451" s="1009"/>
      <c r="II12451" s="1009"/>
      <c r="IJ12451" s="1009"/>
      <c r="IK12451" s="1009"/>
      <c r="IL12451" s="1009"/>
      <c r="IM12451" s="1009"/>
    </row>
    <row r="12452" spans="17:247" x14ac:dyDescent="0.25">
      <c r="Q12452" s="1333"/>
      <c r="R12452" s="1333"/>
      <c r="S12452" s="669"/>
      <c r="T12452" s="669"/>
      <c r="U12452" s="669"/>
      <c r="AG12452" s="873"/>
      <c r="AN12452" s="669"/>
      <c r="IG12452" s="1009"/>
      <c r="IH12452" s="1009"/>
      <c r="II12452" s="1009"/>
      <c r="IJ12452" s="1009"/>
      <c r="IK12452" s="1009"/>
      <c r="IL12452" s="1009"/>
      <c r="IM12452" s="1009"/>
    </row>
    <row r="12453" spans="17:247" x14ac:dyDescent="0.25">
      <c r="Q12453" s="1333"/>
      <c r="R12453" s="1333"/>
      <c r="S12453" s="669"/>
      <c r="T12453" s="669"/>
      <c r="U12453" s="669"/>
      <c r="AG12453" s="873"/>
      <c r="AN12453" s="669"/>
      <c r="IG12453" s="1009"/>
      <c r="IH12453" s="1009"/>
      <c r="II12453" s="1009"/>
      <c r="IJ12453" s="1009"/>
      <c r="IK12453" s="1009"/>
      <c r="IL12453" s="1009"/>
      <c r="IM12453" s="1009"/>
    </row>
    <row r="12454" spans="17:247" x14ac:dyDescent="0.25">
      <c r="Q12454" s="1333"/>
      <c r="R12454" s="1333"/>
      <c r="S12454" s="669"/>
      <c r="T12454" s="669"/>
      <c r="U12454" s="669"/>
      <c r="AG12454" s="873"/>
      <c r="AN12454" s="669"/>
      <c r="IG12454" s="1009"/>
      <c r="IH12454" s="1009"/>
      <c r="II12454" s="1009"/>
      <c r="IJ12454" s="1009"/>
      <c r="IK12454" s="1009"/>
      <c r="IL12454" s="1009"/>
      <c r="IM12454" s="1009"/>
    </row>
    <row r="12455" spans="17:247" x14ac:dyDescent="0.25">
      <c r="Q12455" s="1333"/>
      <c r="R12455" s="1333"/>
      <c r="S12455" s="669"/>
      <c r="T12455" s="669"/>
      <c r="U12455" s="669"/>
      <c r="AG12455" s="873"/>
      <c r="AN12455" s="669"/>
      <c r="IG12455" s="1009"/>
      <c r="IH12455" s="1009"/>
      <c r="II12455" s="1009"/>
      <c r="IJ12455" s="1009"/>
      <c r="IK12455" s="1009"/>
      <c r="IL12455" s="1009"/>
      <c r="IM12455" s="1009"/>
    </row>
    <row r="12456" spans="17:247" x14ac:dyDescent="0.25">
      <c r="Q12456" s="1333"/>
      <c r="R12456" s="1333"/>
      <c r="S12456" s="669"/>
      <c r="T12456" s="669"/>
      <c r="U12456" s="669"/>
      <c r="AG12456" s="873"/>
      <c r="AN12456" s="669"/>
      <c r="IG12456" s="1009"/>
      <c r="IH12456" s="1009"/>
      <c r="II12456" s="1009"/>
      <c r="IJ12456" s="1009"/>
      <c r="IK12456" s="1009"/>
      <c r="IL12456" s="1009"/>
      <c r="IM12456" s="1009"/>
    </row>
    <row r="12457" spans="17:247" x14ac:dyDescent="0.25">
      <c r="Q12457" s="1333"/>
      <c r="R12457" s="1333"/>
      <c r="S12457" s="669"/>
      <c r="T12457" s="669"/>
      <c r="U12457" s="669"/>
      <c r="AG12457" s="873"/>
      <c r="AN12457" s="669"/>
      <c r="IG12457" s="1009"/>
      <c r="IH12457" s="1009"/>
      <c r="II12457" s="1009"/>
      <c r="IJ12457" s="1009"/>
      <c r="IK12457" s="1009"/>
      <c r="IL12457" s="1009"/>
      <c r="IM12457" s="1009"/>
    </row>
    <row r="12458" spans="17:247" x14ac:dyDescent="0.25">
      <c r="Q12458" s="1333"/>
      <c r="R12458" s="1333"/>
      <c r="S12458" s="669"/>
      <c r="T12458" s="669"/>
      <c r="U12458" s="669"/>
      <c r="AG12458" s="873"/>
      <c r="AN12458" s="669"/>
      <c r="IG12458" s="1009"/>
      <c r="IH12458" s="1009"/>
      <c r="II12458" s="1009"/>
      <c r="IJ12458" s="1009"/>
      <c r="IK12458" s="1009"/>
      <c r="IL12458" s="1009"/>
      <c r="IM12458" s="1009"/>
    </row>
    <row r="12459" spans="17:247" x14ac:dyDescent="0.25">
      <c r="Q12459" s="1333"/>
      <c r="R12459" s="1333"/>
      <c r="S12459" s="669"/>
      <c r="T12459" s="669"/>
      <c r="U12459" s="669"/>
      <c r="AG12459" s="873"/>
      <c r="AN12459" s="669"/>
      <c r="IG12459" s="1009"/>
      <c r="IH12459" s="1009"/>
      <c r="II12459" s="1009"/>
      <c r="IJ12459" s="1009"/>
      <c r="IK12459" s="1009"/>
      <c r="IL12459" s="1009"/>
      <c r="IM12459" s="1009"/>
    </row>
    <row r="12460" spans="17:247" x14ac:dyDescent="0.25">
      <c r="Q12460" s="1333"/>
      <c r="R12460" s="1333"/>
      <c r="S12460" s="669"/>
      <c r="T12460" s="669"/>
      <c r="U12460" s="669"/>
      <c r="AG12460" s="873"/>
      <c r="AN12460" s="669"/>
      <c r="IG12460" s="1009"/>
      <c r="IH12460" s="1009"/>
      <c r="II12460" s="1009"/>
      <c r="IJ12460" s="1009"/>
      <c r="IK12460" s="1009"/>
      <c r="IL12460" s="1009"/>
      <c r="IM12460" s="1009"/>
    </row>
    <row r="12461" spans="17:247" x14ac:dyDescent="0.25">
      <c r="Q12461" s="1333"/>
      <c r="R12461" s="1333"/>
      <c r="S12461" s="669"/>
      <c r="T12461" s="669"/>
      <c r="U12461" s="669"/>
      <c r="AG12461" s="873"/>
      <c r="AN12461" s="669"/>
      <c r="IG12461" s="1009"/>
      <c r="IH12461" s="1009"/>
      <c r="II12461" s="1009"/>
      <c r="IJ12461" s="1009"/>
      <c r="IK12461" s="1009"/>
      <c r="IL12461" s="1009"/>
      <c r="IM12461" s="1009"/>
    </row>
    <row r="12462" spans="17:247" x14ac:dyDescent="0.25">
      <c r="Q12462" s="1333"/>
      <c r="R12462" s="1333"/>
      <c r="S12462" s="669"/>
      <c r="T12462" s="669"/>
      <c r="U12462" s="669"/>
      <c r="AG12462" s="873"/>
      <c r="AN12462" s="669"/>
      <c r="IG12462" s="1009"/>
      <c r="IH12462" s="1009"/>
      <c r="II12462" s="1009"/>
      <c r="IJ12462" s="1009"/>
      <c r="IK12462" s="1009"/>
      <c r="IL12462" s="1009"/>
      <c r="IM12462" s="1009"/>
    </row>
    <row r="12463" spans="17:247" x14ac:dyDescent="0.25">
      <c r="Q12463" s="1333"/>
      <c r="R12463" s="1333"/>
      <c r="S12463" s="669"/>
      <c r="T12463" s="669"/>
      <c r="U12463" s="669"/>
      <c r="AG12463" s="873"/>
      <c r="AN12463" s="669"/>
      <c r="IG12463" s="1009"/>
      <c r="IH12463" s="1009"/>
      <c r="II12463" s="1009"/>
      <c r="IJ12463" s="1009"/>
      <c r="IK12463" s="1009"/>
      <c r="IL12463" s="1009"/>
      <c r="IM12463" s="1009"/>
    </row>
    <row r="12464" spans="17:247" x14ac:dyDescent="0.25">
      <c r="Q12464" s="1333"/>
      <c r="R12464" s="1333"/>
      <c r="S12464" s="669"/>
      <c r="T12464" s="669"/>
      <c r="U12464" s="669"/>
      <c r="AG12464" s="873"/>
      <c r="AN12464" s="669"/>
      <c r="IG12464" s="1009"/>
      <c r="IH12464" s="1009"/>
      <c r="II12464" s="1009"/>
      <c r="IJ12464" s="1009"/>
      <c r="IK12464" s="1009"/>
      <c r="IL12464" s="1009"/>
      <c r="IM12464" s="1009"/>
    </row>
    <row r="12465" spans="17:247" x14ac:dyDescent="0.25">
      <c r="Q12465" s="1333"/>
      <c r="R12465" s="1333"/>
      <c r="S12465" s="669"/>
      <c r="T12465" s="669"/>
      <c r="U12465" s="669"/>
      <c r="AG12465" s="873"/>
      <c r="AN12465" s="669"/>
      <c r="IG12465" s="1009"/>
      <c r="IH12465" s="1009"/>
      <c r="II12465" s="1009"/>
      <c r="IJ12465" s="1009"/>
      <c r="IK12465" s="1009"/>
      <c r="IL12465" s="1009"/>
      <c r="IM12465" s="1009"/>
    </row>
    <row r="12466" spans="17:247" x14ac:dyDescent="0.25">
      <c r="Q12466" s="1333"/>
      <c r="R12466" s="1333"/>
      <c r="S12466" s="669"/>
      <c r="T12466" s="669"/>
      <c r="U12466" s="669"/>
      <c r="AG12466" s="873"/>
      <c r="AN12466" s="669"/>
      <c r="IG12466" s="1009"/>
      <c r="IH12466" s="1009"/>
      <c r="II12466" s="1009"/>
      <c r="IJ12466" s="1009"/>
      <c r="IK12466" s="1009"/>
      <c r="IL12466" s="1009"/>
      <c r="IM12466" s="1009"/>
    </row>
    <row r="12467" spans="17:247" x14ac:dyDescent="0.25">
      <c r="Q12467" s="1333"/>
      <c r="R12467" s="1333"/>
      <c r="S12467" s="669"/>
      <c r="T12467" s="669"/>
      <c r="U12467" s="669"/>
      <c r="AG12467" s="873"/>
      <c r="AN12467" s="669"/>
      <c r="IG12467" s="1009"/>
      <c r="IH12467" s="1009"/>
      <c r="II12467" s="1009"/>
      <c r="IJ12467" s="1009"/>
      <c r="IK12467" s="1009"/>
      <c r="IL12467" s="1009"/>
      <c r="IM12467" s="1009"/>
    </row>
    <row r="12468" spans="17:247" x14ac:dyDescent="0.25">
      <c r="Q12468" s="1333"/>
      <c r="R12468" s="1333"/>
      <c r="S12468" s="669"/>
      <c r="T12468" s="669"/>
      <c r="U12468" s="669"/>
      <c r="AG12468" s="873"/>
      <c r="AN12468" s="669"/>
      <c r="IG12468" s="1009"/>
      <c r="IH12468" s="1009"/>
      <c r="II12468" s="1009"/>
      <c r="IJ12468" s="1009"/>
      <c r="IK12468" s="1009"/>
      <c r="IL12468" s="1009"/>
      <c r="IM12468" s="1009"/>
    </row>
    <row r="12469" spans="17:247" x14ac:dyDescent="0.25">
      <c r="Q12469" s="1333"/>
      <c r="R12469" s="1333"/>
      <c r="S12469" s="669"/>
      <c r="T12469" s="669"/>
      <c r="U12469" s="669"/>
      <c r="AG12469" s="873"/>
      <c r="AN12469" s="669"/>
      <c r="IG12469" s="1009"/>
      <c r="IH12469" s="1009"/>
      <c r="II12469" s="1009"/>
      <c r="IJ12469" s="1009"/>
      <c r="IK12469" s="1009"/>
      <c r="IL12469" s="1009"/>
      <c r="IM12469" s="1009"/>
    </row>
    <row r="12470" spans="17:247" x14ac:dyDescent="0.25">
      <c r="Q12470" s="1333"/>
      <c r="R12470" s="1333"/>
      <c r="S12470" s="669"/>
      <c r="T12470" s="669"/>
      <c r="U12470" s="669"/>
      <c r="AG12470" s="873"/>
      <c r="AN12470" s="669"/>
      <c r="IG12470" s="1009"/>
      <c r="IH12470" s="1009"/>
      <c r="II12470" s="1009"/>
      <c r="IJ12470" s="1009"/>
      <c r="IK12470" s="1009"/>
      <c r="IL12470" s="1009"/>
      <c r="IM12470" s="1009"/>
    </row>
    <row r="12471" spans="17:247" x14ac:dyDescent="0.25">
      <c r="Q12471" s="1333"/>
      <c r="R12471" s="1333"/>
      <c r="S12471" s="669"/>
      <c r="T12471" s="669"/>
      <c r="U12471" s="669"/>
      <c r="AG12471" s="873"/>
      <c r="AN12471" s="669"/>
      <c r="IG12471" s="1009"/>
      <c r="IH12471" s="1009"/>
      <c r="II12471" s="1009"/>
      <c r="IJ12471" s="1009"/>
      <c r="IK12471" s="1009"/>
      <c r="IL12471" s="1009"/>
      <c r="IM12471" s="1009"/>
    </row>
    <row r="12472" spans="17:247" x14ac:dyDescent="0.25">
      <c r="Q12472" s="1333"/>
      <c r="R12472" s="1333"/>
      <c r="S12472" s="669"/>
      <c r="T12472" s="669"/>
      <c r="U12472" s="669"/>
      <c r="AG12472" s="873"/>
      <c r="AN12472" s="669"/>
      <c r="IG12472" s="1009"/>
      <c r="IH12472" s="1009"/>
      <c r="II12472" s="1009"/>
      <c r="IJ12472" s="1009"/>
      <c r="IK12472" s="1009"/>
      <c r="IL12472" s="1009"/>
      <c r="IM12472" s="1009"/>
    </row>
    <row r="12473" spans="17:247" x14ac:dyDescent="0.25">
      <c r="Q12473" s="1333"/>
      <c r="R12473" s="1333"/>
      <c r="S12473" s="669"/>
      <c r="T12473" s="669"/>
      <c r="U12473" s="669"/>
      <c r="AG12473" s="873"/>
      <c r="AN12473" s="669"/>
      <c r="IG12473" s="1009"/>
      <c r="IH12473" s="1009"/>
      <c r="II12473" s="1009"/>
      <c r="IJ12473" s="1009"/>
      <c r="IK12473" s="1009"/>
      <c r="IL12473" s="1009"/>
      <c r="IM12473" s="1009"/>
    </row>
    <row r="12474" spans="17:247" x14ac:dyDescent="0.25">
      <c r="Q12474" s="1333"/>
      <c r="R12474" s="1333"/>
      <c r="S12474" s="669"/>
      <c r="T12474" s="669"/>
      <c r="U12474" s="669"/>
      <c r="AG12474" s="873"/>
      <c r="AN12474" s="669"/>
      <c r="IG12474" s="1009"/>
      <c r="IH12474" s="1009"/>
      <c r="II12474" s="1009"/>
      <c r="IJ12474" s="1009"/>
      <c r="IK12474" s="1009"/>
      <c r="IL12474" s="1009"/>
      <c r="IM12474" s="1009"/>
    </row>
    <row r="12475" spans="17:247" x14ac:dyDescent="0.25">
      <c r="Q12475" s="1333"/>
      <c r="R12475" s="1333"/>
      <c r="S12475" s="669"/>
      <c r="T12475" s="669"/>
      <c r="U12475" s="669"/>
      <c r="AG12475" s="873"/>
      <c r="AN12475" s="669"/>
      <c r="IG12475" s="1009"/>
      <c r="IH12475" s="1009"/>
      <c r="II12475" s="1009"/>
      <c r="IJ12475" s="1009"/>
      <c r="IK12475" s="1009"/>
      <c r="IL12475" s="1009"/>
      <c r="IM12475" s="1009"/>
    </row>
    <row r="12476" spans="17:247" x14ac:dyDescent="0.25">
      <c r="Q12476" s="1333"/>
      <c r="R12476" s="1333"/>
      <c r="S12476" s="669"/>
      <c r="T12476" s="669"/>
      <c r="U12476" s="669"/>
      <c r="AG12476" s="873"/>
      <c r="AN12476" s="669"/>
      <c r="IG12476" s="1009"/>
      <c r="IH12476" s="1009"/>
      <c r="II12476" s="1009"/>
      <c r="IJ12476" s="1009"/>
      <c r="IK12476" s="1009"/>
      <c r="IL12476" s="1009"/>
      <c r="IM12476" s="1009"/>
    </row>
    <row r="12477" spans="17:247" x14ac:dyDescent="0.25">
      <c r="Q12477" s="1333"/>
      <c r="R12477" s="1333"/>
      <c r="S12477" s="669"/>
      <c r="T12477" s="669"/>
      <c r="U12477" s="669"/>
      <c r="AG12477" s="873"/>
      <c r="AN12477" s="669"/>
      <c r="IG12477" s="1009"/>
      <c r="IH12477" s="1009"/>
      <c r="II12477" s="1009"/>
      <c r="IJ12477" s="1009"/>
      <c r="IK12477" s="1009"/>
      <c r="IL12477" s="1009"/>
      <c r="IM12477" s="1009"/>
    </row>
    <row r="12478" spans="17:247" x14ac:dyDescent="0.25">
      <c r="Q12478" s="1333"/>
      <c r="R12478" s="1333"/>
      <c r="S12478" s="669"/>
      <c r="T12478" s="669"/>
      <c r="U12478" s="669"/>
      <c r="AG12478" s="873"/>
      <c r="AN12478" s="669"/>
      <c r="IG12478" s="1009"/>
      <c r="IH12478" s="1009"/>
      <c r="II12478" s="1009"/>
      <c r="IJ12478" s="1009"/>
      <c r="IK12478" s="1009"/>
      <c r="IL12478" s="1009"/>
      <c r="IM12478" s="1009"/>
    </row>
    <row r="12479" spans="17:247" x14ac:dyDescent="0.25">
      <c r="Q12479" s="1333"/>
      <c r="R12479" s="1333"/>
      <c r="S12479" s="669"/>
      <c r="T12479" s="669"/>
      <c r="U12479" s="669"/>
      <c r="AG12479" s="873"/>
      <c r="AN12479" s="669"/>
      <c r="IG12479" s="1009"/>
      <c r="IH12479" s="1009"/>
      <c r="II12479" s="1009"/>
      <c r="IJ12479" s="1009"/>
      <c r="IK12479" s="1009"/>
      <c r="IL12479" s="1009"/>
      <c r="IM12479" s="1009"/>
    </row>
    <row r="12480" spans="17:247" x14ac:dyDescent="0.25">
      <c r="Q12480" s="1333"/>
      <c r="R12480" s="1333"/>
      <c r="S12480" s="669"/>
      <c r="T12480" s="669"/>
      <c r="U12480" s="669"/>
      <c r="AG12480" s="873"/>
      <c r="AN12480" s="669"/>
      <c r="IG12480" s="1009"/>
      <c r="IH12480" s="1009"/>
      <c r="II12480" s="1009"/>
      <c r="IJ12480" s="1009"/>
      <c r="IK12480" s="1009"/>
      <c r="IL12480" s="1009"/>
      <c r="IM12480" s="1009"/>
    </row>
    <row r="12481" spans="17:247" x14ac:dyDescent="0.25">
      <c r="Q12481" s="1333"/>
      <c r="R12481" s="1333"/>
      <c r="S12481" s="669"/>
      <c r="T12481" s="669"/>
      <c r="U12481" s="669"/>
      <c r="AG12481" s="873"/>
      <c r="AN12481" s="669"/>
      <c r="IG12481" s="1009"/>
      <c r="IH12481" s="1009"/>
      <c r="II12481" s="1009"/>
      <c r="IJ12481" s="1009"/>
      <c r="IK12481" s="1009"/>
      <c r="IL12481" s="1009"/>
      <c r="IM12481" s="1009"/>
    </row>
    <row r="12482" spans="17:247" x14ac:dyDescent="0.25">
      <c r="Q12482" s="1333"/>
      <c r="R12482" s="1333"/>
      <c r="S12482" s="669"/>
      <c r="T12482" s="669"/>
      <c r="U12482" s="669"/>
      <c r="AG12482" s="873"/>
      <c r="AN12482" s="669"/>
      <c r="IG12482" s="1009"/>
      <c r="IH12482" s="1009"/>
      <c r="II12482" s="1009"/>
      <c r="IJ12482" s="1009"/>
      <c r="IK12482" s="1009"/>
      <c r="IL12482" s="1009"/>
      <c r="IM12482" s="1009"/>
    </row>
    <row r="12483" spans="17:247" x14ac:dyDescent="0.25">
      <c r="Q12483" s="1333"/>
      <c r="R12483" s="1333"/>
      <c r="S12483" s="669"/>
      <c r="T12483" s="669"/>
      <c r="U12483" s="669"/>
      <c r="AG12483" s="873"/>
      <c r="AN12483" s="669"/>
      <c r="IG12483" s="1009"/>
      <c r="IH12483" s="1009"/>
      <c r="II12483" s="1009"/>
      <c r="IJ12483" s="1009"/>
      <c r="IK12483" s="1009"/>
      <c r="IL12483" s="1009"/>
      <c r="IM12483" s="1009"/>
    </row>
    <row r="12484" spans="17:247" x14ac:dyDescent="0.25">
      <c r="Q12484" s="1333"/>
      <c r="R12484" s="1333"/>
      <c r="S12484" s="669"/>
      <c r="T12484" s="669"/>
      <c r="U12484" s="669"/>
      <c r="AG12484" s="873"/>
      <c r="AN12484" s="669"/>
      <c r="IG12484" s="1009"/>
      <c r="IH12484" s="1009"/>
      <c r="II12484" s="1009"/>
      <c r="IJ12484" s="1009"/>
      <c r="IK12484" s="1009"/>
      <c r="IL12484" s="1009"/>
      <c r="IM12484" s="1009"/>
    </row>
    <row r="12485" spans="17:247" x14ac:dyDescent="0.25">
      <c r="Q12485" s="1333"/>
      <c r="R12485" s="1333"/>
      <c r="S12485" s="669"/>
      <c r="T12485" s="669"/>
      <c r="U12485" s="669"/>
      <c r="AG12485" s="873"/>
      <c r="AN12485" s="669"/>
      <c r="IG12485" s="1009"/>
      <c r="IH12485" s="1009"/>
      <c r="II12485" s="1009"/>
      <c r="IJ12485" s="1009"/>
      <c r="IK12485" s="1009"/>
      <c r="IL12485" s="1009"/>
      <c r="IM12485" s="1009"/>
    </row>
    <row r="12486" spans="17:247" x14ac:dyDescent="0.25">
      <c r="Q12486" s="1333"/>
      <c r="R12486" s="1333"/>
      <c r="S12486" s="669"/>
      <c r="T12486" s="669"/>
      <c r="U12486" s="669"/>
      <c r="AG12486" s="873"/>
      <c r="AN12486" s="669"/>
      <c r="IG12486" s="1009"/>
      <c r="IH12486" s="1009"/>
      <c r="II12486" s="1009"/>
      <c r="IJ12486" s="1009"/>
      <c r="IK12486" s="1009"/>
      <c r="IL12486" s="1009"/>
      <c r="IM12486" s="1009"/>
    </row>
    <row r="12487" spans="17:247" x14ac:dyDescent="0.25">
      <c r="Q12487" s="1333"/>
      <c r="R12487" s="1333"/>
      <c r="S12487" s="669"/>
      <c r="T12487" s="669"/>
      <c r="U12487" s="669"/>
      <c r="AG12487" s="873"/>
      <c r="AN12487" s="669"/>
      <c r="IG12487" s="1009"/>
      <c r="IH12487" s="1009"/>
      <c r="II12487" s="1009"/>
      <c r="IJ12487" s="1009"/>
      <c r="IK12487" s="1009"/>
      <c r="IL12487" s="1009"/>
      <c r="IM12487" s="1009"/>
    </row>
    <row r="12488" spans="17:247" x14ac:dyDescent="0.25">
      <c r="Q12488" s="1333"/>
      <c r="R12488" s="1333"/>
      <c r="S12488" s="669"/>
      <c r="T12488" s="669"/>
      <c r="U12488" s="669"/>
      <c r="AG12488" s="873"/>
      <c r="AN12488" s="669"/>
      <c r="IG12488" s="1009"/>
      <c r="IH12488" s="1009"/>
      <c r="II12488" s="1009"/>
      <c r="IJ12488" s="1009"/>
      <c r="IK12488" s="1009"/>
      <c r="IL12488" s="1009"/>
      <c r="IM12488" s="1009"/>
    </row>
    <row r="12489" spans="17:247" x14ac:dyDescent="0.25">
      <c r="Q12489" s="1333"/>
      <c r="R12489" s="1333"/>
      <c r="S12489" s="669"/>
      <c r="T12489" s="669"/>
      <c r="U12489" s="669"/>
      <c r="AG12489" s="873"/>
      <c r="AN12489" s="669"/>
      <c r="IG12489" s="1009"/>
      <c r="IH12489" s="1009"/>
      <c r="II12489" s="1009"/>
      <c r="IJ12489" s="1009"/>
      <c r="IK12489" s="1009"/>
      <c r="IL12489" s="1009"/>
      <c r="IM12489" s="1009"/>
    </row>
    <row r="12490" spans="17:247" x14ac:dyDescent="0.25">
      <c r="Q12490" s="1333"/>
      <c r="R12490" s="1333"/>
      <c r="S12490" s="669"/>
      <c r="T12490" s="669"/>
      <c r="U12490" s="669"/>
      <c r="AG12490" s="873"/>
      <c r="AN12490" s="669"/>
      <c r="IG12490" s="1009"/>
      <c r="IH12490" s="1009"/>
      <c r="II12490" s="1009"/>
      <c r="IJ12490" s="1009"/>
      <c r="IK12490" s="1009"/>
      <c r="IL12490" s="1009"/>
      <c r="IM12490" s="1009"/>
    </row>
    <row r="12491" spans="17:247" x14ac:dyDescent="0.25">
      <c r="Q12491" s="1333"/>
      <c r="R12491" s="1333"/>
      <c r="S12491" s="669"/>
      <c r="T12491" s="669"/>
      <c r="U12491" s="669"/>
      <c r="AG12491" s="873"/>
      <c r="AN12491" s="669"/>
      <c r="IG12491" s="1009"/>
      <c r="IH12491" s="1009"/>
      <c r="II12491" s="1009"/>
      <c r="IJ12491" s="1009"/>
      <c r="IK12491" s="1009"/>
      <c r="IL12491" s="1009"/>
      <c r="IM12491" s="1009"/>
    </row>
    <row r="12492" spans="17:247" x14ac:dyDescent="0.25">
      <c r="Q12492" s="1333"/>
      <c r="R12492" s="1333"/>
      <c r="S12492" s="669"/>
      <c r="T12492" s="669"/>
      <c r="U12492" s="669"/>
      <c r="AG12492" s="873"/>
      <c r="AN12492" s="669"/>
      <c r="IG12492" s="1009"/>
      <c r="IH12492" s="1009"/>
      <c r="II12492" s="1009"/>
      <c r="IJ12492" s="1009"/>
      <c r="IK12492" s="1009"/>
      <c r="IL12492" s="1009"/>
      <c r="IM12492" s="1009"/>
    </row>
    <row r="12493" spans="17:247" x14ac:dyDescent="0.25">
      <c r="Q12493" s="1333"/>
      <c r="R12493" s="1333"/>
      <c r="S12493" s="669"/>
      <c r="T12493" s="669"/>
      <c r="U12493" s="669"/>
      <c r="AG12493" s="873"/>
      <c r="AN12493" s="669"/>
      <c r="IG12493" s="1009"/>
      <c r="IH12493" s="1009"/>
      <c r="II12493" s="1009"/>
      <c r="IJ12493" s="1009"/>
      <c r="IK12493" s="1009"/>
      <c r="IL12493" s="1009"/>
      <c r="IM12493" s="1009"/>
    </row>
    <row r="12494" spans="17:247" x14ac:dyDescent="0.25">
      <c r="Q12494" s="1333"/>
      <c r="R12494" s="1333"/>
      <c r="S12494" s="669"/>
      <c r="T12494" s="669"/>
      <c r="U12494" s="669"/>
      <c r="AG12494" s="873"/>
      <c r="AN12494" s="669"/>
      <c r="IG12494" s="1009"/>
      <c r="IH12494" s="1009"/>
      <c r="II12494" s="1009"/>
      <c r="IJ12494" s="1009"/>
      <c r="IK12494" s="1009"/>
      <c r="IL12494" s="1009"/>
      <c r="IM12494" s="1009"/>
    </row>
    <row r="12495" spans="17:247" x14ac:dyDescent="0.25">
      <c r="Q12495" s="1333"/>
      <c r="R12495" s="1333"/>
      <c r="S12495" s="669"/>
      <c r="T12495" s="669"/>
      <c r="U12495" s="669"/>
      <c r="AG12495" s="873"/>
      <c r="AN12495" s="669"/>
      <c r="IG12495" s="1009"/>
      <c r="IH12495" s="1009"/>
      <c r="II12495" s="1009"/>
      <c r="IJ12495" s="1009"/>
      <c r="IK12495" s="1009"/>
      <c r="IL12495" s="1009"/>
      <c r="IM12495" s="1009"/>
    </row>
    <row r="12496" spans="17:247" x14ac:dyDescent="0.25">
      <c r="Q12496" s="1333"/>
      <c r="R12496" s="1333"/>
      <c r="S12496" s="669"/>
      <c r="T12496" s="669"/>
      <c r="U12496" s="669"/>
      <c r="AG12496" s="873"/>
      <c r="AN12496" s="669"/>
      <c r="IG12496" s="1009"/>
      <c r="IH12496" s="1009"/>
      <c r="II12496" s="1009"/>
      <c r="IJ12496" s="1009"/>
      <c r="IK12496" s="1009"/>
      <c r="IL12496" s="1009"/>
      <c r="IM12496" s="1009"/>
    </row>
    <row r="12497" spans="17:247" x14ac:dyDescent="0.25">
      <c r="Q12497" s="1333"/>
      <c r="R12497" s="1333"/>
      <c r="S12497" s="669"/>
      <c r="T12497" s="669"/>
      <c r="U12497" s="669"/>
      <c r="AG12497" s="873"/>
      <c r="AN12497" s="669"/>
      <c r="IG12497" s="1009"/>
      <c r="IH12497" s="1009"/>
      <c r="II12497" s="1009"/>
      <c r="IJ12497" s="1009"/>
      <c r="IK12497" s="1009"/>
      <c r="IL12497" s="1009"/>
      <c r="IM12497" s="1009"/>
    </row>
    <row r="12498" spans="17:247" x14ac:dyDescent="0.25">
      <c r="Q12498" s="1333"/>
      <c r="R12498" s="1333"/>
      <c r="S12498" s="669"/>
      <c r="T12498" s="669"/>
      <c r="U12498" s="669"/>
      <c r="AG12498" s="873"/>
      <c r="AN12498" s="669"/>
      <c r="IG12498" s="1009"/>
      <c r="IH12498" s="1009"/>
      <c r="II12498" s="1009"/>
      <c r="IJ12498" s="1009"/>
      <c r="IK12498" s="1009"/>
      <c r="IL12498" s="1009"/>
      <c r="IM12498" s="1009"/>
    </row>
    <row r="12499" spans="17:247" x14ac:dyDescent="0.25">
      <c r="Q12499" s="1333"/>
      <c r="R12499" s="1333"/>
      <c r="S12499" s="669"/>
      <c r="T12499" s="669"/>
      <c r="U12499" s="669"/>
      <c r="AG12499" s="873"/>
      <c r="AN12499" s="669"/>
      <c r="IG12499" s="1009"/>
      <c r="IH12499" s="1009"/>
      <c r="II12499" s="1009"/>
      <c r="IJ12499" s="1009"/>
      <c r="IK12499" s="1009"/>
      <c r="IL12499" s="1009"/>
      <c r="IM12499" s="1009"/>
    </row>
    <row r="12500" spans="17:247" x14ac:dyDescent="0.25">
      <c r="Q12500" s="1333"/>
      <c r="R12500" s="1333"/>
      <c r="S12500" s="669"/>
      <c r="T12500" s="669"/>
      <c r="U12500" s="669"/>
      <c r="AG12500" s="873"/>
      <c r="AN12500" s="669"/>
      <c r="IG12500" s="1009"/>
      <c r="IH12500" s="1009"/>
      <c r="II12500" s="1009"/>
      <c r="IJ12500" s="1009"/>
      <c r="IK12500" s="1009"/>
      <c r="IL12500" s="1009"/>
      <c r="IM12500" s="1009"/>
    </row>
    <row r="12501" spans="17:247" x14ac:dyDescent="0.25">
      <c r="Q12501" s="1333"/>
      <c r="R12501" s="1333"/>
      <c r="S12501" s="669"/>
      <c r="T12501" s="669"/>
      <c r="U12501" s="669"/>
      <c r="AG12501" s="873"/>
      <c r="AN12501" s="669"/>
      <c r="IG12501" s="1009"/>
      <c r="IH12501" s="1009"/>
      <c r="II12501" s="1009"/>
      <c r="IJ12501" s="1009"/>
      <c r="IK12501" s="1009"/>
      <c r="IL12501" s="1009"/>
      <c r="IM12501" s="1009"/>
    </row>
    <row r="12502" spans="17:247" x14ac:dyDescent="0.25">
      <c r="Q12502" s="1333"/>
      <c r="R12502" s="1333"/>
      <c r="S12502" s="669"/>
      <c r="T12502" s="669"/>
      <c r="U12502" s="669"/>
      <c r="AG12502" s="873"/>
      <c r="AN12502" s="669"/>
      <c r="IG12502" s="1009"/>
      <c r="IH12502" s="1009"/>
      <c r="II12502" s="1009"/>
      <c r="IJ12502" s="1009"/>
      <c r="IK12502" s="1009"/>
      <c r="IL12502" s="1009"/>
      <c r="IM12502" s="1009"/>
    </row>
    <row r="12503" spans="17:247" x14ac:dyDescent="0.25">
      <c r="Q12503" s="1333"/>
      <c r="R12503" s="1333"/>
      <c r="S12503" s="669"/>
      <c r="T12503" s="669"/>
      <c r="U12503" s="669"/>
      <c r="AG12503" s="873"/>
      <c r="AN12503" s="669"/>
      <c r="IG12503" s="1009"/>
      <c r="IH12503" s="1009"/>
      <c r="II12503" s="1009"/>
      <c r="IJ12503" s="1009"/>
      <c r="IK12503" s="1009"/>
      <c r="IL12503" s="1009"/>
      <c r="IM12503" s="1009"/>
    </row>
    <row r="12504" spans="17:247" x14ac:dyDescent="0.25">
      <c r="Q12504" s="1333"/>
      <c r="R12504" s="1333"/>
      <c r="S12504" s="669"/>
      <c r="T12504" s="669"/>
      <c r="U12504" s="669"/>
      <c r="AG12504" s="873"/>
      <c r="AN12504" s="669"/>
      <c r="IG12504" s="1009"/>
      <c r="IH12504" s="1009"/>
      <c r="II12504" s="1009"/>
      <c r="IJ12504" s="1009"/>
      <c r="IK12504" s="1009"/>
      <c r="IL12504" s="1009"/>
      <c r="IM12504" s="1009"/>
    </row>
    <row r="12505" spans="17:247" x14ac:dyDescent="0.25">
      <c r="Q12505" s="1333"/>
      <c r="R12505" s="1333"/>
      <c r="S12505" s="669"/>
      <c r="T12505" s="669"/>
      <c r="U12505" s="669"/>
      <c r="AG12505" s="873"/>
      <c r="AN12505" s="669"/>
      <c r="IG12505" s="1009"/>
      <c r="IH12505" s="1009"/>
      <c r="II12505" s="1009"/>
      <c r="IJ12505" s="1009"/>
      <c r="IK12505" s="1009"/>
      <c r="IL12505" s="1009"/>
      <c r="IM12505" s="1009"/>
    </row>
    <row r="12506" spans="17:247" x14ac:dyDescent="0.25">
      <c r="Q12506" s="1333"/>
      <c r="R12506" s="1333"/>
      <c r="S12506" s="669"/>
      <c r="T12506" s="669"/>
      <c r="U12506" s="669"/>
      <c r="AG12506" s="873"/>
      <c r="AN12506" s="669"/>
      <c r="IG12506" s="1009"/>
      <c r="IH12506" s="1009"/>
      <c r="II12506" s="1009"/>
      <c r="IJ12506" s="1009"/>
      <c r="IK12506" s="1009"/>
      <c r="IL12506" s="1009"/>
      <c r="IM12506" s="1009"/>
    </row>
    <row r="12507" spans="17:247" x14ac:dyDescent="0.25">
      <c r="Q12507" s="1333"/>
      <c r="R12507" s="1333"/>
      <c r="S12507" s="669"/>
      <c r="T12507" s="669"/>
      <c r="U12507" s="669"/>
      <c r="AG12507" s="873"/>
      <c r="AN12507" s="669"/>
      <c r="IG12507" s="1009"/>
      <c r="IH12507" s="1009"/>
      <c r="II12507" s="1009"/>
      <c r="IJ12507" s="1009"/>
      <c r="IK12507" s="1009"/>
      <c r="IL12507" s="1009"/>
      <c r="IM12507" s="1009"/>
    </row>
    <row r="12508" spans="17:247" x14ac:dyDescent="0.25">
      <c r="Q12508" s="1333"/>
      <c r="R12508" s="1333"/>
      <c r="S12508" s="669"/>
      <c r="T12508" s="669"/>
      <c r="U12508" s="669"/>
      <c r="AG12508" s="873"/>
      <c r="AN12508" s="669"/>
      <c r="IG12508" s="1009"/>
      <c r="IH12508" s="1009"/>
      <c r="II12508" s="1009"/>
      <c r="IJ12508" s="1009"/>
      <c r="IK12508" s="1009"/>
      <c r="IL12508" s="1009"/>
      <c r="IM12508" s="1009"/>
    </row>
    <row r="12509" spans="17:247" x14ac:dyDescent="0.25">
      <c r="Q12509" s="1333"/>
      <c r="R12509" s="1333"/>
      <c r="S12509" s="669"/>
      <c r="T12509" s="669"/>
      <c r="U12509" s="669"/>
      <c r="AG12509" s="873"/>
      <c r="AN12509" s="669"/>
      <c r="IG12509" s="1009"/>
      <c r="IH12509" s="1009"/>
      <c r="II12509" s="1009"/>
      <c r="IJ12509" s="1009"/>
      <c r="IK12509" s="1009"/>
      <c r="IL12509" s="1009"/>
      <c r="IM12509" s="1009"/>
    </row>
    <row r="12510" spans="17:247" x14ac:dyDescent="0.25">
      <c r="Q12510" s="1333"/>
      <c r="R12510" s="1333"/>
      <c r="S12510" s="669"/>
      <c r="T12510" s="669"/>
      <c r="U12510" s="669"/>
      <c r="AG12510" s="873"/>
      <c r="AN12510" s="669"/>
      <c r="IG12510" s="1009"/>
      <c r="IH12510" s="1009"/>
      <c r="II12510" s="1009"/>
      <c r="IJ12510" s="1009"/>
      <c r="IK12510" s="1009"/>
      <c r="IL12510" s="1009"/>
      <c r="IM12510" s="1009"/>
    </row>
    <row r="12511" spans="17:247" x14ac:dyDescent="0.25">
      <c r="Q12511" s="1333"/>
      <c r="R12511" s="1333"/>
      <c r="S12511" s="669"/>
      <c r="T12511" s="669"/>
      <c r="U12511" s="669"/>
      <c r="AG12511" s="873"/>
      <c r="AN12511" s="669"/>
      <c r="IG12511" s="1009"/>
      <c r="IH12511" s="1009"/>
      <c r="II12511" s="1009"/>
      <c r="IJ12511" s="1009"/>
      <c r="IK12511" s="1009"/>
      <c r="IL12511" s="1009"/>
      <c r="IM12511" s="1009"/>
    </row>
    <row r="12512" spans="17:247" x14ac:dyDescent="0.25">
      <c r="Q12512" s="1333"/>
      <c r="R12512" s="1333"/>
      <c r="S12512" s="669"/>
      <c r="T12512" s="669"/>
      <c r="U12512" s="669"/>
      <c r="AG12512" s="873"/>
      <c r="AN12512" s="669"/>
      <c r="IG12512" s="1009"/>
      <c r="IH12512" s="1009"/>
      <c r="II12512" s="1009"/>
      <c r="IJ12512" s="1009"/>
      <c r="IK12512" s="1009"/>
      <c r="IL12512" s="1009"/>
      <c r="IM12512" s="1009"/>
    </row>
    <row r="12513" spans="17:247" x14ac:dyDescent="0.25">
      <c r="Q12513" s="1333"/>
      <c r="R12513" s="1333"/>
      <c r="S12513" s="669"/>
      <c r="T12513" s="669"/>
      <c r="U12513" s="669"/>
      <c r="AG12513" s="873"/>
      <c r="AN12513" s="669"/>
      <c r="IG12513" s="1009"/>
      <c r="IH12513" s="1009"/>
      <c r="II12513" s="1009"/>
      <c r="IJ12513" s="1009"/>
      <c r="IK12513" s="1009"/>
      <c r="IL12513" s="1009"/>
      <c r="IM12513" s="1009"/>
    </row>
    <row r="12514" spans="17:247" x14ac:dyDescent="0.25">
      <c r="Q12514" s="1333"/>
      <c r="R12514" s="1333"/>
      <c r="S12514" s="669"/>
      <c r="T12514" s="669"/>
      <c r="U12514" s="669"/>
      <c r="AG12514" s="873"/>
      <c r="AN12514" s="669"/>
      <c r="IG12514" s="1009"/>
      <c r="IH12514" s="1009"/>
      <c r="II12514" s="1009"/>
      <c r="IJ12514" s="1009"/>
      <c r="IK12514" s="1009"/>
      <c r="IL12514" s="1009"/>
      <c r="IM12514" s="1009"/>
    </row>
    <row r="12515" spans="17:247" x14ac:dyDescent="0.25">
      <c r="Q12515" s="1333"/>
      <c r="R12515" s="1333"/>
      <c r="S12515" s="669"/>
      <c r="T12515" s="669"/>
      <c r="U12515" s="669"/>
      <c r="AG12515" s="873"/>
      <c r="AN12515" s="669"/>
      <c r="IG12515" s="1009"/>
      <c r="IH12515" s="1009"/>
      <c r="II12515" s="1009"/>
      <c r="IJ12515" s="1009"/>
      <c r="IK12515" s="1009"/>
      <c r="IL12515" s="1009"/>
      <c r="IM12515" s="1009"/>
    </row>
    <row r="12516" spans="17:247" x14ac:dyDescent="0.25">
      <c r="Q12516" s="1333"/>
      <c r="R12516" s="1333"/>
      <c r="S12516" s="669"/>
      <c r="T12516" s="669"/>
      <c r="U12516" s="669"/>
      <c r="AG12516" s="873"/>
      <c r="AN12516" s="669"/>
      <c r="IG12516" s="1009"/>
      <c r="IH12516" s="1009"/>
      <c r="II12516" s="1009"/>
      <c r="IJ12516" s="1009"/>
      <c r="IK12516" s="1009"/>
      <c r="IL12516" s="1009"/>
      <c r="IM12516" s="1009"/>
    </row>
    <row r="12517" spans="17:247" x14ac:dyDescent="0.25">
      <c r="Q12517" s="1333"/>
      <c r="R12517" s="1333"/>
      <c r="S12517" s="669"/>
      <c r="T12517" s="669"/>
      <c r="U12517" s="669"/>
      <c r="AG12517" s="873"/>
      <c r="AN12517" s="669"/>
      <c r="IG12517" s="1009"/>
      <c r="IH12517" s="1009"/>
      <c r="II12517" s="1009"/>
      <c r="IJ12517" s="1009"/>
      <c r="IK12517" s="1009"/>
      <c r="IL12517" s="1009"/>
      <c r="IM12517" s="1009"/>
    </row>
    <row r="12518" spans="17:247" x14ac:dyDescent="0.25">
      <c r="Q12518" s="1333"/>
      <c r="R12518" s="1333"/>
      <c r="S12518" s="669"/>
      <c r="T12518" s="669"/>
      <c r="U12518" s="669"/>
      <c r="AG12518" s="873"/>
      <c r="AN12518" s="669"/>
      <c r="IG12518" s="1009"/>
      <c r="IH12518" s="1009"/>
      <c r="II12518" s="1009"/>
      <c r="IJ12518" s="1009"/>
      <c r="IK12518" s="1009"/>
      <c r="IL12518" s="1009"/>
      <c r="IM12518" s="1009"/>
    </row>
    <row r="12519" spans="17:247" x14ac:dyDescent="0.25">
      <c r="Q12519" s="1333"/>
      <c r="R12519" s="1333"/>
      <c r="S12519" s="669"/>
      <c r="T12519" s="669"/>
      <c r="U12519" s="669"/>
      <c r="AG12519" s="873"/>
      <c r="AN12519" s="669"/>
      <c r="IG12519" s="1009"/>
      <c r="IH12519" s="1009"/>
      <c r="II12519" s="1009"/>
      <c r="IJ12519" s="1009"/>
      <c r="IK12519" s="1009"/>
      <c r="IL12519" s="1009"/>
      <c r="IM12519" s="1009"/>
    </row>
    <row r="12520" spans="17:247" x14ac:dyDescent="0.25">
      <c r="Q12520" s="1333"/>
      <c r="R12520" s="1333"/>
      <c r="S12520" s="669"/>
      <c r="T12520" s="669"/>
      <c r="U12520" s="669"/>
      <c r="AG12520" s="873"/>
      <c r="AN12520" s="669"/>
      <c r="IG12520" s="1009"/>
      <c r="IH12520" s="1009"/>
      <c r="II12520" s="1009"/>
      <c r="IJ12520" s="1009"/>
      <c r="IK12520" s="1009"/>
      <c r="IL12520" s="1009"/>
      <c r="IM12520" s="1009"/>
    </row>
    <row r="12521" spans="17:247" x14ac:dyDescent="0.25">
      <c r="Q12521" s="1333"/>
      <c r="R12521" s="1333"/>
      <c r="S12521" s="669"/>
      <c r="T12521" s="669"/>
      <c r="U12521" s="669"/>
      <c r="AG12521" s="873"/>
      <c r="AN12521" s="669"/>
      <c r="IG12521" s="1009"/>
      <c r="IH12521" s="1009"/>
      <c r="II12521" s="1009"/>
      <c r="IJ12521" s="1009"/>
      <c r="IK12521" s="1009"/>
      <c r="IL12521" s="1009"/>
      <c r="IM12521" s="1009"/>
    </row>
    <row r="12522" spans="17:247" x14ac:dyDescent="0.25">
      <c r="Q12522" s="1333"/>
      <c r="R12522" s="1333"/>
      <c r="S12522" s="669"/>
      <c r="T12522" s="669"/>
      <c r="U12522" s="669"/>
      <c r="AG12522" s="873"/>
      <c r="AN12522" s="669"/>
      <c r="IG12522" s="1009"/>
      <c r="IH12522" s="1009"/>
      <c r="II12522" s="1009"/>
      <c r="IJ12522" s="1009"/>
      <c r="IK12522" s="1009"/>
      <c r="IL12522" s="1009"/>
      <c r="IM12522" s="1009"/>
    </row>
    <row r="12523" spans="17:247" x14ac:dyDescent="0.25">
      <c r="Q12523" s="1333"/>
      <c r="R12523" s="1333"/>
      <c r="S12523" s="669"/>
      <c r="T12523" s="669"/>
      <c r="U12523" s="669"/>
      <c r="AG12523" s="873"/>
      <c r="AN12523" s="669"/>
      <c r="IG12523" s="1009"/>
      <c r="IH12523" s="1009"/>
      <c r="II12523" s="1009"/>
      <c r="IJ12523" s="1009"/>
      <c r="IK12523" s="1009"/>
      <c r="IL12523" s="1009"/>
      <c r="IM12523" s="1009"/>
    </row>
    <row r="12524" spans="17:247" x14ac:dyDescent="0.25">
      <c r="Q12524" s="1333"/>
      <c r="R12524" s="1333"/>
      <c r="S12524" s="669"/>
      <c r="T12524" s="669"/>
      <c r="U12524" s="669"/>
      <c r="AG12524" s="873"/>
      <c r="AN12524" s="669"/>
      <c r="IG12524" s="1009"/>
      <c r="IH12524" s="1009"/>
      <c r="II12524" s="1009"/>
      <c r="IJ12524" s="1009"/>
      <c r="IK12524" s="1009"/>
      <c r="IL12524" s="1009"/>
      <c r="IM12524" s="1009"/>
    </row>
    <row r="12525" spans="17:247" x14ac:dyDescent="0.25">
      <c r="Q12525" s="1333"/>
      <c r="R12525" s="1333"/>
      <c r="S12525" s="669"/>
      <c r="T12525" s="669"/>
      <c r="U12525" s="669"/>
      <c r="AG12525" s="873"/>
      <c r="AN12525" s="669"/>
      <c r="IG12525" s="1009"/>
      <c r="IH12525" s="1009"/>
      <c r="II12525" s="1009"/>
      <c r="IJ12525" s="1009"/>
      <c r="IK12525" s="1009"/>
      <c r="IL12525" s="1009"/>
      <c r="IM12525" s="1009"/>
    </row>
    <row r="12526" spans="17:247" x14ac:dyDescent="0.25">
      <c r="Q12526" s="1333"/>
      <c r="R12526" s="1333"/>
      <c r="S12526" s="669"/>
      <c r="T12526" s="669"/>
      <c r="U12526" s="669"/>
      <c r="AG12526" s="873"/>
      <c r="AN12526" s="669"/>
      <c r="IG12526" s="1009"/>
      <c r="IH12526" s="1009"/>
      <c r="II12526" s="1009"/>
      <c r="IJ12526" s="1009"/>
      <c r="IK12526" s="1009"/>
      <c r="IL12526" s="1009"/>
      <c r="IM12526" s="1009"/>
    </row>
    <row r="12527" spans="17:247" x14ac:dyDescent="0.25">
      <c r="Q12527" s="1333"/>
      <c r="R12527" s="1333"/>
      <c r="S12527" s="669"/>
      <c r="T12527" s="669"/>
      <c r="U12527" s="669"/>
      <c r="AG12527" s="873"/>
      <c r="AN12527" s="669"/>
      <c r="IG12527" s="1009"/>
      <c r="IH12527" s="1009"/>
      <c r="II12527" s="1009"/>
      <c r="IJ12527" s="1009"/>
      <c r="IK12527" s="1009"/>
      <c r="IL12527" s="1009"/>
      <c r="IM12527" s="1009"/>
    </row>
    <row r="12528" spans="17:247" x14ac:dyDescent="0.25">
      <c r="Q12528" s="1333"/>
      <c r="R12528" s="1333"/>
      <c r="S12528" s="669"/>
      <c r="T12528" s="669"/>
      <c r="U12528" s="669"/>
      <c r="AG12528" s="873"/>
      <c r="AN12528" s="669"/>
      <c r="IG12528" s="1009"/>
      <c r="IH12528" s="1009"/>
      <c r="II12528" s="1009"/>
      <c r="IJ12528" s="1009"/>
      <c r="IK12528" s="1009"/>
      <c r="IL12528" s="1009"/>
      <c r="IM12528" s="1009"/>
    </row>
    <row r="12529" spans="17:247" x14ac:dyDescent="0.25">
      <c r="Q12529" s="1333"/>
      <c r="R12529" s="1333"/>
      <c r="S12529" s="669"/>
      <c r="T12529" s="669"/>
      <c r="U12529" s="669"/>
      <c r="AG12529" s="873"/>
      <c r="AN12529" s="669"/>
      <c r="IG12529" s="1009"/>
      <c r="IH12529" s="1009"/>
      <c r="II12529" s="1009"/>
      <c r="IJ12529" s="1009"/>
      <c r="IK12529" s="1009"/>
      <c r="IL12529" s="1009"/>
      <c r="IM12529" s="1009"/>
    </row>
    <row r="12530" spans="17:247" x14ac:dyDescent="0.25">
      <c r="Q12530" s="1333"/>
      <c r="R12530" s="1333"/>
      <c r="S12530" s="669"/>
      <c r="T12530" s="669"/>
      <c r="U12530" s="669"/>
      <c r="AG12530" s="873"/>
      <c r="AN12530" s="669"/>
      <c r="IG12530" s="1009"/>
      <c r="IH12530" s="1009"/>
      <c r="II12530" s="1009"/>
      <c r="IJ12530" s="1009"/>
      <c r="IK12530" s="1009"/>
      <c r="IL12530" s="1009"/>
      <c r="IM12530" s="1009"/>
    </row>
    <row r="12531" spans="17:247" x14ac:dyDescent="0.25">
      <c r="Q12531" s="1333"/>
      <c r="R12531" s="1333"/>
      <c r="S12531" s="669"/>
      <c r="T12531" s="669"/>
      <c r="U12531" s="669"/>
      <c r="AG12531" s="873"/>
      <c r="AN12531" s="669"/>
      <c r="IG12531" s="1009"/>
      <c r="IH12531" s="1009"/>
      <c r="II12531" s="1009"/>
      <c r="IJ12531" s="1009"/>
      <c r="IK12531" s="1009"/>
      <c r="IL12531" s="1009"/>
      <c r="IM12531" s="1009"/>
    </row>
    <row r="12532" spans="17:247" x14ac:dyDescent="0.25">
      <c r="Q12532" s="1333"/>
      <c r="R12532" s="1333"/>
      <c r="S12532" s="669"/>
      <c r="T12532" s="669"/>
      <c r="U12532" s="669"/>
      <c r="AG12532" s="873"/>
      <c r="AN12532" s="669"/>
      <c r="IG12532" s="1009"/>
      <c r="IH12532" s="1009"/>
      <c r="II12532" s="1009"/>
      <c r="IJ12532" s="1009"/>
      <c r="IK12532" s="1009"/>
      <c r="IL12532" s="1009"/>
      <c r="IM12532" s="1009"/>
    </row>
    <row r="12533" spans="17:247" x14ac:dyDescent="0.25">
      <c r="Q12533" s="1333"/>
      <c r="R12533" s="1333"/>
      <c r="S12533" s="669"/>
      <c r="T12533" s="669"/>
      <c r="U12533" s="669"/>
      <c r="AG12533" s="873"/>
      <c r="AN12533" s="669"/>
      <c r="IG12533" s="1009"/>
      <c r="IH12533" s="1009"/>
      <c r="II12533" s="1009"/>
      <c r="IJ12533" s="1009"/>
      <c r="IK12533" s="1009"/>
      <c r="IL12533" s="1009"/>
      <c r="IM12533" s="1009"/>
    </row>
    <row r="12534" spans="17:247" x14ac:dyDescent="0.25">
      <c r="Q12534" s="1333"/>
      <c r="R12534" s="1333"/>
      <c r="S12534" s="669"/>
      <c r="T12534" s="669"/>
      <c r="U12534" s="669"/>
      <c r="AG12534" s="873"/>
      <c r="AN12534" s="669"/>
      <c r="IG12534" s="1009"/>
      <c r="IH12534" s="1009"/>
      <c r="II12534" s="1009"/>
      <c r="IJ12534" s="1009"/>
      <c r="IK12534" s="1009"/>
      <c r="IL12534" s="1009"/>
      <c r="IM12534" s="1009"/>
    </row>
    <row r="12535" spans="17:247" x14ac:dyDescent="0.25">
      <c r="Q12535" s="1333"/>
      <c r="R12535" s="1333"/>
      <c r="S12535" s="669"/>
      <c r="T12535" s="669"/>
      <c r="U12535" s="669"/>
      <c r="AG12535" s="873"/>
      <c r="AN12535" s="669"/>
      <c r="IG12535" s="1009"/>
      <c r="IH12535" s="1009"/>
      <c r="II12535" s="1009"/>
      <c r="IJ12535" s="1009"/>
      <c r="IK12535" s="1009"/>
      <c r="IL12535" s="1009"/>
      <c r="IM12535" s="1009"/>
    </row>
    <row r="12536" spans="17:247" x14ac:dyDescent="0.25">
      <c r="Q12536" s="1333"/>
      <c r="R12536" s="1333"/>
      <c r="S12536" s="669"/>
      <c r="T12536" s="669"/>
      <c r="U12536" s="669"/>
      <c r="AG12536" s="873"/>
      <c r="AN12536" s="669"/>
      <c r="IG12536" s="1009"/>
      <c r="IH12536" s="1009"/>
      <c r="II12536" s="1009"/>
      <c r="IJ12536" s="1009"/>
      <c r="IK12536" s="1009"/>
      <c r="IL12536" s="1009"/>
      <c r="IM12536" s="1009"/>
    </row>
    <row r="12537" spans="17:247" x14ac:dyDescent="0.25">
      <c r="Q12537" s="1333"/>
      <c r="R12537" s="1333"/>
      <c r="S12537" s="669"/>
      <c r="T12537" s="669"/>
      <c r="U12537" s="669"/>
      <c r="AG12537" s="873"/>
      <c r="AN12537" s="669"/>
      <c r="IG12537" s="1009"/>
      <c r="IH12537" s="1009"/>
      <c r="II12537" s="1009"/>
      <c r="IJ12537" s="1009"/>
      <c r="IK12537" s="1009"/>
      <c r="IL12537" s="1009"/>
      <c r="IM12537" s="1009"/>
    </row>
    <row r="12538" spans="17:247" x14ac:dyDescent="0.25">
      <c r="Q12538" s="1333"/>
      <c r="R12538" s="1333"/>
      <c r="S12538" s="669"/>
      <c r="T12538" s="669"/>
      <c r="U12538" s="669"/>
      <c r="AG12538" s="873"/>
      <c r="AN12538" s="669"/>
      <c r="IG12538" s="1009"/>
      <c r="IH12538" s="1009"/>
      <c r="II12538" s="1009"/>
      <c r="IJ12538" s="1009"/>
      <c r="IK12538" s="1009"/>
      <c r="IL12538" s="1009"/>
      <c r="IM12538" s="1009"/>
    </row>
    <row r="12539" spans="17:247" x14ac:dyDescent="0.25">
      <c r="Q12539" s="1333"/>
      <c r="R12539" s="1333"/>
      <c r="S12539" s="669"/>
      <c r="T12539" s="669"/>
      <c r="U12539" s="669"/>
      <c r="AG12539" s="873"/>
      <c r="AN12539" s="669"/>
      <c r="IG12539" s="1009"/>
      <c r="IH12539" s="1009"/>
      <c r="II12539" s="1009"/>
      <c r="IJ12539" s="1009"/>
      <c r="IK12539" s="1009"/>
      <c r="IL12539" s="1009"/>
      <c r="IM12539" s="1009"/>
    </row>
    <row r="12540" spans="17:247" x14ac:dyDescent="0.25">
      <c r="Q12540" s="1333"/>
      <c r="R12540" s="1333"/>
      <c r="S12540" s="669"/>
      <c r="T12540" s="669"/>
      <c r="U12540" s="669"/>
      <c r="AG12540" s="873"/>
      <c r="AN12540" s="669"/>
      <c r="IG12540" s="1009"/>
      <c r="IH12540" s="1009"/>
      <c r="II12540" s="1009"/>
      <c r="IJ12540" s="1009"/>
      <c r="IK12540" s="1009"/>
      <c r="IL12540" s="1009"/>
      <c r="IM12540" s="1009"/>
    </row>
    <row r="12541" spans="17:247" x14ac:dyDescent="0.25">
      <c r="Q12541" s="1333"/>
      <c r="R12541" s="1333"/>
      <c r="S12541" s="669"/>
      <c r="T12541" s="669"/>
      <c r="U12541" s="669"/>
      <c r="AG12541" s="873"/>
      <c r="AN12541" s="669"/>
      <c r="IG12541" s="1009"/>
      <c r="IH12541" s="1009"/>
      <c r="II12541" s="1009"/>
      <c r="IJ12541" s="1009"/>
      <c r="IK12541" s="1009"/>
      <c r="IL12541" s="1009"/>
      <c r="IM12541" s="1009"/>
    </row>
    <row r="12542" spans="17:247" x14ac:dyDescent="0.25">
      <c r="Q12542" s="1333"/>
      <c r="R12542" s="1333"/>
      <c r="S12542" s="669"/>
      <c r="T12542" s="669"/>
      <c r="U12542" s="669"/>
      <c r="AG12542" s="873"/>
      <c r="AN12542" s="669"/>
      <c r="IG12542" s="1009"/>
      <c r="IH12542" s="1009"/>
      <c r="II12542" s="1009"/>
      <c r="IJ12542" s="1009"/>
      <c r="IK12542" s="1009"/>
      <c r="IL12542" s="1009"/>
      <c r="IM12542" s="1009"/>
    </row>
    <row r="12543" spans="17:247" x14ac:dyDescent="0.25">
      <c r="Q12543" s="1333"/>
      <c r="R12543" s="1333"/>
      <c r="S12543" s="669"/>
      <c r="T12543" s="669"/>
      <c r="U12543" s="669"/>
      <c r="AG12543" s="873"/>
      <c r="AN12543" s="669"/>
      <c r="IG12543" s="1009"/>
      <c r="IH12543" s="1009"/>
      <c r="II12543" s="1009"/>
      <c r="IJ12543" s="1009"/>
      <c r="IK12543" s="1009"/>
      <c r="IL12543" s="1009"/>
      <c r="IM12543" s="1009"/>
    </row>
    <row r="12544" spans="17:247" x14ac:dyDescent="0.25">
      <c r="Q12544" s="1333"/>
      <c r="R12544" s="1333"/>
      <c r="S12544" s="669"/>
      <c r="T12544" s="669"/>
      <c r="U12544" s="669"/>
      <c r="AG12544" s="873"/>
      <c r="AN12544" s="669"/>
      <c r="IG12544" s="1009"/>
      <c r="IH12544" s="1009"/>
      <c r="II12544" s="1009"/>
      <c r="IJ12544" s="1009"/>
      <c r="IK12544" s="1009"/>
      <c r="IL12544" s="1009"/>
      <c r="IM12544" s="1009"/>
    </row>
    <row r="12545" spans="17:247" x14ac:dyDescent="0.25">
      <c r="Q12545" s="1333"/>
      <c r="R12545" s="1333"/>
      <c r="S12545" s="669"/>
      <c r="T12545" s="669"/>
      <c r="U12545" s="669"/>
      <c r="AG12545" s="873"/>
      <c r="AN12545" s="669"/>
      <c r="IG12545" s="1009"/>
      <c r="IH12545" s="1009"/>
      <c r="II12545" s="1009"/>
      <c r="IJ12545" s="1009"/>
      <c r="IK12545" s="1009"/>
      <c r="IL12545" s="1009"/>
      <c r="IM12545" s="1009"/>
    </row>
    <row r="12546" spans="17:247" x14ac:dyDescent="0.25">
      <c r="Q12546" s="1333"/>
      <c r="R12546" s="1333"/>
      <c r="S12546" s="669"/>
      <c r="T12546" s="669"/>
      <c r="U12546" s="669"/>
      <c r="AG12546" s="873"/>
      <c r="AN12546" s="669"/>
      <c r="IG12546" s="1009"/>
      <c r="IH12546" s="1009"/>
      <c r="II12546" s="1009"/>
      <c r="IJ12546" s="1009"/>
      <c r="IK12546" s="1009"/>
      <c r="IL12546" s="1009"/>
      <c r="IM12546" s="1009"/>
    </row>
    <row r="12547" spans="17:247" x14ac:dyDescent="0.25">
      <c r="Q12547" s="1333"/>
      <c r="R12547" s="1333"/>
      <c r="S12547" s="669"/>
      <c r="T12547" s="669"/>
      <c r="U12547" s="669"/>
      <c r="AG12547" s="873"/>
      <c r="AN12547" s="669"/>
      <c r="IG12547" s="1009"/>
      <c r="IH12547" s="1009"/>
      <c r="II12547" s="1009"/>
      <c r="IJ12547" s="1009"/>
      <c r="IK12547" s="1009"/>
      <c r="IL12547" s="1009"/>
      <c r="IM12547" s="1009"/>
    </row>
    <row r="12548" spans="17:247" x14ac:dyDescent="0.25">
      <c r="Q12548" s="1333"/>
      <c r="R12548" s="1333"/>
      <c r="S12548" s="669"/>
      <c r="T12548" s="669"/>
      <c r="U12548" s="669"/>
      <c r="AG12548" s="873"/>
      <c r="AN12548" s="669"/>
      <c r="IG12548" s="1009"/>
      <c r="IH12548" s="1009"/>
      <c r="II12548" s="1009"/>
      <c r="IJ12548" s="1009"/>
      <c r="IK12548" s="1009"/>
      <c r="IL12548" s="1009"/>
      <c r="IM12548" s="1009"/>
    </row>
    <row r="12549" spans="17:247" x14ac:dyDescent="0.25">
      <c r="Q12549" s="1333"/>
      <c r="R12549" s="1333"/>
      <c r="S12549" s="669"/>
      <c r="T12549" s="669"/>
      <c r="U12549" s="669"/>
      <c r="AG12549" s="873"/>
      <c r="AN12549" s="669"/>
      <c r="IG12549" s="1009"/>
      <c r="IH12549" s="1009"/>
      <c r="II12549" s="1009"/>
      <c r="IJ12549" s="1009"/>
      <c r="IK12549" s="1009"/>
      <c r="IL12549" s="1009"/>
      <c r="IM12549" s="1009"/>
    </row>
    <row r="12550" spans="17:247" x14ac:dyDescent="0.25">
      <c r="Q12550" s="1333"/>
      <c r="R12550" s="1333"/>
      <c r="S12550" s="669"/>
      <c r="T12550" s="669"/>
      <c r="U12550" s="669"/>
      <c r="AG12550" s="873"/>
      <c r="AN12550" s="669"/>
      <c r="IG12550" s="1009"/>
      <c r="IH12550" s="1009"/>
      <c r="II12550" s="1009"/>
      <c r="IJ12550" s="1009"/>
      <c r="IK12550" s="1009"/>
      <c r="IL12550" s="1009"/>
      <c r="IM12550" s="1009"/>
    </row>
    <row r="12551" spans="17:247" x14ac:dyDescent="0.25">
      <c r="Q12551" s="1333"/>
      <c r="R12551" s="1333"/>
      <c r="S12551" s="669"/>
      <c r="T12551" s="669"/>
      <c r="U12551" s="669"/>
      <c r="AG12551" s="873"/>
      <c r="AN12551" s="669"/>
      <c r="IG12551" s="1009"/>
      <c r="IH12551" s="1009"/>
      <c r="II12551" s="1009"/>
      <c r="IJ12551" s="1009"/>
      <c r="IK12551" s="1009"/>
      <c r="IL12551" s="1009"/>
      <c r="IM12551" s="1009"/>
    </row>
    <row r="12552" spans="17:247" x14ac:dyDescent="0.25">
      <c r="Q12552" s="1333"/>
      <c r="R12552" s="1333"/>
      <c r="S12552" s="669"/>
      <c r="T12552" s="669"/>
      <c r="U12552" s="669"/>
      <c r="AG12552" s="873"/>
      <c r="AN12552" s="669"/>
      <c r="IG12552" s="1009"/>
      <c r="IH12552" s="1009"/>
      <c r="II12552" s="1009"/>
      <c r="IJ12552" s="1009"/>
      <c r="IK12552" s="1009"/>
      <c r="IL12552" s="1009"/>
      <c r="IM12552" s="1009"/>
    </row>
    <row r="12553" spans="17:247" x14ac:dyDescent="0.25">
      <c r="Q12553" s="1333"/>
      <c r="R12553" s="1333"/>
      <c r="S12553" s="669"/>
      <c r="T12553" s="669"/>
      <c r="U12553" s="669"/>
      <c r="AG12553" s="873"/>
      <c r="AN12553" s="669"/>
      <c r="IG12553" s="1009"/>
      <c r="IH12553" s="1009"/>
      <c r="II12553" s="1009"/>
      <c r="IJ12553" s="1009"/>
      <c r="IK12553" s="1009"/>
      <c r="IL12553" s="1009"/>
      <c r="IM12553" s="1009"/>
    </row>
    <row r="12554" spans="17:247" x14ac:dyDescent="0.25">
      <c r="Q12554" s="1333"/>
      <c r="R12554" s="1333"/>
      <c r="S12554" s="669"/>
      <c r="T12554" s="669"/>
      <c r="U12554" s="669"/>
      <c r="AG12554" s="873"/>
      <c r="AN12554" s="669"/>
      <c r="IG12554" s="1009"/>
      <c r="IH12554" s="1009"/>
      <c r="II12554" s="1009"/>
      <c r="IJ12554" s="1009"/>
      <c r="IK12554" s="1009"/>
      <c r="IL12554" s="1009"/>
      <c r="IM12554" s="1009"/>
    </row>
    <row r="12555" spans="17:247" x14ac:dyDescent="0.25">
      <c r="Q12555" s="1333"/>
      <c r="R12555" s="1333"/>
      <c r="S12555" s="669"/>
      <c r="T12555" s="669"/>
      <c r="U12555" s="669"/>
      <c r="AG12555" s="873"/>
      <c r="AN12555" s="669"/>
      <c r="IG12555" s="1009"/>
      <c r="IH12555" s="1009"/>
      <c r="II12555" s="1009"/>
      <c r="IJ12555" s="1009"/>
      <c r="IK12555" s="1009"/>
      <c r="IL12555" s="1009"/>
      <c r="IM12555" s="1009"/>
    </row>
    <row r="12556" spans="17:247" x14ac:dyDescent="0.25">
      <c r="Q12556" s="1333"/>
      <c r="R12556" s="1333"/>
      <c r="S12556" s="669"/>
      <c r="T12556" s="669"/>
      <c r="U12556" s="669"/>
      <c r="AG12556" s="873"/>
      <c r="AN12556" s="669"/>
      <c r="IG12556" s="1009"/>
      <c r="IH12556" s="1009"/>
      <c r="II12556" s="1009"/>
      <c r="IJ12556" s="1009"/>
      <c r="IK12556" s="1009"/>
      <c r="IL12556" s="1009"/>
      <c r="IM12556" s="1009"/>
    </row>
    <row r="12557" spans="17:247" x14ac:dyDescent="0.25">
      <c r="Q12557" s="1333"/>
      <c r="R12557" s="1333"/>
      <c r="S12557" s="669"/>
      <c r="T12557" s="669"/>
      <c r="U12557" s="669"/>
      <c r="AG12557" s="873"/>
      <c r="AN12557" s="669"/>
      <c r="IG12557" s="1009"/>
      <c r="IH12557" s="1009"/>
      <c r="II12557" s="1009"/>
      <c r="IJ12557" s="1009"/>
      <c r="IK12557" s="1009"/>
      <c r="IL12557" s="1009"/>
      <c r="IM12557" s="1009"/>
    </row>
    <row r="12558" spans="17:247" x14ac:dyDescent="0.25">
      <c r="Q12558" s="1333"/>
      <c r="R12558" s="1333"/>
      <c r="S12558" s="669"/>
      <c r="T12558" s="669"/>
      <c r="U12558" s="669"/>
      <c r="AG12558" s="873"/>
      <c r="AN12558" s="669"/>
      <c r="IG12558" s="1009"/>
      <c r="IH12558" s="1009"/>
      <c r="II12558" s="1009"/>
      <c r="IJ12558" s="1009"/>
      <c r="IK12558" s="1009"/>
      <c r="IL12558" s="1009"/>
      <c r="IM12558" s="1009"/>
    </row>
    <row r="12559" spans="17:247" x14ac:dyDescent="0.25">
      <c r="Q12559" s="1333"/>
      <c r="R12559" s="1333"/>
      <c r="S12559" s="669"/>
      <c r="T12559" s="669"/>
      <c r="U12559" s="669"/>
      <c r="AG12559" s="873"/>
      <c r="AN12559" s="669"/>
      <c r="IG12559" s="1009"/>
      <c r="IH12559" s="1009"/>
      <c r="II12559" s="1009"/>
      <c r="IJ12559" s="1009"/>
      <c r="IK12559" s="1009"/>
      <c r="IL12559" s="1009"/>
      <c r="IM12559" s="1009"/>
    </row>
    <row r="12560" spans="17:247" x14ac:dyDescent="0.25">
      <c r="Q12560" s="1333"/>
      <c r="R12560" s="1333"/>
      <c r="S12560" s="669"/>
      <c r="T12560" s="669"/>
      <c r="U12560" s="669"/>
      <c r="AG12560" s="873"/>
      <c r="AN12560" s="669"/>
      <c r="IG12560" s="1009"/>
      <c r="IH12560" s="1009"/>
      <c r="II12560" s="1009"/>
      <c r="IJ12560" s="1009"/>
      <c r="IK12560" s="1009"/>
      <c r="IL12560" s="1009"/>
      <c r="IM12560" s="1009"/>
    </row>
    <row r="12561" spans="17:247" x14ac:dyDescent="0.25">
      <c r="Q12561" s="1333"/>
      <c r="R12561" s="1333"/>
      <c r="S12561" s="669"/>
      <c r="T12561" s="669"/>
      <c r="U12561" s="669"/>
      <c r="AG12561" s="873"/>
      <c r="AN12561" s="669"/>
      <c r="IG12561" s="1009"/>
      <c r="IH12561" s="1009"/>
      <c r="II12561" s="1009"/>
      <c r="IJ12561" s="1009"/>
      <c r="IK12561" s="1009"/>
      <c r="IL12561" s="1009"/>
      <c r="IM12561" s="1009"/>
    </row>
    <row r="12562" spans="17:247" x14ac:dyDescent="0.25">
      <c r="Q12562" s="1333"/>
      <c r="R12562" s="1333"/>
      <c r="S12562" s="669"/>
      <c r="T12562" s="669"/>
      <c r="U12562" s="669"/>
      <c r="AG12562" s="873"/>
      <c r="AN12562" s="669"/>
      <c r="IG12562" s="1009"/>
      <c r="IH12562" s="1009"/>
      <c r="II12562" s="1009"/>
      <c r="IJ12562" s="1009"/>
      <c r="IK12562" s="1009"/>
      <c r="IL12562" s="1009"/>
      <c r="IM12562" s="1009"/>
    </row>
    <row r="12563" spans="17:247" x14ac:dyDescent="0.25">
      <c r="Q12563" s="1333"/>
      <c r="R12563" s="1333"/>
      <c r="S12563" s="669"/>
      <c r="T12563" s="669"/>
      <c r="U12563" s="669"/>
      <c r="AG12563" s="873"/>
      <c r="AN12563" s="669"/>
      <c r="IG12563" s="1009"/>
      <c r="IH12563" s="1009"/>
      <c r="II12563" s="1009"/>
      <c r="IJ12563" s="1009"/>
      <c r="IK12563" s="1009"/>
      <c r="IL12563" s="1009"/>
      <c r="IM12563" s="1009"/>
    </row>
    <row r="12564" spans="17:247" x14ac:dyDescent="0.25">
      <c r="Q12564" s="1333"/>
      <c r="R12564" s="1333"/>
      <c r="S12564" s="669"/>
      <c r="T12564" s="669"/>
      <c r="U12564" s="669"/>
      <c r="AG12564" s="873"/>
      <c r="AN12564" s="669"/>
      <c r="IG12564" s="1009"/>
      <c r="IH12564" s="1009"/>
      <c r="II12564" s="1009"/>
      <c r="IJ12564" s="1009"/>
      <c r="IK12564" s="1009"/>
      <c r="IL12564" s="1009"/>
      <c r="IM12564" s="1009"/>
    </row>
    <row r="12565" spans="17:247" x14ac:dyDescent="0.25">
      <c r="Q12565" s="1333"/>
      <c r="R12565" s="1333"/>
      <c r="S12565" s="669"/>
      <c r="T12565" s="669"/>
      <c r="U12565" s="669"/>
      <c r="AG12565" s="873"/>
      <c r="AN12565" s="669"/>
      <c r="IG12565" s="1009"/>
      <c r="IH12565" s="1009"/>
      <c r="II12565" s="1009"/>
      <c r="IJ12565" s="1009"/>
      <c r="IK12565" s="1009"/>
      <c r="IL12565" s="1009"/>
      <c r="IM12565" s="1009"/>
    </row>
    <row r="12566" spans="17:247" x14ac:dyDescent="0.25">
      <c r="Q12566" s="1333"/>
      <c r="R12566" s="1333"/>
      <c r="S12566" s="669"/>
      <c r="T12566" s="669"/>
      <c r="U12566" s="669"/>
      <c r="AG12566" s="873"/>
      <c r="AN12566" s="669"/>
      <c r="IG12566" s="1009"/>
      <c r="IH12566" s="1009"/>
      <c r="II12566" s="1009"/>
      <c r="IJ12566" s="1009"/>
      <c r="IK12566" s="1009"/>
      <c r="IL12566" s="1009"/>
      <c r="IM12566" s="1009"/>
    </row>
    <row r="12567" spans="17:247" x14ac:dyDescent="0.25">
      <c r="Q12567" s="1333"/>
      <c r="R12567" s="1333"/>
      <c r="S12567" s="669"/>
      <c r="T12567" s="669"/>
      <c r="U12567" s="669"/>
      <c r="AG12567" s="873"/>
      <c r="AN12567" s="669"/>
      <c r="IG12567" s="1009"/>
      <c r="IH12567" s="1009"/>
      <c r="II12567" s="1009"/>
      <c r="IJ12567" s="1009"/>
      <c r="IK12567" s="1009"/>
      <c r="IL12567" s="1009"/>
      <c r="IM12567" s="1009"/>
    </row>
    <row r="12568" spans="17:247" x14ac:dyDescent="0.25">
      <c r="Q12568" s="1333"/>
      <c r="R12568" s="1333"/>
      <c r="S12568" s="669"/>
      <c r="T12568" s="669"/>
      <c r="U12568" s="669"/>
      <c r="AG12568" s="873"/>
      <c r="AN12568" s="669"/>
      <c r="IG12568" s="1009"/>
      <c r="IH12568" s="1009"/>
      <c r="II12568" s="1009"/>
      <c r="IJ12568" s="1009"/>
      <c r="IK12568" s="1009"/>
      <c r="IL12568" s="1009"/>
      <c r="IM12568" s="1009"/>
    </row>
    <row r="12569" spans="17:247" x14ac:dyDescent="0.25">
      <c r="Q12569" s="1333"/>
      <c r="R12569" s="1333"/>
      <c r="S12569" s="669"/>
      <c r="T12569" s="669"/>
      <c r="U12569" s="669"/>
      <c r="AG12569" s="873"/>
      <c r="AN12569" s="669"/>
      <c r="IG12569" s="1009"/>
      <c r="IH12569" s="1009"/>
      <c r="II12569" s="1009"/>
      <c r="IJ12569" s="1009"/>
      <c r="IK12569" s="1009"/>
      <c r="IL12569" s="1009"/>
      <c r="IM12569" s="1009"/>
    </row>
    <row r="12570" spans="17:247" x14ac:dyDescent="0.25">
      <c r="Q12570" s="1333"/>
      <c r="R12570" s="1333"/>
      <c r="S12570" s="669"/>
      <c r="T12570" s="669"/>
      <c r="U12570" s="669"/>
      <c r="AG12570" s="873"/>
      <c r="AN12570" s="669"/>
      <c r="IG12570" s="1009"/>
      <c r="IH12570" s="1009"/>
      <c r="II12570" s="1009"/>
      <c r="IJ12570" s="1009"/>
      <c r="IK12570" s="1009"/>
      <c r="IL12570" s="1009"/>
      <c r="IM12570" s="1009"/>
    </row>
    <row r="12571" spans="17:247" x14ac:dyDescent="0.25">
      <c r="Q12571" s="1333"/>
      <c r="R12571" s="1333"/>
      <c r="S12571" s="669"/>
      <c r="T12571" s="669"/>
      <c r="U12571" s="669"/>
      <c r="AG12571" s="873"/>
      <c r="AN12571" s="669"/>
      <c r="IG12571" s="1009"/>
      <c r="IH12571" s="1009"/>
      <c r="II12571" s="1009"/>
      <c r="IJ12571" s="1009"/>
      <c r="IK12571" s="1009"/>
      <c r="IL12571" s="1009"/>
      <c r="IM12571" s="1009"/>
    </row>
    <row r="12572" spans="17:247" x14ac:dyDescent="0.25">
      <c r="Q12572" s="1333"/>
      <c r="R12572" s="1333"/>
      <c r="S12572" s="669"/>
      <c r="T12572" s="669"/>
      <c r="U12572" s="669"/>
      <c r="AG12572" s="873"/>
      <c r="AN12572" s="669"/>
      <c r="IG12572" s="1009"/>
      <c r="IH12572" s="1009"/>
      <c r="II12572" s="1009"/>
      <c r="IJ12572" s="1009"/>
      <c r="IK12572" s="1009"/>
      <c r="IL12572" s="1009"/>
      <c r="IM12572" s="1009"/>
    </row>
    <row r="12573" spans="17:247" x14ac:dyDescent="0.25">
      <c r="Q12573" s="1333"/>
      <c r="R12573" s="1333"/>
      <c r="S12573" s="669"/>
      <c r="T12573" s="669"/>
      <c r="U12573" s="669"/>
      <c r="AG12573" s="873"/>
      <c r="AN12573" s="669"/>
      <c r="IG12573" s="1009"/>
      <c r="IH12573" s="1009"/>
      <c r="II12573" s="1009"/>
      <c r="IJ12573" s="1009"/>
      <c r="IK12573" s="1009"/>
      <c r="IL12573" s="1009"/>
      <c r="IM12573" s="1009"/>
    </row>
    <row r="12574" spans="17:247" x14ac:dyDescent="0.25">
      <c r="Q12574" s="1333"/>
      <c r="R12574" s="1333"/>
      <c r="S12574" s="669"/>
      <c r="T12574" s="669"/>
      <c r="U12574" s="669"/>
      <c r="AG12574" s="873"/>
      <c r="AN12574" s="669"/>
      <c r="IG12574" s="1009"/>
      <c r="IH12574" s="1009"/>
      <c r="II12574" s="1009"/>
      <c r="IJ12574" s="1009"/>
      <c r="IK12574" s="1009"/>
      <c r="IL12574" s="1009"/>
      <c r="IM12574" s="1009"/>
    </row>
    <row r="12575" spans="17:247" x14ac:dyDescent="0.25">
      <c r="Q12575" s="1333"/>
      <c r="R12575" s="1333"/>
      <c r="S12575" s="669"/>
      <c r="T12575" s="669"/>
      <c r="U12575" s="669"/>
      <c r="AG12575" s="873"/>
      <c r="AN12575" s="669"/>
      <c r="IG12575" s="1009"/>
      <c r="IH12575" s="1009"/>
      <c r="II12575" s="1009"/>
      <c r="IJ12575" s="1009"/>
      <c r="IK12575" s="1009"/>
      <c r="IL12575" s="1009"/>
      <c r="IM12575" s="1009"/>
    </row>
    <row r="12576" spans="17:247" x14ac:dyDescent="0.25">
      <c r="Q12576" s="1333"/>
      <c r="R12576" s="1333"/>
      <c r="S12576" s="669"/>
      <c r="T12576" s="669"/>
      <c r="U12576" s="669"/>
      <c r="AG12576" s="873"/>
      <c r="AN12576" s="669"/>
      <c r="IG12576" s="1009"/>
      <c r="IH12576" s="1009"/>
      <c r="II12576" s="1009"/>
      <c r="IJ12576" s="1009"/>
      <c r="IK12576" s="1009"/>
      <c r="IL12576" s="1009"/>
      <c r="IM12576" s="1009"/>
    </row>
    <row r="12577" spans="17:247" x14ac:dyDescent="0.25">
      <c r="Q12577" s="1333"/>
      <c r="R12577" s="1333"/>
      <c r="S12577" s="669"/>
      <c r="T12577" s="669"/>
      <c r="U12577" s="669"/>
      <c r="AG12577" s="873"/>
      <c r="AN12577" s="669"/>
      <c r="IG12577" s="1009"/>
      <c r="IH12577" s="1009"/>
      <c r="II12577" s="1009"/>
      <c r="IJ12577" s="1009"/>
      <c r="IK12577" s="1009"/>
      <c r="IL12577" s="1009"/>
      <c r="IM12577" s="1009"/>
    </row>
    <row r="12578" spans="17:247" x14ac:dyDescent="0.25">
      <c r="Q12578" s="1333"/>
      <c r="R12578" s="1333"/>
      <c r="S12578" s="669"/>
      <c r="T12578" s="669"/>
      <c r="U12578" s="669"/>
      <c r="AG12578" s="873"/>
      <c r="AN12578" s="669"/>
      <c r="IG12578" s="1009"/>
      <c r="IH12578" s="1009"/>
      <c r="II12578" s="1009"/>
      <c r="IJ12578" s="1009"/>
      <c r="IK12578" s="1009"/>
      <c r="IL12578" s="1009"/>
      <c r="IM12578" s="1009"/>
    </row>
    <row r="12579" spans="17:247" x14ac:dyDescent="0.25">
      <c r="Q12579" s="1333"/>
      <c r="R12579" s="1333"/>
      <c r="S12579" s="669"/>
      <c r="T12579" s="669"/>
      <c r="U12579" s="669"/>
      <c r="AG12579" s="873"/>
      <c r="AN12579" s="669"/>
      <c r="IG12579" s="1009"/>
      <c r="IH12579" s="1009"/>
      <c r="II12579" s="1009"/>
      <c r="IJ12579" s="1009"/>
      <c r="IK12579" s="1009"/>
      <c r="IL12579" s="1009"/>
      <c r="IM12579" s="1009"/>
    </row>
    <row r="12580" spans="17:247" x14ac:dyDescent="0.25">
      <c r="Q12580" s="1333"/>
      <c r="R12580" s="1333"/>
      <c r="S12580" s="669"/>
      <c r="T12580" s="669"/>
      <c r="U12580" s="669"/>
      <c r="AG12580" s="873"/>
      <c r="AN12580" s="669"/>
      <c r="IG12580" s="1009"/>
      <c r="IH12580" s="1009"/>
      <c r="II12580" s="1009"/>
      <c r="IJ12580" s="1009"/>
      <c r="IK12580" s="1009"/>
      <c r="IL12580" s="1009"/>
      <c r="IM12580" s="1009"/>
    </row>
    <row r="12581" spans="17:247" x14ac:dyDescent="0.25">
      <c r="Q12581" s="1333"/>
      <c r="R12581" s="1333"/>
      <c r="S12581" s="669"/>
      <c r="T12581" s="669"/>
      <c r="U12581" s="669"/>
      <c r="AG12581" s="873"/>
      <c r="AN12581" s="669"/>
      <c r="IG12581" s="1009"/>
      <c r="IH12581" s="1009"/>
      <c r="II12581" s="1009"/>
      <c r="IJ12581" s="1009"/>
      <c r="IK12581" s="1009"/>
      <c r="IL12581" s="1009"/>
      <c r="IM12581" s="1009"/>
    </row>
    <row r="12582" spans="17:247" x14ac:dyDescent="0.25">
      <c r="Q12582" s="1333"/>
      <c r="R12582" s="1333"/>
      <c r="S12582" s="669"/>
      <c r="T12582" s="669"/>
      <c r="U12582" s="669"/>
      <c r="AG12582" s="873"/>
      <c r="AN12582" s="669"/>
      <c r="IG12582" s="1009"/>
      <c r="IH12582" s="1009"/>
      <c r="II12582" s="1009"/>
      <c r="IJ12582" s="1009"/>
      <c r="IK12582" s="1009"/>
      <c r="IL12582" s="1009"/>
      <c r="IM12582" s="1009"/>
    </row>
    <row r="12583" spans="17:247" x14ac:dyDescent="0.25">
      <c r="Q12583" s="1333"/>
      <c r="R12583" s="1333"/>
      <c r="S12583" s="669"/>
      <c r="T12583" s="669"/>
      <c r="U12583" s="669"/>
      <c r="AG12583" s="873"/>
      <c r="AN12583" s="669"/>
      <c r="IG12583" s="1009"/>
      <c r="IH12583" s="1009"/>
      <c r="II12583" s="1009"/>
      <c r="IJ12583" s="1009"/>
      <c r="IK12583" s="1009"/>
      <c r="IL12583" s="1009"/>
      <c r="IM12583" s="1009"/>
    </row>
    <row r="12584" spans="17:247" x14ac:dyDescent="0.25">
      <c r="Q12584" s="1333"/>
      <c r="R12584" s="1333"/>
      <c r="S12584" s="669"/>
      <c r="T12584" s="669"/>
      <c r="U12584" s="669"/>
      <c r="AG12584" s="873"/>
      <c r="AN12584" s="669"/>
      <c r="IG12584" s="1009"/>
      <c r="IH12584" s="1009"/>
      <c r="II12584" s="1009"/>
      <c r="IJ12584" s="1009"/>
      <c r="IK12584" s="1009"/>
      <c r="IL12584" s="1009"/>
      <c r="IM12584" s="1009"/>
    </row>
    <row r="12585" spans="17:247" x14ac:dyDescent="0.25">
      <c r="Q12585" s="1333"/>
      <c r="R12585" s="1333"/>
      <c r="S12585" s="669"/>
      <c r="T12585" s="669"/>
      <c r="U12585" s="669"/>
      <c r="AG12585" s="873"/>
      <c r="AN12585" s="669"/>
      <c r="IG12585" s="1009"/>
      <c r="IH12585" s="1009"/>
      <c r="II12585" s="1009"/>
      <c r="IJ12585" s="1009"/>
      <c r="IK12585" s="1009"/>
      <c r="IL12585" s="1009"/>
      <c r="IM12585" s="1009"/>
    </row>
    <row r="12586" spans="17:247" x14ac:dyDescent="0.25">
      <c r="Q12586" s="1333"/>
      <c r="R12586" s="1333"/>
      <c r="S12586" s="669"/>
      <c r="T12586" s="669"/>
      <c r="U12586" s="669"/>
      <c r="AG12586" s="873"/>
      <c r="AN12586" s="669"/>
      <c r="IG12586" s="1009"/>
      <c r="IH12586" s="1009"/>
      <c r="II12586" s="1009"/>
      <c r="IJ12586" s="1009"/>
      <c r="IK12586" s="1009"/>
      <c r="IL12586" s="1009"/>
      <c r="IM12586" s="1009"/>
    </row>
    <row r="12587" spans="17:247" x14ac:dyDescent="0.25">
      <c r="Q12587" s="1333"/>
      <c r="R12587" s="1333"/>
      <c r="S12587" s="669"/>
      <c r="T12587" s="669"/>
      <c r="U12587" s="669"/>
      <c r="AG12587" s="873"/>
      <c r="AN12587" s="669"/>
      <c r="IG12587" s="1009"/>
      <c r="IH12587" s="1009"/>
      <c r="II12587" s="1009"/>
      <c r="IJ12587" s="1009"/>
      <c r="IK12587" s="1009"/>
      <c r="IL12587" s="1009"/>
      <c r="IM12587" s="1009"/>
    </row>
    <row r="12588" spans="17:247" x14ac:dyDescent="0.25">
      <c r="Q12588" s="1333"/>
      <c r="R12588" s="1333"/>
      <c r="S12588" s="669"/>
      <c r="T12588" s="669"/>
      <c r="U12588" s="669"/>
      <c r="AG12588" s="873"/>
      <c r="AN12588" s="669"/>
      <c r="IG12588" s="1009"/>
      <c r="IH12588" s="1009"/>
      <c r="II12588" s="1009"/>
      <c r="IJ12588" s="1009"/>
      <c r="IK12588" s="1009"/>
      <c r="IL12588" s="1009"/>
      <c r="IM12588" s="1009"/>
    </row>
    <row r="12589" spans="17:247" x14ac:dyDescent="0.25">
      <c r="Q12589" s="1333"/>
      <c r="R12589" s="1333"/>
      <c r="S12589" s="669"/>
      <c r="T12589" s="669"/>
      <c r="U12589" s="669"/>
      <c r="AG12589" s="873"/>
      <c r="AN12589" s="669"/>
      <c r="IG12589" s="1009"/>
      <c r="IH12589" s="1009"/>
      <c r="II12589" s="1009"/>
      <c r="IJ12589" s="1009"/>
      <c r="IK12589" s="1009"/>
      <c r="IL12589" s="1009"/>
      <c r="IM12589" s="1009"/>
    </row>
    <row r="12590" spans="17:247" x14ac:dyDescent="0.25">
      <c r="Q12590" s="1333"/>
      <c r="R12590" s="1333"/>
      <c r="S12590" s="669"/>
      <c r="T12590" s="669"/>
      <c r="U12590" s="669"/>
      <c r="AG12590" s="873"/>
      <c r="AN12590" s="669"/>
      <c r="IG12590" s="1009"/>
      <c r="IH12590" s="1009"/>
      <c r="II12590" s="1009"/>
      <c r="IJ12590" s="1009"/>
      <c r="IK12590" s="1009"/>
      <c r="IL12590" s="1009"/>
      <c r="IM12590" s="1009"/>
    </row>
    <row r="12591" spans="17:247" x14ac:dyDescent="0.25">
      <c r="Q12591" s="1333"/>
      <c r="R12591" s="1333"/>
      <c r="S12591" s="669"/>
      <c r="T12591" s="669"/>
      <c r="U12591" s="669"/>
      <c r="AG12591" s="873"/>
      <c r="AN12591" s="669"/>
      <c r="IG12591" s="1009"/>
      <c r="IH12591" s="1009"/>
      <c r="II12591" s="1009"/>
      <c r="IJ12591" s="1009"/>
      <c r="IK12591" s="1009"/>
      <c r="IL12591" s="1009"/>
      <c r="IM12591" s="1009"/>
    </row>
    <row r="12592" spans="17:247" x14ac:dyDescent="0.25">
      <c r="Q12592" s="1333"/>
      <c r="R12592" s="1333"/>
      <c r="S12592" s="669"/>
      <c r="T12592" s="669"/>
      <c r="U12592" s="669"/>
      <c r="AG12592" s="873"/>
      <c r="AN12592" s="669"/>
      <c r="IG12592" s="1009"/>
      <c r="IH12592" s="1009"/>
      <c r="II12592" s="1009"/>
      <c r="IJ12592" s="1009"/>
      <c r="IK12592" s="1009"/>
      <c r="IL12592" s="1009"/>
      <c r="IM12592" s="1009"/>
    </row>
    <row r="12593" spans="17:247" x14ac:dyDescent="0.25">
      <c r="Q12593" s="1333"/>
      <c r="R12593" s="1333"/>
      <c r="S12593" s="669"/>
      <c r="T12593" s="669"/>
      <c r="U12593" s="669"/>
      <c r="AG12593" s="873"/>
      <c r="AN12593" s="669"/>
      <c r="IG12593" s="1009"/>
      <c r="IH12593" s="1009"/>
      <c r="II12593" s="1009"/>
      <c r="IJ12593" s="1009"/>
      <c r="IK12593" s="1009"/>
      <c r="IL12593" s="1009"/>
      <c r="IM12593" s="1009"/>
    </row>
    <row r="12594" spans="17:247" x14ac:dyDescent="0.25">
      <c r="Q12594" s="1333"/>
      <c r="R12594" s="1333"/>
      <c r="S12594" s="669"/>
      <c r="T12594" s="669"/>
      <c r="U12594" s="669"/>
      <c r="AG12594" s="873"/>
      <c r="AN12594" s="669"/>
      <c r="IG12594" s="1009"/>
      <c r="IH12594" s="1009"/>
      <c r="II12594" s="1009"/>
      <c r="IJ12594" s="1009"/>
      <c r="IK12594" s="1009"/>
      <c r="IL12594" s="1009"/>
      <c r="IM12594" s="1009"/>
    </row>
    <row r="12595" spans="17:247" x14ac:dyDescent="0.25">
      <c r="Q12595" s="1333"/>
      <c r="R12595" s="1333"/>
      <c r="S12595" s="669"/>
      <c r="T12595" s="669"/>
      <c r="U12595" s="669"/>
      <c r="AG12595" s="873"/>
      <c r="AN12595" s="669"/>
      <c r="IG12595" s="1009"/>
      <c r="IH12595" s="1009"/>
      <c r="II12595" s="1009"/>
      <c r="IJ12595" s="1009"/>
      <c r="IK12595" s="1009"/>
      <c r="IL12595" s="1009"/>
      <c r="IM12595" s="1009"/>
    </row>
    <row r="12596" spans="17:247" x14ac:dyDescent="0.25">
      <c r="Q12596" s="1333"/>
      <c r="R12596" s="1333"/>
      <c r="S12596" s="669"/>
      <c r="T12596" s="669"/>
      <c r="U12596" s="669"/>
      <c r="AG12596" s="873"/>
      <c r="AN12596" s="669"/>
      <c r="IG12596" s="1009"/>
      <c r="IH12596" s="1009"/>
      <c r="II12596" s="1009"/>
      <c r="IJ12596" s="1009"/>
      <c r="IK12596" s="1009"/>
      <c r="IL12596" s="1009"/>
      <c r="IM12596" s="1009"/>
    </row>
    <row r="12597" spans="17:247" x14ac:dyDescent="0.25">
      <c r="Q12597" s="1333"/>
      <c r="R12597" s="1333"/>
      <c r="S12597" s="669"/>
      <c r="T12597" s="669"/>
      <c r="U12597" s="669"/>
      <c r="AG12597" s="873"/>
      <c r="AN12597" s="669"/>
      <c r="IG12597" s="1009"/>
      <c r="IH12597" s="1009"/>
      <c r="II12597" s="1009"/>
      <c r="IJ12597" s="1009"/>
      <c r="IK12597" s="1009"/>
      <c r="IL12597" s="1009"/>
      <c r="IM12597" s="1009"/>
    </row>
    <row r="12598" spans="17:247" x14ac:dyDescent="0.25">
      <c r="Q12598" s="1333"/>
      <c r="R12598" s="1333"/>
      <c r="S12598" s="669"/>
      <c r="T12598" s="669"/>
      <c r="U12598" s="669"/>
      <c r="AG12598" s="873"/>
      <c r="AN12598" s="669"/>
      <c r="IG12598" s="1009"/>
      <c r="IH12598" s="1009"/>
      <c r="II12598" s="1009"/>
      <c r="IJ12598" s="1009"/>
      <c r="IK12598" s="1009"/>
      <c r="IL12598" s="1009"/>
      <c r="IM12598" s="1009"/>
    </row>
    <row r="12599" spans="17:247" x14ac:dyDescent="0.25">
      <c r="Q12599" s="1333"/>
      <c r="R12599" s="1333"/>
      <c r="S12599" s="669"/>
      <c r="T12599" s="669"/>
      <c r="U12599" s="669"/>
      <c r="AG12599" s="873"/>
      <c r="AN12599" s="669"/>
      <c r="IG12599" s="1009"/>
      <c r="IH12599" s="1009"/>
      <c r="II12599" s="1009"/>
      <c r="IJ12599" s="1009"/>
      <c r="IK12599" s="1009"/>
      <c r="IL12599" s="1009"/>
      <c r="IM12599" s="1009"/>
    </row>
    <row r="12600" spans="17:247" x14ac:dyDescent="0.25">
      <c r="Q12600" s="1333"/>
      <c r="R12600" s="1333"/>
      <c r="S12600" s="669"/>
      <c r="T12600" s="669"/>
      <c r="U12600" s="669"/>
      <c r="AG12600" s="873"/>
      <c r="AN12600" s="669"/>
      <c r="IG12600" s="1009"/>
      <c r="IH12600" s="1009"/>
      <c r="II12600" s="1009"/>
      <c r="IJ12600" s="1009"/>
      <c r="IK12600" s="1009"/>
      <c r="IL12600" s="1009"/>
      <c r="IM12600" s="1009"/>
    </row>
    <row r="12601" spans="17:247" x14ac:dyDescent="0.25">
      <c r="Q12601" s="1333"/>
      <c r="R12601" s="1333"/>
      <c r="S12601" s="669"/>
      <c r="T12601" s="669"/>
      <c r="U12601" s="669"/>
      <c r="AG12601" s="873"/>
      <c r="AN12601" s="669"/>
      <c r="IG12601" s="1009"/>
      <c r="IH12601" s="1009"/>
      <c r="II12601" s="1009"/>
      <c r="IJ12601" s="1009"/>
      <c r="IK12601" s="1009"/>
      <c r="IL12601" s="1009"/>
      <c r="IM12601" s="1009"/>
    </row>
    <row r="12602" spans="17:247" x14ac:dyDescent="0.25">
      <c r="Q12602" s="1333"/>
      <c r="R12602" s="1333"/>
      <c r="S12602" s="669"/>
      <c r="T12602" s="669"/>
      <c r="U12602" s="669"/>
      <c r="AG12602" s="873"/>
      <c r="AN12602" s="669"/>
      <c r="IG12602" s="1009"/>
      <c r="IH12602" s="1009"/>
      <c r="II12602" s="1009"/>
      <c r="IJ12602" s="1009"/>
      <c r="IK12602" s="1009"/>
      <c r="IL12602" s="1009"/>
      <c r="IM12602" s="1009"/>
    </row>
    <row r="12603" spans="17:247" x14ac:dyDescent="0.25">
      <c r="Q12603" s="1333"/>
      <c r="R12603" s="1333"/>
      <c r="S12603" s="669"/>
      <c r="T12603" s="669"/>
      <c r="U12603" s="669"/>
      <c r="AG12603" s="873"/>
      <c r="AN12603" s="669"/>
      <c r="IG12603" s="1009"/>
      <c r="IH12603" s="1009"/>
      <c r="II12603" s="1009"/>
      <c r="IJ12603" s="1009"/>
      <c r="IK12603" s="1009"/>
      <c r="IL12603" s="1009"/>
      <c r="IM12603" s="1009"/>
    </row>
    <row r="12604" spans="17:247" x14ac:dyDescent="0.25">
      <c r="Q12604" s="1333"/>
      <c r="R12604" s="1333"/>
      <c r="S12604" s="669"/>
      <c r="T12604" s="669"/>
      <c r="U12604" s="669"/>
      <c r="AG12604" s="873"/>
      <c r="AN12604" s="669"/>
      <c r="IG12604" s="1009"/>
      <c r="IH12604" s="1009"/>
      <c r="II12604" s="1009"/>
      <c r="IJ12604" s="1009"/>
      <c r="IK12604" s="1009"/>
      <c r="IL12604" s="1009"/>
      <c r="IM12604" s="1009"/>
    </row>
    <row r="12605" spans="17:247" x14ac:dyDescent="0.25">
      <c r="Q12605" s="1333"/>
      <c r="R12605" s="1333"/>
      <c r="S12605" s="669"/>
      <c r="T12605" s="669"/>
      <c r="U12605" s="669"/>
      <c r="AG12605" s="873"/>
      <c r="AN12605" s="669"/>
      <c r="IG12605" s="1009"/>
      <c r="IH12605" s="1009"/>
      <c r="II12605" s="1009"/>
      <c r="IJ12605" s="1009"/>
      <c r="IK12605" s="1009"/>
      <c r="IL12605" s="1009"/>
      <c r="IM12605" s="1009"/>
    </row>
    <row r="12606" spans="17:247" x14ac:dyDescent="0.25">
      <c r="Q12606" s="1333"/>
      <c r="R12606" s="1333"/>
      <c r="S12606" s="669"/>
      <c r="T12606" s="669"/>
      <c r="U12606" s="669"/>
      <c r="AG12606" s="873"/>
      <c r="AN12606" s="669"/>
      <c r="IG12606" s="1009"/>
      <c r="IH12606" s="1009"/>
      <c r="II12606" s="1009"/>
      <c r="IJ12606" s="1009"/>
      <c r="IK12606" s="1009"/>
      <c r="IL12606" s="1009"/>
      <c r="IM12606" s="1009"/>
    </row>
    <row r="12607" spans="17:247" x14ac:dyDescent="0.25">
      <c r="Q12607" s="1333"/>
      <c r="R12607" s="1333"/>
      <c r="S12607" s="669"/>
      <c r="T12607" s="669"/>
      <c r="U12607" s="669"/>
      <c r="AG12607" s="873"/>
      <c r="AN12607" s="669"/>
      <c r="IG12607" s="1009"/>
      <c r="IH12607" s="1009"/>
      <c r="II12607" s="1009"/>
      <c r="IJ12607" s="1009"/>
      <c r="IK12607" s="1009"/>
      <c r="IL12607" s="1009"/>
      <c r="IM12607" s="1009"/>
    </row>
    <row r="12608" spans="17:247" x14ac:dyDescent="0.25">
      <c r="Q12608" s="1333"/>
      <c r="R12608" s="1333"/>
      <c r="S12608" s="669"/>
      <c r="T12608" s="669"/>
      <c r="U12608" s="669"/>
      <c r="AG12608" s="873"/>
      <c r="AN12608" s="669"/>
      <c r="IG12608" s="1009"/>
      <c r="IH12608" s="1009"/>
      <c r="II12608" s="1009"/>
      <c r="IJ12608" s="1009"/>
      <c r="IK12608" s="1009"/>
      <c r="IL12608" s="1009"/>
      <c r="IM12608" s="1009"/>
    </row>
    <row r="12609" spans="17:247" x14ac:dyDescent="0.25">
      <c r="Q12609" s="1333"/>
      <c r="R12609" s="1333"/>
      <c r="S12609" s="669"/>
      <c r="T12609" s="669"/>
      <c r="U12609" s="669"/>
      <c r="AG12609" s="873"/>
      <c r="AN12609" s="669"/>
      <c r="IG12609" s="1009"/>
      <c r="IH12609" s="1009"/>
      <c r="II12609" s="1009"/>
      <c r="IJ12609" s="1009"/>
      <c r="IK12609" s="1009"/>
      <c r="IL12609" s="1009"/>
      <c r="IM12609" s="1009"/>
    </row>
    <row r="12610" spans="17:247" x14ac:dyDescent="0.25">
      <c r="Q12610" s="1333"/>
      <c r="R12610" s="1333"/>
      <c r="S12610" s="669"/>
      <c r="T12610" s="669"/>
      <c r="U12610" s="669"/>
      <c r="AG12610" s="873"/>
      <c r="AN12610" s="669"/>
      <c r="IG12610" s="1009"/>
      <c r="IH12610" s="1009"/>
      <c r="II12610" s="1009"/>
      <c r="IJ12610" s="1009"/>
      <c r="IK12610" s="1009"/>
      <c r="IL12610" s="1009"/>
      <c r="IM12610" s="1009"/>
    </row>
    <row r="12611" spans="17:247" x14ac:dyDescent="0.25">
      <c r="Q12611" s="1333"/>
      <c r="R12611" s="1333"/>
      <c r="S12611" s="669"/>
      <c r="T12611" s="669"/>
      <c r="U12611" s="669"/>
      <c r="AG12611" s="873"/>
      <c r="AN12611" s="669"/>
      <c r="IG12611" s="1009"/>
      <c r="IH12611" s="1009"/>
      <c r="II12611" s="1009"/>
      <c r="IJ12611" s="1009"/>
      <c r="IK12611" s="1009"/>
      <c r="IL12611" s="1009"/>
      <c r="IM12611" s="1009"/>
    </row>
    <row r="12612" spans="17:247" x14ac:dyDescent="0.25">
      <c r="Q12612" s="1333"/>
      <c r="R12612" s="1333"/>
      <c r="S12612" s="669"/>
      <c r="T12612" s="669"/>
      <c r="U12612" s="669"/>
      <c r="AG12612" s="873"/>
      <c r="AN12612" s="669"/>
      <c r="IG12612" s="1009"/>
      <c r="IH12612" s="1009"/>
      <c r="II12612" s="1009"/>
      <c r="IJ12612" s="1009"/>
      <c r="IK12612" s="1009"/>
      <c r="IL12612" s="1009"/>
      <c r="IM12612" s="1009"/>
    </row>
    <row r="12613" spans="17:247" x14ac:dyDescent="0.25">
      <c r="Q12613" s="1333"/>
      <c r="R12613" s="1333"/>
      <c r="S12613" s="669"/>
      <c r="T12613" s="669"/>
      <c r="U12613" s="669"/>
      <c r="AG12613" s="873"/>
      <c r="AN12613" s="669"/>
      <c r="IG12613" s="1009"/>
      <c r="IH12613" s="1009"/>
      <c r="II12613" s="1009"/>
      <c r="IJ12613" s="1009"/>
      <c r="IK12613" s="1009"/>
      <c r="IL12613" s="1009"/>
      <c r="IM12613" s="1009"/>
    </row>
    <row r="12614" spans="17:247" x14ac:dyDescent="0.25">
      <c r="Q12614" s="1333"/>
      <c r="R12614" s="1333"/>
      <c r="S12614" s="669"/>
      <c r="T12614" s="669"/>
      <c r="U12614" s="669"/>
      <c r="AG12614" s="873"/>
      <c r="AN12614" s="669"/>
      <c r="IG12614" s="1009"/>
      <c r="IH12614" s="1009"/>
      <c r="II12614" s="1009"/>
      <c r="IJ12614" s="1009"/>
      <c r="IK12614" s="1009"/>
      <c r="IL12614" s="1009"/>
      <c r="IM12614" s="1009"/>
    </row>
    <row r="12615" spans="17:247" x14ac:dyDescent="0.25">
      <c r="Q12615" s="1333"/>
      <c r="R12615" s="1333"/>
      <c r="S12615" s="669"/>
      <c r="T12615" s="669"/>
      <c r="U12615" s="669"/>
      <c r="AG12615" s="873"/>
      <c r="AN12615" s="669"/>
      <c r="IG12615" s="1009"/>
      <c r="IH12615" s="1009"/>
      <c r="II12615" s="1009"/>
      <c r="IJ12615" s="1009"/>
      <c r="IK12615" s="1009"/>
      <c r="IL12615" s="1009"/>
      <c r="IM12615" s="1009"/>
    </row>
    <row r="12616" spans="17:247" x14ac:dyDescent="0.25">
      <c r="Q12616" s="1333"/>
      <c r="R12616" s="1333"/>
      <c r="S12616" s="669"/>
      <c r="T12616" s="669"/>
      <c r="U12616" s="669"/>
      <c r="AG12616" s="873"/>
      <c r="AN12616" s="669"/>
      <c r="IG12616" s="1009"/>
      <c r="IH12616" s="1009"/>
      <c r="II12616" s="1009"/>
      <c r="IJ12616" s="1009"/>
      <c r="IK12616" s="1009"/>
      <c r="IL12616" s="1009"/>
      <c r="IM12616" s="1009"/>
    </row>
    <row r="12617" spans="17:247" x14ac:dyDescent="0.25">
      <c r="Q12617" s="1333"/>
      <c r="R12617" s="1333"/>
      <c r="S12617" s="669"/>
      <c r="T12617" s="669"/>
      <c r="U12617" s="669"/>
      <c r="AG12617" s="873"/>
      <c r="AN12617" s="669"/>
      <c r="IG12617" s="1009"/>
      <c r="IH12617" s="1009"/>
      <c r="II12617" s="1009"/>
      <c r="IJ12617" s="1009"/>
      <c r="IK12617" s="1009"/>
      <c r="IL12617" s="1009"/>
      <c r="IM12617" s="1009"/>
    </row>
    <row r="12618" spans="17:247" x14ac:dyDescent="0.25">
      <c r="Q12618" s="1333"/>
      <c r="R12618" s="1333"/>
      <c r="S12618" s="669"/>
      <c r="T12618" s="669"/>
      <c r="U12618" s="669"/>
      <c r="AG12618" s="873"/>
      <c r="AN12618" s="669"/>
      <c r="IG12618" s="1009"/>
      <c r="IH12618" s="1009"/>
      <c r="II12618" s="1009"/>
      <c r="IJ12618" s="1009"/>
      <c r="IK12618" s="1009"/>
      <c r="IL12618" s="1009"/>
      <c r="IM12618" s="1009"/>
    </row>
    <row r="12619" spans="17:247" x14ac:dyDescent="0.25">
      <c r="Q12619" s="1333"/>
      <c r="R12619" s="1333"/>
      <c r="S12619" s="669"/>
      <c r="T12619" s="669"/>
      <c r="U12619" s="669"/>
      <c r="AG12619" s="873"/>
      <c r="AN12619" s="669"/>
      <c r="IG12619" s="1009"/>
      <c r="IH12619" s="1009"/>
      <c r="II12619" s="1009"/>
      <c r="IJ12619" s="1009"/>
      <c r="IK12619" s="1009"/>
      <c r="IL12619" s="1009"/>
      <c r="IM12619" s="1009"/>
    </row>
    <row r="12620" spans="17:247" x14ac:dyDescent="0.25">
      <c r="Q12620" s="1333"/>
      <c r="R12620" s="1333"/>
      <c r="S12620" s="669"/>
      <c r="T12620" s="669"/>
      <c r="U12620" s="669"/>
      <c r="AG12620" s="873"/>
      <c r="AN12620" s="669"/>
      <c r="IG12620" s="1009"/>
      <c r="IH12620" s="1009"/>
      <c r="II12620" s="1009"/>
      <c r="IJ12620" s="1009"/>
      <c r="IK12620" s="1009"/>
      <c r="IL12620" s="1009"/>
      <c r="IM12620" s="1009"/>
    </row>
    <row r="12621" spans="17:247" x14ac:dyDescent="0.25">
      <c r="Q12621" s="1333"/>
      <c r="R12621" s="1333"/>
      <c r="S12621" s="669"/>
      <c r="T12621" s="669"/>
      <c r="U12621" s="669"/>
      <c r="AG12621" s="873"/>
      <c r="AN12621" s="669"/>
      <c r="IG12621" s="1009"/>
      <c r="IH12621" s="1009"/>
      <c r="II12621" s="1009"/>
      <c r="IJ12621" s="1009"/>
      <c r="IK12621" s="1009"/>
      <c r="IL12621" s="1009"/>
      <c r="IM12621" s="1009"/>
    </row>
    <row r="12622" spans="17:247" x14ac:dyDescent="0.25">
      <c r="Q12622" s="1333"/>
      <c r="R12622" s="1333"/>
      <c r="S12622" s="669"/>
      <c r="T12622" s="669"/>
      <c r="U12622" s="669"/>
      <c r="AG12622" s="873"/>
      <c r="AN12622" s="669"/>
      <c r="IG12622" s="1009"/>
      <c r="IH12622" s="1009"/>
      <c r="II12622" s="1009"/>
      <c r="IJ12622" s="1009"/>
      <c r="IK12622" s="1009"/>
      <c r="IL12622" s="1009"/>
      <c r="IM12622" s="1009"/>
    </row>
    <row r="12623" spans="17:247" x14ac:dyDescent="0.25">
      <c r="Q12623" s="1333"/>
      <c r="R12623" s="1333"/>
      <c r="S12623" s="669"/>
      <c r="T12623" s="669"/>
      <c r="U12623" s="669"/>
      <c r="AG12623" s="873"/>
      <c r="AN12623" s="669"/>
      <c r="IG12623" s="1009"/>
      <c r="IH12623" s="1009"/>
      <c r="II12623" s="1009"/>
      <c r="IJ12623" s="1009"/>
      <c r="IK12623" s="1009"/>
      <c r="IL12623" s="1009"/>
      <c r="IM12623" s="1009"/>
    </row>
    <row r="12624" spans="17:247" x14ac:dyDescent="0.25">
      <c r="Q12624" s="1333"/>
      <c r="R12624" s="1333"/>
      <c r="S12624" s="669"/>
      <c r="T12624" s="669"/>
      <c r="U12624" s="669"/>
      <c r="AG12624" s="873"/>
      <c r="AN12624" s="669"/>
      <c r="IG12624" s="1009"/>
      <c r="IH12624" s="1009"/>
      <c r="II12624" s="1009"/>
      <c r="IJ12624" s="1009"/>
      <c r="IK12624" s="1009"/>
      <c r="IL12624" s="1009"/>
      <c r="IM12624" s="1009"/>
    </row>
    <row r="12625" spans="17:247" x14ac:dyDescent="0.25">
      <c r="Q12625" s="1333"/>
      <c r="R12625" s="1333"/>
      <c r="S12625" s="669"/>
      <c r="T12625" s="669"/>
      <c r="U12625" s="669"/>
      <c r="AG12625" s="873"/>
      <c r="AN12625" s="669"/>
      <c r="IG12625" s="1009"/>
      <c r="IH12625" s="1009"/>
      <c r="II12625" s="1009"/>
      <c r="IJ12625" s="1009"/>
      <c r="IK12625" s="1009"/>
      <c r="IL12625" s="1009"/>
      <c r="IM12625" s="1009"/>
    </row>
    <row r="12626" spans="17:247" x14ac:dyDescent="0.25">
      <c r="Q12626" s="1333"/>
      <c r="R12626" s="1333"/>
      <c r="S12626" s="669"/>
      <c r="T12626" s="669"/>
      <c r="U12626" s="669"/>
      <c r="AG12626" s="873"/>
      <c r="AN12626" s="669"/>
      <c r="IG12626" s="1009"/>
      <c r="IH12626" s="1009"/>
      <c r="II12626" s="1009"/>
      <c r="IJ12626" s="1009"/>
      <c r="IK12626" s="1009"/>
      <c r="IL12626" s="1009"/>
      <c r="IM12626" s="1009"/>
    </row>
    <row r="12627" spans="17:247" x14ac:dyDescent="0.25">
      <c r="Q12627" s="1333"/>
      <c r="R12627" s="1333"/>
      <c r="S12627" s="669"/>
      <c r="T12627" s="669"/>
      <c r="U12627" s="669"/>
      <c r="AG12627" s="873"/>
      <c r="AN12627" s="669"/>
      <c r="IG12627" s="1009"/>
      <c r="IH12627" s="1009"/>
      <c r="II12627" s="1009"/>
      <c r="IJ12627" s="1009"/>
      <c r="IK12627" s="1009"/>
      <c r="IL12627" s="1009"/>
      <c r="IM12627" s="1009"/>
    </row>
    <row r="12628" spans="17:247" x14ac:dyDescent="0.25">
      <c r="Q12628" s="1333"/>
      <c r="R12628" s="1333"/>
      <c r="S12628" s="669"/>
      <c r="T12628" s="669"/>
      <c r="U12628" s="669"/>
      <c r="AG12628" s="873"/>
      <c r="AN12628" s="669"/>
      <c r="IG12628" s="1009"/>
      <c r="IH12628" s="1009"/>
      <c r="II12628" s="1009"/>
      <c r="IJ12628" s="1009"/>
      <c r="IK12628" s="1009"/>
      <c r="IL12628" s="1009"/>
      <c r="IM12628" s="1009"/>
    </row>
    <row r="12629" spans="17:247" x14ac:dyDescent="0.25">
      <c r="Q12629" s="1333"/>
      <c r="R12629" s="1333"/>
      <c r="S12629" s="669"/>
      <c r="T12629" s="669"/>
      <c r="U12629" s="669"/>
      <c r="AG12629" s="873"/>
      <c r="AN12629" s="669"/>
      <c r="IG12629" s="1009"/>
      <c r="IH12629" s="1009"/>
      <c r="II12629" s="1009"/>
      <c r="IJ12629" s="1009"/>
      <c r="IK12629" s="1009"/>
      <c r="IL12629" s="1009"/>
      <c r="IM12629" s="1009"/>
    </row>
    <row r="12630" spans="17:247" x14ac:dyDescent="0.25">
      <c r="Q12630" s="1333"/>
      <c r="R12630" s="1333"/>
      <c r="S12630" s="669"/>
      <c r="T12630" s="669"/>
      <c r="U12630" s="669"/>
      <c r="AG12630" s="873"/>
      <c r="AN12630" s="669"/>
      <c r="IG12630" s="1009"/>
      <c r="IH12630" s="1009"/>
      <c r="II12630" s="1009"/>
      <c r="IJ12630" s="1009"/>
      <c r="IK12630" s="1009"/>
      <c r="IL12630" s="1009"/>
      <c r="IM12630" s="1009"/>
    </row>
    <row r="12631" spans="17:247" x14ac:dyDescent="0.25">
      <c r="Q12631" s="1333"/>
      <c r="R12631" s="1333"/>
      <c r="S12631" s="669"/>
      <c r="T12631" s="669"/>
      <c r="U12631" s="669"/>
      <c r="AG12631" s="873"/>
      <c r="AN12631" s="669"/>
      <c r="IG12631" s="1009"/>
      <c r="IH12631" s="1009"/>
      <c r="II12631" s="1009"/>
      <c r="IJ12631" s="1009"/>
      <c r="IK12631" s="1009"/>
      <c r="IL12631" s="1009"/>
      <c r="IM12631" s="1009"/>
    </row>
    <row r="12632" spans="17:247" x14ac:dyDescent="0.25">
      <c r="Q12632" s="1333"/>
      <c r="R12632" s="1333"/>
      <c r="S12632" s="669"/>
      <c r="T12632" s="669"/>
      <c r="U12632" s="669"/>
      <c r="AG12632" s="873"/>
      <c r="AN12632" s="669"/>
      <c r="IG12632" s="1009"/>
      <c r="IH12632" s="1009"/>
      <c r="II12632" s="1009"/>
      <c r="IJ12632" s="1009"/>
      <c r="IK12632" s="1009"/>
      <c r="IL12632" s="1009"/>
      <c r="IM12632" s="1009"/>
    </row>
    <row r="12633" spans="17:247" x14ac:dyDescent="0.25">
      <c r="Q12633" s="1333"/>
      <c r="R12633" s="1333"/>
      <c r="S12633" s="669"/>
      <c r="T12633" s="669"/>
      <c r="U12633" s="669"/>
      <c r="AG12633" s="873"/>
      <c r="AN12633" s="669"/>
      <c r="IG12633" s="1009"/>
      <c r="IH12633" s="1009"/>
      <c r="II12633" s="1009"/>
      <c r="IJ12633" s="1009"/>
      <c r="IK12633" s="1009"/>
      <c r="IL12633" s="1009"/>
      <c r="IM12633" s="1009"/>
    </row>
    <row r="12634" spans="17:247" x14ac:dyDescent="0.25">
      <c r="Q12634" s="1333"/>
      <c r="R12634" s="1333"/>
      <c r="S12634" s="669"/>
      <c r="T12634" s="669"/>
      <c r="U12634" s="669"/>
      <c r="AG12634" s="873"/>
      <c r="AN12634" s="669"/>
      <c r="IG12634" s="1009"/>
      <c r="IH12634" s="1009"/>
      <c r="II12634" s="1009"/>
      <c r="IJ12634" s="1009"/>
      <c r="IK12634" s="1009"/>
      <c r="IL12634" s="1009"/>
      <c r="IM12634" s="1009"/>
    </row>
    <row r="12635" spans="17:247" x14ac:dyDescent="0.25">
      <c r="Q12635" s="1333"/>
      <c r="R12635" s="1333"/>
      <c r="S12635" s="669"/>
      <c r="T12635" s="669"/>
      <c r="U12635" s="669"/>
      <c r="AG12635" s="873"/>
      <c r="AN12635" s="669"/>
      <c r="IG12635" s="1009"/>
      <c r="IH12635" s="1009"/>
      <c r="II12635" s="1009"/>
      <c r="IJ12635" s="1009"/>
      <c r="IK12635" s="1009"/>
      <c r="IL12635" s="1009"/>
      <c r="IM12635" s="1009"/>
    </row>
    <row r="12636" spans="17:247" x14ac:dyDescent="0.25">
      <c r="Q12636" s="1333"/>
      <c r="R12636" s="1333"/>
      <c r="S12636" s="669"/>
      <c r="T12636" s="669"/>
      <c r="U12636" s="669"/>
      <c r="AG12636" s="873"/>
      <c r="AN12636" s="669"/>
      <c r="IG12636" s="1009"/>
      <c r="IH12636" s="1009"/>
      <c r="II12636" s="1009"/>
      <c r="IJ12636" s="1009"/>
      <c r="IK12636" s="1009"/>
      <c r="IL12636" s="1009"/>
      <c r="IM12636" s="1009"/>
    </row>
    <row r="12637" spans="17:247" x14ac:dyDescent="0.25">
      <c r="Q12637" s="1333"/>
      <c r="R12637" s="1333"/>
      <c r="S12637" s="669"/>
      <c r="T12637" s="669"/>
      <c r="U12637" s="669"/>
      <c r="AG12637" s="873"/>
      <c r="AN12637" s="669"/>
      <c r="IG12637" s="1009"/>
      <c r="IH12637" s="1009"/>
      <c r="II12637" s="1009"/>
      <c r="IJ12637" s="1009"/>
      <c r="IK12637" s="1009"/>
      <c r="IL12637" s="1009"/>
      <c r="IM12637" s="1009"/>
    </row>
    <row r="12638" spans="17:247" x14ac:dyDescent="0.25">
      <c r="Q12638" s="1333"/>
      <c r="R12638" s="1333"/>
      <c r="S12638" s="669"/>
      <c r="T12638" s="669"/>
      <c r="U12638" s="669"/>
      <c r="AG12638" s="873"/>
      <c r="AN12638" s="669"/>
      <c r="IG12638" s="1009"/>
      <c r="IH12638" s="1009"/>
      <c r="II12638" s="1009"/>
      <c r="IJ12638" s="1009"/>
      <c r="IK12638" s="1009"/>
      <c r="IL12638" s="1009"/>
      <c r="IM12638" s="1009"/>
    </row>
    <row r="12639" spans="17:247" x14ac:dyDescent="0.25">
      <c r="Q12639" s="1333"/>
      <c r="R12639" s="1333"/>
      <c r="S12639" s="669"/>
      <c r="T12639" s="669"/>
      <c r="U12639" s="669"/>
      <c r="AG12639" s="873"/>
      <c r="AN12639" s="669"/>
      <c r="IG12639" s="1009"/>
      <c r="IH12639" s="1009"/>
      <c r="II12639" s="1009"/>
      <c r="IJ12639" s="1009"/>
      <c r="IK12639" s="1009"/>
      <c r="IL12639" s="1009"/>
      <c r="IM12639" s="1009"/>
    </row>
    <row r="12640" spans="17:247" x14ac:dyDescent="0.25">
      <c r="Q12640" s="1333"/>
      <c r="R12640" s="1333"/>
      <c r="S12640" s="669"/>
      <c r="T12640" s="669"/>
      <c r="U12640" s="669"/>
      <c r="AG12640" s="873"/>
      <c r="AN12640" s="669"/>
      <c r="IG12640" s="1009"/>
      <c r="IH12640" s="1009"/>
      <c r="II12640" s="1009"/>
      <c r="IJ12640" s="1009"/>
      <c r="IK12640" s="1009"/>
      <c r="IL12640" s="1009"/>
      <c r="IM12640" s="1009"/>
    </row>
    <row r="12641" spans="17:247" x14ac:dyDescent="0.25">
      <c r="Q12641" s="1333"/>
      <c r="R12641" s="1333"/>
      <c r="S12641" s="669"/>
      <c r="T12641" s="669"/>
      <c r="U12641" s="669"/>
      <c r="AG12641" s="873"/>
      <c r="AN12641" s="669"/>
      <c r="IG12641" s="1009"/>
      <c r="IH12641" s="1009"/>
      <c r="II12641" s="1009"/>
      <c r="IJ12641" s="1009"/>
      <c r="IK12641" s="1009"/>
      <c r="IL12641" s="1009"/>
      <c r="IM12641" s="1009"/>
    </row>
    <row r="12642" spans="17:247" x14ac:dyDescent="0.25">
      <c r="Q12642" s="1333"/>
      <c r="R12642" s="1333"/>
      <c r="S12642" s="669"/>
      <c r="T12642" s="669"/>
      <c r="U12642" s="669"/>
      <c r="AG12642" s="873"/>
      <c r="AN12642" s="669"/>
      <c r="IG12642" s="1009"/>
      <c r="IH12642" s="1009"/>
      <c r="II12642" s="1009"/>
      <c r="IJ12642" s="1009"/>
      <c r="IK12642" s="1009"/>
      <c r="IL12642" s="1009"/>
      <c r="IM12642" s="1009"/>
    </row>
    <row r="12643" spans="17:247" x14ac:dyDescent="0.25">
      <c r="Q12643" s="1333"/>
      <c r="R12643" s="1333"/>
      <c r="S12643" s="669"/>
      <c r="T12643" s="669"/>
      <c r="U12643" s="669"/>
      <c r="AG12643" s="873"/>
      <c r="AN12643" s="669"/>
      <c r="IG12643" s="1009"/>
      <c r="IH12643" s="1009"/>
      <c r="II12643" s="1009"/>
      <c r="IJ12643" s="1009"/>
      <c r="IK12643" s="1009"/>
      <c r="IL12643" s="1009"/>
      <c r="IM12643" s="1009"/>
    </row>
    <row r="12644" spans="17:247" x14ac:dyDescent="0.25">
      <c r="Q12644" s="1333"/>
      <c r="R12644" s="1333"/>
      <c r="S12644" s="669"/>
      <c r="T12644" s="669"/>
      <c r="U12644" s="669"/>
      <c r="AG12644" s="873"/>
      <c r="AN12644" s="669"/>
      <c r="IG12644" s="1009"/>
      <c r="IH12644" s="1009"/>
      <c r="II12644" s="1009"/>
      <c r="IJ12644" s="1009"/>
      <c r="IK12644" s="1009"/>
      <c r="IL12644" s="1009"/>
      <c r="IM12644" s="1009"/>
    </row>
    <row r="12645" spans="17:247" x14ac:dyDescent="0.25">
      <c r="Q12645" s="1333"/>
      <c r="R12645" s="1333"/>
      <c r="S12645" s="669"/>
      <c r="T12645" s="669"/>
      <c r="U12645" s="669"/>
      <c r="AG12645" s="873"/>
      <c r="AN12645" s="669"/>
      <c r="IG12645" s="1009"/>
      <c r="IH12645" s="1009"/>
      <c r="II12645" s="1009"/>
      <c r="IJ12645" s="1009"/>
      <c r="IK12645" s="1009"/>
      <c r="IL12645" s="1009"/>
      <c r="IM12645" s="1009"/>
    </row>
    <row r="12646" spans="17:247" x14ac:dyDescent="0.25">
      <c r="Q12646" s="1333"/>
      <c r="R12646" s="1333"/>
      <c r="S12646" s="669"/>
      <c r="T12646" s="669"/>
      <c r="U12646" s="669"/>
      <c r="AG12646" s="873"/>
      <c r="AN12646" s="669"/>
      <c r="IG12646" s="1009"/>
      <c r="IH12646" s="1009"/>
      <c r="II12646" s="1009"/>
      <c r="IJ12646" s="1009"/>
      <c r="IK12646" s="1009"/>
      <c r="IL12646" s="1009"/>
      <c r="IM12646" s="1009"/>
    </row>
    <row r="12647" spans="17:247" x14ac:dyDescent="0.25">
      <c r="Q12647" s="1333"/>
      <c r="R12647" s="1333"/>
      <c r="S12647" s="669"/>
      <c r="T12647" s="669"/>
      <c r="U12647" s="669"/>
      <c r="AG12647" s="873"/>
      <c r="AN12647" s="669"/>
      <c r="IG12647" s="1009"/>
      <c r="IH12647" s="1009"/>
      <c r="II12647" s="1009"/>
      <c r="IJ12647" s="1009"/>
      <c r="IK12647" s="1009"/>
      <c r="IL12647" s="1009"/>
      <c r="IM12647" s="1009"/>
    </row>
    <row r="12648" spans="17:247" x14ac:dyDescent="0.25">
      <c r="Q12648" s="1333"/>
      <c r="R12648" s="1333"/>
      <c r="S12648" s="669"/>
      <c r="T12648" s="669"/>
      <c r="U12648" s="669"/>
      <c r="AG12648" s="873"/>
      <c r="AN12648" s="669"/>
      <c r="IG12648" s="1009"/>
      <c r="IH12648" s="1009"/>
      <c r="II12648" s="1009"/>
      <c r="IJ12648" s="1009"/>
      <c r="IK12648" s="1009"/>
      <c r="IL12648" s="1009"/>
      <c r="IM12648" s="1009"/>
    </row>
    <row r="12649" spans="17:247" x14ac:dyDescent="0.25">
      <c r="Q12649" s="1333"/>
      <c r="R12649" s="1333"/>
      <c r="S12649" s="669"/>
      <c r="T12649" s="669"/>
      <c r="U12649" s="669"/>
      <c r="AG12649" s="873"/>
      <c r="AN12649" s="669"/>
      <c r="IG12649" s="1009"/>
      <c r="IH12649" s="1009"/>
      <c r="II12649" s="1009"/>
      <c r="IJ12649" s="1009"/>
      <c r="IK12649" s="1009"/>
      <c r="IL12649" s="1009"/>
      <c r="IM12649" s="1009"/>
    </row>
    <row r="12650" spans="17:247" x14ac:dyDescent="0.25">
      <c r="Q12650" s="1333"/>
      <c r="R12650" s="1333"/>
      <c r="S12650" s="669"/>
      <c r="T12650" s="669"/>
      <c r="U12650" s="669"/>
      <c r="AG12650" s="873"/>
      <c r="AN12650" s="669"/>
      <c r="IG12650" s="1009"/>
      <c r="IH12650" s="1009"/>
      <c r="II12650" s="1009"/>
      <c r="IJ12650" s="1009"/>
      <c r="IK12650" s="1009"/>
      <c r="IL12650" s="1009"/>
      <c r="IM12650" s="1009"/>
    </row>
    <row r="12651" spans="17:247" x14ac:dyDescent="0.25">
      <c r="Q12651" s="1333"/>
      <c r="R12651" s="1333"/>
      <c r="S12651" s="669"/>
      <c r="T12651" s="669"/>
      <c r="U12651" s="669"/>
      <c r="AG12651" s="873"/>
      <c r="AN12651" s="669"/>
      <c r="IG12651" s="1009"/>
      <c r="IH12651" s="1009"/>
      <c r="II12651" s="1009"/>
      <c r="IJ12651" s="1009"/>
      <c r="IK12651" s="1009"/>
      <c r="IL12651" s="1009"/>
      <c r="IM12651" s="1009"/>
    </row>
    <row r="12652" spans="17:247" x14ac:dyDescent="0.25">
      <c r="Q12652" s="1333"/>
      <c r="R12652" s="1333"/>
      <c r="S12652" s="669"/>
      <c r="T12652" s="669"/>
      <c r="U12652" s="669"/>
      <c r="AG12652" s="873"/>
      <c r="AN12652" s="669"/>
      <c r="IG12652" s="1009"/>
      <c r="IH12652" s="1009"/>
      <c r="II12652" s="1009"/>
      <c r="IJ12652" s="1009"/>
      <c r="IK12652" s="1009"/>
      <c r="IL12652" s="1009"/>
      <c r="IM12652" s="1009"/>
    </row>
    <row r="12653" spans="17:247" x14ac:dyDescent="0.25">
      <c r="Q12653" s="1333"/>
      <c r="R12653" s="1333"/>
      <c r="S12653" s="669"/>
      <c r="T12653" s="669"/>
      <c r="U12653" s="669"/>
      <c r="AG12653" s="873"/>
      <c r="AN12653" s="669"/>
      <c r="IG12653" s="1009"/>
      <c r="IH12653" s="1009"/>
      <c r="II12653" s="1009"/>
      <c r="IJ12653" s="1009"/>
      <c r="IK12653" s="1009"/>
      <c r="IL12653" s="1009"/>
      <c r="IM12653" s="1009"/>
    </row>
    <row r="12654" spans="17:247" x14ac:dyDescent="0.25">
      <c r="Q12654" s="1333"/>
      <c r="R12654" s="1333"/>
      <c r="S12654" s="669"/>
      <c r="T12654" s="669"/>
      <c r="U12654" s="669"/>
      <c r="AG12654" s="873"/>
      <c r="AN12654" s="669"/>
      <c r="IG12654" s="1009"/>
      <c r="IH12654" s="1009"/>
      <c r="II12654" s="1009"/>
      <c r="IJ12654" s="1009"/>
      <c r="IK12654" s="1009"/>
      <c r="IL12654" s="1009"/>
      <c r="IM12654" s="1009"/>
    </row>
    <row r="12655" spans="17:247" x14ac:dyDescent="0.25">
      <c r="Q12655" s="1333"/>
      <c r="R12655" s="1333"/>
      <c r="S12655" s="669"/>
      <c r="T12655" s="669"/>
      <c r="U12655" s="669"/>
      <c r="AG12655" s="873"/>
      <c r="AN12655" s="669"/>
      <c r="IG12655" s="1009"/>
      <c r="IH12655" s="1009"/>
      <c r="II12655" s="1009"/>
      <c r="IJ12655" s="1009"/>
      <c r="IK12655" s="1009"/>
      <c r="IL12655" s="1009"/>
      <c r="IM12655" s="1009"/>
    </row>
    <row r="12656" spans="17:247" x14ac:dyDescent="0.25">
      <c r="Q12656" s="1333"/>
      <c r="R12656" s="1333"/>
      <c r="S12656" s="669"/>
      <c r="T12656" s="669"/>
      <c r="U12656" s="669"/>
      <c r="AG12656" s="873"/>
      <c r="AN12656" s="669"/>
      <c r="IG12656" s="1009"/>
      <c r="IH12656" s="1009"/>
      <c r="II12656" s="1009"/>
      <c r="IJ12656" s="1009"/>
      <c r="IK12656" s="1009"/>
      <c r="IL12656" s="1009"/>
      <c r="IM12656" s="1009"/>
    </row>
    <row r="12657" spans="17:247" x14ac:dyDescent="0.25">
      <c r="Q12657" s="1333"/>
      <c r="R12657" s="1333"/>
      <c r="S12657" s="669"/>
      <c r="T12657" s="669"/>
      <c r="U12657" s="669"/>
      <c r="AG12657" s="873"/>
      <c r="AN12657" s="669"/>
      <c r="IG12657" s="1009"/>
      <c r="IH12657" s="1009"/>
      <c r="II12657" s="1009"/>
      <c r="IJ12657" s="1009"/>
      <c r="IK12657" s="1009"/>
      <c r="IL12657" s="1009"/>
      <c r="IM12657" s="1009"/>
    </row>
    <row r="12658" spans="17:247" x14ac:dyDescent="0.25">
      <c r="Q12658" s="1333"/>
      <c r="R12658" s="1333"/>
      <c r="S12658" s="669"/>
      <c r="T12658" s="669"/>
      <c r="U12658" s="669"/>
      <c r="AG12658" s="873"/>
      <c r="AN12658" s="669"/>
      <c r="IG12658" s="1009"/>
      <c r="IH12658" s="1009"/>
      <c r="II12658" s="1009"/>
      <c r="IJ12658" s="1009"/>
      <c r="IK12658" s="1009"/>
      <c r="IL12658" s="1009"/>
      <c r="IM12658" s="1009"/>
    </row>
    <row r="12659" spans="17:247" x14ac:dyDescent="0.25">
      <c r="Q12659" s="1333"/>
      <c r="R12659" s="1333"/>
      <c r="S12659" s="669"/>
      <c r="T12659" s="669"/>
      <c r="U12659" s="669"/>
      <c r="AG12659" s="873"/>
      <c r="AN12659" s="669"/>
      <c r="IG12659" s="1009"/>
      <c r="IH12659" s="1009"/>
      <c r="II12659" s="1009"/>
      <c r="IJ12659" s="1009"/>
      <c r="IK12659" s="1009"/>
      <c r="IL12659" s="1009"/>
      <c r="IM12659" s="1009"/>
    </row>
    <row r="12660" spans="17:247" x14ac:dyDescent="0.25">
      <c r="Q12660" s="1333"/>
      <c r="R12660" s="1333"/>
      <c r="S12660" s="669"/>
      <c r="T12660" s="669"/>
      <c r="U12660" s="669"/>
      <c r="AG12660" s="873"/>
      <c r="AN12660" s="669"/>
      <c r="IG12660" s="1009"/>
      <c r="IH12660" s="1009"/>
      <c r="II12660" s="1009"/>
      <c r="IJ12660" s="1009"/>
      <c r="IK12660" s="1009"/>
      <c r="IL12660" s="1009"/>
      <c r="IM12660" s="1009"/>
    </row>
    <row r="12661" spans="17:247" x14ac:dyDescent="0.25">
      <c r="Q12661" s="1333"/>
      <c r="R12661" s="1333"/>
      <c r="S12661" s="669"/>
      <c r="T12661" s="669"/>
      <c r="U12661" s="669"/>
      <c r="AG12661" s="873"/>
      <c r="AN12661" s="669"/>
      <c r="IG12661" s="1009"/>
      <c r="IH12661" s="1009"/>
      <c r="II12661" s="1009"/>
      <c r="IJ12661" s="1009"/>
      <c r="IK12661" s="1009"/>
      <c r="IL12661" s="1009"/>
      <c r="IM12661" s="1009"/>
    </row>
    <row r="12662" spans="17:247" x14ac:dyDescent="0.25">
      <c r="Q12662" s="1333"/>
      <c r="R12662" s="1333"/>
      <c r="S12662" s="669"/>
      <c r="T12662" s="669"/>
      <c r="U12662" s="669"/>
      <c r="AG12662" s="873"/>
      <c r="AN12662" s="669"/>
      <c r="IG12662" s="1009"/>
      <c r="IH12662" s="1009"/>
      <c r="II12662" s="1009"/>
      <c r="IJ12662" s="1009"/>
      <c r="IK12662" s="1009"/>
      <c r="IL12662" s="1009"/>
      <c r="IM12662" s="1009"/>
    </row>
    <row r="12663" spans="17:247" x14ac:dyDescent="0.25">
      <c r="Q12663" s="1333"/>
      <c r="R12663" s="1333"/>
      <c r="S12663" s="669"/>
      <c r="T12663" s="669"/>
      <c r="U12663" s="669"/>
      <c r="AG12663" s="873"/>
      <c r="AN12663" s="669"/>
      <c r="IG12663" s="1009"/>
      <c r="IH12663" s="1009"/>
      <c r="II12663" s="1009"/>
      <c r="IJ12663" s="1009"/>
      <c r="IK12663" s="1009"/>
      <c r="IL12663" s="1009"/>
      <c r="IM12663" s="1009"/>
    </row>
    <row r="12664" spans="17:247" x14ac:dyDescent="0.25">
      <c r="Q12664" s="1333"/>
      <c r="R12664" s="1333"/>
      <c r="S12664" s="669"/>
      <c r="T12664" s="669"/>
      <c r="U12664" s="669"/>
      <c r="AG12664" s="873"/>
      <c r="AN12664" s="669"/>
      <c r="IG12664" s="1009"/>
      <c r="IH12664" s="1009"/>
      <c r="II12664" s="1009"/>
      <c r="IJ12664" s="1009"/>
      <c r="IK12664" s="1009"/>
      <c r="IL12664" s="1009"/>
      <c r="IM12664" s="1009"/>
    </row>
    <row r="12665" spans="17:247" x14ac:dyDescent="0.25">
      <c r="Q12665" s="1333"/>
      <c r="R12665" s="1333"/>
      <c r="S12665" s="669"/>
      <c r="T12665" s="669"/>
      <c r="U12665" s="669"/>
      <c r="AG12665" s="873"/>
      <c r="AN12665" s="669"/>
      <c r="IG12665" s="1009"/>
      <c r="IH12665" s="1009"/>
      <c r="II12665" s="1009"/>
      <c r="IJ12665" s="1009"/>
      <c r="IK12665" s="1009"/>
      <c r="IL12665" s="1009"/>
      <c r="IM12665" s="1009"/>
    </row>
    <row r="12666" spans="17:247" x14ac:dyDescent="0.25">
      <c r="Q12666" s="1333"/>
      <c r="R12666" s="1333"/>
      <c r="S12666" s="669"/>
      <c r="T12666" s="669"/>
      <c r="U12666" s="669"/>
      <c r="AG12666" s="873"/>
      <c r="AN12666" s="669"/>
      <c r="IG12666" s="1009"/>
      <c r="IH12666" s="1009"/>
      <c r="II12666" s="1009"/>
      <c r="IJ12666" s="1009"/>
      <c r="IK12666" s="1009"/>
      <c r="IL12666" s="1009"/>
      <c r="IM12666" s="1009"/>
    </row>
    <row r="12667" spans="17:247" x14ac:dyDescent="0.25">
      <c r="Q12667" s="1333"/>
      <c r="R12667" s="1333"/>
      <c r="S12667" s="669"/>
      <c r="T12667" s="669"/>
      <c r="U12667" s="669"/>
      <c r="AG12667" s="873"/>
      <c r="AN12667" s="669"/>
      <c r="IG12667" s="1009"/>
      <c r="IH12667" s="1009"/>
      <c r="II12667" s="1009"/>
      <c r="IJ12667" s="1009"/>
      <c r="IK12667" s="1009"/>
      <c r="IL12667" s="1009"/>
      <c r="IM12667" s="1009"/>
    </row>
    <row r="12668" spans="17:247" x14ac:dyDescent="0.25">
      <c r="Q12668" s="1333"/>
      <c r="R12668" s="1333"/>
      <c r="S12668" s="669"/>
      <c r="T12668" s="669"/>
      <c r="U12668" s="669"/>
      <c r="AG12668" s="873"/>
      <c r="AN12668" s="669"/>
      <c r="IG12668" s="1009"/>
      <c r="IH12668" s="1009"/>
      <c r="II12668" s="1009"/>
      <c r="IJ12668" s="1009"/>
      <c r="IK12668" s="1009"/>
      <c r="IL12668" s="1009"/>
      <c r="IM12668" s="1009"/>
    </row>
    <row r="12669" spans="17:247" x14ac:dyDescent="0.25">
      <c r="Q12669" s="1333"/>
      <c r="R12669" s="1333"/>
      <c r="S12669" s="669"/>
      <c r="T12669" s="669"/>
      <c r="U12669" s="669"/>
      <c r="AG12669" s="873"/>
      <c r="AN12669" s="669"/>
      <c r="IG12669" s="1009"/>
      <c r="IH12669" s="1009"/>
      <c r="II12669" s="1009"/>
      <c r="IJ12669" s="1009"/>
      <c r="IK12669" s="1009"/>
      <c r="IL12669" s="1009"/>
      <c r="IM12669" s="1009"/>
    </row>
    <row r="12670" spans="17:247" x14ac:dyDescent="0.25">
      <c r="Q12670" s="1333"/>
      <c r="R12670" s="1333"/>
      <c r="S12670" s="669"/>
      <c r="T12670" s="669"/>
      <c r="U12670" s="669"/>
      <c r="AG12670" s="873"/>
      <c r="AN12670" s="669"/>
      <c r="IG12670" s="1009"/>
      <c r="IH12670" s="1009"/>
      <c r="II12670" s="1009"/>
      <c r="IJ12670" s="1009"/>
      <c r="IK12670" s="1009"/>
      <c r="IL12670" s="1009"/>
      <c r="IM12670" s="1009"/>
    </row>
    <row r="12671" spans="17:247" x14ac:dyDescent="0.25">
      <c r="Q12671" s="1333"/>
      <c r="R12671" s="1333"/>
      <c r="S12671" s="669"/>
      <c r="T12671" s="669"/>
      <c r="U12671" s="669"/>
      <c r="AG12671" s="873"/>
      <c r="AN12671" s="669"/>
      <c r="IG12671" s="1009"/>
      <c r="IH12671" s="1009"/>
      <c r="II12671" s="1009"/>
      <c r="IJ12671" s="1009"/>
      <c r="IK12671" s="1009"/>
      <c r="IL12671" s="1009"/>
      <c r="IM12671" s="1009"/>
    </row>
    <row r="12672" spans="17:247" x14ac:dyDescent="0.25">
      <c r="Q12672" s="1333"/>
      <c r="R12672" s="1333"/>
      <c r="S12672" s="669"/>
      <c r="T12672" s="669"/>
      <c r="U12672" s="669"/>
      <c r="AG12672" s="873"/>
      <c r="AN12672" s="669"/>
      <c r="IG12672" s="1009"/>
      <c r="IH12672" s="1009"/>
      <c r="II12672" s="1009"/>
      <c r="IJ12672" s="1009"/>
      <c r="IK12672" s="1009"/>
      <c r="IL12672" s="1009"/>
      <c r="IM12672" s="1009"/>
    </row>
    <row r="12673" spans="17:247" x14ac:dyDescent="0.25">
      <c r="Q12673" s="1333"/>
      <c r="R12673" s="1333"/>
      <c r="S12673" s="669"/>
      <c r="T12673" s="669"/>
      <c r="U12673" s="669"/>
      <c r="AG12673" s="873"/>
      <c r="AN12673" s="669"/>
      <c r="IG12673" s="1009"/>
      <c r="IH12673" s="1009"/>
      <c r="II12673" s="1009"/>
      <c r="IJ12673" s="1009"/>
      <c r="IK12673" s="1009"/>
      <c r="IL12673" s="1009"/>
      <c r="IM12673" s="1009"/>
    </row>
    <row r="12674" spans="17:247" x14ac:dyDescent="0.25">
      <c r="Q12674" s="1333"/>
      <c r="R12674" s="1333"/>
      <c r="S12674" s="669"/>
      <c r="T12674" s="669"/>
      <c r="U12674" s="669"/>
      <c r="AG12674" s="873"/>
      <c r="AN12674" s="669"/>
      <c r="IG12674" s="1009"/>
      <c r="IH12674" s="1009"/>
      <c r="II12674" s="1009"/>
      <c r="IJ12674" s="1009"/>
      <c r="IK12674" s="1009"/>
      <c r="IL12674" s="1009"/>
      <c r="IM12674" s="1009"/>
    </row>
    <row r="12675" spans="17:247" x14ac:dyDescent="0.25">
      <c r="Q12675" s="1333"/>
      <c r="R12675" s="1333"/>
      <c r="S12675" s="669"/>
      <c r="T12675" s="669"/>
      <c r="U12675" s="669"/>
      <c r="AG12675" s="873"/>
      <c r="AN12675" s="669"/>
      <c r="IG12675" s="1009"/>
      <c r="IH12675" s="1009"/>
      <c r="II12675" s="1009"/>
      <c r="IJ12675" s="1009"/>
      <c r="IK12675" s="1009"/>
      <c r="IL12675" s="1009"/>
      <c r="IM12675" s="1009"/>
    </row>
    <row r="12676" spans="17:247" x14ac:dyDescent="0.25">
      <c r="Q12676" s="1333"/>
      <c r="R12676" s="1333"/>
      <c r="S12676" s="669"/>
      <c r="T12676" s="669"/>
      <c r="U12676" s="669"/>
      <c r="AG12676" s="873"/>
      <c r="AN12676" s="669"/>
      <c r="IG12676" s="1009"/>
      <c r="IH12676" s="1009"/>
      <c r="II12676" s="1009"/>
      <c r="IJ12676" s="1009"/>
      <c r="IK12676" s="1009"/>
      <c r="IL12676" s="1009"/>
      <c r="IM12676" s="1009"/>
    </row>
    <row r="12677" spans="17:247" x14ac:dyDescent="0.25">
      <c r="Q12677" s="1333"/>
      <c r="R12677" s="1333"/>
      <c r="S12677" s="669"/>
      <c r="T12677" s="669"/>
      <c r="U12677" s="669"/>
      <c r="AG12677" s="873"/>
      <c r="AN12677" s="669"/>
      <c r="IG12677" s="1009"/>
      <c r="IH12677" s="1009"/>
      <c r="II12677" s="1009"/>
      <c r="IJ12677" s="1009"/>
      <c r="IK12677" s="1009"/>
      <c r="IL12677" s="1009"/>
      <c r="IM12677" s="1009"/>
    </row>
    <row r="12678" spans="17:247" x14ac:dyDescent="0.25">
      <c r="Q12678" s="1333"/>
      <c r="R12678" s="1333"/>
      <c r="S12678" s="669"/>
      <c r="T12678" s="669"/>
      <c r="U12678" s="669"/>
      <c r="AG12678" s="873"/>
      <c r="AN12678" s="669"/>
      <c r="IG12678" s="1009"/>
      <c r="IH12678" s="1009"/>
      <c r="II12678" s="1009"/>
      <c r="IJ12678" s="1009"/>
      <c r="IK12678" s="1009"/>
      <c r="IL12678" s="1009"/>
      <c r="IM12678" s="1009"/>
    </row>
    <row r="12679" spans="17:247" x14ac:dyDescent="0.25">
      <c r="Q12679" s="1333"/>
      <c r="R12679" s="1333"/>
      <c r="S12679" s="669"/>
      <c r="T12679" s="669"/>
      <c r="U12679" s="669"/>
      <c r="AG12679" s="873"/>
      <c r="AN12679" s="669"/>
      <c r="IG12679" s="1009"/>
      <c r="IH12679" s="1009"/>
      <c r="II12679" s="1009"/>
      <c r="IJ12679" s="1009"/>
      <c r="IK12679" s="1009"/>
      <c r="IL12679" s="1009"/>
      <c r="IM12679" s="1009"/>
    </row>
    <row r="12680" spans="17:247" x14ac:dyDescent="0.25">
      <c r="Q12680" s="1333"/>
      <c r="R12680" s="1333"/>
      <c r="S12680" s="669"/>
      <c r="T12680" s="669"/>
      <c r="U12680" s="669"/>
      <c r="AG12680" s="873"/>
      <c r="AN12680" s="669"/>
      <c r="IG12680" s="1009"/>
      <c r="IH12680" s="1009"/>
      <c r="II12680" s="1009"/>
      <c r="IJ12680" s="1009"/>
      <c r="IK12680" s="1009"/>
      <c r="IL12680" s="1009"/>
      <c r="IM12680" s="1009"/>
    </row>
    <row r="12681" spans="17:247" x14ac:dyDescent="0.25">
      <c r="Q12681" s="1333"/>
      <c r="R12681" s="1333"/>
      <c r="S12681" s="669"/>
      <c r="T12681" s="669"/>
      <c r="U12681" s="669"/>
      <c r="AG12681" s="873"/>
      <c r="AN12681" s="669"/>
      <c r="IG12681" s="1009"/>
      <c r="IH12681" s="1009"/>
      <c r="II12681" s="1009"/>
      <c r="IJ12681" s="1009"/>
      <c r="IK12681" s="1009"/>
      <c r="IL12681" s="1009"/>
      <c r="IM12681" s="1009"/>
    </row>
    <row r="12682" spans="17:247" x14ac:dyDescent="0.25">
      <c r="Q12682" s="1333"/>
      <c r="R12682" s="1333"/>
      <c r="S12682" s="669"/>
      <c r="T12682" s="669"/>
      <c r="U12682" s="669"/>
      <c r="AG12682" s="873"/>
      <c r="AN12682" s="669"/>
      <c r="IG12682" s="1009"/>
      <c r="IH12682" s="1009"/>
      <c r="II12682" s="1009"/>
      <c r="IJ12682" s="1009"/>
      <c r="IK12682" s="1009"/>
      <c r="IL12682" s="1009"/>
      <c r="IM12682" s="1009"/>
    </row>
    <row r="12683" spans="17:247" x14ac:dyDescent="0.25">
      <c r="Q12683" s="1333"/>
      <c r="R12683" s="1333"/>
      <c r="S12683" s="669"/>
      <c r="T12683" s="669"/>
      <c r="U12683" s="669"/>
      <c r="AG12683" s="873"/>
      <c r="AN12683" s="669"/>
      <c r="IG12683" s="1009"/>
      <c r="IH12683" s="1009"/>
      <c r="II12683" s="1009"/>
      <c r="IJ12683" s="1009"/>
      <c r="IK12683" s="1009"/>
      <c r="IL12683" s="1009"/>
      <c r="IM12683" s="1009"/>
    </row>
    <row r="12684" spans="17:247" x14ac:dyDescent="0.25">
      <c r="Q12684" s="1333"/>
      <c r="R12684" s="1333"/>
      <c r="S12684" s="669"/>
      <c r="T12684" s="669"/>
      <c r="U12684" s="669"/>
      <c r="AG12684" s="873"/>
      <c r="AN12684" s="669"/>
      <c r="IG12684" s="1009"/>
      <c r="IH12684" s="1009"/>
      <c r="II12684" s="1009"/>
      <c r="IJ12684" s="1009"/>
      <c r="IK12684" s="1009"/>
      <c r="IL12684" s="1009"/>
      <c r="IM12684" s="1009"/>
    </row>
    <row r="12685" spans="17:247" x14ac:dyDescent="0.25">
      <c r="Q12685" s="1333"/>
      <c r="R12685" s="1333"/>
      <c r="S12685" s="669"/>
      <c r="T12685" s="669"/>
      <c r="U12685" s="669"/>
      <c r="AG12685" s="873"/>
      <c r="AN12685" s="669"/>
      <c r="IG12685" s="1009"/>
      <c r="IH12685" s="1009"/>
      <c r="II12685" s="1009"/>
      <c r="IJ12685" s="1009"/>
      <c r="IK12685" s="1009"/>
      <c r="IL12685" s="1009"/>
      <c r="IM12685" s="1009"/>
    </row>
    <row r="12686" spans="17:247" x14ac:dyDescent="0.25">
      <c r="Q12686" s="1333"/>
      <c r="R12686" s="1333"/>
      <c r="S12686" s="669"/>
      <c r="T12686" s="669"/>
      <c r="U12686" s="669"/>
      <c r="AG12686" s="873"/>
      <c r="AN12686" s="669"/>
      <c r="IG12686" s="1009"/>
      <c r="IH12686" s="1009"/>
      <c r="II12686" s="1009"/>
      <c r="IJ12686" s="1009"/>
      <c r="IK12686" s="1009"/>
      <c r="IL12686" s="1009"/>
      <c r="IM12686" s="1009"/>
    </row>
    <row r="12687" spans="17:247" x14ac:dyDescent="0.25">
      <c r="Q12687" s="1333"/>
      <c r="R12687" s="1333"/>
      <c r="S12687" s="669"/>
      <c r="T12687" s="669"/>
      <c r="U12687" s="669"/>
      <c r="AG12687" s="873"/>
      <c r="AN12687" s="669"/>
      <c r="IG12687" s="1009"/>
      <c r="IH12687" s="1009"/>
      <c r="II12687" s="1009"/>
      <c r="IJ12687" s="1009"/>
      <c r="IK12687" s="1009"/>
      <c r="IL12687" s="1009"/>
      <c r="IM12687" s="1009"/>
    </row>
    <row r="12688" spans="17:247" x14ac:dyDescent="0.25">
      <c r="Q12688" s="1333"/>
      <c r="R12688" s="1333"/>
      <c r="S12688" s="669"/>
      <c r="T12688" s="669"/>
      <c r="U12688" s="669"/>
      <c r="AG12688" s="873"/>
      <c r="AN12688" s="669"/>
      <c r="IG12688" s="1009"/>
      <c r="IH12688" s="1009"/>
      <c r="II12688" s="1009"/>
      <c r="IJ12688" s="1009"/>
      <c r="IK12688" s="1009"/>
      <c r="IL12688" s="1009"/>
      <c r="IM12688" s="1009"/>
    </row>
    <row r="12689" spans="17:247" x14ac:dyDescent="0.25">
      <c r="Q12689" s="1333"/>
      <c r="R12689" s="1333"/>
      <c r="S12689" s="669"/>
      <c r="T12689" s="669"/>
      <c r="U12689" s="669"/>
      <c r="AG12689" s="873"/>
      <c r="AN12689" s="669"/>
      <c r="IG12689" s="1009"/>
      <c r="IH12689" s="1009"/>
      <c r="II12689" s="1009"/>
      <c r="IJ12689" s="1009"/>
      <c r="IK12689" s="1009"/>
      <c r="IL12689" s="1009"/>
      <c r="IM12689" s="1009"/>
    </row>
    <row r="12690" spans="17:247" x14ac:dyDescent="0.25">
      <c r="Q12690" s="1333"/>
      <c r="R12690" s="1333"/>
      <c r="S12690" s="669"/>
      <c r="T12690" s="669"/>
      <c r="U12690" s="669"/>
      <c r="AG12690" s="873"/>
      <c r="AN12690" s="669"/>
      <c r="IG12690" s="1009"/>
      <c r="IH12690" s="1009"/>
      <c r="II12690" s="1009"/>
      <c r="IJ12690" s="1009"/>
      <c r="IK12690" s="1009"/>
      <c r="IL12690" s="1009"/>
      <c r="IM12690" s="1009"/>
    </row>
    <row r="12691" spans="17:247" x14ac:dyDescent="0.25">
      <c r="Q12691" s="1333"/>
      <c r="R12691" s="1333"/>
      <c r="S12691" s="669"/>
      <c r="T12691" s="669"/>
      <c r="U12691" s="669"/>
      <c r="AG12691" s="873"/>
      <c r="AN12691" s="669"/>
      <c r="IG12691" s="1009"/>
      <c r="IH12691" s="1009"/>
      <c r="II12691" s="1009"/>
      <c r="IJ12691" s="1009"/>
      <c r="IK12691" s="1009"/>
      <c r="IL12691" s="1009"/>
      <c r="IM12691" s="1009"/>
    </row>
    <row r="12692" spans="17:247" x14ac:dyDescent="0.25">
      <c r="Q12692" s="1333"/>
      <c r="R12692" s="1333"/>
      <c r="S12692" s="669"/>
      <c r="T12692" s="669"/>
      <c r="U12692" s="669"/>
      <c r="AG12692" s="873"/>
      <c r="AN12692" s="669"/>
      <c r="IG12692" s="1009"/>
      <c r="IH12692" s="1009"/>
      <c r="II12692" s="1009"/>
      <c r="IJ12692" s="1009"/>
      <c r="IK12692" s="1009"/>
      <c r="IL12692" s="1009"/>
      <c r="IM12692" s="1009"/>
    </row>
    <row r="12693" spans="17:247" x14ac:dyDescent="0.25">
      <c r="Q12693" s="1333"/>
      <c r="R12693" s="1333"/>
      <c r="S12693" s="669"/>
      <c r="T12693" s="669"/>
      <c r="U12693" s="669"/>
      <c r="AG12693" s="873"/>
      <c r="AN12693" s="669"/>
      <c r="IG12693" s="1009"/>
      <c r="IH12693" s="1009"/>
      <c r="II12693" s="1009"/>
      <c r="IJ12693" s="1009"/>
      <c r="IK12693" s="1009"/>
      <c r="IL12693" s="1009"/>
      <c r="IM12693" s="1009"/>
    </row>
    <row r="12694" spans="17:247" x14ac:dyDescent="0.25">
      <c r="Q12694" s="1333"/>
      <c r="R12694" s="1333"/>
      <c r="S12694" s="669"/>
      <c r="T12694" s="669"/>
      <c r="U12694" s="669"/>
      <c r="AG12694" s="873"/>
      <c r="AN12694" s="669"/>
      <c r="IG12694" s="1009"/>
      <c r="IH12694" s="1009"/>
      <c r="II12694" s="1009"/>
      <c r="IJ12694" s="1009"/>
      <c r="IK12694" s="1009"/>
      <c r="IL12694" s="1009"/>
      <c r="IM12694" s="1009"/>
    </row>
    <row r="12695" spans="17:247" x14ac:dyDescent="0.25">
      <c r="Q12695" s="1333"/>
      <c r="R12695" s="1333"/>
      <c r="S12695" s="669"/>
      <c r="T12695" s="669"/>
      <c r="U12695" s="669"/>
      <c r="AG12695" s="873"/>
      <c r="AN12695" s="669"/>
      <c r="IG12695" s="1009"/>
      <c r="IH12695" s="1009"/>
      <c r="II12695" s="1009"/>
      <c r="IJ12695" s="1009"/>
      <c r="IK12695" s="1009"/>
      <c r="IL12695" s="1009"/>
      <c r="IM12695" s="1009"/>
    </row>
    <row r="12696" spans="17:247" x14ac:dyDescent="0.25">
      <c r="Q12696" s="1333"/>
      <c r="R12696" s="1333"/>
      <c r="S12696" s="669"/>
      <c r="T12696" s="669"/>
      <c r="U12696" s="669"/>
      <c r="AG12696" s="873"/>
      <c r="AN12696" s="669"/>
      <c r="IG12696" s="1009"/>
      <c r="IH12696" s="1009"/>
      <c r="II12696" s="1009"/>
      <c r="IJ12696" s="1009"/>
      <c r="IK12696" s="1009"/>
      <c r="IL12696" s="1009"/>
      <c r="IM12696" s="1009"/>
    </row>
    <row r="12697" spans="17:247" x14ac:dyDescent="0.25">
      <c r="Q12697" s="1333"/>
      <c r="R12697" s="1333"/>
      <c r="S12697" s="669"/>
      <c r="T12697" s="669"/>
      <c r="U12697" s="669"/>
      <c r="AG12697" s="873"/>
      <c r="AN12697" s="669"/>
      <c r="IG12697" s="1009"/>
      <c r="IH12697" s="1009"/>
      <c r="II12697" s="1009"/>
      <c r="IJ12697" s="1009"/>
      <c r="IK12697" s="1009"/>
      <c r="IL12697" s="1009"/>
      <c r="IM12697" s="1009"/>
    </row>
    <row r="12698" spans="17:247" x14ac:dyDescent="0.25">
      <c r="Q12698" s="1333"/>
      <c r="R12698" s="1333"/>
      <c r="S12698" s="669"/>
      <c r="T12698" s="669"/>
      <c r="U12698" s="669"/>
      <c r="AG12698" s="873"/>
      <c r="AN12698" s="669"/>
      <c r="IG12698" s="1009"/>
      <c r="IH12698" s="1009"/>
      <c r="II12698" s="1009"/>
      <c r="IJ12698" s="1009"/>
      <c r="IK12698" s="1009"/>
      <c r="IL12698" s="1009"/>
      <c r="IM12698" s="1009"/>
    </row>
    <row r="12699" spans="17:247" x14ac:dyDescent="0.25">
      <c r="Q12699" s="1333"/>
      <c r="R12699" s="1333"/>
      <c r="S12699" s="669"/>
      <c r="T12699" s="669"/>
      <c r="U12699" s="669"/>
      <c r="AG12699" s="873"/>
      <c r="AN12699" s="669"/>
      <c r="IG12699" s="1009"/>
      <c r="IH12699" s="1009"/>
      <c r="II12699" s="1009"/>
      <c r="IJ12699" s="1009"/>
      <c r="IK12699" s="1009"/>
      <c r="IL12699" s="1009"/>
      <c r="IM12699" s="1009"/>
    </row>
    <row r="12700" spans="17:247" x14ac:dyDescent="0.25">
      <c r="Q12700" s="1333"/>
      <c r="R12700" s="1333"/>
      <c r="S12700" s="669"/>
      <c r="T12700" s="669"/>
      <c r="U12700" s="669"/>
      <c r="AG12700" s="873"/>
      <c r="AN12700" s="669"/>
      <c r="IG12700" s="1009"/>
      <c r="IH12700" s="1009"/>
      <c r="II12700" s="1009"/>
      <c r="IJ12700" s="1009"/>
      <c r="IK12700" s="1009"/>
      <c r="IL12700" s="1009"/>
      <c r="IM12700" s="1009"/>
    </row>
    <row r="12701" spans="17:247" x14ac:dyDescent="0.25">
      <c r="Q12701" s="1333"/>
      <c r="R12701" s="1333"/>
      <c r="S12701" s="669"/>
      <c r="T12701" s="669"/>
      <c r="U12701" s="669"/>
      <c r="AG12701" s="873"/>
      <c r="AN12701" s="669"/>
      <c r="IG12701" s="1009"/>
      <c r="IH12701" s="1009"/>
      <c r="II12701" s="1009"/>
      <c r="IJ12701" s="1009"/>
      <c r="IK12701" s="1009"/>
      <c r="IL12701" s="1009"/>
      <c r="IM12701" s="1009"/>
    </row>
    <row r="12702" spans="17:247" x14ac:dyDescent="0.25">
      <c r="Q12702" s="1333"/>
      <c r="R12702" s="1333"/>
      <c r="S12702" s="669"/>
      <c r="T12702" s="669"/>
      <c r="U12702" s="669"/>
      <c r="AG12702" s="873"/>
      <c r="AN12702" s="669"/>
      <c r="IG12702" s="1009"/>
      <c r="IH12702" s="1009"/>
      <c r="II12702" s="1009"/>
      <c r="IJ12702" s="1009"/>
      <c r="IK12702" s="1009"/>
      <c r="IL12702" s="1009"/>
      <c r="IM12702" s="1009"/>
    </row>
    <row r="12703" spans="17:247" x14ac:dyDescent="0.25">
      <c r="Q12703" s="1333"/>
      <c r="R12703" s="1333"/>
      <c r="S12703" s="669"/>
      <c r="T12703" s="669"/>
      <c r="U12703" s="669"/>
      <c r="AG12703" s="873"/>
      <c r="AN12703" s="669"/>
      <c r="IG12703" s="1009"/>
      <c r="IH12703" s="1009"/>
      <c r="II12703" s="1009"/>
      <c r="IJ12703" s="1009"/>
      <c r="IK12703" s="1009"/>
      <c r="IL12703" s="1009"/>
      <c r="IM12703" s="1009"/>
    </row>
    <row r="12704" spans="17:247" x14ac:dyDescent="0.25">
      <c r="Q12704" s="1333"/>
      <c r="R12704" s="1333"/>
      <c r="S12704" s="669"/>
      <c r="T12704" s="669"/>
      <c r="U12704" s="669"/>
      <c r="AG12704" s="873"/>
      <c r="AN12704" s="669"/>
      <c r="IG12704" s="1009"/>
      <c r="IH12704" s="1009"/>
      <c r="II12704" s="1009"/>
      <c r="IJ12704" s="1009"/>
      <c r="IK12704" s="1009"/>
      <c r="IL12704" s="1009"/>
      <c r="IM12704" s="1009"/>
    </row>
    <row r="12705" spans="17:247" x14ac:dyDescent="0.25">
      <c r="Q12705" s="1333"/>
      <c r="R12705" s="1333"/>
      <c r="S12705" s="669"/>
      <c r="T12705" s="669"/>
      <c r="U12705" s="669"/>
      <c r="AG12705" s="873"/>
      <c r="AN12705" s="669"/>
      <c r="IG12705" s="1009"/>
      <c r="IH12705" s="1009"/>
      <c r="II12705" s="1009"/>
      <c r="IJ12705" s="1009"/>
      <c r="IK12705" s="1009"/>
      <c r="IL12705" s="1009"/>
      <c r="IM12705" s="1009"/>
    </row>
    <row r="12706" spans="17:247" x14ac:dyDescent="0.25">
      <c r="Q12706" s="1333"/>
      <c r="R12706" s="1333"/>
      <c r="S12706" s="669"/>
      <c r="T12706" s="669"/>
      <c r="U12706" s="669"/>
      <c r="AG12706" s="873"/>
      <c r="AN12706" s="669"/>
      <c r="IG12706" s="1009"/>
      <c r="IH12706" s="1009"/>
      <c r="II12706" s="1009"/>
      <c r="IJ12706" s="1009"/>
      <c r="IK12706" s="1009"/>
      <c r="IL12706" s="1009"/>
      <c r="IM12706" s="1009"/>
    </row>
    <row r="12707" spans="17:247" x14ac:dyDescent="0.25">
      <c r="Q12707" s="1333"/>
      <c r="R12707" s="1333"/>
      <c r="S12707" s="669"/>
      <c r="T12707" s="669"/>
      <c r="U12707" s="669"/>
      <c r="AG12707" s="873"/>
      <c r="AN12707" s="669"/>
      <c r="IG12707" s="1009"/>
      <c r="IH12707" s="1009"/>
      <c r="II12707" s="1009"/>
      <c r="IJ12707" s="1009"/>
      <c r="IK12707" s="1009"/>
      <c r="IL12707" s="1009"/>
      <c r="IM12707" s="1009"/>
    </row>
    <row r="12708" spans="17:247" x14ac:dyDescent="0.25">
      <c r="Q12708" s="1333"/>
      <c r="R12708" s="1333"/>
      <c r="S12708" s="669"/>
      <c r="T12708" s="669"/>
      <c r="U12708" s="669"/>
      <c r="AG12708" s="873"/>
      <c r="AN12708" s="669"/>
      <c r="IG12708" s="1009"/>
      <c r="IH12708" s="1009"/>
      <c r="II12708" s="1009"/>
      <c r="IJ12708" s="1009"/>
      <c r="IK12708" s="1009"/>
      <c r="IL12708" s="1009"/>
      <c r="IM12708" s="1009"/>
    </row>
    <row r="12709" spans="17:247" x14ac:dyDescent="0.25">
      <c r="Q12709" s="1333"/>
      <c r="R12709" s="1333"/>
      <c r="S12709" s="669"/>
      <c r="T12709" s="669"/>
      <c r="U12709" s="669"/>
      <c r="AG12709" s="873"/>
      <c r="AN12709" s="669"/>
      <c r="IG12709" s="1009"/>
      <c r="IH12709" s="1009"/>
      <c r="II12709" s="1009"/>
      <c r="IJ12709" s="1009"/>
      <c r="IK12709" s="1009"/>
      <c r="IL12709" s="1009"/>
      <c r="IM12709" s="1009"/>
    </row>
    <row r="12710" spans="17:247" x14ac:dyDescent="0.25">
      <c r="Q12710" s="1333"/>
      <c r="R12710" s="1333"/>
      <c r="S12710" s="669"/>
      <c r="T12710" s="669"/>
      <c r="U12710" s="669"/>
      <c r="AG12710" s="873"/>
      <c r="AN12710" s="669"/>
      <c r="IG12710" s="1009"/>
      <c r="IH12710" s="1009"/>
      <c r="II12710" s="1009"/>
      <c r="IJ12710" s="1009"/>
      <c r="IK12710" s="1009"/>
      <c r="IL12710" s="1009"/>
      <c r="IM12710" s="1009"/>
    </row>
    <row r="12711" spans="17:247" x14ac:dyDescent="0.25">
      <c r="Q12711" s="1333"/>
      <c r="R12711" s="1333"/>
      <c r="S12711" s="669"/>
      <c r="T12711" s="669"/>
      <c r="U12711" s="669"/>
      <c r="AG12711" s="873"/>
      <c r="AN12711" s="669"/>
      <c r="IG12711" s="1009"/>
      <c r="IH12711" s="1009"/>
      <c r="II12711" s="1009"/>
      <c r="IJ12711" s="1009"/>
      <c r="IK12711" s="1009"/>
      <c r="IL12711" s="1009"/>
      <c r="IM12711" s="1009"/>
    </row>
    <row r="12712" spans="17:247" x14ac:dyDescent="0.25">
      <c r="Q12712" s="1333"/>
      <c r="R12712" s="1333"/>
      <c r="S12712" s="669"/>
      <c r="T12712" s="669"/>
      <c r="U12712" s="669"/>
      <c r="AG12712" s="873"/>
      <c r="AN12712" s="669"/>
      <c r="IG12712" s="1009"/>
      <c r="IH12712" s="1009"/>
      <c r="II12712" s="1009"/>
      <c r="IJ12712" s="1009"/>
      <c r="IK12712" s="1009"/>
      <c r="IL12712" s="1009"/>
      <c r="IM12712" s="1009"/>
    </row>
    <row r="12713" spans="17:247" x14ac:dyDescent="0.25">
      <c r="Q12713" s="1333"/>
      <c r="R12713" s="1333"/>
      <c r="S12713" s="669"/>
      <c r="T12713" s="669"/>
      <c r="U12713" s="669"/>
      <c r="AG12713" s="873"/>
      <c r="AN12713" s="669"/>
      <c r="IG12713" s="1009"/>
      <c r="IH12713" s="1009"/>
      <c r="II12713" s="1009"/>
      <c r="IJ12713" s="1009"/>
      <c r="IK12713" s="1009"/>
      <c r="IL12713" s="1009"/>
      <c r="IM12713" s="1009"/>
    </row>
    <row r="12714" spans="17:247" x14ac:dyDescent="0.25">
      <c r="Q12714" s="1333"/>
      <c r="R12714" s="1333"/>
      <c r="S12714" s="669"/>
      <c r="T12714" s="669"/>
      <c r="U12714" s="669"/>
      <c r="AG12714" s="873"/>
      <c r="AN12714" s="669"/>
      <c r="IG12714" s="1009"/>
      <c r="IH12714" s="1009"/>
      <c r="II12714" s="1009"/>
      <c r="IJ12714" s="1009"/>
      <c r="IK12714" s="1009"/>
      <c r="IL12714" s="1009"/>
      <c r="IM12714" s="1009"/>
    </row>
    <row r="12715" spans="17:247" x14ac:dyDescent="0.25">
      <c r="Q12715" s="1333"/>
      <c r="R12715" s="1333"/>
      <c r="S12715" s="669"/>
      <c r="T12715" s="669"/>
      <c r="U12715" s="669"/>
      <c r="AG12715" s="873"/>
      <c r="AN12715" s="669"/>
      <c r="IG12715" s="1009"/>
      <c r="IH12715" s="1009"/>
      <c r="II12715" s="1009"/>
      <c r="IJ12715" s="1009"/>
      <c r="IK12715" s="1009"/>
      <c r="IL12715" s="1009"/>
      <c r="IM12715" s="1009"/>
    </row>
    <row r="12716" spans="17:247" x14ac:dyDescent="0.25">
      <c r="Q12716" s="1333"/>
      <c r="R12716" s="1333"/>
      <c r="S12716" s="669"/>
      <c r="T12716" s="669"/>
      <c r="U12716" s="669"/>
      <c r="AG12716" s="873"/>
      <c r="AN12716" s="669"/>
      <c r="IG12716" s="1009"/>
      <c r="IH12716" s="1009"/>
      <c r="II12716" s="1009"/>
      <c r="IJ12716" s="1009"/>
      <c r="IK12716" s="1009"/>
      <c r="IL12716" s="1009"/>
      <c r="IM12716" s="1009"/>
    </row>
    <row r="12717" spans="17:247" x14ac:dyDescent="0.25">
      <c r="Q12717" s="1333"/>
      <c r="R12717" s="1333"/>
      <c r="S12717" s="669"/>
      <c r="T12717" s="669"/>
      <c r="U12717" s="669"/>
      <c r="AG12717" s="873"/>
      <c r="AN12717" s="669"/>
      <c r="IG12717" s="1009"/>
      <c r="IH12717" s="1009"/>
      <c r="II12717" s="1009"/>
      <c r="IJ12717" s="1009"/>
      <c r="IK12717" s="1009"/>
      <c r="IL12717" s="1009"/>
      <c r="IM12717" s="1009"/>
    </row>
    <row r="12718" spans="17:247" x14ac:dyDescent="0.25">
      <c r="Q12718" s="1333"/>
      <c r="R12718" s="1333"/>
      <c r="S12718" s="669"/>
      <c r="T12718" s="669"/>
      <c r="U12718" s="669"/>
      <c r="AG12718" s="873"/>
      <c r="AN12718" s="669"/>
      <c r="IG12718" s="1009"/>
      <c r="IH12718" s="1009"/>
      <c r="II12718" s="1009"/>
      <c r="IJ12718" s="1009"/>
      <c r="IK12718" s="1009"/>
      <c r="IL12718" s="1009"/>
      <c r="IM12718" s="1009"/>
    </row>
    <row r="12719" spans="17:247" x14ac:dyDescent="0.25">
      <c r="Q12719" s="1333"/>
      <c r="R12719" s="1333"/>
      <c r="S12719" s="669"/>
      <c r="T12719" s="669"/>
      <c r="U12719" s="669"/>
      <c r="AG12719" s="873"/>
      <c r="AN12719" s="669"/>
      <c r="IG12719" s="1009"/>
      <c r="IH12719" s="1009"/>
      <c r="II12719" s="1009"/>
      <c r="IJ12719" s="1009"/>
      <c r="IK12719" s="1009"/>
      <c r="IL12719" s="1009"/>
      <c r="IM12719" s="1009"/>
    </row>
    <row r="12720" spans="17:247" x14ac:dyDescent="0.25">
      <c r="Q12720" s="1333"/>
      <c r="R12720" s="1333"/>
      <c r="S12720" s="669"/>
      <c r="T12720" s="669"/>
      <c r="U12720" s="669"/>
      <c r="AG12720" s="873"/>
      <c r="AN12720" s="669"/>
      <c r="IG12720" s="1009"/>
      <c r="IH12720" s="1009"/>
      <c r="II12720" s="1009"/>
      <c r="IJ12720" s="1009"/>
      <c r="IK12720" s="1009"/>
      <c r="IL12720" s="1009"/>
      <c r="IM12720" s="1009"/>
    </row>
    <row r="12721" spans="17:247" x14ac:dyDescent="0.25">
      <c r="Q12721" s="1333"/>
      <c r="R12721" s="1333"/>
      <c r="S12721" s="669"/>
      <c r="T12721" s="669"/>
      <c r="U12721" s="669"/>
      <c r="AG12721" s="873"/>
      <c r="AN12721" s="669"/>
      <c r="IG12721" s="1009"/>
      <c r="IH12721" s="1009"/>
      <c r="II12721" s="1009"/>
      <c r="IJ12721" s="1009"/>
      <c r="IK12721" s="1009"/>
      <c r="IL12721" s="1009"/>
      <c r="IM12721" s="1009"/>
    </row>
    <row r="12722" spans="17:247" x14ac:dyDescent="0.25">
      <c r="Q12722" s="1333"/>
      <c r="R12722" s="1333"/>
      <c r="S12722" s="669"/>
      <c r="T12722" s="669"/>
      <c r="U12722" s="669"/>
      <c r="AG12722" s="873"/>
      <c r="AN12722" s="669"/>
      <c r="IG12722" s="1009"/>
      <c r="IH12722" s="1009"/>
      <c r="II12722" s="1009"/>
      <c r="IJ12722" s="1009"/>
      <c r="IK12722" s="1009"/>
      <c r="IL12722" s="1009"/>
      <c r="IM12722" s="1009"/>
    </row>
    <row r="12723" spans="17:247" x14ac:dyDescent="0.25">
      <c r="Q12723" s="1333"/>
      <c r="R12723" s="1333"/>
      <c r="S12723" s="669"/>
      <c r="T12723" s="669"/>
      <c r="U12723" s="669"/>
      <c r="AG12723" s="873"/>
      <c r="AN12723" s="669"/>
      <c r="IG12723" s="1009"/>
      <c r="IH12723" s="1009"/>
      <c r="II12723" s="1009"/>
      <c r="IJ12723" s="1009"/>
      <c r="IK12723" s="1009"/>
      <c r="IL12723" s="1009"/>
      <c r="IM12723" s="1009"/>
    </row>
    <row r="12724" spans="17:247" x14ac:dyDescent="0.25">
      <c r="Q12724" s="1333"/>
      <c r="R12724" s="1333"/>
      <c r="S12724" s="669"/>
      <c r="T12724" s="669"/>
      <c r="U12724" s="669"/>
      <c r="AG12724" s="873"/>
      <c r="AN12724" s="669"/>
      <c r="IG12724" s="1009"/>
      <c r="IH12724" s="1009"/>
      <c r="II12724" s="1009"/>
      <c r="IJ12724" s="1009"/>
      <c r="IK12724" s="1009"/>
      <c r="IL12724" s="1009"/>
      <c r="IM12724" s="1009"/>
    </row>
    <row r="12725" spans="17:247" x14ac:dyDescent="0.25">
      <c r="Q12725" s="1333"/>
      <c r="R12725" s="1333"/>
      <c r="S12725" s="669"/>
      <c r="T12725" s="669"/>
      <c r="U12725" s="669"/>
      <c r="AG12725" s="873"/>
      <c r="AN12725" s="669"/>
      <c r="IG12725" s="1009"/>
      <c r="IH12725" s="1009"/>
      <c r="II12725" s="1009"/>
      <c r="IJ12725" s="1009"/>
      <c r="IK12725" s="1009"/>
      <c r="IL12725" s="1009"/>
      <c r="IM12725" s="1009"/>
    </row>
    <row r="12726" spans="17:247" x14ac:dyDescent="0.25">
      <c r="Q12726" s="1333"/>
      <c r="R12726" s="1333"/>
      <c r="S12726" s="669"/>
      <c r="T12726" s="669"/>
      <c r="U12726" s="669"/>
      <c r="AG12726" s="873"/>
      <c r="AN12726" s="669"/>
      <c r="IG12726" s="1009"/>
      <c r="IH12726" s="1009"/>
      <c r="II12726" s="1009"/>
      <c r="IJ12726" s="1009"/>
      <c r="IK12726" s="1009"/>
      <c r="IL12726" s="1009"/>
      <c r="IM12726" s="1009"/>
    </row>
    <row r="12727" spans="17:247" x14ac:dyDescent="0.25">
      <c r="Q12727" s="1333"/>
      <c r="R12727" s="1333"/>
      <c r="S12727" s="669"/>
      <c r="T12727" s="669"/>
      <c r="U12727" s="669"/>
      <c r="AG12727" s="873"/>
      <c r="AN12727" s="669"/>
      <c r="IG12727" s="1009"/>
      <c r="IH12727" s="1009"/>
      <c r="II12727" s="1009"/>
      <c r="IJ12727" s="1009"/>
      <c r="IK12727" s="1009"/>
      <c r="IL12727" s="1009"/>
      <c r="IM12727" s="1009"/>
    </row>
    <row r="12728" spans="17:247" x14ac:dyDescent="0.25">
      <c r="Q12728" s="1333"/>
      <c r="R12728" s="1333"/>
      <c r="S12728" s="669"/>
      <c r="T12728" s="669"/>
      <c r="U12728" s="669"/>
      <c r="AG12728" s="873"/>
      <c r="AN12728" s="669"/>
      <c r="IG12728" s="1009"/>
      <c r="IH12728" s="1009"/>
      <c r="II12728" s="1009"/>
      <c r="IJ12728" s="1009"/>
      <c r="IK12728" s="1009"/>
      <c r="IL12728" s="1009"/>
      <c r="IM12728" s="1009"/>
    </row>
    <row r="12729" spans="17:247" x14ac:dyDescent="0.25">
      <c r="Q12729" s="1333"/>
      <c r="R12729" s="1333"/>
      <c r="S12729" s="669"/>
      <c r="T12729" s="669"/>
      <c r="U12729" s="669"/>
      <c r="AG12729" s="873"/>
      <c r="AN12729" s="669"/>
      <c r="IG12729" s="1009"/>
      <c r="IH12729" s="1009"/>
      <c r="II12729" s="1009"/>
      <c r="IJ12729" s="1009"/>
      <c r="IK12729" s="1009"/>
      <c r="IL12729" s="1009"/>
      <c r="IM12729" s="1009"/>
    </row>
    <row r="12730" spans="17:247" x14ac:dyDescent="0.25">
      <c r="Q12730" s="1333"/>
      <c r="R12730" s="1333"/>
      <c r="S12730" s="669"/>
      <c r="T12730" s="669"/>
      <c r="U12730" s="669"/>
      <c r="AG12730" s="873"/>
      <c r="AN12730" s="669"/>
      <c r="IG12730" s="1009"/>
      <c r="IH12730" s="1009"/>
      <c r="II12730" s="1009"/>
      <c r="IJ12730" s="1009"/>
      <c r="IK12730" s="1009"/>
      <c r="IL12730" s="1009"/>
      <c r="IM12730" s="1009"/>
    </row>
    <row r="12731" spans="17:247" x14ac:dyDescent="0.25">
      <c r="Q12731" s="1333"/>
      <c r="R12731" s="1333"/>
      <c r="S12731" s="669"/>
      <c r="T12731" s="669"/>
      <c r="U12731" s="669"/>
      <c r="AG12731" s="873"/>
      <c r="AN12731" s="669"/>
      <c r="IG12731" s="1009"/>
      <c r="IH12731" s="1009"/>
      <c r="II12731" s="1009"/>
      <c r="IJ12731" s="1009"/>
      <c r="IK12731" s="1009"/>
      <c r="IL12731" s="1009"/>
      <c r="IM12731" s="1009"/>
    </row>
    <row r="12732" spans="17:247" x14ac:dyDescent="0.25">
      <c r="Q12732" s="1333"/>
      <c r="R12732" s="1333"/>
      <c r="S12732" s="669"/>
      <c r="T12732" s="669"/>
      <c r="U12732" s="669"/>
      <c r="AG12732" s="873"/>
      <c r="AN12732" s="669"/>
      <c r="IG12732" s="1009"/>
      <c r="IH12732" s="1009"/>
      <c r="II12732" s="1009"/>
      <c r="IJ12732" s="1009"/>
      <c r="IK12732" s="1009"/>
      <c r="IL12732" s="1009"/>
      <c r="IM12732" s="1009"/>
    </row>
    <row r="12733" spans="17:247" x14ac:dyDescent="0.25">
      <c r="Q12733" s="1333"/>
      <c r="R12733" s="1333"/>
      <c r="S12733" s="669"/>
      <c r="T12733" s="669"/>
      <c r="U12733" s="669"/>
      <c r="AG12733" s="873"/>
      <c r="AN12733" s="669"/>
      <c r="IG12733" s="1009"/>
      <c r="IH12733" s="1009"/>
      <c r="II12733" s="1009"/>
      <c r="IJ12733" s="1009"/>
      <c r="IK12733" s="1009"/>
      <c r="IL12733" s="1009"/>
      <c r="IM12733" s="1009"/>
    </row>
    <row r="12734" spans="17:247" x14ac:dyDescent="0.25">
      <c r="Q12734" s="1333"/>
      <c r="R12734" s="1333"/>
      <c r="S12734" s="669"/>
      <c r="T12734" s="669"/>
      <c r="U12734" s="669"/>
      <c r="AG12734" s="873"/>
      <c r="AN12734" s="669"/>
      <c r="IG12734" s="1009"/>
      <c r="IH12734" s="1009"/>
      <c r="II12734" s="1009"/>
      <c r="IJ12734" s="1009"/>
      <c r="IK12734" s="1009"/>
      <c r="IL12734" s="1009"/>
      <c r="IM12734" s="1009"/>
    </row>
    <row r="12735" spans="17:247" x14ac:dyDescent="0.25">
      <c r="Q12735" s="1333"/>
      <c r="R12735" s="1333"/>
      <c r="S12735" s="669"/>
      <c r="T12735" s="669"/>
      <c r="U12735" s="669"/>
      <c r="AG12735" s="873"/>
      <c r="AN12735" s="669"/>
      <c r="IG12735" s="1009"/>
      <c r="IH12735" s="1009"/>
      <c r="II12735" s="1009"/>
      <c r="IJ12735" s="1009"/>
      <c r="IK12735" s="1009"/>
      <c r="IL12735" s="1009"/>
      <c r="IM12735" s="1009"/>
    </row>
    <row r="12736" spans="17:247" x14ac:dyDescent="0.25">
      <c r="Q12736" s="1333"/>
      <c r="R12736" s="1333"/>
      <c r="S12736" s="669"/>
      <c r="T12736" s="669"/>
      <c r="U12736" s="669"/>
      <c r="AG12736" s="873"/>
      <c r="AN12736" s="669"/>
      <c r="IG12736" s="1009"/>
      <c r="IH12736" s="1009"/>
      <c r="II12736" s="1009"/>
      <c r="IJ12736" s="1009"/>
      <c r="IK12736" s="1009"/>
      <c r="IL12736" s="1009"/>
      <c r="IM12736" s="1009"/>
    </row>
    <row r="12737" spans="17:247" x14ac:dyDescent="0.25">
      <c r="Q12737" s="1333"/>
      <c r="R12737" s="1333"/>
      <c r="S12737" s="669"/>
      <c r="T12737" s="669"/>
      <c r="U12737" s="669"/>
      <c r="AG12737" s="873"/>
      <c r="AN12737" s="669"/>
      <c r="IG12737" s="1009"/>
      <c r="IH12737" s="1009"/>
      <c r="II12737" s="1009"/>
      <c r="IJ12737" s="1009"/>
      <c r="IK12737" s="1009"/>
      <c r="IL12737" s="1009"/>
      <c r="IM12737" s="1009"/>
    </row>
    <row r="12738" spans="17:247" x14ac:dyDescent="0.25">
      <c r="Q12738" s="1333"/>
      <c r="R12738" s="1333"/>
      <c r="S12738" s="669"/>
      <c r="T12738" s="669"/>
      <c r="U12738" s="669"/>
      <c r="AG12738" s="873"/>
      <c r="AN12738" s="669"/>
      <c r="IG12738" s="1009"/>
      <c r="IH12738" s="1009"/>
      <c r="II12738" s="1009"/>
      <c r="IJ12738" s="1009"/>
      <c r="IK12738" s="1009"/>
      <c r="IL12738" s="1009"/>
      <c r="IM12738" s="1009"/>
    </row>
    <row r="12739" spans="17:247" x14ac:dyDescent="0.25">
      <c r="Q12739" s="1333"/>
      <c r="R12739" s="1333"/>
      <c r="S12739" s="669"/>
      <c r="T12739" s="669"/>
      <c r="U12739" s="669"/>
      <c r="AG12739" s="873"/>
      <c r="AN12739" s="669"/>
      <c r="IG12739" s="1009"/>
      <c r="IH12739" s="1009"/>
      <c r="II12739" s="1009"/>
      <c r="IJ12739" s="1009"/>
      <c r="IK12739" s="1009"/>
      <c r="IL12739" s="1009"/>
      <c r="IM12739" s="1009"/>
    </row>
    <row r="12740" spans="17:247" x14ac:dyDescent="0.25">
      <c r="Q12740" s="1333"/>
      <c r="R12740" s="1333"/>
      <c r="S12740" s="669"/>
      <c r="T12740" s="669"/>
      <c r="U12740" s="669"/>
      <c r="AG12740" s="873"/>
      <c r="AN12740" s="669"/>
      <c r="IG12740" s="1009"/>
      <c r="IH12740" s="1009"/>
      <c r="II12740" s="1009"/>
      <c r="IJ12740" s="1009"/>
      <c r="IK12740" s="1009"/>
      <c r="IL12740" s="1009"/>
      <c r="IM12740" s="1009"/>
    </row>
    <row r="12741" spans="17:247" x14ac:dyDescent="0.25">
      <c r="Q12741" s="1333"/>
      <c r="R12741" s="1333"/>
      <c r="S12741" s="669"/>
      <c r="T12741" s="669"/>
      <c r="U12741" s="669"/>
      <c r="AG12741" s="873"/>
      <c r="AN12741" s="669"/>
      <c r="IG12741" s="1009"/>
      <c r="IH12741" s="1009"/>
      <c r="II12741" s="1009"/>
      <c r="IJ12741" s="1009"/>
      <c r="IK12741" s="1009"/>
      <c r="IL12741" s="1009"/>
      <c r="IM12741" s="1009"/>
    </row>
    <row r="12742" spans="17:247" x14ac:dyDescent="0.25">
      <c r="Q12742" s="1333"/>
      <c r="R12742" s="1333"/>
      <c r="S12742" s="669"/>
      <c r="T12742" s="669"/>
      <c r="U12742" s="669"/>
      <c r="AG12742" s="873"/>
      <c r="AN12742" s="669"/>
      <c r="IG12742" s="1009"/>
      <c r="IH12742" s="1009"/>
      <c r="II12742" s="1009"/>
      <c r="IJ12742" s="1009"/>
      <c r="IK12742" s="1009"/>
      <c r="IL12742" s="1009"/>
      <c r="IM12742" s="1009"/>
    </row>
    <row r="12743" spans="17:247" x14ac:dyDescent="0.25">
      <c r="Q12743" s="1333"/>
      <c r="R12743" s="1333"/>
      <c r="S12743" s="669"/>
      <c r="T12743" s="669"/>
      <c r="U12743" s="669"/>
      <c r="AG12743" s="873"/>
      <c r="AN12743" s="669"/>
      <c r="IG12743" s="1009"/>
      <c r="IH12743" s="1009"/>
      <c r="II12743" s="1009"/>
      <c r="IJ12743" s="1009"/>
      <c r="IK12743" s="1009"/>
      <c r="IL12743" s="1009"/>
      <c r="IM12743" s="1009"/>
    </row>
    <row r="12744" spans="17:247" x14ac:dyDescent="0.25">
      <c r="Q12744" s="1333"/>
      <c r="R12744" s="1333"/>
      <c r="S12744" s="669"/>
      <c r="T12744" s="669"/>
      <c r="U12744" s="669"/>
      <c r="AG12744" s="873"/>
      <c r="AN12744" s="669"/>
      <c r="IG12744" s="1009"/>
      <c r="IH12744" s="1009"/>
      <c r="II12744" s="1009"/>
      <c r="IJ12744" s="1009"/>
      <c r="IK12744" s="1009"/>
      <c r="IL12744" s="1009"/>
      <c r="IM12744" s="1009"/>
    </row>
    <row r="12745" spans="17:247" x14ac:dyDescent="0.25">
      <c r="Q12745" s="1333"/>
      <c r="R12745" s="1333"/>
      <c r="S12745" s="669"/>
      <c r="T12745" s="669"/>
      <c r="U12745" s="669"/>
      <c r="AG12745" s="873"/>
      <c r="AN12745" s="669"/>
      <c r="IG12745" s="1009"/>
      <c r="IH12745" s="1009"/>
      <c r="II12745" s="1009"/>
      <c r="IJ12745" s="1009"/>
      <c r="IK12745" s="1009"/>
      <c r="IL12745" s="1009"/>
      <c r="IM12745" s="1009"/>
    </row>
    <row r="12746" spans="17:247" x14ac:dyDescent="0.25">
      <c r="Q12746" s="1333"/>
      <c r="R12746" s="1333"/>
      <c r="S12746" s="669"/>
      <c r="T12746" s="669"/>
      <c r="U12746" s="669"/>
      <c r="AG12746" s="873"/>
      <c r="AN12746" s="669"/>
      <c r="IG12746" s="1009"/>
      <c r="IH12746" s="1009"/>
      <c r="II12746" s="1009"/>
      <c r="IJ12746" s="1009"/>
      <c r="IK12746" s="1009"/>
      <c r="IL12746" s="1009"/>
      <c r="IM12746" s="1009"/>
    </row>
    <row r="12747" spans="17:247" x14ac:dyDescent="0.25">
      <c r="Q12747" s="1333"/>
      <c r="R12747" s="1333"/>
      <c r="S12747" s="669"/>
      <c r="T12747" s="669"/>
      <c r="U12747" s="669"/>
      <c r="AG12747" s="873"/>
      <c r="AN12747" s="669"/>
      <c r="IG12747" s="1009"/>
      <c r="IH12747" s="1009"/>
      <c r="II12747" s="1009"/>
      <c r="IJ12747" s="1009"/>
      <c r="IK12747" s="1009"/>
      <c r="IL12747" s="1009"/>
      <c r="IM12747" s="1009"/>
    </row>
    <row r="12748" spans="17:247" x14ac:dyDescent="0.25">
      <c r="Q12748" s="1333"/>
      <c r="R12748" s="1333"/>
      <c r="S12748" s="669"/>
      <c r="T12748" s="669"/>
      <c r="U12748" s="669"/>
      <c r="AG12748" s="873"/>
      <c r="AN12748" s="669"/>
      <c r="IG12748" s="1009"/>
      <c r="IH12748" s="1009"/>
      <c r="II12748" s="1009"/>
      <c r="IJ12748" s="1009"/>
      <c r="IK12748" s="1009"/>
      <c r="IL12748" s="1009"/>
      <c r="IM12748" s="1009"/>
    </row>
    <row r="12749" spans="17:247" x14ac:dyDescent="0.25">
      <c r="Q12749" s="1333"/>
      <c r="R12749" s="1333"/>
      <c r="S12749" s="669"/>
      <c r="T12749" s="669"/>
      <c r="U12749" s="669"/>
      <c r="AG12749" s="873"/>
      <c r="AN12749" s="669"/>
      <c r="IG12749" s="1009"/>
      <c r="IH12749" s="1009"/>
      <c r="II12749" s="1009"/>
      <c r="IJ12749" s="1009"/>
      <c r="IK12749" s="1009"/>
      <c r="IL12749" s="1009"/>
      <c r="IM12749" s="1009"/>
    </row>
    <row r="12750" spans="17:247" x14ac:dyDescent="0.25">
      <c r="Q12750" s="1333"/>
      <c r="R12750" s="1333"/>
      <c r="S12750" s="669"/>
      <c r="T12750" s="669"/>
      <c r="U12750" s="669"/>
      <c r="AG12750" s="873"/>
      <c r="AN12750" s="669"/>
      <c r="IG12750" s="1009"/>
      <c r="IH12750" s="1009"/>
      <c r="II12750" s="1009"/>
      <c r="IJ12750" s="1009"/>
      <c r="IK12750" s="1009"/>
      <c r="IL12750" s="1009"/>
      <c r="IM12750" s="1009"/>
    </row>
    <row r="12751" spans="17:247" x14ac:dyDescent="0.25">
      <c r="Q12751" s="1333"/>
      <c r="R12751" s="1333"/>
      <c r="S12751" s="669"/>
      <c r="T12751" s="669"/>
      <c r="U12751" s="669"/>
      <c r="AG12751" s="873"/>
      <c r="AN12751" s="669"/>
      <c r="IG12751" s="1009"/>
      <c r="IH12751" s="1009"/>
      <c r="II12751" s="1009"/>
      <c r="IJ12751" s="1009"/>
      <c r="IK12751" s="1009"/>
      <c r="IL12751" s="1009"/>
      <c r="IM12751" s="1009"/>
    </row>
    <row r="12752" spans="17:247" x14ac:dyDescent="0.25">
      <c r="Q12752" s="1333"/>
      <c r="R12752" s="1333"/>
      <c r="S12752" s="669"/>
      <c r="T12752" s="669"/>
      <c r="U12752" s="669"/>
      <c r="AG12752" s="873"/>
      <c r="AN12752" s="669"/>
      <c r="IG12752" s="1009"/>
      <c r="IH12752" s="1009"/>
      <c r="II12752" s="1009"/>
      <c r="IJ12752" s="1009"/>
      <c r="IK12752" s="1009"/>
      <c r="IL12752" s="1009"/>
      <c r="IM12752" s="1009"/>
    </row>
    <row r="12753" spans="17:247" x14ac:dyDescent="0.25">
      <c r="Q12753" s="1333"/>
      <c r="R12753" s="1333"/>
      <c r="S12753" s="669"/>
      <c r="T12753" s="669"/>
      <c r="U12753" s="669"/>
      <c r="AG12753" s="873"/>
      <c r="AN12753" s="669"/>
      <c r="IG12753" s="1009"/>
      <c r="IH12753" s="1009"/>
      <c r="II12753" s="1009"/>
      <c r="IJ12753" s="1009"/>
      <c r="IK12753" s="1009"/>
      <c r="IL12753" s="1009"/>
      <c r="IM12753" s="1009"/>
    </row>
    <row r="12754" spans="17:247" x14ac:dyDescent="0.25">
      <c r="Q12754" s="1333"/>
      <c r="R12754" s="1333"/>
      <c r="S12754" s="669"/>
      <c r="T12754" s="669"/>
      <c r="U12754" s="669"/>
      <c r="AG12754" s="873"/>
      <c r="AN12754" s="669"/>
      <c r="IG12754" s="1009"/>
      <c r="IH12754" s="1009"/>
      <c r="II12754" s="1009"/>
      <c r="IJ12754" s="1009"/>
      <c r="IK12754" s="1009"/>
      <c r="IL12754" s="1009"/>
      <c r="IM12754" s="1009"/>
    </row>
    <row r="12755" spans="17:247" x14ac:dyDescent="0.25">
      <c r="Q12755" s="1333"/>
      <c r="R12755" s="1333"/>
      <c r="S12755" s="669"/>
      <c r="T12755" s="669"/>
      <c r="U12755" s="669"/>
      <c r="AG12755" s="873"/>
      <c r="AN12755" s="669"/>
      <c r="IG12755" s="1009"/>
      <c r="IH12755" s="1009"/>
      <c r="II12755" s="1009"/>
      <c r="IJ12755" s="1009"/>
      <c r="IK12755" s="1009"/>
      <c r="IL12755" s="1009"/>
      <c r="IM12755" s="1009"/>
    </row>
    <row r="12756" spans="17:247" x14ac:dyDescent="0.25">
      <c r="Q12756" s="1333"/>
      <c r="R12756" s="1333"/>
      <c r="S12756" s="669"/>
      <c r="T12756" s="669"/>
      <c r="U12756" s="669"/>
      <c r="AG12756" s="873"/>
      <c r="AN12756" s="669"/>
      <c r="IG12756" s="1009"/>
      <c r="IH12756" s="1009"/>
      <c r="II12756" s="1009"/>
      <c r="IJ12756" s="1009"/>
      <c r="IK12756" s="1009"/>
      <c r="IL12756" s="1009"/>
      <c r="IM12756" s="1009"/>
    </row>
    <row r="12757" spans="17:247" x14ac:dyDescent="0.25">
      <c r="Q12757" s="1333"/>
      <c r="R12757" s="1333"/>
      <c r="S12757" s="669"/>
      <c r="T12757" s="669"/>
      <c r="U12757" s="669"/>
      <c r="AG12757" s="873"/>
      <c r="AN12757" s="669"/>
      <c r="IG12757" s="1009"/>
      <c r="IH12757" s="1009"/>
      <c r="II12757" s="1009"/>
      <c r="IJ12757" s="1009"/>
      <c r="IK12757" s="1009"/>
      <c r="IL12757" s="1009"/>
      <c r="IM12757" s="1009"/>
    </row>
    <row r="12758" spans="17:247" x14ac:dyDescent="0.25">
      <c r="Q12758" s="1333"/>
      <c r="R12758" s="1333"/>
      <c r="S12758" s="669"/>
      <c r="T12758" s="669"/>
      <c r="U12758" s="669"/>
      <c r="AG12758" s="873"/>
      <c r="AN12758" s="669"/>
      <c r="IG12758" s="1009"/>
      <c r="IH12758" s="1009"/>
      <c r="II12758" s="1009"/>
      <c r="IJ12758" s="1009"/>
      <c r="IK12758" s="1009"/>
      <c r="IL12758" s="1009"/>
      <c r="IM12758" s="1009"/>
    </row>
    <row r="12759" spans="17:247" x14ac:dyDescent="0.25">
      <c r="Q12759" s="1333"/>
      <c r="R12759" s="1333"/>
      <c r="S12759" s="669"/>
      <c r="T12759" s="669"/>
      <c r="U12759" s="669"/>
      <c r="AG12759" s="873"/>
      <c r="AN12759" s="669"/>
      <c r="IG12759" s="1009"/>
      <c r="IH12759" s="1009"/>
      <c r="II12759" s="1009"/>
      <c r="IJ12759" s="1009"/>
      <c r="IK12759" s="1009"/>
      <c r="IL12759" s="1009"/>
      <c r="IM12759" s="1009"/>
    </row>
    <row r="12760" spans="17:247" x14ac:dyDescent="0.25">
      <c r="Q12760" s="1333"/>
      <c r="R12760" s="1333"/>
      <c r="S12760" s="669"/>
      <c r="T12760" s="669"/>
      <c r="U12760" s="669"/>
      <c r="AG12760" s="873"/>
      <c r="AN12760" s="669"/>
      <c r="IG12760" s="1009"/>
      <c r="IH12760" s="1009"/>
      <c r="II12760" s="1009"/>
      <c r="IJ12760" s="1009"/>
      <c r="IK12760" s="1009"/>
      <c r="IL12760" s="1009"/>
      <c r="IM12760" s="1009"/>
    </row>
    <row r="12761" spans="17:247" x14ac:dyDescent="0.25">
      <c r="Q12761" s="1333"/>
      <c r="R12761" s="1333"/>
      <c r="S12761" s="669"/>
      <c r="T12761" s="669"/>
      <c r="U12761" s="669"/>
      <c r="AG12761" s="873"/>
      <c r="AN12761" s="669"/>
      <c r="IG12761" s="1009"/>
      <c r="IH12761" s="1009"/>
      <c r="II12761" s="1009"/>
      <c r="IJ12761" s="1009"/>
      <c r="IK12761" s="1009"/>
      <c r="IL12761" s="1009"/>
      <c r="IM12761" s="1009"/>
    </row>
    <row r="12762" spans="17:247" x14ac:dyDescent="0.25">
      <c r="Q12762" s="1333"/>
      <c r="R12762" s="1333"/>
      <c r="S12762" s="669"/>
      <c r="T12762" s="669"/>
      <c r="U12762" s="669"/>
      <c r="AG12762" s="873"/>
      <c r="AN12762" s="669"/>
      <c r="IG12762" s="1009"/>
      <c r="IH12762" s="1009"/>
      <c r="II12762" s="1009"/>
      <c r="IJ12762" s="1009"/>
      <c r="IK12762" s="1009"/>
      <c r="IL12762" s="1009"/>
      <c r="IM12762" s="1009"/>
    </row>
    <row r="12763" spans="17:247" x14ac:dyDescent="0.25">
      <c r="Q12763" s="1333"/>
      <c r="R12763" s="1333"/>
      <c r="S12763" s="669"/>
      <c r="T12763" s="669"/>
      <c r="U12763" s="669"/>
      <c r="AG12763" s="873"/>
      <c r="AN12763" s="669"/>
      <c r="IG12763" s="1009"/>
      <c r="IH12763" s="1009"/>
      <c r="II12763" s="1009"/>
      <c r="IJ12763" s="1009"/>
      <c r="IK12763" s="1009"/>
      <c r="IL12763" s="1009"/>
      <c r="IM12763" s="1009"/>
    </row>
    <row r="12764" spans="17:247" x14ac:dyDescent="0.25">
      <c r="Q12764" s="1333"/>
      <c r="R12764" s="1333"/>
      <c r="S12764" s="669"/>
      <c r="T12764" s="669"/>
      <c r="U12764" s="669"/>
      <c r="AG12764" s="873"/>
      <c r="AN12764" s="669"/>
      <c r="IG12764" s="1009"/>
      <c r="IH12764" s="1009"/>
      <c r="II12764" s="1009"/>
      <c r="IJ12764" s="1009"/>
      <c r="IK12764" s="1009"/>
      <c r="IL12764" s="1009"/>
      <c r="IM12764" s="1009"/>
    </row>
    <row r="12765" spans="17:247" x14ac:dyDescent="0.25">
      <c r="Q12765" s="1333"/>
      <c r="R12765" s="1333"/>
      <c r="S12765" s="669"/>
      <c r="T12765" s="669"/>
      <c r="U12765" s="669"/>
      <c r="AG12765" s="873"/>
      <c r="AN12765" s="669"/>
      <c r="IG12765" s="1009"/>
      <c r="IH12765" s="1009"/>
      <c r="II12765" s="1009"/>
      <c r="IJ12765" s="1009"/>
      <c r="IK12765" s="1009"/>
      <c r="IL12765" s="1009"/>
      <c r="IM12765" s="1009"/>
    </row>
    <row r="12766" spans="17:247" x14ac:dyDescent="0.25">
      <c r="Q12766" s="1333"/>
      <c r="R12766" s="1333"/>
      <c r="S12766" s="669"/>
      <c r="T12766" s="669"/>
      <c r="U12766" s="669"/>
      <c r="AG12766" s="873"/>
      <c r="AN12766" s="669"/>
      <c r="IG12766" s="1009"/>
      <c r="IH12766" s="1009"/>
      <c r="II12766" s="1009"/>
      <c r="IJ12766" s="1009"/>
      <c r="IK12766" s="1009"/>
      <c r="IL12766" s="1009"/>
      <c r="IM12766" s="1009"/>
    </row>
    <row r="12767" spans="17:247" x14ac:dyDescent="0.25">
      <c r="Q12767" s="1333"/>
      <c r="R12767" s="1333"/>
      <c r="S12767" s="669"/>
      <c r="T12767" s="669"/>
      <c r="U12767" s="669"/>
      <c r="AG12767" s="873"/>
      <c r="AN12767" s="669"/>
      <c r="IG12767" s="1009"/>
      <c r="IH12767" s="1009"/>
      <c r="II12767" s="1009"/>
      <c r="IJ12767" s="1009"/>
      <c r="IK12767" s="1009"/>
      <c r="IL12767" s="1009"/>
      <c r="IM12767" s="1009"/>
    </row>
    <row r="12768" spans="17:247" x14ac:dyDescent="0.25">
      <c r="Q12768" s="1333"/>
      <c r="R12768" s="1333"/>
      <c r="S12768" s="669"/>
      <c r="T12768" s="669"/>
      <c r="U12768" s="669"/>
      <c r="AG12768" s="873"/>
      <c r="AN12768" s="669"/>
      <c r="IG12768" s="1009"/>
      <c r="IH12768" s="1009"/>
      <c r="II12768" s="1009"/>
      <c r="IJ12768" s="1009"/>
      <c r="IK12768" s="1009"/>
      <c r="IL12768" s="1009"/>
      <c r="IM12768" s="1009"/>
    </row>
    <row r="12769" spans="17:247" x14ac:dyDescent="0.25">
      <c r="Q12769" s="1333"/>
      <c r="R12769" s="1333"/>
      <c r="S12769" s="669"/>
      <c r="T12769" s="669"/>
      <c r="U12769" s="669"/>
      <c r="AG12769" s="873"/>
      <c r="AN12769" s="669"/>
      <c r="IG12769" s="1009"/>
      <c r="IH12769" s="1009"/>
      <c r="II12769" s="1009"/>
      <c r="IJ12769" s="1009"/>
      <c r="IK12769" s="1009"/>
      <c r="IL12769" s="1009"/>
      <c r="IM12769" s="1009"/>
    </row>
    <row r="12770" spans="17:247" x14ac:dyDescent="0.25">
      <c r="Q12770" s="1333"/>
      <c r="R12770" s="1333"/>
      <c r="S12770" s="669"/>
      <c r="T12770" s="669"/>
      <c r="U12770" s="669"/>
      <c r="AG12770" s="873"/>
      <c r="AN12770" s="669"/>
      <c r="IG12770" s="1009"/>
      <c r="IH12770" s="1009"/>
      <c r="II12770" s="1009"/>
      <c r="IJ12770" s="1009"/>
      <c r="IK12770" s="1009"/>
      <c r="IL12770" s="1009"/>
      <c r="IM12770" s="1009"/>
    </row>
    <row r="12771" spans="17:247" x14ac:dyDescent="0.25">
      <c r="Q12771" s="1333"/>
      <c r="R12771" s="1333"/>
      <c r="S12771" s="669"/>
      <c r="T12771" s="669"/>
      <c r="U12771" s="669"/>
      <c r="AG12771" s="873"/>
      <c r="AN12771" s="669"/>
      <c r="IG12771" s="1009"/>
      <c r="IH12771" s="1009"/>
      <c r="II12771" s="1009"/>
      <c r="IJ12771" s="1009"/>
      <c r="IK12771" s="1009"/>
      <c r="IL12771" s="1009"/>
      <c r="IM12771" s="1009"/>
    </row>
    <row r="12772" spans="17:247" x14ac:dyDescent="0.25">
      <c r="Q12772" s="1333"/>
      <c r="R12772" s="1333"/>
      <c r="S12772" s="669"/>
      <c r="T12772" s="669"/>
      <c r="U12772" s="669"/>
      <c r="AG12772" s="873"/>
      <c r="AN12772" s="669"/>
      <c r="IG12772" s="1009"/>
      <c r="IH12772" s="1009"/>
      <c r="II12772" s="1009"/>
      <c r="IJ12772" s="1009"/>
      <c r="IK12772" s="1009"/>
      <c r="IL12772" s="1009"/>
      <c r="IM12772" s="1009"/>
    </row>
    <row r="12773" spans="17:247" x14ac:dyDescent="0.25">
      <c r="Q12773" s="1333"/>
      <c r="R12773" s="1333"/>
      <c r="S12773" s="669"/>
      <c r="T12773" s="669"/>
      <c r="U12773" s="669"/>
      <c r="AG12773" s="873"/>
      <c r="AN12773" s="669"/>
      <c r="IG12773" s="1009"/>
      <c r="IH12773" s="1009"/>
      <c r="II12773" s="1009"/>
      <c r="IJ12773" s="1009"/>
      <c r="IK12773" s="1009"/>
      <c r="IL12773" s="1009"/>
      <c r="IM12773" s="1009"/>
    </row>
    <row r="12774" spans="17:247" x14ac:dyDescent="0.25">
      <c r="Q12774" s="1333"/>
      <c r="R12774" s="1333"/>
      <c r="S12774" s="669"/>
      <c r="T12774" s="669"/>
      <c r="U12774" s="669"/>
      <c r="AG12774" s="873"/>
      <c r="AN12774" s="669"/>
      <c r="IG12774" s="1009"/>
      <c r="IH12774" s="1009"/>
      <c r="II12774" s="1009"/>
      <c r="IJ12774" s="1009"/>
      <c r="IK12774" s="1009"/>
      <c r="IL12774" s="1009"/>
      <c r="IM12774" s="1009"/>
    </row>
    <row r="12775" spans="17:247" x14ac:dyDescent="0.25">
      <c r="Q12775" s="1333"/>
      <c r="R12775" s="1333"/>
      <c r="S12775" s="669"/>
      <c r="T12775" s="669"/>
      <c r="U12775" s="669"/>
      <c r="AG12775" s="873"/>
      <c r="AN12775" s="669"/>
      <c r="IG12775" s="1009"/>
      <c r="IH12775" s="1009"/>
      <c r="II12775" s="1009"/>
      <c r="IJ12775" s="1009"/>
      <c r="IK12775" s="1009"/>
      <c r="IL12775" s="1009"/>
      <c r="IM12775" s="1009"/>
    </row>
    <row r="12776" spans="17:247" x14ac:dyDescent="0.25">
      <c r="Q12776" s="1333"/>
      <c r="R12776" s="1333"/>
      <c r="S12776" s="669"/>
      <c r="T12776" s="669"/>
      <c r="U12776" s="669"/>
      <c r="AG12776" s="873"/>
      <c r="AN12776" s="669"/>
      <c r="IG12776" s="1009"/>
      <c r="IH12776" s="1009"/>
      <c r="II12776" s="1009"/>
      <c r="IJ12776" s="1009"/>
      <c r="IK12776" s="1009"/>
      <c r="IL12776" s="1009"/>
      <c r="IM12776" s="1009"/>
    </row>
    <row r="12777" spans="17:247" x14ac:dyDescent="0.25">
      <c r="Q12777" s="1333"/>
      <c r="R12777" s="1333"/>
      <c r="S12777" s="669"/>
      <c r="T12777" s="669"/>
      <c r="U12777" s="669"/>
      <c r="AG12777" s="873"/>
      <c r="AN12777" s="669"/>
      <c r="IG12777" s="1009"/>
      <c r="IH12777" s="1009"/>
      <c r="II12777" s="1009"/>
      <c r="IJ12777" s="1009"/>
      <c r="IK12777" s="1009"/>
      <c r="IL12777" s="1009"/>
      <c r="IM12777" s="1009"/>
    </row>
    <row r="12778" spans="17:247" x14ac:dyDescent="0.25">
      <c r="Q12778" s="1333"/>
      <c r="R12778" s="1333"/>
      <c r="S12778" s="669"/>
      <c r="T12778" s="669"/>
      <c r="U12778" s="669"/>
      <c r="AG12778" s="873"/>
      <c r="AN12778" s="669"/>
      <c r="IG12778" s="1009"/>
      <c r="IH12778" s="1009"/>
      <c r="II12778" s="1009"/>
      <c r="IJ12778" s="1009"/>
      <c r="IK12778" s="1009"/>
      <c r="IL12778" s="1009"/>
      <c r="IM12778" s="1009"/>
    </row>
    <row r="12779" spans="17:247" x14ac:dyDescent="0.25">
      <c r="Q12779" s="1333"/>
      <c r="R12779" s="1333"/>
      <c r="S12779" s="669"/>
      <c r="T12779" s="669"/>
      <c r="U12779" s="669"/>
      <c r="AG12779" s="873"/>
      <c r="AN12779" s="669"/>
      <c r="IG12779" s="1009"/>
      <c r="IH12779" s="1009"/>
      <c r="II12779" s="1009"/>
      <c r="IJ12779" s="1009"/>
      <c r="IK12779" s="1009"/>
      <c r="IL12779" s="1009"/>
      <c r="IM12779" s="1009"/>
    </row>
    <row r="12780" spans="17:247" x14ac:dyDescent="0.25">
      <c r="Q12780" s="1333"/>
      <c r="R12780" s="1333"/>
      <c r="S12780" s="669"/>
      <c r="T12780" s="669"/>
      <c r="U12780" s="669"/>
      <c r="AG12780" s="873"/>
      <c r="AN12780" s="669"/>
      <c r="IG12780" s="1009"/>
      <c r="IH12780" s="1009"/>
      <c r="II12780" s="1009"/>
      <c r="IJ12780" s="1009"/>
      <c r="IK12780" s="1009"/>
      <c r="IL12780" s="1009"/>
      <c r="IM12780" s="1009"/>
    </row>
    <row r="12781" spans="17:247" x14ac:dyDescent="0.25">
      <c r="Q12781" s="1333"/>
      <c r="R12781" s="1333"/>
      <c r="S12781" s="669"/>
      <c r="T12781" s="669"/>
      <c r="U12781" s="669"/>
      <c r="AG12781" s="873"/>
      <c r="AN12781" s="669"/>
      <c r="IG12781" s="1009"/>
      <c r="IH12781" s="1009"/>
      <c r="II12781" s="1009"/>
      <c r="IJ12781" s="1009"/>
      <c r="IK12781" s="1009"/>
      <c r="IL12781" s="1009"/>
      <c r="IM12781" s="1009"/>
    </row>
    <row r="12782" spans="17:247" x14ac:dyDescent="0.25">
      <c r="Q12782" s="1333"/>
      <c r="R12782" s="1333"/>
      <c r="S12782" s="669"/>
      <c r="T12782" s="669"/>
      <c r="U12782" s="669"/>
      <c r="AG12782" s="873"/>
      <c r="AN12782" s="669"/>
      <c r="IG12782" s="1009"/>
      <c r="IH12782" s="1009"/>
      <c r="II12782" s="1009"/>
      <c r="IJ12782" s="1009"/>
      <c r="IK12782" s="1009"/>
      <c r="IL12782" s="1009"/>
      <c r="IM12782" s="1009"/>
    </row>
    <row r="12783" spans="17:247" x14ac:dyDescent="0.25">
      <c r="Q12783" s="1333"/>
      <c r="R12783" s="1333"/>
      <c r="S12783" s="669"/>
      <c r="T12783" s="669"/>
      <c r="U12783" s="669"/>
      <c r="AG12783" s="873"/>
      <c r="AN12783" s="669"/>
      <c r="IG12783" s="1009"/>
      <c r="IH12783" s="1009"/>
      <c r="II12783" s="1009"/>
      <c r="IJ12783" s="1009"/>
      <c r="IK12783" s="1009"/>
      <c r="IL12783" s="1009"/>
      <c r="IM12783" s="1009"/>
    </row>
    <row r="12784" spans="17:247" x14ac:dyDescent="0.25">
      <c r="Q12784" s="1333"/>
      <c r="R12784" s="1333"/>
      <c r="S12784" s="669"/>
      <c r="T12784" s="669"/>
      <c r="U12784" s="669"/>
      <c r="AG12784" s="873"/>
      <c r="AN12784" s="669"/>
      <c r="IG12784" s="1009"/>
      <c r="IH12784" s="1009"/>
      <c r="II12784" s="1009"/>
      <c r="IJ12784" s="1009"/>
      <c r="IK12784" s="1009"/>
      <c r="IL12784" s="1009"/>
      <c r="IM12784" s="1009"/>
    </row>
    <row r="12785" spans="17:247" x14ac:dyDescent="0.25">
      <c r="Q12785" s="1333"/>
      <c r="R12785" s="1333"/>
      <c r="S12785" s="669"/>
      <c r="T12785" s="669"/>
      <c r="U12785" s="669"/>
      <c r="AG12785" s="873"/>
      <c r="AN12785" s="669"/>
      <c r="IG12785" s="1009"/>
      <c r="IH12785" s="1009"/>
      <c r="II12785" s="1009"/>
      <c r="IJ12785" s="1009"/>
      <c r="IK12785" s="1009"/>
      <c r="IL12785" s="1009"/>
      <c r="IM12785" s="1009"/>
    </row>
    <row r="12786" spans="17:247" x14ac:dyDescent="0.25">
      <c r="Q12786" s="1333"/>
      <c r="R12786" s="1333"/>
      <c r="S12786" s="669"/>
      <c r="T12786" s="669"/>
      <c r="U12786" s="669"/>
      <c r="AG12786" s="873"/>
      <c r="AN12786" s="669"/>
      <c r="IG12786" s="1009"/>
      <c r="IH12786" s="1009"/>
      <c r="II12786" s="1009"/>
      <c r="IJ12786" s="1009"/>
      <c r="IK12786" s="1009"/>
      <c r="IL12786" s="1009"/>
      <c r="IM12786" s="1009"/>
    </row>
    <row r="12787" spans="17:247" x14ac:dyDescent="0.25">
      <c r="Q12787" s="1333"/>
      <c r="R12787" s="1333"/>
      <c r="S12787" s="669"/>
      <c r="T12787" s="669"/>
      <c r="U12787" s="669"/>
      <c r="AG12787" s="873"/>
      <c r="AN12787" s="669"/>
      <c r="IG12787" s="1009"/>
      <c r="IH12787" s="1009"/>
      <c r="II12787" s="1009"/>
      <c r="IJ12787" s="1009"/>
      <c r="IK12787" s="1009"/>
      <c r="IL12787" s="1009"/>
      <c r="IM12787" s="1009"/>
    </row>
    <row r="12788" spans="17:247" x14ac:dyDescent="0.25">
      <c r="Q12788" s="1333"/>
      <c r="R12788" s="1333"/>
      <c r="S12788" s="669"/>
      <c r="T12788" s="669"/>
      <c r="U12788" s="669"/>
      <c r="AG12788" s="873"/>
      <c r="AN12788" s="669"/>
      <c r="IG12788" s="1009"/>
      <c r="IH12788" s="1009"/>
      <c r="II12788" s="1009"/>
      <c r="IJ12788" s="1009"/>
      <c r="IK12788" s="1009"/>
      <c r="IL12788" s="1009"/>
      <c r="IM12788" s="1009"/>
    </row>
    <row r="12789" spans="17:247" x14ac:dyDescent="0.25">
      <c r="Q12789" s="1333"/>
      <c r="R12789" s="1333"/>
      <c r="S12789" s="669"/>
      <c r="T12789" s="669"/>
      <c r="U12789" s="669"/>
      <c r="AG12789" s="873"/>
      <c r="AN12789" s="669"/>
      <c r="IG12789" s="1009"/>
      <c r="IH12789" s="1009"/>
      <c r="II12789" s="1009"/>
      <c r="IJ12789" s="1009"/>
      <c r="IK12789" s="1009"/>
      <c r="IL12789" s="1009"/>
      <c r="IM12789" s="1009"/>
    </row>
    <row r="12790" spans="17:247" x14ac:dyDescent="0.25">
      <c r="Q12790" s="1333"/>
      <c r="R12790" s="1333"/>
      <c r="S12790" s="669"/>
      <c r="T12790" s="669"/>
      <c r="U12790" s="669"/>
      <c r="AG12790" s="873"/>
      <c r="AN12790" s="669"/>
      <c r="IG12790" s="1009"/>
      <c r="IH12790" s="1009"/>
      <c r="II12790" s="1009"/>
      <c r="IJ12790" s="1009"/>
      <c r="IK12790" s="1009"/>
      <c r="IL12790" s="1009"/>
      <c r="IM12790" s="1009"/>
    </row>
    <row r="12791" spans="17:247" x14ac:dyDescent="0.25">
      <c r="Q12791" s="1333"/>
      <c r="R12791" s="1333"/>
      <c r="S12791" s="669"/>
      <c r="T12791" s="669"/>
      <c r="U12791" s="669"/>
      <c r="AG12791" s="873"/>
      <c r="AN12791" s="669"/>
      <c r="IG12791" s="1009"/>
      <c r="IH12791" s="1009"/>
      <c r="II12791" s="1009"/>
      <c r="IJ12791" s="1009"/>
      <c r="IK12791" s="1009"/>
      <c r="IL12791" s="1009"/>
      <c r="IM12791" s="1009"/>
    </row>
    <row r="12792" spans="17:247" x14ac:dyDescent="0.25">
      <c r="Q12792" s="1333"/>
      <c r="R12792" s="1333"/>
      <c r="S12792" s="669"/>
      <c r="T12792" s="669"/>
      <c r="U12792" s="669"/>
      <c r="AG12792" s="873"/>
      <c r="AN12792" s="669"/>
      <c r="IG12792" s="1009"/>
      <c r="IH12792" s="1009"/>
      <c r="II12792" s="1009"/>
      <c r="IJ12792" s="1009"/>
      <c r="IK12792" s="1009"/>
      <c r="IL12792" s="1009"/>
      <c r="IM12792" s="1009"/>
    </row>
    <row r="12793" spans="17:247" x14ac:dyDescent="0.25">
      <c r="Q12793" s="1333"/>
      <c r="R12793" s="1333"/>
      <c r="S12793" s="669"/>
      <c r="T12793" s="669"/>
      <c r="U12793" s="669"/>
      <c r="AG12793" s="873"/>
      <c r="AN12793" s="669"/>
      <c r="IG12793" s="1009"/>
      <c r="IH12793" s="1009"/>
      <c r="II12793" s="1009"/>
      <c r="IJ12793" s="1009"/>
      <c r="IK12793" s="1009"/>
      <c r="IL12793" s="1009"/>
      <c r="IM12793" s="1009"/>
    </row>
    <row r="12794" spans="17:247" x14ac:dyDescent="0.25">
      <c r="Q12794" s="1333"/>
      <c r="R12794" s="1333"/>
      <c r="S12794" s="669"/>
      <c r="T12794" s="669"/>
      <c r="U12794" s="669"/>
      <c r="AG12794" s="873"/>
      <c r="AN12794" s="669"/>
      <c r="IG12794" s="1009"/>
      <c r="IH12794" s="1009"/>
      <c r="II12794" s="1009"/>
      <c r="IJ12794" s="1009"/>
      <c r="IK12794" s="1009"/>
      <c r="IL12794" s="1009"/>
      <c r="IM12794" s="1009"/>
    </row>
    <row r="12795" spans="17:247" x14ac:dyDescent="0.25">
      <c r="Q12795" s="1333"/>
      <c r="R12795" s="1333"/>
      <c r="S12795" s="669"/>
      <c r="T12795" s="669"/>
      <c r="U12795" s="669"/>
      <c r="AG12795" s="873"/>
      <c r="AN12795" s="669"/>
      <c r="IG12795" s="1009"/>
      <c r="IH12795" s="1009"/>
      <c r="II12795" s="1009"/>
      <c r="IJ12795" s="1009"/>
      <c r="IK12795" s="1009"/>
      <c r="IL12795" s="1009"/>
      <c r="IM12795" s="1009"/>
    </row>
    <row r="12796" spans="17:247" x14ac:dyDescent="0.25">
      <c r="Q12796" s="1333"/>
      <c r="R12796" s="1333"/>
      <c r="S12796" s="669"/>
      <c r="T12796" s="669"/>
      <c r="U12796" s="669"/>
      <c r="AG12796" s="873"/>
      <c r="AN12796" s="669"/>
      <c r="IG12796" s="1009"/>
      <c r="IH12796" s="1009"/>
      <c r="II12796" s="1009"/>
      <c r="IJ12796" s="1009"/>
      <c r="IK12796" s="1009"/>
      <c r="IL12796" s="1009"/>
      <c r="IM12796" s="1009"/>
    </row>
    <row r="12797" spans="17:247" x14ac:dyDescent="0.25">
      <c r="Q12797" s="1333"/>
      <c r="R12797" s="1333"/>
      <c r="S12797" s="669"/>
      <c r="T12797" s="669"/>
      <c r="U12797" s="669"/>
      <c r="AG12797" s="873"/>
      <c r="AN12797" s="669"/>
      <c r="IG12797" s="1009"/>
      <c r="IH12797" s="1009"/>
      <c r="II12797" s="1009"/>
      <c r="IJ12797" s="1009"/>
      <c r="IK12797" s="1009"/>
      <c r="IL12797" s="1009"/>
      <c r="IM12797" s="1009"/>
    </row>
    <row r="12798" spans="17:247" x14ac:dyDescent="0.25">
      <c r="Q12798" s="1333"/>
      <c r="R12798" s="1333"/>
      <c r="S12798" s="669"/>
      <c r="T12798" s="669"/>
      <c r="U12798" s="669"/>
      <c r="AG12798" s="873"/>
      <c r="AN12798" s="669"/>
      <c r="IG12798" s="1009"/>
      <c r="IH12798" s="1009"/>
      <c r="II12798" s="1009"/>
      <c r="IJ12798" s="1009"/>
      <c r="IK12798" s="1009"/>
      <c r="IL12798" s="1009"/>
      <c r="IM12798" s="1009"/>
    </row>
    <row r="12799" spans="17:247" x14ac:dyDescent="0.25">
      <c r="Q12799" s="1333"/>
      <c r="R12799" s="1333"/>
      <c r="S12799" s="669"/>
      <c r="T12799" s="669"/>
      <c r="U12799" s="669"/>
      <c r="AG12799" s="873"/>
      <c r="AN12799" s="669"/>
      <c r="IG12799" s="1009"/>
      <c r="IH12799" s="1009"/>
      <c r="II12799" s="1009"/>
      <c r="IJ12799" s="1009"/>
      <c r="IK12799" s="1009"/>
      <c r="IL12799" s="1009"/>
      <c r="IM12799" s="1009"/>
    </row>
    <row r="12800" spans="17:247" x14ac:dyDescent="0.25">
      <c r="Q12800" s="1333"/>
      <c r="R12800" s="1333"/>
      <c r="S12800" s="669"/>
      <c r="T12800" s="669"/>
      <c r="U12800" s="669"/>
      <c r="AG12800" s="873"/>
      <c r="AN12800" s="669"/>
      <c r="IG12800" s="1009"/>
      <c r="IH12800" s="1009"/>
      <c r="II12800" s="1009"/>
      <c r="IJ12800" s="1009"/>
      <c r="IK12800" s="1009"/>
      <c r="IL12800" s="1009"/>
      <c r="IM12800" s="1009"/>
    </row>
    <row r="12801" spans="17:247" x14ac:dyDescent="0.25">
      <c r="Q12801" s="1333"/>
      <c r="R12801" s="1333"/>
      <c r="S12801" s="669"/>
      <c r="T12801" s="669"/>
      <c r="U12801" s="669"/>
      <c r="AG12801" s="873"/>
      <c r="AN12801" s="669"/>
      <c r="IG12801" s="1009"/>
      <c r="IH12801" s="1009"/>
      <c r="II12801" s="1009"/>
      <c r="IJ12801" s="1009"/>
      <c r="IK12801" s="1009"/>
      <c r="IL12801" s="1009"/>
      <c r="IM12801" s="1009"/>
    </row>
    <row r="12802" spans="17:247" x14ac:dyDescent="0.25">
      <c r="Q12802" s="1333"/>
      <c r="R12802" s="1333"/>
      <c r="S12802" s="669"/>
      <c r="T12802" s="669"/>
      <c r="U12802" s="669"/>
      <c r="AG12802" s="873"/>
      <c r="AN12802" s="669"/>
      <c r="IG12802" s="1009"/>
      <c r="IH12802" s="1009"/>
      <c r="II12802" s="1009"/>
      <c r="IJ12802" s="1009"/>
      <c r="IK12802" s="1009"/>
      <c r="IL12802" s="1009"/>
      <c r="IM12802" s="1009"/>
    </row>
    <row r="12803" spans="17:247" x14ac:dyDescent="0.25">
      <c r="Q12803" s="1333"/>
      <c r="R12803" s="1333"/>
      <c r="S12803" s="669"/>
      <c r="T12803" s="669"/>
      <c r="U12803" s="669"/>
      <c r="AG12803" s="873"/>
      <c r="AN12803" s="669"/>
      <c r="IG12803" s="1009"/>
      <c r="IH12803" s="1009"/>
      <c r="II12803" s="1009"/>
      <c r="IJ12803" s="1009"/>
      <c r="IK12803" s="1009"/>
      <c r="IL12803" s="1009"/>
      <c r="IM12803" s="1009"/>
    </row>
    <row r="12804" spans="17:247" x14ac:dyDescent="0.25">
      <c r="Q12804" s="1333"/>
      <c r="R12804" s="1333"/>
      <c r="S12804" s="669"/>
      <c r="T12804" s="669"/>
      <c r="U12804" s="669"/>
      <c r="AG12804" s="873"/>
      <c r="AN12804" s="669"/>
      <c r="IG12804" s="1009"/>
      <c r="IH12804" s="1009"/>
      <c r="II12804" s="1009"/>
      <c r="IJ12804" s="1009"/>
      <c r="IK12804" s="1009"/>
      <c r="IL12804" s="1009"/>
      <c r="IM12804" s="1009"/>
    </row>
    <row r="12805" spans="17:247" x14ac:dyDescent="0.25">
      <c r="Q12805" s="1333"/>
      <c r="R12805" s="1333"/>
      <c r="S12805" s="669"/>
      <c r="T12805" s="669"/>
      <c r="U12805" s="669"/>
      <c r="AG12805" s="873"/>
      <c r="AN12805" s="669"/>
      <c r="IG12805" s="1009"/>
      <c r="IH12805" s="1009"/>
      <c r="II12805" s="1009"/>
      <c r="IJ12805" s="1009"/>
      <c r="IK12805" s="1009"/>
      <c r="IL12805" s="1009"/>
      <c r="IM12805" s="1009"/>
    </row>
    <row r="12806" spans="17:247" x14ac:dyDescent="0.25">
      <c r="Q12806" s="1333"/>
      <c r="R12806" s="1333"/>
      <c r="S12806" s="669"/>
      <c r="T12806" s="669"/>
      <c r="U12806" s="669"/>
      <c r="AG12806" s="873"/>
      <c r="AN12806" s="669"/>
      <c r="IG12806" s="1009"/>
      <c r="IH12806" s="1009"/>
      <c r="II12806" s="1009"/>
      <c r="IJ12806" s="1009"/>
      <c r="IK12806" s="1009"/>
      <c r="IL12806" s="1009"/>
      <c r="IM12806" s="1009"/>
    </row>
    <row r="12807" spans="17:247" x14ac:dyDescent="0.25">
      <c r="Q12807" s="1333"/>
      <c r="R12807" s="1333"/>
      <c r="S12807" s="669"/>
      <c r="T12807" s="669"/>
      <c r="U12807" s="669"/>
      <c r="AG12807" s="873"/>
      <c r="AN12807" s="669"/>
      <c r="IG12807" s="1009"/>
      <c r="IH12807" s="1009"/>
      <c r="II12807" s="1009"/>
      <c r="IJ12807" s="1009"/>
      <c r="IK12807" s="1009"/>
      <c r="IL12807" s="1009"/>
      <c r="IM12807" s="1009"/>
    </row>
    <row r="12808" spans="17:247" x14ac:dyDescent="0.25">
      <c r="Q12808" s="1333"/>
      <c r="R12808" s="1333"/>
      <c r="S12808" s="669"/>
      <c r="T12808" s="669"/>
      <c r="U12808" s="669"/>
      <c r="AG12808" s="873"/>
      <c r="AN12808" s="669"/>
      <c r="IG12808" s="1009"/>
      <c r="IH12808" s="1009"/>
      <c r="II12808" s="1009"/>
      <c r="IJ12808" s="1009"/>
      <c r="IK12808" s="1009"/>
      <c r="IL12808" s="1009"/>
      <c r="IM12808" s="1009"/>
    </row>
    <row r="12809" spans="17:247" x14ac:dyDescent="0.25">
      <c r="Q12809" s="1333"/>
      <c r="R12809" s="1333"/>
      <c r="S12809" s="669"/>
      <c r="T12809" s="669"/>
      <c r="U12809" s="669"/>
      <c r="AG12809" s="873"/>
      <c r="AN12809" s="669"/>
      <c r="IG12809" s="1009"/>
      <c r="IH12809" s="1009"/>
      <c r="II12809" s="1009"/>
      <c r="IJ12809" s="1009"/>
      <c r="IK12809" s="1009"/>
      <c r="IL12809" s="1009"/>
      <c r="IM12809" s="1009"/>
    </row>
    <row r="12810" spans="17:247" x14ac:dyDescent="0.25">
      <c r="Q12810" s="1333"/>
      <c r="R12810" s="1333"/>
      <c r="S12810" s="669"/>
      <c r="T12810" s="669"/>
      <c r="U12810" s="669"/>
      <c r="AG12810" s="873"/>
      <c r="AN12810" s="669"/>
      <c r="IG12810" s="1009"/>
      <c r="IH12810" s="1009"/>
      <c r="II12810" s="1009"/>
      <c r="IJ12810" s="1009"/>
      <c r="IK12810" s="1009"/>
      <c r="IL12810" s="1009"/>
      <c r="IM12810" s="1009"/>
    </row>
    <row r="12811" spans="17:247" x14ac:dyDescent="0.25">
      <c r="Q12811" s="1333"/>
      <c r="R12811" s="1333"/>
      <c r="S12811" s="669"/>
      <c r="T12811" s="669"/>
      <c r="U12811" s="669"/>
      <c r="AG12811" s="873"/>
      <c r="AN12811" s="669"/>
      <c r="IG12811" s="1009"/>
      <c r="IH12811" s="1009"/>
      <c r="II12811" s="1009"/>
      <c r="IJ12811" s="1009"/>
      <c r="IK12811" s="1009"/>
      <c r="IL12811" s="1009"/>
      <c r="IM12811" s="1009"/>
    </row>
    <row r="12812" spans="17:247" x14ac:dyDescent="0.25">
      <c r="Q12812" s="1333"/>
      <c r="R12812" s="1333"/>
      <c r="S12812" s="669"/>
      <c r="T12812" s="669"/>
      <c r="U12812" s="669"/>
      <c r="AG12812" s="873"/>
      <c r="AN12812" s="669"/>
      <c r="IG12812" s="1009"/>
      <c r="IH12812" s="1009"/>
      <c r="II12812" s="1009"/>
      <c r="IJ12812" s="1009"/>
      <c r="IK12812" s="1009"/>
      <c r="IL12812" s="1009"/>
      <c r="IM12812" s="1009"/>
    </row>
    <row r="12813" spans="17:247" x14ac:dyDescent="0.25">
      <c r="Q12813" s="1333"/>
      <c r="R12813" s="1333"/>
      <c r="S12813" s="669"/>
      <c r="T12813" s="669"/>
      <c r="U12813" s="669"/>
      <c r="AG12813" s="873"/>
      <c r="AN12813" s="669"/>
      <c r="IG12813" s="1009"/>
      <c r="IH12813" s="1009"/>
      <c r="II12813" s="1009"/>
      <c r="IJ12813" s="1009"/>
      <c r="IK12813" s="1009"/>
      <c r="IL12813" s="1009"/>
      <c r="IM12813" s="1009"/>
    </row>
    <row r="12814" spans="17:247" x14ac:dyDescent="0.25">
      <c r="Q12814" s="1333"/>
      <c r="R12814" s="1333"/>
      <c r="S12814" s="669"/>
      <c r="T12814" s="669"/>
      <c r="U12814" s="669"/>
      <c r="AG12814" s="873"/>
      <c r="AN12814" s="669"/>
      <c r="IG12814" s="1009"/>
      <c r="IH12814" s="1009"/>
      <c r="II12814" s="1009"/>
      <c r="IJ12814" s="1009"/>
      <c r="IK12814" s="1009"/>
      <c r="IL12814" s="1009"/>
      <c r="IM12814" s="1009"/>
    </row>
    <row r="12815" spans="17:247" x14ac:dyDescent="0.25">
      <c r="Q12815" s="1333"/>
      <c r="R12815" s="1333"/>
      <c r="S12815" s="669"/>
      <c r="T12815" s="669"/>
      <c r="U12815" s="669"/>
      <c r="AG12815" s="873"/>
      <c r="AN12815" s="669"/>
      <c r="IG12815" s="1009"/>
      <c r="IH12815" s="1009"/>
      <c r="II12815" s="1009"/>
      <c r="IJ12815" s="1009"/>
      <c r="IK12815" s="1009"/>
      <c r="IL12815" s="1009"/>
      <c r="IM12815" s="1009"/>
    </row>
    <row r="12816" spans="17:247" x14ac:dyDescent="0.25">
      <c r="Q12816" s="1333"/>
      <c r="R12816" s="1333"/>
      <c r="S12816" s="669"/>
      <c r="T12816" s="669"/>
      <c r="U12816" s="669"/>
      <c r="AG12816" s="873"/>
      <c r="AN12816" s="669"/>
      <c r="IG12816" s="1009"/>
      <c r="IH12816" s="1009"/>
      <c r="II12816" s="1009"/>
      <c r="IJ12816" s="1009"/>
      <c r="IK12816" s="1009"/>
      <c r="IL12816" s="1009"/>
      <c r="IM12816" s="1009"/>
    </row>
    <row r="12817" spans="17:247" x14ac:dyDescent="0.25">
      <c r="Q12817" s="1333"/>
      <c r="R12817" s="1333"/>
      <c r="S12817" s="669"/>
      <c r="T12817" s="669"/>
      <c r="U12817" s="669"/>
      <c r="AG12817" s="873"/>
      <c r="AN12817" s="669"/>
      <c r="IG12817" s="1009"/>
      <c r="IH12817" s="1009"/>
      <c r="II12817" s="1009"/>
      <c r="IJ12817" s="1009"/>
      <c r="IK12817" s="1009"/>
      <c r="IL12817" s="1009"/>
      <c r="IM12817" s="1009"/>
    </row>
    <row r="12818" spans="17:247" x14ac:dyDescent="0.25">
      <c r="Q12818" s="1333"/>
      <c r="R12818" s="1333"/>
      <c r="S12818" s="669"/>
      <c r="T12818" s="669"/>
      <c r="U12818" s="669"/>
      <c r="AG12818" s="873"/>
      <c r="AN12818" s="669"/>
      <c r="IG12818" s="1009"/>
      <c r="IH12818" s="1009"/>
      <c r="II12818" s="1009"/>
      <c r="IJ12818" s="1009"/>
      <c r="IK12818" s="1009"/>
      <c r="IL12818" s="1009"/>
      <c r="IM12818" s="1009"/>
    </row>
    <row r="12819" spans="17:247" x14ac:dyDescent="0.25">
      <c r="Q12819" s="1333"/>
      <c r="R12819" s="1333"/>
      <c r="S12819" s="669"/>
      <c r="T12819" s="669"/>
      <c r="U12819" s="669"/>
      <c r="AG12819" s="873"/>
      <c r="AN12819" s="669"/>
      <c r="IG12819" s="1009"/>
      <c r="IH12819" s="1009"/>
      <c r="II12819" s="1009"/>
      <c r="IJ12819" s="1009"/>
      <c r="IK12819" s="1009"/>
      <c r="IL12819" s="1009"/>
      <c r="IM12819" s="1009"/>
    </row>
    <row r="12820" spans="17:247" x14ac:dyDescent="0.25">
      <c r="Q12820" s="1333"/>
      <c r="R12820" s="1333"/>
      <c r="S12820" s="669"/>
      <c r="T12820" s="669"/>
      <c r="U12820" s="669"/>
      <c r="AG12820" s="873"/>
      <c r="AN12820" s="669"/>
      <c r="IG12820" s="1009"/>
      <c r="IH12820" s="1009"/>
      <c r="II12820" s="1009"/>
      <c r="IJ12820" s="1009"/>
      <c r="IK12820" s="1009"/>
      <c r="IL12820" s="1009"/>
      <c r="IM12820" s="1009"/>
    </row>
    <row r="12821" spans="17:247" x14ac:dyDescent="0.25">
      <c r="Q12821" s="1333"/>
      <c r="R12821" s="1333"/>
      <c r="S12821" s="669"/>
      <c r="T12821" s="669"/>
      <c r="U12821" s="669"/>
      <c r="AG12821" s="873"/>
      <c r="AN12821" s="669"/>
      <c r="IG12821" s="1009"/>
      <c r="IH12821" s="1009"/>
      <c r="II12821" s="1009"/>
      <c r="IJ12821" s="1009"/>
      <c r="IK12821" s="1009"/>
      <c r="IL12821" s="1009"/>
      <c r="IM12821" s="1009"/>
    </row>
    <row r="12822" spans="17:247" x14ac:dyDescent="0.25">
      <c r="Q12822" s="1333"/>
      <c r="R12822" s="1333"/>
      <c r="S12822" s="669"/>
      <c r="T12822" s="669"/>
      <c r="U12822" s="669"/>
      <c r="AG12822" s="873"/>
      <c r="AN12822" s="669"/>
      <c r="IG12822" s="1009"/>
      <c r="IH12822" s="1009"/>
      <c r="II12822" s="1009"/>
      <c r="IJ12822" s="1009"/>
      <c r="IK12822" s="1009"/>
      <c r="IL12822" s="1009"/>
      <c r="IM12822" s="1009"/>
    </row>
    <row r="12823" spans="17:247" x14ac:dyDescent="0.25">
      <c r="Q12823" s="1333"/>
      <c r="R12823" s="1333"/>
      <c r="S12823" s="669"/>
      <c r="T12823" s="669"/>
      <c r="U12823" s="669"/>
      <c r="AG12823" s="873"/>
      <c r="AN12823" s="669"/>
      <c r="IG12823" s="1009"/>
      <c r="IH12823" s="1009"/>
      <c r="II12823" s="1009"/>
      <c r="IJ12823" s="1009"/>
      <c r="IK12823" s="1009"/>
      <c r="IL12823" s="1009"/>
      <c r="IM12823" s="1009"/>
    </row>
    <row r="12824" spans="17:247" x14ac:dyDescent="0.25">
      <c r="Q12824" s="1333"/>
      <c r="R12824" s="1333"/>
      <c r="S12824" s="669"/>
      <c r="T12824" s="669"/>
      <c r="U12824" s="669"/>
      <c r="AG12824" s="873"/>
      <c r="AN12824" s="669"/>
      <c r="IG12824" s="1009"/>
      <c r="IH12824" s="1009"/>
      <c r="II12824" s="1009"/>
      <c r="IJ12824" s="1009"/>
      <c r="IK12824" s="1009"/>
      <c r="IL12824" s="1009"/>
      <c r="IM12824" s="1009"/>
    </row>
    <row r="12825" spans="17:247" x14ac:dyDescent="0.25">
      <c r="Q12825" s="1333"/>
      <c r="R12825" s="1333"/>
      <c r="S12825" s="669"/>
      <c r="T12825" s="669"/>
      <c r="U12825" s="669"/>
      <c r="AG12825" s="873"/>
      <c r="AN12825" s="669"/>
      <c r="IG12825" s="1009"/>
      <c r="IH12825" s="1009"/>
      <c r="II12825" s="1009"/>
      <c r="IJ12825" s="1009"/>
      <c r="IK12825" s="1009"/>
      <c r="IL12825" s="1009"/>
      <c r="IM12825" s="1009"/>
    </row>
    <row r="12826" spans="17:247" x14ac:dyDescent="0.25">
      <c r="Q12826" s="1333"/>
      <c r="R12826" s="1333"/>
      <c r="S12826" s="669"/>
      <c r="T12826" s="669"/>
      <c r="U12826" s="669"/>
      <c r="AG12826" s="873"/>
      <c r="AN12826" s="669"/>
      <c r="IG12826" s="1009"/>
      <c r="IH12826" s="1009"/>
      <c r="II12826" s="1009"/>
      <c r="IJ12826" s="1009"/>
      <c r="IK12826" s="1009"/>
      <c r="IL12826" s="1009"/>
      <c r="IM12826" s="1009"/>
    </row>
    <row r="12827" spans="17:247" x14ac:dyDescent="0.25">
      <c r="Q12827" s="1333"/>
      <c r="R12827" s="1333"/>
      <c r="S12827" s="669"/>
      <c r="T12827" s="669"/>
      <c r="U12827" s="669"/>
      <c r="AG12827" s="873"/>
      <c r="AN12827" s="669"/>
      <c r="IG12827" s="1009"/>
      <c r="IH12827" s="1009"/>
      <c r="II12827" s="1009"/>
      <c r="IJ12827" s="1009"/>
      <c r="IK12827" s="1009"/>
      <c r="IL12827" s="1009"/>
      <c r="IM12827" s="1009"/>
    </row>
    <row r="12828" spans="17:247" x14ac:dyDescent="0.25">
      <c r="Q12828" s="1333"/>
      <c r="R12828" s="1333"/>
      <c r="S12828" s="669"/>
      <c r="T12828" s="669"/>
      <c r="U12828" s="669"/>
      <c r="AG12828" s="873"/>
      <c r="AN12828" s="669"/>
      <c r="IG12828" s="1009"/>
      <c r="IH12828" s="1009"/>
      <c r="II12828" s="1009"/>
      <c r="IJ12828" s="1009"/>
      <c r="IK12828" s="1009"/>
      <c r="IL12828" s="1009"/>
      <c r="IM12828" s="1009"/>
    </row>
    <row r="12829" spans="17:247" x14ac:dyDescent="0.25">
      <c r="Q12829" s="1333"/>
      <c r="R12829" s="1333"/>
      <c r="S12829" s="669"/>
      <c r="T12829" s="669"/>
      <c r="U12829" s="669"/>
      <c r="AG12829" s="873"/>
      <c r="AN12829" s="669"/>
      <c r="IG12829" s="1009"/>
      <c r="IH12829" s="1009"/>
      <c r="II12829" s="1009"/>
      <c r="IJ12829" s="1009"/>
      <c r="IK12829" s="1009"/>
      <c r="IL12829" s="1009"/>
      <c r="IM12829" s="1009"/>
    </row>
    <row r="12830" spans="17:247" x14ac:dyDescent="0.25">
      <c r="Q12830" s="1333"/>
      <c r="R12830" s="1333"/>
      <c r="S12830" s="669"/>
      <c r="T12830" s="669"/>
      <c r="U12830" s="669"/>
      <c r="AG12830" s="873"/>
      <c r="AN12830" s="669"/>
      <c r="IG12830" s="1009"/>
      <c r="IH12830" s="1009"/>
      <c r="II12830" s="1009"/>
      <c r="IJ12830" s="1009"/>
      <c r="IK12830" s="1009"/>
      <c r="IL12830" s="1009"/>
      <c r="IM12830" s="1009"/>
    </row>
    <row r="12831" spans="17:247" x14ac:dyDescent="0.25">
      <c r="Q12831" s="1333"/>
      <c r="R12831" s="1333"/>
      <c r="S12831" s="669"/>
      <c r="T12831" s="669"/>
      <c r="U12831" s="669"/>
      <c r="AG12831" s="873"/>
      <c r="AN12831" s="669"/>
      <c r="IG12831" s="1009"/>
      <c r="IH12831" s="1009"/>
      <c r="II12831" s="1009"/>
      <c r="IJ12831" s="1009"/>
      <c r="IK12831" s="1009"/>
      <c r="IL12831" s="1009"/>
      <c r="IM12831" s="1009"/>
    </row>
    <row r="12832" spans="17:247" x14ac:dyDescent="0.25">
      <c r="Q12832" s="1333"/>
      <c r="R12832" s="1333"/>
      <c r="S12832" s="669"/>
      <c r="T12832" s="669"/>
      <c r="U12832" s="669"/>
      <c r="AG12832" s="873"/>
      <c r="AN12832" s="669"/>
      <c r="IG12832" s="1009"/>
      <c r="IH12832" s="1009"/>
      <c r="II12832" s="1009"/>
      <c r="IJ12832" s="1009"/>
      <c r="IK12832" s="1009"/>
      <c r="IL12832" s="1009"/>
      <c r="IM12832" s="1009"/>
    </row>
    <row r="12833" spans="17:247" x14ac:dyDescent="0.25">
      <c r="Q12833" s="1333"/>
      <c r="R12833" s="1333"/>
      <c r="S12833" s="669"/>
      <c r="T12833" s="669"/>
      <c r="U12833" s="669"/>
      <c r="AG12833" s="873"/>
      <c r="AN12833" s="669"/>
      <c r="IG12833" s="1009"/>
      <c r="IH12833" s="1009"/>
      <c r="II12833" s="1009"/>
      <c r="IJ12833" s="1009"/>
      <c r="IK12833" s="1009"/>
      <c r="IL12833" s="1009"/>
      <c r="IM12833" s="1009"/>
    </row>
    <row r="12834" spans="17:247" x14ac:dyDescent="0.25">
      <c r="Q12834" s="1333"/>
      <c r="R12834" s="1333"/>
      <c r="S12834" s="669"/>
      <c r="T12834" s="669"/>
      <c r="U12834" s="669"/>
      <c r="AG12834" s="873"/>
      <c r="AN12834" s="669"/>
      <c r="IG12834" s="1009"/>
      <c r="IH12834" s="1009"/>
      <c r="II12834" s="1009"/>
      <c r="IJ12834" s="1009"/>
      <c r="IK12834" s="1009"/>
      <c r="IL12834" s="1009"/>
      <c r="IM12834" s="1009"/>
    </row>
    <row r="12835" spans="17:247" x14ac:dyDescent="0.25">
      <c r="Q12835" s="1333"/>
      <c r="R12835" s="1333"/>
      <c r="S12835" s="669"/>
      <c r="T12835" s="669"/>
      <c r="U12835" s="669"/>
      <c r="AG12835" s="873"/>
      <c r="AN12835" s="669"/>
      <c r="IG12835" s="1009"/>
      <c r="IH12835" s="1009"/>
      <c r="II12835" s="1009"/>
      <c r="IJ12835" s="1009"/>
      <c r="IK12835" s="1009"/>
      <c r="IL12835" s="1009"/>
      <c r="IM12835" s="1009"/>
    </row>
    <row r="12836" spans="17:247" x14ac:dyDescent="0.25">
      <c r="Q12836" s="1333"/>
      <c r="R12836" s="1333"/>
      <c r="S12836" s="669"/>
      <c r="T12836" s="669"/>
      <c r="U12836" s="669"/>
      <c r="AG12836" s="873"/>
      <c r="AN12836" s="669"/>
      <c r="IG12836" s="1009"/>
      <c r="IH12836" s="1009"/>
      <c r="II12836" s="1009"/>
      <c r="IJ12836" s="1009"/>
      <c r="IK12836" s="1009"/>
      <c r="IL12836" s="1009"/>
      <c r="IM12836" s="1009"/>
    </row>
    <row r="12837" spans="17:247" x14ac:dyDescent="0.25">
      <c r="Q12837" s="1333"/>
      <c r="R12837" s="1333"/>
      <c r="S12837" s="669"/>
      <c r="T12837" s="669"/>
      <c r="U12837" s="669"/>
      <c r="AG12837" s="873"/>
      <c r="AN12837" s="669"/>
      <c r="IG12837" s="1009"/>
      <c r="IH12837" s="1009"/>
      <c r="II12837" s="1009"/>
      <c r="IJ12837" s="1009"/>
      <c r="IK12837" s="1009"/>
      <c r="IL12837" s="1009"/>
      <c r="IM12837" s="1009"/>
    </row>
    <row r="12838" spans="17:247" x14ac:dyDescent="0.25">
      <c r="Q12838" s="1333"/>
      <c r="R12838" s="1333"/>
      <c r="S12838" s="669"/>
      <c r="T12838" s="669"/>
      <c r="U12838" s="669"/>
      <c r="AG12838" s="873"/>
      <c r="AN12838" s="669"/>
      <c r="IG12838" s="1009"/>
      <c r="IH12838" s="1009"/>
      <c r="II12838" s="1009"/>
      <c r="IJ12838" s="1009"/>
      <c r="IK12838" s="1009"/>
      <c r="IL12838" s="1009"/>
      <c r="IM12838" s="1009"/>
    </row>
    <row r="12839" spans="17:247" x14ac:dyDescent="0.25">
      <c r="Q12839" s="1333"/>
      <c r="R12839" s="1333"/>
      <c r="S12839" s="669"/>
      <c r="T12839" s="669"/>
      <c r="U12839" s="669"/>
      <c r="AG12839" s="873"/>
      <c r="AN12839" s="669"/>
      <c r="IG12839" s="1009"/>
      <c r="IH12839" s="1009"/>
      <c r="II12839" s="1009"/>
      <c r="IJ12839" s="1009"/>
      <c r="IK12839" s="1009"/>
      <c r="IL12839" s="1009"/>
      <c r="IM12839" s="1009"/>
    </row>
    <row r="12840" spans="17:247" x14ac:dyDescent="0.25">
      <c r="Q12840" s="1333"/>
      <c r="R12840" s="1333"/>
      <c r="S12840" s="669"/>
      <c r="T12840" s="669"/>
      <c r="U12840" s="669"/>
      <c r="AG12840" s="873"/>
      <c r="AN12840" s="669"/>
      <c r="IG12840" s="1009"/>
      <c r="IH12840" s="1009"/>
      <c r="II12840" s="1009"/>
      <c r="IJ12840" s="1009"/>
      <c r="IK12840" s="1009"/>
      <c r="IL12840" s="1009"/>
      <c r="IM12840" s="1009"/>
    </row>
    <row r="12841" spans="17:247" x14ac:dyDescent="0.25">
      <c r="Q12841" s="1333"/>
      <c r="R12841" s="1333"/>
      <c r="S12841" s="669"/>
      <c r="T12841" s="669"/>
      <c r="U12841" s="669"/>
      <c r="AG12841" s="873"/>
      <c r="AN12841" s="669"/>
      <c r="IG12841" s="1009"/>
      <c r="IH12841" s="1009"/>
      <c r="II12841" s="1009"/>
      <c r="IJ12841" s="1009"/>
      <c r="IK12841" s="1009"/>
      <c r="IL12841" s="1009"/>
      <c r="IM12841" s="1009"/>
    </row>
    <row r="12842" spans="17:247" x14ac:dyDescent="0.25">
      <c r="Q12842" s="1333"/>
      <c r="R12842" s="1333"/>
      <c r="S12842" s="669"/>
      <c r="T12842" s="669"/>
      <c r="U12842" s="669"/>
      <c r="AG12842" s="873"/>
      <c r="AN12842" s="669"/>
      <c r="IG12842" s="1009"/>
      <c r="IH12842" s="1009"/>
      <c r="II12842" s="1009"/>
      <c r="IJ12842" s="1009"/>
      <c r="IK12842" s="1009"/>
      <c r="IL12842" s="1009"/>
      <c r="IM12842" s="1009"/>
    </row>
    <row r="12843" spans="17:247" x14ac:dyDescent="0.25">
      <c r="Q12843" s="1333"/>
      <c r="R12843" s="1333"/>
      <c r="S12843" s="669"/>
      <c r="T12843" s="669"/>
      <c r="U12843" s="669"/>
      <c r="AG12843" s="873"/>
      <c r="AN12843" s="669"/>
      <c r="IG12843" s="1009"/>
      <c r="IH12843" s="1009"/>
      <c r="II12843" s="1009"/>
      <c r="IJ12843" s="1009"/>
      <c r="IK12843" s="1009"/>
      <c r="IL12843" s="1009"/>
      <c r="IM12843" s="1009"/>
    </row>
    <row r="12844" spans="17:247" x14ac:dyDescent="0.25">
      <c r="Q12844" s="1333"/>
      <c r="R12844" s="1333"/>
      <c r="S12844" s="669"/>
      <c r="T12844" s="669"/>
      <c r="U12844" s="669"/>
      <c r="AG12844" s="873"/>
      <c r="AN12844" s="669"/>
      <c r="IG12844" s="1009"/>
      <c r="IH12844" s="1009"/>
      <c r="II12844" s="1009"/>
      <c r="IJ12844" s="1009"/>
      <c r="IK12844" s="1009"/>
      <c r="IL12844" s="1009"/>
      <c r="IM12844" s="1009"/>
    </row>
    <row r="12845" spans="17:247" x14ac:dyDescent="0.25">
      <c r="Q12845" s="1333"/>
      <c r="R12845" s="1333"/>
      <c r="S12845" s="669"/>
      <c r="T12845" s="669"/>
      <c r="U12845" s="669"/>
      <c r="AG12845" s="873"/>
      <c r="AN12845" s="669"/>
      <c r="IG12845" s="1009"/>
      <c r="IH12845" s="1009"/>
      <c r="II12845" s="1009"/>
      <c r="IJ12845" s="1009"/>
      <c r="IK12845" s="1009"/>
      <c r="IL12845" s="1009"/>
      <c r="IM12845" s="1009"/>
    </row>
    <row r="12846" spans="17:247" x14ac:dyDescent="0.25">
      <c r="Q12846" s="1333"/>
      <c r="R12846" s="1333"/>
      <c r="S12846" s="669"/>
      <c r="T12846" s="669"/>
      <c r="U12846" s="669"/>
      <c r="AG12846" s="873"/>
      <c r="AN12846" s="669"/>
      <c r="IG12846" s="1009"/>
      <c r="IH12846" s="1009"/>
      <c r="II12846" s="1009"/>
      <c r="IJ12846" s="1009"/>
      <c r="IK12846" s="1009"/>
      <c r="IL12846" s="1009"/>
      <c r="IM12846" s="1009"/>
    </row>
    <row r="12847" spans="17:247" x14ac:dyDescent="0.25">
      <c r="Q12847" s="1333"/>
      <c r="R12847" s="1333"/>
      <c r="S12847" s="669"/>
      <c r="T12847" s="669"/>
      <c r="U12847" s="669"/>
      <c r="AG12847" s="873"/>
      <c r="AN12847" s="669"/>
      <c r="IG12847" s="1009"/>
      <c r="IH12847" s="1009"/>
      <c r="II12847" s="1009"/>
      <c r="IJ12847" s="1009"/>
      <c r="IK12847" s="1009"/>
      <c r="IL12847" s="1009"/>
      <c r="IM12847" s="1009"/>
    </row>
    <row r="12848" spans="17:247" x14ac:dyDescent="0.25">
      <c r="Q12848" s="1333"/>
      <c r="R12848" s="1333"/>
      <c r="S12848" s="669"/>
      <c r="T12848" s="669"/>
      <c r="U12848" s="669"/>
      <c r="AG12848" s="873"/>
      <c r="AN12848" s="669"/>
      <c r="IG12848" s="1009"/>
      <c r="IH12848" s="1009"/>
      <c r="II12848" s="1009"/>
      <c r="IJ12848" s="1009"/>
      <c r="IK12848" s="1009"/>
      <c r="IL12848" s="1009"/>
      <c r="IM12848" s="1009"/>
    </row>
    <row r="12849" spans="17:247" x14ac:dyDescent="0.25">
      <c r="Q12849" s="1333"/>
      <c r="R12849" s="1333"/>
      <c r="S12849" s="669"/>
      <c r="T12849" s="669"/>
      <c r="U12849" s="669"/>
      <c r="AG12849" s="873"/>
      <c r="AN12849" s="669"/>
      <c r="IG12849" s="1009"/>
      <c r="IH12849" s="1009"/>
      <c r="II12849" s="1009"/>
      <c r="IJ12849" s="1009"/>
      <c r="IK12849" s="1009"/>
      <c r="IL12849" s="1009"/>
      <c r="IM12849" s="1009"/>
    </row>
    <row r="12850" spans="17:247" x14ac:dyDescent="0.25">
      <c r="Q12850" s="1333"/>
      <c r="R12850" s="1333"/>
      <c r="S12850" s="669"/>
      <c r="T12850" s="669"/>
      <c r="U12850" s="669"/>
      <c r="AG12850" s="873"/>
      <c r="AN12850" s="669"/>
      <c r="IG12850" s="1009"/>
      <c r="IH12850" s="1009"/>
      <c r="II12850" s="1009"/>
      <c r="IJ12850" s="1009"/>
      <c r="IK12850" s="1009"/>
      <c r="IL12850" s="1009"/>
      <c r="IM12850" s="1009"/>
    </row>
    <row r="12851" spans="17:247" x14ac:dyDescent="0.25">
      <c r="Q12851" s="1333"/>
      <c r="R12851" s="1333"/>
      <c r="S12851" s="669"/>
      <c r="T12851" s="669"/>
      <c r="U12851" s="669"/>
      <c r="AG12851" s="873"/>
      <c r="AN12851" s="669"/>
      <c r="IG12851" s="1009"/>
      <c r="IH12851" s="1009"/>
      <c r="II12851" s="1009"/>
      <c r="IJ12851" s="1009"/>
      <c r="IK12851" s="1009"/>
      <c r="IL12851" s="1009"/>
      <c r="IM12851" s="1009"/>
    </row>
    <row r="12852" spans="17:247" x14ac:dyDescent="0.25">
      <c r="Q12852" s="1333"/>
      <c r="R12852" s="1333"/>
      <c r="S12852" s="669"/>
      <c r="T12852" s="669"/>
      <c r="U12852" s="669"/>
      <c r="AG12852" s="873"/>
      <c r="AN12852" s="669"/>
      <c r="IG12852" s="1009"/>
      <c r="IH12852" s="1009"/>
      <c r="II12852" s="1009"/>
      <c r="IJ12852" s="1009"/>
      <c r="IK12852" s="1009"/>
      <c r="IL12852" s="1009"/>
      <c r="IM12852" s="1009"/>
    </row>
    <row r="12853" spans="17:247" x14ac:dyDescent="0.25">
      <c r="Q12853" s="1333"/>
      <c r="R12853" s="1333"/>
      <c r="S12853" s="669"/>
      <c r="T12853" s="669"/>
      <c r="U12853" s="669"/>
      <c r="AG12853" s="873"/>
      <c r="AN12853" s="669"/>
      <c r="IG12853" s="1009"/>
      <c r="IH12853" s="1009"/>
      <c r="II12853" s="1009"/>
      <c r="IJ12853" s="1009"/>
      <c r="IK12853" s="1009"/>
      <c r="IL12853" s="1009"/>
      <c r="IM12853" s="1009"/>
    </row>
    <row r="12854" spans="17:247" x14ac:dyDescent="0.25">
      <c r="Q12854" s="1333"/>
      <c r="R12854" s="1333"/>
      <c r="S12854" s="669"/>
      <c r="T12854" s="669"/>
      <c r="U12854" s="669"/>
      <c r="AG12854" s="873"/>
      <c r="AN12854" s="669"/>
      <c r="IG12854" s="1009"/>
      <c r="IH12854" s="1009"/>
      <c r="II12854" s="1009"/>
      <c r="IJ12854" s="1009"/>
      <c r="IK12854" s="1009"/>
      <c r="IL12854" s="1009"/>
      <c r="IM12854" s="1009"/>
    </row>
    <row r="12855" spans="17:247" x14ac:dyDescent="0.25">
      <c r="Q12855" s="1333"/>
      <c r="R12855" s="1333"/>
      <c r="S12855" s="669"/>
      <c r="T12855" s="669"/>
      <c r="U12855" s="669"/>
      <c r="AG12855" s="873"/>
      <c r="AN12855" s="669"/>
      <c r="IG12855" s="1009"/>
      <c r="IH12855" s="1009"/>
      <c r="II12855" s="1009"/>
      <c r="IJ12855" s="1009"/>
      <c r="IK12855" s="1009"/>
      <c r="IL12855" s="1009"/>
      <c r="IM12855" s="1009"/>
    </row>
    <row r="12856" spans="17:247" x14ac:dyDescent="0.25">
      <c r="Q12856" s="1333"/>
      <c r="R12856" s="1333"/>
      <c r="S12856" s="669"/>
      <c r="T12856" s="669"/>
      <c r="U12856" s="669"/>
      <c r="AG12856" s="873"/>
      <c r="AN12856" s="669"/>
      <c r="IG12856" s="1009"/>
      <c r="IH12856" s="1009"/>
      <c r="II12856" s="1009"/>
      <c r="IJ12856" s="1009"/>
      <c r="IK12856" s="1009"/>
      <c r="IL12856" s="1009"/>
      <c r="IM12856" s="1009"/>
    </row>
    <row r="12857" spans="17:247" x14ac:dyDescent="0.25">
      <c r="Q12857" s="1333"/>
      <c r="R12857" s="1333"/>
      <c r="S12857" s="669"/>
      <c r="T12857" s="669"/>
      <c r="U12857" s="669"/>
      <c r="AG12857" s="873"/>
      <c r="AN12857" s="669"/>
      <c r="IG12857" s="1009"/>
      <c r="IH12857" s="1009"/>
      <c r="II12857" s="1009"/>
      <c r="IJ12857" s="1009"/>
      <c r="IK12857" s="1009"/>
      <c r="IL12857" s="1009"/>
      <c r="IM12857" s="1009"/>
    </row>
    <row r="12858" spans="17:247" x14ac:dyDescent="0.25">
      <c r="Q12858" s="1333"/>
      <c r="R12858" s="1333"/>
      <c r="S12858" s="669"/>
      <c r="T12858" s="669"/>
      <c r="U12858" s="669"/>
      <c r="AG12858" s="873"/>
      <c r="AN12858" s="669"/>
      <c r="IG12858" s="1009"/>
      <c r="IH12858" s="1009"/>
      <c r="II12858" s="1009"/>
      <c r="IJ12858" s="1009"/>
      <c r="IK12858" s="1009"/>
      <c r="IL12858" s="1009"/>
      <c r="IM12858" s="1009"/>
    </row>
    <row r="12859" spans="17:247" x14ac:dyDescent="0.25">
      <c r="Q12859" s="1333"/>
      <c r="R12859" s="1333"/>
      <c r="S12859" s="669"/>
      <c r="T12859" s="669"/>
      <c r="U12859" s="669"/>
      <c r="AG12859" s="873"/>
      <c r="AN12859" s="669"/>
      <c r="IG12859" s="1009"/>
      <c r="IH12859" s="1009"/>
      <c r="II12859" s="1009"/>
      <c r="IJ12859" s="1009"/>
      <c r="IK12859" s="1009"/>
      <c r="IL12859" s="1009"/>
      <c r="IM12859" s="1009"/>
    </row>
    <row r="12860" spans="17:247" x14ac:dyDescent="0.25">
      <c r="Q12860" s="1333"/>
      <c r="R12860" s="1333"/>
      <c r="S12860" s="669"/>
      <c r="T12860" s="669"/>
      <c r="U12860" s="669"/>
      <c r="AG12860" s="873"/>
      <c r="AN12860" s="669"/>
      <c r="IG12860" s="1009"/>
      <c r="IH12860" s="1009"/>
      <c r="II12860" s="1009"/>
      <c r="IJ12860" s="1009"/>
      <c r="IK12860" s="1009"/>
      <c r="IL12860" s="1009"/>
      <c r="IM12860" s="1009"/>
    </row>
    <row r="12861" spans="17:247" x14ac:dyDescent="0.25">
      <c r="Q12861" s="1333"/>
      <c r="R12861" s="1333"/>
      <c r="S12861" s="669"/>
      <c r="T12861" s="669"/>
      <c r="U12861" s="669"/>
      <c r="AG12861" s="873"/>
      <c r="AN12861" s="669"/>
      <c r="IG12861" s="1009"/>
      <c r="IH12861" s="1009"/>
      <c r="II12861" s="1009"/>
      <c r="IJ12861" s="1009"/>
      <c r="IK12861" s="1009"/>
      <c r="IL12861" s="1009"/>
      <c r="IM12861" s="1009"/>
    </row>
    <row r="12862" spans="17:247" x14ac:dyDescent="0.25">
      <c r="Q12862" s="1333"/>
      <c r="R12862" s="1333"/>
      <c r="S12862" s="669"/>
      <c r="T12862" s="669"/>
      <c r="U12862" s="669"/>
      <c r="AG12862" s="873"/>
      <c r="AN12862" s="669"/>
      <c r="IG12862" s="1009"/>
      <c r="IH12862" s="1009"/>
      <c r="II12862" s="1009"/>
      <c r="IJ12862" s="1009"/>
      <c r="IK12862" s="1009"/>
      <c r="IL12862" s="1009"/>
      <c r="IM12862" s="1009"/>
    </row>
    <row r="12863" spans="17:247" x14ac:dyDescent="0.25">
      <c r="Q12863" s="1333"/>
      <c r="R12863" s="1333"/>
      <c r="S12863" s="669"/>
      <c r="T12863" s="669"/>
      <c r="U12863" s="669"/>
      <c r="AG12863" s="873"/>
      <c r="AN12863" s="669"/>
      <c r="IG12863" s="1009"/>
      <c r="IH12863" s="1009"/>
      <c r="II12863" s="1009"/>
      <c r="IJ12863" s="1009"/>
      <c r="IK12863" s="1009"/>
      <c r="IL12863" s="1009"/>
      <c r="IM12863" s="1009"/>
    </row>
    <row r="12864" spans="17:247" x14ac:dyDescent="0.25">
      <c r="Q12864" s="1333"/>
      <c r="R12864" s="1333"/>
      <c r="S12864" s="669"/>
      <c r="T12864" s="669"/>
      <c r="U12864" s="669"/>
      <c r="AG12864" s="873"/>
      <c r="AN12864" s="669"/>
      <c r="IG12864" s="1009"/>
      <c r="IH12864" s="1009"/>
      <c r="II12864" s="1009"/>
      <c r="IJ12864" s="1009"/>
      <c r="IK12864" s="1009"/>
      <c r="IL12864" s="1009"/>
      <c r="IM12864" s="1009"/>
    </row>
    <row r="12865" spans="17:247" x14ac:dyDescent="0.25">
      <c r="Q12865" s="1333"/>
      <c r="R12865" s="1333"/>
      <c r="S12865" s="669"/>
      <c r="T12865" s="669"/>
      <c r="U12865" s="669"/>
      <c r="AG12865" s="873"/>
      <c r="AN12865" s="669"/>
      <c r="IG12865" s="1009"/>
      <c r="IH12865" s="1009"/>
      <c r="II12865" s="1009"/>
      <c r="IJ12865" s="1009"/>
      <c r="IK12865" s="1009"/>
      <c r="IL12865" s="1009"/>
      <c r="IM12865" s="1009"/>
    </row>
    <row r="12866" spans="17:247" x14ac:dyDescent="0.25">
      <c r="Q12866" s="1333"/>
      <c r="R12866" s="1333"/>
      <c r="S12866" s="669"/>
      <c r="T12866" s="669"/>
      <c r="U12866" s="669"/>
      <c r="AG12866" s="873"/>
      <c r="AN12866" s="669"/>
      <c r="IG12866" s="1009"/>
      <c r="IH12866" s="1009"/>
      <c r="II12866" s="1009"/>
      <c r="IJ12866" s="1009"/>
      <c r="IK12866" s="1009"/>
      <c r="IL12866" s="1009"/>
      <c r="IM12866" s="1009"/>
    </row>
    <row r="12867" spans="17:247" x14ac:dyDescent="0.25">
      <c r="Q12867" s="1333"/>
      <c r="R12867" s="1333"/>
      <c r="S12867" s="669"/>
      <c r="T12867" s="669"/>
      <c r="U12867" s="669"/>
      <c r="AG12867" s="873"/>
      <c r="AN12867" s="669"/>
      <c r="IG12867" s="1009"/>
      <c r="IH12867" s="1009"/>
      <c r="II12867" s="1009"/>
      <c r="IJ12867" s="1009"/>
      <c r="IK12867" s="1009"/>
      <c r="IL12867" s="1009"/>
      <c r="IM12867" s="1009"/>
    </row>
    <row r="12868" spans="17:247" x14ac:dyDescent="0.25">
      <c r="Q12868" s="1333"/>
      <c r="R12868" s="1333"/>
      <c r="S12868" s="669"/>
      <c r="T12868" s="669"/>
      <c r="U12868" s="669"/>
      <c r="AG12868" s="873"/>
      <c r="AN12868" s="669"/>
      <c r="IG12868" s="1009"/>
      <c r="IH12868" s="1009"/>
      <c r="II12868" s="1009"/>
      <c r="IJ12868" s="1009"/>
      <c r="IK12868" s="1009"/>
      <c r="IL12868" s="1009"/>
      <c r="IM12868" s="1009"/>
    </row>
    <row r="12869" spans="17:247" x14ac:dyDescent="0.25">
      <c r="Q12869" s="1333"/>
      <c r="R12869" s="1333"/>
      <c r="S12869" s="669"/>
      <c r="T12869" s="669"/>
      <c r="U12869" s="669"/>
      <c r="AG12869" s="873"/>
      <c r="AN12869" s="669"/>
      <c r="IG12869" s="1009"/>
      <c r="IH12869" s="1009"/>
      <c r="II12869" s="1009"/>
      <c r="IJ12869" s="1009"/>
      <c r="IK12869" s="1009"/>
      <c r="IL12869" s="1009"/>
      <c r="IM12869" s="1009"/>
    </row>
    <row r="12870" spans="17:247" x14ac:dyDescent="0.25">
      <c r="Q12870" s="1333"/>
      <c r="R12870" s="1333"/>
      <c r="S12870" s="669"/>
      <c r="T12870" s="669"/>
      <c r="U12870" s="669"/>
      <c r="AG12870" s="873"/>
      <c r="AN12870" s="669"/>
      <c r="IG12870" s="1009"/>
      <c r="IH12870" s="1009"/>
      <c r="II12870" s="1009"/>
      <c r="IJ12870" s="1009"/>
      <c r="IK12870" s="1009"/>
      <c r="IL12870" s="1009"/>
      <c r="IM12870" s="1009"/>
    </row>
    <row r="12871" spans="17:247" x14ac:dyDescent="0.25">
      <c r="Q12871" s="1333"/>
      <c r="R12871" s="1333"/>
      <c r="S12871" s="669"/>
      <c r="T12871" s="669"/>
      <c r="U12871" s="669"/>
      <c r="AG12871" s="873"/>
      <c r="AN12871" s="669"/>
      <c r="IG12871" s="1009"/>
      <c r="IH12871" s="1009"/>
      <c r="II12871" s="1009"/>
      <c r="IJ12871" s="1009"/>
      <c r="IK12871" s="1009"/>
      <c r="IL12871" s="1009"/>
      <c r="IM12871" s="1009"/>
    </row>
    <row r="12872" spans="17:247" x14ac:dyDescent="0.25">
      <c r="Q12872" s="1333"/>
      <c r="R12872" s="1333"/>
      <c r="S12872" s="669"/>
      <c r="T12872" s="669"/>
      <c r="U12872" s="669"/>
      <c r="AG12872" s="873"/>
      <c r="AN12872" s="669"/>
      <c r="IG12872" s="1009"/>
      <c r="IH12872" s="1009"/>
      <c r="II12872" s="1009"/>
      <c r="IJ12872" s="1009"/>
      <c r="IK12872" s="1009"/>
      <c r="IL12872" s="1009"/>
      <c r="IM12872" s="1009"/>
    </row>
    <row r="12873" spans="17:247" x14ac:dyDescent="0.25">
      <c r="Q12873" s="1333"/>
      <c r="R12873" s="1333"/>
      <c r="S12873" s="669"/>
      <c r="T12873" s="669"/>
      <c r="U12873" s="669"/>
      <c r="AG12873" s="873"/>
      <c r="AN12873" s="669"/>
      <c r="IG12873" s="1009"/>
      <c r="IH12873" s="1009"/>
      <c r="II12873" s="1009"/>
      <c r="IJ12873" s="1009"/>
      <c r="IK12873" s="1009"/>
      <c r="IL12873" s="1009"/>
      <c r="IM12873" s="1009"/>
    </row>
    <row r="12874" spans="17:247" x14ac:dyDescent="0.25">
      <c r="Q12874" s="1333"/>
      <c r="R12874" s="1333"/>
      <c r="S12874" s="669"/>
      <c r="T12874" s="669"/>
      <c r="U12874" s="669"/>
      <c r="AG12874" s="873"/>
      <c r="AN12874" s="669"/>
      <c r="IG12874" s="1009"/>
      <c r="IH12874" s="1009"/>
      <c r="II12874" s="1009"/>
      <c r="IJ12874" s="1009"/>
      <c r="IK12874" s="1009"/>
      <c r="IL12874" s="1009"/>
      <c r="IM12874" s="1009"/>
    </row>
    <row r="12875" spans="17:247" x14ac:dyDescent="0.25">
      <c r="Q12875" s="1333"/>
      <c r="R12875" s="1333"/>
      <c r="S12875" s="669"/>
      <c r="T12875" s="669"/>
      <c r="U12875" s="669"/>
      <c r="AG12875" s="873"/>
      <c r="AN12875" s="669"/>
      <c r="IG12875" s="1009"/>
      <c r="IH12875" s="1009"/>
      <c r="II12875" s="1009"/>
      <c r="IJ12875" s="1009"/>
      <c r="IK12875" s="1009"/>
      <c r="IL12875" s="1009"/>
      <c r="IM12875" s="1009"/>
    </row>
    <row r="12876" spans="17:247" x14ac:dyDescent="0.25">
      <c r="Q12876" s="1333"/>
      <c r="R12876" s="1333"/>
      <c r="S12876" s="669"/>
      <c r="T12876" s="669"/>
      <c r="U12876" s="669"/>
      <c r="AG12876" s="873"/>
      <c r="AN12876" s="669"/>
      <c r="IG12876" s="1009"/>
      <c r="IH12876" s="1009"/>
      <c r="II12876" s="1009"/>
      <c r="IJ12876" s="1009"/>
      <c r="IK12876" s="1009"/>
      <c r="IL12876" s="1009"/>
      <c r="IM12876" s="1009"/>
    </row>
    <row r="12877" spans="17:247" x14ac:dyDescent="0.25">
      <c r="Q12877" s="1333"/>
      <c r="R12877" s="1333"/>
      <c r="S12877" s="669"/>
      <c r="T12877" s="669"/>
      <c r="U12877" s="669"/>
      <c r="AG12877" s="873"/>
      <c r="AN12877" s="669"/>
      <c r="IG12877" s="1009"/>
      <c r="IH12877" s="1009"/>
      <c r="II12877" s="1009"/>
      <c r="IJ12877" s="1009"/>
      <c r="IK12877" s="1009"/>
      <c r="IL12877" s="1009"/>
      <c r="IM12877" s="1009"/>
    </row>
    <row r="12878" spans="17:247" x14ac:dyDescent="0.25">
      <c r="Q12878" s="1333"/>
      <c r="R12878" s="1333"/>
      <c r="S12878" s="669"/>
      <c r="T12878" s="669"/>
      <c r="U12878" s="669"/>
      <c r="AG12878" s="873"/>
      <c r="AN12878" s="669"/>
      <c r="IG12878" s="1009"/>
      <c r="IH12878" s="1009"/>
      <c r="II12878" s="1009"/>
      <c r="IJ12878" s="1009"/>
      <c r="IK12878" s="1009"/>
      <c r="IL12878" s="1009"/>
      <c r="IM12878" s="1009"/>
    </row>
    <row r="12879" spans="17:247" x14ac:dyDescent="0.25">
      <c r="Q12879" s="1333"/>
      <c r="R12879" s="1333"/>
      <c r="S12879" s="669"/>
      <c r="T12879" s="669"/>
      <c r="U12879" s="669"/>
      <c r="AG12879" s="873"/>
      <c r="AN12879" s="669"/>
      <c r="IG12879" s="1009"/>
      <c r="IH12879" s="1009"/>
      <c r="II12879" s="1009"/>
      <c r="IJ12879" s="1009"/>
      <c r="IK12879" s="1009"/>
      <c r="IL12879" s="1009"/>
      <c r="IM12879" s="1009"/>
    </row>
    <row r="12880" spans="17:247" x14ac:dyDescent="0.25">
      <c r="Q12880" s="1333"/>
      <c r="R12880" s="1333"/>
      <c r="S12880" s="669"/>
      <c r="T12880" s="669"/>
      <c r="U12880" s="669"/>
      <c r="AG12880" s="873"/>
      <c r="AN12880" s="669"/>
      <c r="IG12880" s="1009"/>
      <c r="IH12880" s="1009"/>
      <c r="II12880" s="1009"/>
      <c r="IJ12880" s="1009"/>
      <c r="IK12880" s="1009"/>
      <c r="IL12880" s="1009"/>
      <c r="IM12880" s="1009"/>
    </row>
    <row r="12881" spans="17:247" x14ac:dyDescent="0.25">
      <c r="Q12881" s="1333"/>
      <c r="R12881" s="1333"/>
      <c r="S12881" s="669"/>
      <c r="T12881" s="669"/>
      <c r="U12881" s="669"/>
      <c r="AG12881" s="873"/>
      <c r="AN12881" s="669"/>
      <c r="IG12881" s="1009"/>
      <c r="IH12881" s="1009"/>
      <c r="II12881" s="1009"/>
      <c r="IJ12881" s="1009"/>
      <c r="IK12881" s="1009"/>
      <c r="IL12881" s="1009"/>
      <c r="IM12881" s="1009"/>
    </row>
    <row r="12882" spans="17:247" x14ac:dyDescent="0.25">
      <c r="Q12882" s="1333"/>
      <c r="R12882" s="1333"/>
      <c r="S12882" s="669"/>
      <c r="T12882" s="669"/>
      <c r="U12882" s="669"/>
      <c r="AG12882" s="873"/>
      <c r="AN12882" s="669"/>
      <c r="IG12882" s="1009"/>
      <c r="IH12882" s="1009"/>
      <c r="II12882" s="1009"/>
      <c r="IJ12882" s="1009"/>
      <c r="IK12882" s="1009"/>
      <c r="IL12882" s="1009"/>
      <c r="IM12882" s="1009"/>
    </row>
    <row r="12883" spans="17:247" x14ac:dyDescent="0.25">
      <c r="Q12883" s="1333"/>
      <c r="R12883" s="1333"/>
      <c r="S12883" s="669"/>
      <c r="T12883" s="669"/>
      <c r="U12883" s="669"/>
      <c r="AG12883" s="873"/>
      <c r="AN12883" s="669"/>
      <c r="IG12883" s="1009"/>
      <c r="IH12883" s="1009"/>
      <c r="II12883" s="1009"/>
      <c r="IJ12883" s="1009"/>
      <c r="IK12883" s="1009"/>
      <c r="IL12883" s="1009"/>
      <c r="IM12883" s="1009"/>
    </row>
    <row r="12884" spans="17:247" x14ac:dyDescent="0.25">
      <c r="Q12884" s="1333"/>
      <c r="R12884" s="1333"/>
      <c r="S12884" s="669"/>
      <c r="T12884" s="669"/>
      <c r="U12884" s="669"/>
      <c r="AG12884" s="873"/>
      <c r="AN12884" s="669"/>
      <c r="IG12884" s="1009"/>
      <c r="IH12884" s="1009"/>
      <c r="II12884" s="1009"/>
      <c r="IJ12884" s="1009"/>
      <c r="IK12884" s="1009"/>
      <c r="IL12884" s="1009"/>
      <c r="IM12884" s="1009"/>
    </row>
    <row r="12885" spans="17:247" x14ac:dyDescent="0.25">
      <c r="Q12885" s="1333"/>
      <c r="R12885" s="1333"/>
      <c r="S12885" s="669"/>
      <c r="T12885" s="669"/>
      <c r="U12885" s="669"/>
      <c r="AG12885" s="873"/>
      <c r="AN12885" s="669"/>
      <c r="IG12885" s="1009"/>
      <c r="IH12885" s="1009"/>
      <c r="II12885" s="1009"/>
      <c r="IJ12885" s="1009"/>
      <c r="IK12885" s="1009"/>
      <c r="IL12885" s="1009"/>
      <c r="IM12885" s="1009"/>
    </row>
    <row r="12886" spans="17:247" x14ac:dyDescent="0.25">
      <c r="Q12886" s="1333"/>
      <c r="R12886" s="1333"/>
      <c r="S12886" s="669"/>
      <c r="T12886" s="669"/>
      <c r="U12886" s="669"/>
      <c r="AG12886" s="873"/>
      <c r="AN12886" s="669"/>
      <c r="IG12886" s="1009"/>
      <c r="IH12886" s="1009"/>
      <c r="II12886" s="1009"/>
      <c r="IJ12886" s="1009"/>
      <c r="IK12886" s="1009"/>
      <c r="IL12886" s="1009"/>
      <c r="IM12886" s="1009"/>
    </row>
    <row r="12887" spans="17:247" x14ac:dyDescent="0.25">
      <c r="Q12887" s="1333"/>
      <c r="R12887" s="1333"/>
      <c r="S12887" s="669"/>
      <c r="T12887" s="669"/>
      <c r="U12887" s="669"/>
      <c r="AG12887" s="873"/>
      <c r="AN12887" s="669"/>
      <c r="IG12887" s="1009"/>
      <c r="IH12887" s="1009"/>
      <c r="II12887" s="1009"/>
      <c r="IJ12887" s="1009"/>
      <c r="IK12887" s="1009"/>
      <c r="IL12887" s="1009"/>
      <c r="IM12887" s="1009"/>
    </row>
    <row r="12888" spans="17:247" x14ac:dyDescent="0.25">
      <c r="Q12888" s="1333"/>
      <c r="R12888" s="1333"/>
      <c r="S12888" s="669"/>
      <c r="T12888" s="669"/>
      <c r="U12888" s="669"/>
      <c r="AG12888" s="873"/>
      <c r="AN12888" s="669"/>
      <c r="IG12888" s="1009"/>
      <c r="IH12888" s="1009"/>
      <c r="II12888" s="1009"/>
      <c r="IJ12888" s="1009"/>
      <c r="IK12888" s="1009"/>
      <c r="IL12888" s="1009"/>
      <c r="IM12888" s="1009"/>
    </row>
    <row r="12889" spans="17:247" x14ac:dyDescent="0.25">
      <c r="Q12889" s="1333"/>
      <c r="R12889" s="1333"/>
      <c r="S12889" s="669"/>
      <c r="T12889" s="669"/>
      <c r="U12889" s="669"/>
      <c r="AG12889" s="873"/>
      <c r="AN12889" s="669"/>
      <c r="IG12889" s="1009"/>
      <c r="IH12889" s="1009"/>
      <c r="II12889" s="1009"/>
      <c r="IJ12889" s="1009"/>
      <c r="IK12889" s="1009"/>
      <c r="IL12889" s="1009"/>
      <c r="IM12889" s="1009"/>
    </row>
    <row r="12890" spans="17:247" x14ac:dyDescent="0.25">
      <c r="Q12890" s="1333"/>
      <c r="R12890" s="1333"/>
      <c r="S12890" s="669"/>
      <c r="T12890" s="669"/>
      <c r="U12890" s="669"/>
      <c r="AG12890" s="873"/>
      <c r="AN12890" s="669"/>
      <c r="IG12890" s="1009"/>
      <c r="IH12890" s="1009"/>
      <c r="II12890" s="1009"/>
      <c r="IJ12890" s="1009"/>
      <c r="IK12890" s="1009"/>
      <c r="IL12890" s="1009"/>
      <c r="IM12890" s="1009"/>
    </row>
    <row r="12891" spans="17:247" x14ac:dyDescent="0.25">
      <c r="Q12891" s="1333"/>
      <c r="R12891" s="1333"/>
      <c r="S12891" s="669"/>
      <c r="T12891" s="669"/>
      <c r="U12891" s="669"/>
      <c r="AG12891" s="873"/>
      <c r="AN12891" s="669"/>
      <c r="IG12891" s="1009"/>
      <c r="IH12891" s="1009"/>
      <c r="II12891" s="1009"/>
      <c r="IJ12891" s="1009"/>
      <c r="IK12891" s="1009"/>
      <c r="IL12891" s="1009"/>
      <c r="IM12891" s="1009"/>
    </row>
    <row r="12892" spans="17:247" x14ac:dyDescent="0.25">
      <c r="Q12892" s="1333"/>
      <c r="R12892" s="1333"/>
      <c r="S12892" s="669"/>
      <c r="T12892" s="669"/>
      <c r="U12892" s="669"/>
      <c r="AG12892" s="873"/>
      <c r="AN12892" s="669"/>
      <c r="IG12892" s="1009"/>
      <c r="IH12892" s="1009"/>
      <c r="II12892" s="1009"/>
      <c r="IJ12892" s="1009"/>
      <c r="IK12892" s="1009"/>
      <c r="IL12892" s="1009"/>
      <c r="IM12892" s="1009"/>
    </row>
    <row r="12893" spans="17:247" x14ac:dyDescent="0.25">
      <c r="Q12893" s="1333"/>
      <c r="R12893" s="1333"/>
      <c r="S12893" s="669"/>
      <c r="T12893" s="669"/>
      <c r="U12893" s="669"/>
      <c r="AG12893" s="873"/>
      <c r="AN12893" s="669"/>
      <c r="IG12893" s="1009"/>
      <c r="IH12893" s="1009"/>
      <c r="II12893" s="1009"/>
      <c r="IJ12893" s="1009"/>
      <c r="IK12893" s="1009"/>
      <c r="IL12893" s="1009"/>
      <c r="IM12893" s="1009"/>
    </row>
    <row r="12894" spans="17:247" x14ac:dyDescent="0.25">
      <c r="Q12894" s="1333"/>
      <c r="R12894" s="1333"/>
      <c r="S12894" s="669"/>
      <c r="T12894" s="669"/>
      <c r="U12894" s="669"/>
      <c r="AG12894" s="873"/>
      <c r="AN12894" s="669"/>
      <c r="IG12894" s="1009"/>
      <c r="IH12894" s="1009"/>
      <c r="II12894" s="1009"/>
      <c r="IJ12894" s="1009"/>
      <c r="IK12894" s="1009"/>
      <c r="IL12894" s="1009"/>
      <c r="IM12894" s="1009"/>
    </row>
    <row r="12895" spans="17:247" x14ac:dyDescent="0.25">
      <c r="Q12895" s="1333"/>
      <c r="R12895" s="1333"/>
      <c r="S12895" s="669"/>
      <c r="T12895" s="669"/>
      <c r="U12895" s="669"/>
      <c r="AG12895" s="873"/>
      <c r="AN12895" s="669"/>
      <c r="IG12895" s="1009"/>
      <c r="IH12895" s="1009"/>
      <c r="II12895" s="1009"/>
      <c r="IJ12895" s="1009"/>
      <c r="IK12895" s="1009"/>
      <c r="IL12895" s="1009"/>
      <c r="IM12895" s="1009"/>
    </row>
    <row r="12896" spans="17:247" x14ac:dyDescent="0.25">
      <c r="Q12896" s="1333"/>
      <c r="R12896" s="1333"/>
      <c r="S12896" s="669"/>
      <c r="T12896" s="669"/>
      <c r="U12896" s="669"/>
      <c r="AG12896" s="873"/>
      <c r="AN12896" s="669"/>
      <c r="IG12896" s="1009"/>
      <c r="IH12896" s="1009"/>
      <c r="II12896" s="1009"/>
      <c r="IJ12896" s="1009"/>
      <c r="IK12896" s="1009"/>
      <c r="IL12896" s="1009"/>
      <c r="IM12896" s="1009"/>
    </row>
    <row r="12897" spans="17:247" x14ac:dyDescent="0.25">
      <c r="Q12897" s="1333"/>
      <c r="R12897" s="1333"/>
      <c r="S12897" s="669"/>
      <c r="T12897" s="669"/>
      <c r="U12897" s="669"/>
      <c r="AG12897" s="873"/>
      <c r="AN12897" s="669"/>
      <c r="IG12897" s="1009"/>
      <c r="IH12897" s="1009"/>
      <c r="II12897" s="1009"/>
      <c r="IJ12897" s="1009"/>
      <c r="IK12897" s="1009"/>
      <c r="IL12897" s="1009"/>
      <c r="IM12897" s="1009"/>
    </row>
    <row r="12898" spans="17:247" x14ac:dyDescent="0.25">
      <c r="Q12898" s="1333"/>
      <c r="R12898" s="1333"/>
      <c r="S12898" s="669"/>
      <c r="T12898" s="669"/>
      <c r="U12898" s="669"/>
      <c r="AG12898" s="873"/>
      <c r="AN12898" s="669"/>
      <c r="IG12898" s="1009"/>
      <c r="IH12898" s="1009"/>
      <c r="II12898" s="1009"/>
      <c r="IJ12898" s="1009"/>
      <c r="IK12898" s="1009"/>
      <c r="IL12898" s="1009"/>
      <c r="IM12898" s="1009"/>
    </row>
    <row r="12899" spans="17:247" x14ac:dyDescent="0.25">
      <c r="Q12899" s="1333"/>
      <c r="R12899" s="1333"/>
      <c r="S12899" s="669"/>
      <c r="T12899" s="669"/>
      <c r="U12899" s="669"/>
      <c r="AG12899" s="873"/>
      <c r="AN12899" s="669"/>
      <c r="IG12899" s="1009"/>
      <c r="IH12899" s="1009"/>
      <c r="II12899" s="1009"/>
      <c r="IJ12899" s="1009"/>
      <c r="IK12899" s="1009"/>
      <c r="IL12899" s="1009"/>
      <c r="IM12899" s="1009"/>
    </row>
    <row r="12900" spans="17:247" x14ac:dyDescent="0.25">
      <c r="Q12900" s="1333"/>
      <c r="R12900" s="1333"/>
      <c r="S12900" s="669"/>
      <c r="T12900" s="669"/>
      <c r="U12900" s="669"/>
      <c r="AG12900" s="873"/>
      <c r="AN12900" s="669"/>
      <c r="IG12900" s="1009"/>
      <c r="IH12900" s="1009"/>
      <c r="II12900" s="1009"/>
      <c r="IJ12900" s="1009"/>
      <c r="IK12900" s="1009"/>
      <c r="IL12900" s="1009"/>
      <c r="IM12900" s="1009"/>
    </row>
    <row r="12901" spans="17:247" x14ac:dyDescent="0.25">
      <c r="Q12901" s="1333"/>
      <c r="R12901" s="1333"/>
      <c r="S12901" s="669"/>
      <c r="T12901" s="669"/>
      <c r="U12901" s="669"/>
      <c r="AG12901" s="873"/>
      <c r="AN12901" s="669"/>
      <c r="IG12901" s="1009"/>
      <c r="IH12901" s="1009"/>
      <c r="II12901" s="1009"/>
      <c r="IJ12901" s="1009"/>
      <c r="IK12901" s="1009"/>
      <c r="IL12901" s="1009"/>
      <c r="IM12901" s="1009"/>
    </row>
    <row r="12902" spans="17:247" x14ac:dyDescent="0.25">
      <c r="Q12902" s="1333"/>
      <c r="R12902" s="1333"/>
      <c r="S12902" s="669"/>
      <c r="T12902" s="669"/>
      <c r="U12902" s="669"/>
      <c r="AG12902" s="873"/>
      <c r="AN12902" s="669"/>
      <c r="IG12902" s="1009"/>
      <c r="IH12902" s="1009"/>
      <c r="II12902" s="1009"/>
      <c r="IJ12902" s="1009"/>
      <c r="IK12902" s="1009"/>
      <c r="IL12902" s="1009"/>
      <c r="IM12902" s="1009"/>
    </row>
    <row r="12903" spans="17:247" x14ac:dyDescent="0.25">
      <c r="Q12903" s="1333"/>
      <c r="R12903" s="1333"/>
      <c r="S12903" s="669"/>
      <c r="T12903" s="669"/>
      <c r="U12903" s="669"/>
      <c r="AG12903" s="873"/>
      <c r="AN12903" s="669"/>
      <c r="IG12903" s="1009"/>
      <c r="IH12903" s="1009"/>
      <c r="II12903" s="1009"/>
      <c r="IJ12903" s="1009"/>
      <c r="IK12903" s="1009"/>
      <c r="IL12903" s="1009"/>
      <c r="IM12903" s="1009"/>
    </row>
    <row r="12904" spans="17:247" x14ac:dyDescent="0.25">
      <c r="Q12904" s="1333"/>
      <c r="R12904" s="1333"/>
      <c r="S12904" s="669"/>
      <c r="T12904" s="669"/>
      <c r="U12904" s="669"/>
      <c r="AG12904" s="873"/>
      <c r="AN12904" s="669"/>
      <c r="IG12904" s="1009"/>
      <c r="IH12904" s="1009"/>
      <c r="II12904" s="1009"/>
      <c r="IJ12904" s="1009"/>
      <c r="IK12904" s="1009"/>
      <c r="IL12904" s="1009"/>
      <c r="IM12904" s="1009"/>
    </row>
    <row r="12905" spans="17:247" x14ac:dyDescent="0.25">
      <c r="Q12905" s="1333"/>
      <c r="R12905" s="1333"/>
      <c r="S12905" s="669"/>
      <c r="T12905" s="669"/>
      <c r="U12905" s="669"/>
      <c r="AG12905" s="873"/>
      <c r="AN12905" s="669"/>
      <c r="IG12905" s="1009"/>
      <c r="IH12905" s="1009"/>
      <c r="II12905" s="1009"/>
      <c r="IJ12905" s="1009"/>
      <c r="IK12905" s="1009"/>
      <c r="IL12905" s="1009"/>
      <c r="IM12905" s="1009"/>
    </row>
    <row r="12906" spans="17:247" x14ac:dyDescent="0.25">
      <c r="Q12906" s="1333"/>
      <c r="R12906" s="1333"/>
      <c r="S12906" s="669"/>
      <c r="T12906" s="669"/>
      <c r="U12906" s="669"/>
      <c r="AG12906" s="873"/>
      <c r="AN12906" s="669"/>
      <c r="IG12906" s="1009"/>
      <c r="IH12906" s="1009"/>
      <c r="II12906" s="1009"/>
      <c r="IJ12906" s="1009"/>
      <c r="IK12906" s="1009"/>
      <c r="IL12906" s="1009"/>
      <c r="IM12906" s="1009"/>
    </row>
    <row r="12907" spans="17:247" x14ac:dyDescent="0.25">
      <c r="Q12907" s="1333"/>
      <c r="R12907" s="1333"/>
      <c r="S12907" s="669"/>
      <c r="T12907" s="669"/>
      <c r="U12907" s="669"/>
      <c r="AG12907" s="873"/>
      <c r="AN12907" s="669"/>
      <c r="IG12907" s="1009"/>
      <c r="IH12907" s="1009"/>
      <c r="II12907" s="1009"/>
      <c r="IJ12907" s="1009"/>
      <c r="IK12907" s="1009"/>
      <c r="IL12907" s="1009"/>
      <c r="IM12907" s="1009"/>
    </row>
    <row r="12908" spans="17:247" x14ac:dyDescent="0.25">
      <c r="Q12908" s="1333"/>
      <c r="R12908" s="1333"/>
      <c r="S12908" s="669"/>
      <c r="T12908" s="669"/>
      <c r="U12908" s="669"/>
      <c r="AG12908" s="873"/>
      <c r="AN12908" s="669"/>
      <c r="IG12908" s="1009"/>
      <c r="IH12908" s="1009"/>
      <c r="II12908" s="1009"/>
      <c r="IJ12908" s="1009"/>
      <c r="IK12908" s="1009"/>
      <c r="IL12908" s="1009"/>
      <c r="IM12908" s="1009"/>
    </row>
    <row r="12909" spans="17:247" x14ac:dyDescent="0.25">
      <c r="Q12909" s="1333"/>
      <c r="R12909" s="1333"/>
      <c r="S12909" s="669"/>
      <c r="T12909" s="669"/>
      <c r="U12909" s="669"/>
      <c r="AG12909" s="873"/>
      <c r="AN12909" s="669"/>
      <c r="IG12909" s="1009"/>
      <c r="IH12909" s="1009"/>
      <c r="II12909" s="1009"/>
      <c r="IJ12909" s="1009"/>
      <c r="IK12909" s="1009"/>
      <c r="IL12909" s="1009"/>
      <c r="IM12909" s="1009"/>
    </row>
    <row r="12910" spans="17:247" x14ac:dyDescent="0.25">
      <c r="Q12910" s="1333"/>
      <c r="R12910" s="1333"/>
      <c r="S12910" s="669"/>
      <c r="T12910" s="669"/>
      <c r="U12910" s="669"/>
      <c r="AG12910" s="873"/>
      <c r="AN12910" s="669"/>
      <c r="IG12910" s="1009"/>
      <c r="IH12910" s="1009"/>
      <c r="II12910" s="1009"/>
      <c r="IJ12910" s="1009"/>
      <c r="IK12910" s="1009"/>
      <c r="IL12910" s="1009"/>
      <c r="IM12910" s="1009"/>
    </row>
    <row r="12911" spans="17:247" x14ac:dyDescent="0.25">
      <c r="Q12911" s="1333"/>
      <c r="R12911" s="1333"/>
      <c r="S12911" s="669"/>
      <c r="T12911" s="669"/>
      <c r="U12911" s="669"/>
      <c r="AG12911" s="873"/>
      <c r="AN12911" s="669"/>
      <c r="IG12911" s="1009"/>
      <c r="IH12911" s="1009"/>
      <c r="II12911" s="1009"/>
      <c r="IJ12911" s="1009"/>
      <c r="IK12911" s="1009"/>
      <c r="IL12911" s="1009"/>
      <c r="IM12911" s="1009"/>
    </row>
    <row r="12912" spans="17:247" x14ac:dyDescent="0.25">
      <c r="Q12912" s="1333"/>
      <c r="R12912" s="1333"/>
      <c r="S12912" s="669"/>
      <c r="T12912" s="669"/>
      <c r="U12912" s="669"/>
      <c r="AG12912" s="873"/>
      <c r="AN12912" s="669"/>
      <c r="IG12912" s="1009"/>
      <c r="IH12912" s="1009"/>
      <c r="II12912" s="1009"/>
      <c r="IJ12912" s="1009"/>
      <c r="IK12912" s="1009"/>
      <c r="IL12912" s="1009"/>
      <c r="IM12912" s="1009"/>
    </row>
    <row r="12913" spans="17:247" x14ac:dyDescent="0.25">
      <c r="Q12913" s="1333"/>
      <c r="R12913" s="1333"/>
      <c r="S12913" s="669"/>
      <c r="T12913" s="669"/>
      <c r="U12913" s="669"/>
      <c r="AG12913" s="873"/>
      <c r="AN12913" s="669"/>
      <c r="IG12913" s="1009"/>
      <c r="IH12913" s="1009"/>
      <c r="II12913" s="1009"/>
      <c r="IJ12913" s="1009"/>
      <c r="IK12913" s="1009"/>
      <c r="IL12913" s="1009"/>
      <c r="IM12913" s="1009"/>
    </row>
    <row r="12914" spans="17:247" x14ac:dyDescent="0.25">
      <c r="Q12914" s="1333"/>
      <c r="R12914" s="1333"/>
      <c r="S12914" s="669"/>
      <c r="T12914" s="669"/>
      <c r="U12914" s="669"/>
      <c r="AG12914" s="873"/>
      <c r="AN12914" s="669"/>
      <c r="IG12914" s="1009"/>
      <c r="IH12914" s="1009"/>
      <c r="II12914" s="1009"/>
      <c r="IJ12914" s="1009"/>
      <c r="IK12914" s="1009"/>
      <c r="IL12914" s="1009"/>
      <c r="IM12914" s="1009"/>
    </row>
    <row r="12915" spans="17:247" x14ac:dyDescent="0.25">
      <c r="Q12915" s="1333"/>
      <c r="R12915" s="1333"/>
      <c r="S12915" s="669"/>
      <c r="T12915" s="669"/>
      <c r="U12915" s="669"/>
      <c r="AG12915" s="873"/>
      <c r="AN12915" s="669"/>
      <c r="IG12915" s="1009"/>
      <c r="IH12915" s="1009"/>
      <c r="II12915" s="1009"/>
      <c r="IJ12915" s="1009"/>
      <c r="IK12915" s="1009"/>
      <c r="IL12915" s="1009"/>
      <c r="IM12915" s="1009"/>
    </row>
    <row r="12916" spans="17:247" x14ac:dyDescent="0.25">
      <c r="Q12916" s="1333"/>
      <c r="R12916" s="1333"/>
      <c r="S12916" s="669"/>
      <c r="T12916" s="669"/>
      <c r="U12916" s="669"/>
      <c r="AG12916" s="873"/>
      <c r="AN12916" s="669"/>
      <c r="IG12916" s="1009"/>
      <c r="IH12916" s="1009"/>
      <c r="II12916" s="1009"/>
      <c r="IJ12916" s="1009"/>
      <c r="IK12916" s="1009"/>
      <c r="IL12916" s="1009"/>
      <c r="IM12916" s="1009"/>
    </row>
    <row r="12917" spans="17:247" x14ac:dyDescent="0.25">
      <c r="Q12917" s="1333"/>
      <c r="R12917" s="1333"/>
      <c r="S12917" s="669"/>
      <c r="T12917" s="669"/>
      <c r="U12917" s="669"/>
      <c r="AG12917" s="873"/>
      <c r="AN12917" s="669"/>
      <c r="IG12917" s="1009"/>
      <c r="IH12917" s="1009"/>
      <c r="II12917" s="1009"/>
      <c r="IJ12917" s="1009"/>
      <c r="IK12917" s="1009"/>
      <c r="IL12917" s="1009"/>
      <c r="IM12917" s="1009"/>
    </row>
    <row r="12918" spans="17:247" x14ac:dyDescent="0.25">
      <c r="Q12918" s="1333"/>
      <c r="R12918" s="1333"/>
      <c r="S12918" s="669"/>
      <c r="T12918" s="669"/>
      <c r="U12918" s="669"/>
      <c r="AG12918" s="873"/>
      <c r="AN12918" s="669"/>
      <c r="IG12918" s="1009"/>
      <c r="IH12918" s="1009"/>
      <c r="II12918" s="1009"/>
      <c r="IJ12918" s="1009"/>
      <c r="IK12918" s="1009"/>
      <c r="IL12918" s="1009"/>
      <c r="IM12918" s="1009"/>
    </row>
    <row r="12919" spans="17:247" x14ac:dyDescent="0.25">
      <c r="Q12919" s="1333"/>
      <c r="R12919" s="1333"/>
      <c r="S12919" s="669"/>
      <c r="T12919" s="669"/>
      <c r="U12919" s="669"/>
      <c r="AG12919" s="873"/>
      <c r="AN12919" s="669"/>
      <c r="IG12919" s="1009"/>
      <c r="IH12919" s="1009"/>
      <c r="II12919" s="1009"/>
      <c r="IJ12919" s="1009"/>
      <c r="IK12919" s="1009"/>
      <c r="IL12919" s="1009"/>
      <c r="IM12919" s="1009"/>
    </row>
    <row r="12920" spans="17:247" x14ac:dyDescent="0.25">
      <c r="Q12920" s="1333"/>
      <c r="R12920" s="1333"/>
      <c r="S12920" s="669"/>
      <c r="T12920" s="669"/>
      <c r="U12920" s="669"/>
      <c r="AG12920" s="873"/>
      <c r="AN12920" s="669"/>
      <c r="IG12920" s="1009"/>
      <c r="IH12920" s="1009"/>
      <c r="II12920" s="1009"/>
      <c r="IJ12920" s="1009"/>
      <c r="IK12920" s="1009"/>
      <c r="IL12920" s="1009"/>
      <c r="IM12920" s="1009"/>
    </row>
    <row r="12921" spans="17:247" x14ac:dyDescent="0.25">
      <c r="Q12921" s="1333"/>
      <c r="R12921" s="1333"/>
      <c r="S12921" s="669"/>
      <c r="T12921" s="669"/>
      <c r="U12921" s="669"/>
      <c r="AG12921" s="873"/>
      <c r="AN12921" s="669"/>
      <c r="IG12921" s="1009"/>
      <c r="IH12921" s="1009"/>
      <c r="II12921" s="1009"/>
      <c r="IJ12921" s="1009"/>
      <c r="IK12921" s="1009"/>
      <c r="IL12921" s="1009"/>
      <c r="IM12921" s="1009"/>
    </row>
    <row r="12922" spans="17:247" x14ac:dyDescent="0.25">
      <c r="Q12922" s="1333"/>
      <c r="R12922" s="1333"/>
      <c r="S12922" s="669"/>
      <c r="T12922" s="669"/>
      <c r="U12922" s="669"/>
      <c r="AG12922" s="873"/>
      <c r="AN12922" s="669"/>
      <c r="IG12922" s="1009"/>
      <c r="IH12922" s="1009"/>
      <c r="II12922" s="1009"/>
      <c r="IJ12922" s="1009"/>
      <c r="IK12922" s="1009"/>
      <c r="IL12922" s="1009"/>
      <c r="IM12922" s="1009"/>
    </row>
    <row r="12923" spans="17:247" x14ac:dyDescent="0.25">
      <c r="Q12923" s="1333"/>
      <c r="R12923" s="1333"/>
      <c r="S12923" s="669"/>
      <c r="T12923" s="669"/>
      <c r="U12923" s="669"/>
      <c r="AG12923" s="873"/>
      <c r="AN12923" s="669"/>
      <c r="IG12923" s="1009"/>
      <c r="IH12923" s="1009"/>
      <c r="II12923" s="1009"/>
      <c r="IJ12923" s="1009"/>
      <c r="IK12923" s="1009"/>
      <c r="IL12923" s="1009"/>
      <c r="IM12923" s="1009"/>
    </row>
    <row r="12924" spans="17:247" x14ac:dyDescent="0.25">
      <c r="Q12924" s="1333"/>
      <c r="R12924" s="1333"/>
      <c r="S12924" s="669"/>
      <c r="T12924" s="669"/>
      <c r="U12924" s="669"/>
      <c r="AG12924" s="873"/>
      <c r="AN12924" s="669"/>
      <c r="IG12924" s="1009"/>
      <c r="IH12924" s="1009"/>
      <c r="II12924" s="1009"/>
      <c r="IJ12924" s="1009"/>
      <c r="IK12924" s="1009"/>
      <c r="IL12924" s="1009"/>
      <c r="IM12924" s="1009"/>
    </row>
    <row r="12925" spans="17:247" x14ac:dyDescent="0.25">
      <c r="Q12925" s="1333"/>
      <c r="R12925" s="1333"/>
      <c r="S12925" s="669"/>
      <c r="T12925" s="669"/>
      <c r="U12925" s="669"/>
      <c r="AG12925" s="873"/>
      <c r="AN12925" s="669"/>
      <c r="IG12925" s="1009"/>
      <c r="IH12925" s="1009"/>
      <c r="II12925" s="1009"/>
      <c r="IJ12925" s="1009"/>
      <c r="IK12925" s="1009"/>
      <c r="IL12925" s="1009"/>
      <c r="IM12925" s="1009"/>
    </row>
    <row r="12926" spans="17:247" x14ac:dyDescent="0.25">
      <c r="Q12926" s="1333"/>
      <c r="R12926" s="1333"/>
      <c r="S12926" s="669"/>
      <c r="T12926" s="669"/>
      <c r="U12926" s="669"/>
      <c r="AG12926" s="873"/>
      <c r="AN12926" s="669"/>
      <c r="IG12926" s="1009"/>
      <c r="IH12926" s="1009"/>
      <c r="II12926" s="1009"/>
      <c r="IJ12926" s="1009"/>
      <c r="IK12926" s="1009"/>
      <c r="IL12926" s="1009"/>
      <c r="IM12926" s="1009"/>
    </row>
    <row r="12927" spans="17:247" x14ac:dyDescent="0.25">
      <c r="Q12927" s="1333"/>
      <c r="R12927" s="1333"/>
      <c r="S12927" s="669"/>
      <c r="T12927" s="669"/>
      <c r="U12927" s="669"/>
      <c r="AG12927" s="873"/>
      <c r="AN12927" s="669"/>
      <c r="IG12927" s="1009"/>
      <c r="IH12927" s="1009"/>
      <c r="II12927" s="1009"/>
      <c r="IJ12927" s="1009"/>
      <c r="IK12927" s="1009"/>
      <c r="IL12927" s="1009"/>
      <c r="IM12927" s="1009"/>
    </row>
    <row r="12928" spans="17:247" x14ac:dyDescent="0.25">
      <c r="Q12928" s="1333"/>
      <c r="R12928" s="1333"/>
      <c r="S12928" s="669"/>
      <c r="T12928" s="669"/>
      <c r="U12928" s="669"/>
      <c r="AG12928" s="873"/>
      <c r="AN12928" s="669"/>
      <c r="IG12928" s="1009"/>
      <c r="IH12928" s="1009"/>
      <c r="II12928" s="1009"/>
      <c r="IJ12928" s="1009"/>
      <c r="IK12928" s="1009"/>
      <c r="IL12928" s="1009"/>
      <c r="IM12928" s="1009"/>
    </row>
    <row r="12929" spans="17:247" x14ac:dyDescent="0.25">
      <c r="Q12929" s="1333"/>
      <c r="R12929" s="1333"/>
      <c r="S12929" s="669"/>
      <c r="T12929" s="669"/>
      <c r="U12929" s="669"/>
      <c r="AG12929" s="873"/>
      <c r="AN12929" s="669"/>
      <c r="IG12929" s="1009"/>
      <c r="IH12929" s="1009"/>
      <c r="II12929" s="1009"/>
      <c r="IJ12929" s="1009"/>
      <c r="IK12929" s="1009"/>
      <c r="IL12929" s="1009"/>
      <c r="IM12929" s="1009"/>
    </row>
    <row r="12930" spans="17:247" x14ac:dyDescent="0.25">
      <c r="Q12930" s="1333"/>
      <c r="R12930" s="1333"/>
      <c r="S12930" s="669"/>
      <c r="T12930" s="669"/>
      <c r="U12930" s="669"/>
      <c r="AG12930" s="873"/>
      <c r="AN12930" s="669"/>
      <c r="IG12930" s="1009"/>
      <c r="IH12930" s="1009"/>
      <c r="II12930" s="1009"/>
      <c r="IJ12930" s="1009"/>
      <c r="IK12930" s="1009"/>
      <c r="IL12930" s="1009"/>
      <c r="IM12930" s="1009"/>
    </row>
    <row r="12931" spans="17:247" x14ac:dyDescent="0.25">
      <c r="Q12931" s="1333"/>
      <c r="R12931" s="1333"/>
      <c r="S12931" s="669"/>
      <c r="T12931" s="669"/>
      <c r="U12931" s="669"/>
      <c r="AG12931" s="873"/>
      <c r="AN12931" s="669"/>
      <c r="IG12931" s="1009"/>
      <c r="IH12931" s="1009"/>
      <c r="II12931" s="1009"/>
      <c r="IJ12931" s="1009"/>
      <c r="IK12931" s="1009"/>
      <c r="IL12931" s="1009"/>
      <c r="IM12931" s="1009"/>
    </row>
    <row r="12932" spans="17:247" x14ac:dyDescent="0.25">
      <c r="Q12932" s="1333"/>
      <c r="R12932" s="1333"/>
      <c r="S12932" s="669"/>
      <c r="T12932" s="669"/>
      <c r="U12932" s="669"/>
      <c r="AG12932" s="873"/>
      <c r="AN12932" s="669"/>
      <c r="IG12932" s="1009"/>
      <c r="IH12932" s="1009"/>
      <c r="II12932" s="1009"/>
      <c r="IJ12932" s="1009"/>
      <c r="IK12932" s="1009"/>
      <c r="IL12932" s="1009"/>
      <c r="IM12932" s="1009"/>
    </row>
    <row r="12933" spans="17:247" x14ac:dyDescent="0.25">
      <c r="Q12933" s="1333"/>
      <c r="R12933" s="1333"/>
      <c r="S12933" s="669"/>
      <c r="T12933" s="669"/>
      <c r="U12933" s="669"/>
      <c r="AG12933" s="873"/>
      <c r="AN12933" s="669"/>
      <c r="IG12933" s="1009"/>
      <c r="IH12933" s="1009"/>
      <c r="II12933" s="1009"/>
      <c r="IJ12933" s="1009"/>
      <c r="IK12933" s="1009"/>
      <c r="IL12933" s="1009"/>
      <c r="IM12933" s="1009"/>
    </row>
    <row r="12934" spans="17:247" x14ac:dyDescent="0.25">
      <c r="Q12934" s="1333"/>
      <c r="R12934" s="1333"/>
      <c r="S12934" s="669"/>
      <c r="T12934" s="669"/>
      <c r="U12934" s="669"/>
      <c r="AG12934" s="873"/>
      <c r="AN12934" s="669"/>
      <c r="IG12934" s="1009"/>
      <c r="IH12934" s="1009"/>
      <c r="II12934" s="1009"/>
      <c r="IJ12934" s="1009"/>
      <c r="IK12934" s="1009"/>
      <c r="IL12934" s="1009"/>
      <c r="IM12934" s="1009"/>
    </row>
    <row r="12935" spans="17:247" x14ac:dyDescent="0.25">
      <c r="Q12935" s="1333"/>
      <c r="R12935" s="1333"/>
      <c r="S12935" s="669"/>
      <c r="T12935" s="669"/>
      <c r="U12935" s="669"/>
      <c r="AG12935" s="873"/>
      <c r="AN12935" s="669"/>
      <c r="IG12935" s="1009"/>
      <c r="IH12935" s="1009"/>
      <c r="II12935" s="1009"/>
      <c r="IJ12935" s="1009"/>
      <c r="IK12935" s="1009"/>
      <c r="IL12935" s="1009"/>
      <c r="IM12935" s="1009"/>
    </row>
    <row r="12936" spans="17:247" x14ac:dyDescent="0.25">
      <c r="Q12936" s="1333"/>
      <c r="R12936" s="1333"/>
      <c r="S12936" s="669"/>
      <c r="T12936" s="669"/>
      <c r="U12936" s="669"/>
      <c r="AG12936" s="873"/>
      <c r="AN12936" s="669"/>
      <c r="IG12936" s="1009"/>
      <c r="IH12936" s="1009"/>
      <c r="II12936" s="1009"/>
      <c r="IJ12936" s="1009"/>
      <c r="IK12936" s="1009"/>
      <c r="IL12936" s="1009"/>
      <c r="IM12936" s="1009"/>
    </row>
    <row r="12937" spans="17:247" x14ac:dyDescent="0.25">
      <c r="Q12937" s="1333"/>
      <c r="R12937" s="1333"/>
      <c r="S12937" s="669"/>
      <c r="T12937" s="669"/>
      <c r="U12937" s="669"/>
      <c r="AG12937" s="873"/>
      <c r="AN12937" s="669"/>
      <c r="IG12937" s="1009"/>
      <c r="IH12937" s="1009"/>
      <c r="II12937" s="1009"/>
      <c r="IJ12937" s="1009"/>
      <c r="IK12937" s="1009"/>
      <c r="IL12937" s="1009"/>
      <c r="IM12937" s="1009"/>
    </row>
    <row r="12938" spans="17:247" x14ac:dyDescent="0.25">
      <c r="Q12938" s="1333"/>
      <c r="R12938" s="1333"/>
      <c r="S12938" s="669"/>
      <c r="T12938" s="669"/>
      <c r="U12938" s="669"/>
      <c r="AG12938" s="873"/>
      <c r="AN12938" s="669"/>
      <c r="IG12938" s="1009"/>
      <c r="IH12938" s="1009"/>
      <c r="II12938" s="1009"/>
      <c r="IJ12938" s="1009"/>
      <c r="IK12938" s="1009"/>
      <c r="IL12938" s="1009"/>
      <c r="IM12938" s="1009"/>
    </row>
    <row r="12939" spans="17:247" x14ac:dyDescent="0.25">
      <c r="Q12939" s="1333"/>
      <c r="R12939" s="1333"/>
      <c r="S12939" s="669"/>
      <c r="T12939" s="669"/>
      <c r="U12939" s="669"/>
      <c r="AG12939" s="873"/>
      <c r="AN12939" s="669"/>
      <c r="IG12939" s="1009"/>
      <c r="IH12939" s="1009"/>
      <c r="II12939" s="1009"/>
      <c r="IJ12939" s="1009"/>
      <c r="IK12939" s="1009"/>
      <c r="IL12939" s="1009"/>
      <c r="IM12939" s="1009"/>
    </row>
    <row r="12940" spans="17:247" x14ac:dyDescent="0.25">
      <c r="Q12940" s="1333"/>
      <c r="R12940" s="1333"/>
      <c r="S12940" s="669"/>
      <c r="T12940" s="669"/>
      <c r="U12940" s="669"/>
      <c r="AG12940" s="873"/>
      <c r="AN12940" s="669"/>
      <c r="IG12940" s="1009"/>
      <c r="IH12940" s="1009"/>
      <c r="II12940" s="1009"/>
      <c r="IJ12940" s="1009"/>
      <c r="IK12940" s="1009"/>
      <c r="IL12940" s="1009"/>
      <c r="IM12940" s="1009"/>
    </row>
    <row r="12941" spans="17:247" x14ac:dyDescent="0.25">
      <c r="Q12941" s="1333"/>
      <c r="R12941" s="1333"/>
      <c r="S12941" s="669"/>
      <c r="T12941" s="669"/>
      <c r="U12941" s="669"/>
      <c r="AG12941" s="873"/>
      <c r="AN12941" s="669"/>
      <c r="IG12941" s="1009"/>
      <c r="IH12941" s="1009"/>
      <c r="II12941" s="1009"/>
      <c r="IJ12941" s="1009"/>
      <c r="IK12941" s="1009"/>
      <c r="IL12941" s="1009"/>
      <c r="IM12941" s="1009"/>
    </row>
    <row r="12942" spans="17:247" x14ac:dyDescent="0.25">
      <c r="Q12942" s="1333"/>
      <c r="R12942" s="1333"/>
      <c r="S12942" s="669"/>
      <c r="T12942" s="669"/>
      <c r="U12942" s="669"/>
      <c r="AG12942" s="873"/>
      <c r="AN12942" s="669"/>
      <c r="IG12942" s="1009"/>
      <c r="IH12942" s="1009"/>
      <c r="II12942" s="1009"/>
      <c r="IJ12942" s="1009"/>
      <c r="IK12942" s="1009"/>
      <c r="IL12942" s="1009"/>
      <c r="IM12942" s="1009"/>
    </row>
    <row r="12943" spans="17:247" x14ac:dyDescent="0.25">
      <c r="Q12943" s="1333"/>
      <c r="R12943" s="1333"/>
      <c r="S12943" s="669"/>
      <c r="T12943" s="669"/>
      <c r="U12943" s="669"/>
      <c r="AG12943" s="873"/>
      <c r="AN12943" s="669"/>
      <c r="IG12943" s="1009"/>
      <c r="IH12943" s="1009"/>
      <c r="II12943" s="1009"/>
      <c r="IJ12943" s="1009"/>
      <c r="IK12943" s="1009"/>
      <c r="IL12943" s="1009"/>
      <c r="IM12943" s="1009"/>
    </row>
    <row r="12944" spans="17:247" x14ac:dyDescent="0.25">
      <c r="Q12944" s="1333"/>
      <c r="R12944" s="1333"/>
      <c r="S12944" s="669"/>
      <c r="T12944" s="669"/>
      <c r="U12944" s="669"/>
      <c r="AG12944" s="873"/>
      <c r="AN12944" s="669"/>
      <c r="IG12944" s="1009"/>
      <c r="IH12944" s="1009"/>
      <c r="II12944" s="1009"/>
      <c r="IJ12944" s="1009"/>
      <c r="IK12944" s="1009"/>
      <c r="IL12944" s="1009"/>
      <c r="IM12944" s="1009"/>
    </row>
    <row r="12945" spans="17:247" x14ac:dyDescent="0.25">
      <c r="Q12945" s="1333"/>
      <c r="R12945" s="1333"/>
      <c r="S12945" s="669"/>
      <c r="T12945" s="669"/>
      <c r="U12945" s="669"/>
      <c r="AG12945" s="873"/>
      <c r="AN12945" s="669"/>
      <c r="IG12945" s="1009"/>
      <c r="IH12945" s="1009"/>
      <c r="II12945" s="1009"/>
      <c r="IJ12945" s="1009"/>
      <c r="IK12945" s="1009"/>
      <c r="IL12945" s="1009"/>
      <c r="IM12945" s="1009"/>
    </row>
    <row r="12946" spans="17:247" x14ac:dyDescent="0.25">
      <c r="Q12946" s="1333"/>
      <c r="R12946" s="1333"/>
      <c r="S12946" s="669"/>
      <c r="T12946" s="669"/>
      <c r="U12946" s="669"/>
      <c r="AG12946" s="873"/>
      <c r="AN12946" s="669"/>
      <c r="IG12946" s="1009"/>
      <c r="IH12946" s="1009"/>
      <c r="II12946" s="1009"/>
      <c r="IJ12946" s="1009"/>
      <c r="IK12946" s="1009"/>
      <c r="IL12946" s="1009"/>
      <c r="IM12946" s="1009"/>
    </row>
    <row r="12947" spans="17:247" x14ac:dyDescent="0.25">
      <c r="Q12947" s="1333"/>
      <c r="R12947" s="1333"/>
      <c r="S12947" s="669"/>
      <c r="T12947" s="669"/>
      <c r="U12947" s="669"/>
      <c r="AG12947" s="873"/>
      <c r="AN12947" s="669"/>
      <c r="IG12947" s="1009"/>
      <c r="IH12947" s="1009"/>
      <c r="II12947" s="1009"/>
      <c r="IJ12947" s="1009"/>
      <c r="IK12947" s="1009"/>
      <c r="IL12947" s="1009"/>
      <c r="IM12947" s="1009"/>
    </row>
    <row r="12948" spans="17:247" x14ac:dyDescent="0.25">
      <c r="Q12948" s="1333"/>
      <c r="R12948" s="1333"/>
      <c r="S12948" s="669"/>
      <c r="T12948" s="669"/>
      <c r="U12948" s="669"/>
      <c r="AG12948" s="873"/>
      <c r="AN12948" s="669"/>
      <c r="IG12948" s="1009"/>
      <c r="IH12948" s="1009"/>
      <c r="II12948" s="1009"/>
      <c r="IJ12948" s="1009"/>
      <c r="IK12948" s="1009"/>
      <c r="IL12948" s="1009"/>
      <c r="IM12948" s="1009"/>
    </row>
    <row r="12949" spans="17:247" x14ac:dyDescent="0.25">
      <c r="Q12949" s="1333"/>
      <c r="R12949" s="1333"/>
      <c r="S12949" s="669"/>
      <c r="T12949" s="669"/>
      <c r="U12949" s="669"/>
      <c r="AG12949" s="873"/>
      <c r="AN12949" s="669"/>
      <c r="IG12949" s="1009"/>
      <c r="IH12949" s="1009"/>
      <c r="II12949" s="1009"/>
      <c r="IJ12949" s="1009"/>
      <c r="IK12949" s="1009"/>
      <c r="IL12949" s="1009"/>
      <c r="IM12949" s="1009"/>
    </row>
    <row r="12950" spans="17:247" x14ac:dyDescent="0.25">
      <c r="Q12950" s="1333"/>
      <c r="R12950" s="1333"/>
      <c r="S12950" s="669"/>
      <c r="T12950" s="669"/>
      <c r="U12950" s="669"/>
      <c r="AG12950" s="873"/>
      <c r="AN12950" s="669"/>
      <c r="IG12950" s="1009"/>
      <c r="IH12950" s="1009"/>
      <c r="II12950" s="1009"/>
      <c r="IJ12950" s="1009"/>
      <c r="IK12950" s="1009"/>
      <c r="IL12950" s="1009"/>
      <c r="IM12950" s="1009"/>
    </row>
    <row r="12951" spans="17:247" x14ac:dyDescent="0.25">
      <c r="Q12951" s="1333"/>
      <c r="R12951" s="1333"/>
      <c r="S12951" s="669"/>
      <c r="T12951" s="669"/>
      <c r="U12951" s="669"/>
      <c r="AG12951" s="873"/>
      <c r="AN12951" s="669"/>
      <c r="IG12951" s="1009"/>
      <c r="IH12951" s="1009"/>
      <c r="II12951" s="1009"/>
      <c r="IJ12951" s="1009"/>
      <c r="IK12951" s="1009"/>
      <c r="IL12951" s="1009"/>
      <c r="IM12951" s="1009"/>
    </row>
    <row r="12952" spans="17:247" x14ac:dyDescent="0.25">
      <c r="Q12952" s="1333"/>
      <c r="R12952" s="1333"/>
      <c r="S12952" s="669"/>
      <c r="T12952" s="669"/>
      <c r="U12952" s="669"/>
      <c r="AG12952" s="873"/>
      <c r="AN12952" s="669"/>
      <c r="IG12952" s="1009"/>
      <c r="IH12952" s="1009"/>
      <c r="II12952" s="1009"/>
      <c r="IJ12952" s="1009"/>
      <c r="IK12952" s="1009"/>
      <c r="IL12952" s="1009"/>
      <c r="IM12952" s="1009"/>
    </row>
    <row r="12953" spans="17:247" x14ac:dyDescent="0.25">
      <c r="Q12953" s="1333"/>
      <c r="R12953" s="1333"/>
      <c r="S12953" s="669"/>
      <c r="T12953" s="669"/>
      <c r="U12953" s="669"/>
      <c r="AG12953" s="873"/>
      <c r="AN12953" s="669"/>
      <c r="IG12953" s="1009"/>
      <c r="IH12953" s="1009"/>
      <c r="II12953" s="1009"/>
      <c r="IJ12953" s="1009"/>
      <c r="IK12953" s="1009"/>
      <c r="IL12953" s="1009"/>
      <c r="IM12953" s="1009"/>
    </row>
    <row r="12954" spans="17:247" x14ac:dyDescent="0.25">
      <c r="Q12954" s="1333"/>
      <c r="R12954" s="1333"/>
      <c r="S12954" s="669"/>
      <c r="T12954" s="669"/>
      <c r="U12954" s="669"/>
      <c r="AG12954" s="873"/>
      <c r="AN12954" s="669"/>
      <c r="IG12954" s="1009"/>
      <c r="IH12954" s="1009"/>
      <c r="II12954" s="1009"/>
      <c r="IJ12954" s="1009"/>
      <c r="IK12954" s="1009"/>
      <c r="IL12954" s="1009"/>
      <c r="IM12954" s="1009"/>
    </row>
    <row r="12955" spans="17:247" x14ac:dyDescent="0.25">
      <c r="Q12955" s="1333"/>
      <c r="R12955" s="1333"/>
      <c r="S12955" s="669"/>
      <c r="T12955" s="669"/>
      <c r="U12955" s="669"/>
      <c r="AG12955" s="873"/>
      <c r="AN12955" s="669"/>
      <c r="IG12955" s="1009"/>
      <c r="IH12955" s="1009"/>
      <c r="II12955" s="1009"/>
      <c r="IJ12955" s="1009"/>
      <c r="IK12955" s="1009"/>
      <c r="IL12955" s="1009"/>
      <c r="IM12955" s="1009"/>
    </row>
    <row r="12956" spans="17:247" x14ac:dyDescent="0.25">
      <c r="Q12956" s="1333"/>
      <c r="R12956" s="1333"/>
      <c r="S12956" s="669"/>
      <c r="T12956" s="669"/>
      <c r="U12956" s="669"/>
      <c r="AG12956" s="873"/>
      <c r="AN12956" s="669"/>
      <c r="IG12956" s="1009"/>
      <c r="IH12956" s="1009"/>
      <c r="II12956" s="1009"/>
      <c r="IJ12956" s="1009"/>
      <c r="IK12956" s="1009"/>
      <c r="IL12956" s="1009"/>
      <c r="IM12956" s="1009"/>
    </row>
    <row r="12957" spans="17:247" x14ac:dyDescent="0.25">
      <c r="Q12957" s="1333"/>
      <c r="R12957" s="1333"/>
      <c r="S12957" s="669"/>
      <c r="T12957" s="669"/>
      <c r="U12957" s="669"/>
      <c r="AG12957" s="873"/>
      <c r="AN12957" s="669"/>
      <c r="IG12957" s="1009"/>
      <c r="IH12957" s="1009"/>
      <c r="II12957" s="1009"/>
      <c r="IJ12957" s="1009"/>
      <c r="IK12957" s="1009"/>
      <c r="IL12957" s="1009"/>
      <c r="IM12957" s="1009"/>
    </row>
    <row r="12958" spans="17:247" x14ac:dyDescent="0.25">
      <c r="Q12958" s="1333"/>
      <c r="R12958" s="1333"/>
      <c r="S12958" s="669"/>
      <c r="T12958" s="669"/>
      <c r="U12958" s="669"/>
      <c r="AG12958" s="873"/>
      <c r="AN12958" s="669"/>
      <c r="IG12958" s="1009"/>
      <c r="IH12958" s="1009"/>
      <c r="II12958" s="1009"/>
      <c r="IJ12958" s="1009"/>
      <c r="IK12958" s="1009"/>
      <c r="IL12958" s="1009"/>
      <c r="IM12958" s="1009"/>
    </row>
    <row r="12959" spans="17:247" x14ac:dyDescent="0.25">
      <c r="Q12959" s="1333"/>
      <c r="R12959" s="1333"/>
      <c r="S12959" s="669"/>
      <c r="T12959" s="669"/>
      <c r="U12959" s="669"/>
      <c r="AG12959" s="873"/>
      <c r="AN12959" s="669"/>
      <c r="IG12959" s="1009"/>
      <c r="IH12959" s="1009"/>
      <c r="II12959" s="1009"/>
      <c r="IJ12959" s="1009"/>
      <c r="IK12959" s="1009"/>
      <c r="IL12959" s="1009"/>
      <c r="IM12959" s="1009"/>
    </row>
    <row r="12960" spans="17:247" x14ac:dyDescent="0.25">
      <c r="Q12960" s="1333"/>
      <c r="R12960" s="1333"/>
      <c r="S12960" s="669"/>
      <c r="T12960" s="669"/>
      <c r="U12960" s="669"/>
      <c r="AG12960" s="873"/>
      <c r="AN12960" s="669"/>
      <c r="IG12960" s="1009"/>
      <c r="IH12960" s="1009"/>
      <c r="II12960" s="1009"/>
      <c r="IJ12960" s="1009"/>
      <c r="IK12960" s="1009"/>
      <c r="IL12960" s="1009"/>
      <c r="IM12960" s="1009"/>
    </row>
    <row r="12961" spans="17:247" x14ac:dyDescent="0.25">
      <c r="Q12961" s="1333"/>
      <c r="R12961" s="1333"/>
      <c r="S12961" s="669"/>
      <c r="T12961" s="669"/>
      <c r="U12961" s="669"/>
      <c r="AG12961" s="873"/>
      <c r="AN12961" s="669"/>
      <c r="IG12961" s="1009"/>
      <c r="IH12961" s="1009"/>
      <c r="II12961" s="1009"/>
      <c r="IJ12961" s="1009"/>
      <c r="IK12961" s="1009"/>
      <c r="IL12961" s="1009"/>
      <c r="IM12961" s="1009"/>
    </row>
    <row r="12962" spans="17:247" x14ac:dyDescent="0.25">
      <c r="Q12962" s="1333"/>
      <c r="R12962" s="1333"/>
      <c r="S12962" s="669"/>
      <c r="T12962" s="669"/>
      <c r="U12962" s="669"/>
      <c r="AG12962" s="873"/>
      <c r="AN12962" s="669"/>
      <c r="IG12962" s="1009"/>
      <c r="IH12962" s="1009"/>
      <c r="II12962" s="1009"/>
      <c r="IJ12962" s="1009"/>
      <c r="IK12962" s="1009"/>
      <c r="IL12962" s="1009"/>
      <c r="IM12962" s="1009"/>
    </row>
    <row r="12963" spans="17:247" x14ac:dyDescent="0.25">
      <c r="Q12963" s="1333"/>
      <c r="R12963" s="1333"/>
      <c r="S12963" s="669"/>
      <c r="T12963" s="669"/>
      <c r="U12963" s="669"/>
      <c r="AG12963" s="873"/>
      <c r="AN12963" s="669"/>
      <c r="IG12963" s="1009"/>
      <c r="IH12963" s="1009"/>
      <c r="II12963" s="1009"/>
      <c r="IJ12963" s="1009"/>
      <c r="IK12963" s="1009"/>
      <c r="IL12963" s="1009"/>
      <c r="IM12963" s="1009"/>
    </row>
    <row r="12964" spans="17:247" x14ac:dyDescent="0.25">
      <c r="Q12964" s="1333"/>
      <c r="R12964" s="1333"/>
      <c r="S12964" s="669"/>
      <c r="T12964" s="669"/>
      <c r="U12964" s="669"/>
      <c r="AG12964" s="873"/>
      <c r="AN12964" s="669"/>
      <c r="IG12964" s="1009"/>
      <c r="IH12964" s="1009"/>
      <c r="II12964" s="1009"/>
      <c r="IJ12964" s="1009"/>
      <c r="IK12964" s="1009"/>
      <c r="IL12964" s="1009"/>
      <c r="IM12964" s="1009"/>
    </row>
    <row r="12965" spans="17:247" x14ac:dyDescent="0.25">
      <c r="Q12965" s="1333"/>
      <c r="R12965" s="1333"/>
      <c r="S12965" s="669"/>
      <c r="T12965" s="669"/>
      <c r="U12965" s="669"/>
      <c r="AG12965" s="873"/>
      <c r="AN12965" s="669"/>
      <c r="IG12965" s="1009"/>
      <c r="IH12965" s="1009"/>
      <c r="II12965" s="1009"/>
      <c r="IJ12965" s="1009"/>
      <c r="IK12965" s="1009"/>
      <c r="IL12965" s="1009"/>
      <c r="IM12965" s="1009"/>
    </row>
    <row r="12966" spans="17:247" x14ac:dyDescent="0.25">
      <c r="Q12966" s="1333"/>
      <c r="R12966" s="1333"/>
      <c r="S12966" s="669"/>
      <c r="T12966" s="669"/>
      <c r="U12966" s="669"/>
      <c r="AG12966" s="873"/>
      <c r="AN12966" s="669"/>
      <c r="IG12966" s="1009"/>
      <c r="IH12966" s="1009"/>
      <c r="II12966" s="1009"/>
      <c r="IJ12966" s="1009"/>
      <c r="IK12966" s="1009"/>
      <c r="IL12966" s="1009"/>
      <c r="IM12966" s="1009"/>
    </row>
    <row r="12967" spans="17:247" x14ac:dyDescent="0.25">
      <c r="Q12967" s="1333"/>
      <c r="R12967" s="1333"/>
      <c r="S12967" s="669"/>
      <c r="T12967" s="669"/>
      <c r="U12967" s="669"/>
      <c r="AG12967" s="873"/>
      <c r="AN12967" s="669"/>
      <c r="IG12967" s="1009"/>
      <c r="IH12967" s="1009"/>
      <c r="II12967" s="1009"/>
      <c r="IJ12967" s="1009"/>
      <c r="IK12967" s="1009"/>
      <c r="IL12967" s="1009"/>
      <c r="IM12967" s="1009"/>
    </row>
    <row r="12968" spans="17:247" x14ac:dyDescent="0.25">
      <c r="Q12968" s="1333"/>
      <c r="R12968" s="1333"/>
      <c r="S12968" s="669"/>
      <c r="T12968" s="669"/>
      <c r="U12968" s="669"/>
      <c r="AG12968" s="873"/>
      <c r="AN12968" s="669"/>
      <c r="IG12968" s="1009"/>
      <c r="IH12968" s="1009"/>
      <c r="II12968" s="1009"/>
      <c r="IJ12968" s="1009"/>
      <c r="IK12968" s="1009"/>
      <c r="IL12968" s="1009"/>
      <c r="IM12968" s="1009"/>
    </row>
    <row r="12969" spans="17:247" x14ac:dyDescent="0.25">
      <c r="Q12969" s="1333"/>
      <c r="R12969" s="1333"/>
      <c r="S12969" s="669"/>
      <c r="T12969" s="669"/>
      <c r="U12969" s="669"/>
      <c r="AG12969" s="873"/>
      <c r="AN12969" s="669"/>
      <c r="IG12969" s="1009"/>
      <c r="IH12969" s="1009"/>
      <c r="II12969" s="1009"/>
      <c r="IJ12969" s="1009"/>
      <c r="IK12969" s="1009"/>
      <c r="IL12969" s="1009"/>
      <c r="IM12969" s="1009"/>
    </row>
    <row r="12970" spans="17:247" x14ac:dyDescent="0.25">
      <c r="Q12970" s="1333"/>
      <c r="R12970" s="1333"/>
      <c r="S12970" s="669"/>
      <c r="T12970" s="669"/>
      <c r="U12970" s="669"/>
      <c r="AG12970" s="873"/>
      <c r="AN12970" s="669"/>
      <c r="IG12970" s="1009"/>
      <c r="IH12970" s="1009"/>
      <c r="II12970" s="1009"/>
      <c r="IJ12970" s="1009"/>
      <c r="IK12970" s="1009"/>
      <c r="IL12970" s="1009"/>
      <c r="IM12970" s="1009"/>
    </row>
    <row r="12971" spans="17:247" x14ac:dyDescent="0.25">
      <c r="Q12971" s="1333"/>
      <c r="R12971" s="1333"/>
      <c r="S12971" s="669"/>
      <c r="T12971" s="669"/>
      <c r="U12971" s="669"/>
      <c r="AG12971" s="873"/>
      <c r="AN12971" s="669"/>
      <c r="IG12971" s="1009"/>
      <c r="IH12971" s="1009"/>
      <c r="II12971" s="1009"/>
      <c r="IJ12971" s="1009"/>
      <c r="IK12971" s="1009"/>
      <c r="IL12971" s="1009"/>
      <c r="IM12971" s="1009"/>
    </row>
    <row r="12972" spans="17:247" x14ac:dyDescent="0.25">
      <c r="Q12972" s="1333"/>
      <c r="R12972" s="1333"/>
      <c r="S12972" s="669"/>
      <c r="T12972" s="669"/>
      <c r="U12972" s="669"/>
      <c r="AG12972" s="873"/>
      <c r="AN12972" s="669"/>
      <c r="IG12972" s="1009"/>
      <c r="IH12972" s="1009"/>
      <c r="II12972" s="1009"/>
      <c r="IJ12972" s="1009"/>
      <c r="IK12972" s="1009"/>
      <c r="IL12972" s="1009"/>
      <c r="IM12972" s="1009"/>
    </row>
    <row r="12973" spans="17:247" x14ac:dyDescent="0.25">
      <c r="Q12973" s="1333"/>
      <c r="R12973" s="1333"/>
      <c r="S12973" s="669"/>
      <c r="T12973" s="669"/>
      <c r="U12973" s="669"/>
      <c r="AG12973" s="873"/>
      <c r="AN12973" s="669"/>
      <c r="IG12973" s="1009"/>
      <c r="IH12973" s="1009"/>
      <c r="II12973" s="1009"/>
      <c r="IJ12973" s="1009"/>
      <c r="IK12973" s="1009"/>
      <c r="IL12973" s="1009"/>
      <c r="IM12973" s="1009"/>
    </row>
    <row r="12974" spans="17:247" x14ac:dyDescent="0.25">
      <c r="Q12974" s="1333"/>
      <c r="R12974" s="1333"/>
      <c r="S12974" s="669"/>
      <c r="T12974" s="669"/>
      <c r="U12974" s="669"/>
      <c r="AG12974" s="873"/>
      <c r="AN12974" s="669"/>
      <c r="IG12974" s="1009"/>
      <c r="IH12974" s="1009"/>
      <c r="II12974" s="1009"/>
      <c r="IJ12974" s="1009"/>
      <c r="IK12974" s="1009"/>
      <c r="IL12974" s="1009"/>
      <c r="IM12974" s="1009"/>
    </row>
    <row r="12975" spans="17:247" x14ac:dyDescent="0.25">
      <c r="Q12975" s="1333"/>
      <c r="R12975" s="1333"/>
      <c r="S12975" s="669"/>
      <c r="T12975" s="669"/>
      <c r="U12975" s="669"/>
      <c r="AG12975" s="873"/>
      <c r="AN12975" s="669"/>
      <c r="IG12975" s="1009"/>
      <c r="IH12975" s="1009"/>
      <c r="II12975" s="1009"/>
      <c r="IJ12975" s="1009"/>
      <c r="IK12975" s="1009"/>
      <c r="IL12975" s="1009"/>
      <c r="IM12975" s="1009"/>
    </row>
    <row r="12976" spans="17:247" x14ac:dyDescent="0.25">
      <c r="Q12976" s="1333"/>
      <c r="R12976" s="1333"/>
      <c r="S12976" s="669"/>
      <c r="T12976" s="669"/>
      <c r="U12976" s="669"/>
      <c r="AG12976" s="873"/>
      <c r="AN12976" s="669"/>
      <c r="IG12976" s="1009"/>
      <c r="IH12976" s="1009"/>
      <c r="II12976" s="1009"/>
      <c r="IJ12976" s="1009"/>
      <c r="IK12976" s="1009"/>
      <c r="IL12976" s="1009"/>
      <c r="IM12976" s="1009"/>
    </row>
    <row r="12977" spans="17:247" x14ac:dyDescent="0.25">
      <c r="Q12977" s="1333"/>
      <c r="R12977" s="1333"/>
      <c r="S12977" s="669"/>
      <c r="T12977" s="669"/>
      <c r="U12977" s="669"/>
      <c r="AG12977" s="873"/>
      <c r="AN12977" s="669"/>
      <c r="IG12977" s="1009"/>
      <c r="IH12977" s="1009"/>
      <c r="II12977" s="1009"/>
      <c r="IJ12977" s="1009"/>
      <c r="IK12977" s="1009"/>
      <c r="IL12977" s="1009"/>
      <c r="IM12977" s="1009"/>
    </row>
    <row r="12978" spans="17:247" x14ac:dyDescent="0.25">
      <c r="Q12978" s="1333"/>
      <c r="R12978" s="1333"/>
      <c r="S12978" s="669"/>
      <c r="T12978" s="669"/>
      <c r="U12978" s="669"/>
      <c r="AG12978" s="873"/>
      <c r="AN12978" s="669"/>
      <c r="IG12978" s="1009"/>
      <c r="IH12978" s="1009"/>
      <c r="II12978" s="1009"/>
      <c r="IJ12978" s="1009"/>
      <c r="IK12978" s="1009"/>
      <c r="IL12978" s="1009"/>
      <c r="IM12978" s="1009"/>
    </row>
    <row r="12979" spans="17:247" x14ac:dyDescent="0.25">
      <c r="Q12979" s="1333"/>
      <c r="R12979" s="1333"/>
      <c r="S12979" s="669"/>
      <c r="T12979" s="669"/>
      <c r="U12979" s="669"/>
      <c r="AG12979" s="873"/>
      <c r="AN12979" s="669"/>
      <c r="IG12979" s="1009"/>
      <c r="IH12979" s="1009"/>
      <c r="II12979" s="1009"/>
      <c r="IJ12979" s="1009"/>
      <c r="IK12979" s="1009"/>
      <c r="IL12979" s="1009"/>
      <c r="IM12979" s="1009"/>
    </row>
    <row r="12980" spans="17:247" x14ac:dyDescent="0.25">
      <c r="Q12980" s="1333"/>
      <c r="R12980" s="1333"/>
      <c r="S12980" s="669"/>
      <c r="T12980" s="669"/>
      <c r="U12980" s="669"/>
      <c r="AG12980" s="873"/>
      <c r="AN12980" s="669"/>
      <c r="IG12980" s="1009"/>
      <c r="IH12980" s="1009"/>
      <c r="II12980" s="1009"/>
      <c r="IJ12980" s="1009"/>
      <c r="IK12980" s="1009"/>
      <c r="IL12980" s="1009"/>
      <c r="IM12980" s="1009"/>
    </row>
    <row r="12981" spans="17:247" x14ac:dyDescent="0.25">
      <c r="Q12981" s="1333"/>
      <c r="R12981" s="1333"/>
      <c r="S12981" s="669"/>
      <c r="T12981" s="669"/>
      <c r="U12981" s="669"/>
      <c r="AG12981" s="873"/>
      <c r="AN12981" s="669"/>
      <c r="IG12981" s="1009"/>
      <c r="IH12981" s="1009"/>
      <c r="II12981" s="1009"/>
      <c r="IJ12981" s="1009"/>
      <c r="IK12981" s="1009"/>
      <c r="IL12981" s="1009"/>
      <c r="IM12981" s="1009"/>
    </row>
    <row r="12982" spans="17:247" x14ac:dyDescent="0.25">
      <c r="Q12982" s="1333"/>
      <c r="R12982" s="1333"/>
      <c r="S12982" s="669"/>
      <c r="T12982" s="669"/>
      <c r="U12982" s="669"/>
      <c r="AG12982" s="873"/>
      <c r="AN12982" s="669"/>
      <c r="IG12982" s="1009"/>
      <c r="IH12982" s="1009"/>
      <c r="II12982" s="1009"/>
      <c r="IJ12982" s="1009"/>
      <c r="IK12982" s="1009"/>
      <c r="IL12982" s="1009"/>
      <c r="IM12982" s="1009"/>
    </row>
    <row r="12983" spans="17:247" x14ac:dyDescent="0.25">
      <c r="Q12983" s="1333"/>
      <c r="R12983" s="1333"/>
      <c r="S12983" s="669"/>
      <c r="T12983" s="669"/>
      <c r="U12983" s="669"/>
      <c r="AG12983" s="873"/>
      <c r="AN12983" s="669"/>
      <c r="IG12983" s="1009"/>
      <c r="IH12983" s="1009"/>
      <c r="II12983" s="1009"/>
      <c r="IJ12983" s="1009"/>
      <c r="IK12983" s="1009"/>
      <c r="IL12983" s="1009"/>
      <c r="IM12983" s="1009"/>
    </row>
    <row r="12984" spans="17:247" x14ac:dyDescent="0.25">
      <c r="Q12984" s="1333"/>
      <c r="R12984" s="1333"/>
      <c r="S12984" s="669"/>
      <c r="T12984" s="669"/>
      <c r="U12984" s="669"/>
      <c r="AG12984" s="873"/>
      <c r="AN12984" s="669"/>
      <c r="IG12984" s="1009"/>
      <c r="IH12984" s="1009"/>
      <c r="II12984" s="1009"/>
      <c r="IJ12984" s="1009"/>
      <c r="IK12984" s="1009"/>
      <c r="IL12984" s="1009"/>
      <c r="IM12984" s="1009"/>
    </row>
    <row r="12985" spans="17:247" x14ac:dyDescent="0.25">
      <c r="Q12985" s="1333"/>
      <c r="R12985" s="1333"/>
      <c r="S12985" s="669"/>
      <c r="T12985" s="669"/>
      <c r="U12985" s="669"/>
      <c r="AG12985" s="873"/>
      <c r="AN12985" s="669"/>
      <c r="IG12985" s="1009"/>
      <c r="IH12985" s="1009"/>
      <c r="II12985" s="1009"/>
      <c r="IJ12985" s="1009"/>
      <c r="IK12985" s="1009"/>
      <c r="IL12985" s="1009"/>
      <c r="IM12985" s="1009"/>
    </row>
    <row r="12986" spans="17:247" x14ac:dyDescent="0.25">
      <c r="Q12986" s="1333"/>
      <c r="R12986" s="1333"/>
      <c r="S12986" s="669"/>
      <c r="T12986" s="669"/>
      <c r="U12986" s="669"/>
      <c r="AG12986" s="873"/>
      <c r="AN12986" s="669"/>
      <c r="IG12986" s="1009"/>
      <c r="IH12986" s="1009"/>
      <c r="II12986" s="1009"/>
      <c r="IJ12986" s="1009"/>
      <c r="IK12986" s="1009"/>
      <c r="IL12986" s="1009"/>
      <c r="IM12986" s="1009"/>
    </row>
    <row r="12987" spans="17:247" x14ac:dyDescent="0.25">
      <c r="Q12987" s="1333"/>
      <c r="R12987" s="1333"/>
      <c r="S12987" s="669"/>
      <c r="T12987" s="669"/>
      <c r="U12987" s="669"/>
      <c r="AG12987" s="873"/>
      <c r="AN12987" s="669"/>
      <c r="IG12987" s="1009"/>
      <c r="IH12987" s="1009"/>
      <c r="II12987" s="1009"/>
      <c r="IJ12987" s="1009"/>
      <c r="IK12987" s="1009"/>
      <c r="IL12987" s="1009"/>
      <c r="IM12987" s="1009"/>
    </row>
    <row r="12988" spans="17:247" x14ac:dyDescent="0.25">
      <c r="Q12988" s="1333"/>
      <c r="R12988" s="1333"/>
      <c r="S12988" s="669"/>
      <c r="T12988" s="669"/>
      <c r="U12988" s="669"/>
      <c r="AG12988" s="873"/>
      <c r="AN12988" s="669"/>
      <c r="IG12988" s="1009"/>
      <c r="IH12988" s="1009"/>
      <c r="II12988" s="1009"/>
      <c r="IJ12988" s="1009"/>
      <c r="IK12988" s="1009"/>
      <c r="IL12988" s="1009"/>
      <c r="IM12988" s="1009"/>
    </row>
    <row r="12989" spans="17:247" x14ac:dyDescent="0.25">
      <c r="Q12989" s="1333"/>
      <c r="R12989" s="1333"/>
      <c r="S12989" s="669"/>
      <c r="T12989" s="669"/>
      <c r="U12989" s="669"/>
      <c r="AG12989" s="873"/>
      <c r="AN12989" s="669"/>
      <c r="IG12989" s="1009"/>
      <c r="IH12989" s="1009"/>
      <c r="II12989" s="1009"/>
      <c r="IJ12989" s="1009"/>
      <c r="IK12989" s="1009"/>
      <c r="IL12989" s="1009"/>
      <c r="IM12989" s="1009"/>
    </row>
    <row r="12990" spans="17:247" x14ac:dyDescent="0.25">
      <c r="Q12990" s="1333"/>
      <c r="R12990" s="1333"/>
      <c r="S12990" s="669"/>
      <c r="T12990" s="669"/>
      <c r="U12990" s="669"/>
      <c r="AG12990" s="873"/>
      <c r="AN12990" s="669"/>
      <c r="IG12990" s="1009"/>
      <c r="IH12990" s="1009"/>
      <c r="II12990" s="1009"/>
      <c r="IJ12990" s="1009"/>
      <c r="IK12990" s="1009"/>
      <c r="IL12990" s="1009"/>
      <c r="IM12990" s="1009"/>
    </row>
    <row r="12991" spans="17:247" x14ac:dyDescent="0.25">
      <c r="Q12991" s="1333"/>
      <c r="R12991" s="1333"/>
      <c r="S12991" s="669"/>
      <c r="T12991" s="669"/>
      <c r="U12991" s="669"/>
      <c r="AG12991" s="873"/>
      <c r="AN12991" s="669"/>
      <c r="IG12991" s="1009"/>
      <c r="IH12991" s="1009"/>
      <c r="II12991" s="1009"/>
      <c r="IJ12991" s="1009"/>
      <c r="IK12991" s="1009"/>
      <c r="IL12991" s="1009"/>
      <c r="IM12991" s="1009"/>
    </row>
    <row r="12992" spans="17:247" x14ac:dyDescent="0.25">
      <c r="Q12992" s="1333"/>
      <c r="R12992" s="1333"/>
      <c r="S12992" s="669"/>
      <c r="T12992" s="669"/>
      <c r="U12992" s="669"/>
      <c r="AG12992" s="873"/>
      <c r="AN12992" s="669"/>
      <c r="IG12992" s="1009"/>
      <c r="IH12992" s="1009"/>
      <c r="II12992" s="1009"/>
      <c r="IJ12992" s="1009"/>
      <c r="IK12992" s="1009"/>
      <c r="IL12992" s="1009"/>
      <c r="IM12992" s="1009"/>
    </row>
    <row r="12993" spans="17:247" x14ac:dyDescent="0.25">
      <c r="Q12993" s="1333"/>
      <c r="R12993" s="1333"/>
      <c r="S12993" s="669"/>
      <c r="T12993" s="669"/>
      <c r="U12993" s="669"/>
      <c r="AG12993" s="873"/>
      <c r="AN12993" s="669"/>
      <c r="IG12993" s="1009"/>
      <c r="IH12993" s="1009"/>
      <c r="II12993" s="1009"/>
      <c r="IJ12993" s="1009"/>
      <c r="IK12993" s="1009"/>
      <c r="IL12993" s="1009"/>
      <c r="IM12993" s="1009"/>
    </row>
    <row r="12994" spans="17:247" x14ac:dyDescent="0.25">
      <c r="Q12994" s="1333"/>
      <c r="R12994" s="1333"/>
      <c r="S12994" s="669"/>
      <c r="T12994" s="669"/>
      <c r="U12994" s="669"/>
      <c r="AG12994" s="873"/>
      <c r="AN12994" s="669"/>
      <c r="IG12994" s="1009"/>
      <c r="IH12994" s="1009"/>
      <c r="II12994" s="1009"/>
      <c r="IJ12994" s="1009"/>
      <c r="IK12994" s="1009"/>
      <c r="IL12994" s="1009"/>
      <c r="IM12994" s="1009"/>
    </row>
    <row r="12995" spans="17:247" x14ac:dyDescent="0.25">
      <c r="Q12995" s="1333"/>
      <c r="R12995" s="1333"/>
      <c r="S12995" s="669"/>
      <c r="T12995" s="669"/>
      <c r="U12995" s="669"/>
      <c r="AG12995" s="873"/>
      <c r="AN12995" s="669"/>
      <c r="IG12995" s="1009"/>
      <c r="IH12995" s="1009"/>
      <c r="II12995" s="1009"/>
      <c r="IJ12995" s="1009"/>
      <c r="IK12995" s="1009"/>
      <c r="IL12995" s="1009"/>
      <c r="IM12995" s="1009"/>
    </row>
    <row r="12996" spans="17:247" x14ac:dyDescent="0.25">
      <c r="Q12996" s="1333"/>
      <c r="R12996" s="1333"/>
      <c r="S12996" s="669"/>
      <c r="T12996" s="669"/>
      <c r="U12996" s="669"/>
      <c r="AG12996" s="873"/>
      <c r="AN12996" s="669"/>
      <c r="IG12996" s="1009"/>
      <c r="IH12996" s="1009"/>
      <c r="II12996" s="1009"/>
      <c r="IJ12996" s="1009"/>
      <c r="IK12996" s="1009"/>
      <c r="IL12996" s="1009"/>
      <c r="IM12996" s="1009"/>
    </row>
    <row r="12997" spans="17:247" x14ac:dyDescent="0.25">
      <c r="Q12997" s="1333"/>
      <c r="R12997" s="1333"/>
      <c r="S12997" s="669"/>
      <c r="T12997" s="669"/>
      <c r="U12997" s="669"/>
      <c r="AG12997" s="873"/>
      <c r="AN12997" s="669"/>
      <c r="IG12997" s="1009"/>
      <c r="IH12997" s="1009"/>
      <c r="II12997" s="1009"/>
      <c r="IJ12997" s="1009"/>
      <c r="IK12997" s="1009"/>
      <c r="IL12997" s="1009"/>
      <c r="IM12997" s="1009"/>
    </row>
    <row r="12998" spans="17:247" x14ac:dyDescent="0.25">
      <c r="Q12998" s="1333"/>
      <c r="R12998" s="1333"/>
      <c r="S12998" s="669"/>
      <c r="T12998" s="669"/>
      <c r="U12998" s="669"/>
      <c r="AG12998" s="873"/>
      <c r="AN12998" s="669"/>
      <c r="IG12998" s="1009"/>
      <c r="IH12998" s="1009"/>
      <c r="II12998" s="1009"/>
      <c r="IJ12998" s="1009"/>
      <c r="IK12998" s="1009"/>
      <c r="IL12998" s="1009"/>
      <c r="IM12998" s="1009"/>
    </row>
    <row r="12999" spans="17:247" x14ac:dyDescent="0.25">
      <c r="Q12999" s="1333"/>
      <c r="R12999" s="1333"/>
      <c r="S12999" s="669"/>
      <c r="T12999" s="669"/>
      <c r="U12999" s="669"/>
      <c r="AG12999" s="873"/>
      <c r="AN12999" s="669"/>
      <c r="IG12999" s="1009"/>
      <c r="IH12999" s="1009"/>
      <c r="II12999" s="1009"/>
      <c r="IJ12999" s="1009"/>
      <c r="IK12999" s="1009"/>
      <c r="IL12999" s="1009"/>
      <c r="IM12999" s="1009"/>
    </row>
    <row r="13000" spans="17:247" x14ac:dyDescent="0.25">
      <c r="Q13000" s="1333"/>
      <c r="R13000" s="1333"/>
      <c r="S13000" s="669"/>
      <c r="T13000" s="669"/>
      <c r="U13000" s="669"/>
      <c r="AG13000" s="873"/>
      <c r="AN13000" s="669"/>
      <c r="IG13000" s="1009"/>
      <c r="IH13000" s="1009"/>
      <c r="II13000" s="1009"/>
      <c r="IJ13000" s="1009"/>
      <c r="IK13000" s="1009"/>
      <c r="IL13000" s="1009"/>
      <c r="IM13000" s="1009"/>
    </row>
    <row r="13001" spans="17:247" x14ac:dyDescent="0.25">
      <c r="Q13001" s="1333"/>
      <c r="R13001" s="1333"/>
      <c r="S13001" s="669"/>
      <c r="T13001" s="669"/>
      <c r="U13001" s="669"/>
      <c r="AG13001" s="873"/>
      <c r="AN13001" s="669"/>
      <c r="IG13001" s="1009"/>
      <c r="IH13001" s="1009"/>
      <c r="II13001" s="1009"/>
      <c r="IJ13001" s="1009"/>
      <c r="IK13001" s="1009"/>
      <c r="IL13001" s="1009"/>
      <c r="IM13001" s="1009"/>
    </row>
    <row r="13002" spans="17:247" x14ac:dyDescent="0.25">
      <c r="Q13002" s="1333"/>
      <c r="R13002" s="1333"/>
      <c r="S13002" s="669"/>
      <c r="T13002" s="669"/>
      <c r="U13002" s="669"/>
      <c r="AG13002" s="873"/>
      <c r="AN13002" s="669"/>
      <c r="IG13002" s="1009"/>
      <c r="IH13002" s="1009"/>
      <c r="II13002" s="1009"/>
      <c r="IJ13002" s="1009"/>
      <c r="IK13002" s="1009"/>
      <c r="IL13002" s="1009"/>
      <c r="IM13002" s="1009"/>
    </row>
    <row r="13003" spans="17:247" x14ac:dyDescent="0.25">
      <c r="Q13003" s="1333"/>
      <c r="R13003" s="1333"/>
      <c r="S13003" s="669"/>
      <c r="T13003" s="669"/>
      <c r="U13003" s="669"/>
      <c r="AG13003" s="873"/>
      <c r="AN13003" s="669"/>
      <c r="IG13003" s="1009"/>
      <c r="IH13003" s="1009"/>
      <c r="II13003" s="1009"/>
      <c r="IJ13003" s="1009"/>
      <c r="IK13003" s="1009"/>
      <c r="IL13003" s="1009"/>
      <c r="IM13003" s="1009"/>
    </row>
    <row r="13004" spans="17:247" x14ac:dyDescent="0.25">
      <c r="Q13004" s="1333"/>
      <c r="R13004" s="1333"/>
      <c r="S13004" s="669"/>
      <c r="T13004" s="669"/>
      <c r="U13004" s="669"/>
      <c r="AG13004" s="873"/>
      <c r="AN13004" s="669"/>
      <c r="IG13004" s="1009"/>
      <c r="IH13004" s="1009"/>
      <c r="II13004" s="1009"/>
      <c r="IJ13004" s="1009"/>
      <c r="IK13004" s="1009"/>
      <c r="IL13004" s="1009"/>
      <c r="IM13004" s="1009"/>
    </row>
    <row r="13005" spans="17:247" x14ac:dyDescent="0.25">
      <c r="Q13005" s="1333"/>
      <c r="R13005" s="1333"/>
      <c r="S13005" s="669"/>
      <c r="T13005" s="669"/>
      <c r="U13005" s="669"/>
      <c r="AG13005" s="873"/>
      <c r="AN13005" s="669"/>
      <c r="IG13005" s="1009"/>
      <c r="IH13005" s="1009"/>
      <c r="II13005" s="1009"/>
      <c r="IJ13005" s="1009"/>
      <c r="IK13005" s="1009"/>
      <c r="IL13005" s="1009"/>
      <c r="IM13005" s="1009"/>
    </row>
    <row r="13006" spans="17:247" x14ac:dyDescent="0.25">
      <c r="Q13006" s="1333"/>
      <c r="R13006" s="1333"/>
      <c r="S13006" s="669"/>
      <c r="T13006" s="669"/>
      <c r="U13006" s="669"/>
      <c r="AG13006" s="873"/>
      <c r="AN13006" s="669"/>
      <c r="IG13006" s="1009"/>
      <c r="IH13006" s="1009"/>
      <c r="II13006" s="1009"/>
      <c r="IJ13006" s="1009"/>
      <c r="IK13006" s="1009"/>
      <c r="IL13006" s="1009"/>
      <c r="IM13006" s="1009"/>
    </row>
    <row r="13007" spans="17:247" x14ac:dyDescent="0.25">
      <c r="Q13007" s="1333"/>
      <c r="R13007" s="1333"/>
      <c r="S13007" s="669"/>
      <c r="T13007" s="669"/>
      <c r="U13007" s="669"/>
      <c r="AG13007" s="873"/>
      <c r="AN13007" s="669"/>
      <c r="IG13007" s="1009"/>
      <c r="IH13007" s="1009"/>
      <c r="II13007" s="1009"/>
      <c r="IJ13007" s="1009"/>
      <c r="IK13007" s="1009"/>
      <c r="IL13007" s="1009"/>
      <c r="IM13007" s="1009"/>
    </row>
    <row r="13008" spans="17:247" x14ac:dyDescent="0.25">
      <c r="Q13008" s="1333"/>
      <c r="R13008" s="1333"/>
      <c r="S13008" s="669"/>
      <c r="T13008" s="669"/>
      <c r="U13008" s="669"/>
      <c r="AG13008" s="873"/>
      <c r="AN13008" s="669"/>
      <c r="IG13008" s="1009"/>
      <c r="IH13008" s="1009"/>
      <c r="II13008" s="1009"/>
      <c r="IJ13008" s="1009"/>
      <c r="IK13008" s="1009"/>
      <c r="IL13008" s="1009"/>
      <c r="IM13008" s="1009"/>
    </row>
    <row r="13009" spans="17:247" x14ac:dyDescent="0.25">
      <c r="Q13009" s="1333"/>
      <c r="R13009" s="1333"/>
      <c r="S13009" s="669"/>
      <c r="T13009" s="669"/>
      <c r="U13009" s="669"/>
      <c r="AG13009" s="873"/>
      <c r="AN13009" s="669"/>
      <c r="IG13009" s="1009"/>
      <c r="IH13009" s="1009"/>
      <c r="II13009" s="1009"/>
      <c r="IJ13009" s="1009"/>
      <c r="IK13009" s="1009"/>
      <c r="IL13009" s="1009"/>
      <c r="IM13009" s="1009"/>
    </row>
    <row r="13010" spans="17:247" x14ac:dyDescent="0.25">
      <c r="Q13010" s="1333"/>
      <c r="R13010" s="1333"/>
      <c r="S13010" s="669"/>
      <c r="T13010" s="669"/>
      <c r="U13010" s="669"/>
      <c r="AG13010" s="873"/>
      <c r="AN13010" s="669"/>
      <c r="IG13010" s="1009"/>
      <c r="IH13010" s="1009"/>
      <c r="II13010" s="1009"/>
      <c r="IJ13010" s="1009"/>
      <c r="IK13010" s="1009"/>
      <c r="IL13010" s="1009"/>
      <c r="IM13010" s="1009"/>
    </row>
    <row r="13011" spans="17:247" x14ac:dyDescent="0.25">
      <c r="Q13011" s="1333"/>
      <c r="R13011" s="1333"/>
      <c r="S13011" s="669"/>
      <c r="T13011" s="669"/>
      <c r="U13011" s="669"/>
      <c r="AG13011" s="873"/>
      <c r="AN13011" s="669"/>
      <c r="IG13011" s="1009"/>
      <c r="IH13011" s="1009"/>
      <c r="II13011" s="1009"/>
      <c r="IJ13011" s="1009"/>
      <c r="IK13011" s="1009"/>
      <c r="IL13011" s="1009"/>
      <c r="IM13011" s="1009"/>
    </row>
    <row r="13012" spans="17:247" x14ac:dyDescent="0.25">
      <c r="Q13012" s="1333"/>
      <c r="R13012" s="1333"/>
      <c r="S13012" s="669"/>
      <c r="T13012" s="669"/>
      <c r="U13012" s="669"/>
      <c r="AG13012" s="873"/>
      <c r="AN13012" s="669"/>
      <c r="IG13012" s="1009"/>
      <c r="IH13012" s="1009"/>
      <c r="II13012" s="1009"/>
      <c r="IJ13012" s="1009"/>
      <c r="IK13012" s="1009"/>
      <c r="IL13012" s="1009"/>
      <c r="IM13012" s="1009"/>
    </row>
    <row r="13013" spans="17:247" x14ac:dyDescent="0.25">
      <c r="Q13013" s="1333"/>
      <c r="R13013" s="1333"/>
      <c r="S13013" s="669"/>
      <c r="T13013" s="669"/>
      <c r="U13013" s="669"/>
      <c r="AG13013" s="873"/>
      <c r="AN13013" s="669"/>
      <c r="IG13013" s="1009"/>
      <c r="IH13013" s="1009"/>
      <c r="II13013" s="1009"/>
      <c r="IJ13013" s="1009"/>
      <c r="IK13013" s="1009"/>
      <c r="IL13013" s="1009"/>
      <c r="IM13013" s="1009"/>
    </row>
    <row r="13014" spans="17:247" x14ac:dyDescent="0.25">
      <c r="Q13014" s="1333"/>
      <c r="R13014" s="1333"/>
      <c r="S13014" s="669"/>
      <c r="T13014" s="669"/>
      <c r="U13014" s="669"/>
      <c r="AG13014" s="873"/>
      <c r="AN13014" s="669"/>
      <c r="IG13014" s="1009"/>
      <c r="IH13014" s="1009"/>
      <c r="II13014" s="1009"/>
      <c r="IJ13014" s="1009"/>
      <c r="IK13014" s="1009"/>
      <c r="IL13014" s="1009"/>
      <c r="IM13014" s="1009"/>
    </row>
    <row r="13015" spans="17:247" x14ac:dyDescent="0.25">
      <c r="Q13015" s="1333"/>
      <c r="R13015" s="1333"/>
      <c r="S13015" s="669"/>
      <c r="T13015" s="669"/>
      <c r="U13015" s="669"/>
      <c r="AG13015" s="873"/>
      <c r="AN13015" s="669"/>
      <c r="IG13015" s="1009"/>
      <c r="IH13015" s="1009"/>
      <c r="II13015" s="1009"/>
      <c r="IJ13015" s="1009"/>
      <c r="IK13015" s="1009"/>
      <c r="IL13015" s="1009"/>
      <c r="IM13015" s="1009"/>
    </row>
    <row r="13016" spans="17:247" x14ac:dyDescent="0.25">
      <c r="Q13016" s="1333"/>
      <c r="R13016" s="1333"/>
      <c r="S13016" s="669"/>
      <c r="T13016" s="669"/>
      <c r="U13016" s="669"/>
      <c r="AG13016" s="873"/>
      <c r="AN13016" s="669"/>
      <c r="IG13016" s="1009"/>
      <c r="IH13016" s="1009"/>
      <c r="II13016" s="1009"/>
      <c r="IJ13016" s="1009"/>
      <c r="IK13016" s="1009"/>
      <c r="IL13016" s="1009"/>
      <c r="IM13016" s="1009"/>
    </row>
    <row r="13017" spans="17:247" x14ac:dyDescent="0.25">
      <c r="Q13017" s="1333"/>
      <c r="R13017" s="1333"/>
      <c r="S13017" s="669"/>
      <c r="T13017" s="669"/>
      <c r="U13017" s="669"/>
      <c r="AG13017" s="873"/>
      <c r="AN13017" s="669"/>
      <c r="IG13017" s="1009"/>
      <c r="IH13017" s="1009"/>
      <c r="II13017" s="1009"/>
      <c r="IJ13017" s="1009"/>
      <c r="IK13017" s="1009"/>
      <c r="IL13017" s="1009"/>
      <c r="IM13017" s="1009"/>
    </row>
    <row r="13018" spans="17:247" x14ac:dyDescent="0.25">
      <c r="Q13018" s="1333"/>
      <c r="R13018" s="1333"/>
      <c r="S13018" s="669"/>
      <c r="T13018" s="669"/>
      <c r="U13018" s="669"/>
      <c r="AG13018" s="873"/>
      <c r="AN13018" s="669"/>
      <c r="IG13018" s="1009"/>
      <c r="IH13018" s="1009"/>
      <c r="II13018" s="1009"/>
      <c r="IJ13018" s="1009"/>
      <c r="IK13018" s="1009"/>
      <c r="IL13018" s="1009"/>
      <c r="IM13018" s="1009"/>
    </row>
    <row r="13019" spans="17:247" x14ac:dyDescent="0.25">
      <c r="Q13019" s="1333"/>
      <c r="R13019" s="1333"/>
      <c r="S13019" s="669"/>
      <c r="T13019" s="669"/>
      <c r="U13019" s="669"/>
      <c r="AG13019" s="873"/>
      <c r="AN13019" s="669"/>
      <c r="IG13019" s="1009"/>
      <c r="IH13019" s="1009"/>
      <c r="II13019" s="1009"/>
      <c r="IJ13019" s="1009"/>
      <c r="IK13019" s="1009"/>
      <c r="IL13019" s="1009"/>
      <c r="IM13019" s="1009"/>
    </row>
    <row r="13020" spans="17:247" x14ac:dyDescent="0.25">
      <c r="Q13020" s="1333"/>
      <c r="R13020" s="1333"/>
      <c r="S13020" s="669"/>
      <c r="T13020" s="669"/>
      <c r="U13020" s="669"/>
      <c r="AG13020" s="873"/>
      <c r="AN13020" s="669"/>
      <c r="IG13020" s="1009"/>
      <c r="IH13020" s="1009"/>
      <c r="II13020" s="1009"/>
      <c r="IJ13020" s="1009"/>
      <c r="IK13020" s="1009"/>
      <c r="IL13020" s="1009"/>
      <c r="IM13020" s="1009"/>
    </row>
    <row r="13021" spans="17:247" x14ac:dyDescent="0.25">
      <c r="Q13021" s="1333"/>
      <c r="R13021" s="1333"/>
      <c r="S13021" s="669"/>
      <c r="T13021" s="669"/>
      <c r="U13021" s="669"/>
      <c r="AG13021" s="873"/>
      <c r="AN13021" s="669"/>
      <c r="IG13021" s="1009"/>
      <c r="IH13021" s="1009"/>
      <c r="II13021" s="1009"/>
      <c r="IJ13021" s="1009"/>
      <c r="IK13021" s="1009"/>
      <c r="IL13021" s="1009"/>
      <c r="IM13021" s="1009"/>
    </row>
    <row r="13022" spans="17:247" x14ac:dyDescent="0.25">
      <c r="Q13022" s="1333"/>
      <c r="R13022" s="1333"/>
      <c r="S13022" s="669"/>
      <c r="T13022" s="669"/>
      <c r="U13022" s="669"/>
      <c r="AG13022" s="873"/>
      <c r="AN13022" s="669"/>
      <c r="IG13022" s="1009"/>
      <c r="IH13022" s="1009"/>
      <c r="II13022" s="1009"/>
      <c r="IJ13022" s="1009"/>
      <c r="IK13022" s="1009"/>
      <c r="IL13022" s="1009"/>
      <c r="IM13022" s="1009"/>
    </row>
    <row r="13023" spans="17:247" x14ac:dyDescent="0.25">
      <c r="Q13023" s="1333"/>
      <c r="R13023" s="1333"/>
      <c r="S13023" s="669"/>
      <c r="T13023" s="669"/>
      <c r="U13023" s="669"/>
      <c r="AG13023" s="873"/>
      <c r="AN13023" s="669"/>
      <c r="IG13023" s="1009"/>
      <c r="IH13023" s="1009"/>
      <c r="II13023" s="1009"/>
      <c r="IJ13023" s="1009"/>
      <c r="IK13023" s="1009"/>
      <c r="IL13023" s="1009"/>
      <c r="IM13023" s="1009"/>
    </row>
    <row r="13024" spans="17:247" x14ac:dyDescent="0.25">
      <c r="Q13024" s="1333"/>
      <c r="R13024" s="1333"/>
      <c r="S13024" s="669"/>
      <c r="T13024" s="669"/>
      <c r="U13024" s="669"/>
      <c r="AG13024" s="873"/>
      <c r="AN13024" s="669"/>
      <c r="IG13024" s="1009"/>
      <c r="IH13024" s="1009"/>
      <c r="II13024" s="1009"/>
      <c r="IJ13024" s="1009"/>
      <c r="IK13024" s="1009"/>
      <c r="IL13024" s="1009"/>
      <c r="IM13024" s="1009"/>
    </row>
    <row r="13025" spans="17:247" x14ac:dyDescent="0.25">
      <c r="Q13025" s="1333"/>
      <c r="R13025" s="1333"/>
      <c r="S13025" s="669"/>
      <c r="T13025" s="669"/>
      <c r="U13025" s="669"/>
      <c r="AG13025" s="873"/>
      <c r="AN13025" s="669"/>
      <c r="IG13025" s="1009"/>
      <c r="IH13025" s="1009"/>
      <c r="II13025" s="1009"/>
      <c r="IJ13025" s="1009"/>
      <c r="IK13025" s="1009"/>
      <c r="IL13025" s="1009"/>
      <c r="IM13025" s="1009"/>
    </row>
    <row r="13026" spans="17:247" x14ac:dyDescent="0.25">
      <c r="Q13026" s="1333"/>
      <c r="R13026" s="1333"/>
      <c r="S13026" s="669"/>
      <c r="T13026" s="669"/>
      <c r="U13026" s="669"/>
      <c r="AG13026" s="873"/>
      <c r="AN13026" s="669"/>
      <c r="IG13026" s="1009"/>
      <c r="IH13026" s="1009"/>
      <c r="II13026" s="1009"/>
      <c r="IJ13026" s="1009"/>
      <c r="IK13026" s="1009"/>
      <c r="IL13026" s="1009"/>
      <c r="IM13026" s="1009"/>
    </row>
    <row r="13027" spans="17:247" x14ac:dyDescent="0.25">
      <c r="Q13027" s="1333"/>
      <c r="R13027" s="1333"/>
      <c r="S13027" s="669"/>
      <c r="T13027" s="669"/>
      <c r="U13027" s="669"/>
      <c r="AG13027" s="873"/>
      <c r="AN13027" s="669"/>
      <c r="IG13027" s="1009"/>
      <c r="IH13027" s="1009"/>
      <c r="II13027" s="1009"/>
      <c r="IJ13027" s="1009"/>
      <c r="IK13027" s="1009"/>
      <c r="IL13027" s="1009"/>
      <c r="IM13027" s="1009"/>
    </row>
    <row r="13028" spans="17:247" x14ac:dyDescent="0.25">
      <c r="Q13028" s="1333"/>
      <c r="R13028" s="1333"/>
      <c r="S13028" s="669"/>
      <c r="T13028" s="669"/>
      <c r="U13028" s="669"/>
      <c r="AG13028" s="873"/>
      <c r="AN13028" s="669"/>
      <c r="IG13028" s="1009"/>
      <c r="IH13028" s="1009"/>
      <c r="II13028" s="1009"/>
      <c r="IJ13028" s="1009"/>
      <c r="IK13028" s="1009"/>
      <c r="IL13028" s="1009"/>
      <c r="IM13028" s="1009"/>
    </row>
    <row r="13029" spans="17:247" x14ac:dyDescent="0.25">
      <c r="Q13029" s="1333"/>
      <c r="R13029" s="1333"/>
      <c r="S13029" s="669"/>
      <c r="T13029" s="669"/>
      <c r="U13029" s="669"/>
      <c r="AG13029" s="873"/>
      <c r="AN13029" s="669"/>
      <c r="IG13029" s="1009"/>
      <c r="IH13029" s="1009"/>
      <c r="II13029" s="1009"/>
      <c r="IJ13029" s="1009"/>
      <c r="IK13029" s="1009"/>
      <c r="IL13029" s="1009"/>
      <c r="IM13029" s="1009"/>
    </row>
    <row r="13030" spans="17:247" x14ac:dyDescent="0.25">
      <c r="Q13030" s="1333"/>
      <c r="R13030" s="1333"/>
      <c r="S13030" s="669"/>
      <c r="T13030" s="669"/>
      <c r="U13030" s="669"/>
      <c r="AG13030" s="873"/>
      <c r="AN13030" s="669"/>
      <c r="IG13030" s="1009"/>
      <c r="IH13030" s="1009"/>
      <c r="II13030" s="1009"/>
      <c r="IJ13030" s="1009"/>
      <c r="IK13030" s="1009"/>
      <c r="IL13030" s="1009"/>
      <c r="IM13030" s="1009"/>
    </row>
    <row r="13031" spans="17:247" x14ac:dyDescent="0.25">
      <c r="Q13031" s="1333"/>
      <c r="R13031" s="1333"/>
      <c r="S13031" s="669"/>
      <c r="T13031" s="669"/>
      <c r="U13031" s="669"/>
      <c r="AG13031" s="873"/>
      <c r="AN13031" s="669"/>
      <c r="IG13031" s="1009"/>
      <c r="IH13031" s="1009"/>
      <c r="II13031" s="1009"/>
      <c r="IJ13031" s="1009"/>
      <c r="IK13031" s="1009"/>
      <c r="IL13031" s="1009"/>
      <c r="IM13031" s="1009"/>
    </row>
    <row r="13032" spans="17:247" x14ac:dyDescent="0.25">
      <c r="Q13032" s="1333"/>
      <c r="R13032" s="1333"/>
      <c r="S13032" s="669"/>
      <c r="T13032" s="669"/>
      <c r="U13032" s="669"/>
      <c r="AG13032" s="873"/>
      <c r="AN13032" s="669"/>
      <c r="IG13032" s="1009"/>
      <c r="IH13032" s="1009"/>
      <c r="II13032" s="1009"/>
      <c r="IJ13032" s="1009"/>
      <c r="IK13032" s="1009"/>
      <c r="IL13032" s="1009"/>
      <c r="IM13032" s="1009"/>
    </row>
    <row r="13033" spans="17:247" x14ac:dyDescent="0.25">
      <c r="Q13033" s="1333"/>
      <c r="R13033" s="1333"/>
      <c r="S13033" s="669"/>
      <c r="T13033" s="669"/>
      <c r="U13033" s="669"/>
      <c r="AG13033" s="873"/>
      <c r="AN13033" s="669"/>
      <c r="IG13033" s="1009"/>
      <c r="IH13033" s="1009"/>
      <c r="II13033" s="1009"/>
      <c r="IJ13033" s="1009"/>
      <c r="IK13033" s="1009"/>
      <c r="IL13033" s="1009"/>
      <c r="IM13033" s="1009"/>
    </row>
    <row r="13034" spans="17:247" x14ac:dyDescent="0.25">
      <c r="Q13034" s="1333"/>
      <c r="R13034" s="1333"/>
      <c r="S13034" s="669"/>
      <c r="T13034" s="669"/>
      <c r="U13034" s="669"/>
      <c r="AG13034" s="873"/>
      <c r="AN13034" s="669"/>
      <c r="IG13034" s="1009"/>
      <c r="IH13034" s="1009"/>
      <c r="II13034" s="1009"/>
      <c r="IJ13034" s="1009"/>
      <c r="IK13034" s="1009"/>
      <c r="IL13034" s="1009"/>
      <c r="IM13034" s="1009"/>
    </row>
    <row r="13035" spans="17:247" x14ac:dyDescent="0.25">
      <c r="Q13035" s="1333"/>
      <c r="R13035" s="1333"/>
      <c r="S13035" s="669"/>
      <c r="T13035" s="669"/>
      <c r="U13035" s="669"/>
      <c r="AG13035" s="873"/>
      <c r="AN13035" s="669"/>
      <c r="IG13035" s="1009"/>
      <c r="IH13035" s="1009"/>
      <c r="II13035" s="1009"/>
      <c r="IJ13035" s="1009"/>
      <c r="IK13035" s="1009"/>
      <c r="IL13035" s="1009"/>
      <c r="IM13035" s="1009"/>
    </row>
    <row r="13036" spans="17:247" x14ac:dyDescent="0.25">
      <c r="Q13036" s="1333"/>
      <c r="R13036" s="1333"/>
      <c r="S13036" s="669"/>
      <c r="T13036" s="669"/>
      <c r="U13036" s="669"/>
      <c r="AG13036" s="873"/>
      <c r="AN13036" s="669"/>
      <c r="IG13036" s="1009"/>
      <c r="IH13036" s="1009"/>
      <c r="II13036" s="1009"/>
      <c r="IJ13036" s="1009"/>
      <c r="IK13036" s="1009"/>
      <c r="IL13036" s="1009"/>
      <c r="IM13036" s="1009"/>
    </row>
    <row r="13037" spans="17:247" x14ac:dyDescent="0.25">
      <c r="Q13037" s="1333"/>
      <c r="R13037" s="1333"/>
      <c r="S13037" s="669"/>
      <c r="T13037" s="669"/>
      <c r="U13037" s="669"/>
      <c r="AG13037" s="873"/>
      <c r="AN13037" s="669"/>
      <c r="IG13037" s="1009"/>
      <c r="IH13037" s="1009"/>
      <c r="II13037" s="1009"/>
      <c r="IJ13037" s="1009"/>
      <c r="IK13037" s="1009"/>
      <c r="IL13037" s="1009"/>
      <c r="IM13037" s="1009"/>
    </row>
    <row r="13038" spans="17:247" x14ac:dyDescent="0.25">
      <c r="Q13038" s="1333"/>
      <c r="R13038" s="1333"/>
      <c r="S13038" s="669"/>
      <c r="T13038" s="669"/>
      <c r="U13038" s="669"/>
      <c r="AG13038" s="873"/>
      <c r="AN13038" s="669"/>
      <c r="IG13038" s="1009"/>
      <c r="IH13038" s="1009"/>
      <c r="II13038" s="1009"/>
      <c r="IJ13038" s="1009"/>
      <c r="IK13038" s="1009"/>
      <c r="IL13038" s="1009"/>
      <c r="IM13038" s="1009"/>
    </row>
    <row r="13039" spans="17:247" x14ac:dyDescent="0.25">
      <c r="Q13039" s="1333"/>
      <c r="R13039" s="1333"/>
      <c r="S13039" s="669"/>
      <c r="T13039" s="669"/>
      <c r="U13039" s="669"/>
      <c r="AG13039" s="873"/>
      <c r="AN13039" s="669"/>
      <c r="IG13039" s="1009"/>
      <c r="IH13039" s="1009"/>
      <c r="II13039" s="1009"/>
      <c r="IJ13039" s="1009"/>
      <c r="IK13039" s="1009"/>
      <c r="IL13039" s="1009"/>
      <c r="IM13039" s="1009"/>
    </row>
    <row r="13040" spans="17:247" x14ac:dyDescent="0.25">
      <c r="Q13040" s="1333"/>
      <c r="R13040" s="1333"/>
      <c r="S13040" s="669"/>
      <c r="T13040" s="669"/>
      <c r="U13040" s="669"/>
      <c r="AG13040" s="873"/>
      <c r="AN13040" s="669"/>
      <c r="IG13040" s="1009"/>
      <c r="IH13040" s="1009"/>
      <c r="II13040" s="1009"/>
      <c r="IJ13040" s="1009"/>
      <c r="IK13040" s="1009"/>
      <c r="IL13040" s="1009"/>
      <c r="IM13040" s="1009"/>
    </row>
    <row r="13041" spans="17:247" x14ac:dyDescent="0.25">
      <c r="Q13041" s="1333"/>
      <c r="R13041" s="1333"/>
      <c r="S13041" s="669"/>
      <c r="T13041" s="669"/>
      <c r="U13041" s="669"/>
      <c r="AG13041" s="873"/>
      <c r="AN13041" s="669"/>
      <c r="IG13041" s="1009"/>
      <c r="IH13041" s="1009"/>
      <c r="II13041" s="1009"/>
      <c r="IJ13041" s="1009"/>
      <c r="IK13041" s="1009"/>
      <c r="IL13041" s="1009"/>
      <c r="IM13041" s="1009"/>
    </row>
    <row r="13042" spans="17:247" x14ac:dyDescent="0.25">
      <c r="Q13042" s="1333"/>
      <c r="R13042" s="1333"/>
      <c r="S13042" s="669"/>
      <c r="T13042" s="669"/>
      <c r="U13042" s="669"/>
      <c r="AG13042" s="873"/>
      <c r="AN13042" s="669"/>
      <c r="IG13042" s="1009"/>
      <c r="IH13042" s="1009"/>
      <c r="II13042" s="1009"/>
      <c r="IJ13042" s="1009"/>
      <c r="IK13042" s="1009"/>
      <c r="IL13042" s="1009"/>
      <c r="IM13042" s="1009"/>
    </row>
    <row r="13043" spans="17:247" x14ac:dyDescent="0.25">
      <c r="Q13043" s="1333"/>
      <c r="R13043" s="1333"/>
      <c r="S13043" s="669"/>
      <c r="T13043" s="669"/>
      <c r="U13043" s="669"/>
      <c r="AG13043" s="873"/>
      <c r="AN13043" s="669"/>
      <c r="IG13043" s="1009"/>
      <c r="IH13043" s="1009"/>
      <c r="II13043" s="1009"/>
      <c r="IJ13043" s="1009"/>
      <c r="IK13043" s="1009"/>
      <c r="IL13043" s="1009"/>
      <c r="IM13043" s="1009"/>
    </row>
    <row r="13044" spans="17:247" x14ac:dyDescent="0.25">
      <c r="Q13044" s="1333"/>
      <c r="R13044" s="1333"/>
      <c r="S13044" s="669"/>
      <c r="T13044" s="669"/>
      <c r="U13044" s="669"/>
      <c r="AG13044" s="873"/>
      <c r="AN13044" s="669"/>
      <c r="IG13044" s="1009"/>
      <c r="IH13044" s="1009"/>
      <c r="II13044" s="1009"/>
      <c r="IJ13044" s="1009"/>
      <c r="IK13044" s="1009"/>
      <c r="IL13044" s="1009"/>
      <c r="IM13044" s="1009"/>
    </row>
    <row r="13045" spans="17:247" x14ac:dyDescent="0.25">
      <c r="Q13045" s="1333"/>
      <c r="R13045" s="1333"/>
      <c r="S13045" s="669"/>
      <c r="T13045" s="669"/>
      <c r="U13045" s="669"/>
      <c r="AG13045" s="873"/>
      <c r="AN13045" s="669"/>
      <c r="IG13045" s="1009"/>
      <c r="IH13045" s="1009"/>
      <c r="II13045" s="1009"/>
      <c r="IJ13045" s="1009"/>
      <c r="IK13045" s="1009"/>
      <c r="IL13045" s="1009"/>
      <c r="IM13045" s="1009"/>
    </row>
    <row r="13046" spans="17:247" x14ac:dyDescent="0.25">
      <c r="Q13046" s="1333"/>
      <c r="R13046" s="1333"/>
      <c r="S13046" s="669"/>
      <c r="T13046" s="669"/>
      <c r="U13046" s="669"/>
      <c r="AG13046" s="873"/>
      <c r="AN13046" s="669"/>
      <c r="IG13046" s="1009"/>
      <c r="IH13046" s="1009"/>
      <c r="II13046" s="1009"/>
      <c r="IJ13046" s="1009"/>
      <c r="IK13046" s="1009"/>
      <c r="IL13046" s="1009"/>
      <c r="IM13046" s="1009"/>
    </row>
    <row r="13047" spans="17:247" x14ac:dyDescent="0.25">
      <c r="Q13047" s="1333"/>
      <c r="R13047" s="1333"/>
      <c r="S13047" s="669"/>
      <c r="T13047" s="669"/>
      <c r="U13047" s="669"/>
      <c r="AG13047" s="873"/>
      <c r="AN13047" s="669"/>
      <c r="IG13047" s="1009"/>
      <c r="IH13047" s="1009"/>
      <c r="II13047" s="1009"/>
      <c r="IJ13047" s="1009"/>
      <c r="IK13047" s="1009"/>
      <c r="IL13047" s="1009"/>
      <c r="IM13047" s="1009"/>
    </row>
    <row r="13048" spans="17:247" x14ac:dyDescent="0.25">
      <c r="Q13048" s="1333"/>
      <c r="R13048" s="1333"/>
      <c r="S13048" s="669"/>
      <c r="T13048" s="669"/>
      <c r="U13048" s="669"/>
      <c r="AG13048" s="873"/>
      <c r="AN13048" s="669"/>
      <c r="IG13048" s="1009"/>
      <c r="IH13048" s="1009"/>
      <c r="II13048" s="1009"/>
      <c r="IJ13048" s="1009"/>
      <c r="IK13048" s="1009"/>
      <c r="IL13048" s="1009"/>
      <c r="IM13048" s="1009"/>
    </row>
    <row r="13049" spans="17:247" x14ac:dyDescent="0.25">
      <c r="Q13049" s="1333"/>
      <c r="R13049" s="1333"/>
      <c r="S13049" s="669"/>
      <c r="T13049" s="669"/>
      <c r="U13049" s="669"/>
      <c r="AG13049" s="873"/>
      <c r="AN13049" s="669"/>
      <c r="IG13049" s="1009"/>
      <c r="IH13049" s="1009"/>
      <c r="II13049" s="1009"/>
      <c r="IJ13049" s="1009"/>
      <c r="IK13049" s="1009"/>
      <c r="IL13049" s="1009"/>
      <c r="IM13049" s="1009"/>
    </row>
    <row r="13050" spans="17:247" x14ac:dyDescent="0.25">
      <c r="Q13050" s="1333"/>
      <c r="R13050" s="1333"/>
      <c r="S13050" s="669"/>
      <c r="T13050" s="669"/>
      <c r="U13050" s="669"/>
      <c r="AG13050" s="873"/>
      <c r="AN13050" s="669"/>
      <c r="IG13050" s="1009"/>
      <c r="IH13050" s="1009"/>
      <c r="II13050" s="1009"/>
      <c r="IJ13050" s="1009"/>
      <c r="IK13050" s="1009"/>
      <c r="IL13050" s="1009"/>
      <c r="IM13050" s="1009"/>
    </row>
    <row r="13051" spans="17:247" x14ac:dyDescent="0.25">
      <c r="Q13051" s="1333"/>
      <c r="R13051" s="1333"/>
      <c r="S13051" s="669"/>
      <c r="T13051" s="669"/>
      <c r="U13051" s="669"/>
      <c r="AG13051" s="873"/>
      <c r="AN13051" s="669"/>
      <c r="IG13051" s="1009"/>
      <c r="IH13051" s="1009"/>
      <c r="II13051" s="1009"/>
      <c r="IJ13051" s="1009"/>
      <c r="IK13051" s="1009"/>
      <c r="IL13051" s="1009"/>
      <c r="IM13051" s="1009"/>
    </row>
    <row r="13052" spans="17:247" x14ac:dyDescent="0.25">
      <c r="Q13052" s="1333"/>
      <c r="R13052" s="1333"/>
      <c r="S13052" s="669"/>
      <c r="T13052" s="669"/>
      <c r="U13052" s="669"/>
      <c r="AG13052" s="873"/>
      <c r="AN13052" s="669"/>
      <c r="IG13052" s="1009"/>
      <c r="IH13052" s="1009"/>
      <c r="II13052" s="1009"/>
      <c r="IJ13052" s="1009"/>
      <c r="IK13052" s="1009"/>
      <c r="IL13052" s="1009"/>
      <c r="IM13052" s="1009"/>
    </row>
    <row r="13053" spans="17:247" x14ac:dyDescent="0.25">
      <c r="Q13053" s="1333"/>
      <c r="R13053" s="1333"/>
      <c r="S13053" s="669"/>
      <c r="T13053" s="669"/>
      <c r="U13053" s="669"/>
      <c r="AG13053" s="873"/>
      <c r="AN13053" s="669"/>
      <c r="IG13053" s="1009"/>
      <c r="IH13053" s="1009"/>
      <c r="II13053" s="1009"/>
      <c r="IJ13053" s="1009"/>
      <c r="IK13053" s="1009"/>
      <c r="IL13053" s="1009"/>
      <c r="IM13053" s="1009"/>
    </row>
    <row r="13054" spans="17:247" x14ac:dyDescent="0.25">
      <c r="Q13054" s="1333"/>
      <c r="R13054" s="1333"/>
      <c r="S13054" s="669"/>
      <c r="T13054" s="669"/>
      <c r="U13054" s="669"/>
      <c r="AG13054" s="873"/>
      <c r="AN13054" s="669"/>
      <c r="IG13054" s="1009"/>
      <c r="IH13054" s="1009"/>
      <c r="II13054" s="1009"/>
      <c r="IJ13054" s="1009"/>
      <c r="IK13054" s="1009"/>
      <c r="IL13054" s="1009"/>
      <c r="IM13054" s="1009"/>
    </row>
    <row r="13055" spans="17:247" x14ac:dyDescent="0.25">
      <c r="Q13055" s="1333"/>
      <c r="R13055" s="1333"/>
      <c r="S13055" s="669"/>
      <c r="T13055" s="669"/>
      <c r="U13055" s="669"/>
      <c r="AG13055" s="873"/>
      <c r="AN13055" s="669"/>
      <c r="IG13055" s="1009"/>
      <c r="IH13055" s="1009"/>
      <c r="II13055" s="1009"/>
      <c r="IJ13055" s="1009"/>
      <c r="IK13055" s="1009"/>
      <c r="IL13055" s="1009"/>
      <c r="IM13055" s="1009"/>
    </row>
    <row r="13056" spans="17:247" x14ac:dyDescent="0.25">
      <c r="Q13056" s="1333"/>
      <c r="R13056" s="1333"/>
      <c r="S13056" s="669"/>
      <c r="T13056" s="669"/>
      <c r="U13056" s="669"/>
      <c r="AG13056" s="873"/>
      <c r="AN13056" s="669"/>
      <c r="IG13056" s="1009"/>
      <c r="IH13056" s="1009"/>
      <c r="II13056" s="1009"/>
      <c r="IJ13056" s="1009"/>
      <c r="IK13056" s="1009"/>
      <c r="IL13056" s="1009"/>
      <c r="IM13056" s="1009"/>
    </row>
    <row r="13057" spans="17:247" x14ac:dyDescent="0.25">
      <c r="Q13057" s="1333"/>
      <c r="R13057" s="1333"/>
      <c r="S13057" s="669"/>
      <c r="T13057" s="669"/>
      <c r="U13057" s="669"/>
      <c r="AG13057" s="873"/>
      <c r="AN13057" s="669"/>
      <c r="IG13057" s="1009"/>
      <c r="IH13057" s="1009"/>
      <c r="II13057" s="1009"/>
      <c r="IJ13057" s="1009"/>
      <c r="IK13057" s="1009"/>
      <c r="IL13057" s="1009"/>
      <c r="IM13057" s="1009"/>
    </row>
    <row r="13058" spans="17:247" x14ac:dyDescent="0.25">
      <c r="Q13058" s="1333"/>
      <c r="R13058" s="1333"/>
      <c r="S13058" s="669"/>
      <c r="T13058" s="669"/>
      <c r="U13058" s="669"/>
      <c r="AG13058" s="873"/>
      <c r="AN13058" s="669"/>
      <c r="IG13058" s="1009"/>
      <c r="IH13058" s="1009"/>
      <c r="II13058" s="1009"/>
      <c r="IJ13058" s="1009"/>
      <c r="IK13058" s="1009"/>
      <c r="IL13058" s="1009"/>
      <c r="IM13058" s="1009"/>
    </row>
    <row r="13059" spans="17:247" x14ac:dyDescent="0.25">
      <c r="Q13059" s="1333"/>
      <c r="R13059" s="1333"/>
      <c r="S13059" s="669"/>
      <c r="T13059" s="669"/>
      <c r="U13059" s="669"/>
      <c r="AG13059" s="873"/>
      <c r="AN13059" s="669"/>
      <c r="IG13059" s="1009"/>
      <c r="IH13059" s="1009"/>
      <c r="II13059" s="1009"/>
      <c r="IJ13059" s="1009"/>
      <c r="IK13059" s="1009"/>
      <c r="IL13059" s="1009"/>
      <c r="IM13059" s="1009"/>
    </row>
    <row r="13060" spans="17:247" x14ac:dyDescent="0.25">
      <c r="Q13060" s="1333"/>
      <c r="R13060" s="1333"/>
      <c r="S13060" s="669"/>
      <c r="T13060" s="669"/>
      <c r="U13060" s="669"/>
      <c r="AG13060" s="873"/>
      <c r="AN13060" s="669"/>
      <c r="IG13060" s="1009"/>
      <c r="IH13060" s="1009"/>
      <c r="II13060" s="1009"/>
      <c r="IJ13060" s="1009"/>
      <c r="IK13060" s="1009"/>
      <c r="IL13060" s="1009"/>
      <c r="IM13060" s="1009"/>
    </row>
    <row r="13061" spans="17:247" x14ac:dyDescent="0.25">
      <c r="Q13061" s="1333"/>
      <c r="R13061" s="1333"/>
      <c r="S13061" s="669"/>
      <c r="T13061" s="669"/>
      <c r="U13061" s="669"/>
      <c r="AG13061" s="873"/>
      <c r="AN13061" s="669"/>
      <c r="IG13061" s="1009"/>
      <c r="IH13061" s="1009"/>
      <c r="II13061" s="1009"/>
      <c r="IJ13061" s="1009"/>
      <c r="IK13061" s="1009"/>
      <c r="IL13061" s="1009"/>
      <c r="IM13061" s="1009"/>
    </row>
    <row r="13062" spans="17:247" x14ac:dyDescent="0.25">
      <c r="Q13062" s="1333"/>
      <c r="R13062" s="1333"/>
      <c r="S13062" s="669"/>
      <c r="T13062" s="669"/>
      <c r="U13062" s="669"/>
      <c r="AG13062" s="873"/>
      <c r="AN13062" s="669"/>
      <c r="IG13062" s="1009"/>
      <c r="IH13062" s="1009"/>
      <c r="II13062" s="1009"/>
      <c r="IJ13062" s="1009"/>
      <c r="IK13062" s="1009"/>
      <c r="IL13062" s="1009"/>
      <c r="IM13062" s="1009"/>
    </row>
    <row r="13063" spans="17:247" x14ac:dyDescent="0.25">
      <c r="Q13063" s="1333"/>
      <c r="R13063" s="1333"/>
      <c r="S13063" s="669"/>
      <c r="T13063" s="669"/>
      <c r="U13063" s="669"/>
      <c r="AG13063" s="873"/>
      <c r="AN13063" s="669"/>
      <c r="IG13063" s="1009"/>
      <c r="IH13063" s="1009"/>
      <c r="II13063" s="1009"/>
      <c r="IJ13063" s="1009"/>
      <c r="IK13063" s="1009"/>
      <c r="IL13063" s="1009"/>
      <c r="IM13063" s="1009"/>
    </row>
    <row r="13064" spans="17:247" x14ac:dyDescent="0.25">
      <c r="Q13064" s="1333"/>
      <c r="R13064" s="1333"/>
      <c r="S13064" s="669"/>
      <c r="T13064" s="669"/>
      <c r="U13064" s="669"/>
      <c r="AG13064" s="873"/>
      <c r="AN13064" s="669"/>
      <c r="IG13064" s="1009"/>
      <c r="IH13064" s="1009"/>
      <c r="II13064" s="1009"/>
      <c r="IJ13064" s="1009"/>
      <c r="IK13064" s="1009"/>
      <c r="IL13064" s="1009"/>
      <c r="IM13064" s="1009"/>
    </row>
    <row r="13065" spans="17:247" x14ac:dyDescent="0.25">
      <c r="Q13065" s="1333"/>
      <c r="R13065" s="1333"/>
      <c r="S13065" s="669"/>
      <c r="T13065" s="669"/>
      <c r="U13065" s="669"/>
      <c r="AG13065" s="873"/>
      <c r="AN13065" s="669"/>
      <c r="IG13065" s="1009"/>
      <c r="IH13065" s="1009"/>
      <c r="II13065" s="1009"/>
      <c r="IJ13065" s="1009"/>
      <c r="IK13065" s="1009"/>
      <c r="IL13065" s="1009"/>
      <c r="IM13065" s="1009"/>
    </row>
    <row r="13066" spans="17:247" x14ac:dyDescent="0.25">
      <c r="Q13066" s="1333"/>
      <c r="R13066" s="1333"/>
      <c r="S13066" s="669"/>
      <c r="T13066" s="669"/>
      <c r="U13066" s="669"/>
      <c r="AG13066" s="873"/>
      <c r="AN13066" s="669"/>
      <c r="IG13066" s="1009"/>
      <c r="IH13066" s="1009"/>
      <c r="II13066" s="1009"/>
      <c r="IJ13066" s="1009"/>
      <c r="IK13066" s="1009"/>
      <c r="IL13066" s="1009"/>
      <c r="IM13066" s="1009"/>
    </row>
    <row r="13067" spans="17:247" x14ac:dyDescent="0.25">
      <c r="Q13067" s="1333"/>
      <c r="R13067" s="1333"/>
      <c r="S13067" s="669"/>
      <c r="T13067" s="669"/>
      <c r="U13067" s="669"/>
      <c r="AG13067" s="873"/>
      <c r="AN13067" s="669"/>
      <c r="IG13067" s="1009"/>
      <c r="IH13067" s="1009"/>
      <c r="II13067" s="1009"/>
      <c r="IJ13067" s="1009"/>
      <c r="IK13067" s="1009"/>
      <c r="IL13067" s="1009"/>
      <c r="IM13067" s="1009"/>
    </row>
    <row r="13068" spans="17:247" x14ac:dyDescent="0.25">
      <c r="Q13068" s="1333"/>
      <c r="R13068" s="1333"/>
      <c r="S13068" s="669"/>
      <c r="T13068" s="669"/>
      <c r="U13068" s="669"/>
      <c r="AG13068" s="873"/>
      <c r="AN13068" s="669"/>
      <c r="IG13068" s="1009"/>
      <c r="IH13068" s="1009"/>
      <c r="II13068" s="1009"/>
      <c r="IJ13068" s="1009"/>
      <c r="IK13068" s="1009"/>
      <c r="IL13068" s="1009"/>
      <c r="IM13068" s="1009"/>
    </row>
    <row r="13069" spans="17:247" x14ac:dyDescent="0.25">
      <c r="Q13069" s="1333"/>
      <c r="R13069" s="1333"/>
      <c r="S13069" s="669"/>
      <c r="T13069" s="669"/>
      <c r="U13069" s="669"/>
      <c r="AG13069" s="873"/>
      <c r="AN13069" s="669"/>
      <c r="IG13069" s="1009"/>
      <c r="IH13069" s="1009"/>
      <c r="II13069" s="1009"/>
      <c r="IJ13069" s="1009"/>
      <c r="IK13069" s="1009"/>
      <c r="IL13069" s="1009"/>
      <c r="IM13069" s="1009"/>
    </row>
    <row r="13070" spans="17:247" x14ac:dyDescent="0.25">
      <c r="Q13070" s="1333"/>
      <c r="R13070" s="1333"/>
      <c r="S13070" s="669"/>
      <c r="T13070" s="669"/>
      <c r="U13070" s="669"/>
      <c r="AG13070" s="873"/>
      <c r="AN13070" s="669"/>
      <c r="IG13070" s="1009"/>
      <c r="IH13070" s="1009"/>
      <c r="II13070" s="1009"/>
      <c r="IJ13070" s="1009"/>
      <c r="IK13070" s="1009"/>
      <c r="IL13070" s="1009"/>
      <c r="IM13070" s="1009"/>
    </row>
    <row r="13071" spans="17:247" x14ac:dyDescent="0.25">
      <c r="Q13071" s="1333"/>
      <c r="R13071" s="1333"/>
      <c r="S13071" s="669"/>
      <c r="T13071" s="669"/>
      <c r="U13071" s="669"/>
      <c r="AG13071" s="873"/>
      <c r="AN13071" s="669"/>
      <c r="IG13071" s="1009"/>
      <c r="IH13071" s="1009"/>
      <c r="II13071" s="1009"/>
      <c r="IJ13071" s="1009"/>
      <c r="IK13071" s="1009"/>
      <c r="IL13071" s="1009"/>
      <c r="IM13071" s="1009"/>
    </row>
    <row r="13072" spans="17:247" x14ac:dyDescent="0.25">
      <c r="Q13072" s="1333"/>
      <c r="R13072" s="1333"/>
      <c r="S13072" s="669"/>
      <c r="T13072" s="669"/>
      <c r="U13072" s="669"/>
      <c r="AG13072" s="873"/>
      <c r="AN13072" s="669"/>
      <c r="IG13072" s="1009"/>
      <c r="IH13072" s="1009"/>
      <c r="II13072" s="1009"/>
      <c r="IJ13072" s="1009"/>
      <c r="IK13072" s="1009"/>
      <c r="IL13072" s="1009"/>
      <c r="IM13072" s="1009"/>
    </row>
    <row r="13073" spans="17:247" x14ac:dyDescent="0.25">
      <c r="Q13073" s="1333"/>
      <c r="R13073" s="1333"/>
      <c r="S13073" s="669"/>
      <c r="T13073" s="669"/>
      <c r="U13073" s="669"/>
      <c r="AG13073" s="873"/>
      <c r="AN13073" s="669"/>
      <c r="IG13073" s="1009"/>
      <c r="IH13073" s="1009"/>
      <c r="II13073" s="1009"/>
      <c r="IJ13073" s="1009"/>
      <c r="IK13073" s="1009"/>
      <c r="IL13073" s="1009"/>
      <c r="IM13073" s="1009"/>
    </row>
    <row r="13074" spans="17:247" x14ac:dyDescent="0.25">
      <c r="Q13074" s="1333"/>
      <c r="R13074" s="1333"/>
      <c r="S13074" s="669"/>
      <c r="T13074" s="669"/>
      <c r="U13074" s="669"/>
      <c r="AG13074" s="873"/>
      <c r="AN13074" s="669"/>
      <c r="IG13074" s="1009"/>
      <c r="IH13074" s="1009"/>
      <c r="II13074" s="1009"/>
      <c r="IJ13074" s="1009"/>
      <c r="IK13074" s="1009"/>
      <c r="IL13074" s="1009"/>
      <c r="IM13074" s="1009"/>
    </row>
    <row r="13075" spans="17:247" x14ac:dyDescent="0.25">
      <c r="Q13075" s="1333"/>
      <c r="R13075" s="1333"/>
      <c r="S13075" s="669"/>
      <c r="T13075" s="669"/>
      <c r="U13075" s="669"/>
      <c r="AG13075" s="873"/>
      <c r="AN13075" s="669"/>
      <c r="IG13075" s="1009"/>
      <c r="IH13075" s="1009"/>
      <c r="II13075" s="1009"/>
      <c r="IJ13075" s="1009"/>
      <c r="IK13075" s="1009"/>
      <c r="IL13075" s="1009"/>
      <c r="IM13075" s="1009"/>
    </row>
    <row r="13076" spans="17:247" x14ac:dyDescent="0.25">
      <c r="Q13076" s="1333"/>
      <c r="R13076" s="1333"/>
      <c r="S13076" s="669"/>
      <c r="T13076" s="669"/>
      <c r="U13076" s="669"/>
      <c r="AG13076" s="873"/>
      <c r="AN13076" s="669"/>
      <c r="IG13076" s="1009"/>
      <c r="IH13076" s="1009"/>
      <c r="II13076" s="1009"/>
      <c r="IJ13076" s="1009"/>
      <c r="IK13076" s="1009"/>
      <c r="IL13076" s="1009"/>
      <c r="IM13076" s="1009"/>
    </row>
    <row r="13077" spans="17:247" x14ac:dyDescent="0.25">
      <c r="Q13077" s="1333"/>
      <c r="R13077" s="1333"/>
      <c r="S13077" s="669"/>
      <c r="T13077" s="669"/>
      <c r="U13077" s="669"/>
      <c r="AG13077" s="873"/>
      <c r="AN13077" s="669"/>
      <c r="IG13077" s="1009"/>
      <c r="IH13077" s="1009"/>
      <c r="II13077" s="1009"/>
      <c r="IJ13077" s="1009"/>
      <c r="IK13077" s="1009"/>
      <c r="IL13077" s="1009"/>
      <c r="IM13077" s="1009"/>
    </row>
    <row r="13078" spans="17:247" x14ac:dyDescent="0.25">
      <c r="Q13078" s="1333"/>
      <c r="R13078" s="1333"/>
      <c r="S13078" s="669"/>
      <c r="T13078" s="669"/>
      <c r="U13078" s="669"/>
      <c r="AG13078" s="873"/>
      <c r="AN13078" s="669"/>
      <c r="IG13078" s="1009"/>
      <c r="IH13078" s="1009"/>
      <c r="II13078" s="1009"/>
      <c r="IJ13078" s="1009"/>
      <c r="IK13078" s="1009"/>
      <c r="IL13078" s="1009"/>
      <c r="IM13078" s="1009"/>
    </row>
    <row r="13079" spans="17:247" x14ac:dyDescent="0.25">
      <c r="Q13079" s="1333"/>
      <c r="R13079" s="1333"/>
      <c r="S13079" s="669"/>
      <c r="T13079" s="669"/>
      <c r="U13079" s="669"/>
      <c r="AG13079" s="873"/>
      <c r="AN13079" s="669"/>
      <c r="IG13079" s="1009"/>
      <c r="IH13079" s="1009"/>
      <c r="II13079" s="1009"/>
      <c r="IJ13079" s="1009"/>
      <c r="IK13079" s="1009"/>
      <c r="IL13079" s="1009"/>
      <c r="IM13079" s="1009"/>
    </row>
    <row r="13080" spans="17:247" x14ac:dyDescent="0.25">
      <c r="Q13080" s="1333"/>
      <c r="R13080" s="1333"/>
      <c r="S13080" s="669"/>
      <c r="T13080" s="669"/>
      <c r="U13080" s="669"/>
      <c r="AG13080" s="873"/>
      <c r="AN13080" s="669"/>
      <c r="IG13080" s="1009"/>
      <c r="IH13080" s="1009"/>
      <c r="II13080" s="1009"/>
      <c r="IJ13080" s="1009"/>
      <c r="IK13080" s="1009"/>
      <c r="IL13080" s="1009"/>
      <c r="IM13080" s="1009"/>
    </row>
    <row r="13081" spans="17:247" x14ac:dyDescent="0.25">
      <c r="Q13081" s="1333"/>
      <c r="R13081" s="1333"/>
      <c r="S13081" s="669"/>
      <c r="T13081" s="669"/>
      <c r="U13081" s="669"/>
      <c r="AG13081" s="873"/>
      <c r="AN13081" s="669"/>
      <c r="IG13081" s="1009"/>
      <c r="IH13081" s="1009"/>
      <c r="II13081" s="1009"/>
      <c r="IJ13081" s="1009"/>
      <c r="IK13081" s="1009"/>
      <c r="IL13081" s="1009"/>
      <c r="IM13081" s="1009"/>
    </row>
    <row r="13082" spans="17:247" x14ac:dyDescent="0.25">
      <c r="Q13082" s="1333"/>
      <c r="R13082" s="1333"/>
      <c r="S13082" s="669"/>
      <c r="T13082" s="669"/>
      <c r="U13082" s="669"/>
      <c r="AG13082" s="873"/>
      <c r="AN13082" s="669"/>
      <c r="IG13082" s="1009"/>
      <c r="IH13082" s="1009"/>
      <c r="II13082" s="1009"/>
      <c r="IJ13082" s="1009"/>
      <c r="IK13082" s="1009"/>
      <c r="IL13082" s="1009"/>
      <c r="IM13082" s="1009"/>
    </row>
    <row r="13083" spans="17:247" x14ac:dyDescent="0.25">
      <c r="Q13083" s="1333"/>
      <c r="R13083" s="1333"/>
      <c r="S13083" s="669"/>
      <c r="T13083" s="669"/>
      <c r="U13083" s="669"/>
      <c r="AG13083" s="873"/>
      <c r="AN13083" s="669"/>
      <c r="IG13083" s="1009"/>
      <c r="IH13083" s="1009"/>
      <c r="II13083" s="1009"/>
      <c r="IJ13083" s="1009"/>
      <c r="IK13083" s="1009"/>
      <c r="IL13083" s="1009"/>
      <c r="IM13083" s="1009"/>
    </row>
    <row r="13084" spans="17:247" x14ac:dyDescent="0.25">
      <c r="Q13084" s="1333"/>
      <c r="R13084" s="1333"/>
      <c r="S13084" s="669"/>
      <c r="T13084" s="669"/>
      <c r="U13084" s="669"/>
      <c r="AG13084" s="873"/>
      <c r="AN13084" s="669"/>
      <c r="IG13084" s="1009"/>
      <c r="IH13084" s="1009"/>
      <c r="II13084" s="1009"/>
      <c r="IJ13084" s="1009"/>
      <c r="IK13084" s="1009"/>
      <c r="IL13084" s="1009"/>
      <c r="IM13084" s="1009"/>
    </row>
    <row r="13085" spans="17:247" x14ac:dyDescent="0.25">
      <c r="Q13085" s="1333"/>
      <c r="R13085" s="1333"/>
      <c r="S13085" s="669"/>
      <c r="T13085" s="669"/>
      <c r="U13085" s="669"/>
      <c r="AG13085" s="873"/>
      <c r="AN13085" s="669"/>
      <c r="IG13085" s="1009"/>
      <c r="IH13085" s="1009"/>
      <c r="II13085" s="1009"/>
      <c r="IJ13085" s="1009"/>
      <c r="IK13085" s="1009"/>
      <c r="IL13085" s="1009"/>
      <c r="IM13085" s="1009"/>
    </row>
    <row r="13086" spans="17:247" x14ac:dyDescent="0.25">
      <c r="Q13086" s="1333"/>
      <c r="R13086" s="1333"/>
      <c r="S13086" s="669"/>
      <c r="T13086" s="669"/>
      <c r="U13086" s="669"/>
      <c r="AG13086" s="873"/>
      <c r="AN13086" s="669"/>
      <c r="IG13086" s="1009"/>
      <c r="IH13086" s="1009"/>
      <c r="II13086" s="1009"/>
      <c r="IJ13086" s="1009"/>
      <c r="IK13086" s="1009"/>
      <c r="IL13086" s="1009"/>
      <c r="IM13086" s="1009"/>
    </row>
    <row r="13087" spans="17:247" x14ac:dyDescent="0.25">
      <c r="Q13087" s="1333"/>
      <c r="R13087" s="1333"/>
      <c r="S13087" s="669"/>
      <c r="T13087" s="669"/>
      <c r="U13087" s="669"/>
      <c r="AG13087" s="873"/>
      <c r="AN13087" s="669"/>
      <c r="IG13087" s="1009"/>
      <c r="IH13087" s="1009"/>
      <c r="II13087" s="1009"/>
      <c r="IJ13087" s="1009"/>
      <c r="IK13087" s="1009"/>
      <c r="IL13087" s="1009"/>
      <c r="IM13087" s="1009"/>
    </row>
    <row r="13088" spans="17:247" x14ac:dyDescent="0.25">
      <c r="Q13088" s="1333"/>
      <c r="R13088" s="1333"/>
      <c r="S13088" s="669"/>
      <c r="T13088" s="669"/>
      <c r="U13088" s="669"/>
      <c r="AG13088" s="873"/>
      <c r="AN13088" s="669"/>
      <c r="IG13088" s="1009"/>
      <c r="IH13088" s="1009"/>
      <c r="II13088" s="1009"/>
      <c r="IJ13088" s="1009"/>
      <c r="IK13088" s="1009"/>
      <c r="IL13088" s="1009"/>
      <c r="IM13088" s="1009"/>
    </row>
    <row r="13089" spans="17:247" x14ac:dyDescent="0.25">
      <c r="Q13089" s="1333"/>
      <c r="R13089" s="1333"/>
      <c r="S13089" s="669"/>
      <c r="T13089" s="669"/>
      <c r="U13089" s="669"/>
      <c r="AG13089" s="873"/>
      <c r="AN13089" s="669"/>
      <c r="IG13089" s="1009"/>
      <c r="IH13089" s="1009"/>
      <c r="II13089" s="1009"/>
      <c r="IJ13089" s="1009"/>
      <c r="IK13089" s="1009"/>
      <c r="IL13089" s="1009"/>
      <c r="IM13089" s="1009"/>
    </row>
    <row r="13090" spans="17:247" x14ac:dyDescent="0.25">
      <c r="Q13090" s="1333"/>
      <c r="R13090" s="1333"/>
      <c r="S13090" s="669"/>
      <c r="T13090" s="669"/>
      <c r="U13090" s="669"/>
      <c r="AG13090" s="873"/>
      <c r="AN13090" s="669"/>
      <c r="IG13090" s="1009"/>
      <c r="IH13090" s="1009"/>
      <c r="II13090" s="1009"/>
      <c r="IJ13090" s="1009"/>
      <c r="IK13090" s="1009"/>
      <c r="IL13090" s="1009"/>
      <c r="IM13090" s="1009"/>
    </row>
    <row r="13091" spans="17:247" x14ac:dyDescent="0.25">
      <c r="Q13091" s="1333"/>
      <c r="R13091" s="1333"/>
      <c r="S13091" s="669"/>
      <c r="T13091" s="669"/>
      <c r="U13091" s="669"/>
      <c r="AG13091" s="873"/>
      <c r="AN13091" s="669"/>
      <c r="IG13091" s="1009"/>
      <c r="IH13091" s="1009"/>
      <c r="II13091" s="1009"/>
      <c r="IJ13091" s="1009"/>
      <c r="IK13091" s="1009"/>
      <c r="IL13091" s="1009"/>
      <c r="IM13091" s="1009"/>
    </row>
    <row r="13092" spans="17:247" x14ac:dyDescent="0.25">
      <c r="Q13092" s="1333"/>
      <c r="R13092" s="1333"/>
      <c r="S13092" s="669"/>
      <c r="T13092" s="669"/>
      <c r="U13092" s="669"/>
      <c r="AG13092" s="873"/>
      <c r="AN13092" s="669"/>
      <c r="IG13092" s="1009"/>
      <c r="IH13092" s="1009"/>
      <c r="II13092" s="1009"/>
      <c r="IJ13092" s="1009"/>
      <c r="IK13092" s="1009"/>
      <c r="IL13092" s="1009"/>
      <c r="IM13092" s="1009"/>
    </row>
    <row r="13093" spans="17:247" x14ac:dyDescent="0.25">
      <c r="Q13093" s="1333"/>
      <c r="R13093" s="1333"/>
      <c r="S13093" s="669"/>
      <c r="T13093" s="669"/>
      <c r="U13093" s="669"/>
      <c r="AG13093" s="873"/>
      <c r="AN13093" s="669"/>
      <c r="IG13093" s="1009"/>
      <c r="IH13093" s="1009"/>
      <c r="II13093" s="1009"/>
      <c r="IJ13093" s="1009"/>
      <c r="IK13093" s="1009"/>
      <c r="IL13093" s="1009"/>
      <c r="IM13093" s="1009"/>
    </row>
    <row r="13094" spans="17:247" x14ac:dyDescent="0.25">
      <c r="Q13094" s="1333"/>
      <c r="R13094" s="1333"/>
      <c r="S13094" s="669"/>
      <c r="T13094" s="669"/>
      <c r="U13094" s="669"/>
      <c r="AG13094" s="873"/>
      <c r="AN13094" s="669"/>
      <c r="IG13094" s="1009"/>
      <c r="IH13094" s="1009"/>
      <c r="II13094" s="1009"/>
      <c r="IJ13094" s="1009"/>
      <c r="IK13094" s="1009"/>
      <c r="IL13094" s="1009"/>
      <c r="IM13094" s="1009"/>
    </row>
    <row r="13095" spans="17:247" x14ac:dyDescent="0.25">
      <c r="Q13095" s="1333"/>
      <c r="R13095" s="1333"/>
      <c r="S13095" s="669"/>
      <c r="T13095" s="669"/>
      <c r="U13095" s="669"/>
      <c r="AG13095" s="873"/>
      <c r="AN13095" s="669"/>
      <c r="IG13095" s="1009"/>
      <c r="IH13095" s="1009"/>
      <c r="II13095" s="1009"/>
      <c r="IJ13095" s="1009"/>
      <c r="IK13095" s="1009"/>
      <c r="IL13095" s="1009"/>
      <c r="IM13095" s="1009"/>
    </row>
    <row r="13096" spans="17:247" x14ac:dyDescent="0.25">
      <c r="Q13096" s="1333"/>
      <c r="R13096" s="1333"/>
      <c r="S13096" s="669"/>
      <c r="T13096" s="669"/>
      <c r="U13096" s="669"/>
      <c r="AG13096" s="873"/>
      <c r="AN13096" s="669"/>
      <c r="IG13096" s="1009"/>
      <c r="IH13096" s="1009"/>
      <c r="II13096" s="1009"/>
      <c r="IJ13096" s="1009"/>
      <c r="IK13096" s="1009"/>
      <c r="IL13096" s="1009"/>
      <c r="IM13096" s="1009"/>
    </row>
    <row r="13097" spans="17:247" x14ac:dyDescent="0.25">
      <c r="Q13097" s="1333"/>
      <c r="R13097" s="1333"/>
      <c r="S13097" s="669"/>
      <c r="T13097" s="669"/>
      <c r="U13097" s="669"/>
      <c r="AG13097" s="873"/>
      <c r="AN13097" s="669"/>
      <c r="IG13097" s="1009"/>
      <c r="IH13097" s="1009"/>
      <c r="II13097" s="1009"/>
      <c r="IJ13097" s="1009"/>
      <c r="IK13097" s="1009"/>
      <c r="IL13097" s="1009"/>
      <c r="IM13097" s="1009"/>
    </row>
    <row r="13098" spans="17:247" x14ac:dyDescent="0.25">
      <c r="Q13098" s="1333"/>
      <c r="R13098" s="1333"/>
      <c r="S13098" s="669"/>
      <c r="T13098" s="669"/>
      <c r="U13098" s="669"/>
      <c r="AG13098" s="873"/>
      <c r="AN13098" s="669"/>
      <c r="IG13098" s="1009"/>
      <c r="IH13098" s="1009"/>
      <c r="II13098" s="1009"/>
      <c r="IJ13098" s="1009"/>
      <c r="IK13098" s="1009"/>
      <c r="IL13098" s="1009"/>
      <c r="IM13098" s="1009"/>
    </row>
    <row r="13099" spans="17:247" x14ac:dyDescent="0.25">
      <c r="Q13099" s="1333"/>
      <c r="R13099" s="1333"/>
      <c r="S13099" s="669"/>
      <c r="T13099" s="669"/>
      <c r="U13099" s="669"/>
      <c r="AG13099" s="873"/>
      <c r="AN13099" s="669"/>
      <c r="IG13099" s="1009"/>
      <c r="IH13099" s="1009"/>
      <c r="II13099" s="1009"/>
      <c r="IJ13099" s="1009"/>
      <c r="IK13099" s="1009"/>
      <c r="IL13099" s="1009"/>
      <c r="IM13099" s="1009"/>
    </row>
    <row r="13100" spans="17:247" x14ac:dyDescent="0.25">
      <c r="Q13100" s="1333"/>
      <c r="R13100" s="1333"/>
      <c r="S13100" s="669"/>
      <c r="T13100" s="669"/>
      <c r="U13100" s="669"/>
      <c r="AG13100" s="873"/>
      <c r="AN13100" s="669"/>
      <c r="IG13100" s="1009"/>
      <c r="IH13100" s="1009"/>
      <c r="II13100" s="1009"/>
      <c r="IJ13100" s="1009"/>
      <c r="IK13100" s="1009"/>
      <c r="IL13100" s="1009"/>
      <c r="IM13100" s="1009"/>
    </row>
    <row r="13101" spans="17:247" x14ac:dyDescent="0.25">
      <c r="Q13101" s="1333"/>
      <c r="R13101" s="1333"/>
      <c r="S13101" s="669"/>
      <c r="T13101" s="669"/>
      <c r="U13101" s="669"/>
      <c r="AG13101" s="873"/>
      <c r="AN13101" s="669"/>
      <c r="IG13101" s="1009"/>
      <c r="IH13101" s="1009"/>
      <c r="II13101" s="1009"/>
      <c r="IJ13101" s="1009"/>
      <c r="IK13101" s="1009"/>
      <c r="IL13101" s="1009"/>
      <c r="IM13101" s="1009"/>
    </row>
    <row r="13102" spans="17:247" x14ac:dyDescent="0.25">
      <c r="Q13102" s="1333"/>
      <c r="R13102" s="1333"/>
      <c r="S13102" s="669"/>
      <c r="T13102" s="669"/>
      <c r="U13102" s="669"/>
      <c r="AG13102" s="873"/>
      <c r="AN13102" s="669"/>
      <c r="IG13102" s="1009"/>
      <c r="IH13102" s="1009"/>
      <c r="II13102" s="1009"/>
      <c r="IJ13102" s="1009"/>
      <c r="IK13102" s="1009"/>
      <c r="IL13102" s="1009"/>
      <c r="IM13102" s="1009"/>
    </row>
    <row r="13103" spans="17:247" x14ac:dyDescent="0.25">
      <c r="Q13103" s="1333"/>
      <c r="R13103" s="1333"/>
      <c r="S13103" s="669"/>
      <c r="T13103" s="669"/>
      <c r="U13103" s="669"/>
      <c r="AG13103" s="873"/>
      <c r="AN13103" s="669"/>
      <c r="IG13103" s="1009"/>
      <c r="IH13103" s="1009"/>
      <c r="II13103" s="1009"/>
      <c r="IJ13103" s="1009"/>
      <c r="IK13103" s="1009"/>
      <c r="IL13103" s="1009"/>
      <c r="IM13103" s="1009"/>
    </row>
    <row r="13104" spans="17:247" x14ac:dyDescent="0.25">
      <c r="Q13104" s="1333"/>
      <c r="R13104" s="1333"/>
      <c r="S13104" s="669"/>
      <c r="T13104" s="669"/>
      <c r="U13104" s="669"/>
      <c r="AG13104" s="873"/>
      <c r="AN13104" s="669"/>
      <c r="IG13104" s="1009"/>
      <c r="IH13104" s="1009"/>
      <c r="II13104" s="1009"/>
      <c r="IJ13104" s="1009"/>
      <c r="IK13104" s="1009"/>
      <c r="IL13104" s="1009"/>
      <c r="IM13104" s="1009"/>
    </row>
    <row r="13105" spans="17:247" x14ac:dyDescent="0.25">
      <c r="Q13105" s="1333"/>
      <c r="R13105" s="1333"/>
      <c r="S13105" s="669"/>
      <c r="T13105" s="669"/>
      <c r="U13105" s="669"/>
      <c r="AG13105" s="873"/>
      <c r="AN13105" s="669"/>
      <c r="IG13105" s="1009"/>
      <c r="IH13105" s="1009"/>
      <c r="II13105" s="1009"/>
      <c r="IJ13105" s="1009"/>
      <c r="IK13105" s="1009"/>
      <c r="IL13105" s="1009"/>
      <c r="IM13105" s="1009"/>
    </row>
    <row r="13106" spans="17:247" x14ac:dyDescent="0.25">
      <c r="Q13106" s="1333"/>
      <c r="R13106" s="1333"/>
      <c r="S13106" s="669"/>
      <c r="T13106" s="669"/>
      <c r="U13106" s="669"/>
      <c r="AG13106" s="873"/>
      <c r="AN13106" s="669"/>
      <c r="IG13106" s="1009"/>
      <c r="IH13106" s="1009"/>
      <c r="II13106" s="1009"/>
      <c r="IJ13106" s="1009"/>
      <c r="IK13106" s="1009"/>
      <c r="IL13106" s="1009"/>
      <c r="IM13106" s="1009"/>
    </row>
    <row r="13107" spans="17:247" x14ac:dyDescent="0.25">
      <c r="Q13107" s="1333"/>
      <c r="R13107" s="1333"/>
      <c r="S13107" s="669"/>
      <c r="T13107" s="669"/>
      <c r="U13107" s="669"/>
      <c r="AG13107" s="873"/>
      <c r="AN13107" s="669"/>
      <c r="IG13107" s="1009"/>
      <c r="IH13107" s="1009"/>
      <c r="II13107" s="1009"/>
      <c r="IJ13107" s="1009"/>
      <c r="IK13107" s="1009"/>
      <c r="IL13107" s="1009"/>
      <c r="IM13107" s="1009"/>
    </row>
    <row r="13108" spans="17:247" x14ac:dyDescent="0.25">
      <c r="Q13108" s="1333"/>
      <c r="R13108" s="1333"/>
      <c r="S13108" s="669"/>
      <c r="T13108" s="669"/>
      <c r="U13108" s="669"/>
      <c r="AG13108" s="873"/>
      <c r="AN13108" s="669"/>
      <c r="IG13108" s="1009"/>
      <c r="IH13108" s="1009"/>
      <c r="II13108" s="1009"/>
      <c r="IJ13108" s="1009"/>
      <c r="IK13108" s="1009"/>
      <c r="IL13108" s="1009"/>
      <c r="IM13108" s="1009"/>
    </row>
    <row r="13109" spans="17:247" x14ac:dyDescent="0.25">
      <c r="Q13109" s="1333"/>
      <c r="R13109" s="1333"/>
      <c r="S13109" s="669"/>
      <c r="T13109" s="669"/>
      <c r="U13109" s="669"/>
      <c r="AG13109" s="873"/>
      <c r="AN13109" s="669"/>
      <c r="IG13109" s="1009"/>
      <c r="IH13109" s="1009"/>
      <c r="II13109" s="1009"/>
      <c r="IJ13109" s="1009"/>
      <c r="IK13109" s="1009"/>
      <c r="IL13109" s="1009"/>
      <c r="IM13109" s="1009"/>
    </row>
    <row r="13110" spans="17:247" x14ac:dyDescent="0.25">
      <c r="Q13110" s="1333"/>
      <c r="R13110" s="1333"/>
      <c r="S13110" s="669"/>
      <c r="T13110" s="669"/>
      <c r="U13110" s="669"/>
      <c r="AG13110" s="873"/>
      <c r="AN13110" s="669"/>
      <c r="IG13110" s="1009"/>
      <c r="IH13110" s="1009"/>
      <c r="II13110" s="1009"/>
      <c r="IJ13110" s="1009"/>
      <c r="IK13110" s="1009"/>
      <c r="IL13110" s="1009"/>
      <c r="IM13110" s="1009"/>
    </row>
    <row r="13111" spans="17:247" x14ac:dyDescent="0.25">
      <c r="Q13111" s="1333"/>
      <c r="R13111" s="1333"/>
      <c r="S13111" s="669"/>
      <c r="T13111" s="669"/>
      <c r="U13111" s="669"/>
      <c r="AG13111" s="873"/>
      <c r="AN13111" s="669"/>
      <c r="IG13111" s="1009"/>
      <c r="IH13111" s="1009"/>
      <c r="II13111" s="1009"/>
      <c r="IJ13111" s="1009"/>
      <c r="IK13111" s="1009"/>
      <c r="IL13111" s="1009"/>
      <c r="IM13111" s="1009"/>
    </row>
    <row r="13112" spans="17:247" x14ac:dyDescent="0.25">
      <c r="Q13112" s="1333"/>
      <c r="R13112" s="1333"/>
      <c r="S13112" s="669"/>
      <c r="T13112" s="669"/>
      <c r="U13112" s="669"/>
      <c r="AG13112" s="873"/>
      <c r="AN13112" s="669"/>
      <c r="IG13112" s="1009"/>
      <c r="IH13112" s="1009"/>
      <c r="II13112" s="1009"/>
      <c r="IJ13112" s="1009"/>
      <c r="IK13112" s="1009"/>
      <c r="IL13112" s="1009"/>
      <c r="IM13112" s="1009"/>
    </row>
    <row r="13113" spans="17:247" x14ac:dyDescent="0.25">
      <c r="Q13113" s="1333"/>
      <c r="R13113" s="1333"/>
      <c r="S13113" s="669"/>
      <c r="T13113" s="669"/>
      <c r="U13113" s="669"/>
      <c r="AG13113" s="873"/>
      <c r="AN13113" s="669"/>
      <c r="IG13113" s="1009"/>
      <c r="IH13113" s="1009"/>
      <c r="II13113" s="1009"/>
      <c r="IJ13113" s="1009"/>
      <c r="IK13113" s="1009"/>
      <c r="IL13113" s="1009"/>
      <c r="IM13113" s="1009"/>
    </row>
    <row r="13114" spans="17:247" x14ac:dyDescent="0.25">
      <c r="Q13114" s="1333"/>
      <c r="R13114" s="1333"/>
      <c r="S13114" s="669"/>
      <c r="T13114" s="669"/>
      <c r="U13114" s="669"/>
      <c r="AG13114" s="873"/>
      <c r="AN13114" s="669"/>
      <c r="IG13114" s="1009"/>
      <c r="IH13114" s="1009"/>
      <c r="II13114" s="1009"/>
      <c r="IJ13114" s="1009"/>
      <c r="IK13114" s="1009"/>
      <c r="IL13114" s="1009"/>
      <c r="IM13114" s="1009"/>
    </row>
    <row r="13115" spans="17:247" x14ac:dyDescent="0.25">
      <c r="Q13115" s="1333"/>
      <c r="R13115" s="1333"/>
      <c r="S13115" s="669"/>
      <c r="T13115" s="669"/>
      <c r="U13115" s="669"/>
      <c r="AG13115" s="873"/>
      <c r="AN13115" s="669"/>
      <c r="IG13115" s="1009"/>
      <c r="IH13115" s="1009"/>
      <c r="II13115" s="1009"/>
      <c r="IJ13115" s="1009"/>
      <c r="IK13115" s="1009"/>
      <c r="IL13115" s="1009"/>
      <c r="IM13115" s="1009"/>
    </row>
    <row r="13116" spans="17:247" x14ac:dyDescent="0.25">
      <c r="Q13116" s="1333"/>
      <c r="R13116" s="1333"/>
      <c r="S13116" s="669"/>
      <c r="T13116" s="669"/>
      <c r="U13116" s="669"/>
      <c r="AG13116" s="873"/>
      <c r="AN13116" s="669"/>
      <c r="IG13116" s="1009"/>
      <c r="IH13116" s="1009"/>
      <c r="II13116" s="1009"/>
      <c r="IJ13116" s="1009"/>
      <c r="IK13116" s="1009"/>
      <c r="IL13116" s="1009"/>
      <c r="IM13116" s="1009"/>
    </row>
    <row r="13117" spans="17:247" x14ac:dyDescent="0.25">
      <c r="Q13117" s="1333"/>
      <c r="R13117" s="1333"/>
      <c r="S13117" s="669"/>
      <c r="T13117" s="669"/>
      <c r="U13117" s="669"/>
      <c r="AG13117" s="873"/>
      <c r="AN13117" s="669"/>
      <c r="IG13117" s="1009"/>
      <c r="IH13117" s="1009"/>
      <c r="II13117" s="1009"/>
      <c r="IJ13117" s="1009"/>
      <c r="IK13117" s="1009"/>
      <c r="IL13117" s="1009"/>
      <c r="IM13117" s="1009"/>
    </row>
    <row r="13118" spans="17:247" x14ac:dyDescent="0.25">
      <c r="Q13118" s="1333"/>
      <c r="R13118" s="1333"/>
      <c r="S13118" s="669"/>
      <c r="T13118" s="669"/>
      <c r="U13118" s="669"/>
      <c r="AG13118" s="873"/>
      <c r="AN13118" s="669"/>
      <c r="IG13118" s="1009"/>
      <c r="IH13118" s="1009"/>
      <c r="II13118" s="1009"/>
      <c r="IJ13118" s="1009"/>
      <c r="IK13118" s="1009"/>
      <c r="IL13118" s="1009"/>
      <c r="IM13118" s="1009"/>
    </row>
    <row r="13119" spans="17:247" x14ac:dyDescent="0.25">
      <c r="Q13119" s="1333"/>
      <c r="R13119" s="1333"/>
      <c r="S13119" s="669"/>
      <c r="T13119" s="669"/>
      <c r="U13119" s="669"/>
      <c r="AG13119" s="873"/>
      <c r="AN13119" s="669"/>
      <c r="IG13119" s="1009"/>
      <c r="IH13119" s="1009"/>
      <c r="II13119" s="1009"/>
      <c r="IJ13119" s="1009"/>
      <c r="IK13119" s="1009"/>
      <c r="IL13119" s="1009"/>
      <c r="IM13119" s="1009"/>
    </row>
    <row r="13120" spans="17:247" x14ac:dyDescent="0.25">
      <c r="Q13120" s="1333"/>
      <c r="R13120" s="1333"/>
      <c r="S13120" s="669"/>
      <c r="T13120" s="669"/>
      <c r="U13120" s="669"/>
      <c r="AG13120" s="873"/>
      <c r="AN13120" s="669"/>
      <c r="IG13120" s="1009"/>
      <c r="IH13120" s="1009"/>
      <c r="II13120" s="1009"/>
      <c r="IJ13120" s="1009"/>
      <c r="IK13120" s="1009"/>
      <c r="IL13120" s="1009"/>
      <c r="IM13120" s="1009"/>
    </row>
    <row r="13121" spans="17:247" x14ac:dyDescent="0.25">
      <c r="Q13121" s="1333"/>
      <c r="R13121" s="1333"/>
      <c r="S13121" s="669"/>
      <c r="T13121" s="669"/>
      <c r="U13121" s="669"/>
      <c r="AG13121" s="873"/>
      <c r="AN13121" s="669"/>
      <c r="IG13121" s="1009"/>
      <c r="IH13121" s="1009"/>
      <c r="II13121" s="1009"/>
      <c r="IJ13121" s="1009"/>
      <c r="IK13121" s="1009"/>
      <c r="IL13121" s="1009"/>
      <c r="IM13121" s="1009"/>
    </row>
    <row r="13122" spans="17:247" x14ac:dyDescent="0.25">
      <c r="Q13122" s="1333"/>
      <c r="R13122" s="1333"/>
      <c r="S13122" s="669"/>
      <c r="T13122" s="669"/>
      <c r="U13122" s="669"/>
      <c r="AG13122" s="873"/>
      <c r="AN13122" s="669"/>
      <c r="IG13122" s="1009"/>
      <c r="IH13122" s="1009"/>
      <c r="II13122" s="1009"/>
      <c r="IJ13122" s="1009"/>
      <c r="IK13122" s="1009"/>
      <c r="IL13122" s="1009"/>
      <c r="IM13122" s="1009"/>
    </row>
    <row r="13123" spans="17:247" x14ac:dyDescent="0.25">
      <c r="Q13123" s="1333"/>
      <c r="R13123" s="1333"/>
      <c r="S13123" s="669"/>
      <c r="T13123" s="669"/>
      <c r="U13123" s="669"/>
      <c r="AG13123" s="873"/>
      <c r="AN13123" s="669"/>
      <c r="IG13123" s="1009"/>
      <c r="IH13123" s="1009"/>
      <c r="II13123" s="1009"/>
      <c r="IJ13123" s="1009"/>
      <c r="IK13123" s="1009"/>
      <c r="IL13123" s="1009"/>
      <c r="IM13123" s="1009"/>
    </row>
    <row r="13124" spans="17:247" x14ac:dyDescent="0.25">
      <c r="Q13124" s="1333"/>
      <c r="R13124" s="1333"/>
      <c r="S13124" s="669"/>
      <c r="T13124" s="669"/>
      <c r="U13124" s="669"/>
      <c r="AG13124" s="873"/>
      <c r="AN13124" s="669"/>
      <c r="IG13124" s="1009"/>
      <c r="IH13124" s="1009"/>
      <c r="II13124" s="1009"/>
      <c r="IJ13124" s="1009"/>
      <c r="IK13124" s="1009"/>
      <c r="IL13124" s="1009"/>
      <c r="IM13124" s="1009"/>
    </row>
    <row r="13125" spans="17:247" x14ac:dyDescent="0.25">
      <c r="Q13125" s="1333"/>
      <c r="R13125" s="1333"/>
      <c r="S13125" s="669"/>
      <c r="T13125" s="669"/>
      <c r="U13125" s="669"/>
      <c r="AG13125" s="873"/>
      <c r="AN13125" s="669"/>
      <c r="IG13125" s="1009"/>
      <c r="IH13125" s="1009"/>
      <c r="II13125" s="1009"/>
      <c r="IJ13125" s="1009"/>
      <c r="IK13125" s="1009"/>
      <c r="IL13125" s="1009"/>
      <c r="IM13125" s="1009"/>
    </row>
    <row r="13126" spans="17:247" x14ac:dyDescent="0.25">
      <c r="Q13126" s="1333"/>
      <c r="R13126" s="1333"/>
      <c r="S13126" s="669"/>
      <c r="T13126" s="669"/>
      <c r="U13126" s="669"/>
      <c r="AG13126" s="873"/>
      <c r="AN13126" s="669"/>
      <c r="IG13126" s="1009"/>
      <c r="IH13126" s="1009"/>
      <c r="II13126" s="1009"/>
      <c r="IJ13126" s="1009"/>
      <c r="IK13126" s="1009"/>
      <c r="IL13126" s="1009"/>
      <c r="IM13126" s="1009"/>
    </row>
    <row r="13127" spans="17:247" x14ac:dyDescent="0.25">
      <c r="Q13127" s="1333"/>
      <c r="R13127" s="1333"/>
      <c r="S13127" s="669"/>
      <c r="T13127" s="669"/>
      <c r="U13127" s="669"/>
      <c r="AG13127" s="873"/>
      <c r="AN13127" s="669"/>
      <c r="IG13127" s="1009"/>
      <c r="IH13127" s="1009"/>
      <c r="II13127" s="1009"/>
      <c r="IJ13127" s="1009"/>
      <c r="IK13127" s="1009"/>
      <c r="IL13127" s="1009"/>
      <c r="IM13127" s="1009"/>
    </row>
    <row r="13128" spans="17:247" x14ac:dyDescent="0.25">
      <c r="Q13128" s="1333"/>
      <c r="R13128" s="1333"/>
      <c r="S13128" s="669"/>
      <c r="T13128" s="669"/>
      <c r="U13128" s="669"/>
      <c r="AG13128" s="873"/>
      <c r="AN13128" s="669"/>
      <c r="IG13128" s="1009"/>
      <c r="IH13128" s="1009"/>
      <c r="II13128" s="1009"/>
      <c r="IJ13128" s="1009"/>
      <c r="IK13128" s="1009"/>
      <c r="IL13128" s="1009"/>
      <c r="IM13128" s="1009"/>
    </row>
    <row r="13129" spans="17:247" x14ac:dyDescent="0.25">
      <c r="Q13129" s="1333"/>
      <c r="R13129" s="1333"/>
      <c r="S13129" s="669"/>
      <c r="T13129" s="669"/>
      <c r="U13129" s="669"/>
      <c r="AG13129" s="873"/>
      <c r="AN13129" s="669"/>
      <c r="IG13129" s="1009"/>
      <c r="IH13129" s="1009"/>
      <c r="II13129" s="1009"/>
      <c r="IJ13129" s="1009"/>
      <c r="IK13129" s="1009"/>
      <c r="IL13129" s="1009"/>
      <c r="IM13129" s="1009"/>
    </row>
    <row r="13130" spans="17:247" x14ac:dyDescent="0.25">
      <c r="Q13130" s="1333"/>
      <c r="R13130" s="1333"/>
      <c r="S13130" s="669"/>
      <c r="T13130" s="669"/>
      <c r="U13130" s="669"/>
      <c r="AG13130" s="873"/>
      <c r="AN13130" s="669"/>
      <c r="IG13130" s="1009"/>
      <c r="IH13130" s="1009"/>
      <c r="II13130" s="1009"/>
      <c r="IJ13130" s="1009"/>
      <c r="IK13130" s="1009"/>
      <c r="IL13130" s="1009"/>
      <c r="IM13130" s="1009"/>
    </row>
    <row r="13131" spans="17:247" x14ac:dyDescent="0.25">
      <c r="Q13131" s="1333"/>
      <c r="R13131" s="1333"/>
      <c r="S13131" s="669"/>
      <c r="T13131" s="669"/>
      <c r="U13131" s="669"/>
      <c r="AG13131" s="873"/>
      <c r="AN13131" s="669"/>
      <c r="IG13131" s="1009"/>
      <c r="IH13131" s="1009"/>
      <c r="II13131" s="1009"/>
      <c r="IJ13131" s="1009"/>
      <c r="IK13131" s="1009"/>
      <c r="IL13131" s="1009"/>
      <c r="IM13131" s="1009"/>
    </row>
    <row r="13132" spans="17:247" x14ac:dyDescent="0.25">
      <c r="Q13132" s="1333"/>
      <c r="R13132" s="1333"/>
      <c r="S13132" s="669"/>
      <c r="T13132" s="669"/>
      <c r="U13132" s="669"/>
      <c r="AG13132" s="873"/>
      <c r="AN13132" s="669"/>
      <c r="IG13132" s="1009"/>
      <c r="IH13132" s="1009"/>
      <c r="II13132" s="1009"/>
      <c r="IJ13132" s="1009"/>
      <c r="IK13132" s="1009"/>
      <c r="IL13132" s="1009"/>
      <c r="IM13132" s="1009"/>
    </row>
    <row r="13133" spans="17:247" x14ac:dyDescent="0.25">
      <c r="Q13133" s="1333"/>
      <c r="R13133" s="1333"/>
      <c r="S13133" s="669"/>
      <c r="T13133" s="669"/>
      <c r="U13133" s="669"/>
      <c r="AG13133" s="873"/>
      <c r="AN13133" s="669"/>
      <c r="IG13133" s="1009"/>
      <c r="IH13133" s="1009"/>
      <c r="II13133" s="1009"/>
      <c r="IJ13133" s="1009"/>
      <c r="IK13133" s="1009"/>
      <c r="IL13133" s="1009"/>
      <c r="IM13133" s="1009"/>
    </row>
    <row r="13134" spans="17:247" x14ac:dyDescent="0.25">
      <c r="Q13134" s="1333"/>
      <c r="R13134" s="1333"/>
      <c r="S13134" s="669"/>
      <c r="T13134" s="669"/>
      <c r="U13134" s="669"/>
      <c r="AG13134" s="873"/>
      <c r="AN13134" s="669"/>
      <c r="IG13134" s="1009"/>
      <c r="IH13134" s="1009"/>
      <c r="II13134" s="1009"/>
      <c r="IJ13134" s="1009"/>
      <c r="IK13134" s="1009"/>
      <c r="IL13134" s="1009"/>
      <c r="IM13134" s="1009"/>
    </row>
    <row r="13135" spans="17:247" x14ac:dyDescent="0.25">
      <c r="Q13135" s="1333"/>
      <c r="R13135" s="1333"/>
      <c r="S13135" s="669"/>
      <c r="T13135" s="669"/>
      <c r="U13135" s="669"/>
      <c r="AG13135" s="873"/>
      <c r="AN13135" s="669"/>
      <c r="IG13135" s="1009"/>
      <c r="IH13135" s="1009"/>
      <c r="II13135" s="1009"/>
      <c r="IJ13135" s="1009"/>
      <c r="IK13135" s="1009"/>
      <c r="IL13135" s="1009"/>
      <c r="IM13135" s="1009"/>
    </row>
    <row r="13136" spans="17:247" x14ac:dyDescent="0.25">
      <c r="Q13136" s="1333"/>
      <c r="R13136" s="1333"/>
      <c r="S13136" s="669"/>
      <c r="T13136" s="669"/>
      <c r="U13136" s="669"/>
      <c r="AG13136" s="873"/>
      <c r="AN13136" s="669"/>
      <c r="IG13136" s="1009"/>
      <c r="IH13136" s="1009"/>
      <c r="II13136" s="1009"/>
      <c r="IJ13136" s="1009"/>
      <c r="IK13136" s="1009"/>
      <c r="IL13136" s="1009"/>
      <c r="IM13136" s="1009"/>
    </row>
    <row r="13137" spans="17:247" x14ac:dyDescent="0.25">
      <c r="Q13137" s="1333"/>
      <c r="R13137" s="1333"/>
      <c r="S13137" s="669"/>
      <c r="T13137" s="669"/>
      <c r="U13137" s="669"/>
      <c r="AG13137" s="873"/>
      <c r="AN13137" s="669"/>
      <c r="IG13137" s="1009"/>
      <c r="IH13137" s="1009"/>
      <c r="II13137" s="1009"/>
      <c r="IJ13137" s="1009"/>
      <c r="IK13137" s="1009"/>
      <c r="IL13137" s="1009"/>
      <c r="IM13137" s="1009"/>
    </row>
    <row r="13138" spans="17:247" x14ac:dyDescent="0.25">
      <c r="Q13138" s="1333"/>
      <c r="R13138" s="1333"/>
      <c r="S13138" s="669"/>
      <c r="T13138" s="669"/>
      <c r="U13138" s="669"/>
      <c r="AG13138" s="873"/>
      <c r="AN13138" s="669"/>
      <c r="IG13138" s="1009"/>
      <c r="IH13138" s="1009"/>
      <c r="II13138" s="1009"/>
      <c r="IJ13138" s="1009"/>
      <c r="IK13138" s="1009"/>
      <c r="IL13138" s="1009"/>
      <c r="IM13138" s="1009"/>
    </row>
    <row r="13139" spans="17:247" x14ac:dyDescent="0.25">
      <c r="Q13139" s="1333"/>
      <c r="R13139" s="1333"/>
      <c r="S13139" s="669"/>
      <c r="T13139" s="669"/>
      <c r="U13139" s="669"/>
      <c r="AG13139" s="873"/>
      <c r="AN13139" s="669"/>
      <c r="IG13139" s="1009"/>
      <c r="IH13139" s="1009"/>
      <c r="II13139" s="1009"/>
      <c r="IJ13139" s="1009"/>
      <c r="IK13139" s="1009"/>
      <c r="IL13139" s="1009"/>
      <c r="IM13139" s="1009"/>
    </row>
    <row r="13140" spans="17:247" x14ac:dyDescent="0.25">
      <c r="Q13140" s="1333"/>
      <c r="R13140" s="1333"/>
      <c r="S13140" s="669"/>
      <c r="T13140" s="669"/>
      <c r="U13140" s="669"/>
      <c r="AG13140" s="873"/>
      <c r="AN13140" s="669"/>
      <c r="IG13140" s="1009"/>
      <c r="IH13140" s="1009"/>
      <c r="II13140" s="1009"/>
      <c r="IJ13140" s="1009"/>
      <c r="IK13140" s="1009"/>
      <c r="IL13140" s="1009"/>
      <c r="IM13140" s="1009"/>
    </row>
    <row r="13141" spans="17:247" x14ac:dyDescent="0.25">
      <c r="Q13141" s="1333"/>
      <c r="R13141" s="1333"/>
      <c r="S13141" s="669"/>
      <c r="T13141" s="669"/>
      <c r="U13141" s="669"/>
      <c r="AG13141" s="873"/>
      <c r="AN13141" s="669"/>
      <c r="IG13141" s="1009"/>
      <c r="IH13141" s="1009"/>
      <c r="II13141" s="1009"/>
      <c r="IJ13141" s="1009"/>
      <c r="IK13141" s="1009"/>
      <c r="IL13141" s="1009"/>
      <c r="IM13141" s="1009"/>
    </row>
    <row r="13142" spans="17:247" x14ac:dyDescent="0.25">
      <c r="Q13142" s="1333"/>
      <c r="R13142" s="1333"/>
      <c r="S13142" s="669"/>
      <c r="T13142" s="669"/>
      <c r="U13142" s="669"/>
      <c r="AG13142" s="873"/>
      <c r="AN13142" s="669"/>
      <c r="IG13142" s="1009"/>
      <c r="IH13142" s="1009"/>
      <c r="II13142" s="1009"/>
      <c r="IJ13142" s="1009"/>
      <c r="IK13142" s="1009"/>
      <c r="IL13142" s="1009"/>
      <c r="IM13142" s="1009"/>
    </row>
    <row r="13143" spans="17:247" x14ac:dyDescent="0.25">
      <c r="Q13143" s="1333"/>
      <c r="R13143" s="1333"/>
      <c r="S13143" s="669"/>
      <c r="T13143" s="669"/>
      <c r="U13143" s="669"/>
      <c r="AG13143" s="873"/>
      <c r="AN13143" s="669"/>
      <c r="IG13143" s="1009"/>
      <c r="IH13143" s="1009"/>
      <c r="II13143" s="1009"/>
      <c r="IJ13143" s="1009"/>
      <c r="IK13143" s="1009"/>
      <c r="IL13143" s="1009"/>
      <c r="IM13143" s="1009"/>
    </row>
    <row r="13144" spans="17:247" x14ac:dyDescent="0.25">
      <c r="Q13144" s="1333"/>
      <c r="R13144" s="1333"/>
      <c r="S13144" s="669"/>
      <c r="T13144" s="669"/>
      <c r="U13144" s="669"/>
      <c r="AG13144" s="873"/>
      <c r="AN13144" s="669"/>
      <c r="IG13144" s="1009"/>
      <c r="IH13144" s="1009"/>
      <c r="II13144" s="1009"/>
      <c r="IJ13144" s="1009"/>
      <c r="IK13144" s="1009"/>
      <c r="IL13144" s="1009"/>
      <c r="IM13144" s="1009"/>
    </row>
    <row r="13145" spans="17:247" x14ac:dyDescent="0.25">
      <c r="Q13145" s="1333"/>
      <c r="R13145" s="1333"/>
      <c r="S13145" s="669"/>
      <c r="T13145" s="669"/>
      <c r="U13145" s="669"/>
      <c r="AG13145" s="873"/>
      <c r="AN13145" s="669"/>
      <c r="IG13145" s="1009"/>
      <c r="IH13145" s="1009"/>
      <c r="II13145" s="1009"/>
      <c r="IJ13145" s="1009"/>
      <c r="IK13145" s="1009"/>
      <c r="IL13145" s="1009"/>
      <c r="IM13145" s="1009"/>
    </row>
    <row r="13146" spans="17:247" x14ac:dyDescent="0.25">
      <c r="Q13146" s="1333"/>
      <c r="R13146" s="1333"/>
      <c r="S13146" s="669"/>
      <c r="T13146" s="669"/>
      <c r="U13146" s="669"/>
      <c r="AG13146" s="873"/>
      <c r="AN13146" s="669"/>
      <c r="IG13146" s="1009"/>
      <c r="IH13146" s="1009"/>
      <c r="II13146" s="1009"/>
      <c r="IJ13146" s="1009"/>
      <c r="IK13146" s="1009"/>
      <c r="IL13146" s="1009"/>
      <c r="IM13146" s="1009"/>
    </row>
    <row r="13147" spans="17:247" x14ac:dyDescent="0.25">
      <c r="Q13147" s="1333"/>
      <c r="R13147" s="1333"/>
      <c r="S13147" s="669"/>
      <c r="T13147" s="669"/>
      <c r="U13147" s="669"/>
      <c r="AG13147" s="873"/>
      <c r="AN13147" s="669"/>
      <c r="IG13147" s="1009"/>
      <c r="IH13147" s="1009"/>
      <c r="II13147" s="1009"/>
      <c r="IJ13147" s="1009"/>
      <c r="IK13147" s="1009"/>
      <c r="IL13147" s="1009"/>
      <c r="IM13147" s="1009"/>
    </row>
    <row r="13148" spans="17:247" x14ac:dyDescent="0.25">
      <c r="Q13148" s="1333"/>
      <c r="R13148" s="1333"/>
      <c r="S13148" s="669"/>
      <c r="T13148" s="669"/>
      <c r="U13148" s="669"/>
      <c r="AG13148" s="873"/>
      <c r="AN13148" s="669"/>
      <c r="IG13148" s="1009"/>
      <c r="IH13148" s="1009"/>
      <c r="II13148" s="1009"/>
      <c r="IJ13148" s="1009"/>
      <c r="IK13148" s="1009"/>
      <c r="IL13148" s="1009"/>
      <c r="IM13148" s="1009"/>
    </row>
    <row r="13149" spans="17:247" x14ac:dyDescent="0.25">
      <c r="Q13149" s="1333"/>
      <c r="R13149" s="1333"/>
      <c r="S13149" s="669"/>
      <c r="T13149" s="669"/>
      <c r="U13149" s="669"/>
      <c r="AG13149" s="873"/>
      <c r="AN13149" s="669"/>
      <c r="IG13149" s="1009"/>
      <c r="IH13149" s="1009"/>
      <c r="II13149" s="1009"/>
      <c r="IJ13149" s="1009"/>
      <c r="IK13149" s="1009"/>
      <c r="IL13149" s="1009"/>
      <c r="IM13149" s="1009"/>
    </row>
    <row r="13150" spans="17:247" x14ac:dyDescent="0.25">
      <c r="Q13150" s="1333"/>
      <c r="R13150" s="1333"/>
      <c r="S13150" s="669"/>
      <c r="T13150" s="669"/>
      <c r="U13150" s="669"/>
      <c r="AG13150" s="873"/>
      <c r="AN13150" s="669"/>
      <c r="IG13150" s="1009"/>
      <c r="IH13150" s="1009"/>
      <c r="II13150" s="1009"/>
      <c r="IJ13150" s="1009"/>
      <c r="IK13150" s="1009"/>
      <c r="IL13150" s="1009"/>
      <c r="IM13150" s="1009"/>
    </row>
    <row r="13151" spans="17:247" x14ac:dyDescent="0.25">
      <c r="Q13151" s="1333"/>
      <c r="R13151" s="1333"/>
      <c r="S13151" s="669"/>
      <c r="T13151" s="669"/>
      <c r="U13151" s="669"/>
      <c r="AG13151" s="873"/>
      <c r="AN13151" s="669"/>
      <c r="IG13151" s="1009"/>
      <c r="IH13151" s="1009"/>
      <c r="II13151" s="1009"/>
      <c r="IJ13151" s="1009"/>
      <c r="IK13151" s="1009"/>
      <c r="IL13151" s="1009"/>
      <c r="IM13151" s="1009"/>
    </row>
    <row r="13152" spans="17:247" x14ac:dyDescent="0.25">
      <c r="Q13152" s="1333"/>
      <c r="R13152" s="1333"/>
      <c r="S13152" s="669"/>
      <c r="T13152" s="669"/>
      <c r="U13152" s="669"/>
      <c r="AG13152" s="873"/>
      <c r="AN13152" s="669"/>
      <c r="IG13152" s="1009"/>
      <c r="IH13152" s="1009"/>
      <c r="II13152" s="1009"/>
      <c r="IJ13152" s="1009"/>
      <c r="IK13152" s="1009"/>
      <c r="IL13152" s="1009"/>
      <c r="IM13152" s="1009"/>
    </row>
    <row r="13153" spans="17:247" x14ac:dyDescent="0.25">
      <c r="Q13153" s="1333"/>
      <c r="R13153" s="1333"/>
      <c r="S13153" s="669"/>
      <c r="T13153" s="669"/>
      <c r="U13153" s="669"/>
      <c r="AG13153" s="873"/>
      <c r="AN13153" s="669"/>
      <c r="IG13153" s="1009"/>
      <c r="IH13153" s="1009"/>
      <c r="II13153" s="1009"/>
      <c r="IJ13153" s="1009"/>
      <c r="IK13153" s="1009"/>
      <c r="IL13153" s="1009"/>
      <c r="IM13153" s="1009"/>
    </row>
    <row r="13154" spans="17:247" x14ac:dyDescent="0.25">
      <c r="Q13154" s="1333"/>
      <c r="R13154" s="1333"/>
      <c r="S13154" s="669"/>
      <c r="T13154" s="669"/>
      <c r="U13154" s="669"/>
      <c r="AG13154" s="873"/>
      <c r="AN13154" s="669"/>
      <c r="IG13154" s="1009"/>
      <c r="IH13154" s="1009"/>
      <c r="II13154" s="1009"/>
      <c r="IJ13154" s="1009"/>
      <c r="IK13154" s="1009"/>
      <c r="IL13154" s="1009"/>
      <c r="IM13154" s="1009"/>
    </row>
    <row r="13155" spans="17:247" x14ac:dyDescent="0.25">
      <c r="Q13155" s="1333"/>
      <c r="R13155" s="1333"/>
      <c r="S13155" s="669"/>
      <c r="T13155" s="669"/>
      <c r="U13155" s="669"/>
      <c r="AG13155" s="873"/>
      <c r="AN13155" s="669"/>
      <c r="IG13155" s="1009"/>
      <c r="IH13155" s="1009"/>
      <c r="II13155" s="1009"/>
      <c r="IJ13155" s="1009"/>
      <c r="IK13155" s="1009"/>
      <c r="IL13155" s="1009"/>
      <c r="IM13155" s="1009"/>
    </row>
    <row r="13156" spans="17:247" x14ac:dyDescent="0.25">
      <c r="Q13156" s="1333"/>
      <c r="R13156" s="1333"/>
      <c r="S13156" s="669"/>
      <c r="T13156" s="669"/>
      <c r="U13156" s="669"/>
      <c r="AG13156" s="873"/>
      <c r="AN13156" s="669"/>
      <c r="IG13156" s="1009"/>
      <c r="IH13156" s="1009"/>
      <c r="II13156" s="1009"/>
      <c r="IJ13156" s="1009"/>
      <c r="IK13156" s="1009"/>
      <c r="IL13156" s="1009"/>
      <c r="IM13156" s="1009"/>
    </row>
    <row r="13157" spans="17:247" x14ac:dyDescent="0.25">
      <c r="Q13157" s="1333"/>
      <c r="R13157" s="1333"/>
      <c r="S13157" s="669"/>
      <c r="T13157" s="669"/>
      <c r="U13157" s="669"/>
      <c r="AG13157" s="873"/>
      <c r="AN13157" s="669"/>
      <c r="IG13157" s="1009"/>
      <c r="IH13157" s="1009"/>
      <c r="II13157" s="1009"/>
      <c r="IJ13157" s="1009"/>
      <c r="IK13157" s="1009"/>
      <c r="IL13157" s="1009"/>
      <c r="IM13157" s="1009"/>
    </row>
    <row r="13158" spans="17:247" x14ac:dyDescent="0.25">
      <c r="Q13158" s="1333"/>
      <c r="R13158" s="1333"/>
      <c r="S13158" s="669"/>
      <c r="T13158" s="669"/>
      <c r="U13158" s="669"/>
      <c r="AG13158" s="873"/>
      <c r="AN13158" s="669"/>
      <c r="IG13158" s="1009"/>
      <c r="IH13158" s="1009"/>
      <c r="II13158" s="1009"/>
      <c r="IJ13158" s="1009"/>
      <c r="IK13158" s="1009"/>
      <c r="IL13158" s="1009"/>
      <c r="IM13158" s="1009"/>
    </row>
    <row r="13159" spans="17:247" x14ac:dyDescent="0.25">
      <c r="Q13159" s="1333"/>
      <c r="R13159" s="1333"/>
      <c r="S13159" s="669"/>
      <c r="T13159" s="669"/>
      <c r="U13159" s="669"/>
      <c r="AG13159" s="873"/>
      <c r="AN13159" s="669"/>
      <c r="IG13159" s="1009"/>
      <c r="IH13159" s="1009"/>
      <c r="II13159" s="1009"/>
      <c r="IJ13159" s="1009"/>
      <c r="IK13159" s="1009"/>
      <c r="IL13159" s="1009"/>
      <c r="IM13159" s="1009"/>
    </row>
    <row r="13160" spans="17:247" x14ac:dyDescent="0.25">
      <c r="Q13160" s="1333"/>
      <c r="R13160" s="1333"/>
      <c r="S13160" s="669"/>
      <c r="T13160" s="669"/>
      <c r="U13160" s="669"/>
      <c r="AG13160" s="873"/>
      <c r="AN13160" s="669"/>
      <c r="IG13160" s="1009"/>
      <c r="IH13160" s="1009"/>
      <c r="II13160" s="1009"/>
      <c r="IJ13160" s="1009"/>
      <c r="IK13160" s="1009"/>
      <c r="IL13160" s="1009"/>
      <c r="IM13160" s="1009"/>
    </row>
    <row r="13161" spans="17:247" x14ac:dyDescent="0.25">
      <c r="Q13161" s="1333"/>
      <c r="R13161" s="1333"/>
      <c r="S13161" s="669"/>
      <c r="T13161" s="669"/>
      <c r="U13161" s="669"/>
      <c r="AG13161" s="873"/>
      <c r="AN13161" s="669"/>
      <c r="IG13161" s="1009"/>
      <c r="IH13161" s="1009"/>
      <c r="II13161" s="1009"/>
      <c r="IJ13161" s="1009"/>
      <c r="IK13161" s="1009"/>
      <c r="IL13161" s="1009"/>
      <c r="IM13161" s="1009"/>
    </row>
    <row r="13162" spans="17:247" x14ac:dyDescent="0.25">
      <c r="Q13162" s="1333"/>
      <c r="R13162" s="1333"/>
      <c r="S13162" s="669"/>
      <c r="T13162" s="669"/>
      <c r="U13162" s="669"/>
      <c r="AG13162" s="873"/>
      <c r="AN13162" s="669"/>
      <c r="IG13162" s="1009"/>
      <c r="IH13162" s="1009"/>
      <c r="II13162" s="1009"/>
      <c r="IJ13162" s="1009"/>
      <c r="IK13162" s="1009"/>
      <c r="IL13162" s="1009"/>
      <c r="IM13162" s="1009"/>
    </row>
    <row r="13163" spans="17:247" x14ac:dyDescent="0.25">
      <c r="Q13163" s="1333"/>
      <c r="R13163" s="1333"/>
      <c r="S13163" s="669"/>
      <c r="T13163" s="669"/>
      <c r="U13163" s="669"/>
      <c r="AG13163" s="873"/>
      <c r="AN13163" s="669"/>
      <c r="IG13163" s="1009"/>
      <c r="IH13163" s="1009"/>
      <c r="II13163" s="1009"/>
      <c r="IJ13163" s="1009"/>
      <c r="IK13163" s="1009"/>
      <c r="IL13163" s="1009"/>
      <c r="IM13163" s="1009"/>
    </row>
    <row r="13164" spans="17:247" x14ac:dyDescent="0.25">
      <c r="Q13164" s="1333"/>
      <c r="R13164" s="1333"/>
      <c r="S13164" s="669"/>
      <c r="T13164" s="669"/>
      <c r="U13164" s="669"/>
      <c r="AG13164" s="873"/>
      <c r="AN13164" s="669"/>
      <c r="IG13164" s="1009"/>
      <c r="IH13164" s="1009"/>
      <c r="II13164" s="1009"/>
      <c r="IJ13164" s="1009"/>
      <c r="IK13164" s="1009"/>
      <c r="IL13164" s="1009"/>
      <c r="IM13164" s="1009"/>
    </row>
    <row r="13165" spans="17:247" x14ac:dyDescent="0.25">
      <c r="Q13165" s="1333"/>
      <c r="R13165" s="1333"/>
      <c r="S13165" s="669"/>
      <c r="T13165" s="669"/>
      <c r="U13165" s="669"/>
      <c r="AG13165" s="873"/>
      <c r="AN13165" s="669"/>
      <c r="IG13165" s="1009"/>
      <c r="IH13165" s="1009"/>
      <c r="II13165" s="1009"/>
      <c r="IJ13165" s="1009"/>
      <c r="IK13165" s="1009"/>
      <c r="IL13165" s="1009"/>
      <c r="IM13165" s="1009"/>
    </row>
    <row r="13166" spans="17:247" x14ac:dyDescent="0.25">
      <c r="Q13166" s="1333"/>
      <c r="R13166" s="1333"/>
      <c r="S13166" s="669"/>
      <c r="T13166" s="669"/>
      <c r="U13166" s="669"/>
      <c r="AG13166" s="873"/>
      <c r="AN13166" s="669"/>
      <c r="IG13166" s="1009"/>
      <c r="IH13166" s="1009"/>
      <c r="II13166" s="1009"/>
      <c r="IJ13166" s="1009"/>
      <c r="IK13166" s="1009"/>
      <c r="IL13166" s="1009"/>
      <c r="IM13166" s="1009"/>
    </row>
    <row r="13167" spans="17:247" x14ac:dyDescent="0.25">
      <c r="Q13167" s="1333"/>
      <c r="R13167" s="1333"/>
      <c r="S13167" s="669"/>
      <c r="T13167" s="669"/>
      <c r="U13167" s="669"/>
      <c r="AG13167" s="873"/>
      <c r="AN13167" s="669"/>
      <c r="IG13167" s="1009"/>
      <c r="IH13167" s="1009"/>
      <c r="II13167" s="1009"/>
      <c r="IJ13167" s="1009"/>
      <c r="IK13167" s="1009"/>
      <c r="IL13167" s="1009"/>
      <c r="IM13167" s="1009"/>
    </row>
    <row r="13168" spans="17:247" x14ac:dyDescent="0.25">
      <c r="Q13168" s="1333"/>
      <c r="R13168" s="1333"/>
      <c r="S13168" s="669"/>
      <c r="T13168" s="669"/>
      <c r="U13168" s="669"/>
      <c r="AG13168" s="873"/>
      <c r="AN13168" s="669"/>
      <c r="IG13168" s="1009"/>
      <c r="IH13168" s="1009"/>
      <c r="II13168" s="1009"/>
      <c r="IJ13168" s="1009"/>
      <c r="IK13168" s="1009"/>
      <c r="IL13168" s="1009"/>
      <c r="IM13168" s="1009"/>
    </row>
    <row r="13169" spans="17:247" x14ac:dyDescent="0.25">
      <c r="Q13169" s="1333"/>
      <c r="R13169" s="1333"/>
      <c r="S13169" s="669"/>
      <c r="T13169" s="669"/>
      <c r="U13169" s="669"/>
      <c r="AG13169" s="873"/>
      <c r="AN13169" s="669"/>
      <c r="IG13169" s="1009"/>
      <c r="IH13169" s="1009"/>
      <c r="II13169" s="1009"/>
      <c r="IJ13169" s="1009"/>
      <c r="IK13169" s="1009"/>
      <c r="IL13169" s="1009"/>
      <c r="IM13169" s="1009"/>
    </row>
    <row r="13170" spans="17:247" x14ac:dyDescent="0.25">
      <c r="Q13170" s="1333"/>
      <c r="R13170" s="1333"/>
      <c r="S13170" s="669"/>
      <c r="T13170" s="669"/>
      <c r="U13170" s="669"/>
      <c r="AG13170" s="873"/>
      <c r="AN13170" s="669"/>
      <c r="IG13170" s="1009"/>
      <c r="IH13170" s="1009"/>
      <c r="II13170" s="1009"/>
      <c r="IJ13170" s="1009"/>
      <c r="IK13170" s="1009"/>
      <c r="IL13170" s="1009"/>
      <c r="IM13170" s="1009"/>
    </row>
    <row r="13171" spans="17:247" x14ac:dyDescent="0.25">
      <c r="Q13171" s="1333"/>
      <c r="R13171" s="1333"/>
      <c r="S13171" s="669"/>
      <c r="T13171" s="669"/>
      <c r="U13171" s="669"/>
      <c r="AG13171" s="873"/>
      <c r="AN13171" s="669"/>
      <c r="IG13171" s="1009"/>
      <c r="IH13171" s="1009"/>
      <c r="II13171" s="1009"/>
      <c r="IJ13171" s="1009"/>
      <c r="IK13171" s="1009"/>
      <c r="IL13171" s="1009"/>
      <c r="IM13171" s="1009"/>
    </row>
    <row r="13172" spans="17:247" x14ac:dyDescent="0.25">
      <c r="Q13172" s="1333"/>
      <c r="R13172" s="1333"/>
      <c r="S13172" s="669"/>
      <c r="T13172" s="669"/>
      <c r="U13172" s="669"/>
      <c r="AG13172" s="873"/>
      <c r="AN13172" s="669"/>
      <c r="IG13172" s="1009"/>
      <c r="IH13172" s="1009"/>
      <c r="II13172" s="1009"/>
      <c r="IJ13172" s="1009"/>
      <c r="IK13172" s="1009"/>
      <c r="IL13172" s="1009"/>
      <c r="IM13172" s="1009"/>
    </row>
    <row r="13173" spans="17:247" x14ac:dyDescent="0.25">
      <c r="Q13173" s="1333"/>
      <c r="R13173" s="1333"/>
      <c r="S13173" s="669"/>
      <c r="T13173" s="669"/>
      <c r="U13173" s="669"/>
      <c r="AG13173" s="873"/>
      <c r="AN13173" s="669"/>
      <c r="IG13173" s="1009"/>
      <c r="IH13173" s="1009"/>
      <c r="II13173" s="1009"/>
      <c r="IJ13173" s="1009"/>
      <c r="IK13173" s="1009"/>
      <c r="IL13173" s="1009"/>
      <c r="IM13173" s="1009"/>
    </row>
    <row r="13174" spans="17:247" x14ac:dyDescent="0.25">
      <c r="Q13174" s="1333"/>
      <c r="R13174" s="1333"/>
      <c r="S13174" s="669"/>
      <c r="T13174" s="669"/>
      <c r="U13174" s="669"/>
      <c r="AG13174" s="873"/>
      <c r="AN13174" s="669"/>
      <c r="IG13174" s="1009"/>
      <c r="IH13174" s="1009"/>
      <c r="II13174" s="1009"/>
      <c r="IJ13174" s="1009"/>
      <c r="IK13174" s="1009"/>
      <c r="IL13174" s="1009"/>
      <c r="IM13174" s="1009"/>
    </row>
    <row r="13175" spans="17:247" x14ac:dyDescent="0.25">
      <c r="Q13175" s="1333"/>
      <c r="R13175" s="1333"/>
      <c r="S13175" s="669"/>
      <c r="T13175" s="669"/>
      <c r="U13175" s="669"/>
      <c r="AG13175" s="873"/>
      <c r="AN13175" s="669"/>
      <c r="IG13175" s="1009"/>
      <c r="IH13175" s="1009"/>
      <c r="II13175" s="1009"/>
      <c r="IJ13175" s="1009"/>
      <c r="IK13175" s="1009"/>
      <c r="IL13175" s="1009"/>
      <c r="IM13175" s="1009"/>
    </row>
    <row r="13176" spans="17:247" x14ac:dyDescent="0.25">
      <c r="Q13176" s="1333"/>
      <c r="R13176" s="1333"/>
      <c r="S13176" s="669"/>
      <c r="T13176" s="669"/>
      <c r="U13176" s="669"/>
      <c r="AG13176" s="873"/>
      <c r="AN13176" s="669"/>
      <c r="IG13176" s="1009"/>
      <c r="IH13176" s="1009"/>
      <c r="II13176" s="1009"/>
      <c r="IJ13176" s="1009"/>
      <c r="IK13176" s="1009"/>
      <c r="IL13176" s="1009"/>
      <c r="IM13176" s="1009"/>
    </row>
    <row r="13177" spans="17:247" x14ac:dyDescent="0.25">
      <c r="Q13177" s="1333"/>
      <c r="R13177" s="1333"/>
      <c r="S13177" s="669"/>
      <c r="T13177" s="669"/>
      <c r="U13177" s="669"/>
      <c r="AG13177" s="873"/>
      <c r="AN13177" s="669"/>
      <c r="IG13177" s="1009"/>
      <c r="IH13177" s="1009"/>
      <c r="II13177" s="1009"/>
      <c r="IJ13177" s="1009"/>
      <c r="IK13177" s="1009"/>
      <c r="IL13177" s="1009"/>
      <c r="IM13177" s="1009"/>
    </row>
    <row r="13178" spans="17:247" x14ac:dyDescent="0.25">
      <c r="Q13178" s="1333"/>
      <c r="R13178" s="1333"/>
      <c r="S13178" s="669"/>
      <c r="T13178" s="669"/>
      <c r="U13178" s="669"/>
      <c r="AG13178" s="873"/>
      <c r="AN13178" s="669"/>
      <c r="IG13178" s="1009"/>
      <c r="IH13178" s="1009"/>
      <c r="II13178" s="1009"/>
      <c r="IJ13178" s="1009"/>
      <c r="IK13178" s="1009"/>
      <c r="IL13178" s="1009"/>
      <c r="IM13178" s="1009"/>
    </row>
    <row r="13179" spans="17:247" x14ac:dyDescent="0.25">
      <c r="Q13179" s="1333"/>
      <c r="R13179" s="1333"/>
      <c r="S13179" s="669"/>
      <c r="T13179" s="669"/>
      <c r="U13179" s="669"/>
      <c r="AG13179" s="873"/>
      <c r="AN13179" s="669"/>
      <c r="IG13179" s="1009"/>
      <c r="IH13179" s="1009"/>
      <c r="II13179" s="1009"/>
      <c r="IJ13179" s="1009"/>
      <c r="IK13179" s="1009"/>
      <c r="IL13179" s="1009"/>
      <c r="IM13179" s="1009"/>
    </row>
    <row r="13180" spans="17:247" x14ac:dyDescent="0.25">
      <c r="Q13180" s="1333"/>
      <c r="R13180" s="1333"/>
      <c r="S13180" s="669"/>
      <c r="T13180" s="669"/>
      <c r="U13180" s="669"/>
      <c r="AG13180" s="873"/>
      <c r="AN13180" s="669"/>
      <c r="IG13180" s="1009"/>
      <c r="IH13180" s="1009"/>
      <c r="II13180" s="1009"/>
      <c r="IJ13180" s="1009"/>
      <c r="IK13180" s="1009"/>
      <c r="IL13180" s="1009"/>
      <c r="IM13180" s="1009"/>
    </row>
    <row r="13181" spans="17:247" x14ac:dyDescent="0.25">
      <c r="Q13181" s="1333"/>
      <c r="R13181" s="1333"/>
      <c r="S13181" s="669"/>
      <c r="T13181" s="669"/>
      <c r="U13181" s="669"/>
      <c r="AG13181" s="873"/>
      <c r="AN13181" s="669"/>
      <c r="IG13181" s="1009"/>
      <c r="IH13181" s="1009"/>
      <c r="II13181" s="1009"/>
      <c r="IJ13181" s="1009"/>
      <c r="IK13181" s="1009"/>
      <c r="IL13181" s="1009"/>
      <c r="IM13181" s="1009"/>
    </row>
    <row r="13182" spans="17:247" x14ac:dyDescent="0.25">
      <c r="Q13182" s="1333"/>
      <c r="R13182" s="1333"/>
      <c r="S13182" s="669"/>
      <c r="T13182" s="669"/>
      <c r="U13182" s="669"/>
      <c r="AG13182" s="873"/>
      <c r="AN13182" s="669"/>
      <c r="IG13182" s="1009"/>
      <c r="IH13182" s="1009"/>
      <c r="II13182" s="1009"/>
      <c r="IJ13182" s="1009"/>
      <c r="IK13182" s="1009"/>
      <c r="IL13182" s="1009"/>
      <c r="IM13182" s="1009"/>
    </row>
    <row r="13183" spans="17:247" x14ac:dyDescent="0.25">
      <c r="Q13183" s="1333"/>
      <c r="R13183" s="1333"/>
      <c r="S13183" s="669"/>
      <c r="T13183" s="669"/>
      <c r="U13183" s="669"/>
      <c r="AG13183" s="873"/>
      <c r="AN13183" s="669"/>
      <c r="IG13183" s="1009"/>
      <c r="IH13183" s="1009"/>
      <c r="II13183" s="1009"/>
      <c r="IJ13183" s="1009"/>
      <c r="IK13183" s="1009"/>
      <c r="IL13183" s="1009"/>
      <c r="IM13183" s="1009"/>
    </row>
    <row r="13184" spans="17:247" x14ac:dyDescent="0.25">
      <c r="Q13184" s="1333"/>
      <c r="R13184" s="1333"/>
      <c r="S13184" s="669"/>
      <c r="T13184" s="669"/>
      <c r="U13184" s="669"/>
      <c r="AG13184" s="873"/>
      <c r="AN13184" s="669"/>
      <c r="IG13184" s="1009"/>
      <c r="IH13184" s="1009"/>
      <c r="II13184" s="1009"/>
      <c r="IJ13184" s="1009"/>
      <c r="IK13184" s="1009"/>
      <c r="IL13184" s="1009"/>
      <c r="IM13184" s="1009"/>
    </row>
    <row r="13185" spans="17:247" x14ac:dyDescent="0.25">
      <c r="Q13185" s="1333"/>
      <c r="R13185" s="1333"/>
      <c r="S13185" s="669"/>
      <c r="T13185" s="669"/>
      <c r="U13185" s="669"/>
      <c r="AG13185" s="873"/>
      <c r="AN13185" s="669"/>
      <c r="IG13185" s="1009"/>
      <c r="IH13185" s="1009"/>
      <c r="II13185" s="1009"/>
      <c r="IJ13185" s="1009"/>
      <c r="IK13185" s="1009"/>
      <c r="IL13185" s="1009"/>
      <c r="IM13185" s="1009"/>
    </row>
    <row r="13186" spans="17:247" x14ac:dyDescent="0.25">
      <c r="Q13186" s="1333"/>
      <c r="R13186" s="1333"/>
      <c r="S13186" s="669"/>
      <c r="T13186" s="669"/>
      <c r="U13186" s="669"/>
      <c r="AG13186" s="873"/>
      <c r="AN13186" s="669"/>
      <c r="IG13186" s="1009"/>
      <c r="IH13186" s="1009"/>
      <c r="II13186" s="1009"/>
      <c r="IJ13186" s="1009"/>
      <c r="IK13186" s="1009"/>
      <c r="IL13186" s="1009"/>
      <c r="IM13186" s="1009"/>
    </row>
    <row r="13187" spans="17:247" x14ac:dyDescent="0.25">
      <c r="Q13187" s="1333"/>
      <c r="R13187" s="1333"/>
      <c r="S13187" s="669"/>
      <c r="T13187" s="669"/>
      <c r="U13187" s="669"/>
      <c r="AG13187" s="873"/>
      <c r="AN13187" s="669"/>
      <c r="IG13187" s="1009"/>
      <c r="IH13187" s="1009"/>
      <c r="II13187" s="1009"/>
      <c r="IJ13187" s="1009"/>
      <c r="IK13187" s="1009"/>
      <c r="IL13187" s="1009"/>
      <c r="IM13187" s="1009"/>
    </row>
    <row r="13188" spans="17:247" x14ac:dyDescent="0.25">
      <c r="Q13188" s="1333"/>
      <c r="R13188" s="1333"/>
      <c r="S13188" s="669"/>
      <c r="T13188" s="669"/>
      <c r="U13188" s="669"/>
      <c r="AG13188" s="873"/>
      <c r="AN13188" s="669"/>
      <c r="IG13188" s="1009"/>
      <c r="IH13188" s="1009"/>
      <c r="II13188" s="1009"/>
      <c r="IJ13188" s="1009"/>
      <c r="IK13188" s="1009"/>
      <c r="IL13188" s="1009"/>
      <c r="IM13188" s="1009"/>
    </row>
    <row r="13189" spans="17:247" x14ac:dyDescent="0.25">
      <c r="Q13189" s="1333"/>
      <c r="R13189" s="1333"/>
      <c r="S13189" s="669"/>
      <c r="T13189" s="669"/>
      <c r="U13189" s="669"/>
      <c r="AG13189" s="873"/>
      <c r="AN13189" s="669"/>
      <c r="IG13189" s="1009"/>
      <c r="IH13189" s="1009"/>
      <c r="II13189" s="1009"/>
      <c r="IJ13189" s="1009"/>
      <c r="IK13189" s="1009"/>
      <c r="IL13189" s="1009"/>
      <c r="IM13189" s="1009"/>
    </row>
    <row r="13190" spans="17:247" x14ac:dyDescent="0.25">
      <c r="Q13190" s="1333"/>
      <c r="R13190" s="1333"/>
      <c r="S13190" s="669"/>
      <c r="T13190" s="669"/>
      <c r="U13190" s="669"/>
      <c r="AG13190" s="873"/>
      <c r="AN13190" s="669"/>
      <c r="IG13190" s="1009"/>
      <c r="IH13190" s="1009"/>
      <c r="II13190" s="1009"/>
      <c r="IJ13190" s="1009"/>
      <c r="IK13190" s="1009"/>
      <c r="IL13190" s="1009"/>
      <c r="IM13190" s="1009"/>
    </row>
    <row r="13191" spans="17:247" x14ac:dyDescent="0.25">
      <c r="Q13191" s="1333"/>
      <c r="R13191" s="1333"/>
      <c r="S13191" s="669"/>
      <c r="T13191" s="669"/>
      <c r="U13191" s="669"/>
      <c r="AG13191" s="873"/>
      <c r="AN13191" s="669"/>
      <c r="IG13191" s="1009"/>
      <c r="IH13191" s="1009"/>
      <c r="II13191" s="1009"/>
      <c r="IJ13191" s="1009"/>
      <c r="IK13191" s="1009"/>
      <c r="IL13191" s="1009"/>
      <c r="IM13191" s="1009"/>
    </row>
    <row r="13192" spans="17:247" x14ac:dyDescent="0.25">
      <c r="Q13192" s="1333"/>
      <c r="R13192" s="1333"/>
      <c r="S13192" s="669"/>
      <c r="T13192" s="669"/>
      <c r="U13192" s="669"/>
      <c r="AG13192" s="873"/>
      <c r="AN13192" s="669"/>
      <c r="IG13192" s="1009"/>
      <c r="IH13192" s="1009"/>
      <c r="II13192" s="1009"/>
      <c r="IJ13192" s="1009"/>
      <c r="IK13192" s="1009"/>
      <c r="IL13192" s="1009"/>
      <c r="IM13192" s="1009"/>
    </row>
    <row r="13193" spans="17:247" x14ac:dyDescent="0.25">
      <c r="Q13193" s="1333"/>
      <c r="R13193" s="1333"/>
      <c r="S13193" s="669"/>
      <c r="T13193" s="669"/>
      <c r="U13193" s="669"/>
      <c r="AG13193" s="873"/>
      <c r="AN13193" s="669"/>
      <c r="IG13193" s="1009"/>
      <c r="IH13193" s="1009"/>
      <c r="II13193" s="1009"/>
      <c r="IJ13193" s="1009"/>
      <c r="IK13193" s="1009"/>
      <c r="IL13193" s="1009"/>
      <c r="IM13193" s="1009"/>
    </row>
    <row r="13194" spans="17:247" x14ac:dyDescent="0.25">
      <c r="Q13194" s="1333"/>
      <c r="R13194" s="1333"/>
      <c r="S13194" s="669"/>
      <c r="T13194" s="669"/>
      <c r="U13194" s="669"/>
      <c r="AG13194" s="873"/>
      <c r="AN13194" s="669"/>
      <c r="IG13194" s="1009"/>
      <c r="IH13194" s="1009"/>
      <c r="II13194" s="1009"/>
      <c r="IJ13194" s="1009"/>
      <c r="IK13194" s="1009"/>
      <c r="IL13194" s="1009"/>
      <c r="IM13194" s="1009"/>
    </row>
    <row r="13195" spans="17:247" x14ac:dyDescent="0.25">
      <c r="Q13195" s="1333"/>
      <c r="R13195" s="1333"/>
      <c r="S13195" s="669"/>
      <c r="T13195" s="669"/>
      <c r="U13195" s="669"/>
      <c r="AG13195" s="873"/>
      <c r="AN13195" s="669"/>
      <c r="IG13195" s="1009"/>
      <c r="IH13195" s="1009"/>
      <c r="II13195" s="1009"/>
      <c r="IJ13195" s="1009"/>
      <c r="IK13195" s="1009"/>
      <c r="IL13195" s="1009"/>
      <c r="IM13195" s="1009"/>
    </row>
    <row r="13196" spans="17:247" x14ac:dyDescent="0.25">
      <c r="Q13196" s="1333"/>
      <c r="R13196" s="1333"/>
      <c r="S13196" s="669"/>
      <c r="T13196" s="669"/>
      <c r="U13196" s="669"/>
      <c r="AG13196" s="873"/>
      <c r="AN13196" s="669"/>
      <c r="IG13196" s="1009"/>
      <c r="IH13196" s="1009"/>
      <c r="II13196" s="1009"/>
      <c r="IJ13196" s="1009"/>
      <c r="IK13196" s="1009"/>
      <c r="IL13196" s="1009"/>
      <c r="IM13196" s="1009"/>
    </row>
    <row r="13197" spans="17:247" x14ac:dyDescent="0.25">
      <c r="Q13197" s="1333"/>
      <c r="R13197" s="1333"/>
      <c r="S13197" s="669"/>
      <c r="T13197" s="669"/>
      <c r="U13197" s="669"/>
      <c r="AG13197" s="873"/>
      <c r="AN13197" s="669"/>
      <c r="IG13197" s="1009"/>
      <c r="IH13197" s="1009"/>
      <c r="II13197" s="1009"/>
      <c r="IJ13197" s="1009"/>
      <c r="IK13197" s="1009"/>
      <c r="IL13197" s="1009"/>
      <c r="IM13197" s="1009"/>
    </row>
    <row r="13198" spans="17:247" x14ac:dyDescent="0.25">
      <c r="Q13198" s="1333"/>
      <c r="R13198" s="1333"/>
      <c r="S13198" s="669"/>
      <c r="T13198" s="669"/>
      <c r="U13198" s="669"/>
      <c r="AG13198" s="873"/>
      <c r="AN13198" s="669"/>
      <c r="IG13198" s="1009"/>
      <c r="IH13198" s="1009"/>
      <c r="II13198" s="1009"/>
      <c r="IJ13198" s="1009"/>
      <c r="IK13198" s="1009"/>
      <c r="IL13198" s="1009"/>
      <c r="IM13198" s="1009"/>
    </row>
    <row r="13199" spans="17:247" x14ac:dyDescent="0.25">
      <c r="Q13199" s="1333"/>
      <c r="R13199" s="1333"/>
      <c r="S13199" s="669"/>
      <c r="T13199" s="669"/>
      <c r="U13199" s="669"/>
      <c r="AG13199" s="873"/>
      <c r="AN13199" s="669"/>
      <c r="IG13199" s="1009"/>
      <c r="IH13199" s="1009"/>
      <c r="II13199" s="1009"/>
      <c r="IJ13199" s="1009"/>
      <c r="IK13199" s="1009"/>
      <c r="IL13199" s="1009"/>
      <c r="IM13199" s="1009"/>
    </row>
    <row r="13200" spans="17:247" x14ac:dyDescent="0.25">
      <c r="Q13200" s="1333"/>
      <c r="R13200" s="1333"/>
      <c r="S13200" s="669"/>
      <c r="T13200" s="669"/>
      <c r="U13200" s="669"/>
      <c r="AG13200" s="873"/>
      <c r="AN13200" s="669"/>
      <c r="IG13200" s="1009"/>
      <c r="IH13200" s="1009"/>
      <c r="II13200" s="1009"/>
      <c r="IJ13200" s="1009"/>
      <c r="IK13200" s="1009"/>
      <c r="IL13200" s="1009"/>
      <c r="IM13200" s="1009"/>
    </row>
    <row r="13201" spans="17:247" x14ac:dyDescent="0.25">
      <c r="Q13201" s="1333"/>
      <c r="R13201" s="1333"/>
      <c r="S13201" s="669"/>
      <c r="T13201" s="669"/>
      <c r="U13201" s="669"/>
      <c r="AG13201" s="873"/>
      <c r="AN13201" s="669"/>
      <c r="IG13201" s="1009"/>
      <c r="IH13201" s="1009"/>
      <c r="II13201" s="1009"/>
      <c r="IJ13201" s="1009"/>
      <c r="IK13201" s="1009"/>
      <c r="IL13201" s="1009"/>
      <c r="IM13201" s="1009"/>
    </row>
    <row r="13202" spans="17:247" x14ac:dyDescent="0.25">
      <c r="Q13202" s="1333"/>
      <c r="R13202" s="1333"/>
      <c r="S13202" s="669"/>
      <c r="T13202" s="669"/>
      <c r="U13202" s="669"/>
      <c r="AG13202" s="873"/>
      <c r="AN13202" s="669"/>
      <c r="IG13202" s="1009"/>
      <c r="IH13202" s="1009"/>
      <c r="II13202" s="1009"/>
      <c r="IJ13202" s="1009"/>
      <c r="IK13202" s="1009"/>
      <c r="IL13202" s="1009"/>
      <c r="IM13202" s="1009"/>
    </row>
    <row r="13203" spans="17:247" x14ac:dyDescent="0.25">
      <c r="Q13203" s="1333"/>
      <c r="R13203" s="1333"/>
      <c r="S13203" s="669"/>
      <c r="T13203" s="669"/>
      <c r="U13203" s="669"/>
      <c r="AG13203" s="873"/>
      <c r="AN13203" s="669"/>
      <c r="IG13203" s="1009"/>
      <c r="IH13203" s="1009"/>
      <c r="II13203" s="1009"/>
      <c r="IJ13203" s="1009"/>
      <c r="IK13203" s="1009"/>
      <c r="IL13203" s="1009"/>
      <c r="IM13203" s="1009"/>
    </row>
    <row r="13204" spans="17:247" x14ac:dyDescent="0.25">
      <c r="Q13204" s="1333"/>
      <c r="R13204" s="1333"/>
      <c r="S13204" s="669"/>
      <c r="T13204" s="669"/>
      <c r="U13204" s="669"/>
      <c r="AG13204" s="873"/>
      <c r="AN13204" s="669"/>
      <c r="IG13204" s="1009"/>
      <c r="IH13204" s="1009"/>
      <c r="II13204" s="1009"/>
      <c r="IJ13204" s="1009"/>
      <c r="IK13204" s="1009"/>
      <c r="IL13204" s="1009"/>
      <c r="IM13204" s="1009"/>
    </row>
    <row r="13205" spans="17:247" x14ac:dyDescent="0.25">
      <c r="Q13205" s="1333"/>
      <c r="R13205" s="1333"/>
      <c r="S13205" s="669"/>
      <c r="T13205" s="669"/>
      <c r="U13205" s="669"/>
      <c r="AG13205" s="873"/>
      <c r="AN13205" s="669"/>
      <c r="IG13205" s="1009"/>
      <c r="IH13205" s="1009"/>
      <c r="II13205" s="1009"/>
      <c r="IJ13205" s="1009"/>
      <c r="IK13205" s="1009"/>
      <c r="IL13205" s="1009"/>
      <c r="IM13205" s="1009"/>
    </row>
    <row r="13206" spans="17:247" x14ac:dyDescent="0.25">
      <c r="Q13206" s="1333"/>
      <c r="R13206" s="1333"/>
      <c r="S13206" s="669"/>
      <c r="T13206" s="669"/>
      <c r="U13206" s="669"/>
      <c r="AG13206" s="873"/>
      <c r="AN13206" s="669"/>
      <c r="IG13206" s="1009"/>
      <c r="IH13206" s="1009"/>
      <c r="II13206" s="1009"/>
      <c r="IJ13206" s="1009"/>
      <c r="IK13206" s="1009"/>
      <c r="IL13206" s="1009"/>
      <c r="IM13206" s="1009"/>
    </row>
    <row r="13207" spans="17:247" x14ac:dyDescent="0.25">
      <c r="Q13207" s="1333"/>
      <c r="R13207" s="1333"/>
      <c r="S13207" s="669"/>
      <c r="T13207" s="669"/>
      <c r="U13207" s="669"/>
      <c r="AG13207" s="873"/>
      <c r="AN13207" s="669"/>
      <c r="IG13207" s="1009"/>
      <c r="IH13207" s="1009"/>
      <c r="II13207" s="1009"/>
      <c r="IJ13207" s="1009"/>
      <c r="IK13207" s="1009"/>
      <c r="IL13207" s="1009"/>
      <c r="IM13207" s="1009"/>
    </row>
    <row r="13208" spans="17:247" x14ac:dyDescent="0.25">
      <c r="Q13208" s="1333"/>
      <c r="R13208" s="1333"/>
      <c r="S13208" s="669"/>
      <c r="T13208" s="669"/>
      <c r="U13208" s="669"/>
      <c r="AG13208" s="873"/>
      <c r="AN13208" s="669"/>
      <c r="IG13208" s="1009"/>
      <c r="IH13208" s="1009"/>
      <c r="II13208" s="1009"/>
      <c r="IJ13208" s="1009"/>
      <c r="IK13208" s="1009"/>
      <c r="IL13208" s="1009"/>
      <c r="IM13208" s="1009"/>
    </row>
    <row r="13209" spans="17:247" x14ac:dyDescent="0.25">
      <c r="Q13209" s="1333"/>
      <c r="R13209" s="1333"/>
      <c r="S13209" s="669"/>
      <c r="T13209" s="669"/>
      <c r="U13209" s="669"/>
      <c r="AG13209" s="873"/>
      <c r="AN13209" s="669"/>
      <c r="IG13209" s="1009"/>
      <c r="IH13209" s="1009"/>
      <c r="II13209" s="1009"/>
      <c r="IJ13209" s="1009"/>
      <c r="IK13209" s="1009"/>
      <c r="IL13209" s="1009"/>
      <c r="IM13209" s="1009"/>
    </row>
    <row r="13210" spans="17:247" x14ac:dyDescent="0.25">
      <c r="Q13210" s="1333"/>
      <c r="R13210" s="1333"/>
      <c r="S13210" s="669"/>
      <c r="T13210" s="669"/>
      <c r="U13210" s="669"/>
      <c r="AG13210" s="873"/>
      <c r="AN13210" s="669"/>
      <c r="IG13210" s="1009"/>
      <c r="IH13210" s="1009"/>
      <c r="II13210" s="1009"/>
      <c r="IJ13210" s="1009"/>
      <c r="IK13210" s="1009"/>
      <c r="IL13210" s="1009"/>
      <c r="IM13210" s="1009"/>
    </row>
    <row r="13211" spans="17:247" x14ac:dyDescent="0.25">
      <c r="Q13211" s="1333"/>
      <c r="R13211" s="1333"/>
      <c r="S13211" s="669"/>
      <c r="T13211" s="669"/>
      <c r="U13211" s="669"/>
      <c r="AG13211" s="873"/>
      <c r="AN13211" s="669"/>
      <c r="IG13211" s="1009"/>
      <c r="IH13211" s="1009"/>
      <c r="II13211" s="1009"/>
      <c r="IJ13211" s="1009"/>
      <c r="IK13211" s="1009"/>
      <c r="IL13211" s="1009"/>
      <c r="IM13211" s="1009"/>
    </row>
    <row r="13212" spans="17:247" x14ac:dyDescent="0.25">
      <c r="Q13212" s="1333"/>
      <c r="R13212" s="1333"/>
      <c r="S13212" s="669"/>
      <c r="T13212" s="669"/>
      <c r="U13212" s="669"/>
      <c r="AG13212" s="873"/>
      <c r="AN13212" s="669"/>
      <c r="IG13212" s="1009"/>
      <c r="IH13212" s="1009"/>
      <c r="II13212" s="1009"/>
      <c r="IJ13212" s="1009"/>
      <c r="IK13212" s="1009"/>
      <c r="IL13212" s="1009"/>
      <c r="IM13212" s="1009"/>
    </row>
    <row r="13213" spans="17:247" x14ac:dyDescent="0.25">
      <c r="Q13213" s="1333"/>
      <c r="R13213" s="1333"/>
      <c r="S13213" s="669"/>
      <c r="T13213" s="669"/>
      <c r="U13213" s="669"/>
      <c r="AG13213" s="873"/>
      <c r="AN13213" s="669"/>
      <c r="IG13213" s="1009"/>
      <c r="IH13213" s="1009"/>
      <c r="II13213" s="1009"/>
      <c r="IJ13213" s="1009"/>
      <c r="IK13213" s="1009"/>
      <c r="IL13213" s="1009"/>
      <c r="IM13213" s="1009"/>
    </row>
    <row r="13214" spans="17:247" x14ac:dyDescent="0.25">
      <c r="Q13214" s="1333"/>
      <c r="R13214" s="1333"/>
      <c r="S13214" s="669"/>
      <c r="T13214" s="669"/>
      <c r="U13214" s="669"/>
      <c r="AG13214" s="873"/>
      <c r="AN13214" s="669"/>
      <c r="IG13214" s="1009"/>
      <c r="IH13214" s="1009"/>
      <c r="II13214" s="1009"/>
      <c r="IJ13214" s="1009"/>
      <c r="IK13214" s="1009"/>
      <c r="IL13214" s="1009"/>
      <c r="IM13214" s="1009"/>
    </row>
    <row r="13215" spans="17:247" x14ac:dyDescent="0.25">
      <c r="Q13215" s="1333"/>
      <c r="R13215" s="1333"/>
      <c r="S13215" s="669"/>
      <c r="T13215" s="669"/>
      <c r="U13215" s="669"/>
      <c r="AG13215" s="873"/>
      <c r="AN13215" s="669"/>
      <c r="IG13215" s="1009"/>
      <c r="IH13215" s="1009"/>
      <c r="II13215" s="1009"/>
      <c r="IJ13215" s="1009"/>
      <c r="IK13215" s="1009"/>
      <c r="IL13215" s="1009"/>
      <c r="IM13215" s="1009"/>
    </row>
    <row r="13216" spans="17:247" x14ac:dyDescent="0.25">
      <c r="Q13216" s="1333"/>
      <c r="R13216" s="1333"/>
      <c r="S13216" s="669"/>
      <c r="T13216" s="669"/>
      <c r="U13216" s="669"/>
      <c r="AG13216" s="873"/>
      <c r="AN13216" s="669"/>
      <c r="IG13216" s="1009"/>
      <c r="IH13216" s="1009"/>
      <c r="II13216" s="1009"/>
      <c r="IJ13216" s="1009"/>
      <c r="IK13216" s="1009"/>
      <c r="IL13216" s="1009"/>
      <c r="IM13216" s="1009"/>
    </row>
    <row r="13217" spans="17:247" x14ac:dyDescent="0.25">
      <c r="Q13217" s="1333"/>
      <c r="R13217" s="1333"/>
      <c r="S13217" s="669"/>
      <c r="T13217" s="669"/>
      <c r="U13217" s="669"/>
      <c r="AG13217" s="873"/>
      <c r="AN13217" s="669"/>
      <c r="IG13217" s="1009"/>
      <c r="IH13217" s="1009"/>
      <c r="II13217" s="1009"/>
      <c r="IJ13217" s="1009"/>
      <c r="IK13217" s="1009"/>
      <c r="IL13217" s="1009"/>
      <c r="IM13217" s="1009"/>
    </row>
    <row r="13218" spans="17:247" x14ac:dyDescent="0.25">
      <c r="Q13218" s="1333"/>
      <c r="R13218" s="1333"/>
      <c r="S13218" s="669"/>
      <c r="T13218" s="669"/>
      <c r="U13218" s="669"/>
      <c r="AG13218" s="873"/>
      <c r="AN13218" s="669"/>
      <c r="IG13218" s="1009"/>
      <c r="IH13218" s="1009"/>
      <c r="II13218" s="1009"/>
      <c r="IJ13218" s="1009"/>
      <c r="IK13218" s="1009"/>
      <c r="IL13218" s="1009"/>
      <c r="IM13218" s="1009"/>
    </row>
    <row r="13219" spans="17:247" x14ac:dyDescent="0.25">
      <c r="Q13219" s="1333"/>
      <c r="R13219" s="1333"/>
      <c r="S13219" s="669"/>
      <c r="T13219" s="669"/>
      <c r="U13219" s="669"/>
      <c r="AG13219" s="873"/>
      <c r="AN13219" s="669"/>
      <c r="IG13219" s="1009"/>
      <c r="IH13219" s="1009"/>
      <c r="II13219" s="1009"/>
      <c r="IJ13219" s="1009"/>
      <c r="IK13219" s="1009"/>
      <c r="IL13219" s="1009"/>
      <c r="IM13219" s="1009"/>
    </row>
    <row r="13220" spans="17:247" x14ac:dyDescent="0.25">
      <c r="Q13220" s="1333"/>
      <c r="R13220" s="1333"/>
      <c r="S13220" s="669"/>
      <c r="T13220" s="669"/>
      <c r="U13220" s="669"/>
      <c r="AG13220" s="873"/>
      <c r="AN13220" s="669"/>
      <c r="IG13220" s="1009"/>
      <c r="IH13220" s="1009"/>
      <c r="II13220" s="1009"/>
      <c r="IJ13220" s="1009"/>
      <c r="IK13220" s="1009"/>
      <c r="IL13220" s="1009"/>
      <c r="IM13220" s="1009"/>
    </row>
    <row r="13221" spans="17:247" x14ac:dyDescent="0.25">
      <c r="Q13221" s="1333"/>
      <c r="R13221" s="1333"/>
      <c r="S13221" s="669"/>
      <c r="T13221" s="669"/>
      <c r="U13221" s="669"/>
      <c r="AG13221" s="873"/>
      <c r="AN13221" s="669"/>
      <c r="IG13221" s="1009"/>
      <c r="IH13221" s="1009"/>
      <c r="II13221" s="1009"/>
      <c r="IJ13221" s="1009"/>
      <c r="IK13221" s="1009"/>
      <c r="IL13221" s="1009"/>
      <c r="IM13221" s="1009"/>
    </row>
    <row r="13222" spans="17:247" x14ac:dyDescent="0.25">
      <c r="Q13222" s="1333"/>
      <c r="R13222" s="1333"/>
      <c r="S13222" s="669"/>
      <c r="T13222" s="669"/>
      <c r="U13222" s="669"/>
      <c r="AG13222" s="873"/>
      <c r="AN13222" s="669"/>
      <c r="IG13222" s="1009"/>
      <c r="IH13222" s="1009"/>
      <c r="II13222" s="1009"/>
      <c r="IJ13222" s="1009"/>
      <c r="IK13222" s="1009"/>
      <c r="IL13222" s="1009"/>
      <c r="IM13222" s="1009"/>
    </row>
    <row r="13223" spans="17:247" x14ac:dyDescent="0.25">
      <c r="Q13223" s="1333"/>
      <c r="R13223" s="1333"/>
      <c r="S13223" s="669"/>
      <c r="T13223" s="669"/>
      <c r="U13223" s="669"/>
      <c r="AG13223" s="873"/>
      <c r="AN13223" s="669"/>
      <c r="IG13223" s="1009"/>
      <c r="IH13223" s="1009"/>
      <c r="II13223" s="1009"/>
      <c r="IJ13223" s="1009"/>
      <c r="IK13223" s="1009"/>
      <c r="IL13223" s="1009"/>
      <c r="IM13223" s="1009"/>
    </row>
    <row r="13224" spans="17:247" x14ac:dyDescent="0.25">
      <c r="Q13224" s="1333"/>
      <c r="R13224" s="1333"/>
      <c r="S13224" s="669"/>
      <c r="T13224" s="669"/>
      <c r="U13224" s="669"/>
      <c r="AG13224" s="873"/>
      <c r="AN13224" s="669"/>
      <c r="IG13224" s="1009"/>
      <c r="IH13224" s="1009"/>
      <c r="II13224" s="1009"/>
      <c r="IJ13224" s="1009"/>
      <c r="IK13224" s="1009"/>
      <c r="IL13224" s="1009"/>
      <c r="IM13224" s="1009"/>
    </row>
    <row r="13225" spans="17:247" x14ac:dyDescent="0.25">
      <c r="Q13225" s="1333"/>
      <c r="R13225" s="1333"/>
      <c r="S13225" s="669"/>
      <c r="T13225" s="669"/>
      <c r="U13225" s="669"/>
      <c r="AG13225" s="873"/>
      <c r="AN13225" s="669"/>
      <c r="IG13225" s="1009"/>
      <c r="IH13225" s="1009"/>
      <c r="II13225" s="1009"/>
      <c r="IJ13225" s="1009"/>
      <c r="IK13225" s="1009"/>
      <c r="IL13225" s="1009"/>
      <c r="IM13225" s="1009"/>
    </row>
    <row r="13226" spans="17:247" x14ac:dyDescent="0.25">
      <c r="Q13226" s="1333"/>
      <c r="R13226" s="1333"/>
      <c r="S13226" s="669"/>
      <c r="T13226" s="669"/>
      <c r="U13226" s="669"/>
      <c r="AG13226" s="873"/>
      <c r="AN13226" s="669"/>
      <c r="IG13226" s="1009"/>
      <c r="IH13226" s="1009"/>
      <c r="II13226" s="1009"/>
      <c r="IJ13226" s="1009"/>
      <c r="IK13226" s="1009"/>
      <c r="IL13226" s="1009"/>
      <c r="IM13226" s="1009"/>
    </row>
    <row r="13227" spans="17:247" x14ac:dyDescent="0.25">
      <c r="Q13227" s="1333"/>
      <c r="R13227" s="1333"/>
      <c r="S13227" s="669"/>
      <c r="T13227" s="669"/>
      <c r="U13227" s="669"/>
      <c r="AG13227" s="873"/>
      <c r="AN13227" s="669"/>
      <c r="IG13227" s="1009"/>
      <c r="IH13227" s="1009"/>
      <c r="II13227" s="1009"/>
      <c r="IJ13227" s="1009"/>
      <c r="IK13227" s="1009"/>
      <c r="IL13227" s="1009"/>
      <c r="IM13227" s="1009"/>
    </row>
    <row r="13228" spans="17:247" x14ac:dyDescent="0.25">
      <c r="Q13228" s="1333"/>
      <c r="R13228" s="1333"/>
      <c r="S13228" s="669"/>
      <c r="T13228" s="669"/>
      <c r="U13228" s="669"/>
      <c r="AG13228" s="873"/>
      <c r="AN13228" s="669"/>
      <c r="IG13228" s="1009"/>
      <c r="IH13228" s="1009"/>
      <c r="II13228" s="1009"/>
      <c r="IJ13228" s="1009"/>
      <c r="IK13228" s="1009"/>
      <c r="IL13228" s="1009"/>
      <c r="IM13228" s="1009"/>
    </row>
    <row r="13229" spans="17:247" x14ac:dyDescent="0.25">
      <c r="Q13229" s="1333"/>
      <c r="R13229" s="1333"/>
      <c r="S13229" s="669"/>
      <c r="T13229" s="669"/>
      <c r="U13229" s="669"/>
      <c r="AG13229" s="873"/>
      <c r="AN13229" s="669"/>
      <c r="IG13229" s="1009"/>
      <c r="IH13229" s="1009"/>
      <c r="II13229" s="1009"/>
      <c r="IJ13229" s="1009"/>
      <c r="IK13229" s="1009"/>
      <c r="IL13229" s="1009"/>
      <c r="IM13229" s="1009"/>
    </row>
    <row r="13230" spans="17:247" x14ac:dyDescent="0.25">
      <c r="Q13230" s="1333"/>
      <c r="R13230" s="1333"/>
      <c r="S13230" s="669"/>
      <c r="T13230" s="669"/>
      <c r="U13230" s="669"/>
      <c r="AG13230" s="873"/>
      <c r="AN13230" s="669"/>
      <c r="IG13230" s="1009"/>
      <c r="IH13230" s="1009"/>
      <c r="II13230" s="1009"/>
      <c r="IJ13230" s="1009"/>
      <c r="IK13230" s="1009"/>
      <c r="IL13230" s="1009"/>
      <c r="IM13230" s="1009"/>
    </row>
    <row r="13231" spans="17:247" x14ac:dyDescent="0.25">
      <c r="Q13231" s="1333"/>
      <c r="R13231" s="1333"/>
      <c r="S13231" s="669"/>
      <c r="T13231" s="669"/>
      <c r="U13231" s="669"/>
      <c r="AG13231" s="873"/>
      <c r="AN13231" s="669"/>
      <c r="IG13231" s="1009"/>
      <c r="IH13231" s="1009"/>
      <c r="II13231" s="1009"/>
      <c r="IJ13231" s="1009"/>
      <c r="IK13231" s="1009"/>
      <c r="IL13231" s="1009"/>
      <c r="IM13231" s="1009"/>
    </row>
    <row r="13232" spans="17:247" x14ac:dyDescent="0.25">
      <c r="Q13232" s="1333"/>
      <c r="R13232" s="1333"/>
      <c r="S13232" s="669"/>
      <c r="T13232" s="669"/>
      <c r="U13232" s="669"/>
      <c r="AG13232" s="873"/>
      <c r="AN13232" s="669"/>
      <c r="IG13232" s="1009"/>
      <c r="IH13232" s="1009"/>
      <c r="II13232" s="1009"/>
      <c r="IJ13232" s="1009"/>
      <c r="IK13232" s="1009"/>
      <c r="IL13232" s="1009"/>
      <c r="IM13232" s="1009"/>
    </row>
    <row r="13233" spans="17:247" x14ac:dyDescent="0.25">
      <c r="Q13233" s="1333"/>
      <c r="R13233" s="1333"/>
      <c r="S13233" s="669"/>
      <c r="T13233" s="669"/>
      <c r="U13233" s="669"/>
      <c r="AG13233" s="873"/>
      <c r="AN13233" s="669"/>
      <c r="IG13233" s="1009"/>
      <c r="IH13233" s="1009"/>
      <c r="II13233" s="1009"/>
      <c r="IJ13233" s="1009"/>
      <c r="IK13233" s="1009"/>
      <c r="IL13233" s="1009"/>
      <c r="IM13233" s="1009"/>
    </row>
    <row r="13234" spans="17:247" x14ac:dyDescent="0.25">
      <c r="Q13234" s="1333"/>
      <c r="R13234" s="1333"/>
      <c r="S13234" s="669"/>
      <c r="T13234" s="669"/>
      <c r="U13234" s="669"/>
      <c r="AG13234" s="873"/>
      <c r="AN13234" s="669"/>
      <c r="IG13234" s="1009"/>
      <c r="IH13234" s="1009"/>
      <c r="II13234" s="1009"/>
      <c r="IJ13234" s="1009"/>
      <c r="IK13234" s="1009"/>
      <c r="IL13234" s="1009"/>
      <c r="IM13234" s="1009"/>
    </row>
    <row r="13235" spans="17:247" x14ac:dyDescent="0.25">
      <c r="Q13235" s="1333"/>
      <c r="R13235" s="1333"/>
      <c r="S13235" s="669"/>
      <c r="T13235" s="669"/>
      <c r="U13235" s="669"/>
      <c r="AG13235" s="873"/>
      <c r="AN13235" s="669"/>
      <c r="IG13235" s="1009"/>
      <c r="IH13235" s="1009"/>
      <c r="II13235" s="1009"/>
      <c r="IJ13235" s="1009"/>
      <c r="IK13235" s="1009"/>
      <c r="IL13235" s="1009"/>
      <c r="IM13235" s="1009"/>
    </row>
    <row r="13236" spans="17:247" x14ac:dyDescent="0.25">
      <c r="Q13236" s="1333"/>
      <c r="R13236" s="1333"/>
      <c r="S13236" s="669"/>
      <c r="T13236" s="669"/>
      <c r="U13236" s="669"/>
      <c r="AG13236" s="873"/>
      <c r="AN13236" s="669"/>
      <c r="IG13236" s="1009"/>
      <c r="IH13236" s="1009"/>
      <c r="II13236" s="1009"/>
      <c r="IJ13236" s="1009"/>
      <c r="IK13236" s="1009"/>
      <c r="IL13236" s="1009"/>
      <c r="IM13236" s="1009"/>
    </row>
    <row r="13237" spans="17:247" x14ac:dyDescent="0.25">
      <c r="Q13237" s="1333"/>
      <c r="R13237" s="1333"/>
      <c r="S13237" s="669"/>
      <c r="T13237" s="669"/>
      <c r="U13237" s="669"/>
      <c r="AG13237" s="873"/>
      <c r="AN13237" s="669"/>
      <c r="IG13237" s="1009"/>
      <c r="IH13237" s="1009"/>
      <c r="II13237" s="1009"/>
      <c r="IJ13237" s="1009"/>
      <c r="IK13237" s="1009"/>
      <c r="IL13237" s="1009"/>
      <c r="IM13237" s="1009"/>
    </row>
    <row r="13238" spans="17:247" x14ac:dyDescent="0.25">
      <c r="Q13238" s="1333"/>
      <c r="R13238" s="1333"/>
      <c r="S13238" s="669"/>
      <c r="T13238" s="669"/>
      <c r="U13238" s="669"/>
      <c r="AG13238" s="873"/>
      <c r="AN13238" s="669"/>
      <c r="IG13238" s="1009"/>
      <c r="IH13238" s="1009"/>
      <c r="II13238" s="1009"/>
      <c r="IJ13238" s="1009"/>
      <c r="IK13238" s="1009"/>
      <c r="IL13238" s="1009"/>
      <c r="IM13238" s="1009"/>
    </row>
    <row r="13239" spans="17:247" x14ac:dyDescent="0.25">
      <c r="Q13239" s="1333"/>
      <c r="R13239" s="1333"/>
      <c r="S13239" s="669"/>
      <c r="T13239" s="669"/>
      <c r="U13239" s="669"/>
      <c r="AG13239" s="873"/>
      <c r="AN13239" s="669"/>
      <c r="IG13239" s="1009"/>
      <c r="IH13239" s="1009"/>
      <c r="II13239" s="1009"/>
      <c r="IJ13239" s="1009"/>
      <c r="IK13239" s="1009"/>
      <c r="IL13239" s="1009"/>
      <c r="IM13239" s="1009"/>
    </row>
    <row r="13240" spans="17:247" x14ac:dyDescent="0.25">
      <c r="Q13240" s="1333"/>
      <c r="R13240" s="1333"/>
      <c r="S13240" s="669"/>
      <c r="T13240" s="669"/>
      <c r="U13240" s="669"/>
      <c r="AG13240" s="873"/>
      <c r="AN13240" s="669"/>
      <c r="IG13240" s="1009"/>
      <c r="IH13240" s="1009"/>
      <c r="II13240" s="1009"/>
      <c r="IJ13240" s="1009"/>
      <c r="IK13240" s="1009"/>
      <c r="IL13240" s="1009"/>
      <c r="IM13240" s="1009"/>
    </row>
    <row r="13241" spans="17:247" x14ac:dyDescent="0.25">
      <c r="Q13241" s="1333"/>
      <c r="R13241" s="1333"/>
      <c r="S13241" s="669"/>
      <c r="T13241" s="669"/>
      <c r="U13241" s="669"/>
      <c r="AG13241" s="873"/>
      <c r="AN13241" s="669"/>
      <c r="IG13241" s="1009"/>
      <c r="IH13241" s="1009"/>
      <c r="II13241" s="1009"/>
      <c r="IJ13241" s="1009"/>
      <c r="IK13241" s="1009"/>
      <c r="IL13241" s="1009"/>
      <c r="IM13241" s="1009"/>
    </row>
    <row r="13242" spans="17:247" x14ac:dyDescent="0.25">
      <c r="Q13242" s="1333"/>
      <c r="R13242" s="1333"/>
      <c r="S13242" s="669"/>
      <c r="T13242" s="669"/>
      <c r="U13242" s="669"/>
      <c r="AG13242" s="873"/>
      <c r="AN13242" s="669"/>
      <c r="IG13242" s="1009"/>
      <c r="IH13242" s="1009"/>
      <c r="II13242" s="1009"/>
      <c r="IJ13242" s="1009"/>
      <c r="IK13242" s="1009"/>
      <c r="IL13242" s="1009"/>
      <c r="IM13242" s="1009"/>
    </row>
    <row r="13243" spans="17:247" x14ac:dyDescent="0.25">
      <c r="Q13243" s="1333"/>
      <c r="R13243" s="1333"/>
      <c r="S13243" s="669"/>
      <c r="T13243" s="669"/>
      <c r="U13243" s="669"/>
      <c r="AG13243" s="873"/>
      <c r="AN13243" s="669"/>
      <c r="IG13243" s="1009"/>
      <c r="IH13243" s="1009"/>
      <c r="II13243" s="1009"/>
      <c r="IJ13243" s="1009"/>
      <c r="IK13243" s="1009"/>
      <c r="IL13243" s="1009"/>
      <c r="IM13243" s="1009"/>
    </row>
    <row r="13244" spans="17:247" x14ac:dyDescent="0.25">
      <c r="Q13244" s="1333"/>
      <c r="R13244" s="1333"/>
      <c r="S13244" s="669"/>
      <c r="T13244" s="669"/>
      <c r="U13244" s="669"/>
      <c r="AG13244" s="873"/>
      <c r="AN13244" s="669"/>
      <c r="IG13244" s="1009"/>
      <c r="IH13244" s="1009"/>
      <c r="II13244" s="1009"/>
      <c r="IJ13244" s="1009"/>
      <c r="IK13244" s="1009"/>
      <c r="IL13244" s="1009"/>
      <c r="IM13244" s="1009"/>
    </row>
    <row r="13245" spans="17:247" x14ac:dyDescent="0.25">
      <c r="Q13245" s="1333"/>
      <c r="R13245" s="1333"/>
      <c r="S13245" s="669"/>
      <c r="T13245" s="669"/>
      <c r="U13245" s="669"/>
      <c r="AG13245" s="873"/>
      <c r="AN13245" s="669"/>
      <c r="IG13245" s="1009"/>
      <c r="IH13245" s="1009"/>
      <c r="II13245" s="1009"/>
      <c r="IJ13245" s="1009"/>
      <c r="IK13245" s="1009"/>
      <c r="IL13245" s="1009"/>
      <c r="IM13245" s="1009"/>
    </row>
    <row r="13246" spans="17:247" x14ac:dyDescent="0.25">
      <c r="Q13246" s="1333"/>
      <c r="R13246" s="1333"/>
      <c r="S13246" s="669"/>
      <c r="T13246" s="669"/>
      <c r="U13246" s="669"/>
      <c r="AG13246" s="873"/>
      <c r="AN13246" s="669"/>
      <c r="IG13246" s="1009"/>
      <c r="IH13246" s="1009"/>
      <c r="II13246" s="1009"/>
      <c r="IJ13246" s="1009"/>
      <c r="IK13246" s="1009"/>
      <c r="IL13246" s="1009"/>
      <c r="IM13246" s="1009"/>
    </row>
    <row r="13247" spans="17:247" x14ac:dyDescent="0.25">
      <c r="Q13247" s="1333"/>
      <c r="R13247" s="1333"/>
      <c r="S13247" s="669"/>
      <c r="T13247" s="669"/>
      <c r="U13247" s="669"/>
      <c r="AG13247" s="873"/>
      <c r="AN13247" s="669"/>
      <c r="IG13247" s="1009"/>
      <c r="IH13247" s="1009"/>
      <c r="II13247" s="1009"/>
      <c r="IJ13247" s="1009"/>
      <c r="IK13247" s="1009"/>
      <c r="IL13247" s="1009"/>
      <c r="IM13247" s="1009"/>
    </row>
    <row r="13248" spans="17:247" x14ac:dyDescent="0.25">
      <c r="Q13248" s="1333"/>
      <c r="R13248" s="1333"/>
      <c r="S13248" s="669"/>
      <c r="T13248" s="669"/>
      <c r="U13248" s="669"/>
      <c r="AG13248" s="873"/>
      <c r="AN13248" s="669"/>
      <c r="IG13248" s="1009"/>
      <c r="IH13248" s="1009"/>
      <c r="II13248" s="1009"/>
      <c r="IJ13248" s="1009"/>
      <c r="IK13248" s="1009"/>
      <c r="IL13248" s="1009"/>
      <c r="IM13248" s="1009"/>
    </row>
    <row r="13249" spans="17:247" x14ac:dyDescent="0.25">
      <c r="Q13249" s="1333"/>
      <c r="R13249" s="1333"/>
      <c r="S13249" s="669"/>
      <c r="T13249" s="669"/>
      <c r="U13249" s="669"/>
      <c r="AG13249" s="873"/>
      <c r="AN13249" s="669"/>
      <c r="IG13249" s="1009"/>
      <c r="IH13249" s="1009"/>
      <c r="II13249" s="1009"/>
      <c r="IJ13249" s="1009"/>
      <c r="IK13249" s="1009"/>
      <c r="IL13249" s="1009"/>
      <c r="IM13249" s="1009"/>
    </row>
    <row r="13250" spans="17:247" x14ac:dyDescent="0.25">
      <c r="Q13250" s="1333"/>
      <c r="R13250" s="1333"/>
      <c r="S13250" s="669"/>
      <c r="T13250" s="669"/>
      <c r="U13250" s="669"/>
      <c r="AG13250" s="873"/>
      <c r="AN13250" s="669"/>
      <c r="IG13250" s="1009"/>
      <c r="IH13250" s="1009"/>
      <c r="II13250" s="1009"/>
      <c r="IJ13250" s="1009"/>
      <c r="IK13250" s="1009"/>
      <c r="IL13250" s="1009"/>
      <c r="IM13250" s="1009"/>
    </row>
    <row r="13251" spans="17:247" x14ac:dyDescent="0.25">
      <c r="Q13251" s="1333"/>
      <c r="R13251" s="1333"/>
      <c r="S13251" s="669"/>
      <c r="T13251" s="669"/>
      <c r="U13251" s="669"/>
      <c r="AG13251" s="873"/>
      <c r="AN13251" s="669"/>
      <c r="IG13251" s="1009"/>
      <c r="IH13251" s="1009"/>
      <c r="II13251" s="1009"/>
      <c r="IJ13251" s="1009"/>
      <c r="IK13251" s="1009"/>
      <c r="IL13251" s="1009"/>
      <c r="IM13251" s="1009"/>
    </row>
    <row r="13252" spans="17:247" x14ac:dyDescent="0.25">
      <c r="Q13252" s="1333"/>
      <c r="R13252" s="1333"/>
      <c r="S13252" s="669"/>
      <c r="T13252" s="669"/>
      <c r="U13252" s="669"/>
      <c r="AG13252" s="873"/>
      <c r="AN13252" s="669"/>
      <c r="IG13252" s="1009"/>
      <c r="IH13252" s="1009"/>
      <c r="II13252" s="1009"/>
      <c r="IJ13252" s="1009"/>
      <c r="IK13252" s="1009"/>
      <c r="IL13252" s="1009"/>
      <c r="IM13252" s="1009"/>
    </row>
    <row r="13253" spans="17:247" x14ac:dyDescent="0.25">
      <c r="Q13253" s="1333"/>
      <c r="R13253" s="1333"/>
      <c r="S13253" s="669"/>
      <c r="T13253" s="669"/>
      <c r="U13253" s="669"/>
      <c r="AG13253" s="873"/>
      <c r="AN13253" s="669"/>
      <c r="IG13253" s="1009"/>
      <c r="IH13253" s="1009"/>
      <c r="II13253" s="1009"/>
      <c r="IJ13253" s="1009"/>
      <c r="IK13253" s="1009"/>
      <c r="IL13253" s="1009"/>
      <c r="IM13253" s="1009"/>
    </row>
    <row r="13254" spans="17:247" x14ac:dyDescent="0.25">
      <c r="Q13254" s="1333"/>
      <c r="R13254" s="1333"/>
      <c r="S13254" s="669"/>
      <c r="T13254" s="669"/>
      <c r="U13254" s="669"/>
      <c r="AG13254" s="873"/>
      <c r="AN13254" s="669"/>
      <c r="IG13254" s="1009"/>
      <c r="IH13254" s="1009"/>
      <c r="II13254" s="1009"/>
      <c r="IJ13254" s="1009"/>
      <c r="IK13254" s="1009"/>
      <c r="IL13254" s="1009"/>
      <c r="IM13254" s="1009"/>
    </row>
    <row r="13255" spans="17:247" x14ac:dyDescent="0.25">
      <c r="Q13255" s="1333"/>
      <c r="R13255" s="1333"/>
      <c r="S13255" s="669"/>
      <c r="T13255" s="669"/>
      <c r="U13255" s="669"/>
      <c r="AG13255" s="873"/>
      <c r="AN13255" s="669"/>
      <c r="IG13255" s="1009"/>
      <c r="IH13255" s="1009"/>
      <c r="II13255" s="1009"/>
      <c r="IJ13255" s="1009"/>
      <c r="IK13255" s="1009"/>
      <c r="IL13255" s="1009"/>
      <c r="IM13255" s="1009"/>
    </row>
    <row r="13256" spans="17:247" x14ac:dyDescent="0.25">
      <c r="Q13256" s="1333"/>
      <c r="R13256" s="1333"/>
      <c r="S13256" s="669"/>
      <c r="T13256" s="669"/>
      <c r="U13256" s="669"/>
      <c r="AG13256" s="873"/>
      <c r="AN13256" s="669"/>
      <c r="IG13256" s="1009"/>
      <c r="IH13256" s="1009"/>
      <c r="II13256" s="1009"/>
      <c r="IJ13256" s="1009"/>
      <c r="IK13256" s="1009"/>
      <c r="IL13256" s="1009"/>
      <c r="IM13256" s="1009"/>
    </row>
    <row r="13257" spans="17:247" x14ac:dyDescent="0.25">
      <c r="Q13257" s="1333"/>
      <c r="R13257" s="1333"/>
      <c r="S13257" s="669"/>
      <c r="T13257" s="669"/>
      <c r="U13257" s="669"/>
      <c r="AG13257" s="873"/>
      <c r="AN13257" s="669"/>
      <c r="IG13257" s="1009"/>
      <c r="IH13257" s="1009"/>
      <c r="II13257" s="1009"/>
      <c r="IJ13257" s="1009"/>
      <c r="IK13257" s="1009"/>
      <c r="IL13257" s="1009"/>
      <c r="IM13257" s="1009"/>
    </row>
    <row r="13258" spans="17:247" x14ac:dyDescent="0.25">
      <c r="Q13258" s="1333"/>
      <c r="R13258" s="1333"/>
      <c r="S13258" s="669"/>
      <c r="T13258" s="669"/>
      <c r="U13258" s="669"/>
      <c r="AG13258" s="873"/>
      <c r="AN13258" s="669"/>
      <c r="IG13258" s="1009"/>
      <c r="IH13258" s="1009"/>
      <c r="II13258" s="1009"/>
      <c r="IJ13258" s="1009"/>
      <c r="IK13258" s="1009"/>
      <c r="IL13258" s="1009"/>
      <c r="IM13258" s="1009"/>
    </row>
    <row r="13259" spans="17:247" x14ac:dyDescent="0.25">
      <c r="Q13259" s="1333"/>
      <c r="R13259" s="1333"/>
      <c r="S13259" s="669"/>
      <c r="T13259" s="669"/>
      <c r="U13259" s="669"/>
      <c r="AG13259" s="873"/>
      <c r="AN13259" s="669"/>
      <c r="IG13259" s="1009"/>
      <c r="IH13259" s="1009"/>
      <c r="II13259" s="1009"/>
      <c r="IJ13259" s="1009"/>
      <c r="IK13259" s="1009"/>
      <c r="IL13259" s="1009"/>
      <c r="IM13259" s="1009"/>
    </row>
    <row r="13260" spans="17:247" x14ac:dyDescent="0.25">
      <c r="Q13260" s="1333"/>
      <c r="R13260" s="1333"/>
      <c r="S13260" s="669"/>
      <c r="T13260" s="669"/>
      <c r="U13260" s="669"/>
      <c r="AG13260" s="873"/>
      <c r="AN13260" s="669"/>
      <c r="IG13260" s="1009"/>
      <c r="IH13260" s="1009"/>
      <c r="II13260" s="1009"/>
      <c r="IJ13260" s="1009"/>
      <c r="IK13260" s="1009"/>
      <c r="IL13260" s="1009"/>
      <c r="IM13260" s="1009"/>
    </row>
    <row r="13261" spans="17:247" x14ac:dyDescent="0.25">
      <c r="Q13261" s="1333"/>
      <c r="R13261" s="1333"/>
      <c r="S13261" s="669"/>
      <c r="T13261" s="669"/>
      <c r="U13261" s="669"/>
      <c r="AG13261" s="873"/>
      <c r="AN13261" s="669"/>
      <c r="IG13261" s="1009"/>
      <c r="IH13261" s="1009"/>
      <c r="II13261" s="1009"/>
      <c r="IJ13261" s="1009"/>
      <c r="IK13261" s="1009"/>
      <c r="IL13261" s="1009"/>
      <c r="IM13261" s="1009"/>
    </row>
    <row r="13262" spans="17:247" x14ac:dyDescent="0.25">
      <c r="Q13262" s="1333"/>
      <c r="R13262" s="1333"/>
      <c r="S13262" s="669"/>
      <c r="T13262" s="669"/>
      <c r="U13262" s="669"/>
      <c r="AG13262" s="873"/>
      <c r="AN13262" s="669"/>
      <c r="IG13262" s="1009"/>
      <c r="IH13262" s="1009"/>
      <c r="II13262" s="1009"/>
      <c r="IJ13262" s="1009"/>
      <c r="IK13262" s="1009"/>
      <c r="IL13262" s="1009"/>
      <c r="IM13262" s="1009"/>
    </row>
    <row r="13263" spans="17:247" x14ac:dyDescent="0.25">
      <c r="Q13263" s="1333"/>
      <c r="R13263" s="1333"/>
      <c r="S13263" s="669"/>
      <c r="T13263" s="669"/>
      <c r="U13263" s="669"/>
      <c r="AG13263" s="873"/>
      <c r="AN13263" s="669"/>
      <c r="IG13263" s="1009"/>
      <c r="IH13263" s="1009"/>
      <c r="II13263" s="1009"/>
      <c r="IJ13263" s="1009"/>
      <c r="IK13263" s="1009"/>
      <c r="IL13263" s="1009"/>
      <c r="IM13263" s="1009"/>
    </row>
    <row r="13264" spans="17:247" x14ac:dyDescent="0.25">
      <c r="Q13264" s="1333"/>
      <c r="R13264" s="1333"/>
      <c r="S13264" s="669"/>
      <c r="T13264" s="669"/>
      <c r="U13264" s="669"/>
      <c r="AG13264" s="873"/>
      <c r="AN13264" s="669"/>
      <c r="IG13264" s="1009"/>
      <c r="IH13264" s="1009"/>
      <c r="II13264" s="1009"/>
      <c r="IJ13264" s="1009"/>
      <c r="IK13264" s="1009"/>
      <c r="IL13264" s="1009"/>
      <c r="IM13264" s="1009"/>
    </row>
    <row r="13265" spans="17:247" x14ac:dyDescent="0.25">
      <c r="Q13265" s="1333"/>
      <c r="R13265" s="1333"/>
      <c r="S13265" s="669"/>
      <c r="T13265" s="669"/>
      <c r="U13265" s="669"/>
      <c r="AG13265" s="873"/>
      <c r="AN13265" s="669"/>
      <c r="IG13265" s="1009"/>
      <c r="IH13265" s="1009"/>
      <c r="II13265" s="1009"/>
      <c r="IJ13265" s="1009"/>
      <c r="IK13265" s="1009"/>
      <c r="IL13265" s="1009"/>
      <c r="IM13265" s="1009"/>
    </row>
    <row r="13266" spans="17:247" x14ac:dyDescent="0.25">
      <c r="Q13266" s="1333"/>
      <c r="R13266" s="1333"/>
      <c r="S13266" s="669"/>
      <c r="T13266" s="669"/>
      <c r="U13266" s="669"/>
      <c r="AG13266" s="873"/>
      <c r="AN13266" s="669"/>
      <c r="IG13266" s="1009"/>
      <c r="IH13266" s="1009"/>
      <c r="II13266" s="1009"/>
      <c r="IJ13266" s="1009"/>
      <c r="IK13266" s="1009"/>
      <c r="IL13266" s="1009"/>
      <c r="IM13266" s="1009"/>
    </row>
    <row r="13267" spans="17:247" x14ac:dyDescent="0.25">
      <c r="Q13267" s="1333"/>
      <c r="R13267" s="1333"/>
      <c r="S13267" s="669"/>
      <c r="T13267" s="669"/>
      <c r="U13267" s="669"/>
      <c r="AG13267" s="873"/>
      <c r="AN13267" s="669"/>
      <c r="IG13267" s="1009"/>
      <c r="IH13267" s="1009"/>
      <c r="II13267" s="1009"/>
      <c r="IJ13267" s="1009"/>
      <c r="IK13267" s="1009"/>
      <c r="IL13267" s="1009"/>
      <c r="IM13267" s="1009"/>
    </row>
    <row r="13268" spans="17:247" x14ac:dyDescent="0.25">
      <c r="Q13268" s="1333"/>
      <c r="R13268" s="1333"/>
      <c r="S13268" s="669"/>
      <c r="T13268" s="669"/>
      <c r="U13268" s="669"/>
      <c r="AG13268" s="873"/>
      <c r="AN13268" s="669"/>
      <c r="IG13268" s="1009"/>
      <c r="IH13268" s="1009"/>
      <c r="II13268" s="1009"/>
      <c r="IJ13268" s="1009"/>
      <c r="IK13268" s="1009"/>
      <c r="IL13268" s="1009"/>
      <c r="IM13268" s="1009"/>
    </row>
    <row r="13269" spans="17:247" x14ac:dyDescent="0.25">
      <c r="Q13269" s="1333"/>
      <c r="R13269" s="1333"/>
      <c r="S13269" s="669"/>
      <c r="T13269" s="669"/>
      <c r="U13269" s="669"/>
      <c r="AG13269" s="873"/>
      <c r="AN13269" s="669"/>
      <c r="IG13269" s="1009"/>
      <c r="IH13269" s="1009"/>
      <c r="II13269" s="1009"/>
      <c r="IJ13269" s="1009"/>
      <c r="IK13269" s="1009"/>
      <c r="IL13269" s="1009"/>
      <c r="IM13269" s="1009"/>
    </row>
    <row r="13270" spans="17:247" x14ac:dyDescent="0.25">
      <c r="Q13270" s="1333"/>
      <c r="R13270" s="1333"/>
      <c r="S13270" s="669"/>
      <c r="T13270" s="669"/>
      <c r="U13270" s="669"/>
      <c r="AG13270" s="873"/>
      <c r="AN13270" s="669"/>
      <c r="IG13270" s="1009"/>
      <c r="IH13270" s="1009"/>
      <c r="II13270" s="1009"/>
      <c r="IJ13270" s="1009"/>
      <c r="IK13270" s="1009"/>
      <c r="IL13270" s="1009"/>
      <c r="IM13270" s="1009"/>
    </row>
    <row r="13271" spans="17:247" x14ac:dyDescent="0.25">
      <c r="Q13271" s="1333"/>
      <c r="R13271" s="1333"/>
      <c r="S13271" s="669"/>
      <c r="T13271" s="669"/>
      <c r="U13271" s="669"/>
      <c r="AG13271" s="873"/>
      <c r="AN13271" s="669"/>
      <c r="IG13271" s="1009"/>
      <c r="IH13271" s="1009"/>
      <c r="II13271" s="1009"/>
      <c r="IJ13271" s="1009"/>
      <c r="IK13271" s="1009"/>
      <c r="IL13271" s="1009"/>
      <c r="IM13271" s="1009"/>
    </row>
    <row r="13272" spans="17:247" x14ac:dyDescent="0.25">
      <c r="Q13272" s="1333"/>
      <c r="R13272" s="1333"/>
      <c r="S13272" s="669"/>
      <c r="T13272" s="669"/>
      <c r="U13272" s="669"/>
      <c r="AG13272" s="873"/>
      <c r="AN13272" s="669"/>
      <c r="IG13272" s="1009"/>
      <c r="IH13272" s="1009"/>
      <c r="II13272" s="1009"/>
      <c r="IJ13272" s="1009"/>
      <c r="IK13272" s="1009"/>
      <c r="IL13272" s="1009"/>
      <c r="IM13272" s="1009"/>
    </row>
    <row r="13273" spans="17:247" x14ac:dyDescent="0.25">
      <c r="Q13273" s="1333"/>
      <c r="R13273" s="1333"/>
      <c r="S13273" s="669"/>
      <c r="T13273" s="669"/>
      <c r="U13273" s="669"/>
      <c r="AG13273" s="873"/>
      <c r="AN13273" s="669"/>
      <c r="IG13273" s="1009"/>
      <c r="IH13273" s="1009"/>
      <c r="II13273" s="1009"/>
      <c r="IJ13273" s="1009"/>
      <c r="IK13273" s="1009"/>
      <c r="IL13273" s="1009"/>
      <c r="IM13273" s="1009"/>
    </row>
    <row r="13274" spans="17:247" x14ac:dyDescent="0.25">
      <c r="Q13274" s="1333"/>
      <c r="R13274" s="1333"/>
      <c r="S13274" s="669"/>
      <c r="T13274" s="669"/>
      <c r="U13274" s="669"/>
      <c r="AG13274" s="873"/>
      <c r="AN13274" s="669"/>
      <c r="IG13274" s="1009"/>
      <c r="IH13274" s="1009"/>
      <c r="II13274" s="1009"/>
      <c r="IJ13274" s="1009"/>
      <c r="IK13274" s="1009"/>
      <c r="IL13274" s="1009"/>
      <c r="IM13274" s="1009"/>
    </row>
    <row r="13275" spans="17:247" x14ac:dyDescent="0.25">
      <c r="Q13275" s="1333"/>
      <c r="R13275" s="1333"/>
      <c r="S13275" s="669"/>
      <c r="T13275" s="669"/>
      <c r="U13275" s="669"/>
      <c r="AG13275" s="873"/>
      <c r="AN13275" s="669"/>
      <c r="IG13275" s="1009"/>
      <c r="IH13275" s="1009"/>
      <c r="II13275" s="1009"/>
      <c r="IJ13275" s="1009"/>
      <c r="IK13275" s="1009"/>
      <c r="IL13275" s="1009"/>
      <c r="IM13275" s="1009"/>
    </row>
    <row r="13276" spans="17:247" x14ac:dyDescent="0.25">
      <c r="Q13276" s="1333"/>
      <c r="R13276" s="1333"/>
      <c r="S13276" s="669"/>
      <c r="T13276" s="669"/>
      <c r="U13276" s="669"/>
      <c r="AG13276" s="873"/>
      <c r="AN13276" s="669"/>
      <c r="IG13276" s="1009"/>
      <c r="IH13276" s="1009"/>
      <c r="II13276" s="1009"/>
      <c r="IJ13276" s="1009"/>
      <c r="IK13276" s="1009"/>
      <c r="IL13276" s="1009"/>
      <c r="IM13276" s="1009"/>
    </row>
    <row r="13277" spans="17:247" x14ac:dyDescent="0.25">
      <c r="Q13277" s="1333"/>
      <c r="R13277" s="1333"/>
      <c r="S13277" s="669"/>
      <c r="T13277" s="669"/>
      <c r="U13277" s="669"/>
      <c r="AG13277" s="873"/>
      <c r="AN13277" s="669"/>
      <c r="IG13277" s="1009"/>
      <c r="IH13277" s="1009"/>
      <c r="II13277" s="1009"/>
      <c r="IJ13277" s="1009"/>
      <c r="IK13277" s="1009"/>
      <c r="IL13277" s="1009"/>
      <c r="IM13277" s="1009"/>
    </row>
    <row r="13278" spans="17:247" x14ac:dyDescent="0.25">
      <c r="Q13278" s="1333"/>
      <c r="R13278" s="1333"/>
      <c r="S13278" s="669"/>
      <c r="T13278" s="669"/>
      <c r="U13278" s="669"/>
      <c r="AG13278" s="873"/>
      <c r="AN13278" s="669"/>
      <c r="IG13278" s="1009"/>
      <c r="IH13278" s="1009"/>
      <c r="II13278" s="1009"/>
      <c r="IJ13278" s="1009"/>
      <c r="IK13278" s="1009"/>
      <c r="IL13278" s="1009"/>
      <c r="IM13278" s="1009"/>
    </row>
    <row r="13279" spans="17:247" x14ac:dyDescent="0.25">
      <c r="Q13279" s="1333"/>
      <c r="R13279" s="1333"/>
      <c r="S13279" s="669"/>
      <c r="T13279" s="669"/>
      <c r="U13279" s="669"/>
      <c r="AG13279" s="873"/>
      <c r="AN13279" s="669"/>
      <c r="IG13279" s="1009"/>
      <c r="IH13279" s="1009"/>
      <c r="II13279" s="1009"/>
      <c r="IJ13279" s="1009"/>
      <c r="IK13279" s="1009"/>
      <c r="IL13279" s="1009"/>
      <c r="IM13279" s="1009"/>
    </row>
    <row r="13280" spans="17:247" x14ac:dyDescent="0.25">
      <c r="Q13280" s="1333"/>
      <c r="R13280" s="1333"/>
      <c r="S13280" s="669"/>
      <c r="T13280" s="669"/>
      <c r="U13280" s="669"/>
      <c r="AG13280" s="873"/>
      <c r="AN13280" s="669"/>
      <c r="IG13280" s="1009"/>
      <c r="IH13280" s="1009"/>
      <c r="II13280" s="1009"/>
      <c r="IJ13280" s="1009"/>
      <c r="IK13280" s="1009"/>
      <c r="IL13280" s="1009"/>
      <c r="IM13280" s="1009"/>
    </row>
    <row r="13281" spans="17:247" x14ac:dyDescent="0.25">
      <c r="Q13281" s="1333"/>
      <c r="R13281" s="1333"/>
      <c r="S13281" s="669"/>
      <c r="T13281" s="669"/>
      <c r="U13281" s="669"/>
      <c r="AG13281" s="873"/>
      <c r="AN13281" s="669"/>
      <c r="IG13281" s="1009"/>
      <c r="IH13281" s="1009"/>
      <c r="II13281" s="1009"/>
      <c r="IJ13281" s="1009"/>
      <c r="IK13281" s="1009"/>
      <c r="IL13281" s="1009"/>
      <c r="IM13281" s="1009"/>
    </row>
    <row r="13282" spans="17:247" x14ac:dyDescent="0.25">
      <c r="Q13282" s="1333"/>
      <c r="R13282" s="1333"/>
      <c r="S13282" s="669"/>
      <c r="T13282" s="669"/>
      <c r="U13282" s="669"/>
      <c r="AG13282" s="873"/>
      <c r="AN13282" s="669"/>
      <c r="IG13282" s="1009"/>
      <c r="IH13282" s="1009"/>
      <c r="II13282" s="1009"/>
      <c r="IJ13282" s="1009"/>
      <c r="IK13282" s="1009"/>
      <c r="IL13282" s="1009"/>
      <c r="IM13282" s="1009"/>
    </row>
    <row r="13283" spans="17:247" x14ac:dyDescent="0.25">
      <c r="Q13283" s="1333"/>
      <c r="R13283" s="1333"/>
      <c r="S13283" s="669"/>
      <c r="T13283" s="669"/>
      <c r="U13283" s="669"/>
      <c r="AG13283" s="873"/>
      <c r="AN13283" s="669"/>
      <c r="IG13283" s="1009"/>
      <c r="IH13283" s="1009"/>
      <c r="II13283" s="1009"/>
      <c r="IJ13283" s="1009"/>
      <c r="IK13283" s="1009"/>
      <c r="IL13283" s="1009"/>
      <c r="IM13283" s="1009"/>
    </row>
    <row r="13284" spans="17:247" x14ac:dyDescent="0.25">
      <c r="Q13284" s="1333"/>
      <c r="R13284" s="1333"/>
      <c r="S13284" s="669"/>
      <c r="T13284" s="669"/>
      <c r="U13284" s="669"/>
      <c r="AG13284" s="873"/>
      <c r="AN13284" s="669"/>
      <c r="IG13284" s="1009"/>
      <c r="IH13284" s="1009"/>
      <c r="II13284" s="1009"/>
      <c r="IJ13284" s="1009"/>
      <c r="IK13284" s="1009"/>
      <c r="IL13284" s="1009"/>
      <c r="IM13284" s="1009"/>
    </row>
    <row r="13285" spans="17:247" x14ac:dyDescent="0.25">
      <c r="Q13285" s="1333"/>
      <c r="R13285" s="1333"/>
      <c r="S13285" s="669"/>
      <c r="T13285" s="669"/>
      <c r="U13285" s="669"/>
      <c r="AG13285" s="873"/>
      <c r="AN13285" s="669"/>
      <c r="IG13285" s="1009"/>
      <c r="IH13285" s="1009"/>
      <c r="II13285" s="1009"/>
      <c r="IJ13285" s="1009"/>
      <c r="IK13285" s="1009"/>
      <c r="IL13285" s="1009"/>
      <c r="IM13285" s="1009"/>
    </row>
    <row r="13286" spans="17:247" x14ac:dyDescent="0.25">
      <c r="Q13286" s="1333"/>
      <c r="R13286" s="1333"/>
      <c r="S13286" s="669"/>
      <c r="T13286" s="669"/>
      <c r="U13286" s="669"/>
      <c r="AG13286" s="873"/>
      <c r="AN13286" s="669"/>
      <c r="IG13286" s="1009"/>
      <c r="IH13286" s="1009"/>
      <c r="II13286" s="1009"/>
      <c r="IJ13286" s="1009"/>
      <c r="IK13286" s="1009"/>
      <c r="IL13286" s="1009"/>
      <c r="IM13286" s="1009"/>
    </row>
    <row r="13287" spans="17:247" x14ac:dyDescent="0.25">
      <c r="Q13287" s="1333"/>
      <c r="R13287" s="1333"/>
      <c r="S13287" s="669"/>
      <c r="T13287" s="669"/>
      <c r="U13287" s="669"/>
      <c r="AG13287" s="873"/>
      <c r="AN13287" s="669"/>
      <c r="IG13287" s="1009"/>
      <c r="IH13287" s="1009"/>
      <c r="II13287" s="1009"/>
      <c r="IJ13287" s="1009"/>
      <c r="IK13287" s="1009"/>
      <c r="IL13287" s="1009"/>
      <c r="IM13287" s="1009"/>
    </row>
    <row r="13288" spans="17:247" x14ac:dyDescent="0.25">
      <c r="Q13288" s="1333"/>
      <c r="R13288" s="1333"/>
      <c r="S13288" s="669"/>
      <c r="T13288" s="669"/>
      <c r="U13288" s="669"/>
      <c r="AG13288" s="873"/>
      <c r="AN13288" s="669"/>
      <c r="IG13288" s="1009"/>
      <c r="IH13288" s="1009"/>
      <c r="II13288" s="1009"/>
      <c r="IJ13288" s="1009"/>
      <c r="IK13288" s="1009"/>
      <c r="IL13288" s="1009"/>
      <c r="IM13288" s="1009"/>
    </row>
    <row r="13289" spans="17:247" x14ac:dyDescent="0.25">
      <c r="Q13289" s="1333"/>
      <c r="R13289" s="1333"/>
      <c r="S13289" s="669"/>
      <c r="T13289" s="669"/>
      <c r="U13289" s="669"/>
      <c r="AG13289" s="873"/>
      <c r="AN13289" s="669"/>
      <c r="IG13289" s="1009"/>
      <c r="IH13289" s="1009"/>
      <c r="II13289" s="1009"/>
      <c r="IJ13289" s="1009"/>
      <c r="IK13289" s="1009"/>
      <c r="IL13289" s="1009"/>
      <c r="IM13289" s="1009"/>
    </row>
    <row r="13290" spans="17:247" x14ac:dyDescent="0.25">
      <c r="Q13290" s="1333"/>
      <c r="R13290" s="1333"/>
      <c r="S13290" s="669"/>
      <c r="T13290" s="669"/>
      <c r="U13290" s="669"/>
      <c r="AG13290" s="873"/>
      <c r="AN13290" s="669"/>
      <c r="IG13290" s="1009"/>
      <c r="IH13290" s="1009"/>
      <c r="II13290" s="1009"/>
      <c r="IJ13290" s="1009"/>
      <c r="IK13290" s="1009"/>
      <c r="IL13290" s="1009"/>
      <c r="IM13290" s="1009"/>
    </row>
    <row r="13291" spans="17:247" x14ac:dyDescent="0.25">
      <c r="Q13291" s="1333"/>
      <c r="R13291" s="1333"/>
      <c r="S13291" s="669"/>
      <c r="T13291" s="669"/>
      <c r="U13291" s="669"/>
      <c r="AG13291" s="873"/>
      <c r="AN13291" s="669"/>
      <c r="IG13291" s="1009"/>
      <c r="IH13291" s="1009"/>
      <c r="II13291" s="1009"/>
      <c r="IJ13291" s="1009"/>
      <c r="IK13291" s="1009"/>
      <c r="IL13291" s="1009"/>
      <c r="IM13291" s="1009"/>
    </row>
    <row r="13292" spans="17:247" x14ac:dyDescent="0.25">
      <c r="Q13292" s="1333"/>
      <c r="R13292" s="1333"/>
      <c r="S13292" s="669"/>
      <c r="T13292" s="669"/>
      <c r="U13292" s="669"/>
      <c r="AG13292" s="873"/>
      <c r="AN13292" s="669"/>
      <c r="IG13292" s="1009"/>
      <c r="IH13292" s="1009"/>
      <c r="II13292" s="1009"/>
      <c r="IJ13292" s="1009"/>
      <c r="IK13292" s="1009"/>
      <c r="IL13292" s="1009"/>
      <c r="IM13292" s="1009"/>
    </row>
    <row r="13293" spans="17:247" x14ac:dyDescent="0.25">
      <c r="Q13293" s="1333"/>
      <c r="R13293" s="1333"/>
      <c r="S13293" s="669"/>
      <c r="T13293" s="669"/>
      <c r="U13293" s="669"/>
      <c r="AG13293" s="873"/>
      <c r="AN13293" s="669"/>
      <c r="IG13293" s="1009"/>
      <c r="IH13293" s="1009"/>
      <c r="II13293" s="1009"/>
      <c r="IJ13293" s="1009"/>
      <c r="IK13293" s="1009"/>
      <c r="IL13293" s="1009"/>
      <c r="IM13293" s="1009"/>
    </row>
    <row r="13294" spans="17:247" x14ac:dyDescent="0.25">
      <c r="Q13294" s="1333"/>
      <c r="R13294" s="1333"/>
      <c r="S13294" s="669"/>
      <c r="T13294" s="669"/>
      <c r="U13294" s="669"/>
      <c r="AG13294" s="873"/>
      <c r="AN13294" s="669"/>
      <c r="IG13294" s="1009"/>
      <c r="IH13294" s="1009"/>
      <c r="II13294" s="1009"/>
      <c r="IJ13294" s="1009"/>
      <c r="IK13294" s="1009"/>
      <c r="IL13294" s="1009"/>
      <c r="IM13294" s="1009"/>
    </row>
    <row r="13295" spans="17:247" x14ac:dyDescent="0.25">
      <c r="Q13295" s="1333"/>
      <c r="R13295" s="1333"/>
      <c r="S13295" s="669"/>
      <c r="T13295" s="669"/>
      <c r="U13295" s="669"/>
      <c r="AG13295" s="873"/>
      <c r="AN13295" s="669"/>
      <c r="IG13295" s="1009"/>
      <c r="IH13295" s="1009"/>
      <c r="II13295" s="1009"/>
      <c r="IJ13295" s="1009"/>
      <c r="IK13295" s="1009"/>
      <c r="IL13295" s="1009"/>
      <c r="IM13295" s="1009"/>
    </row>
    <row r="13296" spans="17:247" x14ac:dyDescent="0.25">
      <c r="Q13296" s="1333"/>
      <c r="R13296" s="1333"/>
      <c r="S13296" s="669"/>
      <c r="T13296" s="669"/>
      <c r="U13296" s="669"/>
      <c r="AG13296" s="873"/>
      <c r="AN13296" s="669"/>
      <c r="IG13296" s="1009"/>
      <c r="IH13296" s="1009"/>
      <c r="II13296" s="1009"/>
      <c r="IJ13296" s="1009"/>
      <c r="IK13296" s="1009"/>
      <c r="IL13296" s="1009"/>
      <c r="IM13296" s="1009"/>
    </row>
    <row r="13297" spans="17:247" x14ac:dyDescent="0.25">
      <c r="Q13297" s="1333"/>
      <c r="R13297" s="1333"/>
      <c r="S13297" s="669"/>
      <c r="T13297" s="669"/>
      <c r="U13297" s="669"/>
      <c r="AG13297" s="873"/>
      <c r="AN13297" s="669"/>
      <c r="IG13297" s="1009"/>
      <c r="IH13297" s="1009"/>
      <c r="II13297" s="1009"/>
      <c r="IJ13297" s="1009"/>
      <c r="IK13297" s="1009"/>
      <c r="IL13297" s="1009"/>
      <c r="IM13297" s="1009"/>
    </row>
    <row r="13298" spans="17:247" x14ac:dyDescent="0.25">
      <c r="Q13298" s="1333"/>
      <c r="R13298" s="1333"/>
      <c r="S13298" s="669"/>
      <c r="T13298" s="669"/>
      <c r="U13298" s="669"/>
      <c r="AG13298" s="873"/>
      <c r="AN13298" s="669"/>
      <c r="IG13298" s="1009"/>
      <c r="IH13298" s="1009"/>
      <c r="II13298" s="1009"/>
      <c r="IJ13298" s="1009"/>
      <c r="IK13298" s="1009"/>
      <c r="IL13298" s="1009"/>
      <c r="IM13298" s="1009"/>
    </row>
    <row r="13299" spans="17:247" x14ac:dyDescent="0.25">
      <c r="Q13299" s="1333"/>
      <c r="R13299" s="1333"/>
      <c r="S13299" s="669"/>
      <c r="T13299" s="669"/>
      <c r="U13299" s="669"/>
      <c r="AG13299" s="873"/>
      <c r="AN13299" s="669"/>
      <c r="IG13299" s="1009"/>
      <c r="IH13299" s="1009"/>
      <c r="II13299" s="1009"/>
      <c r="IJ13299" s="1009"/>
      <c r="IK13299" s="1009"/>
      <c r="IL13299" s="1009"/>
      <c r="IM13299" s="1009"/>
    </row>
    <row r="13300" spans="17:247" x14ac:dyDescent="0.25">
      <c r="Q13300" s="1333"/>
      <c r="R13300" s="1333"/>
      <c r="S13300" s="669"/>
      <c r="T13300" s="669"/>
      <c r="U13300" s="669"/>
      <c r="AG13300" s="873"/>
      <c r="AN13300" s="669"/>
      <c r="IG13300" s="1009"/>
      <c r="IH13300" s="1009"/>
      <c r="II13300" s="1009"/>
      <c r="IJ13300" s="1009"/>
      <c r="IK13300" s="1009"/>
      <c r="IL13300" s="1009"/>
      <c r="IM13300" s="1009"/>
    </row>
    <row r="13301" spans="17:247" x14ac:dyDescent="0.25">
      <c r="Q13301" s="1333"/>
      <c r="R13301" s="1333"/>
      <c r="S13301" s="669"/>
      <c r="T13301" s="669"/>
      <c r="U13301" s="669"/>
      <c r="AG13301" s="873"/>
      <c r="AN13301" s="669"/>
      <c r="IG13301" s="1009"/>
      <c r="IH13301" s="1009"/>
      <c r="II13301" s="1009"/>
      <c r="IJ13301" s="1009"/>
      <c r="IK13301" s="1009"/>
      <c r="IL13301" s="1009"/>
      <c r="IM13301" s="1009"/>
    </row>
    <row r="13302" spans="17:247" x14ac:dyDescent="0.25">
      <c r="Q13302" s="1333"/>
      <c r="R13302" s="1333"/>
      <c r="S13302" s="669"/>
      <c r="T13302" s="669"/>
      <c r="U13302" s="669"/>
      <c r="AG13302" s="873"/>
      <c r="AN13302" s="669"/>
      <c r="IG13302" s="1009"/>
      <c r="IH13302" s="1009"/>
      <c r="II13302" s="1009"/>
      <c r="IJ13302" s="1009"/>
      <c r="IK13302" s="1009"/>
      <c r="IL13302" s="1009"/>
      <c r="IM13302" s="1009"/>
    </row>
    <row r="13303" spans="17:247" x14ac:dyDescent="0.25">
      <c r="Q13303" s="1333"/>
      <c r="R13303" s="1333"/>
      <c r="S13303" s="669"/>
      <c r="T13303" s="669"/>
      <c r="U13303" s="669"/>
      <c r="AG13303" s="873"/>
      <c r="AN13303" s="669"/>
      <c r="IG13303" s="1009"/>
      <c r="IH13303" s="1009"/>
      <c r="II13303" s="1009"/>
      <c r="IJ13303" s="1009"/>
      <c r="IK13303" s="1009"/>
      <c r="IL13303" s="1009"/>
      <c r="IM13303" s="1009"/>
    </row>
    <row r="13304" spans="17:247" x14ac:dyDescent="0.25">
      <c r="Q13304" s="1333"/>
      <c r="R13304" s="1333"/>
      <c r="S13304" s="669"/>
      <c r="T13304" s="669"/>
      <c r="U13304" s="669"/>
      <c r="AG13304" s="873"/>
      <c r="AN13304" s="669"/>
      <c r="IG13304" s="1009"/>
      <c r="IH13304" s="1009"/>
      <c r="II13304" s="1009"/>
      <c r="IJ13304" s="1009"/>
      <c r="IK13304" s="1009"/>
      <c r="IL13304" s="1009"/>
      <c r="IM13304" s="1009"/>
    </row>
    <row r="13305" spans="17:247" x14ac:dyDescent="0.25">
      <c r="Q13305" s="1333"/>
      <c r="R13305" s="1333"/>
      <c r="S13305" s="669"/>
      <c r="T13305" s="669"/>
      <c r="U13305" s="669"/>
      <c r="AG13305" s="873"/>
      <c r="AN13305" s="669"/>
      <c r="IG13305" s="1009"/>
      <c r="IH13305" s="1009"/>
      <c r="II13305" s="1009"/>
      <c r="IJ13305" s="1009"/>
      <c r="IK13305" s="1009"/>
      <c r="IL13305" s="1009"/>
      <c r="IM13305" s="1009"/>
    </row>
    <row r="13306" spans="17:247" x14ac:dyDescent="0.25">
      <c r="Q13306" s="1333"/>
      <c r="R13306" s="1333"/>
      <c r="S13306" s="669"/>
      <c r="T13306" s="669"/>
      <c r="U13306" s="669"/>
      <c r="AG13306" s="873"/>
      <c r="AN13306" s="669"/>
      <c r="IG13306" s="1009"/>
      <c r="IH13306" s="1009"/>
      <c r="II13306" s="1009"/>
      <c r="IJ13306" s="1009"/>
      <c r="IK13306" s="1009"/>
      <c r="IL13306" s="1009"/>
      <c r="IM13306" s="1009"/>
    </row>
    <row r="13307" spans="17:247" x14ac:dyDescent="0.25">
      <c r="Q13307" s="1333"/>
      <c r="R13307" s="1333"/>
      <c r="S13307" s="669"/>
      <c r="T13307" s="669"/>
      <c r="U13307" s="669"/>
      <c r="AG13307" s="873"/>
      <c r="AN13307" s="669"/>
      <c r="IG13307" s="1009"/>
      <c r="IH13307" s="1009"/>
      <c r="II13307" s="1009"/>
      <c r="IJ13307" s="1009"/>
      <c r="IK13307" s="1009"/>
      <c r="IL13307" s="1009"/>
      <c r="IM13307" s="1009"/>
    </row>
    <row r="13308" spans="17:247" x14ac:dyDescent="0.25">
      <c r="Q13308" s="1333"/>
      <c r="R13308" s="1333"/>
      <c r="S13308" s="669"/>
      <c r="T13308" s="669"/>
      <c r="U13308" s="669"/>
      <c r="AG13308" s="873"/>
      <c r="AN13308" s="669"/>
      <c r="IG13308" s="1009"/>
      <c r="IH13308" s="1009"/>
      <c r="II13308" s="1009"/>
      <c r="IJ13308" s="1009"/>
      <c r="IK13308" s="1009"/>
      <c r="IL13308" s="1009"/>
      <c r="IM13308" s="1009"/>
    </row>
    <row r="13309" spans="17:247" x14ac:dyDescent="0.25">
      <c r="Q13309" s="1333"/>
      <c r="R13309" s="1333"/>
      <c r="S13309" s="669"/>
      <c r="T13309" s="669"/>
      <c r="U13309" s="669"/>
      <c r="AG13309" s="873"/>
      <c r="AN13309" s="669"/>
      <c r="IG13309" s="1009"/>
      <c r="IH13309" s="1009"/>
      <c r="II13309" s="1009"/>
      <c r="IJ13309" s="1009"/>
      <c r="IK13309" s="1009"/>
      <c r="IL13309" s="1009"/>
      <c r="IM13309" s="1009"/>
    </row>
    <row r="13310" spans="17:247" x14ac:dyDescent="0.25">
      <c r="Q13310" s="1333"/>
      <c r="R13310" s="1333"/>
      <c r="S13310" s="669"/>
      <c r="T13310" s="669"/>
      <c r="U13310" s="669"/>
      <c r="AG13310" s="873"/>
      <c r="AN13310" s="669"/>
      <c r="IG13310" s="1009"/>
      <c r="IH13310" s="1009"/>
      <c r="II13310" s="1009"/>
      <c r="IJ13310" s="1009"/>
      <c r="IK13310" s="1009"/>
      <c r="IL13310" s="1009"/>
      <c r="IM13310" s="1009"/>
    </row>
    <row r="13311" spans="17:247" x14ac:dyDescent="0.25">
      <c r="Q13311" s="1333"/>
      <c r="R13311" s="1333"/>
      <c r="S13311" s="669"/>
      <c r="T13311" s="669"/>
      <c r="U13311" s="669"/>
      <c r="AG13311" s="873"/>
      <c r="AN13311" s="669"/>
      <c r="IG13311" s="1009"/>
      <c r="IH13311" s="1009"/>
      <c r="II13311" s="1009"/>
      <c r="IJ13311" s="1009"/>
      <c r="IK13311" s="1009"/>
      <c r="IL13311" s="1009"/>
      <c r="IM13311" s="1009"/>
    </row>
    <row r="13312" spans="17:247" x14ac:dyDescent="0.25">
      <c r="Q13312" s="1333"/>
      <c r="R13312" s="1333"/>
      <c r="S13312" s="669"/>
      <c r="T13312" s="669"/>
      <c r="U13312" s="669"/>
      <c r="AG13312" s="873"/>
      <c r="AN13312" s="669"/>
      <c r="IG13312" s="1009"/>
      <c r="IH13312" s="1009"/>
      <c r="II13312" s="1009"/>
      <c r="IJ13312" s="1009"/>
      <c r="IK13312" s="1009"/>
      <c r="IL13312" s="1009"/>
      <c r="IM13312" s="1009"/>
    </row>
    <row r="13313" spans="17:247" x14ac:dyDescent="0.25">
      <c r="Q13313" s="1333"/>
      <c r="R13313" s="1333"/>
      <c r="S13313" s="669"/>
      <c r="T13313" s="669"/>
      <c r="U13313" s="669"/>
      <c r="AG13313" s="873"/>
      <c r="AN13313" s="669"/>
      <c r="IG13313" s="1009"/>
      <c r="IH13313" s="1009"/>
      <c r="II13313" s="1009"/>
      <c r="IJ13313" s="1009"/>
      <c r="IK13313" s="1009"/>
      <c r="IL13313" s="1009"/>
      <c r="IM13313" s="1009"/>
    </row>
    <row r="13314" spans="17:247" x14ac:dyDescent="0.25">
      <c r="Q13314" s="1333"/>
      <c r="R13314" s="1333"/>
      <c r="S13314" s="669"/>
      <c r="T13314" s="669"/>
      <c r="U13314" s="669"/>
      <c r="AG13314" s="873"/>
      <c r="AN13314" s="669"/>
      <c r="IG13314" s="1009"/>
      <c r="IH13314" s="1009"/>
      <c r="II13314" s="1009"/>
      <c r="IJ13314" s="1009"/>
      <c r="IK13314" s="1009"/>
      <c r="IL13314" s="1009"/>
      <c r="IM13314" s="1009"/>
    </row>
    <row r="13315" spans="17:247" x14ac:dyDescent="0.25">
      <c r="Q13315" s="1333"/>
      <c r="R13315" s="1333"/>
      <c r="S13315" s="669"/>
      <c r="T13315" s="669"/>
      <c r="U13315" s="669"/>
      <c r="AG13315" s="873"/>
      <c r="AN13315" s="669"/>
      <c r="IG13315" s="1009"/>
      <c r="IH13315" s="1009"/>
      <c r="II13315" s="1009"/>
      <c r="IJ13315" s="1009"/>
      <c r="IK13315" s="1009"/>
      <c r="IL13315" s="1009"/>
      <c r="IM13315" s="1009"/>
    </row>
    <row r="13316" spans="17:247" x14ac:dyDescent="0.25">
      <c r="Q13316" s="1333"/>
      <c r="R13316" s="1333"/>
      <c r="S13316" s="669"/>
      <c r="T13316" s="669"/>
      <c r="U13316" s="669"/>
      <c r="AG13316" s="873"/>
      <c r="AN13316" s="669"/>
      <c r="IG13316" s="1009"/>
      <c r="IH13316" s="1009"/>
      <c r="II13316" s="1009"/>
      <c r="IJ13316" s="1009"/>
      <c r="IK13316" s="1009"/>
      <c r="IL13316" s="1009"/>
      <c r="IM13316" s="1009"/>
    </row>
    <row r="13317" spans="17:247" x14ac:dyDescent="0.25">
      <c r="Q13317" s="1333"/>
      <c r="R13317" s="1333"/>
      <c r="S13317" s="669"/>
      <c r="T13317" s="669"/>
      <c r="U13317" s="669"/>
      <c r="AG13317" s="873"/>
      <c r="AN13317" s="669"/>
      <c r="IG13317" s="1009"/>
      <c r="IH13317" s="1009"/>
      <c r="II13317" s="1009"/>
      <c r="IJ13317" s="1009"/>
      <c r="IK13317" s="1009"/>
      <c r="IL13317" s="1009"/>
      <c r="IM13317" s="1009"/>
    </row>
    <row r="13318" spans="17:247" x14ac:dyDescent="0.25">
      <c r="Q13318" s="1333"/>
      <c r="R13318" s="1333"/>
      <c r="S13318" s="669"/>
      <c r="T13318" s="669"/>
      <c r="U13318" s="669"/>
      <c r="AG13318" s="873"/>
      <c r="AN13318" s="669"/>
      <c r="IG13318" s="1009"/>
      <c r="IH13318" s="1009"/>
      <c r="II13318" s="1009"/>
      <c r="IJ13318" s="1009"/>
      <c r="IK13318" s="1009"/>
      <c r="IL13318" s="1009"/>
      <c r="IM13318" s="1009"/>
    </row>
    <row r="13319" spans="17:247" x14ac:dyDescent="0.25">
      <c r="Q13319" s="1333"/>
      <c r="R13319" s="1333"/>
      <c r="S13319" s="669"/>
      <c r="T13319" s="669"/>
      <c r="U13319" s="669"/>
      <c r="AG13319" s="873"/>
      <c r="AN13319" s="669"/>
      <c r="IG13319" s="1009"/>
      <c r="IH13319" s="1009"/>
      <c r="II13319" s="1009"/>
      <c r="IJ13319" s="1009"/>
      <c r="IK13319" s="1009"/>
      <c r="IL13319" s="1009"/>
      <c r="IM13319" s="1009"/>
    </row>
    <row r="13320" spans="17:247" x14ac:dyDescent="0.25">
      <c r="Q13320" s="1333"/>
      <c r="R13320" s="1333"/>
      <c r="S13320" s="669"/>
      <c r="T13320" s="669"/>
      <c r="U13320" s="669"/>
      <c r="AG13320" s="873"/>
      <c r="AN13320" s="669"/>
      <c r="IG13320" s="1009"/>
      <c r="IH13320" s="1009"/>
      <c r="II13320" s="1009"/>
      <c r="IJ13320" s="1009"/>
      <c r="IK13320" s="1009"/>
      <c r="IL13320" s="1009"/>
      <c r="IM13320" s="1009"/>
    </row>
    <row r="13321" spans="17:247" x14ac:dyDescent="0.25">
      <c r="Q13321" s="1333"/>
      <c r="R13321" s="1333"/>
      <c r="S13321" s="669"/>
      <c r="T13321" s="669"/>
      <c r="U13321" s="669"/>
      <c r="AG13321" s="873"/>
      <c r="AN13321" s="669"/>
      <c r="IG13321" s="1009"/>
      <c r="IH13321" s="1009"/>
      <c r="II13321" s="1009"/>
      <c r="IJ13321" s="1009"/>
      <c r="IK13321" s="1009"/>
      <c r="IL13321" s="1009"/>
      <c r="IM13321" s="1009"/>
    </row>
    <row r="13322" spans="17:247" x14ac:dyDescent="0.25">
      <c r="Q13322" s="1333"/>
      <c r="R13322" s="1333"/>
      <c r="S13322" s="669"/>
      <c r="T13322" s="669"/>
      <c r="U13322" s="669"/>
      <c r="AG13322" s="873"/>
      <c r="AN13322" s="669"/>
      <c r="IG13322" s="1009"/>
      <c r="IH13322" s="1009"/>
      <c r="II13322" s="1009"/>
      <c r="IJ13322" s="1009"/>
      <c r="IK13322" s="1009"/>
      <c r="IL13322" s="1009"/>
      <c r="IM13322" s="1009"/>
    </row>
    <row r="13323" spans="17:247" x14ac:dyDescent="0.25">
      <c r="Q13323" s="1333"/>
      <c r="R13323" s="1333"/>
      <c r="S13323" s="669"/>
      <c r="T13323" s="669"/>
      <c r="U13323" s="669"/>
      <c r="AG13323" s="873"/>
      <c r="AN13323" s="669"/>
      <c r="IG13323" s="1009"/>
      <c r="IH13323" s="1009"/>
      <c r="II13323" s="1009"/>
      <c r="IJ13323" s="1009"/>
      <c r="IK13323" s="1009"/>
      <c r="IL13323" s="1009"/>
      <c r="IM13323" s="1009"/>
    </row>
    <row r="13324" spans="17:247" x14ac:dyDescent="0.25">
      <c r="Q13324" s="1333"/>
      <c r="R13324" s="1333"/>
      <c r="S13324" s="669"/>
      <c r="T13324" s="669"/>
      <c r="U13324" s="669"/>
      <c r="AG13324" s="873"/>
      <c r="AN13324" s="669"/>
      <c r="IG13324" s="1009"/>
      <c r="IH13324" s="1009"/>
      <c r="II13324" s="1009"/>
      <c r="IJ13324" s="1009"/>
      <c r="IK13324" s="1009"/>
      <c r="IL13324" s="1009"/>
      <c r="IM13324" s="1009"/>
    </row>
    <row r="13325" spans="17:247" x14ac:dyDescent="0.25">
      <c r="Q13325" s="1333"/>
      <c r="R13325" s="1333"/>
      <c r="S13325" s="669"/>
      <c r="T13325" s="669"/>
      <c r="U13325" s="669"/>
      <c r="AG13325" s="873"/>
      <c r="AN13325" s="669"/>
      <c r="IG13325" s="1009"/>
      <c r="IH13325" s="1009"/>
      <c r="II13325" s="1009"/>
      <c r="IJ13325" s="1009"/>
      <c r="IK13325" s="1009"/>
      <c r="IL13325" s="1009"/>
      <c r="IM13325" s="1009"/>
    </row>
    <row r="13326" spans="17:247" x14ac:dyDescent="0.25">
      <c r="Q13326" s="1333"/>
      <c r="R13326" s="1333"/>
      <c r="S13326" s="669"/>
      <c r="T13326" s="669"/>
      <c r="U13326" s="669"/>
      <c r="AG13326" s="873"/>
      <c r="AN13326" s="669"/>
      <c r="IG13326" s="1009"/>
      <c r="IH13326" s="1009"/>
      <c r="II13326" s="1009"/>
      <c r="IJ13326" s="1009"/>
      <c r="IK13326" s="1009"/>
      <c r="IL13326" s="1009"/>
      <c r="IM13326" s="1009"/>
    </row>
    <row r="13327" spans="17:247" x14ac:dyDescent="0.25">
      <c r="Q13327" s="1333"/>
      <c r="R13327" s="1333"/>
      <c r="S13327" s="669"/>
      <c r="T13327" s="669"/>
      <c r="U13327" s="669"/>
      <c r="AG13327" s="873"/>
      <c r="AN13327" s="669"/>
      <c r="IG13327" s="1009"/>
      <c r="IH13327" s="1009"/>
      <c r="II13327" s="1009"/>
      <c r="IJ13327" s="1009"/>
      <c r="IK13327" s="1009"/>
      <c r="IL13327" s="1009"/>
      <c r="IM13327" s="1009"/>
    </row>
    <row r="13328" spans="17:247" x14ac:dyDescent="0.25">
      <c r="Q13328" s="1333"/>
      <c r="R13328" s="1333"/>
      <c r="S13328" s="669"/>
      <c r="T13328" s="669"/>
      <c r="U13328" s="669"/>
      <c r="AG13328" s="873"/>
      <c r="AN13328" s="669"/>
      <c r="IG13328" s="1009"/>
      <c r="IH13328" s="1009"/>
      <c r="II13328" s="1009"/>
      <c r="IJ13328" s="1009"/>
      <c r="IK13328" s="1009"/>
      <c r="IL13328" s="1009"/>
      <c r="IM13328" s="1009"/>
    </row>
    <row r="13329" spans="17:247" x14ac:dyDescent="0.25">
      <c r="Q13329" s="1333"/>
      <c r="R13329" s="1333"/>
      <c r="S13329" s="669"/>
      <c r="T13329" s="669"/>
      <c r="U13329" s="669"/>
      <c r="AG13329" s="873"/>
      <c r="AN13329" s="669"/>
      <c r="IG13329" s="1009"/>
      <c r="IH13329" s="1009"/>
      <c r="II13329" s="1009"/>
      <c r="IJ13329" s="1009"/>
      <c r="IK13329" s="1009"/>
      <c r="IL13329" s="1009"/>
      <c r="IM13329" s="1009"/>
    </row>
    <row r="13330" spans="17:247" x14ac:dyDescent="0.25">
      <c r="Q13330" s="1333"/>
      <c r="R13330" s="1333"/>
      <c r="S13330" s="669"/>
      <c r="T13330" s="669"/>
      <c r="U13330" s="669"/>
      <c r="AG13330" s="873"/>
      <c r="AN13330" s="669"/>
      <c r="IG13330" s="1009"/>
      <c r="IH13330" s="1009"/>
      <c r="II13330" s="1009"/>
      <c r="IJ13330" s="1009"/>
      <c r="IK13330" s="1009"/>
      <c r="IL13330" s="1009"/>
      <c r="IM13330" s="1009"/>
    </row>
    <row r="13331" spans="17:247" x14ac:dyDescent="0.25">
      <c r="Q13331" s="1333"/>
      <c r="R13331" s="1333"/>
      <c r="S13331" s="669"/>
      <c r="T13331" s="669"/>
      <c r="U13331" s="669"/>
      <c r="AG13331" s="873"/>
      <c r="AN13331" s="669"/>
      <c r="IG13331" s="1009"/>
      <c r="IH13331" s="1009"/>
      <c r="II13331" s="1009"/>
      <c r="IJ13331" s="1009"/>
      <c r="IK13331" s="1009"/>
      <c r="IL13331" s="1009"/>
      <c r="IM13331" s="1009"/>
    </row>
    <row r="13332" spans="17:247" x14ac:dyDescent="0.25">
      <c r="Q13332" s="1333"/>
      <c r="R13332" s="1333"/>
      <c r="S13332" s="669"/>
      <c r="T13332" s="669"/>
      <c r="U13332" s="669"/>
      <c r="AG13332" s="873"/>
      <c r="AN13332" s="669"/>
      <c r="IG13332" s="1009"/>
      <c r="IH13332" s="1009"/>
      <c r="II13332" s="1009"/>
      <c r="IJ13332" s="1009"/>
      <c r="IK13332" s="1009"/>
      <c r="IL13332" s="1009"/>
      <c r="IM13332" s="1009"/>
    </row>
    <row r="13333" spans="17:247" x14ac:dyDescent="0.25">
      <c r="Q13333" s="1333"/>
      <c r="R13333" s="1333"/>
      <c r="S13333" s="669"/>
      <c r="T13333" s="669"/>
      <c r="U13333" s="669"/>
      <c r="AG13333" s="873"/>
      <c r="AN13333" s="669"/>
      <c r="IG13333" s="1009"/>
      <c r="IH13333" s="1009"/>
      <c r="II13333" s="1009"/>
      <c r="IJ13333" s="1009"/>
      <c r="IK13333" s="1009"/>
      <c r="IL13333" s="1009"/>
      <c r="IM13333" s="1009"/>
    </row>
    <row r="13334" spans="17:247" x14ac:dyDescent="0.25">
      <c r="Q13334" s="1333"/>
      <c r="R13334" s="1333"/>
      <c r="S13334" s="669"/>
      <c r="T13334" s="669"/>
      <c r="U13334" s="669"/>
      <c r="AG13334" s="873"/>
      <c r="AN13334" s="669"/>
      <c r="IG13334" s="1009"/>
      <c r="IH13334" s="1009"/>
      <c r="II13334" s="1009"/>
      <c r="IJ13334" s="1009"/>
      <c r="IK13334" s="1009"/>
      <c r="IL13334" s="1009"/>
      <c r="IM13334" s="1009"/>
    </row>
    <row r="13335" spans="17:247" x14ac:dyDescent="0.25">
      <c r="Q13335" s="1333"/>
      <c r="R13335" s="1333"/>
      <c r="S13335" s="669"/>
      <c r="T13335" s="669"/>
      <c r="U13335" s="669"/>
      <c r="AG13335" s="873"/>
      <c r="AN13335" s="669"/>
      <c r="IG13335" s="1009"/>
      <c r="IH13335" s="1009"/>
      <c r="II13335" s="1009"/>
      <c r="IJ13335" s="1009"/>
      <c r="IK13335" s="1009"/>
      <c r="IL13335" s="1009"/>
      <c r="IM13335" s="1009"/>
    </row>
    <row r="13336" spans="17:247" x14ac:dyDescent="0.25">
      <c r="Q13336" s="1333"/>
      <c r="R13336" s="1333"/>
      <c r="S13336" s="669"/>
      <c r="T13336" s="669"/>
      <c r="U13336" s="669"/>
      <c r="AG13336" s="873"/>
      <c r="AN13336" s="669"/>
      <c r="IG13336" s="1009"/>
      <c r="IH13336" s="1009"/>
      <c r="II13336" s="1009"/>
      <c r="IJ13336" s="1009"/>
      <c r="IK13336" s="1009"/>
      <c r="IL13336" s="1009"/>
      <c r="IM13336" s="1009"/>
    </row>
    <row r="13337" spans="17:247" x14ac:dyDescent="0.25">
      <c r="Q13337" s="1333"/>
      <c r="R13337" s="1333"/>
      <c r="S13337" s="669"/>
      <c r="T13337" s="669"/>
      <c r="U13337" s="669"/>
      <c r="AG13337" s="873"/>
      <c r="AN13337" s="669"/>
      <c r="IG13337" s="1009"/>
      <c r="IH13337" s="1009"/>
      <c r="II13337" s="1009"/>
      <c r="IJ13337" s="1009"/>
      <c r="IK13337" s="1009"/>
      <c r="IL13337" s="1009"/>
      <c r="IM13337" s="1009"/>
    </row>
    <row r="13338" spans="17:247" x14ac:dyDescent="0.25">
      <c r="Q13338" s="1333"/>
      <c r="R13338" s="1333"/>
      <c r="S13338" s="669"/>
      <c r="T13338" s="669"/>
      <c r="U13338" s="669"/>
      <c r="AG13338" s="873"/>
      <c r="AN13338" s="669"/>
      <c r="IG13338" s="1009"/>
      <c r="IH13338" s="1009"/>
      <c r="II13338" s="1009"/>
      <c r="IJ13338" s="1009"/>
      <c r="IK13338" s="1009"/>
      <c r="IL13338" s="1009"/>
      <c r="IM13338" s="1009"/>
    </row>
    <row r="13339" spans="17:247" x14ac:dyDescent="0.25">
      <c r="Q13339" s="1333"/>
      <c r="R13339" s="1333"/>
      <c r="S13339" s="669"/>
      <c r="T13339" s="669"/>
      <c r="U13339" s="669"/>
      <c r="AG13339" s="873"/>
      <c r="AN13339" s="669"/>
      <c r="IG13339" s="1009"/>
      <c r="IH13339" s="1009"/>
      <c r="II13339" s="1009"/>
      <c r="IJ13339" s="1009"/>
      <c r="IK13339" s="1009"/>
      <c r="IL13339" s="1009"/>
      <c r="IM13339" s="1009"/>
    </row>
    <row r="13340" spans="17:247" x14ac:dyDescent="0.25">
      <c r="Q13340" s="1333"/>
      <c r="R13340" s="1333"/>
      <c r="S13340" s="669"/>
      <c r="T13340" s="669"/>
      <c r="U13340" s="669"/>
      <c r="AG13340" s="873"/>
      <c r="AN13340" s="669"/>
      <c r="IG13340" s="1009"/>
      <c r="IH13340" s="1009"/>
      <c r="II13340" s="1009"/>
      <c r="IJ13340" s="1009"/>
      <c r="IK13340" s="1009"/>
      <c r="IL13340" s="1009"/>
      <c r="IM13340" s="1009"/>
    </row>
    <row r="13341" spans="17:247" x14ac:dyDescent="0.25">
      <c r="Q13341" s="1333"/>
      <c r="R13341" s="1333"/>
      <c r="S13341" s="669"/>
      <c r="T13341" s="669"/>
      <c r="U13341" s="669"/>
      <c r="AG13341" s="873"/>
      <c r="AN13341" s="669"/>
      <c r="IG13341" s="1009"/>
      <c r="IH13341" s="1009"/>
      <c r="II13341" s="1009"/>
      <c r="IJ13341" s="1009"/>
      <c r="IK13341" s="1009"/>
      <c r="IL13341" s="1009"/>
      <c r="IM13341" s="1009"/>
    </row>
    <row r="13342" spans="17:247" x14ac:dyDescent="0.25">
      <c r="Q13342" s="1333"/>
      <c r="R13342" s="1333"/>
      <c r="S13342" s="669"/>
      <c r="T13342" s="669"/>
      <c r="U13342" s="669"/>
      <c r="AG13342" s="873"/>
      <c r="AN13342" s="669"/>
      <c r="IG13342" s="1009"/>
      <c r="IH13342" s="1009"/>
      <c r="II13342" s="1009"/>
      <c r="IJ13342" s="1009"/>
      <c r="IK13342" s="1009"/>
      <c r="IL13342" s="1009"/>
      <c r="IM13342" s="1009"/>
    </row>
    <row r="13343" spans="17:247" x14ac:dyDescent="0.25">
      <c r="Q13343" s="1333"/>
      <c r="R13343" s="1333"/>
      <c r="S13343" s="669"/>
      <c r="T13343" s="669"/>
      <c r="U13343" s="669"/>
      <c r="AG13343" s="873"/>
      <c r="AN13343" s="669"/>
      <c r="IG13343" s="1009"/>
      <c r="IH13343" s="1009"/>
      <c r="II13343" s="1009"/>
      <c r="IJ13343" s="1009"/>
      <c r="IK13343" s="1009"/>
      <c r="IL13343" s="1009"/>
      <c r="IM13343" s="1009"/>
    </row>
    <row r="13344" spans="17:247" x14ac:dyDescent="0.25">
      <c r="Q13344" s="1333"/>
      <c r="R13344" s="1333"/>
      <c r="S13344" s="669"/>
      <c r="T13344" s="669"/>
      <c r="U13344" s="669"/>
      <c r="AG13344" s="873"/>
      <c r="AN13344" s="669"/>
      <c r="IG13344" s="1009"/>
      <c r="IH13344" s="1009"/>
      <c r="II13344" s="1009"/>
      <c r="IJ13344" s="1009"/>
      <c r="IK13344" s="1009"/>
      <c r="IL13344" s="1009"/>
      <c r="IM13344" s="1009"/>
    </row>
    <row r="13345" spans="17:247" x14ac:dyDescent="0.25">
      <c r="Q13345" s="1333"/>
      <c r="R13345" s="1333"/>
      <c r="S13345" s="669"/>
      <c r="T13345" s="669"/>
      <c r="U13345" s="669"/>
      <c r="AG13345" s="873"/>
      <c r="AN13345" s="669"/>
      <c r="IG13345" s="1009"/>
      <c r="IH13345" s="1009"/>
      <c r="II13345" s="1009"/>
      <c r="IJ13345" s="1009"/>
      <c r="IK13345" s="1009"/>
      <c r="IL13345" s="1009"/>
      <c r="IM13345" s="1009"/>
    </row>
    <row r="13346" spans="17:247" x14ac:dyDescent="0.25">
      <c r="Q13346" s="1333"/>
      <c r="R13346" s="1333"/>
      <c r="S13346" s="669"/>
      <c r="T13346" s="669"/>
      <c r="U13346" s="669"/>
      <c r="AG13346" s="873"/>
      <c r="AN13346" s="669"/>
      <c r="IG13346" s="1009"/>
      <c r="IH13346" s="1009"/>
      <c r="II13346" s="1009"/>
      <c r="IJ13346" s="1009"/>
      <c r="IK13346" s="1009"/>
      <c r="IL13346" s="1009"/>
      <c r="IM13346" s="1009"/>
    </row>
    <row r="13347" spans="17:247" x14ac:dyDescent="0.25">
      <c r="Q13347" s="1333"/>
      <c r="R13347" s="1333"/>
      <c r="S13347" s="669"/>
      <c r="T13347" s="669"/>
      <c r="U13347" s="669"/>
      <c r="AG13347" s="873"/>
      <c r="AN13347" s="669"/>
      <c r="IG13347" s="1009"/>
      <c r="IH13347" s="1009"/>
      <c r="II13347" s="1009"/>
      <c r="IJ13347" s="1009"/>
      <c r="IK13347" s="1009"/>
      <c r="IL13347" s="1009"/>
      <c r="IM13347" s="1009"/>
    </row>
    <row r="13348" spans="17:247" x14ac:dyDescent="0.25">
      <c r="Q13348" s="1333"/>
      <c r="R13348" s="1333"/>
      <c r="S13348" s="669"/>
      <c r="T13348" s="669"/>
      <c r="U13348" s="669"/>
      <c r="AG13348" s="873"/>
      <c r="AN13348" s="669"/>
      <c r="IG13348" s="1009"/>
      <c r="IH13348" s="1009"/>
      <c r="II13348" s="1009"/>
      <c r="IJ13348" s="1009"/>
      <c r="IK13348" s="1009"/>
      <c r="IL13348" s="1009"/>
      <c r="IM13348" s="1009"/>
    </row>
    <row r="13349" spans="17:247" x14ac:dyDescent="0.25">
      <c r="Q13349" s="1333"/>
      <c r="R13349" s="1333"/>
      <c r="S13349" s="669"/>
      <c r="T13349" s="669"/>
      <c r="U13349" s="669"/>
      <c r="AG13349" s="873"/>
      <c r="AN13349" s="669"/>
      <c r="IG13349" s="1009"/>
      <c r="IH13349" s="1009"/>
      <c r="II13349" s="1009"/>
      <c r="IJ13349" s="1009"/>
      <c r="IK13349" s="1009"/>
      <c r="IL13349" s="1009"/>
      <c r="IM13349" s="1009"/>
    </row>
    <row r="13350" spans="17:247" x14ac:dyDescent="0.25">
      <c r="Q13350" s="1333"/>
      <c r="R13350" s="1333"/>
      <c r="S13350" s="669"/>
      <c r="T13350" s="669"/>
      <c r="U13350" s="669"/>
      <c r="AG13350" s="873"/>
      <c r="AN13350" s="669"/>
      <c r="IG13350" s="1009"/>
      <c r="IH13350" s="1009"/>
      <c r="II13350" s="1009"/>
      <c r="IJ13350" s="1009"/>
      <c r="IK13350" s="1009"/>
      <c r="IL13350" s="1009"/>
      <c r="IM13350" s="1009"/>
    </row>
    <row r="13351" spans="17:247" x14ac:dyDescent="0.25">
      <c r="Q13351" s="1333"/>
      <c r="R13351" s="1333"/>
      <c r="S13351" s="669"/>
      <c r="T13351" s="669"/>
      <c r="U13351" s="669"/>
      <c r="AG13351" s="873"/>
      <c r="AN13351" s="669"/>
      <c r="IG13351" s="1009"/>
      <c r="IH13351" s="1009"/>
      <c r="II13351" s="1009"/>
      <c r="IJ13351" s="1009"/>
      <c r="IK13351" s="1009"/>
      <c r="IL13351" s="1009"/>
      <c r="IM13351" s="1009"/>
    </row>
    <row r="13352" spans="17:247" x14ac:dyDescent="0.25">
      <c r="Q13352" s="1333"/>
      <c r="R13352" s="1333"/>
      <c r="S13352" s="669"/>
      <c r="T13352" s="669"/>
      <c r="U13352" s="669"/>
      <c r="AG13352" s="873"/>
      <c r="AN13352" s="669"/>
      <c r="IG13352" s="1009"/>
      <c r="IH13352" s="1009"/>
      <c r="II13352" s="1009"/>
      <c r="IJ13352" s="1009"/>
      <c r="IK13352" s="1009"/>
      <c r="IL13352" s="1009"/>
      <c r="IM13352" s="1009"/>
    </row>
    <row r="13353" spans="17:247" x14ac:dyDescent="0.25">
      <c r="Q13353" s="1333"/>
      <c r="R13353" s="1333"/>
      <c r="S13353" s="669"/>
      <c r="T13353" s="669"/>
      <c r="U13353" s="669"/>
      <c r="AG13353" s="873"/>
      <c r="AN13353" s="669"/>
      <c r="IG13353" s="1009"/>
      <c r="IH13353" s="1009"/>
      <c r="II13353" s="1009"/>
      <c r="IJ13353" s="1009"/>
      <c r="IK13353" s="1009"/>
      <c r="IL13353" s="1009"/>
      <c r="IM13353" s="1009"/>
    </row>
    <row r="13354" spans="17:247" x14ac:dyDescent="0.25">
      <c r="Q13354" s="1333"/>
      <c r="R13354" s="1333"/>
      <c r="S13354" s="669"/>
      <c r="T13354" s="669"/>
      <c r="U13354" s="669"/>
      <c r="AG13354" s="873"/>
      <c r="AN13354" s="669"/>
      <c r="IG13354" s="1009"/>
      <c r="IH13354" s="1009"/>
      <c r="II13354" s="1009"/>
      <c r="IJ13354" s="1009"/>
      <c r="IK13354" s="1009"/>
      <c r="IL13354" s="1009"/>
      <c r="IM13354" s="1009"/>
    </row>
    <row r="13355" spans="17:247" x14ac:dyDescent="0.25">
      <c r="Q13355" s="1333"/>
      <c r="R13355" s="1333"/>
      <c r="S13355" s="669"/>
      <c r="T13355" s="669"/>
      <c r="U13355" s="669"/>
      <c r="AG13355" s="873"/>
      <c r="AN13355" s="669"/>
      <c r="IG13355" s="1009"/>
      <c r="IH13355" s="1009"/>
      <c r="II13355" s="1009"/>
      <c r="IJ13355" s="1009"/>
      <c r="IK13355" s="1009"/>
      <c r="IL13355" s="1009"/>
      <c r="IM13355" s="1009"/>
    </row>
    <row r="13356" spans="17:247" x14ac:dyDescent="0.25">
      <c r="Q13356" s="1333"/>
      <c r="R13356" s="1333"/>
      <c r="S13356" s="669"/>
      <c r="T13356" s="669"/>
      <c r="U13356" s="669"/>
      <c r="AG13356" s="873"/>
      <c r="AN13356" s="669"/>
      <c r="IG13356" s="1009"/>
      <c r="IH13356" s="1009"/>
      <c r="II13356" s="1009"/>
      <c r="IJ13356" s="1009"/>
      <c r="IK13356" s="1009"/>
      <c r="IL13356" s="1009"/>
      <c r="IM13356" s="1009"/>
    </row>
    <row r="13357" spans="17:247" x14ac:dyDescent="0.25">
      <c r="Q13357" s="1333"/>
      <c r="R13357" s="1333"/>
      <c r="S13357" s="669"/>
      <c r="T13357" s="669"/>
      <c r="U13357" s="669"/>
      <c r="AG13357" s="873"/>
      <c r="AN13357" s="669"/>
      <c r="IG13357" s="1009"/>
      <c r="IH13357" s="1009"/>
      <c r="II13357" s="1009"/>
      <c r="IJ13357" s="1009"/>
      <c r="IK13357" s="1009"/>
      <c r="IL13357" s="1009"/>
      <c r="IM13357" s="1009"/>
    </row>
    <row r="13358" spans="17:247" x14ac:dyDescent="0.25">
      <c r="Q13358" s="1333"/>
      <c r="R13358" s="1333"/>
      <c r="S13358" s="669"/>
      <c r="T13358" s="669"/>
      <c r="U13358" s="669"/>
      <c r="AG13358" s="873"/>
      <c r="AN13358" s="669"/>
      <c r="IG13358" s="1009"/>
      <c r="IH13358" s="1009"/>
      <c r="II13358" s="1009"/>
      <c r="IJ13358" s="1009"/>
      <c r="IK13358" s="1009"/>
      <c r="IL13358" s="1009"/>
      <c r="IM13358" s="1009"/>
    </row>
    <row r="13359" spans="17:247" x14ac:dyDescent="0.25">
      <c r="Q13359" s="1333"/>
      <c r="R13359" s="1333"/>
      <c r="S13359" s="669"/>
      <c r="T13359" s="669"/>
      <c r="U13359" s="669"/>
      <c r="AG13359" s="873"/>
      <c r="AN13359" s="669"/>
      <c r="IG13359" s="1009"/>
      <c r="IH13359" s="1009"/>
      <c r="II13359" s="1009"/>
      <c r="IJ13359" s="1009"/>
      <c r="IK13359" s="1009"/>
      <c r="IL13359" s="1009"/>
      <c r="IM13359" s="1009"/>
    </row>
    <row r="13360" spans="17:247" x14ac:dyDescent="0.25">
      <c r="Q13360" s="1333"/>
      <c r="R13360" s="1333"/>
      <c r="S13360" s="669"/>
      <c r="T13360" s="669"/>
      <c r="U13360" s="669"/>
      <c r="AG13360" s="873"/>
      <c r="AN13360" s="669"/>
      <c r="IG13360" s="1009"/>
      <c r="IH13360" s="1009"/>
      <c r="II13360" s="1009"/>
      <c r="IJ13360" s="1009"/>
      <c r="IK13360" s="1009"/>
      <c r="IL13360" s="1009"/>
      <c r="IM13360" s="1009"/>
    </row>
    <row r="13361" spans="17:247" x14ac:dyDescent="0.25">
      <c r="Q13361" s="1333"/>
      <c r="R13361" s="1333"/>
      <c r="S13361" s="669"/>
      <c r="T13361" s="669"/>
      <c r="U13361" s="669"/>
      <c r="AG13361" s="873"/>
      <c r="AN13361" s="669"/>
      <c r="IG13361" s="1009"/>
      <c r="IH13361" s="1009"/>
      <c r="II13361" s="1009"/>
      <c r="IJ13361" s="1009"/>
      <c r="IK13361" s="1009"/>
      <c r="IL13361" s="1009"/>
      <c r="IM13361" s="1009"/>
    </row>
    <row r="13362" spans="17:247" x14ac:dyDescent="0.25">
      <c r="Q13362" s="1333"/>
      <c r="R13362" s="1333"/>
      <c r="S13362" s="669"/>
      <c r="T13362" s="669"/>
      <c r="U13362" s="669"/>
      <c r="AG13362" s="873"/>
      <c r="AN13362" s="669"/>
      <c r="IG13362" s="1009"/>
      <c r="IH13362" s="1009"/>
      <c r="II13362" s="1009"/>
      <c r="IJ13362" s="1009"/>
      <c r="IK13362" s="1009"/>
      <c r="IL13362" s="1009"/>
      <c r="IM13362" s="1009"/>
    </row>
    <row r="13363" spans="17:247" x14ac:dyDescent="0.25">
      <c r="Q13363" s="1333"/>
      <c r="R13363" s="1333"/>
      <c r="S13363" s="669"/>
      <c r="T13363" s="669"/>
      <c r="U13363" s="669"/>
      <c r="AG13363" s="873"/>
      <c r="AN13363" s="669"/>
      <c r="IG13363" s="1009"/>
      <c r="IH13363" s="1009"/>
      <c r="II13363" s="1009"/>
      <c r="IJ13363" s="1009"/>
      <c r="IK13363" s="1009"/>
      <c r="IL13363" s="1009"/>
      <c r="IM13363" s="1009"/>
    </row>
    <row r="13364" spans="17:247" x14ac:dyDescent="0.25">
      <c r="Q13364" s="1333"/>
      <c r="R13364" s="1333"/>
      <c r="S13364" s="669"/>
      <c r="T13364" s="669"/>
      <c r="U13364" s="669"/>
      <c r="AG13364" s="873"/>
      <c r="AN13364" s="669"/>
      <c r="IG13364" s="1009"/>
      <c r="IH13364" s="1009"/>
      <c r="II13364" s="1009"/>
      <c r="IJ13364" s="1009"/>
      <c r="IK13364" s="1009"/>
      <c r="IL13364" s="1009"/>
      <c r="IM13364" s="1009"/>
    </row>
    <row r="13365" spans="17:247" x14ac:dyDescent="0.25">
      <c r="Q13365" s="1333"/>
      <c r="R13365" s="1333"/>
      <c r="S13365" s="669"/>
      <c r="T13365" s="669"/>
      <c r="U13365" s="669"/>
      <c r="AG13365" s="873"/>
      <c r="AN13365" s="669"/>
      <c r="IG13365" s="1009"/>
      <c r="IH13365" s="1009"/>
      <c r="II13365" s="1009"/>
      <c r="IJ13365" s="1009"/>
      <c r="IK13365" s="1009"/>
      <c r="IL13365" s="1009"/>
      <c r="IM13365" s="1009"/>
    </row>
    <row r="13366" spans="17:247" x14ac:dyDescent="0.25">
      <c r="Q13366" s="1333"/>
      <c r="R13366" s="1333"/>
      <c r="S13366" s="669"/>
      <c r="T13366" s="669"/>
      <c r="U13366" s="669"/>
      <c r="AG13366" s="873"/>
      <c r="AN13366" s="669"/>
      <c r="IG13366" s="1009"/>
      <c r="IH13366" s="1009"/>
      <c r="II13366" s="1009"/>
      <c r="IJ13366" s="1009"/>
      <c r="IK13366" s="1009"/>
      <c r="IL13366" s="1009"/>
      <c r="IM13366" s="1009"/>
    </row>
    <row r="13367" spans="17:247" x14ac:dyDescent="0.25">
      <c r="Q13367" s="1333"/>
      <c r="R13367" s="1333"/>
      <c r="S13367" s="669"/>
      <c r="T13367" s="669"/>
      <c r="U13367" s="669"/>
      <c r="AG13367" s="873"/>
      <c r="AN13367" s="669"/>
      <c r="IG13367" s="1009"/>
      <c r="IH13367" s="1009"/>
      <c r="II13367" s="1009"/>
      <c r="IJ13367" s="1009"/>
      <c r="IK13367" s="1009"/>
      <c r="IL13367" s="1009"/>
      <c r="IM13367" s="1009"/>
    </row>
    <row r="13368" spans="17:247" x14ac:dyDescent="0.25">
      <c r="Q13368" s="1333"/>
      <c r="R13368" s="1333"/>
      <c r="S13368" s="669"/>
      <c r="T13368" s="669"/>
      <c r="U13368" s="669"/>
      <c r="AG13368" s="873"/>
      <c r="AN13368" s="669"/>
      <c r="IG13368" s="1009"/>
      <c r="IH13368" s="1009"/>
      <c r="II13368" s="1009"/>
      <c r="IJ13368" s="1009"/>
      <c r="IK13368" s="1009"/>
      <c r="IL13368" s="1009"/>
      <c r="IM13368" s="1009"/>
    </row>
    <row r="13369" spans="17:247" x14ac:dyDescent="0.25">
      <c r="Q13369" s="1333"/>
      <c r="R13369" s="1333"/>
      <c r="S13369" s="669"/>
      <c r="T13369" s="669"/>
      <c r="U13369" s="669"/>
      <c r="AG13369" s="873"/>
      <c r="AN13369" s="669"/>
      <c r="IG13369" s="1009"/>
      <c r="IH13369" s="1009"/>
      <c r="II13369" s="1009"/>
      <c r="IJ13369" s="1009"/>
      <c r="IK13369" s="1009"/>
      <c r="IL13369" s="1009"/>
      <c r="IM13369" s="1009"/>
    </row>
    <row r="13370" spans="17:247" x14ac:dyDescent="0.25">
      <c r="Q13370" s="1333"/>
      <c r="R13370" s="1333"/>
      <c r="S13370" s="669"/>
      <c r="T13370" s="669"/>
      <c r="U13370" s="669"/>
      <c r="AG13370" s="873"/>
      <c r="AN13370" s="669"/>
      <c r="IG13370" s="1009"/>
      <c r="IH13370" s="1009"/>
      <c r="II13370" s="1009"/>
      <c r="IJ13370" s="1009"/>
      <c r="IK13370" s="1009"/>
      <c r="IL13370" s="1009"/>
      <c r="IM13370" s="1009"/>
    </row>
    <row r="13371" spans="17:247" x14ac:dyDescent="0.25">
      <c r="Q13371" s="1333"/>
      <c r="R13371" s="1333"/>
      <c r="S13371" s="669"/>
      <c r="T13371" s="669"/>
      <c r="U13371" s="669"/>
      <c r="AG13371" s="873"/>
      <c r="AN13371" s="669"/>
      <c r="IG13371" s="1009"/>
      <c r="IH13371" s="1009"/>
      <c r="II13371" s="1009"/>
      <c r="IJ13371" s="1009"/>
      <c r="IK13371" s="1009"/>
      <c r="IL13371" s="1009"/>
      <c r="IM13371" s="1009"/>
    </row>
    <row r="13372" spans="17:247" x14ac:dyDescent="0.25">
      <c r="Q13372" s="1333"/>
      <c r="R13372" s="1333"/>
      <c r="S13372" s="669"/>
      <c r="T13372" s="669"/>
      <c r="U13372" s="669"/>
      <c r="AG13372" s="873"/>
      <c r="AN13372" s="669"/>
      <c r="IG13372" s="1009"/>
      <c r="IH13372" s="1009"/>
      <c r="II13372" s="1009"/>
      <c r="IJ13372" s="1009"/>
      <c r="IK13372" s="1009"/>
      <c r="IL13372" s="1009"/>
      <c r="IM13372" s="1009"/>
    </row>
    <row r="13373" spans="17:247" x14ac:dyDescent="0.25">
      <c r="Q13373" s="1333"/>
      <c r="R13373" s="1333"/>
      <c r="S13373" s="669"/>
      <c r="T13373" s="669"/>
      <c r="U13373" s="669"/>
      <c r="AG13373" s="873"/>
      <c r="AN13373" s="669"/>
      <c r="IG13373" s="1009"/>
      <c r="IH13373" s="1009"/>
      <c r="II13373" s="1009"/>
      <c r="IJ13373" s="1009"/>
      <c r="IK13373" s="1009"/>
      <c r="IL13373" s="1009"/>
      <c r="IM13373" s="1009"/>
    </row>
    <row r="13374" spans="17:247" x14ac:dyDescent="0.25">
      <c r="Q13374" s="1333"/>
      <c r="R13374" s="1333"/>
      <c r="S13374" s="669"/>
      <c r="T13374" s="669"/>
      <c r="U13374" s="669"/>
      <c r="AG13374" s="873"/>
      <c r="AN13374" s="669"/>
      <c r="IG13374" s="1009"/>
      <c r="IH13374" s="1009"/>
      <c r="II13374" s="1009"/>
      <c r="IJ13374" s="1009"/>
      <c r="IK13374" s="1009"/>
      <c r="IL13374" s="1009"/>
      <c r="IM13374" s="1009"/>
    </row>
    <row r="13375" spans="17:247" x14ac:dyDescent="0.25">
      <c r="Q13375" s="1333"/>
      <c r="R13375" s="1333"/>
      <c r="S13375" s="669"/>
      <c r="T13375" s="669"/>
      <c r="U13375" s="669"/>
      <c r="AG13375" s="873"/>
      <c r="AN13375" s="669"/>
      <c r="IG13375" s="1009"/>
      <c r="IH13375" s="1009"/>
      <c r="II13375" s="1009"/>
      <c r="IJ13375" s="1009"/>
      <c r="IK13375" s="1009"/>
      <c r="IL13375" s="1009"/>
      <c r="IM13375" s="1009"/>
    </row>
    <row r="13376" spans="17:247" x14ac:dyDescent="0.25">
      <c r="Q13376" s="1333"/>
      <c r="R13376" s="1333"/>
      <c r="S13376" s="669"/>
      <c r="T13376" s="669"/>
      <c r="U13376" s="669"/>
      <c r="AG13376" s="873"/>
      <c r="AN13376" s="669"/>
      <c r="IG13376" s="1009"/>
      <c r="IH13376" s="1009"/>
      <c r="II13376" s="1009"/>
      <c r="IJ13376" s="1009"/>
      <c r="IK13376" s="1009"/>
      <c r="IL13376" s="1009"/>
      <c r="IM13376" s="1009"/>
    </row>
    <row r="13377" spans="17:247" x14ac:dyDescent="0.25">
      <c r="Q13377" s="1333"/>
      <c r="R13377" s="1333"/>
      <c r="S13377" s="669"/>
      <c r="T13377" s="669"/>
      <c r="U13377" s="669"/>
      <c r="AG13377" s="873"/>
      <c r="AN13377" s="669"/>
      <c r="IG13377" s="1009"/>
      <c r="IH13377" s="1009"/>
      <c r="II13377" s="1009"/>
      <c r="IJ13377" s="1009"/>
      <c r="IK13377" s="1009"/>
      <c r="IL13377" s="1009"/>
      <c r="IM13377" s="1009"/>
    </row>
    <row r="13378" spans="17:247" x14ac:dyDescent="0.25">
      <c r="Q13378" s="1333"/>
      <c r="R13378" s="1333"/>
      <c r="S13378" s="669"/>
      <c r="T13378" s="669"/>
      <c r="U13378" s="669"/>
      <c r="AG13378" s="873"/>
      <c r="AN13378" s="669"/>
      <c r="IG13378" s="1009"/>
      <c r="IH13378" s="1009"/>
      <c r="II13378" s="1009"/>
      <c r="IJ13378" s="1009"/>
      <c r="IK13378" s="1009"/>
      <c r="IL13378" s="1009"/>
      <c r="IM13378" s="1009"/>
    </row>
    <row r="13379" spans="17:247" x14ac:dyDescent="0.25">
      <c r="Q13379" s="1333"/>
      <c r="R13379" s="1333"/>
      <c r="S13379" s="669"/>
      <c r="T13379" s="669"/>
      <c r="U13379" s="669"/>
      <c r="AG13379" s="873"/>
      <c r="AN13379" s="669"/>
      <c r="IG13379" s="1009"/>
      <c r="IH13379" s="1009"/>
      <c r="II13379" s="1009"/>
      <c r="IJ13379" s="1009"/>
      <c r="IK13379" s="1009"/>
      <c r="IL13379" s="1009"/>
      <c r="IM13379" s="1009"/>
    </row>
    <row r="13380" spans="17:247" x14ac:dyDescent="0.25">
      <c r="Q13380" s="1333"/>
      <c r="R13380" s="1333"/>
      <c r="S13380" s="669"/>
      <c r="T13380" s="669"/>
      <c r="U13380" s="669"/>
      <c r="AG13380" s="873"/>
      <c r="AN13380" s="669"/>
      <c r="IG13380" s="1009"/>
      <c r="IH13380" s="1009"/>
      <c r="II13380" s="1009"/>
      <c r="IJ13380" s="1009"/>
      <c r="IK13380" s="1009"/>
      <c r="IL13380" s="1009"/>
      <c r="IM13380" s="1009"/>
    </row>
    <row r="13381" spans="17:247" x14ac:dyDescent="0.25">
      <c r="Q13381" s="1333"/>
      <c r="R13381" s="1333"/>
      <c r="S13381" s="669"/>
      <c r="T13381" s="669"/>
      <c r="U13381" s="669"/>
      <c r="AG13381" s="873"/>
      <c r="AN13381" s="669"/>
      <c r="IG13381" s="1009"/>
      <c r="IH13381" s="1009"/>
      <c r="II13381" s="1009"/>
      <c r="IJ13381" s="1009"/>
      <c r="IK13381" s="1009"/>
      <c r="IL13381" s="1009"/>
      <c r="IM13381" s="1009"/>
    </row>
    <row r="13382" spans="17:247" x14ac:dyDescent="0.25">
      <c r="Q13382" s="1333"/>
      <c r="R13382" s="1333"/>
      <c r="S13382" s="669"/>
      <c r="T13382" s="669"/>
      <c r="U13382" s="669"/>
      <c r="AG13382" s="873"/>
      <c r="AN13382" s="669"/>
      <c r="IG13382" s="1009"/>
      <c r="IH13382" s="1009"/>
      <c r="II13382" s="1009"/>
      <c r="IJ13382" s="1009"/>
      <c r="IK13382" s="1009"/>
      <c r="IL13382" s="1009"/>
      <c r="IM13382" s="1009"/>
    </row>
    <row r="13383" spans="17:247" x14ac:dyDescent="0.25">
      <c r="Q13383" s="1333"/>
      <c r="R13383" s="1333"/>
      <c r="S13383" s="669"/>
      <c r="T13383" s="669"/>
      <c r="U13383" s="669"/>
      <c r="AG13383" s="873"/>
      <c r="AN13383" s="669"/>
      <c r="IG13383" s="1009"/>
      <c r="IH13383" s="1009"/>
      <c r="II13383" s="1009"/>
      <c r="IJ13383" s="1009"/>
      <c r="IK13383" s="1009"/>
      <c r="IL13383" s="1009"/>
      <c r="IM13383" s="1009"/>
    </row>
    <row r="13384" spans="17:247" x14ac:dyDescent="0.25">
      <c r="Q13384" s="1333"/>
      <c r="R13384" s="1333"/>
      <c r="S13384" s="669"/>
      <c r="T13384" s="669"/>
      <c r="U13384" s="669"/>
      <c r="AG13384" s="873"/>
      <c r="AN13384" s="669"/>
      <c r="IG13384" s="1009"/>
      <c r="IH13384" s="1009"/>
      <c r="II13384" s="1009"/>
      <c r="IJ13384" s="1009"/>
      <c r="IK13384" s="1009"/>
      <c r="IL13384" s="1009"/>
      <c r="IM13384" s="1009"/>
    </row>
    <row r="13385" spans="17:247" x14ac:dyDescent="0.25">
      <c r="Q13385" s="1333"/>
      <c r="R13385" s="1333"/>
      <c r="S13385" s="669"/>
      <c r="T13385" s="669"/>
      <c r="U13385" s="669"/>
      <c r="AG13385" s="873"/>
      <c r="AN13385" s="669"/>
      <c r="IG13385" s="1009"/>
      <c r="IH13385" s="1009"/>
      <c r="II13385" s="1009"/>
      <c r="IJ13385" s="1009"/>
      <c r="IK13385" s="1009"/>
      <c r="IL13385" s="1009"/>
      <c r="IM13385" s="1009"/>
    </row>
    <row r="13386" spans="17:247" x14ac:dyDescent="0.25">
      <c r="Q13386" s="1333"/>
      <c r="R13386" s="1333"/>
      <c r="S13386" s="669"/>
      <c r="T13386" s="669"/>
      <c r="U13386" s="669"/>
      <c r="AG13386" s="873"/>
      <c r="AN13386" s="669"/>
      <c r="IG13386" s="1009"/>
      <c r="IH13386" s="1009"/>
      <c r="II13386" s="1009"/>
      <c r="IJ13386" s="1009"/>
      <c r="IK13386" s="1009"/>
      <c r="IL13386" s="1009"/>
      <c r="IM13386" s="1009"/>
    </row>
    <row r="13387" spans="17:247" x14ac:dyDescent="0.25">
      <c r="Q13387" s="1333"/>
      <c r="R13387" s="1333"/>
      <c r="S13387" s="669"/>
      <c r="T13387" s="669"/>
      <c r="U13387" s="669"/>
      <c r="AG13387" s="873"/>
      <c r="AN13387" s="669"/>
      <c r="IG13387" s="1009"/>
      <c r="IH13387" s="1009"/>
      <c r="II13387" s="1009"/>
      <c r="IJ13387" s="1009"/>
      <c r="IK13387" s="1009"/>
      <c r="IL13387" s="1009"/>
      <c r="IM13387" s="1009"/>
    </row>
    <row r="13388" spans="17:247" x14ac:dyDescent="0.25">
      <c r="Q13388" s="1333"/>
      <c r="R13388" s="1333"/>
      <c r="S13388" s="669"/>
      <c r="T13388" s="669"/>
      <c r="U13388" s="669"/>
      <c r="AG13388" s="873"/>
      <c r="AN13388" s="669"/>
      <c r="IG13388" s="1009"/>
      <c r="IH13388" s="1009"/>
      <c r="II13388" s="1009"/>
      <c r="IJ13388" s="1009"/>
      <c r="IK13388" s="1009"/>
      <c r="IL13388" s="1009"/>
      <c r="IM13388" s="1009"/>
    </row>
    <row r="13389" spans="17:247" x14ac:dyDescent="0.25">
      <c r="Q13389" s="1333"/>
      <c r="R13389" s="1333"/>
      <c r="S13389" s="669"/>
      <c r="T13389" s="669"/>
      <c r="U13389" s="669"/>
      <c r="AG13389" s="873"/>
      <c r="AN13389" s="669"/>
      <c r="IG13389" s="1009"/>
      <c r="IH13389" s="1009"/>
      <c r="II13389" s="1009"/>
      <c r="IJ13389" s="1009"/>
      <c r="IK13389" s="1009"/>
      <c r="IL13389" s="1009"/>
      <c r="IM13389" s="1009"/>
    </row>
    <row r="13390" spans="17:247" x14ac:dyDescent="0.25">
      <c r="Q13390" s="1333"/>
      <c r="R13390" s="1333"/>
      <c r="S13390" s="669"/>
      <c r="T13390" s="669"/>
      <c r="U13390" s="669"/>
      <c r="AG13390" s="873"/>
      <c r="AN13390" s="669"/>
      <c r="IG13390" s="1009"/>
      <c r="IH13390" s="1009"/>
      <c r="II13390" s="1009"/>
      <c r="IJ13390" s="1009"/>
      <c r="IK13390" s="1009"/>
      <c r="IL13390" s="1009"/>
      <c r="IM13390" s="1009"/>
    </row>
    <row r="13391" spans="17:247" x14ac:dyDescent="0.25">
      <c r="Q13391" s="1333"/>
      <c r="R13391" s="1333"/>
      <c r="S13391" s="669"/>
      <c r="T13391" s="669"/>
      <c r="U13391" s="669"/>
      <c r="AG13391" s="873"/>
      <c r="AN13391" s="669"/>
      <c r="IG13391" s="1009"/>
      <c r="IH13391" s="1009"/>
      <c r="II13391" s="1009"/>
      <c r="IJ13391" s="1009"/>
      <c r="IK13391" s="1009"/>
      <c r="IL13391" s="1009"/>
      <c r="IM13391" s="1009"/>
    </row>
    <row r="13392" spans="17:247" x14ac:dyDescent="0.25">
      <c r="Q13392" s="1333"/>
      <c r="R13392" s="1333"/>
      <c r="S13392" s="669"/>
      <c r="T13392" s="669"/>
      <c r="U13392" s="669"/>
      <c r="AG13392" s="873"/>
      <c r="AN13392" s="669"/>
      <c r="IG13392" s="1009"/>
      <c r="IH13392" s="1009"/>
      <c r="II13392" s="1009"/>
      <c r="IJ13392" s="1009"/>
      <c r="IK13392" s="1009"/>
      <c r="IL13392" s="1009"/>
      <c r="IM13392" s="1009"/>
    </row>
    <row r="13393" spans="17:247" x14ac:dyDescent="0.25">
      <c r="Q13393" s="1333"/>
      <c r="R13393" s="1333"/>
      <c r="S13393" s="669"/>
      <c r="T13393" s="669"/>
      <c r="U13393" s="669"/>
      <c r="AG13393" s="873"/>
      <c r="AN13393" s="669"/>
      <c r="IG13393" s="1009"/>
      <c r="IH13393" s="1009"/>
      <c r="II13393" s="1009"/>
      <c r="IJ13393" s="1009"/>
      <c r="IK13393" s="1009"/>
      <c r="IL13393" s="1009"/>
      <c r="IM13393" s="1009"/>
    </row>
    <row r="13394" spans="17:247" x14ac:dyDescent="0.25">
      <c r="Q13394" s="1333"/>
      <c r="R13394" s="1333"/>
      <c r="S13394" s="669"/>
      <c r="T13394" s="669"/>
      <c r="U13394" s="669"/>
      <c r="AG13394" s="873"/>
      <c r="AN13394" s="669"/>
      <c r="IG13394" s="1009"/>
      <c r="IH13394" s="1009"/>
      <c r="II13394" s="1009"/>
      <c r="IJ13394" s="1009"/>
      <c r="IK13394" s="1009"/>
      <c r="IL13394" s="1009"/>
      <c r="IM13394" s="1009"/>
    </row>
    <row r="13395" spans="17:247" x14ac:dyDescent="0.25">
      <c r="Q13395" s="1333"/>
      <c r="R13395" s="1333"/>
      <c r="S13395" s="669"/>
      <c r="T13395" s="669"/>
      <c r="U13395" s="669"/>
      <c r="AG13395" s="873"/>
      <c r="AN13395" s="669"/>
      <c r="IG13395" s="1009"/>
      <c r="IH13395" s="1009"/>
      <c r="II13395" s="1009"/>
      <c r="IJ13395" s="1009"/>
      <c r="IK13395" s="1009"/>
      <c r="IL13395" s="1009"/>
      <c r="IM13395" s="1009"/>
    </row>
    <row r="13396" spans="17:247" x14ac:dyDescent="0.25">
      <c r="Q13396" s="1333"/>
      <c r="R13396" s="1333"/>
      <c r="S13396" s="669"/>
      <c r="T13396" s="669"/>
      <c r="U13396" s="669"/>
      <c r="AG13396" s="873"/>
      <c r="AN13396" s="669"/>
      <c r="IG13396" s="1009"/>
      <c r="IH13396" s="1009"/>
      <c r="II13396" s="1009"/>
      <c r="IJ13396" s="1009"/>
      <c r="IK13396" s="1009"/>
      <c r="IL13396" s="1009"/>
      <c r="IM13396" s="1009"/>
    </row>
    <row r="13397" spans="17:247" x14ac:dyDescent="0.25">
      <c r="Q13397" s="1333"/>
      <c r="R13397" s="1333"/>
      <c r="S13397" s="669"/>
      <c r="T13397" s="669"/>
      <c r="U13397" s="669"/>
      <c r="AG13397" s="873"/>
      <c r="AN13397" s="669"/>
      <c r="IG13397" s="1009"/>
      <c r="IH13397" s="1009"/>
      <c r="II13397" s="1009"/>
      <c r="IJ13397" s="1009"/>
      <c r="IK13397" s="1009"/>
      <c r="IL13397" s="1009"/>
      <c r="IM13397" s="1009"/>
    </row>
    <row r="13398" spans="17:247" x14ac:dyDescent="0.25">
      <c r="Q13398" s="1333"/>
      <c r="R13398" s="1333"/>
      <c r="S13398" s="669"/>
      <c r="T13398" s="669"/>
      <c r="U13398" s="669"/>
      <c r="AG13398" s="873"/>
      <c r="AN13398" s="669"/>
      <c r="IG13398" s="1009"/>
      <c r="IH13398" s="1009"/>
      <c r="II13398" s="1009"/>
      <c r="IJ13398" s="1009"/>
      <c r="IK13398" s="1009"/>
      <c r="IL13398" s="1009"/>
      <c r="IM13398" s="1009"/>
    </row>
    <row r="13399" spans="17:247" x14ac:dyDescent="0.25">
      <c r="Q13399" s="1333"/>
      <c r="R13399" s="1333"/>
      <c r="S13399" s="669"/>
      <c r="T13399" s="669"/>
      <c r="U13399" s="669"/>
      <c r="AG13399" s="873"/>
      <c r="AN13399" s="669"/>
      <c r="IG13399" s="1009"/>
      <c r="IH13399" s="1009"/>
      <c r="II13399" s="1009"/>
      <c r="IJ13399" s="1009"/>
      <c r="IK13399" s="1009"/>
      <c r="IL13399" s="1009"/>
      <c r="IM13399" s="1009"/>
    </row>
    <row r="13400" spans="17:247" x14ac:dyDescent="0.25">
      <c r="Q13400" s="1333"/>
      <c r="R13400" s="1333"/>
      <c r="S13400" s="669"/>
      <c r="T13400" s="669"/>
      <c r="U13400" s="669"/>
      <c r="AG13400" s="873"/>
      <c r="AN13400" s="669"/>
      <c r="IG13400" s="1009"/>
      <c r="IH13400" s="1009"/>
      <c r="II13400" s="1009"/>
      <c r="IJ13400" s="1009"/>
      <c r="IK13400" s="1009"/>
      <c r="IL13400" s="1009"/>
      <c r="IM13400" s="1009"/>
    </row>
    <row r="13401" spans="17:247" x14ac:dyDescent="0.25">
      <c r="Q13401" s="1333"/>
      <c r="R13401" s="1333"/>
      <c r="S13401" s="669"/>
      <c r="T13401" s="669"/>
      <c r="U13401" s="669"/>
      <c r="AG13401" s="873"/>
      <c r="AN13401" s="669"/>
      <c r="IG13401" s="1009"/>
      <c r="IH13401" s="1009"/>
      <c r="II13401" s="1009"/>
      <c r="IJ13401" s="1009"/>
      <c r="IK13401" s="1009"/>
      <c r="IL13401" s="1009"/>
      <c r="IM13401" s="1009"/>
    </row>
    <row r="13402" spans="17:247" x14ac:dyDescent="0.25">
      <c r="Q13402" s="1333"/>
      <c r="R13402" s="1333"/>
      <c r="S13402" s="669"/>
      <c r="T13402" s="669"/>
      <c r="U13402" s="669"/>
      <c r="AG13402" s="873"/>
      <c r="AN13402" s="669"/>
      <c r="IG13402" s="1009"/>
      <c r="IH13402" s="1009"/>
      <c r="II13402" s="1009"/>
      <c r="IJ13402" s="1009"/>
      <c r="IK13402" s="1009"/>
      <c r="IL13402" s="1009"/>
      <c r="IM13402" s="1009"/>
    </row>
    <row r="13403" spans="17:247" x14ac:dyDescent="0.25">
      <c r="Q13403" s="1333"/>
      <c r="R13403" s="1333"/>
      <c r="S13403" s="669"/>
      <c r="T13403" s="669"/>
      <c r="U13403" s="669"/>
      <c r="AG13403" s="873"/>
      <c r="AN13403" s="669"/>
      <c r="IG13403" s="1009"/>
      <c r="IH13403" s="1009"/>
      <c r="II13403" s="1009"/>
      <c r="IJ13403" s="1009"/>
      <c r="IK13403" s="1009"/>
      <c r="IL13403" s="1009"/>
      <c r="IM13403" s="1009"/>
    </row>
    <row r="13404" spans="17:247" x14ac:dyDescent="0.25">
      <c r="Q13404" s="1333"/>
      <c r="R13404" s="1333"/>
      <c r="S13404" s="669"/>
      <c r="T13404" s="669"/>
      <c r="U13404" s="669"/>
      <c r="AG13404" s="873"/>
      <c r="AN13404" s="669"/>
      <c r="IG13404" s="1009"/>
      <c r="IH13404" s="1009"/>
      <c r="II13404" s="1009"/>
      <c r="IJ13404" s="1009"/>
      <c r="IK13404" s="1009"/>
      <c r="IL13404" s="1009"/>
      <c r="IM13404" s="1009"/>
    </row>
    <row r="13405" spans="17:247" x14ac:dyDescent="0.25">
      <c r="Q13405" s="1333"/>
      <c r="R13405" s="1333"/>
      <c r="S13405" s="669"/>
      <c r="T13405" s="669"/>
      <c r="U13405" s="669"/>
      <c r="AG13405" s="873"/>
      <c r="AN13405" s="669"/>
      <c r="IG13405" s="1009"/>
      <c r="IH13405" s="1009"/>
      <c r="II13405" s="1009"/>
      <c r="IJ13405" s="1009"/>
      <c r="IK13405" s="1009"/>
      <c r="IL13405" s="1009"/>
      <c r="IM13405" s="1009"/>
    </row>
    <row r="13406" spans="17:247" x14ac:dyDescent="0.25">
      <c r="Q13406" s="1333"/>
      <c r="R13406" s="1333"/>
      <c r="S13406" s="669"/>
      <c r="T13406" s="669"/>
      <c r="U13406" s="669"/>
      <c r="AG13406" s="873"/>
      <c r="AN13406" s="669"/>
      <c r="IG13406" s="1009"/>
      <c r="IH13406" s="1009"/>
      <c r="II13406" s="1009"/>
      <c r="IJ13406" s="1009"/>
      <c r="IK13406" s="1009"/>
      <c r="IL13406" s="1009"/>
      <c r="IM13406" s="1009"/>
    </row>
    <row r="13407" spans="17:247" x14ac:dyDescent="0.25">
      <c r="Q13407" s="1333"/>
      <c r="R13407" s="1333"/>
      <c r="S13407" s="669"/>
      <c r="T13407" s="669"/>
      <c r="U13407" s="669"/>
      <c r="AG13407" s="873"/>
      <c r="AN13407" s="669"/>
      <c r="IG13407" s="1009"/>
      <c r="IH13407" s="1009"/>
      <c r="II13407" s="1009"/>
      <c r="IJ13407" s="1009"/>
      <c r="IK13407" s="1009"/>
      <c r="IL13407" s="1009"/>
      <c r="IM13407" s="1009"/>
    </row>
    <row r="13408" spans="17:247" x14ac:dyDescent="0.25">
      <c r="Q13408" s="1333"/>
      <c r="R13408" s="1333"/>
      <c r="S13408" s="669"/>
      <c r="T13408" s="669"/>
      <c r="U13408" s="669"/>
      <c r="AG13408" s="873"/>
      <c r="AN13408" s="669"/>
      <c r="IG13408" s="1009"/>
      <c r="IH13408" s="1009"/>
      <c r="II13408" s="1009"/>
      <c r="IJ13408" s="1009"/>
      <c r="IK13408" s="1009"/>
      <c r="IL13408" s="1009"/>
      <c r="IM13408" s="1009"/>
    </row>
    <row r="13409" spans="17:247" x14ac:dyDescent="0.25">
      <c r="Q13409" s="1333"/>
      <c r="R13409" s="1333"/>
      <c r="S13409" s="669"/>
      <c r="T13409" s="669"/>
      <c r="U13409" s="669"/>
      <c r="AG13409" s="873"/>
      <c r="AN13409" s="669"/>
      <c r="IG13409" s="1009"/>
      <c r="IH13409" s="1009"/>
      <c r="II13409" s="1009"/>
      <c r="IJ13409" s="1009"/>
      <c r="IK13409" s="1009"/>
      <c r="IL13409" s="1009"/>
      <c r="IM13409" s="1009"/>
    </row>
    <row r="13410" spans="17:247" x14ac:dyDescent="0.25">
      <c r="Q13410" s="1333"/>
      <c r="R13410" s="1333"/>
      <c r="S13410" s="669"/>
      <c r="T13410" s="669"/>
      <c r="U13410" s="669"/>
      <c r="AG13410" s="873"/>
      <c r="AN13410" s="669"/>
      <c r="IG13410" s="1009"/>
      <c r="IH13410" s="1009"/>
      <c r="II13410" s="1009"/>
      <c r="IJ13410" s="1009"/>
      <c r="IK13410" s="1009"/>
      <c r="IL13410" s="1009"/>
      <c r="IM13410" s="1009"/>
    </row>
    <row r="13411" spans="17:247" x14ac:dyDescent="0.25">
      <c r="Q13411" s="1333"/>
      <c r="R13411" s="1333"/>
      <c r="S13411" s="669"/>
      <c r="T13411" s="669"/>
      <c r="U13411" s="669"/>
      <c r="AG13411" s="873"/>
      <c r="AN13411" s="669"/>
      <c r="IG13411" s="1009"/>
      <c r="IH13411" s="1009"/>
      <c r="II13411" s="1009"/>
      <c r="IJ13411" s="1009"/>
      <c r="IK13411" s="1009"/>
      <c r="IL13411" s="1009"/>
      <c r="IM13411" s="1009"/>
    </row>
    <row r="13412" spans="17:247" x14ac:dyDescent="0.25">
      <c r="Q13412" s="1333"/>
      <c r="R13412" s="1333"/>
      <c r="S13412" s="669"/>
      <c r="T13412" s="669"/>
      <c r="U13412" s="669"/>
      <c r="AG13412" s="873"/>
      <c r="AN13412" s="669"/>
      <c r="IG13412" s="1009"/>
      <c r="IH13412" s="1009"/>
      <c r="II13412" s="1009"/>
      <c r="IJ13412" s="1009"/>
      <c r="IK13412" s="1009"/>
      <c r="IL13412" s="1009"/>
      <c r="IM13412" s="1009"/>
    </row>
    <row r="13413" spans="17:247" x14ac:dyDescent="0.25">
      <c r="Q13413" s="1333"/>
      <c r="R13413" s="1333"/>
      <c r="S13413" s="669"/>
      <c r="T13413" s="669"/>
      <c r="U13413" s="669"/>
      <c r="AG13413" s="873"/>
      <c r="AN13413" s="669"/>
      <c r="IG13413" s="1009"/>
      <c r="IH13413" s="1009"/>
      <c r="II13413" s="1009"/>
      <c r="IJ13413" s="1009"/>
      <c r="IK13413" s="1009"/>
      <c r="IL13413" s="1009"/>
      <c r="IM13413" s="1009"/>
    </row>
    <row r="13414" spans="17:247" x14ac:dyDescent="0.25">
      <c r="Q13414" s="1333"/>
      <c r="R13414" s="1333"/>
      <c r="S13414" s="669"/>
      <c r="T13414" s="669"/>
      <c r="U13414" s="669"/>
      <c r="AG13414" s="873"/>
      <c r="AN13414" s="669"/>
      <c r="IG13414" s="1009"/>
      <c r="IH13414" s="1009"/>
      <c r="II13414" s="1009"/>
      <c r="IJ13414" s="1009"/>
      <c r="IK13414" s="1009"/>
      <c r="IL13414" s="1009"/>
      <c r="IM13414" s="1009"/>
    </row>
    <row r="13415" spans="17:247" x14ac:dyDescent="0.25">
      <c r="Q13415" s="1333"/>
      <c r="R13415" s="1333"/>
      <c r="S13415" s="669"/>
      <c r="T13415" s="669"/>
      <c r="U13415" s="669"/>
      <c r="AG13415" s="873"/>
      <c r="AN13415" s="669"/>
      <c r="IG13415" s="1009"/>
      <c r="IH13415" s="1009"/>
      <c r="II13415" s="1009"/>
      <c r="IJ13415" s="1009"/>
      <c r="IK13415" s="1009"/>
      <c r="IL13415" s="1009"/>
      <c r="IM13415" s="1009"/>
    </row>
    <row r="13416" spans="17:247" x14ac:dyDescent="0.25">
      <c r="Q13416" s="1333"/>
      <c r="R13416" s="1333"/>
      <c r="S13416" s="669"/>
      <c r="T13416" s="669"/>
      <c r="U13416" s="669"/>
      <c r="AG13416" s="873"/>
      <c r="AN13416" s="669"/>
      <c r="IG13416" s="1009"/>
      <c r="IH13416" s="1009"/>
      <c r="II13416" s="1009"/>
      <c r="IJ13416" s="1009"/>
      <c r="IK13416" s="1009"/>
      <c r="IL13416" s="1009"/>
      <c r="IM13416" s="1009"/>
    </row>
    <row r="13417" spans="17:247" x14ac:dyDescent="0.25">
      <c r="Q13417" s="1333"/>
      <c r="R13417" s="1333"/>
      <c r="S13417" s="669"/>
      <c r="T13417" s="669"/>
      <c r="U13417" s="669"/>
      <c r="AG13417" s="873"/>
      <c r="AN13417" s="669"/>
      <c r="IG13417" s="1009"/>
      <c r="IH13417" s="1009"/>
      <c r="II13417" s="1009"/>
      <c r="IJ13417" s="1009"/>
      <c r="IK13417" s="1009"/>
      <c r="IL13417" s="1009"/>
      <c r="IM13417" s="1009"/>
    </row>
    <row r="13418" spans="17:247" x14ac:dyDescent="0.25">
      <c r="Q13418" s="1333"/>
      <c r="R13418" s="1333"/>
      <c r="S13418" s="669"/>
      <c r="T13418" s="669"/>
      <c r="U13418" s="669"/>
      <c r="AG13418" s="873"/>
      <c r="AN13418" s="669"/>
      <c r="IG13418" s="1009"/>
      <c r="IH13418" s="1009"/>
      <c r="II13418" s="1009"/>
      <c r="IJ13418" s="1009"/>
      <c r="IK13418" s="1009"/>
      <c r="IL13418" s="1009"/>
      <c r="IM13418" s="1009"/>
    </row>
    <row r="13419" spans="17:247" x14ac:dyDescent="0.25">
      <c r="Q13419" s="1333"/>
      <c r="R13419" s="1333"/>
      <c r="S13419" s="669"/>
      <c r="T13419" s="669"/>
      <c r="U13419" s="669"/>
      <c r="AG13419" s="873"/>
      <c r="AN13419" s="669"/>
      <c r="IG13419" s="1009"/>
      <c r="IH13419" s="1009"/>
      <c r="II13419" s="1009"/>
      <c r="IJ13419" s="1009"/>
      <c r="IK13419" s="1009"/>
      <c r="IL13419" s="1009"/>
      <c r="IM13419" s="1009"/>
    </row>
    <row r="13420" spans="17:247" x14ac:dyDescent="0.25">
      <c r="Q13420" s="1333"/>
      <c r="R13420" s="1333"/>
      <c r="S13420" s="669"/>
      <c r="T13420" s="669"/>
      <c r="U13420" s="669"/>
      <c r="AG13420" s="873"/>
      <c r="AN13420" s="669"/>
      <c r="IG13420" s="1009"/>
      <c r="IH13420" s="1009"/>
      <c r="II13420" s="1009"/>
      <c r="IJ13420" s="1009"/>
      <c r="IK13420" s="1009"/>
      <c r="IL13420" s="1009"/>
      <c r="IM13420" s="1009"/>
    </row>
    <row r="13421" spans="17:247" x14ac:dyDescent="0.25">
      <c r="Q13421" s="1333"/>
      <c r="R13421" s="1333"/>
      <c r="S13421" s="669"/>
      <c r="T13421" s="669"/>
      <c r="U13421" s="669"/>
      <c r="AG13421" s="873"/>
      <c r="AN13421" s="669"/>
      <c r="IG13421" s="1009"/>
      <c r="IH13421" s="1009"/>
      <c r="II13421" s="1009"/>
      <c r="IJ13421" s="1009"/>
      <c r="IK13421" s="1009"/>
      <c r="IL13421" s="1009"/>
      <c r="IM13421" s="1009"/>
    </row>
    <row r="13422" spans="17:247" x14ac:dyDescent="0.25">
      <c r="Q13422" s="1333"/>
      <c r="R13422" s="1333"/>
      <c r="S13422" s="669"/>
      <c r="T13422" s="669"/>
      <c r="U13422" s="669"/>
      <c r="AG13422" s="873"/>
      <c r="AN13422" s="669"/>
      <c r="IG13422" s="1009"/>
      <c r="IH13422" s="1009"/>
      <c r="II13422" s="1009"/>
      <c r="IJ13422" s="1009"/>
      <c r="IK13422" s="1009"/>
      <c r="IL13422" s="1009"/>
      <c r="IM13422" s="1009"/>
    </row>
    <row r="13423" spans="17:247" x14ac:dyDescent="0.25">
      <c r="Q13423" s="1333"/>
      <c r="R13423" s="1333"/>
      <c r="S13423" s="669"/>
      <c r="T13423" s="669"/>
      <c r="U13423" s="669"/>
      <c r="AG13423" s="873"/>
      <c r="AN13423" s="669"/>
      <c r="IG13423" s="1009"/>
      <c r="IH13423" s="1009"/>
      <c r="II13423" s="1009"/>
      <c r="IJ13423" s="1009"/>
      <c r="IK13423" s="1009"/>
      <c r="IL13423" s="1009"/>
      <c r="IM13423" s="1009"/>
    </row>
    <row r="13424" spans="17:247" x14ac:dyDescent="0.25">
      <c r="Q13424" s="1333"/>
      <c r="R13424" s="1333"/>
      <c r="S13424" s="669"/>
      <c r="T13424" s="669"/>
      <c r="U13424" s="669"/>
      <c r="AG13424" s="873"/>
      <c r="AN13424" s="669"/>
      <c r="IG13424" s="1009"/>
      <c r="IH13424" s="1009"/>
      <c r="II13424" s="1009"/>
      <c r="IJ13424" s="1009"/>
      <c r="IK13424" s="1009"/>
      <c r="IL13424" s="1009"/>
      <c r="IM13424" s="1009"/>
    </row>
    <row r="13425" spans="17:247" x14ac:dyDescent="0.25">
      <c r="Q13425" s="1333"/>
      <c r="R13425" s="1333"/>
      <c r="S13425" s="669"/>
      <c r="T13425" s="669"/>
      <c r="U13425" s="669"/>
      <c r="AG13425" s="873"/>
      <c r="AN13425" s="669"/>
      <c r="IG13425" s="1009"/>
      <c r="IH13425" s="1009"/>
      <c r="II13425" s="1009"/>
      <c r="IJ13425" s="1009"/>
      <c r="IK13425" s="1009"/>
      <c r="IL13425" s="1009"/>
      <c r="IM13425" s="1009"/>
    </row>
    <row r="13426" spans="17:247" x14ac:dyDescent="0.25">
      <c r="Q13426" s="1333"/>
      <c r="R13426" s="1333"/>
      <c r="S13426" s="669"/>
      <c r="T13426" s="669"/>
      <c r="U13426" s="669"/>
      <c r="AG13426" s="873"/>
      <c r="AN13426" s="669"/>
      <c r="IG13426" s="1009"/>
      <c r="IH13426" s="1009"/>
      <c r="II13426" s="1009"/>
      <c r="IJ13426" s="1009"/>
      <c r="IK13426" s="1009"/>
      <c r="IL13426" s="1009"/>
      <c r="IM13426" s="1009"/>
    </row>
    <row r="13427" spans="17:247" x14ac:dyDescent="0.25">
      <c r="Q13427" s="1333"/>
      <c r="R13427" s="1333"/>
      <c r="S13427" s="669"/>
      <c r="T13427" s="669"/>
      <c r="U13427" s="669"/>
      <c r="AG13427" s="873"/>
      <c r="AN13427" s="669"/>
      <c r="IG13427" s="1009"/>
      <c r="IH13427" s="1009"/>
      <c r="II13427" s="1009"/>
      <c r="IJ13427" s="1009"/>
      <c r="IK13427" s="1009"/>
      <c r="IL13427" s="1009"/>
      <c r="IM13427" s="1009"/>
    </row>
    <row r="13428" spans="17:247" x14ac:dyDescent="0.25">
      <c r="Q13428" s="1333"/>
      <c r="R13428" s="1333"/>
      <c r="S13428" s="669"/>
      <c r="T13428" s="669"/>
      <c r="U13428" s="669"/>
      <c r="AG13428" s="873"/>
      <c r="AN13428" s="669"/>
      <c r="IG13428" s="1009"/>
      <c r="IH13428" s="1009"/>
      <c r="II13428" s="1009"/>
      <c r="IJ13428" s="1009"/>
      <c r="IK13428" s="1009"/>
      <c r="IL13428" s="1009"/>
      <c r="IM13428" s="1009"/>
    </row>
    <row r="13429" spans="17:247" x14ac:dyDescent="0.25">
      <c r="Q13429" s="1333"/>
      <c r="R13429" s="1333"/>
      <c r="S13429" s="669"/>
      <c r="T13429" s="669"/>
      <c r="U13429" s="669"/>
      <c r="AG13429" s="873"/>
      <c r="AN13429" s="669"/>
      <c r="IG13429" s="1009"/>
      <c r="IH13429" s="1009"/>
      <c r="II13429" s="1009"/>
      <c r="IJ13429" s="1009"/>
      <c r="IK13429" s="1009"/>
      <c r="IL13429" s="1009"/>
      <c r="IM13429" s="1009"/>
    </row>
    <row r="13430" spans="17:247" x14ac:dyDescent="0.25">
      <c r="Q13430" s="1333"/>
      <c r="R13430" s="1333"/>
      <c r="S13430" s="669"/>
      <c r="T13430" s="669"/>
      <c r="U13430" s="669"/>
      <c r="AG13430" s="873"/>
      <c r="AN13430" s="669"/>
      <c r="IG13430" s="1009"/>
      <c r="IH13430" s="1009"/>
      <c r="II13430" s="1009"/>
      <c r="IJ13430" s="1009"/>
      <c r="IK13430" s="1009"/>
      <c r="IL13430" s="1009"/>
      <c r="IM13430" s="1009"/>
    </row>
    <row r="13431" spans="17:247" x14ac:dyDescent="0.25">
      <c r="Q13431" s="1333"/>
      <c r="R13431" s="1333"/>
      <c r="S13431" s="669"/>
      <c r="T13431" s="669"/>
      <c r="U13431" s="669"/>
      <c r="AG13431" s="873"/>
      <c r="AN13431" s="669"/>
      <c r="IG13431" s="1009"/>
      <c r="IH13431" s="1009"/>
      <c r="II13431" s="1009"/>
      <c r="IJ13431" s="1009"/>
      <c r="IK13431" s="1009"/>
      <c r="IL13431" s="1009"/>
      <c r="IM13431" s="1009"/>
    </row>
    <row r="13432" spans="17:247" x14ac:dyDescent="0.25">
      <c r="Q13432" s="1333"/>
      <c r="R13432" s="1333"/>
      <c r="S13432" s="669"/>
      <c r="T13432" s="669"/>
      <c r="U13432" s="669"/>
      <c r="AG13432" s="873"/>
      <c r="AN13432" s="669"/>
      <c r="IG13432" s="1009"/>
      <c r="IH13432" s="1009"/>
      <c r="II13432" s="1009"/>
      <c r="IJ13432" s="1009"/>
      <c r="IK13432" s="1009"/>
      <c r="IL13432" s="1009"/>
      <c r="IM13432" s="1009"/>
    </row>
    <row r="13433" spans="17:247" x14ac:dyDescent="0.25">
      <c r="Q13433" s="1333"/>
      <c r="R13433" s="1333"/>
      <c r="S13433" s="669"/>
      <c r="T13433" s="669"/>
      <c r="U13433" s="669"/>
      <c r="AG13433" s="873"/>
      <c r="AN13433" s="669"/>
      <c r="IG13433" s="1009"/>
      <c r="IH13433" s="1009"/>
      <c r="II13433" s="1009"/>
      <c r="IJ13433" s="1009"/>
      <c r="IK13433" s="1009"/>
      <c r="IL13433" s="1009"/>
      <c r="IM13433" s="1009"/>
    </row>
    <row r="13434" spans="17:247" x14ac:dyDescent="0.25">
      <c r="Q13434" s="1333"/>
      <c r="R13434" s="1333"/>
      <c r="S13434" s="669"/>
      <c r="T13434" s="669"/>
      <c r="U13434" s="669"/>
      <c r="AG13434" s="873"/>
      <c r="AN13434" s="669"/>
      <c r="IG13434" s="1009"/>
      <c r="IH13434" s="1009"/>
      <c r="II13434" s="1009"/>
      <c r="IJ13434" s="1009"/>
      <c r="IK13434" s="1009"/>
      <c r="IL13434" s="1009"/>
      <c r="IM13434" s="1009"/>
    </row>
    <row r="13435" spans="17:247" x14ac:dyDescent="0.25">
      <c r="Q13435" s="1333"/>
      <c r="R13435" s="1333"/>
      <c r="S13435" s="669"/>
      <c r="T13435" s="669"/>
      <c r="U13435" s="669"/>
      <c r="AG13435" s="873"/>
      <c r="AN13435" s="669"/>
      <c r="IG13435" s="1009"/>
      <c r="IH13435" s="1009"/>
      <c r="II13435" s="1009"/>
      <c r="IJ13435" s="1009"/>
      <c r="IK13435" s="1009"/>
      <c r="IL13435" s="1009"/>
      <c r="IM13435" s="1009"/>
    </row>
    <row r="13436" spans="17:247" x14ac:dyDescent="0.25">
      <c r="Q13436" s="1333"/>
      <c r="R13436" s="1333"/>
      <c r="S13436" s="669"/>
      <c r="T13436" s="669"/>
      <c r="U13436" s="669"/>
      <c r="AG13436" s="873"/>
      <c r="AN13436" s="669"/>
      <c r="IG13436" s="1009"/>
      <c r="IH13436" s="1009"/>
      <c r="II13436" s="1009"/>
      <c r="IJ13436" s="1009"/>
      <c r="IK13436" s="1009"/>
      <c r="IL13436" s="1009"/>
      <c r="IM13436" s="1009"/>
    </row>
    <row r="13437" spans="17:247" x14ac:dyDescent="0.25">
      <c r="Q13437" s="1333"/>
      <c r="R13437" s="1333"/>
      <c r="S13437" s="669"/>
      <c r="T13437" s="669"/>
      <c r="U13437" s="669"/>
      <c r="AG13437" s="873"/>
      <c r="AN13437" s="669"/>
      <c r="IG13437" s="1009"/>
      <c r="IH13437" s="1009"/>
      <c r="II13437" s="1009"/>
      <c r="IJ13437" s="1009"/>
      <c r="IK13437" s="1009"/>
      <c r="IL13437" s="1009"/>
      <c r="IM13437" s="1009"/>
    </row>
    <row r="13438" spans="17:247" x14ac:dyDescent="0.25">
      <c r="Q13438" s="1333"/>
      <c r="R13438" s="1333"/>
      <c r="S13438" s="669"/>
      <c r="T13438" s="669"/>
      <c r="U13438" s="669"/>
      <c r="AG13438" s="873"/>
      <c r="AN13438" s="669"/>
      <c r="IG13438" s="1009"/>
      <c r="IH13438" s="1009"/>
      <c r="II13438" s="1009"/>
      <c r="IJ13438" s="1009"/>
      <c r="IK13438" s="1009"/>
      <c r="IL13438" s="1009"/>
      <c r="IM13438" s="1009"/>
    </row>
    <row r="13439" spans="17:247" x14ac:dyDescent="0.25">
      <c r="Q13439" s="1333"/>
      <c r="R13439" s="1333"/>
      <c r="S13439" s="669"/>
      <c r="T13439" s="669"/>
      <c r="U13439" s="669"/>
      <c r="AG13439" s="873"/>
      <c r="AN13439" s="669"/>
      <c r="IG13439" s="1009"/>
      <c r="IH13439" s="1009"/>
      <c r="II13439" s="1009"/>
      <c r="IJ13439" s="1009"/>
      <c r="IK13439" s="1009"/>
      <c r="IL13439" s="1009"/>
      <c r="IM13439" s="1009"/>
    </row>
    <row r="13440" spans="17:247" x14ac:dyDescent="0.25">
      <c r="Q13440" s="1333"/>
      <c r="R13440" s="1333"/>
      <c r="S13440" s="669"/>
      <c r="T13440" s="669"/>
      <c r="U13440" s="669"/>
      <c r="AG13440" s="873"/>
      <c r="AN13440" s="669"/>
      <c r="IG13440" s="1009"/>
      <c r="IH13440" s="1009"/>
      <c r="II13440" s="1009"/>
      <c r="IJ13440" s="1009"/>
      <c r="IK13440" s="1009"/>
      <c r="IL13440" s="1009"/>
      <c r="IM13440" s="1009"/>
    </row>
    <row r="13441" spans="17:247" x14ac:dyDescent="0.25">
      <c r="Q13441" s="1333"/>
      <c r="R13441" s="1333"/>
      <c r="S13441" s="669"/>
      <c r="T13441" s="669"/>
      <c r="U13441" s="669"/>
      <c r="AG13441" s="873"/>
      <c r="AN13441" s="669"/>
      <c r="IG13441" s="1009"/>
      <c r="IH13441" s="1009"/>
      <c r="II13441" s="1009"/>
      <c r="IJ13441" s="1009"/>
      <c r="IK13441" s="1009"/>
      <c r="IL13441" s="1009"/>
      <c r="IM13441" s="1009"/>
    </row>
    <row r="13442" spans="17:247" x14ac:dyDescent="0.25">
      <c r="Q13442" s="1333"/>
      <c r="R13442" s="1333"/>
      <c r="S13442" s="669"/>
      <c r="T13442" s="669"/>
      <c r="U13442" s="669"/>
      <c r="AG13442" s="873"/>
      <c r="AN13442" s="669"/>
      <c r="IG13442" s="1009"/>
      <c r="IH13442" s="1009"/>
      <c r="II13442" s="1009"/>
      <c r="IJ13442" s="1009"/>
      <c r="IK13442" s="1009"/>
      <c r="IL13442" s="1009"/>
      <c r="IM13442" s="1009"/>
    </row>
    <row r="13443" spans="17:247" x14ac:dyDescent="0.25">
      <c r="Q13443" s="1333"/>
      <c r="R13443" s="1333"/>
      <c r="S13443" s="669"/>
      <c r="T13443" s="669"/>
      <c r="U13443" s="669"/>
      <c r="AG13443" s="873"/>
      <c r="AN13443" s="669"/>
      <c r="IG13443" s="1009"/>
      <c r="IH13443" s="1009"/>
      <c r="II13443" s="1009"/>
      <c r="IJ13443" s="1009"/>
      <c r="IK13443" s="1009"/>
      <c r="IL13443" s="1009"/>
      <c r="IM13443" s="1009"/>
    </row>
    <row r="13444" spans="17:247" x14ac:dyDescent="0.25">
      <c r="Q13444" s="1333"/>
      <c r="R13444" s="1333"/>
      <c r="S13444" s="669"/>
      <c r="T13444" s="669"/>
      <c r="U13444" s="669"/>
      <c r="AG13444" s="873"/>
      <c r="AN13444" s="669"/>
      <c r="IG13444" s="1009"/>
      <c r="IH13444" s="1009"/>
      <c r="II13444" s="1009"/>
      <c r="IJ13444" s="1009"/>
      <c r="IK13444" s="1009"/>
      <c r="IL13444" s="1009"/>
      <c r="IM13444" s="1009"/>
    </row>
    <row r="13445" spans="17:247" x14ac:dyDescent="0.25">
      <c r="Q13445" s="1333"/>
      <c r="R13445" s="1333"/>
      <c r="S13445" s="669"/>
      <c r="T13445" s="669"/>
      <c r="U13445" s="669"/>
      <c r="AG13445" s="873"/>
      <c r="AN13445" s="669"/>
      <c r="IG13445" s="1009"/>
      <c r="IH13445" s="1009"/>
      <c r="II13445" s="1009"/>
      <c r="IJ13445" s="1009"/>
      <c r="IK13445" s="1009"/>
      <c r="IL13445" s="1009"/>
      <c r="IM13445" s="1009"/>
    </row>
    <row r="13446" spans="17:247" x14ac:dyDescent="0.25">
      <c r="Q13446" s="1333"/>
      <c r="R13446" s="1333"/>
      <c r="S13446" s="669"/>
      <c r="T13446" s="669"/>
      <c r="U13446" s="669"/>
      <c r="AG13446" s="873"/>
      <c r="AN13446" s="669"/>
      <c r="IG13446" s="1009"/>
      <c r="IH13446" s="1009"/>
      <c r="II13446" s="1009"/>
      <c r="IJ13446" s="1009"/>
      <c r="IK13446" s="1009"/>
      <c r="IL13446" s="1009"/>
      <c r="IM13446" s="1009"/>
    </row>
    <row r="13447" spans="17:247" x14ac:dyDescent="0.25">
      <c r="Q13447" s="1333"/>
      <c r="R13447" s="1333"/>
      <c r="S13447" s="669"/>
      <c r="T13447" s="669"/>
      <c r="U13447" s="669"/>
      <c r="AG13447" s="873"/>
      <c r="AN13447" s="669"/>
      <c r="IG13447" s="1009"/>
      <c r="IH13447" s="1009"/>
      <c r="II13447" s="1009"/>
      <c r="IJ13447" s="1009"/>
      <c r="IK13447" s="1009"/>
      <c r="IL13447" s="1009"/>
      <c r="IM13447" s="1009"/>
    </row>
    <row r="13448" spans="17:247" x14ac:dyDescent="0.25">
      <c r="Q13448" s="1333"/>
      <c r="R13448" s="1333"/>
      <c r="S13448" s="669"/>
      <c r="T13448" s="669"/>
      <c r="U13448" s="669"/>
      <c r="AG13448" s="873"/>
      <c r="AN13448" s="669"/>
      <c r="IG13448" s="1009"/>
      <c r="IH13448" s="1009"/>
      <c r="II13448" s="1009"/>
      <c r="IJ13448" s="1009"/>
      <c r="IK13448" s="1009"/>
      <c r="IL13448" s="1009"/>
      <c r="IM13448" s="1009"/>
    </row>
    <row r="13449" spans="17:247" x14ac:dyDescent="0.25">
      <c r="Q13449" s="1333"/>
      <c r="R13449" s="1333"/>
      <c r="S13449" s="669"/>
      <c r="T13449" s="669"/>
      <c r="U13449" s="669"/>
      <c r="AG13449" s="873"/>
      <c r="AN13449" s="669"/>
      <c r="IG13449" s="1009"/>
      <c r="IH13449" s="1009"/>
      <c r="II13449" s="1009"/>
      <c r="IJ13449" s="1009"/>
      <c r="IK13449" s="1009"/>
      <c r="IL13449" s="1009"/>
      <c r="IM13449" s="1009"/>
    </row>
    <row r="13450" spans="17:247" x14ac:dyDescent="0.25">
      <c r="Q13450" s="1333"/>
      <c r="R13450" s="1333"/>
      <c r="S13450" s="669"/>
      <c r="T13450" s="669"/>
      <c r="U13450" s="669"/>
      <c r="AG13450" s="873"/>
      <c r="AN13450" s="669"/>
      <c r="IG13450" s="1009"/>
      <c r="IH13450" s="1009"/>
      <c r="II13450" s="1009"/>
      <c r="IJ13450" s="1009"/>
      <c r="IK13450" s="1009"/>
      <c r="IL13450" s="1009"/>
      <c r="IM13450" s="1009"/>
    </row>
    <row r="13451" spans="17:247" x14ac:dyDescent="0.25">
      <c r="Q13451" s="1333"/>
      <c r="R13451" s="1333"/>
      <c r="S13451" s="669"/>
      <c r="T13451" s="669"/>
      <c r="U13451" s="669"/>
      <c r="AG13451" s="873"/>
      <c r="AN13451" s="669"/>
      <c r="IG13451" s="1009"/>
      <c r="IH13451" s="1009"/>
      <c r="II13451" s="1009"/>
      <c r="IJ13451" s="1009"/>
      <c r="IK13451" s="1009"/>
      <c r="IL13451" s="1009"/>
      <c r="IM13451" s="1009"/>
    </row>
    <row r="13452" spans="17:247" x14ac:dyDescent="0.25">
      <c r="Q13452" s="1333"/>
      <c r="R13452" s="1333"/>
      <c r="S13452" s="669"/>
      <c r="T13452" s="669"/>
      <c r="U13452" s="669"/>
      <c r="AG13452" s="873"/>
      <c r="AN13452" s="669"/>
      <c r="IG13452" s="1009"/>
      <c r="IH13452" s="1009"/>
      <c r="II13452" s="1009"/>
      <c r="IJ13452" s="1009"/>
      <c r="IK13452" s="1009"/>
      <c r="IL13452" s="1009"/>
      <c r="IM13452" s="1009"/>
    </row>
    <row r="13453" spans="17:247" x14ac:dyDescent="0.25">
      <c r="Q13453" s="1333"/>
      <c r="R13453" s="1333"/>
      <c r="S13453" s="669"/>
      <c r="T13453" s="669"/>
      <c r="U13453" s="669"/>
      <c r="AG13453" s="873"/>
      <c r="AN13453" s="669"/>
      <c r="IG13453" s="1009"/>
      <c r="IH13453" s="1009"/>
      <c r="II13453" s="1009"/>
      <c r="IJ13453" s="1009"/>
      <c r="IK13453" s="1009"/>
      <c r="IL13453" s="1009"/>
      <c r="IM13453" s="1009"/>
    </row>
    <row r="13454" spans="17:247" x14ac:dyDescent="0.25">
      <c r="Q13454" s="1333"/>
      <c r="R13454" s="1333"/>
      <c r="S13454" s="669"/>
      <c r="T13454" s="669"/>
      <c r="U13454" s="669"/>
      <c r="AG13454" s="873"/>
      <c r="AN13454" s="669"/>
      <c r="IG13454" s="1009"/>
      <c r="IH13454" s="1009"/>
      <c r="II13454" s="1009"/>
      <c r="IJ13454" s="1009"/>
      <c r="IK13454" s="1009"/>
      <c r="IL13454" s="1009"/>
      <c r="IM13454" s="1009"/>
    </row>
    <row r="13455" spans="17:247" x14ac:dyDescent="0.25">
      <c r="Q13455" s="1333"/>
      <c r="R13455" s="1333"/>
      <c r="S13455" s="669"/>
      <c r="T13455" s="669"/>
      <c r="U13455" s="669"/>
      <c r="AG13455" s="873"/>
      <c r="AN13455" s="669"/>
      <c r="IG13455" s="1009"/>
      <c r="IH13455" s="1009"/>
      <c r="II13455" s="1009"/>
      <c r="IJ13455" s="1009"/>
      <c r="IK13455" s="1009"/>
      <c r="IL13455" s="1009"/>
      <c r="IM13455" s="1009"/>
    </row>
    <row r="13456" spans="17:247" x14ac:dyDescent="0.25">
      <c r="Q13456" s="1333"/>
      <c r="R13456" s="1333"/>
      <c r="S13456" s="669"/>
      <c r="T13456" s="669"/>
      <c r="U13456" s="669"/>
      <c r="AG13456" s="873"/>
      <c r="AN13456" s="669"/>
      <c r="IG13456" s="1009"/>
      <c r="IH13456" s="1009"/>
      <c r="II13456" s="1009"/>
      <c r="IJ13456" s="1009"/>
      <c r="IK13456" s="1009"/>
      <c r="IL13456" s="1009"/>
      <c r="IM13456" s="1009"/>
    </row>
    <row r="13457" spans="17:247" x14ac:dyDescent="0.25">
      <c r="Q13457" s="1333"/>
      <c r="R13457" s="1333"/>
      <c r="S13457" s="669"/>
      <c r="T13457" s="669"/>
      <c r="U13457" s="669"/>
      <c r="AG13457" s="873"/>
      <c r="AN13457" s="669"/>
      <c r="IG13457" s="1009"/>
      <c r="IH13457" s="1009"/>
      <c r="II13457" s="1009"/>
      <c r="IJ13457" s="1009"/>
      <c r="IK13457" s="1009"/>
      <c r="IL13457" s="1009"/>
      <c r="IM13457" s="1009"/>
    </row>
    <row r="13458" spans="17:247" x14ac:dyDescent="0.25">
      <c r="Q13458" s="1333"/>
      <c r="R13458" s="1333"/>
      <c r="S13458" s="669"/>
      <c r="T13458" s="669"/>
      <c r="U13458" s="669"/>
      <c r="AG13458" s="873"/>
      <c r="AN13458" s="669"/>
      <c r="IG13458" s="1009"/>
      <c r="IH13458" s="1009"/>
      <c r="II13458" s="1009"/>
      <c r="IJ13458" s="1009"/>
      <c r="IK13458" s="1009"/>
      <c r="IL13458" s="1009"/>
      <c r="IM13458" s="1009"/>
    </row>
    <row r="13459" spans="17:247" x14ac:dyDescent="0.25">
      <c r="Q13459" s="1333"/>
      <c r="R13459" s="1333"/>
      <c r="S13459" s="669"/>
      <c r="T13459" s="669"/>
      <c r="U13459" s="669"/>
      <c r="AG13459" s="873"/>
      <c r="AN13459" s="669"/>
      <c r="IG13459" s="1009"/>
      <c r="IH13459" s="1009"/>
      <c r="II13459" s="1009"/>
      <c r="IJ13459" s="1009"/>
      <c r="IK13459" s="1009"/>
      <c r="IL13459" s="1009"/>
      <c r="IM13459" s="1009"/>
    </row>
    <row r="13460" spans="17:247" x14ac:dyDescent="0.25">
      <c r="Q13460" s="1333"/>
      <c r="R13460" s="1333"/>
      <c r="S13460" s="669"/>
      <c r="T13460" s="669"/>
      <c r="U13460" s="669"/>
      <c r="AG13460" s="873"/>
      <c r="AN13460" s="669"/>
      <c r="IG13460" s="1009"/>
      <c r="IH13460" s="1009"/>
      <c r="II13460" s="1009"/>
      <c r="IJ13460" s="1009"/>
      <c r="IK13460" s="1009"/>
      <c r="IL13460" s="1009"/>
      <c r="IM13460" s="1009"/>
    </row>
    <row r="13461" spans="17:247" x14ac:dyDescent="0.25">
      <c r="Q13461" s="1333"/>
      <c r="R13461" s="1333"/>
      <c r="S13461" s="669"/>
      <c r="T13461" s="669"/>
      <c r="U13461" s="669"/>
      <c r="AG13461" s="873"/>
      <c r="AN13461" s="669"/>
      <c r="IG13461" s="1009"/>
      <c r="IH13461" s="1009"/>
      <c r="II13461" s="1009"/>
      <c r="IJ13461" s="1009"/>
      <c r="IK13461" s="1009"/>
      <c r="IL13461" s="1009"/>
      <c r="IM13461" s="1009"/>
    </row>
    <row r="13462" spans="17:247" x14ac:dyDescent="0.25">
      <c r="Q13462" s="1333"/>
      <c r="R13462" s="1333"/>
      <c r="S13462" s="669"/>
      <c r="T13462" s="669"/>
      <c r="U13462" s="669"/>
      <c r="AG13462" s="873"/>
      <c r="AN13462" s="669"/>
      <c r="IG13462" s="1009"/>
      <c r="IH13462" s="1009"/>
      <c r="II13462" s="1009"/>
      <c r="IJ13462" s="1009"/>
      <c r="IK13462" s="1009"/>
      <c r="IL13462" s="1009"/>
      <c r="IM13462" s="1009"/>
    </row>
    <row r="13463" spans="17:247" x14ac:dyDescent="0.25">
      <c r="Q13463" s="1333"/>
      <c r="R13463" s="1333"/>
      <c r="S13463" s="669"/>
      <c r="T13463" s="669"/>
      <c r="U13463" s="669"/>
      <c r="AG13463" s="873"/>
      <c r="AN13463" s="669"/>
      <c r="IG13463" s="1009"/>
      <c r="IH13463" s="1009"/>
      <c r="II13463" s="1009"/>
      <c r="IJ13463" s="1009"/>
      <c r="IK13463" s="1009"/>
      <c r="IL13463" s="1009"/>
      <c r="IM13463" s="1009"/>
    </row>
    <row r="13464" spans="17:247" x14ac:dyDescent="0.25">
      <c r="Q13464" s="1333"/>
      <c r="R13464" s="1333"/>
      <c r="S13464" s="669"/>
      <c r="T13464" s="669"/>
      <c r="U13464" s="669"/>
      <c r="AG13464" s="873"/>
      <c r="AN13464" s="669"/>
      <c r="IG13464" s="1009"/>
      <c r="IH13464" s="1009"/>
      <c r="II13464" s="1009"/>
      <c r="IJ13464" s="1009"/>
      <c r="IK13464" s="1009"/>
      <c r="IL13464" s="1009"/>
      <c r="IM13464" s="1009"/>
    </row>
    <row r="13465" spans="17:247" x14ac:dyDescent="0.25">
      <c r="Q13465" s="1333"/>
      <c r="R13465" s="1333"/>
      <c r="S13465" s="669"/>
      <c r="T13465" s="669"/>
      <c r="U13465" s="669"/>
      <c r="AG13465" s="873"/>
      <c r="AN13465" s="669"/>
      <c r="IG13465" s="1009"/>
      <c r="IH13465" s="1009"/>
      <c r="II13465" s="1009"/>
      <c r="IJ13465" s="1009"/>
      <c r="IK13465" s="1009"/>
      <c r="IL13465" s="1009"/>
      <c r="IM13465" s="1009"/>
    </row>
    <row r="13466" spans="17:247" x14ac:dyDescent="0.25">
      <c r="Q13466" s="1333"/>
      <c r="R13466" s="1333"/>
      <c r="S13466" s="669"/>
      <c r="T13466" s="669"/>
      <c r="U13466" s="669"/>
      <c r="AG13466" s="873"/>
      <c r="AN13466" s="669"/>
      <c r="IG13466" s="1009"/>
      <c r="IH13466" s="1009"/>
      <c r="II13466" s="1009"/>
      <c r="IJ13466" s="1009"/>
      <c r="IK13466" s="1009"/>
      <c r="IL13466" s="1009"/>
      <c r="IM13466" s="1009"/>
    </row>
    <row r="13467" spans="17:247" x14ac:dyDescent="0.25">
      <c r="Q13467" s="1333"/>
      <c r="R13467" s="1333"/>
      <c r="S13467" s="669"/>
      <c r="T13467" s="669"/>
      <c r="U13467" s="669"/>
      <c r="AG13467" s="873"/>
      <c r="AN13467" s="669"/>
      <c r="IG13467" s="1009"/>
      <c r="IH13467" s="1009"/>
      <c r="II13467" s="1009"/>
      <c r="IJ13467" s="1009"/>
      <c r="IK13467" s="1009"/>
      <c r="IL13467" s="1009"/>
      <c r="IM13467" s="1009"/>
    </row>
    <row r="13468" spans="17:247" x14ac:dyDescent="0.25">
      <c r="Q13468" s="1333"/>
      <c r="R13468" s="1333"/>
      <c r="S13468" s="669"/>
      <c r="T13468" s="669"/>
      <c r="U13468" s="669"/>
      <c r="AG13468" s="873"/>
      <c r="AN13468" s="669"/>
      <c r="IG13468" s="1009"/>
      <c r="IH13468" s="1009"/>
      <c r="II13468" s="1009"/>
      <c r="IJ13468" s="1009"/>
      <c r="IK13468" s="1009"/>
      <c r="IL13468" s="1009"/>
      <c r="IM13468" s="1009"/>
    </row>
    <row r="13469" spans="17:247" x14ac:dyDescent="0.25">
      <c r="Q13469" s="1333"/>
      <c r="R13469" s="1333"/>
      <c r="S13469" s="669"/>
      <c r="T13469" s="669"/>
      <c r="U13469" s="669"/>
      <c r="AG13469" s="873"/>
      <c r="AN13469" s="669"/>
      <c r="IG13469" s="1009"/>
      <c r="IH13469" s="1009"/>
      <c r="II13469" s="1009"/>
      <c r="IJ13469" s="1009"/>
      <c r="IK13469" s="1009"/>
      <c r="IL13469" s="1009"/>
      <c r="IM13469" s="1009"/>
    </row>
    <row r="13470" spans="17:247" x14ac:dyDescent="0.25">
      <c r="Q13470" s="1333"/>
      <c r="R13470" s="1333"/>
      <c r="S13470" s="669"/>
      <c r="T13470" s="669"/>
      <c r="U13470" s="669"/>
      <c r="AG13470" s="873"/>
      <c r="AN13470" s="669"/>
      <c r="IG13470" s="1009"/>
      <c r="IH13470" s="1009"/>
      <c r="II13470" s="1009"/>
      <c r="IJ13470" s="1009"/>
      <c r="IK13470" s="1009"/>
      <c r="IL13470" s="1009"/>
      <c r="IM13470" s="1009"/>
    </row>
    <row r="13471" spans="17:247" x14ac:dyDescent="0.25">
      <c r="Q13471" s="1333"/>
      <c r="R13471" s="1333"/>
      <c r="S13471" s="669"/>
      <c r="T13471" s="669"/>
      <c r="U13471" s="669"/>
      <c r="AG13471" s="873"/>
      <c r="AN13471" s="669"/>
      <c r="IG13471" s="1009"/>
      <c r="IH13471" s="1009"/>
      <c r="II13471" s="1009"/>
      <c r="IJ13471" s="1009"/>
      <c r="IK13471" s="1009"/>
      <c r="IL13471" s="1009"/>
      <c r="IM13471" s="1009"/>
    </row>
    <row r="13472" spans="17:247" x14ac:dyDescent="0.25">
      <c r="Q13472" s="1333"/>
      <c r="R13472" s="1333"/>
      <c r="S13472" s="669"/>
      <c r="T13472" s="669"/>
      <c r="U13472" s="669"/>
      <c r="AG13472" s="873"/>
      <c r="AN13472" s="669"/>
      <c r="IG13472" s="1009"/>
      <c r="IH13472" s="1009"/>
      <c r="II13472" s="1009"/>
      <c r="IJ13472" s="1009"/>
      <c r="IK13472" s="1009"/>
      <c r="IL13472" s="1009"/>
      <c r="IM13472" s="1009"/>
    </row>
    <row r="13473" spans="17:247" x14ac:dyDescent="0.25">
      <c r="Q13473" s="1333"/>
      <c r="R13473" s="1333"/>
      <c r="S13473" s="669"/>
      <c r="T13473" s="669"/>
      <c r="U13473" s="669"/>
      <c r="AG13473" s="873"/>
      <c r="AN13473" s="669"/>
      <c r="IG13473" s="1009"/>
      <c r="IH13473" s="1009"/>
      <c r="II13473" s="1009"/>
      <c r="IJ13473" s="1009"/>
      <c r="IK13473" s="1009"/>
      <c r="IL13473" s="1009"/>
      <c r="IM13473" s="1009"/>
    </row>
    <row r="13474" spans="17:247" x14ac:dyDescent="0.25">
      <c r="Q13474" s="1333"/>
      <c r="R13474" s="1333"/>
      <c r="S13474" s="669"/>
      <c r="T13474" s="669"/>
      <c r="U13474" s="669"/>
      <c r="AG13474" s="873"/>
      <c r="AN13474" s="669"/>
      <c r="IG13474" s="1009"/>
      <c r="IH13474" s="1009"/>
      <c r="II13474" s="1009"/>
      <c r="IJ13474" s="1009"/>
      <c r="IK13474" s="1009"/>
      <c r="IL13474" s="1009"/>
      <c r="IM13474" s="1009"/>
    </row>
    <row r="13475" spans="17:247" x14ac:dyDescent="0.25">
      <c r="Q13475" s="1333"/>
      <c r="R13475" s="1333"/>
      <c r="S13475" s="669"/>
      <c r="T13475" s="669"/>
      <c r="U13475" s="669"/>
      <c r="AG13475" s="873"/>
      <c r="AN13475" s="669"/>
      <c r="IG13475" s="1009"/>
      <c r="IH13475" s="1009"/>
      <c r="II13475" s="1009"/>
      <c r="IJ13475" s="1009"/>
      <c r="IK13475" s="1009"/>
      <c r="IL13475" s="1009"/>
      <c r="IM13475" s="1009"/>
    </row>
    <row r="13476" spans="17:247" x14ac:dyDescent="0.25">
      <c r="Q13476" s="1333"/>
      <c r="R13476" s="1333"/>
      <c r="S13476" s="669"/>
      <c r="T13476" s="669"/>
      <c r="U13476" s="669"/>
      <c r="AG13476" s="873"/>
      <c r="AN13476" s="669"/>
      <c r="IG13476" s="1009"/>
      <c r="IH13476" s="1009"/>
      <c r="II13476" s="1009"/>
      <c r="IJ13476" s="1009"/>
      <c r="IK13476" s="1009"/>
      <c r="IL13476" s="1009"/>
      <c r="IM13476" s="1009"/>
    </row>
    <row r="13477" spans="17:247" x14ac:dyDescent="0.25">
      <c r="Q13477" s="1333"/>
      <c r="R13477" s="1333"/>
      <c r="S13477" s="669"/>
      <c r="T13477" s="669"/>
      <c r="U13477" s="669"/>
      <c r="AG13477" s="873"/>
      <c r="AN13477" s="669"/>
      <c r="IG13477" s="1009"/>
      <c r="IH13477" s="1009"/>
      <c r="II13477" s="1009"/>
      <c r="IJ13477" s="1009"/>
      <c r="IK13477" s="1009"/>
      <c r="IL13477" s="1009"/>
      <c r="IM13477" s="1009"/>
    </row>
    <row r="13478" spans="17:247" x14ac:dyDescent="0.25">
      <c r="Q13478" s="1333"/>
      <c r="R13478" s="1333"/>
      <c r="S13478" s="669"/>
      <c r="T13478" s="669"/>
      <c r="U13478" s="669"/>
      <c r="AG13478" s="873"/>
      <c r="AN13478" s="669"/>
      <c r="IG13478" s="1009"/>
      <c r="IH13478" s="1009"/>
      <c r="II13478" s="1009"/>
      <c r="IJ13478" s="1009"/>
      <c r="IK13478" s="1009"/>
      <c r="IL13478" s="1009"/>
      <c r="IM13478" s="1009"/>
    </row>
    <row r="13479" spans="17:247" x14ac:dyDescent="0.25">
      <c r="Q13479" s="1333"/>
      <c r="R13479" s="1333"/>
      <c r="S13479" s="669"/>
      <c r="T13479" s="669"/>
      <c r="U13479" s="669"/>
      <c r="AG13479" s="873"/>
      <c r="AN13479" s="669"/>
      <c r="IG13479" s="1009"/>
      <c r="IH13479" s="1009"/>
      <c r="II13479" s="1009"/>
      <c r="IJ13479" s="1009"/>
      <c r="IK13479" s="1009"/>
      <c r="IL13479" s="1009"/>
      <c r="IM13479" s="1009"/>
    </row>
    <row r="13480" spans="17:247" x14ac:dyDescent="0.25">
      <c r="Q13480" s="1333"/>
      <c r="R13480" s="1333"/>
      <c r="S13480" s="669"/>
      <c r="T13480" s="669"/>
      <c r="U13480" s="669"/>
      <c r="AG13480" s="873"/>
      <c r="AN13480" s="669"/>
      <c r="IG13480" s="1009"/>
      <c r="IH13480" s="1009"/>
      <c r="II13480" s="1009"/>
      <c r="IJ13480" s="1009"/>
      <c r="IK13480" s="1009"/>
      <c r="IL13480" s="1009"/>
      <c r="IM13480" s="1009"/>
    </row>
    <row r="13481" spans="17:247" x14ac:dyDescent="0.25">
      <c r="Q13481" s="1333"/>
      <c r="R13481" s="1333"/>
      <c r="S13481" s="669"/>
      <c r="T13481" s="669"/>
      <c r="U13481" s="669"/>
      <c r="AG13481" s="873"/>
      <c r="AN13481" s="669"/>
      <c r="IG13481" s="1009"/>
      <c r="IH13481" s="1009"/>
      <c r="II13481" s="1009"/>
      <c r="IJ13481" s="1009"/>
      <c r="IK13481" s="1009"/>
      <c r="IL13481" s="1009"/>
      <c r="IM13481" s="1009"/>
    </row>
    <row r="13482" spans="17:247" x14ac:dyDescent="0.25">
      <c r="Q13482" s="1333"/>
      <c r="R13482" s="1333"/>
      <c r="S13482" s="669"/>
      <c r="T13482" s="669"/>
      <c r="U13482" s="669"/>
      <c r="AG13482" s="873"/>
      <c r="AN13482" s="669"/>
      <c r="IG13482" s="1009"/>
      <c r="IH13482" s="1009"/>
      <c r="II13482" s="1009"/>
      <c r="IJ13482" s="1009"/>
      <c r="IK13482" s="1009"/>
      <c r="IL13482" s="1009"/>
      <c r="IM13482" s="1009"/>
    </row>
    <row r="13483" spans="17:247" x14ac:dyDescent="0.25">
      <c r="Q13483" s="1333"/>
      <c r="R13483" s="1333"/>
      <c r="S13483" s="669"/>
      <c r="T13483" s="669"/>
      <c r="U13483" s="669"/>
      <c r="AG13483" s="873"/>
      <c r="AN13483" s="669"/>
      <c r="IG13483" s="1009"/>
      <c r="IH13483" s="1009"/>
      <c r="II13483" s="1009"/>
      <c r="IJ13483" s="1009"/>
      <c r="IK13483" s="1009"/>
      <c r="IL13483" s="1009"/>
      <c r="IM13483" s="1009"/>
    </row>
    <row r="13484" spans="17:247" x14ac:dyDescent="0.25">
      <c r="Q13484" s="1333"/>
      <c r="R13484" s="1333"/>
      <c r="S13484" s="669"/>
      <c r="T13484" s="669"/>
      <c r="U13484" s="669"/>
      <c r="AG13484" s="873"/>
      <c r="AN13484" s="669"/>
      <c r="IG13484" s="1009"/>
      <c r="IH13484" s="1009"/>
      <c r="II13484" s="1009"/>
      <c r="IJ13484" s="1009"/>
      <c r="IK13484" s="1009"/>
      <c r="IL13484" s="1009"/>
      <c r="IM13484" s="1009"/>
    </row>
    <row r="13485" spans="17:247" x14ac:dyDescent="0.25">
      <c r="Q13485" s="1333"/>
      <c r="R13485" s="1333"/>
      <c r="S13485" s="669"/>
      <c r="T13485" s="669"/>
      <c r="U13485" s="669"/>
      <c r="AG13485" s="873"/>
      <c r="AN13485" s="669"/>
      <c r="IG13485" s="1009"/>
      <c r="IH13485" s="1009"/>
      <c r="II13485" s="1009"/>
      <c r="IJ13485" s="1009"/>
      <c r="IK13485" s="1009"/>
      <c r="IL13485" s="1009"/>
      <c r="IM13485" s="1009"/>
    </row>
    <row r="13486" spans="17:247" x14ac:dyDescent="0.25">
      <c r="Q13486" s="1333"/>
      <c r="R13486" s="1333"/>
      <c r="S13486" s="669"/>
      <c r="T13486" s="669"/>
      <c r="U13486" s="669"/>
      <c r="AG13486" s="873"/>
      <c r="AN13486" s="669"/>
      <c r="IG13486" s="1009"/>
      <c r="IH13486" s="1009"/>
      <c r="II13486" s="1009"/>
      <c r="IJ13486" s="1009"/>
      <c r="IK13486" s="1009"/>
      <c r="IL13486" s="1009"/>
      <c r="IM13486" s="1009"/>
    </row>
    <row r="13487" spans="17:247" x14ac:dyDescent="0.25">
      <c r="Q13487" s="1333"/>
      <c r="R13487" s="1333"/>
      <c r="S13487" s="669"/>
      <c r="T13487" s="669"/>
      <c r="U13487" s="669"/>
      <c r="AG13487" s="873"/>
      <c r="AN13487" s="669"/>
      <c r="IG13487" s="1009"/>
      <c r="IH13487" s="1009"/>
      <c r="II13487" s="1009"/>
      <c r="IJ13487" s="1009"/>
      <c r="IK13487" s="1009"/>
      <c r="IL13487" s="1009"/>
      <c r="IM13487" s="1009"/>
    </row>
    <row r="13488" spans="17:247" x14ac:dyDescent="0.25">
      <c r="Q13488" s="1333"/>
      <c r="R13488" s="1333"/>
      <c r="S13488" s="669"/>
      <c r="T13488" s="669"/>
      <c r="U13488" s="669"/>
      <c r="AG13488" s="873"/>
      <c r="AN13488" s="669"/>
      <c r="IG13488" s="1009"/>
      <c r="IH13488" s="1009"/>
      <c r="II13488" s="1009"/>
      <c r="IJ13488" s="1009"/>
      <c r="IK13488" s="1009"/>
      <c r="IL13488" s="1009"/>
      <c r="IM13488" s="1009"/>
    </row>
    <row r="13489" spans="17:247" x14ac:dyDescent="0.25">
      <c r="Q13489" s="1333"/>
      <c r="R13489" s="1333"/>
      <c r="S13489" s="669"/>
      <c r="T13489" s="669"/>
      <c r="U13489" s="669"/>
      <c r="AG13489" s="873"/>
      <c r="AN13489" s="669"/>
      <c r="IG13489" s="1009"/>
      <c r="IH13489" s="1009"/>
      <c r="II13489" s="1009"/>
      <c r="IJ13489" s="1009"/>
      <c r="IK13489" s="1009"/>
      <c r="IL13489" s="1009"/>
      <c r="IM13489" s="1009"/>
    </row>
    <row r="13490" spans="17:247" x14ac:dyDescent="0.25">
      <c r="Q13490" s="1333"/>
      <c r="R13490" s="1333"/>
      <c r="S13490" s="669"/>
      <c r="T13490" s="669"/>
      <c r="U13490" s="669"/>
      <c r="AG13490" s="873"/>
      <c r="AN13490" s="669"/>
      <c r="IG13490" s="1009"/>
      <c r="IH13490" s="1009"/>
      <c r="II13490" s="1009"/>
      <c r="IJ13490" s="1009"/>
      <c r="IK13490" s="1009"/>
      <c r="IL13490" s="1009"/>
      <c r="IM13490" s="1009"/>
    </row>
    <row r="13491" spans="17:247" x14ac:dyDescent="0.25">
      <c r="Q13491" s="1333"/>
      <c r="R13491" s="1333"/>
      <c r="S13491" s="669"/>
      <c r="T13491" s="669"/>
      <c r="U13491" s="669"/>
      <c r="AG13491" s="873"/>
      <c r="AN13491" s="669"/>
      <c r="IG13491" s="1009"/>
      <c r="IH13491" s="1009"/>
      <c r="II13491" s="1009"/>
      <c r="IJ13491" s="1009"/>
      <c r="IK13491" s="1009"/>
      <c r="IL13491" s="1009"/>
      <c r="IM13491" s="1009"/>
    </row>
    <row r="13492" spans="17:247" x14ac:dyDescent="0.25">
      <c r="Q13492" s="1333"/>
      <c r="R13492" s="1333"/>
      <c r="S13492" s="669"/>
      <c r="T13492" s="669"/>
      <c r="U13492" s="669"/>
      <c r="AG13492" s="873"/>
      <c r="AN13492" s="669"/>
      <c r="IG13492" s="1009"/>
      <c r="IH13492" s="1009"/>
      <c r="II13492" s="1009"/>
      <c r="IJ13492" s="1009"/>
      <c r="IK13492" s="1009"/>
      <c r="IL13492" s="1009"/>
      <c r="IM13492" s="1009"/>
    </row>
    <row r="13493" spans="17:247" x14ac:dyDescent="0.25">
      <c r="Q13493" s="1333"/>
      <c r="R13493" s="1333"/>
      <c r="S13493" s="669"/>
      <c r="T13493" s="669"/>
      <c r="U13493" s="669"/>
      <c r="AG13493" s="873"/>
      <c r="AN13493" s="669"/>
      <c r="IG13493" s="1009"/>
      <c r="IH13493" s="1009"/>
      <c r="II13493" s="1009"/>
      <c r="IJ13493" s="1009"/>
      <c r="IK13493" s="1009"/>
      <c r="IL13493" s="1009"/>
      <c r="IM13493" s="1009"/>
    </row>
    <row r="13494" spans="17:247" x14ac:dyDescent="0.25">
      <c r="Q13494" s="1333"/>
      <c r="R13494" s="1333"/>
      <c r="S13494" s="669"/>
      <c r="T13494" s="669"/>
      <c r="U13494" s="669"/>
      <c r="AG13494" s="873"/>
      <c r="AN13494" s="669"/>
      <c r="IG13494" s="1009"/>
      <c r="IH13494" s="1009"/>
      <c r="II13494" s="1009"/>
      <c r="IJ13494" s="1009"/>
      <c r="IK13494" s="1009"/>
      <c r="IL13494" s="1009"/>
      <c r="IM13494" s="1009"/>
    </row>
    <row r="13495" spans="17:247" x14ac:dyDescent="0.25">
      <c r="Q13495" s="1333"/>
      <c r="R13495" s="1333"/>
      <c r="S13495" s="669"/>
      <c r="T13495" s="669"/>
      <c r="U13495" s="669"/>
      <c r="AG13495" s="873"/>
      <c r="AN13495" s="669"/>
      <c r="IG13495" s="1009"/>
      <c r="IH13495" s="1009"/>
      <c r="II13495" s="1009"/>
      <c r="IJ13495" s="1009"/>
      <c r="IK13495" s="1009"/>
      <c r="IL13495" s="1009"/>
      <c r="IM13495" s="1009"/>
    </row>
    <row r="13496" spans="17:247" x14ac:dyDescent="0.25">
      <c r="Q13496" s="1333"/>
      <c r="R13496" s="1333"/>
      <c r="S13496" s="669"/>
      <c r="T13496" s="669"/>
      <c r="U13496" s="669"/>
      <c r="AG13496" s="873"/>
      <c r="AN13496" s="669"/>
      <c r="IG13496" s="1009"/>
      <c r="IH13496" s="1009"/>
      <c r="II13496" s="1009"/>
      <c r="IJ13496" s="1009"/>
      <c r="IK13496" s="1009"/>
      <c r="IL13496" s="1009"/>
      <c r="IM13496" s="1009"/>
    </row>
    <row r="13497" spans="17:247" x14ac:dyDescent="0.25">
      <c r="Q13497" s="1333"/>
      <c r="R13497" s="1333"/>
      <c r="S13497" s="669"/>
      <c r="T13497" s="669"/>
      <c r="U13497" s="669"/>
      <c r="AG13497" s="873"/>
      <c r="AN13497" s="669"/>
      <c r="IG13497" s="1009"/>
      <c r="IH13497" s="1009"/>
      <c r="II13497" s="1009"/>
      <c r="IJ13497" s="1009"/>
      <c r="IK13497" s="1009"/>
      <c r="IL13497" s="1009"/>
      <c r="IM13497" s="1009"/>
    </row>
    <row r="13498" spans="17:247" x14ac:dyDescent="0.25">
      <c r="Q13498" s="1333"/>
      <c r="R13498" s="1333"/>
      <c r="S13498" s="669"/>
      <c r="T13498" s="669"/>
      <c r="U13498" s="669"/>
      <c r="AG13498" s="873"/>
      <c r="AN13498" s="669"/>
      <c r="IG13498" s="1009"/>
      <c r="IH13498" s="1009"/>
      <c r="II13498" s="1009"/>
      <c r="IJ13498" s="1009"/>
      <c r="IK13498" s="1009"/>
      <c r="IL13498" s="1009"/>
      <c r="IM13498" s="1009"/>
    </row>
    <row r="13499" spans="17:247" x14ac:dyDescent="0.25">
      <c r="Q13499" s="1333"/>
      <c r="R13499" s="1333"/>
      <c r="S13499" s="669"/>
      <c r="T13499" s="669"/>
      <c r="U13499" s="669"/>
      <c r="AG13499" s="873"/>
      <c r="AN13499" s="669"/>
      <c r="IG13499" s="1009"/>
      <c r="IH13499" s="1009"/>
      <c r="II13499" s="1009"/>
      <c r="IJ13499" s="1009"/>
      <c r="IK13499" s="1009"/>
      <c r="IL13499" s="1009"/>
      <c r="IM13499" s="1009"/>
    </row>
    <row r="13500" spans="17:247" x14ac:dyDescent="0.25">
      <c r="Q13500" s="1333"/>
      <c r="R13500" s="1333"/>
      <c r="S13500" s="669"/>
      <c r="T13500" s="669"/>
      <c r="U13500" s="669"/>
      <c r="AG13500" s="873"/>
      <c r="AN13500" s="669"/>
      <c r="IG13500" s="1009"/>
      <c r="IH13500" s="1009"/>
      <c r="II13500" s="1009"/>
      <c r="IJ13500" s="1009"/>
      <c r="IK13500" s="1009"/>
      <c r="IL13500" s="1009"/>
      <c r="IM13500" s="1009"/>
    </row>
    <row r="13501" spans="17:247" x14ac:dyDescent="0.25">
      <c r="Q13501" s="1333"/>
      <c r="R13501" s="1333"/>
      <c r="S13501" s="669"/>
      <c r="T13501" s="669"/>
      <c r="U13501" s="669"/>
      <c r="AG13501" s="873"/>
      <c r="AN13501" s="669"/>
      <c r="IG13501" s="1009"/>
      <c r="IH13501" s="1009"/>
      <c r="II13501" s="1009"/>
      <c r="IJ13501" s="1009"/>
      <c r="IK13501" s="1009"/>
      <c r="IL13501" s="1009"/>
      <c r="IM13501" s="1009"/>
    </row>
    <row r="13502" spans="17:247" x14ac:dyDescent="0.25">
      <c r="Q13502" s="1333"/>
      <c r="R13502" s="1333"/>
      <c r="S13502" s="669"/>
      <c r="T13502" s="669"/>
      <c r="U13502" s="669"/>
      <c r="AG13502" s="873"/>
      <c r="AN13502" s="669"/>
      <c r="IG13502" s="1009"/>
      <c r="IH13502" s="1009"/>
      <c r="II13502" s="1009"/>
      <c r="IJ13502" s="1009"/>
      <c r="IK13502" s="1009"/>
      <c r="IL13502" s="1009"/>
      <c r="IM13502" s="1009"/>
    </row>
    <row r="13503" spans="17:247" x14ac:dyDescent="0.25">
      <c r="Q13503" s="1333"/>
      <c r="R13503" s="1333"/>
      <c r="S13503" s="669"/>
      <c r="T13503" s="669"/>
      <c r="U13503" s="669"/>
      <c r="AG13503" s="873"/>
      <c r="AN13503" s="669"/>
      <c r="IG13503" s="1009"/>
      <c r="IH13503" s="1009"/>
      <c r="II13503" s="1009"/>
      <c r="IJ13503" s="1009"/>
      <c r="IK13503" s="1009"/>
      <c r="IL13503" s="1009"/>
      <c r="IM13503" s="1009"/>
    </row>
    <row r="13504" spans="17:247" x14ac:dyDescent="0.25">
      <c r="Q13504" s="1333"/>
      <c r="R13504" s="1333"/>
      <c r="S13504" s="669"/>
      <c r="T13504" s="669"/>
      <c r="U13504" s="669"/>
      <c r="AG13504" s="873"/>
      <c r="AN13504" s="669"/>
      <c r="IG13504" s="1009"/>
      <c r="IH13504" s="1009"/>
      <c r="II13504" s="1009"/>
      <c r="IJ13504" s="1009"/>
      <c r="IK13504" s="1009"/>
      <c r="IL13504" s="1009"/>
      <c r="IM13504" s="1009"/>
    </row>
    <row r="13505" spans="17:247" x14ac:dyDescent="0.25">
      <c r="Q13505" s="1333"/>
      <c r="R13505" s="1333"/>
      <c r="S13505" s="669"/>
      <c r="T13505" s="669"/>
      <c r="U13505" s="669"/>
      <c r="AG13505" s="873"/>
      <c r="AN13505" s="669"/>
      <c r="IG13505" s="1009"/>
      <c r="IH13505" s="1009"/>
      <c r="II13505" s="1009"/>
      <c r="IJ13505" s="1009"/>
      <c r="IK13505" s="1009"/>
      <c r="IL13505" s="1009"/>
      <c r="IM13505" s="1009"/>
    </row>
    <row r="13506" spans="17:247" x14ac:dyDescent="0.25">
      <c r="Q13506" s="1333"/>
      <c r="R13506" s="1333"/>
      <c r="S13506" s="669"/>
      <c r="T13506" s="669"/>
      <c r="U13506" s="669"/>
      <c r="AG13506" s="873"/>
      <c r="AN13506" s="669"/>
      <c r="IG13506" s="1009"/>
      <c r="IH13506" s="1009"/>
      <c r="II13506" s="1009"/>
      <c r="IJ13506" s="1009"/>
      <c r="IK13506" s="1009"/>
      <c r="IL13506" s="1009"/>
      <c r="IM13506" s="1009"/>
    </row>
    <row r="13507" spans="17:247" x14ac:dyDescent="0.25">
      <c r="Q13507" s="1333"/>
      <c r="R13507" s="1333"/>
      <c r="S13507" s="669"/>
      <c r="T13507" s="669"/>
      <c r="U13507" s="669"/>
      <c r="AG13507" s="873"/>
      <c r="AN13507" s="669"/>
      <c r="IG13507" s="1009"/>
      <c r="IH13507" s="1009"/>
      <c r="II13507" s="1009"/>
      <c r="IJ13507" s="1009"/>
      <c r="IK13507" s="1009"/>
      <c r="IL13507" s="1009"/>
      <c r="IM13507" s="1009"/>
    </row>
    <row r="13508" spans="17:247" x14ac:dyDescent="0.25">
      <c r="Q13508" s="1333"/>
      <c r="R13508" s="1333"/>
      <c r="S13508" s="669"/>
      <c r="T13508" s="669"/>
      <c r="U13508" s="669"/>
      <c r="AG13508" s="873"/>
      <c r="AN13508" s="669"/>
      <c r="IG13508" s="1009"/>
      <c r="IH13508" s="1009"/>
      <c r="II13508" s="1009"/>
      <c r="IJ13508" s="1009"/>
      <c r="IK13508" s="1009"/>
      <c r="IL13508" s="1009"/>
      <c r="IM13508" s="1009"/>
    </row>
    <row r="13509" spans="17:247" x14ac:dyDescent="0.25">
      <c r="Q13509" s="1333"/>
      <c r="R13509" s="1333"/>
      <c r="S13509" s="669"/>
      <c r="T13509" s="669"/>
      <c r="U13509" s="669"/>
      <c r="AG13509" s="873"/>
      <c r="AN13509" s="669"/>
      <c r="IG13509" s="1009"/>
      <c r="IH13509" s="1009"/>
      <c r="II13509" s="1009"/>
      <c r="IJ13509" s="1009"/>
      <c r="IK13509" s="1009"/>
      <c r="IL13509" s="1009"/>
      <c r="IM13509" s="1009"/>
    </row>
    <row r="13510" spans="17:247" x14ac:dyDescent="0.25">
      <c r="Q13510" s="1333"/>
      <c r="R13510" s="1333"/>
      <c r="S13510" s="669"/>
      <c r="T13510" s="669"/>
      <c r="U13510" s="669"/>
      <c r="AG13510" s="873"/>
      <c r="AN13510" s="669"/>
      <c r="IG13510" s="1009"/>
      <c r="IH13510" s="1009"/>
      <c r="II13510" s="1009"/>
      <c r="IJ13510" s="1009"/>
      <c r="IK13510" s="1009"/>
      <c r="IL13510" s="1009"/>
      <c r="IM13510" s="1009"/>
    </row>
    <row r="13511" spans="17:247" x14ac:dyDescent="0.25">
      <c r="Q13511" s="1333"/>
      <c r="R13511" s="1333"/>
      <c r="S13511" s="669"/>
      <c r="T13511" s="669"/>
      <c r="U13511" s="669"/>
      <c r="AG13511" s="873"/>
      <c r="AN13511" s="669"/>
      <c r="IG13511" s="1009"/>
      <c r="IH13511" s="1009"/>
      <c r="II13511" s="1009"/>
      <c r="IJ13511" s="1009"/>
      <c r="IK13511" s="1009"/>
      <c r="IL13511" s="1009"/>
      <c r="IM13511" s="1009"/>
    </row>
    <row r="13512" spans="17:247" x14ac:dyDescent="0.25">
      <c r="Q13512" s="1333"/>
      <c r="R13512" s="1333"/>
      <c r="S13512" s="669"/>
      <c r="T13512" s="669"/>
      <c r="U13512" s="669"/>
      <c r="AG13512" s="873"/>
      <c r="AN13512" s="669"/>
      <c r="IG13512" s="1009"/>
      <c r="IH13512" s="1009"/>
      <c r="II13512" s="1009"/>
      <c r="IJ13512" s="1009"/>
      <c r="IK13512" s="1009"/>
      <c r="IL13512" s="1009"/>
      <c r="IM13512" s="1009"/>
    </row>
    <row r="13513" spans="17:247" x14ac:dyDescent="0.25">
      <c r="Q13513" s="1333"/>
      <c r="R13513" s="1333"/>
      <c r="S13513" s="669"/>
      <c r="T13513" s="669"/>
      <c r="U13513" s="669"/>
      <c r="AG13513" s="873"/>
      <c r="AN13513" s="669"/>
      <c r="IG13513" s="1009"/>
      <c r="IH13513" s="1009"/>
      <c r="II13513" s="1009"/>
      <c r="IJ13513" s="1009"/>
      <c r="IK13513" s="1009"/>
      <c r="IL13513" s="1009"/>
      <c r="IM13513" s="1009"/>
    </row>
    <row r="13514" spans="17:247" x14ac:dyDescent="0.25">
      <c r="Q13514" s="1333"/>
      <c r="R13514" s="1333"/>
      <c r="S13514" s="669"/>
      <c r="T13514" s="669"/>
      <c r="U13514" s="669"/>
      <c r="AG13514" s="873"/>
      <c r="AN13514" s="669"/>
      <c r="IG13514" s="1009"/>
      <c r="IH13514" s="1009"/>
      <c r="II13514" s="1009"/>
      <c r="IJ13514" s="1009"/>
      <c r="IK13514" s="1009"/>
      <c r="IL13514" s="1009"/>
      <c r="IM13514" s="1009"/>
    </row>
    <row r="13515" spans="17:247" x14ac:dyDescent="0.25">
      <c r="Q13515" s="1333"/>
      <c r="R13515" s="1333"/>
      <c r="S13515" s="669"/>
      <c r="T13515" s="669"/>
      <c r="U13515" s="669"/>
      <c r="AG13515" s="873"/>
      <c r="AN13515" s="669"/>
      <c r="IG13515" s="1009"/>
      <c r="IH13515" s="1009"/>
      <c r="II13515" s="1009"/>
      <c r="IJ13515" s="1009"/>
      <c r="IK13515" s="1009"/>
      <c r="IL13515" s="1009"/>
      <c r="IM13515" s="1009"/>
    </row>
    <row r="13516" spans="17:247" x14ac:dyDescent="0.25">
      <c r="Q13516" s="1333"/>
      <c r="R13516" s="1333"/>
      <c r="S13516" s="669"/>
      <c r="T13516" s="669"/>
      <c r="U13516" s="669"/>
      <c r="AG13516" s="873"/>
      <c r="AN13516" s="669"/>
      <c r="IG13516" s="1009"/>
      <c r="IH13516" s="1009"/>
      <c r="II13516" s="1009"/>
      <c r="IJ13516" s="1009"/>
      <c r="IK13516" s="1009"/>
      <c r="IL13516" s="1009"/>
      <c r="IM13516" s="1009"/>
    </row>
    <row r="13517" spans="17:247" x14ac:dyDescent="0.25">
      <c r="Q13517" s="1333"/>
      <c r="R13517" s="1333"/>
      <c r="S13517" s="669"/>
      <c r="T13517" s="669"/>
      <c r="U13517" s="669"/>
      <c r="AG13517" s="873"/>
      <c r="AN13517" s="669"/>
      <c r="IG13517" s="1009"/>
      <c r="IH13517" s="1009"/>
      <c r="II13517" s="1009"/>
      <c r="IJ13517" s="1009"/>
      <c r="IK13517" s="1009"/>
      <c r="IL13517" s="1009"/>
      <c r="IM13517" s="1009"/>
    </row>
    <row r="13518" spans="17:247" x14ac:dyDescent="0.25">
      <c r="Q13518" s="1333"/>
      <c r="R13518" s="1333"/>
      <c r="S13518" s="669"/>
      <c r="T13518" s="669"/>
      <c r="U13518" s="669"/>
      <c r="AG13518" s="873"/>
      <c r="AN13518" s="669"/>
      <c r="IG13518" s="1009"/>
      <c r="IH13518" s="1009"/>
      <c r="II13518" s="1009"/>
      <c r="IJ13518" s="1009"/>
      <c r="IK13518" s="1009"/>
      <c r="IL13518" s="1009"/>
      <c r="IM13518" s="1009"/>
    </row>
    <row r="13519" spans="17:247" x14ac:dyDescent="0.25">
      <c r="Q13519" s="1333"/>
      <c r="R13519" s="1333"/>
      <c r="S13519" s="669"/>
      <c r="T13519" s="669"/>
      <c r="U13519" s="669"/>
      <c r="AG13519" s="873"/>
      <c r="AN13519" s="669"/>
      <c r="IG13519" s="1009"/>
      <c r="IH13519" s="1009"/>
      <c r="II13519" s="1009"/>
      <c r="IJ13519" s="1009"/>
      <c r="IK13519" s="1009"/>
      <c r="IL13519" s="1009"/>
      <c r="IM13519" s="1009"/>
    </row>
    <row r="13520" spans="17:247" x14ac:dyDescent="0.25">
      <c r="Q13520" s="1333"/>
      <c r="R13520" s="1333"/>
      <c r="S13520" s="669"/>
      <c r="T13520" s="669"/>
      <c r="U13520" s="669"/>
      <c r="AG13520" s="873"/>
      <c r="AN13520" s="669"/>
      <c r="IG13520" s="1009"/>
      <c r="IH13520" s="1009"/>
      <c r="II13520" s="1009"/>
      <c r="IJ13520" s="1009"/>
      <c r="IK13520" s="1009"/>
      <c r="IL13520" s="1009"/>
      <c r="IM13520" s="1009"/>
    </row>
    <row r="13521" spans="17:247" x14ac:dyDescent="0.25">
      <c r="Q13521" s="1333"/>
      <c r="R13521" s="1333"/>
      <c r="S13521" s="669"/>
      <c r="T13521" s="669"/>
      <c r="U13521" s="669"/>
      <c r="AG13521" s="873"/>
      <c r="AN13521" s="669"/>
      <c r="IG13521" s="1009"/>
      <c r="IH13521" s="1009"/>
      <c r="II13521" s="1009"/>
      <c r="IJ13521" s="1009"/>
      <c r="IK13521" s="1009"/>
      <c r="IL13521" s="1009"/>
      <c r="IM13521" s="1009"/>
    </row>
    <row r="13522" spans="17:247" x14ac:dyDescent="0.25">
      <c r="Q13522" s="1333"/>
      <c r="R13522" s="1333"/>
      <c r="S13522" s="669"/>
      <c r="T13522" s="669"/>
      <c r="U13522" s="669"/>
      <c r="AG13522" s="873"/>
      <c r="AN13522" s="669"/>
      <c r="IG13522" s="1009"/>
      <c r="IH13522" s="1009"/>
      <c r="II13522" s="1009"/>
      <c r="IJ13522" s="1009"/>
      <c r="IK13522" s="1009"/>
      <c r="IL13522" s="1009"/>
      <c r="IM13522" s="1009"/>
    </row>
    <row r="13523" spans="17:247" x14ac:dyDescent="0.25">
      <c r="Q13523" s="1333"/>
      <c r="R13523" s="1333"/>
      <c r="S13523" s="669"/>
      <c r="T13523" s="669"/>
      <c r="U13523" s="669"/>
      <c r="AG13523" s="873"/>
      <c r="AN13523" s="669"/>
      <c r="IG13523" s="1009"/>
      <c r="IH13523" s="1009"/>
      <c r="II13523" s="1009"/>
      <c r="IJ13523" s="1009"/>
      <c r="IK13523" s="1009"/>
      <c r="IL13523" s="1009"/>
      <c r="IM13523" s="1009"/>
    </row>
    <row r="13524" spans="17:247" x14ac:dyDescent="0.25">
      <c r="Q13524" s="1333"/>
      <c r="R13524" s="1333"/>
      <c r="S13524" s="669"/>
      <c r="T13524" s="669"/>
      <c r="U13524" s="669"/>
      <c r="AG13524" s="873"/>
      <c r="AN13524" s="669"/>
      <c r="IG13524" s="1009"/>
      <c r="IH13524" s="1009"/>
      <c r="II13524" s="1009"/>
      <c r="IJ13524" s="1009"/>
      <c r="IK13524" s="1009"/>
      <c r="IL13524" s="1009"/>
      <c r="IM13524" s="1009"/>
    </row>
    <row r="13525" spans="17:247" x14ac:dyDescent="0.25">
      <c r="Q13525" s="1333"/>
      <c r="R13525" s="1333"/>
      <c r="S13525" s="669"/>
      <c r="T13525" s="669"/>
      <c r="U13525" s="669"/>
      <c r="AG13525" s="873"/>
      <c r="AN13525" s="669"/>
      <c r="IG13525" s="1009"/>
      <c r="IH13525" s="1009"/>
      <c r="II13525" s="1009"/>
      <c r="IJ13525" s="1009"/>
      <c r="IK13525" s="1009"/>
      <c r="IL13525" s="1009"/>
      <c r="IM13525" s="1009"/>
    </row>
    <row r="13526" spans="17:247" x14ac:dyDescent="0.25">
      <c r="Q13526" s="1333"/>
      <c r="R13526" s="1333"/>
      <c r="S13526" s="669"/>
      <c r="T13526" s="669"/>
      <c r="U13526" s="669"/>
      <c r="AG13526" s="873"/>
      <c r="AN13526" s="669"/>
      <c r="IG13526" s="1009"/>
      <c r="IH13526" s="1009"/>
      <c r="II13526" s="1009"/>
      <c r="IJ13526" s="1009"/>
      <c r="IK13526" s="1009"/>
      <c r="IL13526" s="1009"/>
      <c r="IM13526" s="1009"/>
    </row>
    <row r="13527" spans="17:247" x14ac:dyDescent="0.25">
      <c r="Q13527" s="1333"/>
      <c r="R13527" s="1333"/>
      <c r="S13527" s="669"/>
      <c r="T13527" s="669"/>
      <c r="U13527" s="669"/>
      <c r="AG13527" s="873"/>
      <c r="AN13527" s="669"/>
      <c r="IG13527" s="1009"/>
      <c r="IH13527" s="1009"/>
      <c r="II13527" s="1009"/>
      <c r="IJ13527" s="1009"/>
      <c r="IK13527" s="1009"/>
      <c r="IL13527" s="1009"/>
      <c r="IM13527" s="1009"/>
    </row>
    <row r="13528" spans="17:247" x14ac:dyDescent="0.25">
      <c r="Q13528" s="1333"/>
      <c r="R13528" s="1333"/>
      <c r="S13528" s="669"/>
      <c r="T13528" s="669"/>
      <c r="U13528" s="669"/>
      <c r="AG13528" s="873"/>
      <c r="AN13528" s="669"/>
      <c r="IG13528" s="1009"/>
      <c r="IH13528" s="1009"/>
      <c r="II13528" s="1009"/>
      <c r="IJ13528" s="1009"/>
      <c r="IK13528" s="1009"/>
      <c r="IL13528" s="1009"/>
      <c r="IM13528" s="1009"/>
    </row>
    <row r="13529" spans="17:247" x14ac:dyDescent="0.25">
      <c r="Q13529" s="1333"/>
      <c r="R13529" s="1333"/>
      <c r="S13529" s="669"/>
      <c r="T13529" s="669"/>
      <c r="U13529" s="669"/>
      <c r="AG13529" s="873"/>
      <c r="AN13529" s="669"/>
      <c r="IG13529" s="1009"/>
      <c r="IH13529" s="1009"/>
      <c r="II13529" s="1009"/>
      <c r="IJ13529" s="1009"/>
      <c r="IK13529" s="1009"/>
      <c r="IL13529" s="1009"/>
      <c r="IM13529" s="1009"/>
    </row>
    <row r="13530" spans="17:247" x14ac:dyDescent="0.25">
      <c r="Q13530" s="1333"/>
      <c r="R13530" s="1333"/>
      <c r="S13530" s="669"/>
      <c r="T13530" s="669"/>
      <c r="U13530" s="669"/>
      <c r="AG13530" s="873"/>
      <c r="AN13530" s="669"/>
      <c r="IG13530" s="1009"/>
      <c r="IH13530" s="1009"/>
      <c r="II13530" s="1009"/>
      <c r="IJ13530" s="1009"/>
      <c r="IK13530" s="1009"/>
      <c r="IL13530" s="1009"/>
      <c r="IM13530" s="1009"/>
    </row>
    <row r="13531" spans="17:247" x14ac:dyDescent="0.25">
      <c r="Q13531" s="1333"/>
      <c r="R13531" s="1333"/>
      <c r="S13531" s="669"/>
      <c r="T13531" s="669"/>
      <c r="U13531" s="669"/>
      <c r="AG13531" s="873"/>
      <c r="AN13531" s="669"/>
      <c r="IG13531" s="1009"/>
      <c r="IH13531" s="1009"/>
      <c r="II13531" s="1009"/>
      <c r="IJ13531" s="1009"/>
      <c r="IK13531" s="1009"/>
      <c r="IL13531" s="1009"/>
      <c r="IM13531" s="1009"/>
    </row>
    <row r="13532" spans="17:247" x14ac:dyDescent="0.25">
      <c r="Q13532" s="1333"/>
      <c r="R13532" s="1333"/>
      <c r="S13532" s="669"/>
      <c r="T13532" s="669"/>
      <c r="U13532" s="669"/>
      <c r="AG13532" s="873"/>
      <c r="AN13532" s="669"/>
      <c r="IG13532" s="1009"/>
      <c r="IH13532" s="1009"/>
      <c r="II13532" s="1009"/>
      <c r="IJ13532" s="1009"/>
      <c r="IK13532" s="1009"/>
      <c r="IL13532" s="1009"/>
      <c r="IM13532" s="1009"/>
    </row>
    <row r="13533" spans="17:247" x14ac:dyDescent="0.25">
      <c r="Q13533" s="1333"/>
      <c r="R13533" s="1333"/>
      <c r="S13533" s="669"/>
      <c r="T13533" s="669"/>
      <c r="U13533" s="669"/>
      <c r="AG13533" s="873"/>
      <c r="AN13533" s="669"/>
      <c r="IG13533" s="1009"/>
      <c r="IH13533" s="1009"/>
      <c r="II13533" s="1009"/>
      <c r="IJ13533" s="1009"/>
      <c r="IK13533" s="1009"/>
      <c r="IL13533" s="1009"/>
      <c r="IM13533" s="1009"/>
    </row>
    <row r="13534" spans="17:247" x14ac:dyDescent="0.25">
      <c r="Q13534" s="1333"/>
      <c r="R13534" s="1333"/>
      <c r="S13534" s="669"/>
      <c r="T13534" s="669"/>
      <c r="U13534" s="669"/>
      <c r="AG13534" s="873"/>
      <c r="AN13534" s="669"/>
      <c r="IG13534" s="1009"/>
      <c r="IH13534" s="1009"/>
      <c r="II13534" s="1009"/>
      <c r="IJ13534" s="1009"/>
      <c r="IK13534" s="1009"/>
      <c r="IL13534" s="1009"/>
      <c r="IM13534" s="1009"/>
    </row>
    <row r="13535" spans="17:247" x14ac:dyDescent="0.25">
      <c r="Q13535" s="1333"/>
      <c r="R13535" s="1333"/>
      <c r="S13535" s="669"/>
      <c r="T13535" s="669"/>
      <c r="U13535" s="669"/>
      <c r="AG13535" s="873"/>
      <c r="AN13535" s="669"/>
      <c r="IG13535" s="1009"/>
      <c r="IH13535" s="1009"/>
      <c r="II13535" s="1009"/>
      <c r="IJ13535" s="1009"/>
      <c r="IK13535" s="1009"/>
      <c r="IL13535" s="1009"/>
      <c r="IM13535" s="1009"/>
    </row>
    <row r="13536" spans="17:247" x14ac:dyDescent="0.25">
      <c r="Q13536" s="1333"/>
      <c r="R13536" s="1333"/>
      <c r="S13536" s="669"/>
      <c r="T13536" s="669"/>
      <c r="U13536" s="669"/>
      <c r="AG13536" s="873"/>
      <c r="AN13536" s="669"/>
      <c r="IG13536" s="1009"/>
      <c r="IH13536" s="1009"/>
      <c r="II13536" s="1009"/>
      <c r="IJ13536" s="1009"/>
      <c r="IK13536" s="1009"/>
      <c r="IL13536" s="1009"/>
      <c r="IM13536" s="1009"/>
    </row>
    <row r="13537" spans="17:247" x14ac:dyDescent="0.25">
      <c r="Q13537" s="1333"/>
      <c r="R13537" s="1333"/>
      <c r="S13537" s="669"/>
      <c r="T13537" s="669"/>
      <c r="U13537" s="669"/>
      <c r="AG13537" s="873"/>
      <c r="AN13537" s="669"/>
      <c r="IG13537" s="1009"/>
      <c r="IH13537" s="1009"/>
      <c r="II13537" s="1009"/>
      <c r="IJ13537" s="1009"/>
      <c r="IK13537" s="1009"/>
      <c r="IL13537" s="1009"/>
      <c r="IM13537" s="1009"/>
    </row>
    <row r="13538" spans="17:247" x14ac:dyDescent="0.25">
      <c r="Q13538" s="1333"/>
      <c r="R13538" s="1333"/>
      <c r="S13538" s="669"/>
      <c r="T13538" s="669"/>
      <c r="U13538" s="669"/>
      <c r="AG13538" s="873"/>
      <c r="AN13538" s="669"/>
      <c r="IG13538" s="1009"/>
      <c r="IH13538" s="1009"/>
      <c r="II13538" s="1009"/>
      <c r="IJ13538" s="1009"/>
      <c r="IK13538" s="1009"/>
      <c r="IL13538" s="1009"/>
      <c r="IM13538" s="1009"/>
    </row>
    <row r="13539" spans="17:247" x14ac:dyDescent="0.25">
      <c r="Q13539" s="1333"/>
      <c r="R13539" s="1333"/>
      <c r="S13539" s="669"/>
      <c r="T13539" s="669"/>
      <c r="U13539" s="669"/>
      <c r="AG13539" s="873"/>
      <c r="AN13539" s="669"/>
      <c r="IG13539" s="1009"/>
      <c r="IH13539" s="1009"/>
      <c r="II13539" s="1009"/>
      <c r="IJ13539" s="1009"/>
      <c r="IK13539" s="1009"/>
      <c r="IL13539" s="1009"/>
      <c r="IM13539" s="1009"/>
    </row>
    <row r="13540" spans="17:247" x14ac:dyDescent="0.25">
      <c r="Q13540" s="1333"/>
      <c r="R13540" s="1333"/>
      <c r="S13540" s="669"/>
      <c r="T13540" s="669"/>
      <c r="U13540" s="669"/>
      <c r="AG13540" s="873"/>
      <c r="AN13540" s="669"/>
      <c r="IG13540" s="1009"/>
      <c r="IH13540" s="1009"/>
      <c r="II13540" s="1009"/>
      <c r="IJ13540" s="1009"/>
      <c r="IK13540" s="1009"/>
      <c r="IL13540" s="1009"/>
      <c r="IM13540" s="1009"/>
    </row>
    <row r="13541" spans="17:247" x14ac:dyDescent="0.25">
      <c r="Q13541" s="1333"/>
      <c r="R13541" s="1333"/>
      <c r="S13541" s="669"/>
      <c r="T13541" s="669"/>
      <c r="U13541" s="669"/>
      <c r="AG13541" s="873"/>
      <c r="AN13541" s="669"/>
      <c r="IG13541" s="1009"/>
      <c r="IH13541" s="1009"/>
      <c r="II13541" s="1009"/>
      <c r="IJ13541" s="1009"/>
      <c r="IK13541" s="1009"/>
      <c r="IL13541" s="1009"/>
      <c r="IM13541" s="1009"/>
    </row>
    <row r="13542" spans="17:247" x14ac:dyDescent="0.25">
      <c r="Q13542" s="1333"/>
      <c r="R13542" s="1333"/>
      <c r="S13542" s="669"/>
      <c r="T13542" s="669"/>
      <c r="U13542" s="669"/>
      <c r="AG13542" s="873"/>
      <c r="AN13542" s="669"/>
      <c r="IG13542" s="1009"/>
      <c r="IH13542" s="1009"/>
      <c r="II13542" s="1009"/>
      <c r="IJ13542" s="1009"/>
      <c r="IK13542" s="1009"/>
      <c r="IL13542" s="1009"/>
      <c r="IM13542" s="1009"/>
    </row>
    <row r="13543" spans="17:247" x14ac:dyDescent="0.25">
      <c r="Q13543" s="1333"/>
      <c r="R13543" s="1333"/>
      <c r="S13543" s="669"/>
      <c r="T13543" s="669"/>
      <c r="U13543" s="669"/>
      <c r="AG13543" s="873"/>
      <c r="AN13543" s="669"/>
      <c r="IG13543" s="1009"/>
      <c r="IH13543" s="1009"/>
      <c r="II13543" s="1009"/>
      <c r="IJ13543" s="1009"/>
      <c r="IK13543" s="1009"/>
      <c r="IL13543" s="1009"/>
      <c r="IM13543" s="1009"/>
    </row>
    <row r="13544" spans="17:247" x14ac:dyDescent="0.25">
      <c r="Q13544" s="1333"/>
      <c r="R13544" s="1333"/>
      <c r="S13544" s="669"/>
      <c r="T13544" s="669"/>
      <c r="U13544" s="669"/>
      <c r="AG13544" s="873"/>
      <c r="AN13544" s="669"/>
      <c r="IG13544" s="1009"/>
      <c r="IH13544" s="1009"/>
      <c r="II13544" s="1009"/>
      <c r="IJ13544" s="1009"/>
      <c r="IK13544" s="1009"/>
      <c r="IL13544" s="1009"/>
      <c r="IM13544" s="1009"/>
    </row>
    <row r="13545" spans="17:247" x14ac:dyDescent="0.25">
      <c r="Q13545" s="1333"/>
      <c r="R13545" s="1333"/>
      <c r="S13545" s="669"/>
      <c r="T13545" s="669"/>
      <c r="U13545" s="669"/>
      <c r="AG13545" s="873"/>
      <c r="AN13545" s="669"/>
      <c r="IG13545" s="1009"/>
      <c r="IH13545" s="1009"/>
      <c r="II13545" s="1009"/>
      <c r="IJ13545" s="1009"/>
      <c r="IK13545" s="1009"/>
      <c r="IL13545" s="1009"/>
      <c r="IM13545" s="1009"/>
    </row>
    <row r="13546" spans="17:247" x14ac:dyDescent="0.25">
      <c r="Q13546" s="1333"/>
      <c r="R13546" s="1333"/>
      <c r="S13546" s="669"/>
      <c r="T13546" s="669"/>
      <c r="U13546" s="669"/>
      <c r="AG13546" s="873"/>
      <c r="AN13546" s="669"/>
      <c r="IG13546" s="1009"/>
      <c r="IH13546" s="1009"/>
      <c r="II13546" s="1009"/>
      <c r="IJ13546" s="1009"/>
      <c r="IK13546" s="1009"/>
      <c r="IL13546" s="1009"/>
      <c r="IM13546" s="1009"/>
    </row>
    <row r="13547" spans="17:247" x14ac:dyDescent="0.25">
      <c r="Q13547" s="1333"/>
      <c r="R13547" s="1333"/>
      <c r="S13547" s="669"/>
      <c r="T13547" s="669"/>
      <c r="U13547" s="669"/>
      <c r="AG13547" s="873"/>
      <c r="AN13547" s="669"/>
      <c r="IG13547" s="1009"/>
      <c r="IH13547" s="1009"/>
      <c r="II13547" s="1009"/>
      <c r="IJ13547" s="1009"/>
      <c r="IK13547" s="1009"/>
      <c r="IL13547" s="1009"/>
      <c r="IM13547" s="1009"/>
    </row>
    <row r="13548" spans="17:247" x14ac:dyDescent="0.25">
      <c r="Q13548" s="1333"/>
      <c r="R13548" s="1333"/>
      <c r="S13548" s="669"/>
      <c r="T13548" s="669"/>
      <c r="U13548" s="669"/>
      <c r="AG13548" s="873"/>
      <c r="AN13548" s="669"/>
      <c r="IG13548" s="1009"/>
      <c r="IH13548" s="1009"/>
      <c r="II13548" s="1009"/>
      <c r="IJ13548" s="1009"/>
      <c r="IK13548" s="1009"/>
      <c r="IL13548" s="1009"/>
      <c r="IM13548" s="1009"/>
    </row>
    <row r="13549" spans="17:247" x14ac:dyDescent="0.25">
      <c r="Q13549" s="1333"/>
      <c r="R13549" s="1333"/>
      <c r="S13549" s="669"/>
      <c r="T13549" s="669"/>
      <c r="U13549" s="669"/>
      <c r="AG13549" s="873"/>
      <c r="AN13549" s="669"/>
      <c r="IG13549" s="1009"/>
      <c r="IH13549" s="1009"/>
      <c r="II13549" s="1009"/>
      <c r="IJ13549" s="1009"/>
      <c r="IK13549" s="1009"/>
      <c r="IL13549" s="1009"/>
      <c r="IM13549" s="1009"/>
    </row>
    <row r="13550" spans="17:247" x14ac:dyDescent="0.25">
      <c r="Q13550" s="1333"/>
      <c r="R13550" s="1333"/>
      <c r="S13550" s="669"/>
      <c r="T13550" s="669"/>
      <c r="U13550" s="669"/>
      <c r="AG13550" s="873"/>
      <c r="AN13550" s="669"/>
      <c r="IG13550" s="1009"/>
      <c r="IH13550" s="1009"/>
      <c r="II13550" s="1009"/>
      <c r="IJ13550" s="1009"/>
      <c r="IK13550" s="1009"/>
      <c r="IL13550" s="1009"/>
      <c r="IM13550" s="1009"/>
    </row>
    <row r="13551" spans="17:247" x14ac:dyDescent="0.25">
      <c r="Q13551" s="1333"/>
      <c r="R13551" s="1333"/>
      <c r="S13551" s="669"/>
      <c r="T13551" s="669"/>
      <c r="U13551" s="669"/>
      <c r="AG13551" s="873"/>
      <c r="AN13551" s="669"/>
      <c r="IG13551" s="1009"/>
      <c r="IH13551" s="1009"/>
      <c r="II13551" s="1009"/>
      <c r="IJ13551" s="1009"/>
      <c r="IK13551" s="1009"/>
      <c r="IL13551" s="1009"/>
      <c r="IM13551" s="1009"/>
    </row>
    <row r="13552" spans="17:247" x14ac:dyDescent="0.25">
      <c r="Q13552" s="1333"/>
      <c r="R13552" s="1333"/>
      <c r="S13552" s="669"/>
      <c r="T13552" s="669"/>
      <c r="U13552" s="669"/>
      <c r="AG13552" s="873"/>
      <c r="AN13552" s="669"/>
      <c r="IG13552" s="1009"/>
      <c r="IH13552" s="1009"/>
      <c r="II13552" s="1009"/>
      <c r="IJ13552" s="1009"/>
      <c r="IK13552" s="1009"/>
      <c r="IL13552" s="1009"/>
      <c r="IM13552" s="1009"/>
    </row>
    <row r="13553" spans="17:247" x14ac:dyDescent="0.25">
      <c r="Q13553" s="1333"/>
      <c r="R13553" s="1333"/>
      <c r="S13553" s="669"/>
      <c r="T13553" s="669"/>
      <c r="U13553" s="669"/>
      <c r="AG13553" s="873"/>
      <c r="AN13553" s="669"/>
      <c r="IG13553" s="1009"/>
      <c r="IH13553" s="1009"/>
      <c r="II13553" s="1009"/>
      <c r="IJ13553" s="1009"/>
      <c r="IK13553" s="1009"/>
      <c r="IL13553" s="1009"/>
      <c r="IM13553" s="1009"/>
    </row>
    <row r="13554" spans="17:247" x14ac:dyDescent="0.25">
      <c r="Q13554" s="1333"/>
      <c r="R13554" s="1333"/>
      <c r="S13554" s="669"/>
      <c r="T13554" s="669"/>
      <c r="U13554" s="669"/>
      <c r="AG13554" s="873"/>
      <c r="AN13554" s="669"/>
      <c r="IG13554" s="1009"/>
      <c r="IH13554" s="1009"/>
      <c r="II13554" s="1009"/>
      <c r="IJ13554" s="1009"/>
      <c r="IK13554" s="1009"/>
      <c r="IL13554" s="1009"/>
      <c r="IM13554" s="1009"/>
    </row>
    <row r="13555" spans="17:247" x14ac:dyDescent="0.25">
      <c r="Q13555" s="1333"/>
      <c r="R13555" s="1333"/>
      <c r="S13555" s="669"/>
      <c r="T13555" s="669"/>
      <c r="U13555" s="669"/>
      <c r="AG13555" s="873"/>
      <c r="AN13555" s="669"/>
      <c r="IG13555" s="1009"/>
      <c r="IH13555" s="1009"/>
      <c r="II13555" s="1009"/>
      <c r="IJ13555" s="1009"/>
      <c r="IK13555" s="1009"/>
      <c r="IL13555" s="1009"/>
      <c r="IM13555" s="1009"/>
    </row>
    <row r="13556" spans="17:247" x14ac:dyDescent="0.25">
      <c r="Q13556" s="1333"/>
      <c r="R13556" s="1333"/>
      <c r="S13556" s="669"/>
      <c r="T13556" s="669"/>
      <c r="U13556" s="669"/>
      <c r="AG13556" s="873"/>
      <c r="AN13556" s="669"/>
      <c r="IG13556" s="1009"/>
      <c r="IH13556" s="1009"/>
      <c r="II13556" s="1009"/>
      <c r="IJ13556" s="1009"/>
      <c r="IK13556" s="1009"/>
      <c r="IL13556" s="1009"/>
      <c r="IM13556" s="1009"/>
    </row>
    <row r="13557" spans="17:247" x14ac:dyDescent="0.25">
      <c r="Q13557" s="1333"/>
      <c r="R13557" s="1333"/>
      <c r="S13557" s="669"/>
      <c r="T13557" s="669"/>
      <c r="U13557" s="669"/>
      <c r="AG13557" s="873"/>
      <c r="AN13557" s="669"/>
      <c r="IG13557" s="1009"/>
      <c r="IH13557" s="1009"/>
      <c r="II13557" s="1009"/>
      <c r="IJ13557" s="1009"/>
      <c r="IK13557" s="1009"/>
      <c r="IL13557" s="1009"/>
      <c r="IM13557" s="1009"/>
    </row>
    <row r="13558" spans="17:247" x14ac:dyDescent="0.25">
      <c r="Q13558" s="1333"/>
      <c r="R13558" s="1333"/>
      <c r="S13558" s="669"/>
      <c r="T13558" s="669"/>
      <c r="U13558" s="669"/>
      <c r="AG13558" s="873"/>
      <c r="AN13558" s="669"/>
      <c r="IG13558" s="1009"/>
      <c r="IH13558" s="1009"/>
      <c r="II13558" s="1009"/>
      <c r="IJ13558" s="1009"/>
      <c r="IK13558" s="1009"/>
      <c r="IL13558" s="1009"/>
      <c r="IM13558" s="1009"/>
    </row>
    <row r="13559" spans="17:247" x14ac:dyDescent="0.25">
      <c r="Q13559" s="1333"/>
      <c r="R13559" s="1333"/>
      <c r="S13559" s="669"/>
      <c r="T13559" s="669"/>
      <c r="U13559" s="669"/>
      <c r="AG13559" s="873"/>
      <c r="AN13559" s="669"/>
      <c r="IG13559" s="1009"/>
      <c r="IH13559" s="1009"/>
      <c r="II13559" s="1009"/>
      <c r="IJ13559" s="1009"/>
      <c r="IK13559" s="1009"/>
      <c r="IL13559" s="1009"/>
      <c r="IM13559" s="1009"/>
    </row>
    <row r="13560" spans="17:247" x14ac:dyDescent="0.25">
      <c r="Q13560" s="1333"/>
      <c r="R13560" s="1333"/>
      <c r="S13560" s="669"/>
      <c r="T13560" s="669"/>
      <c r="U13560" s="669"/>
      <c r="AG13560" s="873"/>
      <c r="AN13560" s="669"/>
      <c r="IG13560" s="1009"/>
      <c r="IH13560" s="1009"/>
      <c r="II13560" s="1009"/>
      <c r="IJ13560" s="1009"/>
      <c r="IK13560" s="1009"/>
      <c r="IL13560" s="1009"/>
      <c r="IM13560" s="1009"/>
    </row>
    <row r="13561" spans="17:247" x14ac:dyDescent="0.25">
      <c r="Q13561" s="1333"/>
      <c r="R13561" s="1333"/>
      <c r="S13561" s="669"/>
      <c r="T13561" s="669"/>
      <c r="U13561" s="669"/>
      <c r="AG13561" s="873"/>
      <c r="AN13561" s="669"/>
      <c r="IG13561" s="1009"/>
      <c r="IH13561" s="1009"/>
      <c r="II13561" s="1009"/>
      <c r="IJ13561" s="1009"/>
      <c r="IK13561" s="1009"/>
      <c r="IL13561" s="1009"/>
      <c r="IM13561" s="1009"/>
    </row>
    <row r="13562" spans="17:247" x14ac:dyDescent="0.25">
      <c r="Q13562" s="1333"/>
      <c r="R13562" s="1333"/>
      <c r="S13562" s="669"/>
      <c r="T13562" s="669"/>
      <c r="U13562" s="669"/>
      <c r="AG13562" s="873"/>
      <c r="AN13562" s="669"/>
      <c r="IG13562" s="1009"/>
      <c r="IH13562" s="1009"/>
      <c r="II13562" s="1009"/>
      <c r="IJ13562" s="1009"/>
      <c r="IK13562" s="1009"/>
      <c r="IL13562" s="1009"/>
      <c r="IM13562" s="1009"/>
    </row>
    <row r="13563" spans="17:247" x14ac:dyDescent="0.25">
      <c r="Q13563" s="1333"/>
      <c r="R13563" s="1333"/>
      <c r="S13563" s="669"/>
      <c r="T13563" s="669"/>
      <c r="U13563" s="669"/>
      <c r="AG13563" s="873"/>
      <c r="AN13563" s="669"/>
      <c r="IG13563" s="1009"/>
      <c r="IH13563" s="1009"/>
      <c r="II13563" s="1009"/>
      <c r="IJ13563" s="1009"/>
      <c r="IK13563" s="1009"/>
      <c r="IL13563" s="1009"/>
      <c r="IM13563" s="1009"/>
    </row>
    <row r="13564" spans="17:247" x14ac:dyDescent="0.25">
      <c r="Q13564" s="1333"/>
      <c r="R13564" s="1333"/>
      <c r="S13564" s="669"/>
      <c r="T13564" s="669"/>
      <c r="U13564" s="669"/>
      <c r="AG13564" s="873"/>
      <c r="AN13564" s="669"/>
      <c r="IG13564" s="1009"/>
      <c r="IH13564" s="1009"/>
      <c r="II13564" s="1009"/>
      <c r="IJ13564" s="1009"/>
      <c r="IK13564" s="1009"/>
      <c r="IL13564" s="1009"/>
      <c r="IM13564" s="1009"/>
    </row>
    <row r="13565" spans="17:247" x14ac:dyDescent="0.25">
      <c r="Q13565" s="1333"/>
      <c r="R13565" s="1333"/>
      <c r="S13565" s="669"/>
      <c r="T13565" s="669"/>
      <c r="U13565" s="669"/>
      <c r="AG13565" s="873"/>
      <c r="AN13565" s="669"/>
      <c r="IG13565" s="1009"/>
      <c r="IH13565" s="1009"/>
      <c r="II13565" s="1009"/>
      <c r="IJ13565" s="1009"/>
      <c r="IK13565" s="1009"/>
      <c r="IL13565" s="1009"/>
      <c r="IM13565" s="1009"/>
    </row>
    <row r="13566" spans="17:247" x14ac:dyDescent="0.25">
      <c r="Q13566" s="1333"/>
      <c r="R13566" s="1333"/>
      <c r="S13566" s="669"/>
      <c r="T13566" s="669"/>
      <c r="U13566" s="669"/>
      <c r="AG13566" s="873"/>
      <c r="AN13566" s="669"/>
      <c r="IG13566" s="1009"/>
      <c r="IH13566" s="1009"/>
      <c r="II13566" s="1009"/>
      <c r="IJ13566" s="1009"/>
      <c r="IK13566" s="1009"/>
      <c r="IL13566" s="1009"/>
      <c r="IM13566" s="1009"/>
    </row>
    <row r="13567" spans="17:247" x14ac:dyDescent="0.25">
      <c r="Q13567" s="1333"/>
      <c r="R13567" s="1333"/>
      <c r="S13567" s="669"/>
      <c r="T13567" s="669"/>
      <c r="U13567" s="669"/>
      <c r="AG13567" s="873"/>
      <c r="AN13567" s="669"/>
      <c r="IG13567" s="1009"/>
      <c r="IH13567" s="1009"/>
      <c r="II13567" s="1009"/>
      <c r="IJ13567" s="1009"/>
      <c r="IK13567" s="1009"/>
      <c r="IL13567" s="1009"/>
      <c r="IM13567" s="1009"/>
    </row>
    <row r="13568" spans="17:247" x14ac:dyDescent="0.25">
      <c r="Q13568" s="1333"/>
      <c r="R13568" s="1333"/>
      <c r="S13568" s="669"/>
      <c r="T13568" s="669"/>
      <c r="U13568" s="669"/>
      <c r="AG13568" s="873"/>
      <c r="AN13568" s="669"/>
      <c r="IG13568" s="1009"/>
      <c r="IH13568" s="1009"/>
      <c r="II13568" s="1009"/>
      <c r="IJ13568" s="1009"/>
      <c r="IK13568" s="1009"/>
      <c r="IL13568" s="1009"/>
      <c r="IM13568" s="1009"/>
    </row>
    <row r="13569" spans="17:247" x14ac:dyDescent="0.25">
      <c r="Q13569" s="1333"/>
      <c r="R13569" s="1333"/>
      <c r="S13569" s="669"/>
      <c r="T13569" s="669"/>
      <c r="U13569" s="669"/>
      <c r="AG13569" s="873"/>
      <c r="AN13569" s="669"/>
      <c r="IG13569" s="1009"/>
      <c r="IH13569" s="1009"/>
      <c r="II13569" s="1009"/>
      <c r="IJ13569" s="1009"/>
      <c r="IK13569" s="1009"/>
      <c r="IL13569" s="1009"/>
      <c r="IM13569" s="1009"/>
    </row>
    <row r="13570" spans="17:247" x14ac:dyDescent="0.25">
      <c r="Q13570" s="1333"/>
      <c r="R13570" s="1333"/>
      <c r="S13570" s="669"/>
      <c r="T13570" s="669"/>
      <c r="U13570" s="669"/>
      <c r="AG13570" s="873"/>
      <c r="AN13570" s="669"/>
      <c r="IG13570" s="1009"/>
      <c r="IH13570" s="1009"/>
      <c r="II13570" s="1009"/>
      <c r="IJ13570" s="1009"/>
      <c r="IK13570" s="1009"/>
      <c r="IL13570" s="1009"/>
      <c r="IM13570" s="1009"/>
    </row>
    <row r="13571" spans="17:247" x14ac:dyDescent="0.25">
      <c r="Q13571" s="1333"/>
      <c r="R13571" s="1333"/>
      <c r="S13571" s="669"/>
      <c r="T13571" s="669"/>
      <c r="U13571" s="669"/>
      <c r="AG13571" s="873"/>
      <c r="AN13571" s="669"/>
      <c r="IG13571" s="1009"/>
      <c r="IH13571" s="1009"/>
      <c r="II13571" s="1009"/>
      <c r="IJ13571" s="1009"/>
      <c r="IK13571" s="1009"/>
      <c r="IL13571" s="1009"/>
      <c r="IM13571" s="1009"/>
    </row>
    <row r="13572" spans="17:247" x14ac:dyDescent="0.25">
      <c r="Q13572" s="1333"/>
      <c r="R13572" s="1333"/>
      <c r="S13572" s="669"/>
      <c r="T13572" s="669"/>
      <c r="U13572" s="669"/>
      <c r="AG13572" s="873"/>
      <c r="AN13572" s="669"/>
      <c r="IG13572" s="1009"/>
      <c r="IH13572" s="1009"/>
      <c r="II13572" s="1009"/>
      <c r="IJ13572" s="1009"/>
      <c r="IK13572" s="1009"/>
      <c r="IL13572" s="1009"/>
      <c r="IM13572" s="1009"/>
    </row>
    <row r="13573" spans="17:247" x14ac:dyDescent="0.25">
      <c r="Q13573" s="1333"/>
      <c r="R13573" s="1333"/>
      <c r="S13573" s="669"/>
      <c r="T13573" s="669"/>
      <c r="U13573" s="669"/>
      <c r="AG13573" s="873"/>
      <c r="AN13573" s="669"/>
      <c r="IG13573" s="1009"/>
      <c r="IH13573" s="1009"/>
      <c r="II13573" s="1009"/>
      <c r="IJ13573" s="1009"/>
      <c r="IK13573" s="1009"/>
      <c r="IL13573" s="1009"/>
      <c r="IM13573" s="1009"/>
    </row>
    <row r="13574" spans="17:247" x14ac:dyDescent="0.25">
      <c r="Q13574" s="1333"/>
      <c r="R13574" s="1333"/>
      <c r="S13574" s="669"/>
      <c r="T13574" s="669"/>
      <c r="U13574" s="669"/>
      <c r="AG13574" s="873"/>
      <c r="AN13574" s="669"/>
      <c r="IG13574" s="1009"/>
      <c r="IH13574" s="1009"/>
      <c r="II13574" s="1009"/>
      <c r="IJ13574" s="1009"/>
      <c r="IK13574" s="1009"/>
      <c r="IL13574" s="1009"/>
      <c r="IM13574" s="1009"/>
    </row>
    <row r="13575" spans="17:247" x14ac:dyDescent="0.25">
      <c r="Q13575" s="1333"/>
      <c r="R13575" s="1333"/>
      <c r="S13575" s="669"/>
      <c r="T13575" s="669"/>
      <c r="U13575" s="669"/>
      <c r="AG13575" s="873"/>
      <c r="AN13575" s="669"/>
      <c r="IG13575" s="1009"/>
      <c r="IH13575" s="1009"/>
      <c r="II13575" s="1009"/>
      <c r="IJ13575" s="1009"/>
      <c r="IK13575" s="1009"/>
      <c r="IL13575" s="1009"/>
      <c r="IM13575" s="1009"/>
    </row>
    <row r="13576" spans="17:247" x14ac:dyDescent="0.25">
      <c r="Q13576" s="1333"/>
      <c r="R13576" s="1333"/>
      <c r="S13576" s="669"/>
      <c r="T13576" s="669"/>
      <c r="U13576" s="669"/>
      <c r="AG13576" s="873"/>
      <c r="AN13576" s="669"/>
      <c r="IG13576" s="1009"/>
      <c r="IH13576" s="1009"/>
      <c r="II13576" s="1009"/>
      <c r="IJ13576" s="1009"/>
      <c r="IK13576" s="1009"/>
      <c r="IL13576" s="1009"/>
      <c r="IM13576" s="1009"/>
    </row>
    <row r="13577" spans="17:247" x14ac:dyDescent="0.25">
      <c r="Q13577" s="1333"/>
      <c r="R13577" s="1333"/>
      <c r="S13577" s="669"/>
      <c r="T13577" s="669"/>
      <c r="U13577" s="669"/>
      <c r="AG13577" s="873"/>
      <c r="AN13577" s="669"/>
      <c r="IG13577" s="1009"/>
      <c r="IH13577" s="1009"/>
      <c r="II13577" s="1009"/>
      <c r="IJ13577" s="1009"/>
      <c r="IK13577" s="1009"/>
      <c r="IL13577" s="1009"/>
      <c r="IM13577" s="1009"/>
    </row>
    <row r="13578" spans="17:247" x14ac:dyDescent="0.25">
      <c r="Q13578" s="1333"/>
      <c r="R13578" s="1333"/>
      <c r="S13578" s="669"/>
      <c r="T13578" s="669"/>
      <c r="U13578" s="669"/>
      <c r="AG13578" s="873"/>
      <c r="AN13578" s="669"/>
      <c r="IG13578" s="1009"/>
      <c r="IH13578" s="1009"/>
      <c r="II13578" s="1009"/>
      <c r="IJ13578" s="1009"/>
      <c r="IK13578" s="1009"/>
      <c r="IL13578" s="1009"/>
      <c r="IM13578" s="1009"/>
    </row>
    <row r="13579" spans="17:247" x14ac:dyDescent="0.25">
      <c r="Q13579" s="1333"/>
      <c r="R13579" s="1333"/>
      <c r="S13579" s="669"/>
      <c r="T13579" s="669"/>
      <c r="U13579" s="669"/>
      <c r="AG13579" s="873"/>
      <c r="AN13579" s="669"/>
      <c r="IG13579" s="1009"/>
      <c r="IH13579" s="1009"/>
      <c r="II13579" s="1009"/>
      <c r="IJ13579" s="1009"/>
      <c r="IK13579" s="1009"/>
      <c r="IL13579" s="1009"/>
      <c r="IM13579" s="1009"/>
    </row>
    <row r="13580" spans="17:247" x14ac:dyDescent="0.25">
      <c r="Q13580" s="1333"/>
      <c r="R13580" s="1333"/>
      <c r="S13580" s="669"/>
      <c r="T13580" s="669"/>
      <c r="U13580" s="669"/>
      <c r="AG13580" s="873"/>
      <c r="AN13580" s="669"/>
      <c r="IG13580" s="1009"/>
      <c r="IH13580" s="1009"/>
      <c r="II13580" s="1009"/>
      <c r="IJ13580" s="1009"/>
      <c r="IK13580" s="1009"/>
      <c r="IL13580" s="1009"/>
      <c r="IM13580" s="1009"/>
    </row>
    <row r="13581" spans="17:247" x14ac:dyDescent="0.25">
      <c r="Q13581" s="1333"/>
      <c r="R13581" s="1333"/>
      <c r="S13581" s="669"/>
      <c r="T13581" s="669"/>
      <c r="U13581" s="669"/>
      <c r="AG13581" s="873"/>
      <c r="AN13581" s="669"/>
      <c r="IG13581" s="1009"/>
      <c r="IH13581" s="1009"/>
      <c r="II13581" s="1009"/>
      <c r="IJ13581" s="1009"/>
      <c r="IK13581" s="1009"/>
      <c r="IL13581" s="1009"/>
      <c r="IM13581" s="1009"/>
    </row>
    <row r="13582" spans="17:247" x14ac:dyDescent="0.25">
      <c r="Q13582" s="1333"/>
      <c r="R13582" s="1333"/>
      <c r="S13582" s="669"/>
      <c r="T13582" s="669"/>
      <c r="U13582" s="669"/>
      <c r="AG13582" s="873"/>
      <c r="AN13582" s="669"/>
      <c r="IG13582" s="1009"/>
      <c r="IH13582" s="1009"/>
      <c r="II13582" s="1009"/>
      <c r="IJ13582" s="1009"/>
      <c r="IK13582" s="1009"/>
      <c r="IL13582" s="1009"/>
      <c r="IM13582" s="1009"/>
    </row>
    <row r="13583" spans="17:247" x14ac:dyDescent="0.25">
      <c r="Q13583" s="1333"/>
      <c r="R13583" s="1333"/>
      <c r="S13583" s="669"/>
      <c r="T13583" s="669"/>
      <c r="U13583" s="669"/>
      <c r="AG13583" s="873"/>
      <c r="AN13583" s="669"/>
      <c r="IG13583" s="1009"/>
      <c r="IH13583" s="1009"/>
      <c r="II13583" s="1009"/>
      <c r="IJ13583" s="1009"/>
      <c r="IK13583" s="1009"/>
      <c r="IL13583" s="1009"/>
      <c r="IM13583" s="1009"/>
    </row>
    <row r="13584" spans="17:247" x14ac:dyDescent="0.25">
      <c r="Q13584" s="1333"/>
      <c r="R13584" s="1333"/>
      <c r="S13584" s="669"/>
      <c r="T13584" s="669"/>
      <c r="U13584" s="669"/>
      <c r="AG13584" s="873"/>
      <c r="AN13584" s="669"/>
      <c r="IG13584" s="1009"/>
      <c r="IH13584" s="1009"/>
      <c r="II13584" s="1009"/>
      <c r="IJ13584" s="1009"/>
      <c r="IK13584" s="1009"/>
      <c r="IL13584" s="1009"/>
      <c r="IM13584" s="1009"/>
    </row>
    <row r="13585" spans="17:247" x14ac:dyDescent="0.25">
      <c r="Q13585" s="1333"/>
      <c r="R13585" s="1333"/>
      <c r="S13585" s="669"/>
      <c r="T13585" s="669"/>
      <c r="U13585" s="669"/>
      <c r="AG13585" s="873"/>
      <c r="AN13585" s="669"/>
      <c r="IG13585" s="1009"/>
      <c r="IH13585" s="1009"/>
      <c r="II13585" s="1009"/>
      <c r="IJ13585" s="1009"/>
      <c r="IK13585" s="1009"/>
      <c r="IL13585" s="1009"/>
      <c r="IM13585" s="1009"/>
    </row>
    <row r="13586" spans="17:247" x14ac:dyDescent="0.25">
      <c r="Q13586" s="1333"/>
      <c r="R13586" s="1333"/>
      <c r="S13586" s="669"/>
      <c r="T13586" s="669"/>
      <c r="U13586" s="669"/>
      <c r="AG13586" s="873"/>
      <c r="AN13586" s="669"/>
      <c r="IG13586" s="1009"/>
      <c r="IH13586" s="1009"/>
      <c r="II13586" s="1009"/>
      <c r="IJ13586" s="1009"/>
      <c r="IK13586" s="1009"/>
      <c r="IL13586" s="1009"/>
      <c r="IM13586" s="1009"/>
    </row>
    <row r="13587" spans="17:247" x14ac:dyDescent="0.25">
      <c r="Q13587" s="1333"/>
      <c r="R13587" s="1333"/>
      <c r="S13587" s="669"/>
      <c r="T13587" s="669"/>
      <c r="U13587" s="669"/>
      <c r="AG13587" s="873"/>
      <c r="AN13587" s="669"/>
      <c r="IG13587" s="1009"/>
      <c r="IH13587" s="1009"/>
      <c r="II13587" s="1009"/>
      <c r="IJ13587" s="1009"/>
      <c r="IK13587" s="1009"/>
      <c r="IL13587" s="1009"/>
      <c r="IM13587" s="1009"/>
    </row>
    <row r="13588" spans="17:247" x14ac:dyDescent="0.25">
      <c r="Q13588" s="1333"/>
      <c r="R13588" s="1333"/>
      <c r="S13588" s="669"/>
      <c r="T13588" s="669"/>
      <c r="U13588" s="669"/>
      <c r="AG13588" s="873"/>
      <c r="AN13588" s="669"/>
      <c r="IG13588" s="1009"/>
      <c r="IH13588" s="1009"/>
      <c r="II13588" s="1009"/>
      <c r="IJ13588" s="1009"/>
      <c r="IK13588" s="1009"/>
      <c r="IL13588" s="1009"/>
      <c r="IM13588" s="1009"/>
    </row>
    <row r="13589" spans="17:247" x14ac:dyDescent="0.25">
      <c r="Q13589" s="1333"/>
      <c r="R13589" s="1333"/>
      <c r="S13589" s="669"/>
      <c r="T13589" s="669"/>
      <c r="U13589" s="669"/>
      <c r="AG13589" s="873"/>
      <c r="AN13589" s="669"/>
      <c r="IG13589" s="1009"/>
      <c r="IH13589" s="1009"/>
      <c r="II13589" s="1009"/>
      <c r="IJ13589" s="1009"/>
      <c r="IK13589" s="1009"/>
      <c r="IL13589" s="1009"/>
      <c r="IM13589" s="1009"/>
    </row>
    <row r="13590" spans="17:247" x14ac:dyDescent="0.25">
      <c r="Q13590" s="1333"/>
      <c r="R13590" s="1333"/>
      <c r="S13590" s="669"/>
      <c r="T13590" s="669"/>
      <c r="U13590" s="669"/>
      <c r="AG13590" s="873"/>
      <c r="AN13590" s="669"/>
      <c r="IG13590" s="1009"/>
      <c r="IH13590" s="1009"/>
      <c r="II13590" s="1009"/>
      <c r="IJ13590" s="1009"/>
      <c r="IK13590" s="1009"/>
      <c r="IL13590" s="1009"/>
      <c r="IM13590" s="1009"/>
    </row>
    <row r="13591" spans="17:247" x14ac:dyDescent="0.25">
      <c r="Q13591" s="1333"/>
      <c r="R13591" s="1333"/>
      <c r="S13591" s="669"/>
      <c r="T13591" s="669"/>
      <c r="U13591" s="669"/>
      <c r="AG13591" s="873"/>
      <c r="AN13591" s="669"/>
      <c r="IG13591" s="1009"/>
      <c r="IH13591" s="1009"/>
      <c r="II13591" s="1009"/>
      <c r="IJ13591" s="1009"/>
      <c r="IK13591" s="1009"/>
      <c r="IL13591" s="1009"/>
      <c r="IM13591" s="1009"/>
    </row>
    <row r="13592" spans="17:247" x14ac:dyDescent="0.25">
      <c r="Q13592" s="1333"/>
      <c r="R13592" s="1333"/>
      <c r="S13592" s="669"/>
      <c r="T13592" s="669"/>
      <c r="U13592" s="669"/>
      <c r="AG13592" s="873"/>
      <c r="AN13592" s="669"/>
      <c r="IG13592" s="1009"/>
      <c r="IH13592" s="1009"/>
      <c r="II13592" s="1009"/>
      <c r="IJ13592" s="1009"/>
      <c r="IK13592" s="1009"/>
      <c r="IL13592" s="1009"/>
      <c r="IM13592" s="1009"/>
    </row>
    <row r="13593" spans="17:247" x14ac:dyDescent="0.25">
      <c r="Q13593" s="1333"/>
      <c r="R13593" s="1333"/>
      <c r="S13593" s="669"/>
      <c r="T13593" s="669"/>
      <c r="U13593" s="669"/>
      <c r="AG13593" s="873"/>
      <c r="AN13593" s="669"/>
      <c r="IG13593" s="1009"/>
      <c r="IH13593" s="1009"/>
      <c r="II13593" s="1009"/>
      <c r="IJ13593" s="1009"/>
      <c r="IK13593" s="1009"/>
      <c r="IL13593" s="1009"/>
      <c r="IM13593" s="1009"/>
    </row>
    <row r="13594" spans="17:247" x14ac:dyDescent="0.25">
      <c r="Q13594" s="1333"/>
      <c r="R13594" s="1333"/>
      <c r="S13594" s="669"/>
      <c r="T13594" s="669"/>
      <c r="U13594" s="669"/>
      <c r="AG13594" s="873"/>
      <c r="AN13594" s="669"/>
      <c r="IG13594" s="1009"/>
      <c r="IH13594" s="1009"/>
      <c r="II13594" s="1009"/>
      <c r="IJ13594" s="1009"/>
      <c r="IK13594" s="1009"/>
      <c r="IL13594" s="1009"/>
      <c r="IM13594" s="1009"/>
    </row>
    <row r="13595" spans="17:247" x14ac:dyDescent="0.25">
      <c r="Q13595" s="1333"/>
      <c r="R13595" s="1333"/>
      <c r="S13595" s="669"/>
      <c r="T13595" s="669"/>
      <c r="U13595" s="669"/>
      <c r="AG13595" s="873"/>
      <c r="AN13595" s="669"/>
      <c r="IG13595" s="1009"/>
      <c r="IH13595" s="1009"/>
      <c r="II13595" s="1009"/>
      <c r="IJ13595" s="1009"/>
      <c r="IK13595" s="1009"/>
      <c r="IL13595" s="1009"/>
      <c r="IM13595" s="1009"/>
    </row>
    <row r="13596" spans="17:247" x14ac:dyDescent="0.25">
      <c r="Q13596" s="1333"/>
      <c r="R13596" s="1333"/>
      <c r="S13596" s="669"/>
      <c r="T13596" s="669"/>
      <c r="U13596" s="669"/>
      <c r="AG13596" s="873"/>
      <c r="AN13596" s="669"/>
      <c r="IG13596" s="1009"/>
      <c r="IH13596" s="1009"/>
      <c r="II13596" s="1009"/>
      <c r="IJ13596" s="1009"/>
      <c r="IK13596" s="1009"/>
      <c r="IL13596" s="1009"/>
      <c r="IM13596" s="1009"/>
    </row>
    <row r="13597" spans="17:247" x14ac:dyDescent="0.25">
      <c r="Q13597" s="1333"/>
      <c r="R13597" s="1333"/>
      <c r="S13597" s="669"/>
      <c r="T13597" s="669"/>
      <c r="U13597" s="669"/>
      <c r="AG13597" s="873"/>
      <c r="AN13597" s="669"/>
      <c r="IG13597" s="1009"/>
      <c r="IH13597" s="1009"/>
      <c r="II13597" s="1009"/>
      <c r="IJ13597" s="1009"/>
      <c r="IK13597" s="1009"/>
      <c r="IL13597" s="1009"/>
      <c r="IM13597" s="1009"/>
    </row>
    <row r="13598" spans="17:247" x14ac:dyDescent="0.25">
      <c r="Q13598" s="1333"/>
      <c r="R13598" s="1333"/>
      <c r="S13598" s="669"/>
      <c r="T13598" s="669"/>
      <c r="U13598" s="669"/>
      <c r="AG13598" s="873"/>
      <c r="AN13598" s="669"/>
      <c r="IG13598" s="1009"/>
      <c r="IH13598" s="1009"/>
      <c r="II13598" s="1009"/>
      <c r="IJ13598" s="1009"/>
      <c r="IK13598" s="1009"/>
      <c r="IL13598" s="1009"/>
      <c r="IM13598" s="1009"/>
    </row>
    <row r="13599" spans="17:247" x14ac:dyDescent="0.25">
      <c r="Q13599" s="1333"/>
      <c r="R13599" s="1333"/>
      <c r="S13599" s="669"/>
      <c r="T13599" s="669"/>
      <c r="U13599" s="669"/>
      <c r="AG13599" s="873"/>
      <c r="AN13599" s="669"/>
      <c r="IG13599" s="1009"/>
      <c r="IH13599" s="1009"/>
      <c r="II13599" s="1009"/>
      <c r="IJ13599" s="1009"/>
      <c r="IK13599" s="1009"/>
      <c r="IL13599" s="1009"/>
      <c r="IM13599" s="1009"/>
    </row>
    <row r="13600" spans="17:247" x14ac:dyDescent="0.25">
      <c r="Q13600" s="1333"/>
      <c r="R13600" s="1333"/>
      <c r="S13600" s="669"/>
      <c r="T13600" s="669"/>
      <c r="U13600" s="669"/>
      <c r="AG13600" s="873"/>
      <c r="AN13600" s="669"/>
      <c r="IG13600" s="1009"/>
      <c r="IH13600" s="1009"/>
      <c r="II13600" s="1009"/>
      <c r="IJ13600" s="1009"/>
      <c r="IK13600" s="1009"/>
      <c r="IL13600" s="1009"/>
      <c r="IM13600" s="1009"/>
    </row>
    <row r="13601" spans="17:247" x14ac:dyDescent="0.25">
      <c r="Q13601" s="1333"/>
      <c r="R13601" s="1333"/>
      <c r="S13601" s="669"/>
      <c r="T13601" s="669"/>
      <c r="U13601" s="669"/>
      <c r="AG13601" s="873"/>
      <c r="AN13601" s="669"/>
      <c r="IG13601" s="1009"/>
      <c r="IH13601" s="1009"/>
      <c r="II13601" s="1009"/>
      <c r="IJ13601" s="1009"/>
      <c r="IK13601" s="1009"/>
      <c r="IL13601" s="1009"/>
      <c r="IM13601" s="1009"/>
    </row>
    <row r="13602" spans="17:247" x14ac:dyDescent="0.25">
      <c r="Q13602" s="1333"/>
      <c r="R13602" s="1333"/>
      <c r="S13602" s="669"/>
      <c r="T13602" s="669"/>
      <c r="U13602" s="669"/>
      <c r="AG13602" s="873"/>
      <c r="AN13602" s="669"/>
      <c r="IG13602" s="1009"/>
      <c r="IH13602" s="1009"/>
      <c r="II13602" s="1009"/>
      <c r="IJ13602" s="1009"/>
      <c r="IK13602" s="1009"/>
      <c r="IL13602" s="1009"/>
      <c r="IM13602" s="1009"/>
    </row>
    <row r="13603" spans="17:247" x14ac:dyDescent="0.25">
      <c r="Q13603" s="1333"/>
      <c r="R13603" s="1333"/>
      <c r="S13603" s="669"/>
      <c r="T13603" s="669"/>
      <c r="U13603" s="669"/>
      <c r="AG13603" s="873"/>
      <c r="AN13603" s="669"/>
      <c r="IG13603" s="1009"/>
      <c r="IH13603" s="1009"/>
      <c r="II13603" s="1009"/>
      <c r="IJ13603" s="1009"/>
      <c r="IK13603" s="1009"/>
      <c r="IL13603" s="1009"/>
      <c r="IM13603" s="1009"/>
    </row>
    <row r="13604" spans="17:247" x14ac:dyDescent="0.25">
      <c r="Q13604" s="1333"/>
      <c r="R13604" s="1333"/>
      <c r="S13604" s="669"/>
      <c r="T13604" s="669"/>
      <c r="U13604" s="669"/>
      <c r="AG13604" s="873"/>
      <c r="AN13604" s="669"/>
      <c r="IG13604" s="1009"/>
      <c r="IH13604" s="1009"/>
      <c r="II13604" s="1009"/>
      <c r="IJ13604" s="1009"/>
      <c r="IK13604" s="1009"/>
      <c r="IL13604" s="1009"/>
      <c r="IM13604" s="1009"/>
    </row>
    <row r="13605" spans="17:247" x14ac:dyDescent="0.25">
      <c r="Q13605" s="1333"/>
      <c r="R13605" s="1333"/>
      <c r="S13605" s="669"/>
      <c r="T13605" s="669"/>
      <c r="U13605" s="669"/>
      <c r="AG13605" s="873"/>
      <c r="AN13605" s="669"/>
      <c r="IG13605" s="1009"/>
      <c r="IH13605" s="1009"/>
      <c r="II13605" s="1009"/>
      <c r="IJ13605" s="1009"/>
      <c r="IK13605" s="1009"/>
      <c r="IL13605" s="1009"/>
      <c r="IM13605" s="1009"/>
    </row>
    <row r="13606" spans="17:247" x14ac:dyDescent="0.25">
      <c r="Q13606" s="1333"/>
      <c r="R13606" s="1333"/>
      <c r="S13606" s="669"/>
      <c r="T13606" s="669"/>
      <c r="U13606" s="669"/>
      <c r="AG13606" s="873"/>
      <c r="AN13606" s="669"/>
      <c r="IG13606" s="1009"/>
      <c r="IH13606" s="1009"/>
      <c r="II13606" s="1009"/>
      <c r="IJ13606" s="1009"/>
      <c r="IK13606" s="1009"/>
      <c r="IL13606" s="1009"/>
      <c r="IM13606" s="1009"/>
    </row>
    <row r="13607" spans="17:247" x14ac:dyDescent="0.25">
      <c r="Q13607" s="1333"/>
      <c r="R13607" s="1333"/>
      <c r="S13607" s="669"/>
      <c r="T13607" s="669"/>
      <c r="U13607" s="669"/>
      <c r="AG13607" s="873"/>
      <c r="AN13607" s="669"/>
      <c r="IG13607" s="1009"/>
      <c r="IH13607" s="1009"/>
      <c r="II13607" s="1009"/>
      <c r="IJ13607" s="1009"/>
      <c r="IK13607" s="1009"/>
      <c r="IL13607" s="1009"/>
      <c r="IM13607" s="1009"/>
    </row>
    <row r="13608" spans="17:247" x14ac:dyDescent="0.25">
      <c r="Q13608" s="1333"/>
      <c r="R13608" s="1333"/>
      <c r="S13608" s="669"/>
      <c r="T13608" s="669"/>
      <c r="U13608" s="669"/>
      <c r="AG13608" s="873"/>
      <c r="AN13608" s="669"/>
      <c r="IG13608" s="1009"/>
      <c r="IH13608" s="1009"/>
      <c r="II13608" s="1009"/>
      <c r="IJ13608" s="1009"/>
      <c r="IK13608" s="1009"/>
      <c r="IL13608" s="1009"/>
      <c r="IM13608" s="1009"/>
    </row>
    <row r="13609" spans="17:247" x14ac:dyDescent="0.25">
      <c r="Q13609" s="1333"/>
      <c r="R13609" s="1333"/>
      <c r="S13609" s="669"/>
      <c r="T13609" s="669"/>
      <c r="U13609" s="669"/>
      <c r="AG13609" s="873"/>
      <c r="AN13609" s="669"/>
      <c r="IG13609" s="1009"/>
      <c r="IH13609" s="1009"/>
      <c r="II13609" s="1009"/>
      <c r="IJ13609" s="1009"/>
      <c r="IK13609" s="1009"/>
      <c r="IL13609" s="1009"/>
      <c r="IM13609" s="1009"/>
    </row>
    <row r="13610" spans="17:247" x14ac:dyDescent="0.25">
      <c r="Q13610" s="1333"/>
      <c r="R13610" s="1333"/>
      <c r="S13610" s="669"/>
      <c r="T13610" s="669"/>
      <c r="U13610" s="669"/>
      <c r="AG13610" s="873"/>
      <c r="AN13610" s="669"/>
      <c r="IG13610" s="1009"/>
      <c r="IH13610" s="1009"/>
      <c r="II13610" s="1009"/>
      <c r="IJ13610" s="1009"/>
      <c r="IK13610" s="1009"/>
      <c r="IL13610" s="1009"/>
      <c r="IM13610" s="1009"/>
    </row>
    <row r="13611" spans="17:247" x14ac:dyDescent="0.25">
      <c r="Q13611" s="1333"/>
      <c r="R13611" s="1333"/>
      <c r="S13611" s="669"/>
      <c r="T13611" s="669"/>
      <c r="U13611" s="669"/>
      <c r="AG13611" s="873"/>
      <c r="AN13611" s="669"/>
      <c r="IG13611" s="1009"/>
      <c r="IH13611" s="1009"/>
      <c r="II13611" s="1009"/>
      <c r="IJ13611" s="1009"/>
      <c r="IK13611" s="1009"/>
      <c r="IL13611" s="1009"/>
      <c r="IM13611" s="1009"/>
    </row>
    <row r="13612" spans="17:247" x14ac:dyDescent="0.25">
      <c r="Q13612" s="1333"/>
      <c r="R13612" s="1333"/>
      <c r="S13612" s="669"/>
      <c r="T13612" s="669"/>
      <c r="U13612" s="669"/>
      <c r="AG13612" s="873"/>
      <c r="AN13612" s="669"/>
      <c r="IG13612" s="1009"/>
      <c r="IH13612" s="1009"/>
      <c r="II13612" s="1009"/>
      <c r="IJ13612" s="1009"/>
      <c r="IK13612" s="1009"/>
      <c r="IL13612" s="1009"/>
      <c r="IM13612" s="1009"/>
    </row>
    <row r="13613" spans="17:247" x14ac:dyDescent="0.25">
      <c r="Q13613" s="1333"/>
      <c r="R13613" s="1333"/>
      <c r="S13613" s="669"/>
      <c r="T13613" s="669"/>
      <c r="U13613" s="669"/>
      <c r="AG13613" s="873"/>
      <c r="AN13613" s="669"/>
      <c r="IG13613" s="1009"/>
      <c r="IH13613" s="1009"/>
      <c r="II13613" s="1009"/>
      <c r="IJ13613" s="1009"/>
      <c r="IK13613" s="1009"/>
      <c r="IL13613" s="1009"/>
      <c r="IM13613" s="1009"/>
    </row>
    <row r="13614" spans="17:247" x14ac:dyDescent="0.25">
      <c r="Q13614" s="1333"/>
      <c r="R13614" s="1333"/>
      <c r="S13614" s="669"/>
      <c r="T13614" s="669"/>
      <c r="U13614" s="669"/>
      <c r="AG13614" s="873"/>
      <c r="AN13614" s="669"/>
      <c r="IG13614" s="1009"/>
      <c r="IH13614" s="1009"/>
      <c r="II13614" s="1009"/>
      <c r="IJ13614" s="1009"/>
      <c r="IK13614" s="1009"/>
      <c r="IL13614" s="1009"/>
      <c r="IM13614" s="1009"/>
    </row>
    <row r="13615" spans="17:247" x14ac:dyDescent="0.25">
      <c r="Q13615" s="1333"/>
      <c r="R13615" s="1333"/>
      <c r="S13615" s="669"/>
      <c r="T13615" s="669"/>
      <c r="U13615" s="669"/>
      <c r="AG13615" s="873"/>
      <c r="AN13615" s="669"/>
      <c r="IG13615" s="1009"/>
      <c r="IH13615" s="1009"/>
      <c r="II13615" s="1009"/>
      <c r="IJ13615" s="1009"/>
      <c r="IK13615" s="1009"/>
      <c r="IL13615" s="1009"/>
      <c r="IM13615" s="1009"/>
    </row>
    <row r="13616" spans="17:247" x14ac:dyDescent="0.25">
      <c r="Q13616" s="1333"/>
      <c r="R13616" s="1333"/>
      <c r="S13616" s="669"/>
      <c r="T13616" s="669"/>
      <c r="U13616" s="669"/>
      <c r="AG13616" s="873"/>
      <c r="AN13616" s="669"/>
      <c r="IG13616" s="1009"/>
      <c r="IH13616" s="1009"/>
      <c r="II13616" s="1009"/>
      <c r="IJ13616" s="1009"/>
      <c r="IK13616" s="1009"/>
      <c r="IL13616" s="1009"/>
      <c r="IM13616" s="1009"/>
    </row>
    <row r="13617" spans="17:247" x14ac:dyDescent="0.25">
      <c r="Q13617" s="1333"/>
      <c r="R13617" s="1333"/>
      <c r="S13617" s="669"/>
      <c r="T13617" s="669"/>
      <c r="U13617" s="669"/>
      <c r="AG13617" s="873"/>
      <c r="AN13617" s="669"/>
      <c r="IG13617" s="1009"/>
      <c r="IH13617" s="1009"/>
      <c r="II13617" s="1009"/>
      <c r="IJ13617" s="1009"/>
      <c r="IK13617" s="1009"/>
      <c r="IL13617" s="1009"/>
      <c r="IM13617" s="1009"/>
    </row>
    <row r="13618" spans="17:247" x14ac:dyDescent="0.25">
      <c r="Q13618" s="1333"/>
      <c r="R13618" s="1333"/>
      <c r="S13618" s="669"/>
      <c r="T13618" s="669"/>
      <c r="U13618" s="669"/>
      <c r="AG13618" s="873"/>
      <c r="AN13618" s="669"/>
      <c r="IG13618" s="1009"/>
      <c r="IH13618" s="1009"/>
      <c r="II13618" s="1009"/>
      <c r="IJ13618" s="1009"/>
      <c r="IK13618" s="1009"/>
      <c r="IL13618" s="1009"/>
      <c r="IM13618" s="1009"/>
    </row>
    <row r="13619" spans="17:247" x14ac:dyDescent="0.25">
      <c r="Q13619" s="1333"/>
      <c r="R13619" s="1333"/>
      <c r="S13619" s="669"/>
      <c r="T13619" s="669"/>
      <c r="U13619" s="669"/>
      <c r="AG13619" s="873"/>
      <c r="AN13619" s="669"/>
      <c r="IG13619" s="1009"/>
      <c r="IH13619" s="1009"/>
      <c r="II13619" s="1009"/>
      <c r="IJ13619" s="1009"/>
      <c r="IK13619" s="1009"/>
      <c r="IL13619" s="1009"/>
      <c r="IM13619" s="1009"/>
    </row>
    <row r="13620" spans="17:247" x14ac:dyDescent="0.25">
      <c r="Q13620" s="1333"/>
      <c r="R13620" s="1333"/>
      <c r="S13620" s="669"/>
      <c r="T13620" s="669"/>
      <c r="U13620" s="669"/>
      <c r="AG13620" s="873"/>
      <c r="AN13620" s="669"/>
      <c r="IG13620" s="1009"/>
      <c r="IH13620" s="1009"/>
      <c r="II13620" s="1009"/>
      <c r="IJ13620" s="1009"/>
      <c r="IK13620" s="1009"/>
      <c r="IL13620" s="1009"/>
      <c r="IM13620" s="1009"/>
    </row>
    <row r="13621" spans="17:247" x14ac:dyDescent="0.25">
      <c r="Q13621" s="1333"/>
      <c r="R13621" s="1333"/>
      <c r="S13621" s="669"/>
      <c r="T13621" s="669"/>
      <c r="U13621" s="669"/>
      <c r="AG13621" s="873"/>
      <c r="AN13621" s="669"/>
      <c r="IG13621" s="1009"/>
      <c r="IH13621" s="1009"/>
      <c r="II13621" s="1009"/>
      <c r="IJ13621" s="1009"/>
      <c r="IK13621" s="1009"/>
      <c r="IL13621" s="1009"/>
      <c r="IM13621" s="1009"/>
    </row>
    <row r="13622" spans="17:247" x14ac:dyDescent="0.25">
      <c r="Q13622" s="1333"/>
      <c r="R13622" s="1333"/>
      <c r="S13622" s="669"/>
      <c r="T13622" s="669"/>
      <c r="U13622" s="669"/>
      <c r="AG13622" s="873"/>
      <c r="AN13622" s="669"/>
      <c r="IG13622" s="1009"/>
      <c r="IH13622" s="1009"/>
      <c r="II13622" s="1009"/>
      <c r="IJ13622" s="1009"/>
      <c r="IK13622" s="1009"/>
      <c r="IL13622" s="1009"/>
      <c r="IM13622" s="1009"/>
    </row>
    <row r="13623" spans="17:247" x14ac:dyDescent="0.25">
      <c r="Q13623" s="1333"/>
      <c r="R13623" s="1333"/>
      <c r="S13623" s="669"/>
      <c r="T13623" s="669"/>
      <c r="U13623" s="669"/>
      <c r="AG13623" s="873"/>
      <c r="AN13623" s="669"/>
      <c r="IG13623" s="1009"/>
      <c r="IH13623" s="1009"/>
      <c r="II13623" s="1009"/>
      <c r="IJ13623" s="1009"/>
      <c r="IK13623" s="1009"/>
      <c r="IL13623" s="1009"/>
      <c r="IM13623" s="1009"/>
    </row>
    <row r="13624" spans="17:247" x14ac:dyDescent="0.25">
      <c r="Q13624" s="1333"/>
      <c r="R13624" s="1333"/>
      <c r="S13624" s="669"/>
      <c r="T13624" s="669"/>
      <c r="U13624" s="669"/>
      <c r="AG13624" s="873"/>
      <c r="AN13624" s="669"/>
      <c r="IG13624" s="1009"/>
      <c r="IH13624" s="1009"/>
      <c r="II13624" s="1009"/>
      <c r="IJ13624" s="1009"/>
      <c r="IK13624" s="1009"/>
      <c r="IL13624" s="1009"/>
      <c r="IM13624" s="1009"/>
    </row>
    <row r="13625" spans="17:247" x14ac:dyDescent="0.25">
      <c r="Q13625" s="1333"/>
      <c r="R13625" s="1333"/>
      <c r="S13625" s="669"/>
      <c r="T13625" s="669"/>
      <c r="U13625" s="669"/>
      <c r="AG13625" s="873"/>
      <c r="AN13625" s="669"/>
      <c r="IG13625" s="1009"/>
      <c r="IH13625" s="1009"/>
      <c r="II13625" s="1009"/>
      <c r="IJ13625" s="1009"/>
      <c r="IK13625" s="1009"/>
      <c r="IL13625" s="1009"/>
      <c r="IM13625" s="1009"/>
    </row>
    <row r="13626" spans="17:247" x14ac:dyDescent="0.25">
      <c r="Q13626" s="1333"/>
      <c r="R13626" s="1333"/>
      <c r="S13626" s="669"/>
      <c r="T13626" s="669"/>
      <c r="U13626" s="669"/>
      <c r="AG13626" s="873"/>
      <c r="AN13626" s="669"/>
      <c r="IG13626" s="1009"/>
      <c r="IH13626" s="1009"/>
      <c r="II13626" s="1009"/>
      <c r="IJ13626" s="1009"/>
      <c r="IK13626" s="1009"/>
      <c r="IL13626" s="1009"/>
      <c r="IM13626" s="1009"/>
    </row>
    <row r="13627" spans="17:247" x14ac:dyDescent="0.25">
      <c r="Q13627" s="1333"/>
      <c r="R13627" s="1333"/>
      <c r="S13627" s="669"/>
      <c r="T13627" s="669"/>
      <c r="U13627" s="669"/>
      <c r="AG13627" s="873"/>
      <c r="AN13627" s="669"/>
      <c r="IG13627" s="1009"/>
      <c r="IH13627" s="1009"/>
      <c r="II13627" s="1009"/>
      <c r="IJ13627" s="1009"/>
      <c r="IK13627" s="1009"/>
      <c r="IL13627" s="1009"/>
      <c r="IM13627" s="1009"/>
    </row>
    <row r="13628" spans="17:247" x14ac:dyDescent="0.25">
      <c r="Q13628" s="1333"/>
      <c r="R13628" s="1333"/>
      <c r="S13628" s="669"/>
      <c r="T13628" s="669"/>
      <c r="U13628" s="669"/>
      <c r="AG13628" s="873"/>
      <c r="AN13628" s="669"/>
      <c r="IG13628" s="1009"/>
      <c r="IH13628" s="1009"/>
      <c r="II13628" s="1009"/>
      <c r="IJ13628" s="1009"/>
      <c r="IK13628" s="1009"/>
      <c r="IL13628" s="1009"/>
      <c r="IM13628" s="1009"/>
    </row>
    <row r="13629" spans="17:247" x14ac:dyDescent="0.25">
      <c r="Q13629" s="1333"/>
      <c r="R13629" s="1333"/>
      <c r="S13629" s="669"/>
      <c r="T13629" s="669"/>
      <c r="U13629" s="669"/>
      <c r="AG13629" s="873"/>
      <c r="AN13629" s="669"/>
      <c r="IG13629" s="1009"/>
      <c r="IH13629" s="1009"/>
      <c r="II13629" s="1009"/>
      <c r="IJ13629" s="1009"/>
      <c r="IK13629" s="1009"/>
      <c r="IL13629" s="1009"/>
      <c r="IM13629" s="1009"/>
    </row>
    <row r="13630" spans="17:247" x14ac:dyDescent="0.25">
      <c r="Q13630" s="1333"/>
      <c r="R13630" s="1333"/>
      <c r="S13630" s="669"/>
      <c r="T13630" s="669"/>
      <c r="U13630" s="669"/>
      <c r="AG13630" s="873"/>
      <c r="AN13630" s="669"/>
      <c r="IG13630" s="1009"/>
      <c r="IH13630" s="1009"/>
      <c r="II13630" s="1009"/>
      <c r="IJ13630" s="1009"/>
      <c r="IK13630" s="1009"/>
      <c r="IL13630" s="1009"/>
      <c r="IM13630" s="1009"/>
    </row>
    <row r="13631" spans="17:247" x14ac:dyDescent="0.25">
      <c r="Q13631" s="1333"/>
      <c r="R13631" s="1333"/>
      <c r="S13631" s="669"/>
      <c r="T13631" s="669"/>
      <c r="U13631" s="669"/>
      <c r="AG13631" s="873"/>
      <c r="AN13631" s="669"/>
      <c r="IG13631" s="1009"/>
      <c r="IH13631" s="1009"/>
      <c r="II13631" s="1009"/>
      <c r="IJ13631" s="1009"/>
      <c r="IK13631" s="1009"/>
      <c r="IL13631" s="1009"/>
      <c r="IM13631" s="1009"/>
    </row>
    <row r="13632" spans="17:247" x14ac:dyDescent="0.25">
      <c r="Q13632" s="1333"/>
      <c r="R13632" s="1333"/>
      <c r="S13632" s="669"/>
      <c r="T13632" s="669"/>
      <c r="U13632" s="669"/>
      <c r="AG13632" s="873"/>
      <c r="AN13632" s="669"/>
      <c r="IG13632" s="1009"/>
      <c r="IH13632" s="1009"/>
      <c r="II13632" s="1009"/>
      <c r="IJ13632" s="1009"/>
      <c r="IK13632" s="1009"/>
      <c r="IL13632" s="1009"/>
      <c r="IM13632" s="1009"/>
    </row>
    <row r="13633" spans="17:247" x14ac:dyDescent="0.25">
      <c r="Q13633" s="1333"/>
      <c r="R13633" s="1333"/>
      <c r="S13633" s="669"/>
      <c r="T13633" s="669"/>
      <c r="U13633" s="669"/>
      <c r="AG13633" s="873"/>
      <c r="AN13633" s="669"/>
      <c r="IG13633" s="1009"/>
      <c r="IH13633" s="1009"/>
      <c r="II13633" s="1009"/>
      <c r="IJ13633" s="1009"/>
      <c r="IK13633" s="1009"/>
      <c r="IL13633" s="1009"/>
      <c r="IM13633" s="1009"/>
    </row>
    <row r="13634" spans="17:247" x14ac:dyDescent="0.25">
      <c r="Q13634" s="1333"/>
      <c r="R13634" s="1333"/>
      <c r="S13634" s="669"/>
      <c r="T13634" s="669"/>
      <c r="U13634" s="669"/>
      <c r="AG13634" s="873"/>
      <c r="AN13634" s="669"/>
      <c r="IG13634" s="1009"/>
      <c r="IH13634" s="1009"/>
      <c r="II13634" s="1009"/>
      <c r="IJ13634" s="1009"/>
      <c r="IK13634" s="1009"/>
      <c r="IL13634" s="1009"/>
      <c r="IM13634" s="1009"/>
    </row>
    <row r="13635" spans="17:247" x14ac:dyDescent="0.25">
      <c r="Q13635" s="1333"/>
      <c r="R13635" s="1333"/>
      <c r="S13635" s="669"/>
      <c r="T13635" s="669"/>
      <c r="U13635" s="669"/>
      <c r="AG13635" s="873"/>
      <c r="AN13635" s="669"/>
      <c r="IG13635" s="1009"/>
      <c r="IH13635" s="1009"/>
      <c r="II13635" s="1009"/>
      <c r="IJ13635" s="1009"/>
      <c r="IK13635" s="1009"/>
      <c r="IL13635" s="1009"/>
      <c r="IM13635" s="1009"/>
    </row>
    <row r="13636" spans="17:247" x14ac:dyDescent="0.25">
      <c r="Q13636" s="1333"/>
      <c r="R13636" s="1333"/>
      <c r="S13636" s="669"/>
      <c r="T13636" s="669"/>
      <c r="U13636" s="669"/>
      <c r="AG13636" s="873"/>
      <c r="AN13636" s="669"/>
      <c r="IG13636" s="1009"/>
      <c r="IH13636" s="1009"/>
      <c r="II13636" s="1009"/>
      <c r="IJ13636" s="1009"/>
      <c r="IK13636" s="1009"/>
      <c r="IL13636" s="1009"/>
      <c r="IM13636" s="1009"/>
    </row>
    <row r="13637" spans="17:247" x14ac:dyDescent="0.25">
      <c r="Q13637" s="1333"/>
      <c r="R13637" s="1333"/>
      <c r="S13637" s="669"/>
      <c r="T13637" s="669"/>
      <c r="U13637" s="669"/>
      <c r="AG13637" s="873"/>
      <c r="AN13637" s="669"/>
      <c r="IG13637" s="1009"/>
      <c r="IH13637" s="1009"/>
      <c r="II13637" s="1009"/>
      <c r="IJ13637" s="1009"/>
      <c r="IK13637" s="1009"/>
      <c r="IL13637" s="1009"/>
      <c r="IM13637" s="1009"/>
    </row>
    <row r="13638" spans="17:247" x14ac:dyDescent="0.25">
      <c r="Q13638" s="1333"/>
      <c r="R13638" s="1333"/>
      <c r="S13638" s="669"/>
      <c r="T13638" s="669"/>
      <c r="U13638" s="669"/>
      <c r="AG13638" s="873"/>
      <c r="AN13638" s="669"/>
      <c r="IG13638" s="1009"/>
      <c r="IH13638" s="1009"/>
      <c r="II13638" s="1009"/>
      <c r="IJ13638" s="1009"/>
      <c r="IK13638" s="1009"/>
      <c r="IL13638" s="1009"/>
      <c r="IM13638" s="1009"/>
    </row>
    <row r="13639" spans="17:247" x14ac:dyDescent="0.25">
      <c r="Q13639" s="1333"/>
      <c r="R13639" s="1333"/>
      <c r="S13639" s="669"/>
      <c r="T13639" s="669"/>
      <c r="U13639" s="669"/>
      <c r="AG13639" s="873"/>
      <c r="AN13639" s="669"/>
      <c r="IG13639" s="1009"/>
      <c r="IH13639" s="1009"/>
      <c r="II13639" s="1009"/>
      <c r="IJ13639" s="1009"/>
      <c r="IK13639" s="1009"/>
      <c r="IL13639" s="1009"/>
      <c r="IM13639" s="1009"/>
    </row>
    <row r="13640" spans="17:247" x14ac:dyDescent="0.25">
      <c r="Q13640" s="1333"/>
      <c r="R13640" s="1333"/>
      <c r="S13640" s="669"/>
      <c r="T13640" s="669"/>
      <c r="U13640" s="669"/>
      <c r="AG13640" s="873"/>
      <c r="AN13640" s="669"/>
      <c r="IG13640" s="1009"/>
      <c r="IH13640" s="1009"/>
      <c r="II13640" s="1009"/>
      <c r="IJ13640" s="1009"/>
      <c r="IK13640" s="1009"/>
      <c r="IL13640" s="1009"/>
      <c r="IM13640" s="1009"/>
    </row>
    <row r="13641" spans="17:247" x14ac:dyDescent="0.25">
      <c r="Q13641" s="1333"/>
      <c r="R13641" s="1333"/>
      <c r="S13641" s="669"/>
      <c r="T13641" s="669"/>
      <c r="U13641" s="669"/>
      <c r="AG13641" s="873"/>
      <c r="AN13641" s="669"/>
      <c r="IG13641" s="1009"/>
      <c r="IH13641" s="1009"/>
      <c r="II13641" s="1009"/>
      <c r="IJ13641" s="1009"/>
      <c r="IK13641" s="1009"/>
      <c r="IL13641" s="1009"/>
      <c r="IM13641" s="1009"/>
    </row>
    <row r="13642" spans="17:247" x14ac:dyDescent="0.25">
      <c r="Q13642" s="1333"/>
      <c r="R13642" s="1333"/>
      <c r="S13642" s="669"/>
      <c r="T13642" s="669"/>
      <c r="U13642" s="669"/>
      <c r="AG13642" s="873"/>
      <c r="AN13642" s="669"/>
      <c r="IG13642" s="1009"/>
      <c r="IH13642" s="1009"/>
      <c r="II13642" s="1009"/>
      <c r="IJ13642" s="1009"/>
      <c r="IK13642" s="1009"/>
      <c r="IL13642" s="1009"/>
      <c r="IM13642" s="1009"/>
    </row>
    <row r="13643" spans="17:247" x14ac:dyDescent="0.25">
      <c r="Q13643" s="1333"/>
      <c r="R13643" s="1333"/>
      <c r="S13643" s="669"/>
      <c r="T13643" s="669"/>
      <c r="U13643" s="669"/>
      <c r="AG13643" s="873"/>
      <c r="AN13643" s="669"/>
      <c r="IG13643" s="1009"/>
      <c r="IH13643" s="1009"/>
      <c r="II13643" s="1009"/>
      <c r="IJ13643" s="1009"/>
      <c r="IK13643" s="1009"/>
      <c r="IL13643" s="1009"/>
      <c r="IM13643" s="1009"/>
    </row>
    <row r="13644" spans="17:247" x14ac:dyDescent="0.25">
      <c r="Q13644" s="1333"/>
      <c r="R13644" s="1333"/>
      <c r="S13644" s="669"/>
      <c r="T13644" s="669"/>
      <c r="U13644" s="669"/>
      <c r="AG13644" s="873"/>
      <c r="AN13644" s="669"/>
      <c r="IG13644" s="1009"/>
      <c r="IH13644" s="1009"/>
      <c r="II13644" s="1009"/>
      <c r="IJ13644" s="1009"/>
      <c r="IK13644" s="1009"/>
      <c r="IL13644" s="1009"/>
      <c r="IM13644" s="1009"/>
    </row>
    <row r="13645" spans="17:247" x14ac:dyDescent="0.25">
      <c r="Q13645" s="1333"/>
      <c r="R13645" s="1333"/>
      <c r="S13645" s="669"/>
      <c r="T13645" s="669"/>
      <c r="U13645" s="669"/>
      <c r="AG13645" s="873"/>
      <c r="AN13645" s="669"/>
      <c r="IG13645" s="1009"/>
      <c r="IH13645" s="1009"/>
      <c r="II13645" s="1009"/>
      <c r="IJ13645" s="1009"/>
      <c r="IK13645" s="1009"/>
      <c r="IL13645" s="1009"/>
      <c r="IM13645" s="1009"/>
    </row>
    <row r="13646" spans="17:247" x14ac:dyDescent="0.25">
      <c r="Q13646" s="1333"/>
      <c r="R13646" s="1333"/>
      <c r="S13646" s="669"/>
      <c r="T13646" s="669"/>
      <c r="U13646" s="669"/>
      <c r="AG13646" s="873"/>
      <c r="AN13646" s="669"/>
      <c r="IG13646" s="1009"/>
      <c r="IH13646" s="1009"/>
      <c r="II13646" s="1009"/>
      <c r="IJ13646" s="1009"/>
      <c r="IK13646" s="1009"/>
      <c r="IL13646" s="1009"/>
      <c r="IM13646" s="1009"/>
    </row>
    <row r="13647" spans="17:247" x14ac:dyDescent="0.25">
      <c r="Q13647" s="1333"/>
      <c r="R13647" s="1333"/>
      <c r="S13647" s="669"/>
      <c r="T13647" s="669"/>
      <c r="U13647" s="669"/>
      <c r="AG13647" s="873"/>
      <c r="AN13647" s="669"/>
      <c r="IG13647" s="1009"/>
      <c r="IH13647" s="1009"/>
      <c r="II13647" s="1009"/>
      <c r="IJ13647" s="1009"/>
      <c r="IK13647" s="1009"/>
      <c r="IL13647" s="1009"/>
      <c r="IM13647" s="1009"/>
    </row>
    <row r="13648" spans="17:247" x14ac:dyDescent="0.25">
      <c r="Q13648" s="1333"/>
      <c r="R13648" s="1333"/>
      <c r="S13648" s="669"/>
      <c r="T13648" s="669"/>
      <c r="U13648" s="669"/>
      <c r="AG13648" s="873"/>
      <c r="AN13648" s="669"/>
      <c r="IG13648" s="1009"/>
      <c r="IH13648" s="1009"/>
      <c r="II13648" s="1009"/>
      <c r="IJ13648" s="1009"/>
      <c r="IK13648" s="1009"/>
      <c r="IL13648" s="1009"/>
      <c r="IM13648" s="1009"/>
    </row>
    <row r="13649" spans="17:247" x14ac:dyDescent="0.25">
      <c r="Q13649" s="1333"/>
      <c r="R13649" s="1333"/>
      <c r="S13649" s="669"/>
      <c r="T13649" s="669"/>
      <c r="U13649" s="669"/>
      <c r="AG13649" s="873"/>
      <c r="AN13649" s="669"/>
      <c r="IG13649" s="1009"/>
      <c r="IH13649" s="1009"/>
      <c r="II13649" s="1009"/>
      <c r="IJ13649" s="1009"/>
      <c r="IK13649" s="1009"/>
      <c r="IL13649" s="1009"/>
      <c r="IM13649" s="1009"/>
    </row>
    <row r="13650" spans="17:247" x14ac:dyDescent="0.25">
      <c r="Q13650" s="1333"/>
      <c r="R13650" s="1333"/>
      <c r="S13650" s="669"/>
      <c r="T13650" s="669"/>
      <c r="U13650" s="669"/>
      <c r="AG13650" s="873"/>
      <c r="AN13650" s="669"/>
      <c r="IG13650" s="1009"/>
      <c r="IH13650" s="1009"/>
      <c r="II13650" s="1009"/>
      <c r="IJ13650" s="1009"/>
      <c r="IK13650" s="1009"/>
      <c r="IL13650" s="1009"/>
      <c r="IM13650" s="1009"/>
    </row>
    <row r="13651" spans="17:247" x14ac:dyDescent="0.25">
      <c r="Q13651" s="1333"/>
      <c r="R13651" s="1333"/>
      <c r="S13651" s="669"/>
      <c r="T13651" s="669"/>
      <c r="U13651" s="669"/>
      <c r="AG13651" s="873"/>
      <c r="AN13651" s="669"/>
      <c r="IG13651" s="1009"/>
      <c r="IH13651" s="1009"/>
      <c r="II13651" s="1009"/>
      <c r="IJ13651" s="1009"/>
      <c r="IK13651" s="1009"/>
      <c r="IL13651" s="1009"/>
      <c r="IM13651" s="1009"/>
    </row>
    <row r="13652" spans="17:247" x14ac:dyDescent="0.25">
      <c r="Q13652" s="1333"/>
      <c r="R13652" s="1333"/>
      <c r="S13652" s="669"/>
      <c r="T13652" s="669"/>
      <c r="U13652" s="669"/>
      <c r="AG13652" s="873"/>
      <c r="AN13652" s="669"/>
      <c r="IG13652" s="1009"/>
      <c r="IH13652" s="1009"/>
      <c r="II13652" s="1009"/>
      <c r="IJ13652" s="1009"/>
      <c r="IK13652" s="1009"/>
      <c r="IL13652" s="1009"/>
      <c r="IM13652" s="1009"/>
    </row>
    <row r="13653" spans="17:247" x14ac:dyDescent="0.25">
      <c r="Q13653" s="1333"/>
      <c r="R13653" s="1333"/>
      <c r="S13653" s="669"/>
      <c r="T13653" s="669"/>
      <c r="U13653" s="669"/>
      <c r="AG13653" s="873"/>
      <c r="AN13653" s="669"/>
      <c r="IG13653" s="1009"/>
      <c r="IH13653" s="1009"/>
      <c r="II13653" s="1009"/>
      <c r="IJ13653" s="1009"/>
      <c r="IK13653" s="1009"/>
      <c r="IL13653" s="1009"/>
      <c r="IM13653" s="1009"/>
    </row>
    <row r="13654" spans="17:247" x14ac:dyDescent="0.25">
      <c r="Q13654" s="1333"/>
      <c r="R13654" s="1333"/>
      <c r="S13654" s="669"/>
      <c r="T13654" s="669"/>
      <c r="U13654" s="669"/>
      <c r="AG13654" s="873"/>
      <c r="AN13654" s="669"/>
      <c r="IG13654" s="1009"/>
      <c r="IH13654" s="1009"/>
      <c r="II13654" s="1009"/>
      <c r="IJ13654" s="1009"/>
      <c r="IK13654" s="1009"/>
      <c r="IL13654" s="1009"/>
      <c r="IM13654" s="1009"/>
    </row>
    <row r="13655" spans="17:247" x14ac:dyDescent="0.25">
      <c r="Q13655" s="1333"/>
      <c r="R13655" s="1333"/>
      <c r="S13655" s="669"/>
      <c r="T13655" s="669"/>
      <c r="U13655" s="669"/>
      <c r="AG13655" s="873"/>
      <c r="AN13655" s="669"/>
      <c r="IG13655" s="1009"/>
      <c r="IH13655" s="1009"/>
      <c r="II13655" s="1009"/>
      <c r="IJ13655" s="1009"/>
      <c r="IK13655" s="1009"/>
      <c r="IL13655" s="1009"/>
      <c r="IM13655" s="1009"/>
    </row>
    <row r="13656" spans="17:247" x14ac:dyDescent="0.25">
      <c r="Q13656" s="1333"/>
      <c r="R13656" s="1333"/>
      <c r="S13656" s="669"/>
      <c r="T13656" s="669"/>
      <c r="U13656" s="669"/>
      <c r="AG13656" s="873"/>
      <c r="AN13656" s="669"/>
      <c r="IG13656" s="1009"/>
      <c r="IH13656" s="1009"/>
      <c r="II13656" s="1009"/>
      <c r="IJ13656" s="1009"/>
      <c r="IK13656" s="1009"/>
      <c r="IL13656" s="1009"/>
      <c r="IM13656" s="1009"/>
    </row>
    <row r="13657" spans="17:247" x14ac:dyDescent="0.25">
      <c r="Q13657" s="1333"/>
      <c r="R13657" s="1333"/>
      <c r="S13657" s="669"/>
      <c r="T13657" s="669"/>
      <c r="U13657" s="669"/>
      <c r="AG13657" s="873"/>
      <c r="AN13657" s="669"/>
      <c r="IG13657" s="1009"/>
      <c r="IH13657" s="1009"/>
      <c r="II13657" s="1009"/>
      <c r="IJ13657" s="1009"/>
      <c r="IK13657" s="1009"/>
      <c r="IL13657" s="1009"/>
      <c r="IM13657" s="1009"/>
    </row>
    <row r="13658" spans="17:247" x14ac:dyDescent="0.25">
      <c r="Q13658" s="1333"/>
      <c r="R13658" s="1333"/>
      <c r="S13658" s="669"/>
      <c r="T13658" s="669"/>
      <c r="U13658" s="669"/>
      <c r="AG13658" s="873"/>
      <c r="AN13658" s="669"/>
      <c r="IG13658" s="1009"/>
      <c r="IH13658" s="1009"/>
      <c r="II13658" s="1009"/>
      <c r="IJ13658" s="1009"/>
      <c r="IK13658" s="1009"/>
      <c r="IL13658" s="1009"/>
      <c r="IM13658" s="1009"/>
    </row>
    <row r="13659" spans="17:247" x14ac:dyDescent="0.25">
      <c r="Q13659" s="1333"/>
      <c r="R13659" s="1333"/>
      <c r="S13659" s="669"/>
      <c r="T13659" s="669"/>
      <c r="U13659" s="669"/>
      <c r="AG13659" s="873"/>
      <c r="AN13659" s="669"/>
      <c r="IG13659" s="1009"/>
      <c r="IH13659" s="1009"/>
      <c r="II13659" s="1009"/>
      <c r="IJ13659" s="1009"/>
      <c r="IK13659" s="1009"/>
      <c r="IL13659" s="1009"/>
      <c r="IM13659" s="1009"/>
    </row>
    <row r="13660" spans="17:247" x14ac:dyDescent="0.25">
      <c r="Q13660" s="1333"/>
      <c r="R13660" s="1333"/>
      <c r="S13660" s="669"/>
      <c r="T13660" s="669"/>
      <c r="U13660" s="669"/>
      <c r="AG13660" s="873"/>
      <c r="AN13660" s="669"/>
      <c r="IG13660" s="1009"/>
      <c r="IH13660" s="1009"/>
      <c r="II13660" s="1009"/>
      <c r="IJ13660" s="1009"/>
      <c r="IK13660" s="1009"/>
      <c r="IL13660" s="1009"/>
      <c r="IM13660" s="1009"/>
    </row>
    <row r="13661" spans="17:247" x14ac:dyDescent="0.25">
      <c r="Q13661" s="1333"/>
      <c r="R13661" s="1333"/>
      <c r="S13661" s="669"/>
      <c r="T13661" s="669"/>
      <c r="U13661" s="669"/>
      <c r="AG13661" s="873"/>
      <c r="AN13661" s="669"/>
      <c r="IG13661" s="1009"/>
      <c r="IH13661" s="1009"/>
      <c r="II13661" s="1009"/>
      <c r="IJ13661" s="1009"/>
      <c r="IK13661" s="1009"/>
      <c r="IL13661" s="1009"/>
      <c r="IM13661" s="1009"/>
    </row>
    <row r="13662" spans="17:247" x14ac:dyDescent="0.25">
      <c r="Q13662" s="1333"/>
      <c r="R13662" s="1333"/>
      <c r="S13662" s="669"/>
      <c r="T13662" s="669"/>
      <c r="U13662" s="669"/>
      <c r="AG13662" s="873"/>
      <c r="AN13662" s="669"/>
      <c r="IG13662" s="1009"/>
      <c r="IH13662" s="1009"/>
      <c r="II13662" s="1009"/>
      <c r="IJ13662" s="1009"/>
      <c r="IK13662" s="1009"/>
      <c r="IL13662" s="1009"/>
      <c r="IM13662" s="1009"/>
    </row>
    <row r="13663" spans="17:247" x14ac:dyDescent="0.25">
      <c r="Q13663" s="1333"/>
      <c r="R13663" s="1333"/>
      <c r="S13663" s="669"/>
      <c r="T13663" s="669"/>
      <c r="U13663" s="669"/>
      <c r="AG13663" s="873"/>
      <c r="AN13663" s="669"/>
      <c r="IG13663" s="1009"/>
      <c r="IH13663" s="1009"/>
      <c r="II13663" s="1009"/>
      <c r="IJ13663" s="1009"/>
      <c r="IK13663" s="1009"/>
      <c r="IL13663" s="1009"/>
      <c r="IM13663" s="1009"/>
    </row>
    <row r="13664" spans="17:247" x14ac:dyDescent="0.25">
      <c r="Q13664" s="1333"/>
      <c r="R13664" s="1333"/>
      <c r="S13664" s="669"/>
      <c r="T13664" s="669"/>
      <c r="U13664" s="669"/>
      <c r="AG13664" s="873"/>
      <c r="AN13664" s="669"/>
      <c r="IG13664" s="1009"/>
      <c r="IH13664" s="1009"/>
      <c r="II13664" s="1009"/>
      <c r="IJ13664" s="1009"/>
      <c r="IK13664" s="1009"/>
      <c r="IL13664" s="1009"/>
      <c r="IM13664" s="1009"/>
    </row>
    <row r="13665" spans="17:247" x14ac:dyDescent="0.25">
      <c r="Q13665" s="1333"/>
      <c r="R13665" s="1333"/>
      <c r="S13665" s="669"/>
      <c r="T13665" s="669"/>
      <c r="U13665" s="669"/>
      <c r="AG13665" s="873"/>
      <c r="AN13665" s="669"/>
      <c r="IG13665" s="1009"/>
      <c r="IH13665" s="1009"/>
      <c r="II13665" s="1009"/>
      <c r="IJ13665" s="1009"/>
      <c r="IK13665" s="1009"/>
      <c r="IL13665" s="1009"/>
      <c r="IM13665" s="1009"/>
    </row>
    <row r="13666" spans="17:247" x14ac:dyDescent="0.25">
      <c r="Q13666" s="1333"/>
      <c r="R13666" s="1333"/>
      <c r="S13666" s="669"/>
      <c r="T13666" s="669"/>
      <c r="U13666" s="669"/>
      <c r="AG13666" s="873"/>
      <c r="AN13666" s="669"/>
      <c r="IG13666" s="1009"/>
      <c r="IH13666" s="1009"/>
      <c r="II13666" s="1009"/>
      <c r="IJ13666" s="1009"/>
      <c r="IK13666" s="1009"/>
      <c r="IL13666" s="1009"/>
      <c r="IM13666" s="1009"/>
    </row>
    <row r="13667" spans="17:247" x14ac:dyDescent="0.25">
      <c r="Q13667" s="1333"/>
      <c r="R13667" s="1333"/>
      <c r="S13667" s="669"/>
      <c r="T13667" s="669"/>
      <c r="U13667" s="669"/>
      <c r="AG13667" s="873"/>
      <c r="AN13667" s="669"/>
      <c r="IG13667" s="1009"/>
      <c r="IH13667" s="1009"/>
      <c r="II13667" s="1009"/>
      <c r="IJ13667" s="1009"/>
      <c r="IK13667" s="1009"/>
      <c r="IL13667" s="1009"/>
      <c r="IM13667" s="1009"/>
    </row>
    <row r="13668" spans="17:247" x14ac:dyDescent="0.25">
      <c r="Q13668" s="1333"/>
      <c r="R13668" s="1333"/>
      <c r="S13668" s="669"/>
      <c r="T13668" s="669"/>
      <c r="U13668" s="669"/>
      <c r="AG13668" s="873"/>
      <c r="AN13668" s="669"/>
      <c r="IG13668" s="1009"/>
      <c r="IH13668" s="1009"/>
      <c r="II13668" s="1009"/>
      <c r="IJ13668" s="1009"/>
      <c r="IK13668" s="1009"/>
      <c r="IL13668" s="1009"/>
      <c r="IM13668" s="1009"/>
    </row>
    <row r="13669" spans="17:247" x14ac:dyDescent="0.25">
      <c r="Q13669" s="1333"/>
      <c r="R13669" s="1333"/>
      <c r="S13669" s="669"/>
      <c r="T13669" s="669"/>
      <c r="U13669" s="669"/>
      <c r="AG13669" s="873"/>
      <c r="AN13669" s="669"/>
      <c r="IG13669" s="1009"/>
      <c r="IH13669" s="1009"/>
      <c r="II13669" s="1009"/>
      <c r="IJ13669" s="1009"/>
      <c r="IK13669" s="1009"/>
      <c r="IL13669" s="1009"/>
      <c r="IM13669" s="1009"/>
    </row>
    <row r="13670" spans="17:247" x14ac:dyDescent="0.25">
      <c r="Q13670" s="1333"/>
      <c r="R13670" s="1333"/>
      <c r="S13670" s="669"/>
      <c r="T13670" s="669"/>
      <c r="U13670" s="669"/>
      <c r="AG13670" s="873"/>
      <c r="AN13670" s="669"/>
      <c r="IG13670" s="1009"/>
      <c r="IH13670" s="1009"/>
      <c r="II13670" s="1009"/>
      <c r="IJ13670" s="1009"/>
      <c r="IK13670" s="1009"/>
      <c r="IL13670" s="1009"/>
      <c r="IM13670" s="1009"/>
    </row>
    <row r="13671" spans="17:247" x14ac:dyDescent="0.25">
      <c r="Q13671" s="1333"/>
      <c r="R13671" s="1333"/>
      <c r="S13671" s="669"/>
      <c r="T13671" s="669"/>
      <c r="U13671" s="669"/>
      <c r="AG13671" s="873"/>
      <c r="AN13671" s="669"/>
      <c r="IG13671" s="1009"/>
      <c r="IH13671" s="1009"/>
      <c r="II13671" s="1009"/>
      <c r="IJ13671" s="1009"/>
      <c r="IK13671" s="1009"/>
      <c r="IL13671" s="1009"/>
      <c r="IM13671" s="1009"/>
    </row>
    <row r="13672" spans="17:247" x14ac:dyDescent="0.25">
      <c r="Q13672" s="1333"/>
      <c r="R13672" s="1333"/>
      <c r="S13672" s="669"/>
      <c r="T13672" s="669"/>
      <c r="U13672" s="669"/>
      <c r="AG13672" s="873"/>
      <c r="AN13672" s="669"/>
      <c r="IG13672" s="1009"/>
      <c r="IH13672" s="1009"/>
      <c r="II13672" s="1009"/>
      <c r="IJ13672" s="1009"/>
      <c r="IK13672" s="1009"/>
      <c r="IL13672" s="1009"/>
      <c r="IM13672" s="1009"/>
    </row>
    <row r="13673" spans="17:247" x14ac:dyDescent="0.25">
      <c r="Q13673" s="1333"/>
      <c r="R13673" s="1333"/>
      <c r="S13673" s="669"/>
      <c r="T13673" s="669"/>
      <c r="U13673" s="669"/>
      <c r="AG13673" s="873"/>
      <c r="AN13673" s="669"/>
      <c r="IG13673" s="1009"/>
      <c r="IH13673" s="1009"/>
      <c r="II13673" s="1009"/>
      <c r="IJ13673" s="1009"/>
      <c r="IK13673" s="1009"/>
      <c r="IL13673" s="1009"/>
      <c r="IM13673" s="1009"/>
    </row>
    <row r="13674" spans="17:247" x14ac:dyDescent="0.25">
      <c r="Q13674" s="1333"/>
      <c r="R13674" s="1333"/>
      <c r="S13674" s="669"/>
      <c r="T13674" s="669"/>
      <c r="U13674" s="669"/>
      <c r="AG13674" s="873"/>
      <c r="AN13674" s="669"/>
      <c r="IG13674" s="1009"/>
      <c r="IH13674" s="1009"/>
      <c r="II13674" s="1009"/>
      <c r="IJ13674" s="1009"/>
      <c r="IK13674" s="1009"/>
      <c r="IL13674" s="1009"/>
      <c r="IM13674" s="1009"/>
    </row>
    <row r="13675" spans="17:247" x14ac:dyDescent="0.25">
      <c r="Q13675" s="1333"/>
      <c r="R13675" s="1333"/>
      <c r="S13675" s="669"/>
      <c r="T13675" s="669"/>
      <c r="U13675" s="669"/>
      <c r="AG13675" s="873"/>
      <c r="AN13675" s="669"/>
      <c r="IG13675" s="1009"/>
      <c r="IH13675" s="1009"/>
      <c r="II13675" s="1009"/>
      <c r="IJ13675" s="1009"/>
      <c r="IK13675" s="1009"/>
      <c r="IL13675" s="1009"/>
      <c r="IM13675" s="1009"/>
    </row>
    <row r="13676" spans="17:247" x14ac:dyDescent="0.25">
      <c r="Q13676" s="1333"/>
      <c r="R13676" s="1333"/>
      <c r="S13676" s="669"/>
      <c r="T13676" s="669"/>
      <c r="U13676" s="669"/>
      <c r="AG13676" s="873"/>
      <c r="AN13676" s="669"/>
      <c r="IG13676" s="1009"/>
      <c r="IH13676" s="1009"/>
      <c r="II13676" s="1009"/>
      <c r="IJ13676" s="1009"/>
      <c r="IK13676" s="1009"/>
      <c r="IL13676" s="1009"/>
      <c r="IM13676" s="1009"/>
    </row>
    <row r="13677" spans="17:247" x14ac:dyDescent="0.25">
      <c r="Q13677" s="1333"/>
      <c r="R13677" s="1333"/>
      <c r="S13677" s="669"/>
      <c r="T13677" s="669"/>
      <c r="U13677" s="669"/>
      <c r="AG13677" s="873"/>
      <c r="AN13677" s="669"/>
      <c r="IG13677" s="1009"/>
      <c r="IH13677" s="1009"/>
      <c r="II13677" s="1009"/>
      <c r="IJ13677" s="1009"/>
      <c r="IK13677" s="1009"/>
      <c r="IL13677" s="1009"/>
      <c r="IM13677" s="1009"/>
    </row>
    <row r="13678" spans="17:247" x14ac:dyDescent="0.25">
      <c r="Q13678" s="1333"/>
      <c r="R13678" s="1333"/>
      <c r="S13678" s="669"/>
      <c r="T13678" s="669"/>
      <c r="U13678" s="669"/>
      <c r="AG13678" s="873"/>
      <c r="AN13678" s="669"/>
      <c r="IG13678" s="1009"/>
      <c r="IH13678" s="1009"/>
      <c r="II13678" s="1009"/>
      <c r="IJ13678" s="1009"/>
      <c r="IK13678" s="1009"/>
      <c r="IL13678" s="1009"/>
      <c r="IM13678" s="1009"/>
    </row>
    <row r="13679" spans="17:247" x14ac:dyDescent="0.25">
      <c r="Q13679" s="1333"/>
      <c r="R13679" s="1333"/>
      <c r="S13679" s="669"/>
      <c r="T13679" s="669"/>
      <c r="U13679" s="669"/>
      <c r="AG13679" s="873"/>
      <c r="AN13679" s="669"/>
      <c r="IG13679" s="1009"/>
      <c r="IH13679" s="1009"/>
      <c r="II13679" s="1009"/>
      <c r="IJ13679" s="1009"/>
      <c r="IK13679" s="1009"/>
      <c r="IL13679" s="1009"/>
      <c r="IM13679" s="1009"/>
    </row>
    <row r="13680" spans="17:247" x14ac:dyDescent="0.25">
      <c r="Q13680" s="1333"/>
      <c r="R13680" s="1333"/>
      <c r="S13680" s="669"/>
      <c r="T13680" s="669"/>
      <c r="U13680" s="669"/>
      <c r="AG13680" s="873"/>
      <c r="AN13680" s="669"/>
      <c r="IG13680" s="1009"/>
      <c r="IH13680" s="1009"/>
      <c r="II13680" s="1009"/>
      <c r="IJ13680" s="1009"/>
      <c r="IK13680" s="1009"/>
      <c r="IL13680" s="1009"/>
      <c r="IM13680" s="1009"/>
    </row>
    <row r="13681" spans="17:247" x14ac:dyDescent="0.25">
      <c r="Q13681" s="1333"/>
      <c r="R13681" s="1333"/>
      <c r="S13681" s="669"/>
      <c r="T13681" s="669"/>
      <c r="U13681" s="669"/>
      <c r="AG13681" s="873"/>
      <c r="AN13681" s="669"/>
      <c r="IG13681" s="1009"/>
      <c r="IH13681" s="1009"/>
      <c r="II13681" s="1009"/>
      <c r="IJ13681" s="1009"/>
      <c r="IK13681" s="1009"/>
      <c r="IL13681" s="1009"/>
      <c r="IM13681" s="1009"/>
    </row>
    <row r="13682" spans="17:247" x14ac:dyDescent="0.25">
      <c r="Q13682" s="1333"/>
      <c r="R13682" s="1333"/>
      <c r="S13682" s="669"/>
      <c r="T13682" s="669"/>
      <c r="U13682" s="669"/>
      <c r="AG13682" s="873"/>
      <c r="AN13682" s="669"/>
      <c r="IG13682" s="1009"/>
      <c r="IH13682" s="1009"/>
      <c r="II13682" s="1009"/>
      <c r="IJ13682" s="1009"/>
      <c r="IK13682" s="1009"/>
      <c r="IL13682" s="1009"/>
      <c r="IM13682" s="1009"/>
    </row>
    <row r="13683" spans="17:247" x14ac:dyDescent="0.25">
      <c r="Q13683" s="1333"/>
      <c r="R13683" s="1333"/>
      <c r="S13683" s="669"/>
      <c r="T13683" s="669"/>
      <c r="U13683" s="669"/>
      <c r="AG13683" s="873"/>
      <c r="AN13683" s="669"/>
      <c r="IG13683" s="1009"/>
      <c r="IH13683" s="1009"/>
      <c r="II13683" s="1009"/>
      <c r="IJ13683" s="1009"/>
      <c r="IK13683" s="1009"/>
      <c r="IL13683" s="1009"/>
      <c r="IM13683" s="1009"/>
    </row>
    <row r="13684" spans="17:247" x14ac:dyDescent="0.25">
      <c r="Q13684" s="1333"/>
      <c r="R13684" s="1333"/>
      <c r="S13684" s="669"/>
      <c r="T13684" s="669"/>
      <c r="U13684" s="669"/>
      <c r="AG13684" s="873"/>
      <c r="AN13684" s="669"/>
      <c r="IG13684" s="1009"/>
      <c r="IH13684" s="1009"/>
      <c r="II13684" s="1009"/>
      <c r="IJ13684" s="1009"/>
      <c r="IK13684" s="1009"/>
      <c r="IL13684" s="1009"/>
      <c r="IM13684" s="1009"/>
    </row>
    <row r="13685" spans="17:247" x14ac:dyDescent="0.25">
      <c r="Q13685" s="1333"/>
      <c r="R13685" s="1333"/>
      <c r="S13685" s="669"/>
      <c r="T13685" s="669"/>
      <c r="U13685" s="669"/>
      <c r="AG13685" s="873"/>
      <c r="AN13685" s="669"/>
      <c r="IG13685" s="1009"/>
      <c r="IH13685" s="1009"/>
      <c r="II13685" s="1009"/>
      <c r="IJ13685" s="1009"/>
      <c r="IK13685" s="1009"/>
      <c r="IL13685" s="1009"/>
      <c r="IM13685" s="1009"/>
    </row>
    <row r="13686" spans="17:247" x14ac:dyDescent="0.25">
      <c r="Q13686" s="1333"/>
      <c r="R13686" s="1333"/>
      <c r="S13686" s="669"/>
      <c r="T13686" s="669"/>
      <c r="U13686" s="669"/>
      <c r="AG13686" s="873"/>
      <c r="AN13686" s="669"/>
      <c r="IG13686" s="1009"/>
      <c r="IH13686" s="1009"/>
      <c r="II13686" s="1009"/>
      <c r="IJ13686" s="1009"/>
      <c r="IK13686" s="1009"/>
      <c r="IL13686" s="1009"/>
      <c r="IM13686" s="1009"/>
    </row>
    <row r="13687" spans="17:247" x14ac:dyDescent="0.25">
      <c r="Q13687" s="1333"/>
      <c r="R13687" s="1333"/>
      <c r="S13687" s="669"/>
      <c r="T13687" s="669"/>
      <c r="U13687" s="669"/>
      <c r="AG13687" s="873"/>
      <c r="AN13687" s="669"/>
      <c r="IG13687" s="1009"/>
      <c r="IH13687" s="1009"/>
      <c r="II13687" s="1009"/>
      <c r="IJ13687" s="1009"/>
      <c r="IK13687" s="1009"/>
      <c r="IL13687" s="1009"/>
      <c r="IM13687" s="1009"/>
    </row>
    <row r="13688" spans="17:247" x14ac:dyDescent="0.25">
      <c r="Q13688" s="1333"/>
      <c r="R13688" s="1333"/>
      <c r="S13688" s="669"/>
      <c r="T13688" s="669"/>
      <c r="U13688" s="669"/>
      <c r="AG13688" s="873"/>
      <c r="AN13688" s="669"/>
      <c r="IG13688" s="1009"/>
      <c r="IH13688" s="1009"/>
      <c r="II13688" s="1009"/>
      <c r="IJ13688" s="1009"/>
      <c r="IK13688" s="1009"/>
      <c r="IL13688" s="1009"/>
      <c r="IM13688" s="1009"/>
    </row>
    <row r="13689" spans="17:247" x14ac:dyDescent="0.25">
      <c r="Q13689" s="1333"/>
      <c r="R13689" s="1333"/>
      <c r="S13689" s="669"/>
      <c r="T13689" s="669"/>
      <c r="U13689" s="669"/>
      <c r="AG13689" s="873"/>
      <c r="AN13689" s="669"/>
      <c r="IG13689" s="1009"/>
      <c r="IH13689" s="1009"/>
      <c r="II13689" s="1009"/>
      <c r="IJ13689" s="1009"/>
      <c r="IK13689" s="1009"/>
      <c r="IL13689" s="1009"/>
      <c r="IM13689" s="1009"/>
    </row>
    <row r="13690" spans="17:247" x14ac:dyDescent="0.25">
      <c r="Q13690" s="1333"/>
      <c r="R13690" s="1333"/>
      <c r="S13690" s="669"/>
      <c r="T13690" s="669"/>
      <c r="U13690" s="669"/>
      <c r="AG13690" s="873"/>
      <c r="AN13690" s="669"/>
      <c r="IG13690" s="1009"/>
      <c r="IH13690" s="1009"/>
      <c r="II13690" s="1009"/>
      <c r="IJ13690" s="1009"/>
      <c r="IK13690" s="1009"/>
      <c r="IL13690" s="1009"/>
      <c r="IM13690" s="1009"/>
    </row>
    <row r="13691" spans="17:247" x14ac:dyDescent="0.25">
      <c r="Q13691" s="1333"/>
      <c r="R13691" s="1333"/>
      <c r="S13691" s="669"/>
      <c r="T13691" s="669"/>
      <c r="U13691" s="669"/>
      <c r="AG13691" s="873"/>
      <c r="AN13691" s="669"/>
      <c r="IG13691" s="1009"/>
      <c r="IH13691" s="1009"/>
      <c r="II13691" s="1009"/>
      <c r="IJ13691" s="1009"/>
      <c r="IK13691" s="1009"/>
      <c r="IL13691" s="1009"/>
      <c r="IM13691" s="1009"/>
    </row>
    <row r="13692" spans="17:247" x14ac:dyDescent="0.25">
      <c r="Q13692" s="1333"/>
      <c r="R13692" s="1333"/>
      <c r="S13692" s="669"/>
      <c r="T13692" s="669"/>
      <c r="U13692" s="669"/>
      <c r="AG13692" s="873"/>
      <c r="AN13692" s="669"/>
      <c r="IG13692" s="1009"/>
      <c r="IH13692" s="1009"/>
      <c r="II13692" s="1009"/>
      <c r="IJ13692" s="1009"/>
      <c r="IK13692" s="1009"/>
      <c r="IL13692" s="1009"/>
      <c r="IM13692" s="1009"/>
    </row>
    <row r="13693" spans="17:247" x14ac:dyDescent="0.25">
      <c r="Q13693" s="1333"/>
      <c r="R13693" s="1333"/>
      <c r="S13693" s="669"/>
      <c r="T13693" s="669"/>
      <c r="U13693" s="669"/>
      <c r="AG13693" s="873"/>
      <c r="AN13693" s="669"/>
      <c r="IG13693" s="1009"/>
      <c r="IH13693" s="1009"/>
      <c r="II13693" s="1009"/>
      <c r="IJ13693" s="1009"/>
      <c r="IK13693" s="1009"/>
      <c r="IL13693" s="1009"/>
      <c r="IM13693" s="1009"/>
    </row>
    <row r="13694" spans="17:247" x14ac:dyDescent="0.25">
      <c r="Q13694" s="1333"/>
      <c r="R13694" s="1333"/>
      <c r="S13694" s="669"/>
      <c r="T13694" s="669"/>
      <c r="U13694" s="669"/>
      <c r="AG13694" s="873"/>
      <c r="AN13694" s="669"/>
      <c r="IG13694" s="1009"/>
      <c r="IH13694" s="1009"/>
      <c r="II13694" s="1009"/>
      <c r="IJ13694" s="1009"/>
      <c r="IK13694" s="1009"/>
      <c r="IL13694" s="1009"/>
      <c r="IM13694" s="1009"/>
    </row>
    <row r="13695" spans="17:247" x14ac:dyDescent="0.25">
      <c r="Q13695" s="1333"/>
      <c r="R13695" s="1333"/>
      <c r="S13695" s="669"/>
      <c r="T13695" s="669"/>
      <c r="U13695" s="669"/>
      <c r="AG13695" s="873"/>
      <c r="AN13695" s="669"/>
      <c r="IG13695" s="1009"/>
      <c r="IH13695" s="1009"/>
      <c r="II13695" s="1009"/>
      <c r="IJ13695" s="1009"/>
      <c r="IK13695" s="1009"/>
      <c r="IL13695" s="1009"/>
      <c r="IM13695" s="1009"/>
    </row>
    <row r="13696" spans="17:247" x14ac:dyDescent="0.25">
      <c r="Q13696" s="1333"/>
      <c r="R13696" s="1333"/>
      <c r="S13696" s="669"/>
      <c r="T13696" s="669"/>
      <c r="U13696" s="669"/>
      <c r="AG13696" s="873"/>
      <c r="AN13696" s="669"/>
      <c r="IG13696" s="1009"/>
      <c r="IH13696" s="1009"/>
      <c r="II13696" s="1009"/>
      <c r="IJ13696" s="1009"/>
      <c r="IK13696" s="1009"/>
      <c r="IL13696" s="1009"/>
      <c r="IM13696" s="1009"/>
    </row>
    <row r="13697" spans="17:247" x14ac:dyDescent="0.25">
      <c r="Q13697" s="1333"/>
      <c r="R13697" s="1333"/>
      <c r="S13697" s="669"/>
      <c r="T13697" s="669"/>
      <c r="U13697" s="669"/>
      <c r="AG13697" s="873"/>
      <c r="AN13697" s="669"/>
      <c r="IG13697" s="1009"/>
      <c r="IH13697" s="1009"/>
      <c r="II13697" s="1009"/>
      <c r="IJ13697" s="1009"/>
      <c r="IK13697" s="1009"/>
      <c r="IL13697" s="1009"/>
      <c r="IM13697" s="1009"/>
    </row>
    <row r="13698" spans="17:247" x14ac:dyDescent="0.25">
      <c r="Q13698" s="1333"/>
      <c r="R13698" s="1333"/>
      <c r="S13698" s="669"/>
      <c r="T13698" s="669"/>
      <c r="U13698" s="669"/>
      <c r="AG13698" s="873"/>
      <c r="AN13698" s="669"/>
      <c r="IG13698" s="1009"/>
      <c r="IH13698" s="1009"/>
      <c r="II13698" s="1009"/>
      <c r="IJ13698" s="1009"/>
      <c r="IK13698" s="1009"/>
      <c r="IL13698" s="1009"/>
      <c r="IM13698" s="1009"/>
    </row>
    <row r="13699" spans="17:247" x14ac:dyDescent="0.25">
      <c r="Q13699" s="1333"/>
      <c r="R13699" s="1333"/>
      <c r="S13699" s="669"/>
      <c r="T13699" s="669"/>
      <c r="U13699" s="669"/>
      <c r="AG13699" s="873"/>
      <c r="AN13699" s="669"/>
      <c r="IG13699" s="1009"/>
      <c r="IH13699" s="1009"/>
      <c r="II13699" s="1009"/>
      <c r="IJ13699" s="1009"/>
      <c r="IK13699" s="1009"/>
      <c r="IL13699" s="1009"/>
      <c r="IM13699" s="1009"/>
    </row>
    <row r="13700" spans="17:247" x14ac:dyDescent="0.25">
      <c r="Q13700" s="1333"/>
      <c r="R13700" s="1333"/>
      <c r="S13700" s="669"/>
      <c r="T13700" s="669"/>
      <c r="U13700" s="669"/>
      <c r="AG13700" s="873"/>
      <c r="AN13700" s="669"/>
      <c r="IG13700" s="1009"/>
      <c r="IH13700" s="1009"/>
      <c r="II13700" s="1009"/>
      <c r="IJ13700" s="1009"/>
      <c r="IK13700" s="1009"/>
      <c r="IL13700" s="1009"/>
      <c r="IM13700" s="1009"/>
    </row>
    <row r="13701" spans="17:247" x14ac:dyDescent="0.25">
      <c r="Q13701" s="1333"/>
      <c r="R13701" s="1333"/>
      <c r="S13701" s="669"/>
      <c r="T13701" s="669"/>
      <c r="U13701" s="669"/>
      <c r="AG13701" s="873"/>
      <c r="AN13701" s="669"/>
      <c r="IG13701" s="1009"/>
      <c r="IH13701" s="1009"/>
      <c r="II13701" s="1009"/>
      <c r="IJ13701" s="1009"/>
      <c r="IK13701" s="1009"/>
      <c r="IL13701" s="1009"/>
      <c r="IM13701" s="1009"/>
    </row>
    <row r="13702" spans="17:247" x14ac:dyDescent="0.25">
      <c r="Q13702" s="1333"/>
      <c r="R13702" s="1333"/>
      <c r="S13702" s="669"/>
      <c r="T13702" s="669"/>
      <c r="U13702" s="669"/>
      <c r="AG13702" s="873"/>
      <c r="AN13702" s="669"/>
      <c r="IG13702" s="1009"/>
      <c r="IH13702" s="1009"/>
      <c r="II13702" s="1009"/>
      <c r="IJ13702" s="1009"/>
      <c r="IK13702" s="1009"/>
      <c r="IL13702" s="1009"/>
      <c r="IM13702" s="1009"/>
    </row>
    <row r="13703" spans="17:247" x14ac:dyDescent="0.25">
      <c r="Q13703" s="1333"/>
      <c r="R13703" s="1333"/>
      <c r="S13703" s="669"/>
      <c r="T13703" s="669"/>
      <c r="U13703" s="669"/>
      <c r="AG13703" s="873"/>
      <c r="AN13703" s="669"/>
      <c r="IG13703" s="1009"/>
      <c r="IH13703" s="1009"/>
      <c r="II13703" s="1009"/>
      <c r="IJ13703" s="1009"/>
      <c r="IK13703" s="1009"/>
      <c r="IL13703" s="1009"/>
      <c r="IM13703" s="1009"/>
    </row>
    <row r="13704" spans="17:247" x14ac:dyDescent="0.25">
      <c r="Q13704" s="1333"/>
      <c r="R13704" s="1333"/>
      <c r="S13704" s="669"/>
      <c r="T13704" s="669"/>
      <c r="U13704" s="669"/>
      <c r="AG13704" s="873"/>
      <c r="AN13704" s="669"/>
      <c r="IG13704" s="1009"/>
      <c r="IH13704" s="1009"/>
      <c r="II13704" s="1009"/>
      <c r="IJ13704" s="1009"/>
      <c r="IK13704" s="1009"/>
      <c r="IL13704" s="1009"/>
      <c r="IM13704" s="1009"/>
    </row>
    <row r="13705" spans="17:247" x14ac:dyDescent="0.25">
      <c r="Q13705" s="1333"/>
      <c r="R13705" s="1333"/>
      <c r="S13705" s="669"/>
      <c r="T13705" s="669"/>
      <c r="U13705" s="669"/>
      <c r="AG13705" s="873"/>
      <c r="AN13705" s="669"/>
      <c r="IG13705" s="1009"/>
      <c r="IH13705" s="1009"/>
      <c r="II13705" s="1009"/>
      <c r="IJ13705" s="1009"/>
      <c r="IK13705" s="1009"/>
      <c r="IL13705" s="1009"/>
      <c r="IM13705" s="1009"/>
    </row>
    <row r="13706" spans="17:247" x14ac:dyDescent="0.25">
      <c r="Q13706" s="1333"/>
      <c r="R13706" s="1333"/>
      <c r="S13706" s="669"/>
      <c r="T13706" s="669"/>
      <c r="U13706" s="669"/>
      <c r="AG13706" s="873"/>
      <c r="AN13706" s="669"/>
      <c r="IG13706" s="1009"/>
      <c r="IH13706" s="1009"/>
      <c r="II13706" s="1009"/>
      <c r="IJ13706" s="1009"/>
      <c r="IK13706" s="1009"/>
      <c r="IL13706" s="1009"/>
      <c r="IM13706" s="1009"/>
    </row>
    <row r="13707" spans="17:247" x14ac:dyDescent="0.25">
      <c r="Q13707" s="1333"/>
      <c r="R13707" s="1333"/>
      <c r="S13707" s="669"/>
      <c r="T13707" s="669"/>
      <c r="U13707" s="669"/>
      <c r="AG13707" s="873"/>
      <c r="AN13707" s="669"/>
      <c r="IG13707" s="1009"/>
      <c r="IH13707" s="1009"/>
      <c r="II13707" s="1009"/>
      <c r="IJ13707" s="1009"/>
      <c r="IK13707" s="1009"/>
      <c r="IL13707" s="1009"/>
      <c r="IM13707" s="1009"/>
    </row>
    <row r="13708" spans="17:247" x14ac:dyDescent="0.25">
      <c r="Q13708" s="1333"/>
      <c r="R13708" s="1333"/>
      <c r="S13708" s="669"/>
      <c r="T13708" s="669"/>
      <c r="U13708" s="669"/>
      <c r="AG13708" s="873"/>
      <c r="AN13708" s="669"/>
      <c r="IG13708" s="1009"/>
      <c r="IH13708" s="1009"/>
      <c r="II13708" s="1009"/>
      <c r="IJ13708" s="1009"/>
      <c r="IK13708" s="1009"/>
      <c r="IL13708" s="1009"/>
      <c r="IM13708" s="1009"/>
    </row>
    <row r="13709" spans="17:247" x14ac:dyDescent="0.25">
      <c r="Q13709" s="1333"/>
      <c r="R13709" s="1333"/>
      <c r="S13709" s="669"/>
      <c r="T13709" s="669"/>
      <c r="U13709" s="669"/>
      <c r="AG13709" s="873"/>
      <c r="AN13709" s="669"/>
      <c r="IG13709" s="1009"/>
      <c r="IH13709" s="1009"/>
      <c r="II13709" s="1009"/>
      <c r="IJ13709" s="1009"/>
      <c r="IK13709" s="1009"/>
      <c r="IL13709" s="1009"/>
      <c r="IM13709" s="1009"/>
    </row>
    <row r="13710" spans="17:247" x14ac:dyDescent="0.25">
      <c r="Q13710" s="1333"/>
      <c r="R13710" s="1333"/>
      <c r="S13710" s="669"/>
      <c r="T13710" s="669"/>
      <c r="U13710" s="669"/>
      <c r="AG13710" s="873"/>
      <c r="AN13710" s="669"/>
      <c r="IG13710" s="1009"/>
      <c r="IH13710" s="1009"/>
      <c r="II13710" s="1009"/>
      <c r="IJ13710" s="1009"/>
      <c r="IK13710" s="1009"/>
      <c r="IL13710" s="1009"/>
      <c r="IM13710" s="1009"/>
    </row>
    <row r="13711" spans="17:247" x14ac:dyDescent="0.25">
      <c r="Q13711" s="1333"/>
      <c r="R13711" s="1333"/>
      <c r="S13711" s="669"/>
      <c r="T13711" s="669"/>
      <c r="U13711" s="669"/>
      <c r="AG13711" s="873"/>
      <c r="AN13711" s="669"/>
      <c r="IG13711" s="1009"/>
      <c r="IH13711" s="1009"/>
      <c r="II13711" s="1009"/>
      <c r="IJ13711" s="1009"/>
      <c r="IK13711" s="1009"/>
      <c r="IL13711" s="1009"/>
      <c r="IM13711" s="1009"/>
    </row>
    <row r="13712" spans="17:247" x14ac:dyDescent="0.25">
      <c r="Q13712" s="1333"/>
      <c r="R13712" s="1333"/>
      <c r="S13712" s="669"/>
      <c r="T13712" s="669"/>
      <c r="U13712" s="669"/>
      <c r="AG13712" s="873"/>
      <c r="AN13712" s="669"/>
      <c r="IG13712" s="1009"/>
      <c r="IH13712" s="1009"/>
      <c r="II13712" s="1009"/>
      <c r="IJ13712" s="1009"/>
      <c r="IK13712" s="1009"/>
      <c r="IL13712" s="1009"/>
      <c r="IM13712" s="1009"/>
    </row>
    <row r="13713" spans="17:247" x14ac:dyDescent="0.25">
      <c r="Q13713" s="1333"/>
      <c r="R13713" s="1333"/>
      <c r="S13713" s="669"/>
      <c r="T13713" s="669"/>
      <c r="U13713" s="669"/>
      <c r="AG13713" s="873"/>
      <c r="AN13713" s="669"/>
      <c r="IG13713" s="1009"/>
      <c r="IH13713" s="1009"/>
      <c r="II13713" s="1009"/>
      <c r="IJ13713" s="1009"/>
      <c r="IK13713" s="1009"/>
      <c r="IL13713" s="1009"/>
      <c r="IM13713" s="1009"/>
    </row>
    <row r="13714" spans="17:247" x14ac:dyDescent="0.25">
      <c r="Q13714" s="1333"/>
      <c r="R13714" s="1333"/>
      <c r="S13714" s="669"/>
      <c r="T13714" s="669"/>
      <c r="U13714" s="669"/>
      <c r="AG13714" s="873"/>
      <c r="AN13714" s="669"/>
      <c r="IG13714" s="1009"/>
      <c r="IH13714" s="1009"/>
      <c r="II13714" s="1009"/>
      <c r="IJ13714" s="1009"/>
      <c r="IK13714" s="1009"/>
      <c r="IL13714" s="1009"/>
      <c r="IM13714" s="1009"/>
    </row>
    <row r="13715" spans="17:247" x14ac:dyDescent="0.25">
      <c r="Q13715" s="1333"/>
      <c r="R13715" s="1333"/>
      <c r="S13715" s="669"/>
      <c r="T13715" s="669"/>
      <c r="U13715" s="669"/>
      <c r="AG13715" s="873"/>
      <c r="AN13715" s="669"/>
      <c r="IG13715" s="1009"/>
      <c r="IH13715" s="1009"/>
      <c r="II13715" s="1009"/>
      <c r="IJ13715" s="1009"/>
      <c r="IK13715" s="1009"/>
      <c r="IL13715" s="1009"/>
      <c r="IM13715" s="1009"/>
    </row>
    <row r="13716" spans="17:247" x14ac:dyDescent="0.25">
      <c r="Q13716" s="1333"/>
      <c r="R13716" s="1333"/>
      <c r="S13716" s="669"/>
      <c r="T13716" s="669"/>
      <c r="U13716" s="669"/>
      <c r="AG13716" s="873"/>
      <c r="AN13716" s="669"/>
      <c r="IG13716" s="1009"/>
      <c r="IH13716" s="1009"/>
      <c r="II13716" s="1009"/>
      <c r="IJ13716" s="1009"/>
      <c r="IK13716" s="1009"/>
      <c r="IL13716" s="1009"/>
      <c r="IM13716" s="1009"/>
    </row>
    <row r="13717" spans="17:247" x14ac:dyDescent="0.25">
      <c r="Q13717" s="1333"/>
      <c r="R13717" s="1333"/>
      <c r="S13717" s="669"/>
      <c r="T13717" s="669"/>
      <c r="U13717" s="669"/>
      <c r="AG13717" s="873"/>
      <c r="AN13717" s="669"/>
      <c r="IG13717" s="1009"/>
      <c r="IH13717" s="1009"/>
      <c r="II13717" s="1009"/>
      <c r="IJ13717" s="1009"/>
      <c r="IK13717" s="1009"/>
      <c r="IL13717" s="1009"/>
      <c r="IM13717" s="1009"/>
    </row>
    <row r="13718" spans="17:247" x14ac:dyDescent="0.25">
      <c r="Q13718" s="1333"/>
      <c r="R13718" s="1333"/>
      <c r="S13718" s="669"/>
      <c r="T13718" s="669"/>
      <c r="U13718" s="669"/>
      <c r="AG13718" s="873"/>
      <c r="AN13718" s="669"/>
      <c r="IG13718" s="1009"/>
      <c r="IH13718" s="1009"/>
      <c r="II13718" s="1009"/>
      <c r="IJ13718" s="1009"/>
      <c r="IK13718" s="1009"/>
      <c r="IL13718" s="1009"/>
      <c r="IM13718" s="1009"/>
    </row>
    <row r="13719" spans="17:247" x14ac:dyDescent="0.25">
      <c r="Q13719" s="1333"/>
      <c r="R13719" s="1333"/>
      <c r="S13719" s="669"/>
      <c r="T13719" s="669"/>
      <c r="U13719" s="669"/>
      <c r="AG13719" s="873"/>
      <c r="AN13719" s="669"/>
      <c r="IG13719" s="1009"/>
      <c r="IH13719" s="1009"/>
      <c r="II13719" s="1009"/>
      <c r="IJ13719" s="1009"/>
      <c r="IK13719" s="1009"/>
      <c r="IL13719" s="1009"/>
      <c r="IM13719" s="1009"/>
    </row>
    <row r="13720" spans="17:247" x14ac:dyDescent="0.25">
      <c r="Q13720" s="1333"/>
      <c r="R13720" s="1333"/>
      <c r="S13720" s="669"/>
      <c r="T13720" s="669"/>
      <c r="U13720" s="669"/>
      <c r="AG13720" s="873"/>
      <c r="AN13720" s="669"/>
      <c r="IG13720" s="1009"/>
      <c r="IH13720" s="1009"/>
      <c r="II13720" s="1009"/>
      <c r="IJ13720" s="1009"/>
      <c r="IK13720" s="1009"/>
      <c r="IL13720" s="1009"/>
      <c r="IM13720" s="1009"/>
    </row>
    <row r="13721" spans="17:247" x14ac:dyDescent="0.25">
      <c r="Q13721" s="1333"/>
      <c r="R13721" s="1333"/>
      <c r="S13721" s="669"/>
      <c r="T13721" s="669"/>
      <c r="U13721" s="669"/>
      <c r="AG13721" s="873"/>
      <c r="AN13721" s="669"/>
      <c r="IG13721" s="1009"/>
      <c r="IH13721" s="1009"/>
      <c r="II13721" s="1009"/>
      <c r="IJ13721" s="1009"/>
      <c r="IK13721" s="1009"/>
      <c r="IL13721" s="1009"/>
      <c r="IM13721" s="1009"/>
    </row>
    <row r="13722" spans="17:247" x14ac:dyDescent="0.25">
      <c r="Q13722" s="1333"/>
      <c r="R13722" s="1333"/>
      <c r="S13722" s="669"/>
      <c r="T13722" s="669"/>
      <c r="U13722" s="669"/>
      <c r="AG13722" s="873"/>
      <c r="AN13722" s="669"/>
      <c r="IG13722" s="1009"/>
      <c r="IH13722" s="1009"/>
      <c r="II13722" s="1009"/>
      <c r="IJ13722" s="1009"/>
      <c r="IK13722" s="1009"/>
      <c r="IL13722" s="1009"/>
      <c r="IM13722" s="1009"/>
    </row>
    <row r="13723" spans="17:247" x14ac:dyDescent="0.25">
      <c r="Q13723" s="1333"/>
      <c r="R13723" s="1333"/>
      <c r="S13723" s="669"/>
      <c r="T13723" s="669"/>
      <c r="U13723" s="669"/>
      <c r="AG13723" s="873"/>
      <c r="AN13723" s="669"/>
      <c r="IG13723" s="1009"/>
      <c r="IH13723" s="1009"/>
      <c r="II13723" s="1009"/>
      <c r="IJ13723" s="1009"/>
      <c r="IK13723" s="1009"/>
      <c r="IL13723" s="1009"/>
      <c r="IM13723" s="1009"/>
    </row>
    <row r="13724" spans="17:247" x14ac:dyDescent="0.25">
      <c r="Q13724" s="1333"/>
      <c r="R13724" s="1333"/>
      <c r="S13724" s="669"/>
      <c r="T13724" s="669"/>
      <c r="U13724" s="669"/>
      <c r="AG13724" s="873"/>
      <c r="AN13724" s="669"/>
      <c r="IG13724" s="1009"/>
      <c r="IH13724" s="1009"/>
      <c r="II13724" s="1009"/>
      <c r="IJ13724" s="1009"/>
      <c r="IK13724" s="1009"/>
      <c r="IL13724" s="1009"/>
      <c r="IM13724" s="1009"/>
    </row>
    <row r="13725" spans="17:247" x14ac:dyDescent="0.25">
      <c r="Q13725" s="1333"/>
      <c r="R13725" s="1333"/>
      <c r="S13725" s="669"/>
      <c r="T13725" s="669"/>
      <c r="U13725" s="669"/>
      <c r="AG13725" s="873"/>
      <c r="AN13725" s="669"/>
      <c r="IG13725" s="1009"/>
      <c r="IH13725" s="1009"/>
      <c r="II13725" s="1009"/>
      <c r="IJ13725" s="1009"/>
      <c r="IK13725" s="1009"/>
      <c r="IL13725" s="1009"/>
      <c r="IM13725" s="1009"/>
    </row>
    <row r="13726" spans="17:247" x14ac:dyDescent="0.25">
      <c r="Q13726" s="1333"/>
      <c r="R13726" s="1333"/>
      <c r="S13726" s="669"/>
      <c r="T13726" s="669"/>
      <c r="U13726" s="669"/>
      <c r="AG13726" s="873"/>
      <c r="AN13726" s="669"/>
      <c r="IG13726" s="1009"/>
      <c r="IH13726" s="1009"/>
      <c r="II13726" s="1009"/>
      <c r="IJ13726" s="1009"/>
      <c r="IK13726" s="1009"/>
      <c r="IL13726" s="1009"/>
      <c r="IM13726" s="1009"/>
    </row>
    <row r="13727" spans="17:247" x14ac:dyDescent="0.25">
      <c r="Q13727" s="1333"/>
      <c r="R13727" s="1333"/>
      <c r="S13727" s="669"/>
      <c r="T13727" s="669"/>
      <c r="U13727" s="669"/>
      <c r="AG13727" s="873"/>
      <c r="AN13727" s="669"/>
      <c r="IG13727" s="1009"/>
      <c r="IH13727" s="1009"/>
      <c r="II13727" s="1009"/>
      <c r="IJ13727" s="1009"/>
      <c r="IK13727" s="1009"/>
      <c r="IL13727" s="1009"/>
      <c r="IM13727" s="1009"/>
    </row>
    <row r="13728" spans="17:247" x14ac:dyDescent="0.25">
      <c r="Q13728" s="1333"/>
      <c r="R13728" s="1333"/>
      <c r="S13728" s="669"/>
      <c r="T13728" s="669"/>
      <c r="U13728" s="669"/>
      <c r="AG13728" s="873"/>
      <c r="AN13728" s="669"/>
      <c r="IG13728" s="1009"/>
      <c r="IH13728" s="1009"/>
      <c r="II13728" s="1009"/>
      <c r="IJ13728" s="1009"/>
      <c r="IK13728" s="1009"/>
      <c r="IL13728" s="1009"/>
      <c r="IM13728" s="1009"/>
    </row>
    <row r="13729" spans="17:247" x14ac:dyDescent="0.25">
      <c r="Q13729" s="1333"/>
      <c r="R13729" s="1333"/>
      <c r="S13729" s="669"/>
      <c r="T13729" s="669"/>
      <c r="U13729" s="669"/>
      <c r="AG13729" s="873"/>
      <c r="AN13729" s="669"/>
      <c r="IG13729" s="1009"/>
      <c r="IH13729" s="1009"/>
      <c r="II13729" s="1009"/>
      <c r="IJ13729" s="1009"/>
      <c r="IK13729" s="1009"/>
      <c r="IL13729" s="1009"/>
      <c r="IM13729" s="1009"/>
    </row>
    <row r="13730" spans="17:247" x14ac:dyDescent="0.25">
      <c r="Q13730" s="1333"/>
      <c r="R13730" s="1333"/>
      <c r="S13730" s="669"/>
      <c r="T13730" s="669"/>
      <c r="U13730" s="669"/>
      <c r="AG13730" s="873"/>
      <c r="AN13730" s="669"/>
      <c r="IG13730" s="1009"/>
      <c r="IH13730" s="1009"/>
      <c r="II13730" s="1009"/>
      <c r="IJ13730" s="1009"/>
      <c r="IK13730" s="1009"/>
      <c r="IL13730" s="1009"/>
      <c r="IM13730" s="1009"/>
    </row>
    <row r="13731" spans="17:247" x14ac:dyDescent="0.25">
      <c r="Q13731" s="1333"/>
      <c r="R13731" s="1333"/>
      <c r="S13731" s="669"/>
      <c r="T13731" s="669"/>
      <c r="U13731" s="669"/>
      <c r="AG13731" s="873"/>
      <c r="AN13731" s="669"/>
      <c r="IG13731" s="1009"/>
      <c r="IH13731" s="1009"/>
      <c r="II13731" s="1009"/>
      <c r="IJ13731" s="1009"/>
      <c r="IK13731" s="1009"/>
      <c r="IL13731" s="1009"/>
      <c r="IM13731" s="1009"/>
    </row>
    <row r="13732" spans="17:247" x14ac:dyDescent="0.25">
      <c r="Q13732" s="1333"/>
      <c r="R13732" s="1333"/>
      <c r="S13732" s="669"/>
      <c r="T13732" s="669"/>
      <c r="U13732" s="669"/>
      <c r="AG13732" s="873"/>
      <c r="AN13732" s="669"/>
      <c r="IG13732" s="1009"/>
      <c r="IH13732" s="1009"/>
      <c r="II13732" s="1009"/>
      <c r="IJ13732" s="1009"/>
      <c r="IK13732" s="1009"/>
      <c r="IL13732" s="1009"/>
      <c r="IM13732" s="1009"/>
    </row>
    <row r="13733" spans="17:247" x14ac:dyDescent="0.25">
      <c r="Q13733" s="1333"/>
      <c r="R13733" s="1333"/>
      <c r="S13733" s="669"/>
      <c r="T13733" s="669"/>
      <c r="U13733" s="669"/>
      <c r="AG13733" s="873"/>
      <c r="AN13733" s="669"/>
      <c r="IG13733" s="1009"/>
      <c r="IH13733" s="1009"/>
      <c r="II13733" s="1009"/>
      <c r="IJ13733" s="1009"/>
      <c r="IK13733" s="1009"/>
      <c r="IL13733" s="1009"/>
      <c r="IM13733" s="1009"/>
    </row>
    <row r="13734" spans="17:247" x14ac:dyDescent="0.25">
      <c r="Q13734" s="1333"/>
      <c r="R13734" s="1333"/>
      <c r="S13734" s="669"/>
      <c r="T13734" s="669"/>
      <c r="U13734" s="669"/>
      <c r="AG13734" s="873"/>
      <c r="AN13734" s="669"/>
      <c r="IG13734" s="1009"/>
      <c r="IH13734" s="1009"/>
      <c r="II13734" s="1009"/>
      <c r="IJ13734" s="1009"/>
      <c r="IK13734" s="1009"/>
      <c r="IL13734" s="1009"/>
      <c r="IM13734" s="1009"/>
    </row>
    <row r="13735" spans="17:247" x14ac:dyDescent="0.25">
      <c r="Q13735" s="1333"/>
      <c r="R13735" s="1333"/>
      <c r="S13735" s="669"/>
      <c r="T13735" s="669"/>
      <c r="U13735" s="669"/>
      <c r="AG13735" s="873"/>
      <c r="AN13735" s="669"/>
      <c r="IG13735" s="1009"/>
      <c r="IH13735" s="1009"/>
      <c r="II13735" s="1009"/>
      <c r="IJ13735" s="1009"/>
      <c r="IK13735" s="1009"/>
      <c r="IL13735" s="1009"/>
      <c r="IM13735" s="1009"/>
    </row>
    <row r="13736" spans="17:247" x14ac:dyDescent="0.25">
      <c r="Q13736" s="1333"/>
      <c r="R13736" s="1333"/>
      <c r="S13736" s="669"/>
      <c r="T13736" s="669"/>
      <c r="U13736" s="669"/>
      <c r="AG13736" s="873"/>
      <c r="AN13736" s="669"/>
      <c r="IG13736" s="1009"/>
      <c r="IH13736" s="1009"/>
      <c r="II13736" s="1009"/>
      <c r="IJ13736" s="1009"/>
      <c r="IK13736" s="1009"/>
      <c r="IL13736" s="1009"/>
      <c r="IM13736" s="1009"/>
    </row>
    <row r="13737" spans="17:247" x14ac:dyDescent="0.25">
      <c r="Q13737" s="1333"/>
      <c r="R13737" s="1333"/>
      <c r="S13737" s="669"/>
      <c r="T13737" s="669"/>
      <c r="U13737" s="669"/>
      <c r="AG13737" s="873"/>
      <c r="AN13737" s="669"/>
      <c r="IG13737" s="1009"/>
      <c r="IH13737" s="1009"/>
      <c r="II13737" s="1009"/>
      <c r="IJ13737" s="1009"/>
      <c r="IK13737" s="1009"/>
      <c r="IL13737" s="1009"/>
      <c r="IM13737" s="1009"/>
    </row>
    <row r="13738" spans="17:247" x14ac:dyDescent="0.25">
      <c r="Q13738" s="1333"/>
      <c r="R13738" s="1333"/>
      <c r="S13738" s="669"/>
      <c r="T13738" s="669"/>
      <c r="U13738" s="669"/>
      <c r="AG13738" s="873"/>
      <c r="AN13738" s="669"/>
      <c r="IG13738" s="1009"/>
      <c r="IH13738" s="1009"/>
      <c r="II13738" s="1009"/>
      <c r="IJ13738" s="1009"/>
      <c r="IK13738" s="1009"/>
      <c r="IL13738" s="1009"/>
      <c r="IM13738" s="1009"/>
    </row>
    <row r="13739" spans="17:247" x14ac:dyDescent="0.25">
      <c r="Q13739" s="1333"/>
      <c r="R13739" s="1333"/>
      <c r="S13739" s="669"/>
      <c r="T13739" s="669"/>
      <c r="U13739" s="669"/>
      <c r="AG13739" s="873"/>
      <c r="AN13739" s="669"/>
      <c r="IG13739" s="1009"/>
      <c r="IH13739" s="1009"/>
      <c r="II13739" s="1009"/>
      <c r="IJ13739" s="1009"/>
      <c r="IK13739" s="1009"/>
      <c r="IL13739" s="1009"/>
      <c r="IM13739" s="1009"/>
    </row>
    <row r="13740" spans="17:247" x14ac:dyDescent="0.25">
      <c r="Q13740" s="1333"/>
      <c r="R13740" s="1333"/>
      <c r="S13740" s="669"/>
      <c r="T13740" s="669"/>
      <c r="U13740" s="669"/>
      <c r="AG13740" s="873"/>
      <c r="AN13740" s="669"/>
      <c r="IG13740" s="1009"/>
      <c r="IH13740" s="1009"/>
      <c r="II13740" s="1009"/>
      <c r="IJ13740" s="1009"/>
      <c r="IK13740" s="1009"/>
      <c r="IL13740" s="1009"/>
      <c r="IM13740" s="1009"/>
    </row>
    <row r="13741" spans="17:247" x14ac:dyDescent="0.25">
      <c r="Q13741" s="1333"/>
      <c r="R13741" s="1333"/>
      <c r="S13741" s="669"/>
      <c r="T13741" s="669"/>
      <c r="U13741" s="669"/>
      <c r="AG13741" s="873"/>
      <c r="AN13741" s="669"/>
      <c r="IG13741" s="1009"/>
      <c r="IH13741" s="1009"/>
      <c r="II13741" s="1009"/>
      <c r="IJ13741" s="1009"/>
      <c r="IK13741" s="1009"/>
      <c r="IL13741" s="1009"/>
      <c r="IM13741" s="1009"/>
    </row>
    <row r="13742" spans="17:247" x14ac:dyDescent="0.25">
      <c r="Q13742" s="1333"/>
      <c r="R13742" s="1333"/>
      <c r="S13742" s="669"/>
      <c r="T13742" s="669"/>
      <c r="U13742" s="669"/>
      <c r="AG13742" s="873"/>
      <c r="AN13742" s="669"/>
      <c r="IG13742" s="1009"/>
      <c r="IH13742" s="1009"/>
      <c r="II13742" s="1009"/>
      <c r="IJ13742" s="1009"/>
      <c r="IK13742" s="1009"/>
      <c r="IL13742" s="1009"/>
      <c r="IM13742" s="1009"/>
    </row>
    <row r="13743" spans="17:247" x14ac:dyDescent="0.25">
      <c r="Q13743" s="1333"/>
      <c r="R13743" s="1333"/>
      <c r="S13743" s="669"/>
      <c r="T13743" s="669"/>
      <c r="U13743" s="669"/>
      <c r="AG13743" s="873"/>
      <c r="AN13743" s="669"/>
      <c r="IG13743" s="1009"/>
      <c r="IH13743" s="1009"/>
      <c r="II13743" s="1009"/>
      <c r="IJ13743" s="1009"/>
      <c r="IK13743" s="1009"/>
      <c r="IL13743" s="1009"/>
      <c r="IM13743" s="1009"/>
    </row>
    <row r="13744" spans="17:247" x14ac:dyDescent="0.25">
      <c r="Q13744" s="1333"/>
      <c r="R13744" s="1333"/>
      <c r="S13744" s="669"/>
      <c r="T13744" s="669"/>
      <c r="U13744" s="669"/>
      <c r="AG13744" s="873"/>
      <c r="AN13744" s="669"/>
      <c r="IG13744" s="1009"/>
      <c r="IH13744" s="1009"/>
      <c r="II13744" s="1009"/>
      <c r="IJ13744" s="1009"/>
      <c r="IK13744" s="1009"/>
      <c r="IL13744" s="1009"/>
      <c r="IM13744" s="1009"/>
    </row>
    <row r="13745" spans="17:247" x14ac:dyDescent="0.25">
      <c r="Q13745" s="1333"/>
      <c r="R13745" s="1333"/>
      <c r="S13745" s="669"/>
      <c r="T13745" s="669"/>
      <c r="U13745" s="669"/>
      <c r="AG13745" s="873"/>
      <c r="AN13745" s="669"/>
      <c r="IG13745" s="1009"/>
      <c r="IH13745" s="1009"/>
      <c r="II13745" s="1009"/>
      <c r="IJ13745" s="1009"/>
      <c r="IK13745" s="1009"/>
      <c r="IL13745" s="1009"/>
      <c r="IM13745" s="1009"/>
    </row>
    <row r="13746" spans="17:247" x14ac:dyDescent="0.25">
      <c r="Q13746" s="1333"/>
      <c r="R13746" s="1333"/>
      <c r="S13746" s="669"/>
      <c r="T13746" s="669"/>
      <c r="U13746" s="669"/>
      <c r="AG13746" s="873"/>
      <c r="AN13746" s="669"/>
      <c r="IG13746" s="1009"/>
      <c r="IH13746" s="1009"/>
      <c r="II13746" s="1009"/>
      <c r="IJ13746" s="1009"/>
      <c r="IK13746" s="1009"/>
      <c r="IL13746" s="1009"/>
      <c r="IM13746" s="1009"/>
    </row>
    <row r="13747" spans="17:247" x14ac:dyDescent="0.25">
      <c r="Q13747" s="1333"/>
      <c r="R13747" s="1333"/>
      <c r="S13747" s="669"/>
      <c r="T13747" s="669"/>
      <c r="U13747" s="669"/>
      <c r="AG13747" s="873"/>
      <c r="AN13747" s="669"/>
      <c r="IG13747" s="1009"/>
      <c r="IH13747" s="1009"/>
      <c r="II13747" s="1009"/>
      <c r="IJ13747" s="1009"/>
      <c r="IK13747" s="1009"/>
      <c r="IL13747" s="1009"/>
      <c r="IM13747" s="1009"/>
    </row>
    <row r="13748" spans="17:247" x14ac:dyDescent="0.25">
      <c r="Q13748" s="1333"/>
      <c r="R13748" s="1333"/>
      <c r="S13748" s="669"/>
      <c r="T13748" s="669"/>
      <c r="U13748" s="669"/>
      <c r="AG13748" s="873"/>
      <c r="AN13748" s="669"/>
      <c r="IG13748" s="1009"/>
      <c r="IH13748" s="1009"/>
      <c r="II13748" s="1009"/>
      <c r="IJ13748" s="1009"/>
      <c r="IK13748" s="1009"/>
      <c r="IL13748" s="1009"/>
      <c r="IM13748" s="1009"/>
    </row>
    <row r="13749" spans="17:247" x14ac:dyDescent="0.25">
      <c r="Q13749" s="1333"/>
      <c r="R13749" s="1333"/>
      <c r="S13749" s="669"/>
      <c r="T13749" s="669"/>
      <c r="U13749" s="669"/>
      <c r="AG13749" s="873"/>
      <c r="AN13749" s="669"/>
      <c r="IG13749" s="1009"/>
      <c r="IH13749" s="1009"/>
      <c r="II13749" s="1009"/>
      <c r="IJ13749" s="1009"/>
      <c r="IK13749" s="1009"/>
      <c r="IL13749" s="1009"/>
      <c r="IM13749" s="1009"/>
    </row>
    <row r="13750" spans="17:247" x14ac:dyDescent="0.25">
      <c r="Q13750" s="1333"/>
      <c r="R13750" s="1333"/>
      <c r="S13750" s="669"/>
      <c r="T13750" s="669"/>
      <c r="U13750" s="669"/>
      <c r="AG13750" s="873"/>
      <c r="AN13750" s="669"/>
      <c r="IG13750" s="1009"/>
      <c r="IH13750" s="1009"/>
      <c r="II13750" s="1009"/>
      <c r="IJ13750" s="1009"/>
      <c r="IK13750" s="1009"/>
      <c r="IL13750" s="1009"/>
      <c r="IM13750" s="1009"/>
    </row>
    <row r="13751" spans="17:247" x14ac:dyDescent="0.25">
      <c r="Q13751" s="1333"/>
      <c r="R13751" s="1333"/>
      <c r="S13751" s="669"/>
      <c r="T13751" s="669"/>
      <c r="U13751" s="669"/>
      <c r="AG13751" s="873"/>
      <c r="AN13751" s="669"/>
      <c r="IG13751" s="1009"/>
      <c r="IH13751" s="1009"/>
      <c r="II13751" s="1009"/>
      <c r="IJ13751" s="1009"/>
      <c r="IK13751" s="1009"/>
      <c r="IL13751" s="1009"/>
      <c r="IM13751" s="1009"/>
    </row>
    <row r="13752" spans="17:247" x14ac:dyDescent="0.25">
      <c r="Q13752" s="1333"/>
      <c r="R13752" s="1333"/>
      <c r="S13752" s="669"/>
      <c r="T13752" s="669"/>
      <c r="U13752" s="669"/>
      <c r="AG13752" s="873"/>
      <c r="AN13752" s="669"/>
      <c r="IG13752" s="1009"/>
      <c r="IH13752" s="1009"/>
      <c r="II13752" s="1009"/>
      <c r="IJ13752" s="1009"/>
      <c r="IK13752" s="1009"/>
      <c r="IL13752" s="1009"/>
      <c r="IM13752" s="1009"/>
    </row>
    <row r="13753" spans="17:247" x14ac:dyDescent="0.25">
      <c r="Q13753" s="1333"/>
      <c r="R13753" s="1333"/>
      <c r="S13753" s="669"/>
      <c r="T13753" s="669"/>
      <c r="U13753" s="669"/>
      <c r="AG13753" s="873"/>
      <c r="AN13753" s="669"/>
      <c r="IG13753" s="1009"/>
      <c r="IH13753" s="1009"/>
      <c r="II13753" s="1009"/>
      <c r="IJ13753" s="1009"/>
      <c r="IK13753" s="1009"/>
      <c r="IL13753" s="1009"/>
      <c r="IM13753" s="1009"/>
    </row>
    <row r="13754" spans="17:247" x14ac:dyDescent="0.25">
      <c r="Q13754" s="1333"/>
      <c r="R13754" s="1333"/>
      <c r="S13754" s="669"/>
      <c r="T13754" s="669"/>
      <c r="U13754" s="669"/>
      <c r="AG13754" s="873"/>
      <c r="AN13754" s="669"/>
      <c r="IG13754" s="1009"/>
      <c r="IH13754" s="1009"/>
      <c r="II13754" s="1009"/>
      <c r="IJ13754" s="1009"/>
      <c r="IK13754" s="1009"/>
      <c r="IL13754" s="1009"/>
      <c r="IM13754" s="1009"/>
    </row>
    <row r="13755" spans="17:247" x14ac:dyDescent="0.25">
      <c r="Q13755" s="1333"/>
      <c r="R13755" s="1333"/>
      <c r="S13755" s="669"/>
      <c r="T13755" s="669"/>
      <c r="U13755" s="669"/>
      <c r="AG13755" s="873"/>
      <c r="AN13755" s="669"/>
      <c r="IG13755" s="1009"/>
      <c r="IH13755" s="1009"/>
      <c r="II13755" s="1009"/>
      <c r="IJ13755" s="1009"/>
      <c r="IK13755" s="1009"/>
      <c r="IL13755" s="1009"/>
      <c r="IM13755" s="1009"/>
    </row>
    <row r="13756" spans="17:247" x14ac:dyDescent="0.25">
      <c r="Q13756" s="1333"/>
      <c r="R13756" s="1333"/>
      <c r="S13756" s="669"/>
      <c r="T13756" s="669"/>
      <c r="U13756" s="669"/>
      <c r="AG13756" s="873"/>
      <c r="AN13756" s="669"/>
      <c r="IG13756" s="1009"/>
      <c r="IH13756" s="1009"/>
      <c r="II13756" s="1009"/>
      <c r="IJ13756" s="1009"/>
      <c r="IK13756" s="1009"/>
      <c r="IL13756" s="1009"/>
      <c r="IM13756" s="1009"/>
    </row>
    <row r="13757" spans="17:247" x14ac:dyDescent="0.25">
      <c r="Q13757" s="1333"/>
      <c r="R13757" s="1333"/>
      <c r="S13757" s="669"/>
      <c r="T13757" s="669"/>
      <c r="U13757" s="669"/>
      <c r="AG13757" s="873"/>
      <c r="AN13757" s="669"/>
      <c r="IG13757" s="1009"/>
      <c r="IH13757" s="1009"/>
      <c r="II13757" s="1009"/>
      <c r="IJ13757" s="1009"/>
      <c r="IK13757" s="1009"/>
      <c r="IL13757" s="1009"/>
      <c r="IM13757" s="1009"/>
    </row>
    <row r="13758" spans="17:247" x14ac:dyDescent="0.25">
      <c r="Q13758" s="1333"/>
      <c r="R13758" s="1333"/>
      <c r="S13758" s="669"/>
      <c r="T13758" s="669"/>
      <c r="U13758" s="669"/>
      <c r="AG13758" s="873"/>
      <c r="AN13758" s="669"/>
      <c r="IG13758" s="1009"/>
      <c r="IH13758" s="1009"/>
      <c r="II13758" s="1009"/>
      <c r="IJ13758" s="1009"/>
      <c r="IK13758" s="1009"/>
      <c r="IL13758" s="1009"/>
      <c r="IM13758" s="1009"/>
    </row>
    <row r="13759" spans="17:247" x14ac:dyDescent="0.25">
      <c r="Q13759" s="1333"/>
      <c r="R13759" s="1333"/>
      <c r="S13759" s="669"/>
      <c r="T13759" s="669"/>
      <c r="U13759" s="669"/>
      <c r="AG13759" s="873"/>
      <c r="AN13759" s="669"/>
      <c r="IG13759" s="1009"/>
      <c r="IH13759" s="1009"/>
      <c r="II13759" s="1009"/>
      <c r="IJ13759" s="1009"/>
      <c r="IK13759" s="1009"/>
      <c r="IL13759" s="1009"/>
      <c r="IM13759" s="1009"/>
    </row>
    <row r="13760" spans="17:247" x14ac:dyDescent="0.25">
      <c r="Q13760" s="1333"/>
      <c r="R13760" s="1333"/>
      <c r="S13760" s="669"/>
      <c r="T13760" s="669"/>
      <c r="U13760" s="669"/>
      <c r="AG13760" s="873"/>
      <c r="AN13760" s="669"/>
      <c r="IG13760" s="1009"/>
      <c r="IH13760" s="1009"/>
      <c r="II13760" s="1009"/>
      <c r="IJ13760" s="1009"/>
      <c r="IK13760" s="1009"/>
      <c r="IL13760" s="1009"/>
      <c r="IM13760" s="1009"/>
    </row>
    <row r="13761" spans="17:247" x14ac:dyDescent="0.25">
      <c r="Q13761" s="1333"/>
      <c r="R13761" s="1333"/>
      <c r="S13761" s="669"/>
      <c r="T13761" s="669"/>
      <c r="U13761" s="669"/>
      <c r="AG13761" s="873"/>
      <c r="AN13761" s="669"/>
      <c r="IG13761" s="1009"/>
      <c r="IH13761" s="1009"/>
      <c r="II13761" s="1009"/>
      <c r="IJ13761" s="1009"/>
      <c r="IK13761" s="1009"/>
      <c r="IL13761" s="1009"/>
      <c r="IM13761" s="1009"/>
    </row>
    <row r="13762" spans="17:247" x14ac:dyDescent="0.25">
      <c r="Q13762" s="1333"/>
      <c r="R13762" s="1333"/>
      <c r="S13762" s="669"/>
      <c r="T13762" s="669"/>
      <c r="U13762" s="669"/>
      <c r="AG13762" s="873"/>
      <c r="AN13762" s="669"/>
      <c r="IG13762" s="1009"/>
      <c r="IH13762" s="1009"/>
      <c r="II13762" s="1009"/>
      <c r="IJ13762" s="1009"/>
      <c r="IK13762" s="1009"/>
      <c r="IL13762" s="1009"/>
      <c r="IM13762" s="1009"/>
    </row>
    <row r="13763" spans="17:247" x14ac:dyDescent="0.25">
      <c r="Q13763" s="1333"/>
      <c r="R13763" s="1333"/>
      <c r="S13763" s="669"/>
      <c r="T13763" s="669"/>
      <c r="U13763" s="669"/>
      <c r="AG13763" s="873"/>
      <c r="AN13763" s="669"/>
      <c r="IG13763" s="1009"/>
      <c r="IH13763" s="1009"/>
      <c r="II13763" s="1009"/>
      <c r="IJ13763" s="1009"/>
      <c r="IK13763" s="1009"/>
      <c r="IL13763" s="1009"/>
      <c r="IM13763" s="1009"/>
    </row>
    <row r="13764" spans="17:247" x14ac:dyDescent="0.25">
      <c r="Q13764" s="1333"/>
      <c r="R13764" s="1333"/>
      <c r="S13764" s="669"/>
      <c r="T13764" s="669"/>
      <c r="U13764" s="669"/>
      <c r="AG13764" s="873"/>
      <c r="AN13764" s="669"/>
      <c r="IG13764" s="1009"/>
      <c r="IH13764" s="1009"/>
      <c r="II13764" s="1009"/>
      <c r="IJ13764" s="1009"/>
      <c r="IK13764" s="1009"/>
      <c r="IL13764" s="1009"/>
      <c r="IM13764" s="1009"/>
    </row>
    <row r="13765" spans="17:247" x14ac:dyDescent="0.25">
      <c r="Q13765" s="1333"/>
      <c r="R13765" s="1333"/>
      <c r="S13765" s="669"/>
      <c r="T13765" s="669"/>
      <c r="U13765" s="669"/>
      <c r="AG13765" s="873"/>
      <c r="AN13765" s="669"/>
      <c r="IG13765" s="1009"/>
      <c r="IH13765" s="1009"/>
      <c r="II13765" s="1009"/>
      <c r="IJ13765" s="1009"/>
      <c r="IK13765" s="1009"/>
      <c r="IL13765" s="1009"/>
      <c r="IM13765" s="1009"/>
    </row>
    <row r="13766" spans="17:247" x14ac:dyDescent="0.25">
      <c r="Q13766" s="1333"/>
      <c r="R13766" s="1333"/>
      <c r="S13766" s="669"/>
      <c r="T13766" s="669"/>
      <c r="U13766" s="669"/>
      <c r="AG13766" s="873"/>
      <c r="AN13766" s="669"/>
      <c r="IG13766" s="1009"/>
      <c r="IH13766" s="1009"/>
      <c r="II13766" s="1009"/>
      <c r="IJ13766" s="1009"/>
      <c r="IK13766" s="1009"/>
      <c r="IL13766" s="1009"/>
      <c r="IM13766" s="1009"/>
    </row>
    <row r="13767" spans="17:247" x14ac:dyDescent="0.25">
      <c r="Q13767" s="1333"/>
      <c r="R13767" s="1333"/>
      <c r="S13767" s="669"/>
      <c r="T13767" s="669"/>
      <c r="U13767" s="669"/>
      <c r="AG13767" s="873"/>
      <c r="AN13767" s="669"/>
      <c r="IG13767" s="1009"/>
      <c r="IH13767" s="1009"/>
      <c r="II13767" s="1009"/>
      <c r="IJ13767" s="1009"/>
      <c r="IK13767" s="1009"/>
      <c r="IL13767" s="1009"/>
      <c r="IM13767" s="1009"/>
    </row>
    <row r="13768" spans="17:247" x14ac:dyDescent="0.25">
      <c r="Q13768" s="1333"/>
      <c r="R13768" s="1333"/>
      <c r="S13768" s="669"/>
      <c r="T13768" s="669"/>
      <c r="U13768" s="669"/>
      <c r="AG13768" s="873"/>
      <c r="AN13768" s="669"/>
      <c r="IG13768" s="1009"/>
      <c r="IH13768" s="1009"/>
      <c r="II13768" s="1009"/>
      <c r="IJ13768" s="1009"/>
      <c r="IK13768" s="1009"/>
      <c r="IL13768" s="1009"/>
      <c r="IM13768" s="1009"/>
    </row>
    <row r="13769" spans="17:247" x14ac:dyDescent="0.25">
      <c r="Q13769" s="1333"/>
      <c r="R13769" s="1333"/>
      <c r="S13769" s="669"/>
      <c r="T13769" s="669"/>
      <c r="U13769" s="669"/>
      <c r="AG13769" s="873"/>
      <c r="AN13769" s="669"/>
      <c r="IG13769" s="1009"/>
      <c r="IH13769" s="1009"/>
      <c r="II13769" s="1009"/>
      <c r="IJ13769" s="1009"/>
      <c r="IK13769" s="1009"/>
      <c r="IL13769" s="1009"/>
      <c r="IM13769" s="1009"/>
    </row>
    <row r="13770" spans="17:247" x14ac:dyDescent="0.25">
      <c r="Q13770" s="1333"/>
      <c r="R13770" s="1333"/>
      <c r="S13770" s="669"/>
      <c r="T13770" s="669"/>
      <c r="U13770" s="669"/>
      <c r="AG13770" s="873"/>
      <c r="AN13770" s="669"/>
      <c r="IG13770" s="1009"/>
      <c r="IH13770" s="1009"/>
      <c r="II13770" s="1009"/>
      <c r="IJ13770" s="1009"/>
      <c r="IK13770" s="1009"/>
      <c r="IL13770" s="1009"/>
      <c r="IM13770" s="1009"/>
    </row>
    <row r="13771" spans="17:247" x14ac:dyDescent="0.25">
      <c r="Q13771" s="1333"/>
      <c r="R13771" s="1333"/>
      <c r="S13771" s="669"/>
      <c r="T13771" s="669"/>
      <c r="U13771" s="669"/>
      <c r="AG13771" s="873"/>
      <c r="AN13771" s="669"/>
      <c r="IG13771" s="1009"/>
      <c r="IH13771" s="1009"/>
      <c r="II13771" s="1009"/>
      <c r="IJ13771" s="1009"/>
      <c r="IK13771" s="1009"/>
      <c r="IL13771" s="1009"/>
      <c r="IM13771" s="1009"/>
    </row>
    <row r="13772" spans="17:247" x14ac:dyDescent="0.25">
      <c r="Q13772" s="1333"/>
      <c r="R13772" s="1333"/>
      <c r="S13772" s="669"/>
      <c r="T13772" s="669"/>
      <c r="U13772" s="669"/>
      <c r="AG13772" s="873"/>
      <c r="AN13772" s="669"/>
      <c r="IG13772" s="1009"/>
      <c r="IH13772" s="1009"/>
      <c r="II13772" s="1009"/>
      <c r="IJ13772" s="1009"/>
      <c r="IK13772" s="1009"/>
      <c r="IL13772" s="1009"/>
      <c r="IM13772" s="1009"/>
    </row>
    <row r="13773" spans="17:247" x14ac:dyDescent="0.25">
      <c r="Q13773" s="1333"/>
      <c r="R13773" s="1333"/>
      <c r="S13773" s="669"/>
      <c r="T13773" s="669"/>
      <c r="U13773" s="669"/>
      <c r="AG13773" s="873"/>
      <c r="AN13773" s="669"/>
      <c r="IG13773" s="1009"/>
      <c r="IH13773" s="1009"/>
      <c r="II13773" s="1009"/>
      <c r="IJ13773" s="1009"/>
      <c r="IK13773" s="1009"/>
      <c r="IL13773" s="1009"/>
      <c r="IM13773" s="1009"/>
    </row>
    <row r="13774" spans="17:247" x14ac:dyDescent="0.25">
      <c r="Q13774" s="1333"/>
      <c r="R13774" s="1333"/>
      <c r="S13774" s="669"/>
      <c r="T13774" s="669"/>
      <c r="U13774" s="669"/>
      <c r="AG13774" s="873"/>
      <c r="AN13774" s="669"/>
      <c r="IG13774" s="1009"/>
      <c r="IH13774" s="1009"/>
      <c r="II13774" s="1009"/>
      <c r="IJ13774" s="1009"/>
      <c r="IK13774" s="1009"/>
      <c r="IL13774" s="1009"/>
      <c r="IM13774" s="1009"/>
    </row>
    <row r="13775" spans="17:247" x14ac:dyDescent="0.25">
      <c r="Q13775" s="1333"/>
      <c r="R13775" s="1333"/>
      <c r="S13775" s="669"/>
      <c r="T13775" s="669"/>
      <c r="U13775" s="669"/>
      <c r="AG13775" s="873"/>
      <c r="AN13775" s="669"/>
      <c r="IG13775" s="1009"/>
      <c r="IH13775" s="1009"/>
      <c r="II13775" s="1009"/>
      <c r="IJ13775" s="1009"/>
      <c r="IK13775" s="1009"/>
      <c r="IL13775" s="1009"/>
      <c r="IM13775" s="1009"/>
    </row>
    <row r="13776" spans="17:247" x14ac:dyDescent="0.25">
      <c r="Q13776" s="1333"/>
      <c r="R13776" s="1333"/>
      <c r="S13776" s="669"/>
      <c r="T13776" s="669"/>
      <c r="U13776" s="669"/>
      <c r="AG13776" s="873"/>
      <c r="AN13776" s="669"/>
      <c r="IG13776" s="1009"/>
      <c r="IH13776" s="1009"/>
      <c r="II13776" s="1009"/>
      <c r="IJ13776" s="1009"/>
      <c r="IK13776" s="1009"/>
      <c r="IL13776" s="1009"/>
      <c r="IM13776" s="1009"/>
    </row>
    <row r="13777" spans="17:247" x14ac:dyDescent="0.25">
      <c r="Q13777" s="1333"/>
      <c r="R13777" s="1333"/>
      <c r="S13777" s="669"/>
      <c r="T13777" s="669"/>
      <c r="U13777" s="669"/>
      <c r="AG13777" s="873"/>
      <c r="AN13777" s="669"/>
      <c r="IG13777" s="1009"/>
      <c r="IH13777" s="1009"/>
      <c r="II13777" s="1009"/>
      <c r="IJ13777" s="1009"/>
      <c r="IK13777" s="1009"/>
      <c r="IL13777" s="1009"/>
      <c r="IM13777" s="1009"/>
    </row>
    <row r="13778" spans="17:247" x14ac:dyDescent="0.25">
      <c r="Q13778" s="1333"/>
      <c r="R13778" s="1333"/>
      <c r="S13778" s="669"/>
      <c r="T13778" s="669"/>
      <c r="U13778" s="669"/>
      <c r="AG13778" s="873"/>
      <c r="AN13778" s="669"/>
      <c r="IG13778" s="1009"/>
      <c r="IH13778" s="1009"/>
      <c r="II13778" s="1009"/>
      <c r="IJ13778" s="1009"/>
      <c r="IK13778" s="1009"/>
      <c r="IL13778" s="1009"/>
      <c r="IM13778" s="1009"/>
    </row>
    <row r="13779" spans="17:247" x14ac:dyDescent="0.25">
      <c r="Q13779" s="1333"/>
      <c r="R13779" s="1333"/>
      <c r="S13779" s="669"/>
      <c r="T13779" s="669"/>
      <c r="U13779" s="669"/>
      <c r="AG13779" s="873"/>
      <c r="AN13779" s="669"/>
      <c r="IG13779" s="1009"/>
      <c r="IH13779" s="1009"/>
      <c r="II13779" s="1009"/>
      <c r="IJ13779" s="1009"/>
      <c r="IK13779" s="1009"/>
      <c r="IL13779" s="1009"/>
      <c r="IM13779" s="1009"/>
    </row>
    <row r="13780" spans="17:247" x14ac:dyDescent="0.25">
      <c r="Q13780" s="1333"/>
      <c r="R13780" s="1333"/>
      <c r="S13780" s="669"/>
      <c r="T13780" s="669"/>
      <c r="U13780" s="669"/>
      <c r="AG13780" s="873"/>
      <c r="AN13780" s="669"/>
      <c r="IG13780" s="1009"/>
      <c r="IH13780" s="1009"/>
      <c r="II13780" s="1009"/>
      <c r="IJ13780" s="1009"/>
      <c r="IK13780" s="1009"/>
      <c r="IL13780" s="1009"/>
      <c r="IM13780" s="1009"/>
    </row>
    <row r="13781" spans="17:247" x14ac:dyDescent="0.25">
      <c r="Q13781" s="1333"/>
      <c r="R13781" s="1333"/>
      <c r="S13781" s="669"/>
      <c r="T13781" s="669"/>
      <c r="U13781" s="669"/>
      <c r="AG13781" s="873"/>
      <c r="AN13781" s="669"/>
      <c r="IG13781" s="1009"/>
      <c r="IH13781" s="1009"/>
      <c r="II13781" s="1009"/>
      <c r="IJ13781" s="1009"/>
      <c r="IK13781" s="1009"/>
      <c r="IL13781" s="1009"/>
      <c r="IM13781" s="1009"/>
    </row>
    <row r="13782" spans="17:247" x14ac:dyDescent="0.25">
      <c r="Q13782" s="1333"/>
      <c r="R13782" s="1333"/>
      <c r="S13782" s="669"/>
      <c r="T13782" s="669"/>
      <c r="U13782" s="669"/>
      <c r="AG13782" s="873"/>
      <c r="AN13782" s="669"/>
      <c r="IG13782" s="1009"/>
      <c r="IH13782" s="1009"/>
      <c r="II13782" s="1009"/>
      <c r="IJ13782" s="1009"/>
      <c r="IK13782" s="1009"/>
      <c r="IL13782" s="1009"/>
      <c r="IM13782" s="1009"/>
    </row>
    <row r="13783" spans="17:247" x14ac:dyDescent="0.25">
      <c r="Q13783" s="1333"/>
      <c r="R13783" s="1333"/>
      <c r="S13783" s="669"/>
      <c r="T13783" s="669"/>
      <c r="U13783" s="669"/>
      <c r="AG13783" s="873"/>
      <c r="AN13783" s="669"/>
      <c r="IG13783" s="1009"/>
      <c r="IH13783" s="1009"/>
      <c r="II13783" s="1009"/>
      <c r="IJ13783" s="1009"/>
      <c r="IK13783" s="1009"/>
      <c r="IL13783" s="1009"/>
      <c r="IM13783" s="1009"/>
    </row>
    <row r="13784" spans="17:247" x14ac:dyDescent="0.25">
      <c r="Q13784" s="1333"/>
      <c r="R13784" s="1333"/>
      <c r="S13784" s="669"/>
      <c r="T13784" s="669"/>
      <c r="U13784" s="669"/>
      <c r="AG13784" s="873"/>
      <c r="AN13784" s="669"/>
      <c r="IG13784" s="1009"/>
      <c r="IH13784" s="1009"/>
      <c r="II13784" s="1009"/>
      <c r="IJ13784" s="1009"/>
      <c r="IK13784" s="1009"/>
      <c r="IL13784" s="1009"/>
      <c r="IM13784" s="1009"/>
    </row>
    <row r="13785" spans="17:247" x14ac:dyDescent="0.25">
      <c r="Q13785" s="1333"/>
      <c r="R13785" s="1333"/>
      <c r="S13785" s="669"/>
      <c r="T13785" s="669"/>
      <c r="U13785" s="669"/>
      <c r="AG13785" s="873"/>
      <c r="AN13785" s="669"/>
      <c r="IG13785" s="1009"/>
      <c r="IH13785" s="1009"/>
      <c r="II13785" s="1009"/>
      <c r="IJ13785" s="1009"/>
      <c r="IK13785" s="1009"/>
      <c r="IL13785" s="1009"/>
      <c r="IM13785" s="1009"/>
    </row>
    <row r="13786" spans="17:247" x14ac:dyDescent="0.25">
      <c r="Q13786" s="1333"/>
      <c r="R13786" s="1333"/>
      <c r="S13786" s="669"/>
      <c r="T13786" s="669"/>
      <c r="U13786" s="669"/>
      <c r="AG13786" s="873"/>
      <c r="AN13786" s="669"/>
      <c r="IG13786" s="1009"/>
      <c r="IH13786" s="1009"/>
      <c r="II13786" s="1009"/>
      <c r="IJ13786" s="1009"/>
      <c r="IK13786" s="1009"/>
      <c r="IL13786" s="1009"/>
      <c r="IM13786" s="1009"/>
    </row>
    <row r="13787" spans="17:247" x14ac:dyDescent="0.25">
      <c r="Q13787" s="1333"/>
      <c r="R13787" s="1333"/>
      <c r="S13787" s="669"/>
      <c r="T13787" s="669"/>
      <c r="U13787" s="669"/>
      <c r="AG13787" s="873"/>
      <c r="AN13787" s="669"/>
      <c r="IG13787" s="1009"/>
      <c r="IH13787" s="1009"/>
      <c r="II13787" s="1009"/>
      <c r="IJ13787" s="1009"/>
      <c r="IK13787" s="1009"/>
      <c r="IL13787" s="1009"/>
      <c r="IM13787" s="1009"/>
    </row>
    <row r="13788" spans="17:247" x14ac:dyDescent="0.25">
      <c r="Q13788" s="1333"/>
      <c r="R13788" s="1333"/>
      <c r="S13788" s="669"/>
      <c r="T13788" s="669"/>
      <c r="U13788" s="669"/>
      <c r="AG13788" s="873"/>
      <c r="AN13788" s="669"/>
      <c r="IG13788" s="1009"/>
      <c r="IH13788" s="1009"/>
      <c r="II13788" s="1009"/>
      <c r="IJ13788" s="1009"/>
      <c r="IK13788" s="1009"/>
      <c r="IL13788" s="1009"/>
      <c r="IM13788" s="1009"/>
    </row>
    <row r="13789" spans="17:247" x14ac:dyDescent="0.25">
      <c r="Q13789" s="1333"/>
      <c r="R13789" s="1333"/>
      <c r="S13789" s="669"/>
      <c r="T13789" s="669"/>
      <c r="U13789" s="669"/>
      <c r="AG13789" s="873"/>
      <c r="AN13789" s="669"/>
      <c r="IG13789" s="1009"/>
      <c r="IH13789" s="1009"/>
      <c r="II13789" s="1009"/>
      <c r="IJ13789" s="1009"/>
      <c r="IK13789" s="1009"/>
      <c r="IL13789" s="1009"/>
      <c r="IM13789" s="1009"/>
    </row>
    <row r="13790" spans="17:247" x14ac:dyDescent="0.25">
      <c r="Q13790" s="1333"/>
      <c r="R13790" s="1333"/>
      <c r="S13790" s="669"/>
      <c r="T13790" s="669"/>
      <c r="U13790" s="669"/>
      <c r="AG13790" s="873"/>
      <c r="AN13790" s="669"/>
      <c r="IG13790" s="1009"/>
      <c r="IH13790" s="1009"/>
      <c r="II13790" s="1009"/>
      <c r="IJ13790" s="1009"/>
      <c r="IK13790" s="1009"/>
      <c r="IL13790" s="1009"/>
      <c r="IM13790" s="1009"/>
    </row>
    <row r="13791" spans="17:247" x14ac:dyDescent="0.25">
      <c r="Q13791" s="1333"/>
      <c r="R13791" s="1333"/>
      <c r="S13791" s="669"/>
      <c r="T13791" s="669"/>
      <c r="U13791" s="669"/>
      <c r="AG13791" s="873"/>
      <c r="AN13791" s="669"/>
      <c r="IG13791" s="1009"/>
      <c r="IH13791" s="1009"/>
      <c r="II13791" s="1009"/>
      <c r="IJ13791" s="1009"/>
      <c r="IK13791" s="1009"/>
      <c r="IL13791" s="1009"/>
      <c r="IM13791" s="1009"/>
    </row>
    <row r="13792" spans="17:247" x14ac:dyDescent="0.25">
      <c r="Q13792" s="1333"/>
      <c r="R13792" s="1333"/>
      <c r="S13792" s="669"/>
      <c r="T13792" s="669"/>
      <c r="U13792" s="669"/>
      <c r="AG13792" s="873"/>
      <c r="AN13792" s="669"/>
      <c r="IG13792" s="1009"/>
      <c r="IH13792" s="1009"/>
      <c r="II13792" s="1009"/>
      <c r="IJ13792" s="1009"/>
      <c r="IK13792" s="1009"/>
      <c r="IL13792" s="1009"/>
      <c r="IM13792" s="1009"/>
    </row>
    <row r="13793" spans="17:247" x14ac:dyDescent="0.25">
      <c r="Q13793" s="1333"/>
      <c r="R13793" s="1333"/>
      <c r="S13793" s="669"/>
      <c r="T13793" s="669"/>
      <c r="U13793" s="669"/>
      <c r="AG13793" s="873"/>
      <c r="AN13793" s="669"/>
      <c r="IG13793" s="1009"/>
      <c r="IH13793" s="1009"/>
      <c r="II13793" s="1009"/>
      <c r="IJ13793" s="1009"/>
      <c r="IK13793" s="1009"/>
      <c r="IL13793" s="1009"/>
      <c r="IM13793" s="1009"/>
    </row>
    <row r="13794" spans="17:247" x14ac:dyDescent="0.25">
      <c r="Q13794" s="1333"/>
      <c r="R13794" s="1333"/>
      <c r="S13794" s="669"/>
      <c r="T13794" s="669"/>
      <c r="U13794" s="669"/>
      <c r="AG13794" s="873"/>
      <c r="AN13794" s="669"/>
      <c r="IG13794" s="1009"/>
      <c r="IH13794" s="1009"/>
      <c r="II13794" s="1009"/>
      <c r="IJ13794" s="1009"/>
      <c r="IK13794" s="1009"/>
      <c r="IL13794" s="1009"/>
      <c r="IM13794" s="1009"/>
    </row>
    <row r="13795" spans="17:247" x14ac:dyDescent="0.25">
      <c r="Q13795" s="1333"/>
      <c r="R13795" s="1333"/>
      <c r="S13795" s="669"/>
      <c r="T13795" s="669"/>
      <c r="U13795" s="669"/>
      <c r="AG13795" s="873"/>
      <c r="AN13795" s="669"/>
      <c r="IG13795" s="1009"/>
      <c r="IH13795" s="1009"/>
      <c r="II13795" s="1009"/>
      <c r="IJ13795" s="1009"/>
      <c r="IK13795" s="1009"/>
      <c r="IL13795" s="1009"/>
      <c r="IM13795" s="1009"/>
    </row>
    <row r="13796" spans="17:247" x14ac:dyDescent="0.25">
      <c r="Q13796" s="1333"/>
      <c r="R13796" s="1333"/>
      <c r="S13796" s="669"/>
      <c r="T13796" s="669"/>
      <c r="U13796" s="669"/>
      <c r="AG13796" s="873"/>
      <c r="AN13796" s="669"/>
      <c r="IG13796" s="1009"/>
      <c r="IH13796" s="1009"/>
      <c r="II13796" s="1009"/>
      <c r="IJ13796" s="1009"/>
      <c r="IK13796" s="1009"/>
      <c r="IL13796" s="1009"/>
      <c r="IM13796" s="1009"/>
    </row>
    <row r="13797" spans="17:247" x14ac:dyDescent="0.25">
      <c r="Q13797" s="1333"/>
      <c r="R13797" s="1333"/>
      <c r="S13797" s="669"/>
      <c r="T13797" s="669"/>
      <c r="U13797" s="669"/>
      <c r="AG13797" s="873"/>
      <c r="AN13797" s="669"/>
      <c r="IG13797" s="1009"/>
      <c r="IH13797" s="1009"/>
      <c r="II13797" s="1009"/>
      <c r="IJ13797" s="1009"/>
      <c r="IK13797" s="1009"/>
      <c r="IL13797" s="1009"/>
      <c r="IM13797" s="1009"/>
    </row>
    <row r="13798" spans="17:247" x14ac:dyDescent="0.25">
      <c r="Q13798" s="1333"/>
      <c r="R13798" s="1333"/>
      <c r="S13798" s="669"/>
      <c r="T13798" s="669"/>
      <c r="U13798" s="669"/>
      <c r="AG13798" s="873"/>
      <c r="AN13798" s="669"/>
      <c r="IG13798" s="1009"/>
      <c r="IH13798" s="1009"/>
      <c r="II13798" s="1009"/>
      <c r="IJ13798" s="1009"/>
      <c r="IK13798" s="1009"/>
      <c r="IL13798" s="1009"/>
      <c r="IM13798" s="1009"/>
    </row>
    <row r="13799" spans="17:247" x14ac:dyDescent="0.25">
      <c r="Q13799" s="1333"/>
      <c r="R13799" s="1333"/>
      <c r="S13799" s="669"/>
      <c r="T13799" s="669"/>
      <c r="U13799" s="669"/>
      <c r="AG13799" s="873"/>
      <c r="AN13799" s="669"/>
      <c r="IG13799" s="1009"/>
      <c r="IH13799" s="1009"/>
      <c r="II13799" s="1009"/>
      <c r="IJ13799" s="1009"/>
      <c r="IK13799" s="1009"/>
      <c r="IL13799" s="1009"/>
      <c r="IM13799" s="1009"/>
    </row>
    <row r="13800" spans="17:247" x14ac:dyDescent="0.25">
      <c r="Q13800" s="1333"/>
      <c r="R13800" s="1333"/>
      <c r="S13800" s="669"/>
      <c r="T13800" s="669"/>
      <c r="U13800" s="669"/>
      <c r="AG13800" s="873"/>
      <c r="AN13800" s="669"/>
      <c r="IG13800" s="1009"/>
      <c r="IH13800" s="1009"/>
      <c r="II13800" s="1009"/>
      <c r="IJ13800" s="1009"/>
      <c r="IK13800" s="1009"/>
      <c r="IL13800" s="1009"/>
      <c r="IM13800" s="1009"/>
    </row>
    <row r="13801" spans="17:247" x14ac:dyDescent="0.25">
      <c r="Q13801" s="1333"/>
      <c r="R13801" s="1333"/>
      <c r="S13801" s="669"/>
      <c r="T13801" s="669"/>
      <c r="U13801" s="669"/>
      <c r="AG13801" s="873"/>
      <c r="AN13801" s="669"/>
      <c r="IG13801" s="1009"/>
      <c r="IH13801" s="1009"/>
      <c r="II13801" s="1009"/>
      <c r="IJ13801" s="1009"/>
      <c r="IK13801" s="1009"/>
      <c r="IL13801" s="1009"/>
      <c r="IM13801" s="1009"/>
    </row>
    <row r="13802" spans="17:247" x14ac:dyDescent="0.25">
      <c r="Q13802" s="1333"/>
      <c r="R13802" s="1333"/>
      <c r="S13802" s="669"/>
      <c r="T13802" s="669"/>
      <c r="U13802" s="669"/>
      <c r="AG13802" s="873"/>
      <c r="AN13802" s="669"/>
      <c r="IG13802" s="1009"/>
      <c r="IH13802" s="1009"/>
      <c r="II13802" s="1009"/>
      <c r="IJ13802" s="1009"/>
      <c r="IK13802" s="1009"/>
      <c r="IL13802" s="1009"/>
      <c r="IM13802" s="1009"/>
    </row>
    <row r="13803" spans="17:247" x14ac:dyDescent="0.25">
      <c r="Q13803" s="1333"/>
      <c r="R13803" s="1333"/>
      <c r="S13803" s="669"/>
      <c r="T13803" s="669"/>
      <c r="U13803" s="669"/>
      <c r="AG13803" s="873"/>
      <c r="AN13803" s="669"/>
      <c r="IG13803" s="1009"/>
      <c r="IH13803" s="1009"/>
      <c r="II13803" s="1009"/>
      <c r="IJ13803" s="1009"/>
      <c r="IK13803" s="1009"/>
      <c r="IL13803" s="1009"/>
      <c r="IM13803" s="1009"/>
    </row>
    <row r="13804" spans="17:247" x14ac:dyDescent="0.25">
      <c r="Q13804" s="1333"/>
      <c r="R13804" s="1333"/>
      <c r="S13804" s="669"/>
      <c r="T13804" s="669"/>
      <c r="U13804" s="669"/>
      <c r="AG13804" s="873"/>
      <c r="AN13804" s="669"/>
      <c r="IG13804" s="1009"/>
      <c r="IH13804" s="1009"/>
      <c r="II13804" s="1009"/>
      <c r="IJ13804" s="1009"/>
      <c r="IK13804" s="1009"/>
      <c r="IL13804" s="1009"/>
      <c r="IM13804" s="1009"/>
    </row>
    <row r="13805" spans="17:247" x14ac:dyDescent="0.25">
      <c r="Q13805" s="1333"/>
      <c r="R13805" s="1333"/>
      <c r="S13805" s="669"/>
      <c r="T13805" s="669"/>
      <c r="U13805" s="669"/>
      <c r="AG13805" s="873"/>
      <c r="AN13805" s="669"/>
      <c r="IG13805" s="1009"/>
      <c r="IH13805" s="1009"/>
      <c r="II13805" s="1009"/>
      <c r="IJ13805" s="1009"/>
      <c r="IK13805" s="1009"/>
      <c r="IL13805" s="1009"/>
      <c r="IM13805" s="1009"/>
    </row>
    <row r="13806" spans="17:247" x14ac:dyDescent="0.25">
      <c r="Q13806" s="1333"/>
      <c r="R13806" s="1333"/>
      <c r="S13806" s="669"/>
      <c r="T13806" s="669"/>
      <c r="U13806" s="669"/>
      <c r="AG13806" s="873"/>
      <c r="AN13806" s="669"/>
      <c r="IG13806" s="1009"/>
      <c r="IH13806" s="1009"/>
      <c r="II13806" s="1009"/>
      <c r="IJ13806" s="1009"/>
      <c r="IK13806" s="1009"/>
      <c r="IL13806" s="1009"/>
      <c r="IM13806" s="1009"/>
    </row>
    <row r="13807" spans="17:247" x14ac:dyDescent="0.25">
      <c r="Q13807" s="1333"/>
      <c r="R13807" s="1333"/>
      <c r="S13807" s="669"/>
      <c r="T13807" s="669"/>
      <c r="U13807" s="669"/>
      <c r="AG13807" s="873"/>
      <c r="AN13807" s="669"/>
      <c r="IG13807" s="1009"/>
      <c r="IH13807" s="1009"/>
      <c r="II13807" s="1009"/>
      <c r="IJ13807" s="1009"/>
      <c r="IK13807" s="1009"/>
      <c r="IL13807" s="1009"/>
      <c r="IM13807" s="1009"/>
    </row>
    <row r="13808" spans="17:247" x14ac:dyDescent="0.25">
      <c r="Q13808" s="1333"/>
      <c r="R13808" s="1333"/>
      <c r="S13808" s="669"/>
      <c r="T13808" s="669"/>
      <c r="U13808" s="669"/>
      <c r="AG13808" s="873"/>
      <c r="AN13808" s="669"/>
      <c r="IG13808" s="1009"/>
      <c r="IH13808" s="1009"/>
      <c r="II13808" s="1009"/>
      <c r="IJ13808" s="1009"/>
      <c r="IK13808" s="1009"/>
      <c r="IL13808" s="1009"/>
      <c r="IM13808" s="1009"/>
    </row>
    <row r="13809" spans="17:247" x14ac:dyDescent="0.25">
      <c r="Q13809" s="1333"/>
      <c r="R13809" s="1333"/>
      <c r="S13809" s="669"/>
      <c r="T13809" s="669"/>
      <c r="U13809" s="669"/>
      <c r="AG13809" s="873"/>
      <c r="AN13809" s="669"/>
      <c r="IG13809" s="1009"/>
      <c r="IH13809" s="1009"/>
      <c r="II13809" s="1009"/>
      <c r="IJ13809" s="1009"/>
      <c r="IK13809" s="1009"/>
      <c r="IL13809" s="1009"/>
      <c r="IM13809" s="1009"/>
    </row>
    <row r="13810" spans="17:247" x14ac:dyDescent="0.25">
      <c r="Q13810" s="1333"/>
      <c r="R13810" s="1333"/>
      <c r="S13810" s="669"/>
      <c r="T13810" s="669"/>
      <c r="U13810" s="669"/>
      <c r="AG13810" s="873"/>
      <c r="AN13810" s="669"/>
      <c r="IG13810" s="1009"/>
      <c r="IH13810" s="1009"/>
      <c r="II13810" s="1009"/>
      <c r="IJ13810" s="1009"/>
      <c r="IK13810" s="1009"/>
      <c r="IL13810" s="1009"/>
      <c r="IM13810" s="1009"/>
    </row>
    <row r="13811" spans="17:247" x14ac:dyDescent="0.25">
      <c r="Q13811" s="1333"/>
      <c r="R13811" s="1333"/>
      <c r="S13811" s="669"/>
      <c r="T13811" s="669"/>
      <c r="U13811" s="669"/>
      <c r="AG13811" s="873"/>
      <c r="AN13811" s="669"/>
      <c r="IG13811" s="1009"/>
      <c r="IH13811" s="1009"/>
      <c r="II13811" s="1009"/>
      <c r="IJ13811" s="1009"/>
      <c r="IK13811" s="1009"/>
      <c r="IL13811" s="1009"/>
      <c r="IM13811" s="1009"/>
    </row>
    <row r="13812" spans="17:247" x14ac:dyDescent="0.25">
      <c r="Q13812" s="1333"/>
      <c r="R13812" s="1333"/>
      <c r="S13812" s="669"/>
      <c r="T13812" s="669"/>
      <c r="U13812" s="669"/>
      <c r="AG13812" s="873"/>
      <c r="AN13812" s="669"/>
      <c r="IG13812" s="1009"/>
      <c r="IH13812" s="1009"/>
      <c r="II13812" s="1009"/>
      <c r="IJ13812" s="1009"/>
      <c r="IK13812" s="1009"/>
      <c r="IL13812" s="1009"/>
      <c r="IM13812" s="1009"/>
    </row>
    <row r="13813" spans="17:247" x14ac:dyDescent="0.25">
      <c r="Q13813" s="1333"/>
      <c r="R13813" s="1333"/>
      <c r="S13813" s="669"/>
      <c r="T13813" s="669"/>
      <c r="U13813" s="669"/>
      <c r="AG13813" s="873"/>
      <c r="AN13813" s="669"/>
      <c r="IG13813" s="1009"/>
      <c r="IH13813" s="1009"/>
      <c r="II13813" s="1009"/>
      <c r="IJ13813" s="1009"/>
      <c r="IK13813" s="1009"/>
      <c r="IL13813" s="1009"/>
      <c r="IM13813" s="1009"/>
    </row>
    <row r="13814" spans="17:247" x14ac:dyDescent="0.25">
      <c r="Q13814" s="1333"/>
      <c r="R13814" s="1333"/>
      <c r="S13814" s="669"/>
      <c r="T13814" s="669"/>
      <c r="U13814" s="669"/>
      <c r="AG13814" s="873"/>
      <c r="AN13814" s="669"/>
      <c r="IG13814" s="1009"/>
      <c r="IH13814" s="1009"/>
      <c r="II13814" s="1009"/>
      <c r="IJ13814" s="1009"/>
      <c r="IK13814" s="1009"/>
      <c r="IL13814" s="1009"/>
      <c r="IM13814" s="1009"/>
    </row>
    <row r="13815" spans="17:247" x14ac:dyDescent="0.25">
      <c r="Q13815" s="1333"/>
      <c r="R13815" s="1333"/>
      <c r="S13815" s="669"/>
      <c r="T13815" s="669"/>
      <c r="U13815" s="669"/>
      <c r="AG13815" s="873"/>
      <c r="AN13815" s="669"/>
      <c r="IG13815" s="1009"/>
      <c r="IH13815" s="1009"/>
      <c r="II13815" s="1009"/>
      <c r="IJ13815" s="1009"/>
      <c r="IK13815" s="1009"/>
      <c r="IL13815" s="1009"/>
      <c r="IM13815" s="1009"/>
    </row>
    <row r="13816" spans="17:247" x14ac:dyDescent="0.25">
      <c r="Q13816" s="1333"/>
      <c r="R13816" s="1333"/>
      <c r="S13816" s="669"/>
      <c r="T13816" s="669"/>
      <c r="U13816" s="669"/>
      <c r="AG13816" s="873"/>
      <c r="AN13816" s="669"/>
      <c r="IG13816" s="1009"/>
      <c r="IH13816" s="1009"/>
      <c r="II13816" s="1009"/>
      <c r="IJ13816" s="1009"/>
      <c r="IK13816" s="1009"/>
      <c r="IL13816" s="1009"/>
      <c r="IM13816" s="1009"/>
    </row>
    <row r="13817" spans="17:247" x14ac:dyDescent="0.25">
      <c r="Q13817" s="1333"/>
      <c r="R13817" s="1333"/>
      <c r="S13817" s="669"/>
      <c r="T13817" s="669"/>
      <c r="U13817" s="669"/>
      <c r="AG13817" s="873"/>
      <c r="AN13817" s="669"/>
      <c r="IG13817" s="1009"/>
      <c r="IH13817" s="1009"/>
      <c r="II13817" s="1009"/>
      <c r="IJ13817" s="1009"/>
      <c r="IK13817" s="1009"/>
      <c r="IL13817" s="1009"/>
      <c r="IM13817" s="1009"/>
    </row>
    <row r="13818" spans="17:247" x14ac:dyDescent="0.25">
      <c r="Q13818" s="1333"/>
      <c r="R13818" s="1333"/>
      <c r="S13818" s="669"/>
      <c r="T13818" s="669"/>
      <c r="U13818" s="669"/>
      <c r="AG13818" s="873"/>
      <c r="AN13818" s="669"/>
      <c r="IG13818" s="1009"/>
      <c r="IH13818" s="1009"/>
      <c r="II13818" s="1009"/>
      <c r="IJ13818" s="1009"/>
      <c r="IK13818" s="1009"/>
      <c r="IL13818" s="1009"/>
      <c r="IM13818" s="1009"/>
    </row>
    <row r="13819" spans="17:247" x14ac:dyDescent="0.25">
      <c r="Q13819" s="1333"/>
      <c r="R13819" s="1333"/>
      <c r="S13819" s="669"/>
      <c r="T13819" s="669"/>
      <c r="U13819" s="669"/>
      <c r="AG13819" s="873"/>
      <c r="AN13819" s="669"/>
      <c r="IG13819" s="1009"/>
      <c r="IH13819" s="1009"/>
      <c r="II13819" s="1009"/>
      <c r="IJ13819" s="1009"/>
      <c r="IK13819" s="1009"/>
      <c r="IL13819" s="1009"/>
      <c r="IM13819" s="1009"/>
    </row>
    <row r="13820" spans="17:247" x14ac:dyDescent="0.25">
      <c r="Q13820" s="1333"/>
      <c r="R13820" s="1333"/>
      <c r="S13820" s="669"/>
      <c r="T13820" s="669"/>
      <c r="U13820" s="669"/>
      <c r="AG13820" s="873"/>
      <c r="AN13820" s="669"/>
      <c r="IG13820" s="1009"/>
      <c r="IH13820" s="1009"/>
      <c r="II13820" s="1009"/>
      <c r="IJ13820" s="1009"/>
      <c r="IK13820" s="1009"/>
      <c r="IL13820" s="1009"/>
      <c r="IM13820" s="1009"/>
    </row>
    <row r="13821" spans="17:247" x14ac:dyDescent="0.25">
      <c r="Q13821" s="1333"/>
      <c r="R13821" s="1333"/>
      <c r="S13821" s="669"/>
      <c r="T13821" s="669"/>
      <c r="U13821" s="669"/>
      <c r="AG13821" s="873"/>
      <c r="AN13821" s="669"/>
      <c r="IG13821" s="1009"/>
      <c r="IH13821" s="1009"/>
      <c r="II13821" s="1009"/>
      <c r="IJ13821" s="1009"/>
      <c r="IK13821" s="1009"/>
      <c r="IL13821" s="1009"/>
      <c r="IM13821" s="1009"/>
    </row>
    <row r="13822" spans="17:247" x14ac:dyDescent="0.25">
      <c r="Q13822" s="1333"/>
      <c r="R13822" s="1333"/>
      <c r="S13822" s="669"/>
      <c r="T13822" s="669"/>
      <c r="U13822" s="669"/>
      <c r="AG13822" s="873"/>
      <c r="AN13822" s="669"/>
      <c r="IG13822" s="1009"/>
      <c r="IH13822" s="1009"/>
      <c r="II13822" s="1009"/>
      <c r="IJ13822" s="1009"/>
      <c r="IK13822" s="1009"/>
      <c r="IL13822" s="1009"/>
      <c r="IM13822" s="1009"/>
    </row>
    <row r="13823" spans="17:247" x14ac:dyDescent="0.25">
      <c r="Q13823" s="1333"/>
      <c r="R13823" s="1333"/>
      <c r="S13823" s="669"/>
      <c r="T13823" s="669"/>
      <c r="U13823" s="669"/>
      <c r="AG13823" s="873"/>
      <c r="AN13823" s="669"/>
      <c r="IG13823" s="1009"/>
      <c r="IH13823" s="1009"/>
      <c r="II13823" s="1009"/>
      <c r="IJ13823" s="1009"/>
      <c r="IK13823" s="1009"/>
      <c r="IL13823" s="1009"/>
      <c r="IM13823" s="1009"/>
    </row>
    <row r="13824" spans="17:247" x14ac:dyDescent="0.25">
      <c r="Q13824" s="1333"/>
      <c r="R13824" s="1333"/>
      <c r="S13824" s="669"/>
      <c r="T13824" s="669"/>
      <c r="U13824" s="669"/>
      <c r="AG13824" s="873"/>
      <c r="AN13824" s="669"/>
      <c r="IG13824" s="1009"/>
      <c r="IH13824" s="1009"/>
      <c r="II13824" s="1009"/>
      <c r="IJ13824" s="1009"/>
      <c r="IK13824" s="1009"/>
      <c r="IL13824" s="1009"/>
      <c r="IM13824" s="1009"/>
    </row>
    <row r="13825" spans="17:247" x14ac:dyDescent="0.25">
      <c r="Q13825" s="1333"/>
      <c r="R13825" s="1333"/>
      <c r="S13825" s="669"/>
      <c r="T13825" s="669"/>
      <c r="U13825" s="669"/>
      <c r="AG13825" s="873"/>
      <c r="AN13825" s="669"/>
      <c r="IG13825" s="1009"/>
      <c r="IH13825" s="1009"/>
      <c r="II13825" s="1009"/>
      <c r="IJ13825" s="1009"/>
      <c r="IK13825" s="1009"/>
      <c r="IL13825" s="1009"/>
      <c r="IM13825" s="1009"/>
    </row>
    <row r="13826" spans="17:247" x14ac:dyDescent="0.25">
      <c r="Q13826" s="1333"/>
      <c r="R13826" s="1333"/>
      <c r="S13826" s="669"/>
      <c r="T13826" s="669"/>
      <c r="U13826" s="669"/>
      <c r="AG13826" s="873"/>
      <c r="AN13826" s="669"/>
      <c r="IG13826" s="1009"/>
      <c r="IH13826" s="1009"/>
      <c r="II13826" s="1009"/>
      <c r="IJ13826" s="1009"/>
      <c r="IK13826" s="1009"/>
      <c r="IL13826" s="1009"/>
      <c r="IM13826" s="1009"/>
    </row>
    <row r="13827" spans="17:247" x14ac:dyDescent="0.25">
      <c r="Q13827" s="1333"/>
      <c r="R13827" s="1333"/>
      <c r="S13827" s="669"/>
      <c r="T13827" s="669"/>
      <c r="U13827" s="669"/>
      <c r="AG13827" s="873"/>
      <c r="AN13827" s="669"/>
      <c r="IG13827" s="1009"/>
      <c r="IH13827" s="1009"/>
      <c r="II13827" s="1009"/>
      <c r="IJ13827" s="1009"/>
      <c r="IK13827" s="1009"/>
      <c r="IL13827" s="1009"/>
      <c r="IM13827" s="1009"/>
    </row>
    <row r="13828" spans="17:247" x14ac:dyDescent="0.25">
      <c r="Q13828" s="1333"/>
      <c r="R13828" s="1333"/>
      <c r="S13828" s="669"/>
      <c r="T13828" s="669"/>
      <c r="U13828" s="669"/>
      <c r="AG13828" s="873"/>
      <c r="AN13828" s="669"/>
      <c r="IG13828" s="1009"/>
      <c r="IH13828" s="1009"/>
      <c r="II13828" s="1009"/>
      <c r="IJ13828" s="1009"/>
      <c r="IK13828" s="1009"/>
      <c r="IL13828" s="1009"/>
      <c r="IM13828" s="1009"/>
    </row>
    <row r="13829" spans="17:247" x14ac:dyDescent="0.25">
      <c r="Q13829" s="1333"/>
      <c r="R13829" s="1333"/>
      <c r="S13829" s="669"/>
      <c r="T13829" s="669"/>
      <c r="U13829" s="669"/>
      <c r="AG13829" s="873"/>
      <c r="AN13829" s="669"/>
      <c r="IG13829" s="1009"/>
      <c r="IH13829" s="1009"/>
      <c r="II13829" s="1009"/>
      <c r="IJ13829" s="1009"/>
      <c r="IK13829" s="1009"/>
      <c r="IL13829" s="1009"/>
      <c r="IM13829" s="1009"/>
    </row>
    <row r="13830" spans="17:247" x14ac:dyDescent="0.25">
      <c r="Q13830" s="1333"/>
      <c r="R13830" s="1333"/>
      <c r="S13830" s="669"/>
      <c r="T13830" s="669"/>
      <c r="U13830" s="669"/>
      <c r="AG13830" s="873"/>
      <c r="AN13830" s="669"/>
      <c r="IG13830" s="1009"/>
      <c r="IH13830" s="1009"/>
      <c r="II13830" s="1009"/>
      <c r="IJ13830" s="1009"/>
      <c r="IK13830" s="1009"/>
      <c r="IL13830" s="1009"/>
      <c r="IM13830" s="1009"/>
    </row>
    <row r="13831" spans="17:247" x14ac:dyDescent="0.25">
      <c r="Q13831" s="1333"/>
      <c r="R13831" s="1333"/>
      <c r="S13831" s="669"/>
      <c r="T13831" s="669"/>
      <c r="U13831" s="669"/>
      <c r="AG13831" s="873"/>
      <c r="AN13831" s="669"/>
      <c r="IG13831" s="1009"/>
      <c r="IH13831" s="1009"/>
      <c r="II13831" s="1009"/>
      <c r="IJ13831" s="1009"/>
      <c r="IK13831" s="1009"/>
      <c r="IL13831" s="1009"/>
      <c r="IM13831" s="1009"/>
    </row>
    <row r="13832" spans="17:247" x14ac:dyDescent="0.25">
      <c r="Q13832" s="1333"/>
      <c r="R13832" s="1333"/>
      <c r="S13832" s="669"/>
      <c r="T13832" s="669"/>
      <c r="U13832" s="669"/>
      <c r="AG13832" s="873"/>
      <c r="AN13832" s="669"/>
      <c r="IG13832" s="1009"/>
      <c r="IH13832" s="1009"/>
      <c r="II13832" s="1009"/>
      <c r="IJ13832" s="1009"/>
      <c r="IK13832" s="1009"/>
      <c r="IL13832" s="1009"/>
      <c r="IM13832" s="1009"/>
    </row>
    <row r="13833" spans="17:247" x14ac:dyDescent="0.25">
      <c r="Q13833" s="1333"/>
      <c r="R13833" s="1333"/>
      <c r="S13833" s="669"/>
      <c r="T13833" s="669"/>
      <c r="U13833" s="669"/>
      <c r="AG13833" s="873"/>
      <c r="AN13833" s="669"/>
      <c r="IG13833" s="1009"/>
      <c r="IH13833" s="1009"/>
      <c r="II13833" s="1009"/>
      <c r="IJ13833" s="1009"/>
      <c r="IK13833" s="1009"/>
      <c r="IL13833" s="1009"/>
      <c r="IM13833" s="1009"/>
    </row>
    <row r="13834" spans="17:247" x14ac:dyDescent="0.25">
      <c r="Q13834" s="1333"/>
      <c r="R13834" s="1333"/>
      <c r="S13834" s="669"/>
      <c r="T13834" s="669"/>
      <c r="U13834" s="669"/>
      <c r="AG13834" s="873"/>
      <c r="AN13834" s="669"/>
      <c r="IG13834" s="1009"/>
      <c r="IH13834" s="1009"/>
      <c r="II13834" s="1009"/>
      <c r="IJ13834" s="1009"/>
      <c r="IK13834" s="1009"/>
      <c r="IL13834" s="1009"/>
      <c r="IM13834" s="1009"/>
    </row>
    <row r="13835" spans="17:247" x14ac:dyDescent="0.25">
      <c r="Q13835" s="1333"/>
      <c r="R13835" s="1333"/>
      <c r="S13835" s="669"/>
      <c r="T13835" s="669"/>
      <c r="U13835" s="669"/>
      <c r="AG13835" s="873"/>
      <c r="AN13835" s="669"/>
      <c r="IG13835" s="1009"/>
      <c r="IH13835" s="1009"/>
      <c r="II13835" s="1009"/>
      <c r="IJ13835" s="1009"/>
      <c r="IK13835" s="1009"/>
      <c r="IL13835" s="1009"/>
      <c r="IM13835" s="1009"/>
    </row>
    <row r="13836" spans="17:247" x14ac:dyDescent="0.25">
      <c r="Q13836" s="1333"/>
      <c r="R13836" s="1333"/>
      <c r="S13836" s="669"/>
      <c r="T13836" s="669"/>
      <c r="U13836" s="669"/>
      <c r="AG13836" s="873"/>
      <c r="AN13836" s="669"/>
      <c r="IG13836" s="1009"/>
      <c r="IH13836" s="1009"/>
      <c r="II13836" s="1009"/>
      <c r="IJ13836" s="1009"/>
      <c r="IK13836" s="1009"/>
      <c r="IL13836" s="1009"/>
      <c r="IM13836" s="1009"/>
    </row>
    <row r="13837" spans="17:247" x14ac:dyDescent="0.25">
      <c r="Q13837" s="1333"/>
      <c r="R13837" s="1333"/>
      <c r="S13837" s="669"/>
      <c r="T13837" s="669"/>
      <c r="U13837" s="669"/>
      <c r="AG13837" s="873"/>
      <c r="AN13837" s="669"/>
      <c r="IG13837" s="1009"/>
      <c r="IH13837" s="1009"/>
      <c r="II13837" s="1009"/>
      <c r="IJ13837" s="1009"/>
      <c r="IK13837" s="1009"/>
      <c r="IL13837" s="1009"/>
      <c r="IM13837" s="1009"/>
    </row>
    <row r="13838" spans="17:247" x14ac:dyDescent="0.25">
      <c r="Q13838" s="1333"/>
      <c r="R13838" s="1333"/>
      <c r="S13838" s="669"/>
      <c r="T13838" s="669"/>
      <c r="U13838" s="669"/>
      <c r="AG13838" s="873"/>
      <c r="AN13838" s="669"/>
      <c r="IG13838" s="1009"/>
      <c r="IH13838" s="1009"/>
      <c r="II13838" s="1009"/>
      <c r="IJ13838" s="1009"/>
      <c r="IK13838" s="1009"/>
      <c r="IL13838" s="1009"/>
      <c r="IM13838" s="1009"/>
    </row>
    <row r="13839" spans="17:247" x14ac:dyDescent="0.25">
      <c r="Q13839" s="1333"/>
      <c r="R13839" s="1333"/>
      <c r="S13839" s="669"/>
      <c r="T13839" s="669"/>
      <c r="U13839" s="669"/>
      <c r="AG13839" s="873"/>
      <c r="AN13839" s="669"/>
      <c r="IG13839" s="1009"/>
      <c r="IH13839" s="1009"/>
      <c r="II13839" s="1009"/>
      <c r="IJ13839" s="1009"/>
      <c r="IK13839" s="1009"/>
      <c r="IL13839" s="1009"/>
      <c r="IM13839" s="1009"/>
    </row>
    <row r="13840" spans="17:247" x14ac:dyDescent="0.25">
      <c r="Q13840" s="1333"/>
      <c r="R13840" s="1333"/>
      <c r="S13840" s="669"/>
      <c r="T13840" s="669"/>
      <c r="U13840" s="669"/>
      <c r="AG13840" s="873"/>
      <c r="AN13840" s="669"/>
      <c r="IG13840" s="1009"/>
      <c r="IH13840" s="1009"/>
      <c r="II13840" s="1009"/>
      <c r="IJ13840" s="1009"/>
      <c r="IK13840" s="1009"/>
      <c r="IL13840" s="1009"/>
      <c r="IM13840" s="1009"/>
    </row>
    <row r="13841" spans="17:247" x14ac:dyDescent="0.25">
      <c r="Q13841" s="1333"/>
      <c r="R13841" s="1333"/>
      <c r="S13841" s="669"/>
      <c r="T13841" s="669"/>
      <c r="U13841" s="669"/>
      <c r="AG13841" s="873"/>
      <c r="AN13841" s="669"/>
      <c r="IG13841" s="1009"/>
      <c r="IH13841" s="1009"/>
      <c r="II13841" s="1009"/>
      <c r="IJ13841" s="1009"/>
      <c r="IK13841" s="1009"/>
      <c r="IL13841" s="1009"/>
      <c r="IM13841" s="1009"/>
    </row>
    <row r="13842" spans="17:247" x14ac:dyDescent="0.25">
      <c r="Q13842" s="1333"/>
      <c r="R13842" s="1333"/>
      <c r="S13842" s="669"/>
      <c r="T13842" s="669"/>
      <c r="U13842" s="669"/>
      <c r="AG13842" s="873"/>
      <c r="AN13842" s="669"/>
      <c r="IG13842" s="1009"/>
      <c r="IH13842" s="1009"/>
      <c r="II13842" s="1009"/>
      <c r="IJ13842" s="1009"/>
      <c r="IK13842" s="1009"/>
      <c r="IL13842" s="1009"/>
      <c r="IM13842" s="1009"/>
    </row>
    <row r="13843" spans="17:247" x14ac:dyDescent="0.25">
      <c r="Q13843" s="1333"/>
      <c r="R13843" s="1333"/>
      <c r="S13843" s="669"/>
      <c r="T13843" s="669"/>
      <c r="U13843" s="669"/>
      <c r="AG13843" s="873"/>
      <c r="AN13843" s="669"/>
      <c r="IG13843" s="1009"/>
      <c r="IH13843" s="1009"/>
      <c r="II13843" s="1009"/>
      <c r="IJ13843" s="1009"/>
      <c r="IK13843" s="1009"/>
      <c r="IL13843" s="1009"/>
      <c r="IM13843" s="1009"/>
    </row>
    <row r="13844" spans="17:247" x14ac:dyDescent="0.25">
      <c r="Q13844" s="1333"/>
      <c r="R13844" s="1333"/>
      <c r="S13844" s="669"/>
      <c r="T13844" s="669"/>
      <c r="U13844" s="669"/>
      <c r="AG13844" s="873"/>
      <c r="AN13844" s="669"/>
      <c r="IG13844" s="1009"/>
      <c r="IH13844" s="1009"/>
      <c r="II13844" s="1009"/>
      <c r="IJ13844" s="1009"/>
      <c r="IK13844" s="1009"/>
      <c r="IL13844" s="1009"/>
      <c r="IM13844" s="1009"/>
    </row>
    <row r="13845" spans="17:247" x14ac:dyDescent="0.25">
      <c r="Q13845" s="1333"/>
      <c r="R13845" s="1333"/>
      <c r="S13845" s="669"/>
      <c r="T13845" s="669"/>
      <c r="U13845" s="669"/>
      <c r="AG13845" s="873"/>
      <c r="AN13845" s="669"/>
      <c r="IG13845" s="1009"/>
      <c r="IH13845" s="1009"/>
      <c r="II13845" s="1009"/>
      <c r="IJ13845" s="1009"/>
      <c r="IK13845" s="1009"/>
      <c r="IL13845" s="1009"/>
      <c r="IM13845" s="1009"/>
    </row>
    <row r="13846" spans="17:247" x14ac:dyDescent="0.25">
      <c r="Q13846" s="1333"/>
      <c r="R13846" s="1333"/>
      <c r="S13846" s="669"/>
      <c r="T13846" s="669"/>
      <c r="U13846" s="669"/>
      <c r="AG13846" s="873"/>
      <c r="AN13846" s="669"/>
      <c r="IG13846" s="1009"/>
      <c r="IH13846" s="1009"/>
      <c r="II13846" s="1009"/>
      <c r="IJ13846" s="1009"/>
      <c r="IK13846" s="1009"/>
      <c r="IL13846" s="1009"/>
      <c r="IM13846" s="1009"/>
    </row>
    <row r="13847" spans="17:247" x14ac:dyDescent="0.25">
      <c r="Q13847" s="1333"/>
      <c r="R13847" s="1333"/>
      <c r="S13847" s="669"/>
      <c r="T13847" s="669"/>
      <c r="U13847" s="669"/>
      <c r="AG13847" s="873"/>
      <c r="AN13847" s="669"/>
      <c r="IG13847" s="1009"/>
      <c r="IH13847" s="1009"/>
      <c r="II13847" s="1009"/>
      <c r="IJ13847" s="1009"/>
      <c r="IK13847" s="1009"/>
      <c r="IL13847" s="1009"/>
      <c r="IM13847" s="1009"/>
    </row>
    <row r="13848" spans="17:247" x14ac:dyDescent="0.25">
      <c r="Q13848" s="1333"/>
      <c r="R13848" s="1333"/>
      <c r="S13848" s="669"/>
      <c r="T13848" s="669"/>
      <c r="U13848" s="669"/>
      <c r="AG13848" s="873"/>
      <c r="AN13848" s="669"/>
      <c r="IG13848" s="1009"/>
      <c r="IH13848" s="1009"/>
      <c r="II13848" s="1009"/>
      <c r="IJ13848" s="1009"/>
      <c r="IK13848" s="1009"/>
      <c r="IL13848" s="1009"/>
      <c r="IM13848" s="1009"/>
    </row>
    <row r="13849" spans="17:247" x14ac:dyDescent="0.25">
      <c r="Q13849" s="1333"/>
      <c r="R13849" s="1333"/>
      <c r="S13849" s="669"/>
      <c r="T13849" s="669"/>
      <c r="U13849" s="669"/>
      <c r="AG13849" s="873"/>
      <c r="AN13849" s="669"/>
      <c r="IG13849" s="1009"/>
      <c r="IH13849" s="1009"/>
      <c r="II13849" s="1009"/>
      <c r="IJ13849" s="1009"/>
      <c r="IK13849" s="1009"/>
      <c r="IL13849" s="1009"/>
      <c r="IM13849" s="1009"/>
    </row>
    <row r="13850" spans="17:247" x14ac:dyDescent="0.25">
      <c r="Q13850" s="1333"/>
      <c r="R13850" s="1333"/>
      <c r="S13850" s="669"/>
      <c r="T13850" s="669"/>
      <c r="U13850" s="669"/>
      <c r="AG13850" s="873"/>
      <c r="AN13850" s="669"/>
      <c r="IG13850" s="1009"/>
      <c r="IH13850" s="1009"/>
      <c r="II13850" s="1009"/>
      <c r="IJ13850" s="1009"/>
      <c r="IK13850" s="1009"/>
      <c r="IL13850" s="1009"/>
      <c r="IM13850" s="1009"/>
    </row>
    <row r="13851" spans="17:247" x14ac:dyDescent="0.25">
      <c r="Q13851" s="1333"/>
      <c r="R13851" s="1333"/>
      <c r="S13851" s="669"/>
      <c r="T13851" s="669"/>
      <c r="U13851" s="669"/>
      <c r="AG13851" s="873"/>
      <c r="AN13851" s="669"/>
      <c r="IG13851" s="1009"/>
      <c r="IH13851" s="1009"/>
      <c r="II13851" s="1009"/>
      <c r="IJ13851" s="1009"/>
      <c r="IK13851" s="1009"/>
      <c r="IL13851" s="1009"/>
      <c r="IM13851" s="1009"/>
    </row>
    <row r="13852" spans="17:247" x14ac:dyDescent="0.25">
      <c r="Q13852" s="1333"/>
      <c r="R13852" s="1333"/>
      <c r="S13852" s="669"/>
      <c r="T13852" s="669"/>
      <c r="U13852" s="669"/>
      <c r="AG13852" s="873"/>
      <c r="AN13852" s="669"/>
      <c r="IG13852" s="1009"/>
      <c r="IH13852" s="1009"/>
      <c r="II13852" s="1009"/>
      <c r="IJ13852" s="1009"/>
      <c r="IK13852" s="1009"/>
      <c r="IL13852" s="1009"/>
      <c r="IM13852" s="1009"/>
    </row>
    <row r="13853" spans="17:247" x14ac:dyDescent="0.25">
      <c r="Q13853" s="1333"/>
      <c r="R13853" s="1333"/>
      <c r="S13853" s="669"/>
      <c r="T13853" s="669"/>
      <c r="U13853" s="669"/>
      <c r="AG13853" s="873"/>
      <c r="AN13853" s="669"/>
      <c r="IG13853" s="1009"/>
      <c r="IH13853" s="1009"/>
      <c r="II13853" s="1009"/>
      <c r="IJ13853" s="1009"/>
      <c r="IK13853" s="1009"/>
      <c r="IL13853" s="1009"/>
      <c r="IM13853" s="1009"/>
    </row>
    <row r="13854" spans="17:247" x14ac:dyDescent="0.25">
      <c r="Q13854" s="1333"/>
      <c r="R13854" s="1333"/>
      <c r="S13854" s="669"/>
      <c r="T13854" s="669"/>
      <c r="U13854" s="669"/>
      <c r="AG13854" s="873"/>
      <c r="AN13854" s="669"/>
      <c r="IG13854" s="1009"/>
      <c r="IH13854" s="1009"/>
      <c r="II13854" s="1009"/>
      <c r="IJ13854" s="1009"/>
      <c r="IK13854" s="1009"/>
      <c r="IL13854" s="1009"/>
      <c r="IM13854" s="1009"/>
    </row>
    <row r="13855" spans="17:247" x14ac:dyDescent="0.25">
      <c r="Q13855" s="1333"/>
      <c r="R13855" s="1333"/>
      <c r="S13855" s="669"/>
      <c r="T13855" s="669"/>
      <c r="U13855" s="669"/>
      <c r="AG13855" s="873"/>
      <c r="AN13855" s="669"/>
      <c r="IG13855" s="1009"/>
      <c r="IH13855" s="1009"/>
      <c r="II13855" s="1009"/>
      <c r="IJ13855" s="1009"/>
      <c r="IK13855" s="1009"/>
      <c r="IL13855" s="1009"/>
      <c r="IM13855" s="1009"/>
    </row>
    <row r="13856" spans="17:247" x14ac:dyDescent="0.25">
      <c r="Q13856" s="1333"/>
      <c r="R13856" s="1333"/>
      <c r="S13856" s="669"/>
      <c r="T13856" s="669"/>
      <c r="U13856" s="669"/>
      <c r="AG13856" s="873"/>
      <c r="AN13856" s="669"/>
      <c r="IG13856" s="1009"/>
      <c r="IH13856" s="1009"/>
      <c r="II13856" s="1009"/>
      <c r="IJ13856" s="1009"/>
      <c r="IK13856" s="1009"/>
      <c r="IL13856" s="1009"/>
      <c r="IM13856" s="1009"/>
    </row>
    <row r="13857" spans="17:247" x14ac:dyDescent="0.25">
      <c r="Q13857" s="1333"/>
      <c r="R13857" s="1333"/>
      <c r="S13857" s="669"/>
      <c r="T13857" s="669"/>
      <c r="U13857" s="669"/>
      <c r="AG13857" s="873"/>
      <c r="AN13857" s="669"/>
      <c r="IG13857" s="1009"/>
      <c r="IH13857" s="1009"/>
      <c r="II13857" s="1009"/>
      <c r="IJ13857" s="1009"/>
      <c r="IK13857" s="1009"/>
      <c r="IL13857" s="1009"/>
      <c r="IM13857" s="1009"/>
    </row>
    <row r="13858" spans="17:247" x14ac:dyDescent="0.25">
      <c r="Q13858" s="1333"/>
      <c r="R13858" s="1333"/>
      <c r="S13858" s="669"/>
      <c r="T13858" s="669"/>
      <c r="U13858" s="669"/>
      <c r="AG13858" s="873"/>
      <c r="AN13858" s="669"/>
      <c r="IG13858" s="1009"/>
      <c r="IH13858" s="1009"/>
      <c r="II13858" s="1009"/>
      <c r="IJ13858" s="1009"/>
      <c r="IK13858" s="1009"/>
      <c r="IL13858" s="1009"/>
      <c r="IM13858" s="1009"/>
    </row>
    <row r="13859" spans="17:247" x14ac:dyDescent="0.25">
      <c r="Q13859" s="1333"/>
      <c r="R13859" s="1333"/>
      <c r="S13859" s="669"/>
      <c r="T13859" s="669"/>
      <c r="U13859" s="669"/>
      <c r="AG13859" s="873"/>
      <c r="AN13859" s="669"/>
      <c r="IG13859" s="1009"/>
      <c r="IH13859" s="1009"/>
      <c r="II13859" s="1009"/>
      <c r="IJ13859" s="1009"/>
      <c r="IK13859" s="1009"/>
      <c r="IL13859" s="1009"/>
      <c r="IM13859" s="1009"/>
    </row>
    <row r="13860" spans="17:247" x14ac:dyDescent="0.25">
      <c r="Q13860" s="1333"/>
      <c r="R13860" s="1333"/>
      <c r="S13860" s="669"/>
      <c r="T13860" s="669"/>
      <c r="U13860" s="669"/>
      <c r="AG13860" s="873"/>
      <c r="AN13860" s="669"/>
      <c r="IG13860" s="1009"/>
      <c r="IH13860" s="1009"/>
      <c r="II13860" s="1009"/>
      <c r="IJ13860" s="1009"/>
      <c r="IK13860" s="1009"/>
      <c r="IL13860" s="1009"/>
      <c r="IM13860" s="1009"/>
    </row>
    <row r="13861" spans="17:247" x14ac:dyDescent="0.25">
      <c r="Q13861" s="1333"/>
      <c r="R13861" s="1333"/>
      <c r="S13861" s="669"/>
      <c r="T13861" s="669"/>
      <c r="U13861" s="669"/>
      <c r="AG13861" s="873"/>
      <c r="AN13861" s="669"/>
      <c r="IG13861" s="1009"/>
      <c r="IH13861" s="1009"/>
      <c r="II13861" s="1009"/>
      <c r="IJ13861" s="1009"/>
      <c r="IK13861" s="1009"/>
      <c r="IL13861" s="1009"/>
      <c r="IM13861" s="1009"/>
    </row>
    <row r="13862" spans="17:247" x14ac:dyDescent="0.25">
      <c r="Q13862" s="1333"/>
      <c r="R13862" s="1333"/>
      <c r="S13862" s="669"/>
      <c r="T13862" s="669"/>
      <c r="U13862" s="669"/>
      <c r="AG13862" s="873"/>
      <c r="AN13862" s="669"/>
      <c r="IG13862" s="1009"/>
      <c r="IH13862" s="1009"/>
      <c r="II13862" s="1009"/>
      <c r="IJ13862" s="1009"/>
      <c r="IK13862" s="1009"/>
      <c r="IL13862" s="1009"/>
      <c r="IM13862" s="1009"/>
    </row>
    <row r="13863" spans="17:247" x14ac:dyDescent="0.25">
      <c r="Q13863" s="1333"/>
      <c r="R13863" s="1333"/>
      <c r="S13863" s="669"/>
      <c r="T13863" s="669"/>
      <c r="U13863" s="669"/>
      <c r="AG13863" s="873"/>
      <c r="AN13863" s="669"/>
      <c r="IG13863" s="1009"/>
      <c r="IH13863" s="1009"/>
      <c r="II13863" s="1009"/>
      <c r="IJ13863" s="1009"/>
      <c r="IK13863" s="1009"/>
      <c r="IL13863" s="1009"/>
      <c r="IM13863" s="1009"/>
    </row>
    <row r="13864" spans="17:247" x14ac:dyDescent="0.25">
      <c r="Q13864" s="1333"/>
      <c r="R13864" s="1333"/>
      <c r="S13864" s="669"/>
      <c r="T13864" s="669"/>
      <c r="U13864" s="669"/>
      <c r="AG13864" s="873"/>
      <c r="AN13864" s="669"/>
      <c r="IG13864" s="1009"/>
      <c r="IH13864" s="1009"/>
      <c r="II13864" s="1009"/>
      <c r="IJ13864" s="1009"/>
      <c r="IK13864" s="1009"/>
      <c r="IL13864" s="1009"/>
      <c r="IM13864" s="1009"/>
    </row>
    <row r="13865" spans="17:247" x14ac:dyDescent="0.25">
      <c r="Q13865" s="1333"/>
      <c r="R13865" s="1333"/>
      <c r="S13865" s="669"/>
      <c r="T13865" s="669"/>
      <c r="U13865" s="669"/>
      <c r="AG13865" s="873"/>
      <c r="AN13865" s="669"/>
      <c r="IG13865" s="1009"/>
      <c r="IH13865" s="1009"/>
      <c r="II13865" s="1009"/>
      <c r="IJ13865" s="1009"/>
      <c r="IK13865" s="1009"/>
      <c r="IL13865" s="1009"/>
      <c r="IM13865" s="1009"/>
    </row>
    <row r="13866" spans="17:247" x14ac:dyDescent="0.25">
      <c r="Q13866" s="1333"/>
      <c r="R13866" s="1333"/>
      <c r="S13866" s="669"/>
      <c r="T13866" s="669"/>
      <c r="U13866" s="669"/>
      <c r="AG13866" s="873"/>
      <c r="AN13866" s="669"/>
      <c r="IG13866" s="1009"/>
      <c r="IH13866" s="1009"/>
      <c r="II13866" s="1009"/>
      <c r="IJ13866" s="1009"/>
      <c r="IK13866" s="1009"/>
      <c r="IL13866" s="1009"/>
      <c r="IM13866" s="1009"/>
    </row>
    <row r="13867" spans="17:247" x14ac:dyDescent="0.25">
      <c r="Q13867" s="1333"/>
      <c r="R13867" s="1333"/>
      <c r="S13867" s="669"/>
      <c r="T13867" s="669"/>
      <c r="U13867" s="669"/>
      <c r="AG13867" s="873"/>
      <c r="AN13867" s="669"/>
      <c r="IG13867" s="1009"/>
      <c r="IH13867" s="1009"/>
      <c r="II13867" s="1009"/>
      <c r="IJ13867" s="1009"/>
      <c r="IK13867" s="1009"/>
      <c r="IL13867" s="1009"/>
      <c r="IM13867" s="1009"/>
    </row>
    <row r="13868" spans="17:247" x14ac:dyDescent="0.25">
      <c r="Q13868" s="1333"/>
      <c r="R13868" s="1333"/>
      <c r="S13868" s="669"/>
      <c r="T13868" s="669"/>
      <c r="U13868" s="669"/>
      <c r="AG13868" s="873"/>
      <c r="AN13868" s="669"/>
      <c r="IG13868" s="1009"/>
      <c r="IH13868" s="1009"/>
      <c r="II13868" s="1009"/>
      <c r="IJ13868" s="1009"/>
      <c r="IK13868" s="1009"/>
      <c r="IL13868" s="1009"/>
      <c r="IM13868" s="1009"/>
    </row>
    <row r="13869" spans="17:247" x14ac:dyDescent="0.25">
      <c r="Q13869" s="1333"/>
      <c r="R13869" s="1333"/>
      <c r="S13869" s="669"/>
      <c r="T13869" s="669"/>
      <c r="U13869" s="669"/>
      <c r="AG13869" s="873"/>
      <c r="AN13869" s="669"/>
      <c r="IG13869" s="1009"/>
      <c r="IH13869" s="1009"/>
      <c r="II13869" s="1009"/>
      <c r="IJ13869" s="1009"/>
      <c r="IK13869" s="1009"/>
      <c r="IL13869" s="1009"/>
      <c r="IM13869" s="1009"/>
    </row>
    <row r="13870" spans="17:247" x14ac:dyDescent="0.25">
      <c r="Q13870" s="1333"/>
      <c r="R13870" s="1333"/>
      <c r="S13870" s="669"/>
      <c r="T13870" s="669"/>
      <c r="U13870" s="669"/>
      <c r="AG13870" s="873"/>
      <c r="AN13870" s="669"/>
      <c r="IG13870" s="1009"/>
      <c r="IH13870" s="1009"/>
      <c r="II13870" s="1009"/>
      <c r="IJ13870" s="1009"/>
      <c r="IK13870" s="1009"/>
      <c r="IL13870" s="1009"/>
      <c r="IM13870" s="1009"/>
    </row>
    <row r="13871" spans="17:247" x14ac:dyDescent="0.25">
      <c r="Q13871" s="1333"/>
      <c r="R13871" s="1333"/>
      <c r="S13871" s="669"/>
      <c r="T13871" s="669"/>
      <c r="U13871" s="669"/>
      <c r="AG13871" s="873"/>
      <c r="AN13871" s="669"/>
      <c r="IG13871" s="1009"/>
      <c r="IH13871" s="1009"/>
      <c r="II13871" s="1009"/>
      <c r="IJ13871" s="1009"/>
      <c r="IK13871" s="1009"/>
      <c r="IL13871" s="1009"/>
      <c r="IM13871" s="1009"/>
    </row>
    <row r="13872" spans="17:247" x14ac:dyDescent="0.25">
      <c r="Q13872" s="1333"/>
      <c r="R13872" s="1333"/>
      <c r="S13872" s="669"/>
      <c r="T13872" s="669"/>
      <c r="U13872" s="669"/>
      <c r="AG13872" s="873"/>
      <c r="AN13872" s="669"/>
      <c r="IG13872" s="1009"/>
      <c r="IH13872" s="1009"/>
      <c r="II13872" s="1009"/>
      <c r="IJ13872" s="1009"/>
      <c r="IK13872" s="1009"/>
      <c r="IL13872" s="1009"/>
      <c r="IM13872" s="1009"/>
    </row>
    <row r="13873" spans="17:247" x14ac:dyDescent="0.25">
      <c r="Q13873" s="1333"/>
      <c r="R13873" s="1333"/>
      <c r="S13873" s="669"/>
      <c r="T13873" s="669"/>
      <c r="U13873" s="669"/>
      <c r="AG13873" s="873"/>
      <c r="AN13873" s="669"/>
      <c r="IG13873" s="1009"/>
      <c r="IH13873" s="1009"/>
      <c r="II13873" s="1009"/>
      <c r="IJ13873" s="1009"/>
      <c r="IK13873" s="1009"/>
      <c r="IL13873" s="1009"/>
      <c r="IM13873" s="1009"/>
    </row>
    <row r="13874" spans="17:247" x14ac:dyDescent="0.25">
      <c r="Q13874" s="1333"/>
      <c r="R13874" s="1333"/>
      <c r="S13874" s="669"/>
      <c r="T13874" s="669"/>
      <c r="U13874" s="669"/>
      <c r="AG13874" s="873"/>
      <c r="AN13874" s="669"/>
      <c r="IG13874" s="1009"/>
      <c r="IH13874" s="1009"/>
      <c r="II13874" s="1009"/>
      <c r="IJ13874" s="1009"/>
      <c r="IK13874" s="1009"/>
      <c r="IL13874" s="1009"/>
      <c r="IM13874" s="1009"/>
    </row>
    <row r="13875" spans="17:247" x14ac:dyDescent="0.25">
      <c r="Q13875" s="1333"/>
      <c r="R13875" s="1333"/>
      <c r="S13875" s="669"/>
      <c r="T13875" s="669"/>
      <c r="U13875" s="669"/>
      <c r="AG13875" s="873"/>
      <c r="AN13875" s="669"/>
      <c r="IG13875" s="1009"/>
      <c r="IH13875" s="1009"/>
      <c r="II13875" s="1009"/>
      <c r="IJ13875" s="1009"/>
      <c r="IK13875" s="1009"/>
      <c r="IL13875" s="1009"/>
      <c r="IM13875" s="1009"/>
    </row>
    <row r="13876" spans="17:247" x14ac:dyDescent="0.25">
      <c r="Q13876" s="1333"/>
      <c r="R13876" s="1333"/>
      <c r="S13876" s="669"/>
      <c r="T13876" s="669"/>
      <c r="U13876" s="669"/>
      <c r="AG13876" s="873"/>
      <c r="AN13876" s="669"/>
      <c r="IG13876" s="1009"/>
      <c r="IH13876" s="1009"/>
      <c r="II13876" s="1009"/>
      <c r="IJ13876" s="1009"/>
      <c r="IK13876" s="1009"/>
      <c r="IL13876" s="1009"/>
      <c r="IM13876" s="1009"/>
    </row>
    <row r="13877" spans="17:247" x14ac:dyDescent="0.25">
      <c r="Q13877" s="1333"/>
      <c r="R13877" s="1333"/>
      <c r="S13877" s="669"/>
      <c r="T13877" s="669"/>
      <c r="U13877" s="669"/>
      <c r="AG13877" s="873"/>
      <c r="AN13877" s="669"/>
      <c r="IG13877" s="1009"/>
      <c r="IH13877" s="1009"/>
      <c r="II13877" s="1009"/>
      <c r="IJ13877" s="1009"/>
      <c r="IK13877" s="1009"/>
      <c r="IL13877" s="1009"/>
      <c r="IM13877" s="1009"/>
    </row>
    <row r="13878" spans="17:247" x14ac:dyDescent="0.25">
      <c r="Q13878" s="1333"/>
      <c r="R13878" s="1333"/>
      <c r="S13878" s="669"/>
      <c r="T13878" s="669"/>
      <c r="U13878" s="669"/>
      <c r="AG13878" s="873"/>
      <c r="AN13878" s="669"/>
      <c r="IG13878" s="1009"/>
      <c r="IH13878" s="1009"/>
      <c r="II13878" s="1009"/>
      <c r="IJ13878" s="1009"/>
      <c r="IK13878" s="1009"/>
      <c r="IL13878" s="1009"/>
      <c r="IM13878" s="1009"/>
    </row>
    <row r="13879" spans="17:247" x14ac:dyDescent="0.25">
      <c r="Q13879" s="1333"/>
      <c r="R13879" s="1333"/>
      <c r="S13879" s="669"/>
      <c r="T13879" s="669"/>
      <c r="U13879" s="669"/>
      <c r="AG13879" s="873"/>
      <c r="AN13879" s="669"/>
      <c r="IG13879" s="1009"/>
      <c r="IH13879" s="1009"/>
      <c r="II13879" s="1009"/>
      <c r="IJ13879" s="1009"/>
      <c r="IK13879" s="1009"/>
      <c r="IL13879" s="1009"/>
      <c r="IM13879" s="1009"/>
    </row>
    <row r="13880" spans="17:247" x14ac:dyDescent="0.25">
      <c r="Q13880" s="1333"/>
      <c r="R13880" s="1333"/>
      <c r="S13880" s="669"/>
      <c r="T13880" s="669"/>
      <c r="U13880" s="669"/>
      <c r="AG13880" s="873"/>
      <c r="AN13880" s="669"/>
      <c r="IG13880" s="1009"/>
      <c r="IH13880" s="1009"/>
      <c r="II13880" s="1009"/>
      <c r="IJ13880" s="1009"/>
      <c r="IK13880" s="1009"/>
      <c r="IL13880" s="1009"/>
      <c r="IM13880" s="1009"/>
    </row>
    <row r="13881" spans="17:247" x14ac:dyDescent="0.25">
      <c r="Q13881" s="1333"/>
      <c r="R13881" s="1333"/>
      <c r="S13881" s="669"/>
      <c r="T13881" s="669"/>
      <c r="U13881" s="669"/>
      <c r="AG13881" s="873"/>
      <c r="AN13881" s="669"/>
      <c r="IG13881" s="1009"/>
      <c r="IH13881" s="1009"/>
      <c r="II13881" s="1009"/>
      <c r="IJ13881" s="1009"/>
      <c r="IK13881" s="1009"/>
      <c r="IL13881" s="1009"/>
      <c r="IM13881" s="1009"/>
    </row>
    <row r="13882" spans="17:247" x14ac:dyDescent="0.25">
      <c r="Q13882" s="1333"/>
      <c r="R13882" s="1333"/>
      <c r="S13882" s="669"/>
      <c r="T13882" s="669"/>
      <c r="U13882" s="669"/>
      <c r="AG13882" s="873"/>
      <c r="AN13882" s="669"/>
      <c r="IG13882" s="1009"/>
      <c r="IH13882" s="1009"/>
      <c r="II13882" s="1009"/>
      <c r="IJ13882" s="1009"/>
      <c r="IK13882" s="1009"/>
      <c r="IL13882" s="1009"/>
      <c r="IM13882" s="1009"/>
    </row>
    <row r="13883" spans="17:247" x14ac:dyDescent="0.25">
      <c r="Q13883" s="1333"/>
      <c r="R13883" s="1333"/>
      <c r="S13883" s="669"/>
      <c r="T13883" s="669"/>
      <c r="U13883" s="669"/>
      <c r="AG13883" s="873"/>
      <c r="AN13883" s="669"/>
      <c r="IG13883" s="1009"/>
      <c r="IH13883" s="1009"/>
      <c r="II13883" s="1009"/>
      <c r="IJ13883" s="1009"/>
      <c r="IK13883" s="1009"/>
      <c r="IL13883" s="1009"/>
      <c r="IM13883" s="1009"/>
    </row>
    <row r="13884" spans="17:247" x14ac:dyDescent="0.25">
      <c r="Q13884" s="1333"/>
      <c r="R13884" s="1333"/>
      <c r="S13884" s="669"/>
      <c r="T13884" s="669"/>
      <c r="U13884" s="669"/>
      <c r="AG13884" s="873"/>
      <c r="AN13884" s="669"/>
      <c r="IG13884" s="1009"/>
      <c r="IH13884" s="1009"/>
      <c r="II13884" s="1009"/>
      <c r="IJ13884" s="1009"/>
      <c r="IK13884" s="1009"/>
      <c r="IL13884" s="1009"/>
      <c r="IM13884" s="1009"/>
    </row>
    <row r="13885" spans="17:247" x14ac:dyDescent="0.25">
      <c r="Q13885" s="1333"/>
      <c r="R13885" s="1333"/>
      <c r="S13885" s="669"/>
      <c r="T13885" s="669"/>
      <c r="U13885" s="669"/>
      <c r="AG13885" s="873"/>
      <c r="AN13885" s="669"/>
      <c r="IG13885" s="1009"/>
      <c r="IH13885" s="1009"/>
      <c r="II13885" s="1009"/>
      <c r="IJ13885" s="1009"/>
      <c r="IK13885" s="1009"/>
      <c r="IL13885" s="1009"/>
      <c r="IM13885" s="1009"/>
    </row>
    <row r="13886" spans="17:247" x14ac:dyDescent="0.25">
      <c r="Q13886" s="1333"/>
      <c r="R13886" s="1333"/>
      <c r="S13886" s="669"/>
      <c r="T13886" s="669"/>
      <c r="U13886" s="669"/>
      <c r="AG13886" s="873"/>
      <c r="AN13886" s="669"/>
      <c r="IG13886" s="1009"/>
      <c r="IH13886" s="1009"/>
      <c r="II13886" s="1009"/>
      <c r="IJ13886" s="1009"/>
      <c r="IK13886" s="1009"/>
      <c r="IL13886" s="1009"/>
      <c r="IM13886" s="1009"/>
    </row>
    <row r="13887" spans="17:247" x14ac:dyDescent="0.25">
      <c r="Q13887" s="1333"/>
      <c r="R13887" s="1333"/>
      <c r="S13887" s="669"/>
      <c r="T13887" s="669"/>
      <c r="U13887" s="669"/>
      <c r="AG13887" s="873"/>
      <c r="AN13887" s="669"/>
      <c r="IG13887" s="1009"/>
      <c r="IH13887" s="1009"/>
      <c r="II13887" s="1009"/>
      <c r="IJ13887" s="1009"/>
      <c r="IK13887" s="1009"/>
      <c r="IL13887" s="1009"/>
      <c r="IM13887" s="1009"/>
    </row>
    <row r="13888" spans="17:247" x14ac:dyDescent="0.25">
      <c r="Q13888" s="1333"/>
      <c r="R13888" s="1333"/>
      <c r="S13888" s="669"/>
      <c r="T13888" s="669"/>
      <c r="U13888" s="669"/>
      <c r="AG13888" s="873"/>
      <c r="AN13888" s="669"/>
      <c r="IG13888" s="1009"/>
      <c r="IH13888" s="1009"/>
      <c r="II13888" s="1009"/>
      <c r="IJ13888" s="1009"/>
      <c r="IK13888" s="1009"/>
      <c r="IL13888" s="1009"/>
      <c r="IM13888" s="1009"/>
    </row>
    <row r="13889" spans="17:247" x14ac:dyDescent="0.25">
      <c r="Q13889" s="1333"/>
      <c r="R13889" s="1333"/>
      <c r="S13889" s="669"/>
      <c r="T13889" s="669"/>
      <c r="U13889" s="669"/>
      <c r="AG13889" s="873"/>
      <c r="AN13889" s="669"/>
      <c r="IG13889" s="1009"/>
      <c r="IH13889" s="1009"/>
      <c r="II13889" s="1009"/>
      <c r="IJ13889" s="1009"/>
      <c r="IK13889" s="1009"/>
      <c r="IL13889" s="1009"/>
      <c r="IM13889" s="1009"/>
    </row>
    <row r="13890" spans="17:247" x14ac:dyDescent="0.25">
      <c r="Q13890" s="1333"/>
      <c r="R13890" s="1333"/>
      <c r="S13890" s="669"/>
      <c r="T13890" s="669"/>
      <c r="U13890" s="669"/>
      <c r="AG13890" s="873"/>
      <c r="AN13890" s="669"/>
      <c r="IG13890" s="1009"/>
      <c r="IH13890" s="1009"/>
      <c r="II13890" s="1009"/>
      <c r="IJ13890" s="1009"/>
      <c r="IK13890" s="1009"/>
      <c r="IL13890" s="1009"/>
      <c r="IM13890" s="1009"/>
    </row>
    <row r="13891" spans="17:247" x14ac:dyDescent="0.25">
      <c r="Q13891" s="1333"/>
      <c r="R13891" s="1333"/>
      <c r="S13891" s="669"/>
      <c r="T13891" s="669"/>
      <c r="U13891" s="669"/>
      <c r="AG13891" s="873"/>
      <c r="AN13891" s="669"/>
      <c r="IG13891" s="1009"/>
      <c r="IH13891" s="1009"/>
      <c r="II13891" s="1009"/>
      <c r="IJ13891" s="1009"/>
      <c r="IK13891" s="1009"/>
      <c r="IL13891" s="1009"/>
      <c r="IM13891" s="1009"/>
    </row>
    <row r="13892" spans="17:247" x14ac:dyDescent="0.25">
      <c r="Q13892" s="1333"/>
      <c r="R13892" s="1333"/>
      <c r="S13892" s="669"/>
      <c r="T13892" s="669"/>
      <c r="U13892" s="669"/>
      <c r="AG13892" s="873"/>
      <c r="AN13892" s="669"/>
      <c r="IG13892" s="1009"/>
      <c r="IH13892" s="1009"/>
      <c r="II13892" s="1009"/>
      <c r="IJ13892" s="1009"/>
      <c r="IK13892" s="1009"/>
      <c r="IL13892" s="1009"/>
      <c r="IM13892" s="1009"/>
    </row>
    <row r="13893" spans="17:247" x14ac:dyDescent="0.25">
      <c r="Q13893" s="1333"/>
      <c r="R13893" s="1333"/>
      <c r="S13893" s="669"/>
      <c r="T13893" s="669"/>
      <c r="U13893" s="669"/>
      <c r="AG13893" s="873"/>
      <c r="AN13893" s="669"/>
      <c r="IG13893" s="1009"/>
      <c r="IH13893" s="1009"/>
      <c r="II13893" s="1009"/>
      <c r="IJ13893" s="1009"/>
      <c r="IK13893" s="1009"/>
      <c r="IL13893" s="1009"/>
      <c r="IM13893" s="1009"/>
    </row>
    <row r="13894" spans="17:247" x14ac:dyDescent="0.25">
      <c r="Q13894" s="1333"/>
      <c r="R13894" s="1333"/>
      <c r="S13894" s="669"/>
      <c r="T13894" s="669"/>
      <c r="U13894" s="669"/>
      <c r="AG13894" s="873"/>
      <c r="AN13894" s="669"/>
      <c r="IG13894" s="1009"/>
      <c r="IH13894" s="1009"/>
      <c r="II13894" s="1009"/>
      <c r="IJ13894" s="1009"/>
      <c r="IK13894" s="1009"/>
      <c r="IL13894" s="1009"/>
      <c r="IM13894" s="1009"/>
    </row>
    <row r="13895" spans="17:247" x14ac:dyDescent="0.25">
      <c r="Q13895" s="1333"/>
      <c r="R13895" s="1333"/>
      <c r="S13895" s="669"/>
      <c r="T13895" s="669"/>
      <c r="U13895" s="669"/>
      <c r="AG13895" s="873"/>
      <c r="AN13895" s="669"/>
      <c r="IG13895" s="1009"/>
      <c r="IH13895" s="1009"/>
      <c r="II13895" s="1009"/>
      <c r="IJ13895" s="1009"/>
      <c r="IK13895" s="1009"/>
      <c r="IL13895" s="1009"/>
      <c r="IM13895" s="1009"/>
    </row>
    <row r="13896" spans="17:247" x14ac:dyDescent="0.25">
      <c r="Q13896" s="1333"/>
      <c r="R13896" s="1333"/>
      <c r="S13896" s="669"/>
      <c r="T13896" s="669"/>
      <c r="U13896" s="669"/>
      <c r="AG13896" s="873"/>
      <c r="AN13896" s="669"/>
      <c r="IG13896" s="1009"/>
      <c r="IH13896" s="1009"/>
      <c r="II13896" s="1009"/>
      <c r="IJ13896" s="1009"/>
      <c r="IK13896" s="1009"/>
      <c r="IL13896" s="1009"/>
      <c r="IM13896" s="1009"/>
    </row>
    <row r="13897" spans="17:247" x14ac:dyDescent="0.25">
      <c r="Q13897" s="1333"/>
      <c r="R13897" s="1333"/>
      <c r="S13897" s="669"/>
      <c r="T13897" s="669"/>
      <c r="U13897" s="669"/>
      <c r="AG13897" s="873"/>
      <c r="AN13897" s="669"/>
      <c r="IG13897" s="1009"/>
      <c r="IH13897" s="1009"/>
      <c r="II13897" s="1009"/>
      <c r="IJ13897" s="1009"/>
      <c r="IK13897" s="1009"/>
      <c r="IL13897" s="1009"/>
      <c r="IM13897" s="1009"/>
    </row>
    <row r="13898" spans="17:247" x14ac:dyDescent="0.25">
      <c r="Q13898" s="1333"/>
      <c r="R13898" s="1333"/>
      <c r="S13898" s="669"/>
      <c r="T13898" s="669"/>
      <c r="U13898" s="669"/>
      <c r="AG13898" s="873"/>
      <c r="AN13898" s="669"/>
      <c r="IG13898" s="1009"/>
      <c r="IH13898" s="1009"/>
      <c r="II13898" s="1009"/>
      <c r="IJ13898" s="1009"/>
      <c r="IK13898" s="1009"/>
      <c r="IL13898" s="1009"/>
      <c r="IM13898" s="1009"/>
    </row>
    <row r="13899" spans="17:247" x14ac:dyDescent="0.25">
      <c r="Q13899" s="1333"/>
      <c r="R13899" s="1333"/>
      <c r="S13899" s="669"/>
      <c r="T13899" s="669"/>
      <c r="U13899" s="669"/>
      <c r="AG13899" s="873"/>
      <c r="AN13899" s="669"/>
      <c r="IG13899" s="1009"/>
      <c r="IH13899" s="1009"/>
      <c r="II13899" s="1009"/>
      <c r="IJ13899" s="1009"/>
      <c r="IK13899" s="1009"/>
      <c r="IL13899" s="1009"/>
      <c r="IM13899" s="1009"/>
    </row>
    <row r="13900" spans="17:247" x14ac:dyDescent="0.25">
      <c r="Q13900" s="1333"/>
      <c r="R13900" s="1333"/>
      <c r="S13900" s="669"/>
      <c r="T13900" s="669"/>
      <c r="U13900" s="669"/>
      <c r="AG13900" s="873"/>
      <c r="AN13900" s="669"/>
      <c r="IG13900" s="1009"/>
      <c r="IH13900" s="1009"/>
      <c r="II13900" s="1009"/>
      <c r="IJ13900" s="1009"/>
      <c r="IK13900" s="1009"/>
      <c r="IL13900" s="1009"/>
      <c r="IM13900" s="1009"/>
    </row>
    <row r="13901" spans="17:247" x14ac:dyDescent="0.25">
      <c r="Q13901" s="1333"/>
      <c r="R13901" s="1333"/>
      <c r="S13901" s="669"/>
      <c r="T13901" s="669"/>
      <c r="U13901" s="669"/>
      <c r="AG13901" s="873"/>
      <c r="AN13901" s="669"/>
      <c r="IG13901" s="1009"/>
      <c r="IH13901" s="1009"/>
      <c r="II13901" s="1009"/>
      <c r="IJ13901" s="1009"/>
      <c r="IK13901" s="1009"/>
      <c r="IL13901" s="1009"/>
      <c r="IM13901" s="1009"/>
    </row>
    <row r="13902" spans="17:247" x14ac:dyDescent="0.25">
      <c r="Q13902" s="1333"/>
      <c r="R13902" s="1333"/>
      <c r="S13902" s="669"/>
      <c r="T13902" s="669"/>
      <c r="U13902" s="669"/>
      <c r="AG13902" s="873"/>
      <c r="AN13902" s="669"/>
      <c r="IG13902" s="1009"/>
      <c r="IH13902" s="1009"/>
      <c r="II13902" s="1009"/>
      <c r="IJ13902" s="1009"/>
      <c r="IK13902" s="1009"/>
      <c r="IL13902" s="1009"/>
      <c r="IM13902" s="1009"/>
    </row>
    <row r="13903" spans="17:247" x14ac:dyDescent="0.25">
      <c r="Q13903" s="1333"/>
      <c r="R13903" s="1333"/>
      <c r="S13903" s="669"/>
      <c r="T13903" s="669"/>
      <c r="U13903" s="669"/>
      <c r="AG13903" s="873"/>
      <c r="AN13903" s="669"/>
      <c r="IG13903" s="1009"/>
      <c r="IH13903" s="1009"/>
      <c r="II13903" s="1009"/>
      <c r="IJ13903" s="1009"/>
      <c r="IK13903" s="1009"/>
      <c r="IL13903" s="1009"/>
      <c r="IM13903" s="1009"/>
    </row>
    <row r="13904" spans="17:247" x14ac:dyDescent="0.25">
      <c r="Q13904" s="1333"/>
      <c r="R13904" s="1333"/>
      <c r="S13904" s="669"/>
      <c r="T13904" s="669"/>
      <c r="U13904" s="669"/>
      <c r="AG13904" s="873"/>
      <c r="AN13904" s="669"/>
      <c r="IG13904" s="1009"/>
      <c r="IH13904" s="1009"/>
      <c r="II13904" s="1009"/>
      <c r="IJ13904" s="1009"/>
      <c r="IK13904" s="1009"/>
      <c r="IL13904" s="1009"/>
      <c r="IM13904" s="1009"/>
    </row>
    <row r="13905" spans="17:247" x14ac:dyDescent="0.25">
      <c r="Q13905" s="1333"/>
      <c r="R13905" s="1333"/>
      <c r="S13905" s="669"/>
      <c r="T13905" s="669"/>
      <c r="U13905" s="669"/>
      <c r="AG13905" s="873"/>
      <c r="AN13905" s="669"/>
      <c r="IG13905" s="1009"/>
      <c r="IH13905" s="1009"/>
      <c r="II13905" s="1009"/>
      <c r="IJ13905" s="1009"/>
      <c r="IK13905" s="1009"/>
      <c r="IL13905" s="1009"/>
      <c r="IM13905" s="1009"/>
    </row>
    <row r="13906" spans="17:247" x14ac:dyDescent="0.25">
      <c r="Q13906" s="1333"/>
      <c r="R13906" s="1333"/>
      <c r="S13906" s="669"/>
      <c r="T13906" s="669"/>
      <c r="U13906" s="669"/>
      <c r="AG13906" s="873"/>
      <c r="AN13906" s="669"/>
      <c r="IG13906" s="1009"/>
      <c r="IH13906" s="1009"/>
      <c r="II13906" s="1009"/>
      <c r="IJ13906" s="1009"/>
      <c r="IK13906" s="1009"/>
      <c r="IL13906" s="1009"/>
      <c r="IM13906" s="1009"/>
    </row>
    <row r="13907" spans="17:247" x14ac:dyDescent="0.25">
      <c r="Q13907" s="1333"/>
      <c r="R13907" s="1333"/>
      <c r="S13907" s="669"/>
      <c r="T13907" s="669"/>
      <c r="U13907" s="669"/>
      <c r="AG13907" s="873"/>
      <c r="AN13907" s="669"/>
      <c r="IG13907" s="1009"/>
      <c r="IH13907" s="1009"/>
      <c r="II13907" s="1009"/>
      <c r="IJ13907" s="1009"/>
      <c r="IK13907" s="1009"/>
      <c r="IL13907" s="1009"/>
      <c r="IM13907" s="1009"/>
    </row>
    <row r="13908" spans="17:247" x14ac:dyDescent="0.25">
      <c r="Q13908" s="1333"/>
      <c r="R13908" s="1333"/>
      <c r="S13908" s="669"/>
      <c r="T13908" s="669"/>
      <c r="U13908" s="669"/>
      <c r="AG13908" s="873"/>
      <c r="AN13908" s="669"/>
      <c r="IG13908" s="1009"/>
      <c r="IH13908" s="1009"/>
      <c r="II13908" s="1009"/>
      <c r="IJ13908" s="1009"/>
      <c r="IK13908" s="1009"/>
      <c r="IL13908" s="1009"/>
      <c r="IM13908" s="1009"/>
    </row>
    <row r="13909" spans="17:247" x14ac:dyDescent="0.25">
      <c r="Q13909" s="1333"/>
      <c r="R13909" s="1333"/>
      <c r="S13909" s="669"/>
      <c r="T13909" s="669"/>
      <c r="U13909" s="669"/>
      <c r="AG13909" s="873"/>
      <c r="AN13909" s="669"/>
      <c r="IG13909" s="1009"/>
      <c r="IH13909" s="1009"/>
      <c r="II13909" s="1009"/>
      <c r="IJ13909" s="1009"/>
      <c r="IK13909" s="1009"/>
      <c r="IL13909" s="1009"/>
      <c r="IM13909" s="1009"/>
    </row>
    <row r="13910" spans="17:247" x14ac:dyDescent="0.25">
      <c r="Q13910" s="1333"/>
      <c r="R13910" s="1333"/>
      <c r="S13910" s="669"/>
      <c r="T13910" s="669"/>
      <c r="U13910" s="669"/>
      <c r="AG13910" s="873"/>
      <c r="AN13910" s="669"/>
      <c r="IG13910" s="1009"/>
      <c r="IH13910" s="1009"/>
      <c r="II13910" s="1009"/>
      <c r="IJ13910" s="1009"/>
      <c r="IK13910" s="1009"/>
      <c r="IL13910" s="1009"/>
      <c r="IM13910" s="1009"/>
    </row>
    <row r="13911" spans="17:247" x14ac:dyDescent="0.25">
      <c r="Q13911" s="1333"/>
      <c r="R13911" s="1333"/>
      <c r="S13911" s="669"/>
      <c r="T13911" s="669"/>
      <c r="U13911" s="669"/>
      <c r="AG13911" s="873"/>
      <c r="AN13911" s="669"/>
      <c r="IG13911" s="1009"/>
      <c r="IH13911" s="1009"/>
      <c r="II13911" s="1009"/>
      <c r="IJ13911" s="1009"/>
      <c r="IK13911" s="1009"/>
      <c r="IL13911" s="1009"/>
      <c r="IM13911" s="1009"/>
    </row>
    <row r="13912" spans="17:247" x14ac:dyDescent="0.25">
      <c r="Q13912" s="1333"/>
      <c r="R13912" s="1333"/>
      <c r="S13912" s="669"/>
      <c r="T13912" s="669"/>
      <c r="U13912" s="669"/>
      <c r="AG13912" s="873"/>
      <c r="AN13912" s="669"/>
      <c r="IG13912" s="1009"/>
      <c r="IH13912" s="1009"/>
      <c r="II13912" s="1009"/>
      <c r="IJ13912" s="1009"/>
      <c r="IK13912" s="1009"/>
      <c r="IL13912" s="1009"/>
      <c r="IM13912" s="1009"/>
    </row>
    <row r="13913" spans="17:247" x14ac:dyDescent="0.25">
      <c r="Q13913" s="1333"/>
      <c r="R13913" s="1333"/>
      <c r="S13913" s="669"/>
      <c r="T13913" s="669"/>
      <c r="U13913" s="669"/>
      <c r="AG13913" s="873"/>
      <c r="AN13913" s="669"/>
      <c r="IG13913" s="1009"/>
      <c r="IH13913" s="1009"/>
      <c r="II13913" s="1009"/>
      <c r="IJ13913" s="1009"/>
      <c r="IK13913" s="1009"/>
      <c r="IL13913" s="1009"/>
      <c r="IM13913" s="1009"/>
    </row>
    <row r="13914" spans="17:247" x14ac:dyDescent="0.25">
      <c r="Q13914" s="1333"/>
      <c r="R13914" s="1333"/>
      <c r="S13914" s="669"/>
      <c r="T13914" s="669"/>
      <c r="U13914" s="669"/>
      <c r="AG13914" s="873"/>
      <c r="AN13914" s="669"/>
      <c r="IG13914" s="1009"/>
      <c r="IH13914" s="1009"/>
      <c r="II13914" s="1009"/>
      <c r="IJ13914" s="1009"/>
      <c r="IK13914" s="1009"/>
      <c r="IL13914" s="1009"/>
      <c r="IM13914" s="1009"/>
    </row>
    <row r="13915" spans="17:247" x14ac:dyDescent="0.25">
      <c r="Q13915" s="1333"/>
      <c r="R13915" s="1333"/>
      <c r="S13915" s="669"/>
      <c r="T13915" s="669"/>
      <c r="U13915" s="669"/>
      <c r="AG13915" s="873"/>
      <c r="AN13915" s="669"/>
      <c r="IG13915" s="1009"/>
      <c r="IH13915" s="1009"/>
      <c r="II13915" s="1009"/>
      <c r="IJ13915" s="1009"/>
      <c r="IK13915" s="1009"/>
      <c r="IL13915" s="1009"/>
      <c r="IM13915" s="1009"/>
    </row>
    <row r="13916" spans="17:247" x14ac:dyDescent="0.25">
      <c r="Q13916" s="1333"/>
      <c r="R13916" s="1333"/>
      <c r="S13916" s="669"/>
      <c r="T13916" s="669"/>
      <c r="U13916" s="669"/>
      <c r="AG13916" s="873"/>
      <c r="AN13916" s="669"/>
      <c r="IG13916" s="1009"/>
      <c r="IH13916" s="1009"/>
      <c r="II13916" s="1009"/>
      <c r="IJ13916" s="1009"/>
      <c r="IK13916" s="1009"/>
      <c r="IL13916" s="1009"/>
      <c r="IM13916" s="1009"/>
    </row>
    <row r="13917" spans="17:247" x14ac:dyDescent="0.25">
      <c r="Q13917" s="1333"/>
      <c r="R13917" s="1333"/>
      <c r="S13917" s="669"/>
      <c r="T13917" s="669"/>
      <c r="U13917" s="669"/>
      <c r="AG13917" s="873"/>
      <c r="AN13917" s="669"/>
      <c r="IG13917" s="1009"/>
      <c r="IH13917" s="1009"/>
      <c r="II13917" s="1009"/>
      <c r="IJ13917" s="1009"/>
      <c r="IK13917" s="1009"/>
      <c r="IL13917" s="1009"/>
      <c r="IM13917" s="1009"/>
    </row>
    <row r="13918" spans="17:247" x14ac:dyDescent="0.25">
      <c r="Q13918" s="1333"/>
      <c r="R13918" s="1333"/>
      <c r="S13918" s="669"/>
      <c r="T13918" s="669"/>
      <c r="U13918" s="669"/>
      <c r="AG13918" s="873"/>
      <c r="AN13918" s="669"/>
      <c r="IG13918" s="1009"/>
      <c r="IH13918" s="1009"/>
      <c r="II13918" s="1009"/>
      <c r="IJ13918" s="1009"/>
      <c r="IK13918" s="1009"/>
      <c r="IL13918" s="1009"/>
      <c r="IM13918" s="1009"/>
    </row>
    <row r="13919" spans="17:247" x14ac:dyDescent="0.25">
      <c r="Q13919" s="1333"/>
      <c r="R13919" s="1333"/>
      <c r="S13919" s="669"/>
      <c r="T13919" s="669"/>
      <c r="U13919" s="669"/>
      <c r="AG13919" s="873"/>
      <c r="AN13919" s="669"/>
      <c r="IG13919" s="1009"/>
      <c r="IH13919" s="1009"/>
      <c r="II13919" s="1009"/>
      <c r="IJ13919" s="1009"/>
      <c r="IK13919" s="1009"/>
      <c r="IL13919" s="1009"/>
      <c r="IM13919" s="1009"/>
    </row>
    <row r="13920" spans="17:247" x14ac:dyDescent="0.25">
      <c r="Q13920" s="1333"/>
      <c r="R13920" s="1333"/>
      <c r="S13920" s="669"/>
      <c r="T13920" s="669"/>
      <c r="U13920" s="669"/>
      <c r="AG13920" s="873"/>
      <c r="AN13920" s="669"/>
      <c r="IG13920" s="1009"/>
      <c r="IH13920" s="1009"/>
      <c r="II13920" s="1009"/>
      <c r="IJ13920" s="1009"/>
      <c r="IK13920" s="1009"/>
      <c r="IL13920" s="1009"/>
      <c r="IM13920" s="1009"/>
    </row>
    <row r="13921" spans="17:247" x14ac:dyDescent="0.25">
      <c r="Q13921" s="1333"/>
      <c r="R13921" s="1333"/>
      <c r="S13921" s="669"/>
      <c r="T13921" s="669"/>
      <c r="U13921" s="669"/>
      <c r="AG13921" s="873"/>
      <c r="AN13921" s="669"/>
      <c r="IG13921" s="1009"/>
      <c r="IH13921" s="1009"/>
      <c r="II13921" s="1009"/>
      <c r="IJ13921" s="1009"/>
      <c r="IK13921" s="1009"/>
      <c r="IL13921" s="1009"/>
      <c r="IM13921" s="1009"/>
    </row>
    <row r="13922" spans="17:247" x14ac:dyDescent="0.25">
      <c r="Q13922" s="1333"/>
      <c r="R13922" s="1333"/>
      <c r="S13922" s="669"/>
      <c r="T13922" s="669"/>
      <c r="U13922" s="669"/>
      <c r="AG13922" s="873"/>
      <c r="AN13922" s="669"/>
      <c r="IG13922" s="1009"/>
      <c r="IH13922" s="1009"/>
      <c r="II13922" s="1009"/>
      <c r="IJ13922" s="1009"/>
      <c r="IK13922" s="1009"/>
      <c r="IL13922" s="1009"/>
      <c r="IM13922" s="1009"/>
    </row>
    <row r="13923" spans="17:247" x14ac:dyDescent="0.25">
      <c r="Q13923" s="1333"/>
      <c r="R13923" s="1333"/>
      <c r="S13923" s="669"/>
      <c r="T13923" s="669"/>
      <c r="U13923" s="669"/>
      <c r="AG13923" s="873"/>
      <c r="AN13923" s="669"/>
      <c r="IG13923" s="1009"/>
      <c r="IH13923" s="1009"/>
      <c r="II13923" s="1009"/>
      <c r="IJ13923" s="1009"/>
      <c r="IK13923" s="1009"/>
      <c r="IL13923" s="1009"/>
      <c r="IM13923" s="1009"/>
    </row>
    <row r="13924" spans="17:247" x14ac:dyDescent="0.25">
      <c r="Q13924" s="1333"/>
      <c r="R13924" s="1333"/>
      <c r="S13924" s="669"/>
      <c r="T13924" s="669"/>
      <c r="U13924" s="669"/>
      <c r="AG13924" s="873"/>
      <c r="AN13924" s="669"/>
      <c r="IG13924" s="1009"/>
      <c r="IH13924" s="1009"/>
      <c r="II13924" s="1009"/>
      <c r="IJ13924" s="1009"/>
      <c r="IK13924" s="1009"/>
      <c r="IL13924" s="1009"/>
      <c r="IM13924" s="1009"/>
    </row>
    <row r="13925" spans="17:247" x14ac:dyDescent="0.25">
      <c r="Q13925" s="1333"/>
      <c r="R13925" s="1333"/>
      <c r="S13925" s="669"/>
      <c r="T13925" s="669"/>
      <c r="U13925" s="669"/>
      <c r="AG13925" s="873"/>
      <c r="AN13925" s="669"/>
      <c r="IG13925" s="1009"/>
      <c r="IH13925" s="1009"/>
      <c r="II13925" s="1009"/>
      <c r="IJ13925" s="1009"/>
      <c r="IK13925" s="1009"/>
      <c r="IL13925" s="1009"/>
      <c r="IM13925" s="1009"/>
    </row>
    <row r="13926" spans="17:247" x14ac:dyDescent="0.25">
      <c r="Q13926" s="1333"/>
      <c r="R13926" s="1333"/>
      <c r="S13926" s="669"/>
      <c r="T13926" s="669"/>
      <c r="U13926" s="669"/>
      <c r="AG13926" s="873"/>
      <c r="AN13926" s="669"/>
      <c r="IG13926" s="1009"/>
      <c r="IH13926" s="1009"/>
      <c r="II13926" s="1009"/>
      <c r="IJ13926" s="1009"/>
      <c r="IK13926" s="1009"/>
      <c r="IL13926" s="1009"/>
      <c r="IM13926" s="1009"/>
    </row>
    <row r="13927" spans="17:247" x14ac:dyDescent="0.25">
      <c r="Q13927" s="1333"/>
      <c r="R13927" s="1333"/>
      <c r="S13927" s="669"/>
      <c r="T13927" s="669"/>
      <c r="U13927" s="669"/>
      <c r="AG13927" s="873"/>
      <c r="AN13927" s="669"/>
      <c r="IG13927" s="1009"/>
      <c r="IH13927" s="1009"/>
      <c r="II13927" s="1009"/>
      <c r="IJ13927" s="1009"/>
      <c r="IK13927" s="1009"/>
      <c r="IL13927" s="1009"/>
      <c r="IM13927" s="1009"/>
    </row>
    <row r="13928" spans="17:247" x14ac:dyDescent="0.25">
      <c r="Q13928" s="1333"/>
      <c r="R13928" s="1333"/>
      <c r="S13928" s="669"/>
      <c r="T13928" s="669"/>
      <c r="U13928" s="669"/>
      <c r="AG13928" s="873"/>
      <c r="AN13928" s="669"/>
      <c r="IG13928" s="1009"/>
      <c r="IH13928" s="1009"/>
      <c r="II13928" s="1009"/>
      <c r="IJ13928" s="1009"/>
      <c r="IK13928" s="1009"/>
      <c r="IL13928" s="1009"/>
      <c r="IM13928" s="1009"/>
    </row>
    <row r="13929" spans="17:247" x14ac:dyDescent="0.25">
      <c r="Q13929" s="1333"/>
      <c r="R13929" s="1333"/>
      <c r="S13929" s="669"/>
      <c r="T13929" s="669"/>
      <c r="U13929" s="669"/>
      <c r="AG13929" s="873"/>
      <c r="AN13929" s="669"/>
      <c r="IG13929" s="1009"/>
      <c r="IH13929" s="1009"/>
      <c r="II13929" s="1009"/>
      <c r="IJ13929" s="1009"/>
      <c r="IK13929" s="1009"/>
      <c r="IL13929" s="1009"/>
      <c r="IM13929" s="1009"/>
    </row>
    <row r="13930" spans="17:247" x14ac:dyDescent="0.25">
      <c r="Q13930" s="1333"/>
      <c r="R13930" s="1333"/>
      <c r="S13930" s="669"/>
      <c r="T13930" s="669"/>
      <c r="U13930" s="669"/>
      <c r="AG13930" s="873"/>
      <c r="AN13930" s="669"/>
      <c r="IG13930" s="1009"/>
      <c r="IH13930" s="1009"/>
      <c r="II13930" s="1009"/>
      <c r="IJ13930" s="1009"/>
      <c r="IK13930" s="1009"/>
      <c r="IL13930" s="1009"/>
      <c r="IM13930" s="1009"/>
    </row>
    <row r="13931" spans="17:247" x14ac:dyDescent="0.25">
      <c r="Q13931" s="1333"/>
      <c r="R13931" s="1333"/>
      <c r="S13931" s="669"/>
      <c r="T13931" s="669"/>
      <c r="U13931" s="669"/>
      <c r="AG13931" s="873"/>
      <c r="AN13931" s="669"/>
      <c r="IG13931" s="1009"/>
      <c r="IH13931" s="1009"/>
      <c r="II13931" s="1009"/>
      <c r="IJ13931" s="1009"/>
      <c r="IK13931" s="1009"/>
      <c r="IL13931" s="1009"/>
      <c r="IM13931" s="1009"/>
    </row>
    <row r="13932" spans="17:247" x14ac:dyDescent="0.25">
      <c r="Q13932" s="1333"/>
      <c r="R13932" s="1333"/>
      <c r="S13932" s="669"/>
      <c r="T13932" s="669"/>
      <c r="U13932" s="669"/>
      <c r="AG13932" s="873"/>
      <c r="AN13932" s="669"/>
      <c r="IG13932" s="1009"/>
      <c r="IH13932" s="1009"/>
      <c r="II13932" s="1009"/>
      <c r="IJ13932" s="1009"/>
      <c r="IK13932" s="1009"/>
      <c r="IL13932" s="1009"/>
      <c r="IM13932" s="1009"/>
    </row>
    <row r="13933" spans="17:247" x14ac:dyDescent="0.25">
      <c r="Q13933" s="1333"/>
      <c r="R13933" s="1333"/>
      <c r="S13933" s="669"/>
      <c r="T13933" s="669"/>
      <c r="U13933" s="669"/>
      <c r="AG13933" s="873"/>
      <c r="AN13933" s="669"/>
      <c r="IG13933" s="1009"/>
      <c r="IH13933" s="1009"/>
      <c r="II13933" s="1009"/>
      <c r="IJ13933" s="1009"/>
      <c r="IK13933" s="1009"/>
      <c r="IL13933" s="1009"/>
      <c r="IM13933" s="1009"/>
    </row>
    <row r="13934" spans="17:247" x14ac:dyDescent="0.25">
      <c r="Q13934" s="1333"/>
      <c r="R13934" s="1333"/>
      <c r="S13934" s="669"/>
      <c r="T13934" s="669"/>
      <c r="U13934" s="669"/>
      <c r="AG13934" s="873"/>
      <c r="AN13934" s="669"/>
      <c r="IG13934" s="1009"/>
      <c r="IH13934" s="1009"/>
      <c r="II13934" s="1009"/>
      <c r="IJ13934" s="1009"/>
      <c r="IK13934" s="1009"/>
      <c r="IL13934" s="1009"/>
      <c r="IM13934" s="1009"/>
    </row>
    <row r="13935" spans="17:247" x14ac:dyDescent="0.25">
      <c r="Q13935" s="1333"/>
      <c r="R13935" s="1333"/>
      <c r="S13935" s="669"/>
      <c r="T13935" s="669"/>
      <c r="U13935" s="669"/>
      <c r="AG13935" s="873"/>
      <c r="AN13935" s="669"/>
      <c r="IG13935" s="1009"/>
      <c r="IH13935" s="1009"/>
      <c r="II13935" s="1009"/>
      <c r="IJ13935" s="1009"/>
      <c r="IK13935" s="1009"/>
      <c r="IL13935" s="1009"/>
      <c r="IM13935" s="1009"/>
    </row>
    <row r="13936" spans="17:247" x14ac:dyDescent="0.25">
      <c r="Q13936" s="1333"/>
      <c r="R13936" s="1333"/>
      <c r="S13936" s="669"/>
      <c r="T13936" s="669"/>
      <c r="U13936" s="669"/>
      <c r="AG13936" s="873"/>
      <c r="AN13936" s="669"/>
      <c r="IG13936" s="1009"/>
      <c r="IH13936" s="1009"/>
      <c r="II13936" s="1009"/>
      <c r="IJ13936" s="1009"/>
      <c r="IK13936" s="1009"/>
      <c r="IL13936" s="1009"/>
      <c r="IM13936" s="1009"/>
    </row>
    <row r="13937" spans="17:247" x14ac:dyDescent="0.25">
      <c r="Q13937" s="1333"/>
      <c r="R13937" s="1333"/>
      <c r="S13937" s="669"/>
      <c r="T13937" s="669"/>
      <c r="U13937" s="669"/>
      <c r="AG13937" s="873"/>
      <c r="AN13937" s="669"/>
      <c r="IG13937" s="1009"/>
      <c r="IH13937" s="1009"/>
      <c r="II13937" s="1009"/>
      <c r="IJ13937" s="1009"/>
      <c r="IK13937" s="1009"/>
      <c r="IL13937" s="1009"/>
      <c r="IM13937" s="1009"/>
    </row>
    <row r="13938" spans="17:247" x14ac:dyDescent="0.25">
      <c r="Q13938" s="1333"/>
      <c r="R13938" s="1333"/>
      <c r="S13938" s="669"/>
      <c r="T13938" s="669"/>
      <c r="U13938" s="669"/>
      <c r="AG13938" s="873"/>
      <c r="AN13938" s="669"/>
      <c r="IG13938" s="1009"/>
      <c r="IH13938" s="1009"/>
      <c r="II13938" s="1009"/>
      <c r="IJ13938" s="1009"/>
      <c r="IK13938" s="1009"/>
      <c r="IL13938" s="1009"/>
      <c r="IM13938" s="1009"/>
    </row>
    <row r="13939" spans="17:247" x14ac:dyDescent="0.25">
      <c r="Q13939" s="1333"/>
      <c r="R13939" s="1333"/>
      <c r="S13939" s="669"/>
      <c r="T13939" s="669"/>
      <c r="U13939" s="669"/>
      <c r="AG13939" s="873"/>
      <c r="AN13939" s="669"/>
      <c r="IG13939" s="1009"/>
      <c r="IH13939" s="1009"/>
      <c r="II13939" s="1009"/>
      <c r="IJ13939" s="1009"/>
      <c r="IK13939" s="1009"/>
      <c r="IL13939" s="1009"/>
      <c r="IM13939" s="1009"/>
    </row>
    <row r="13940" spans="17:247" x14ac:dyDescent="0.25">
      <c r="Q13940" s="1333"/>
      <c r="R13940" s="1333"/>
      <c r="S13940" s="669"/>
      <c r="T13940" s="669"/>
      <c r="U13940" s="669"/>
      <c r="AG13940" s="873"/>
      <c r="AN13940" s="669"/>
      <c r="IG13940" s="1009"/>
      <c r="IH13940" s="1009"/>
      <c r="II13940" s="1009"/>
      <c r="IJ13940" s="1009"/>
      <c r="IK13940" s="1009"/>
      <c r="IL13940" s="1009"/>
      <c r="IM13940" s="1009"/>
    </row>
    <row r="13941" spans="17:247" x14ac:dyDescent="0.25">
      <c r="Q13941" s="1333"/>
      <c r="R13941" s="1333"/>
      <c r="S13941" s="669"/>
      <c r="T13941" s="669"/>
      <c r="U13941" s="669"/>
      <c r="AG13941" s="873"/>
      <c r="AN13941" s="669"/>
      <c r="IG13941" s="1009"/>
      <c r="IH13941" s="1009"/>
      <c r="II13941" s="1009"/>
      <c r="IJ13941" s="1009"/>
      <c r="IK13941" s="1009"/>
      <c r="IL13941" s="1009"/>
      <c r="IM13941" s="1009"/>
    </row>
    <row r="13942" spans="17:247" x14ac:dyDescent="0.25">
      <c r="Q13942" s="1333"/>
      <c r="R13942" s="1333"/>
      <c r="S13942" s="669"/>
      <c r="T13942" s="669"/>
      <c r="U13942" s="669"/>
      <c r="AG13942" s="873"/>
      <c r="AN13942" s="669"/>
      <c r="IG13942" s="1009"/>
      <c r="IH13942" s="1009"/>
      <c r="II13942" s="1009"/>
      <c r="IJ13942" s="1009"/>
      <c r="IK13942" s="1009"/>
      <c r="IL13942" s="1009"/>
      <c r="IM13942" s="1009"/>
    </row>
    <row r="13943" spans="17:247" x14ac:dyDescent="0.25">
      <c r="Q13943" s="1333"/>
      <c r="R13943" s="1333"/>
      <c r="S13943" s="669"/>
      <c r="T13943" s="669"/>
      <c r="U13943" s="669"/>
      <c r="AG13943" s="873"/>
      <c r="AN13943" s="669"/>
      <c r="IG13943" s="1009"/>
      <c r="IH13943" s="1009"/>
      <c r="II13943" s="1009"/>
      <c r="IJ13943" s="1009"/>
      <c r="IK13943" s="1009"/>
      <c r="IL13943" s="1009"/>
      <c r="IM13943" s="1009"/>
    </row>
    <row r="13944" spans="17:247" x14ac:dyDescent="0.25">
      <c r="Q13944" s="1333"/>
      <c r="R13944" s="1333"/>
      <c r="S13944" s="669"/>
      <c r="T13944" s="669"/>
      <c r="U13944" s="669"/>
      <c r="AG13944" s="873"/>
      <c r="AN13944" s="669"/>
      <c r="IG13944" s="1009"/>
      <c r="IH13944" s="1009"/>
      <c r="II13944" s="1009"/>
      <c r="IJ13944" s="1009"/>
      <c r="IK13944" s="1009"/>
      <c r="IL13944" s="1009"/>
      <c r="IM13944" s="1009"/>
    </row>
    <row r="13945" spans="17:247" x14ac:dyDescent="0.25">
      <c r="Q13945" s="1333"/>
      <c r="R13945" s="1333"/>
      <c r="S13945" s="669"/>
      <c r="T13945" s="669"/>
      <c r="U13945" s="669"/>
      <c r="AG13945" s="873"/>
      <c r="AN13945" s="669"/>
      <c r="IG13945" s="1009"/>
      <c r="IH13945" s="1009"/>
      <c r="II13945" s="1009"/>
      <c r="IJ13945" s="1009"/>
      <c r="IK13945" s="1009"/>
      <c r="IL13945" s="1009"/>
      <c r="IM13945" s="1009"/>
    </row>
    <row r="13946" spans="17:247" x14ac:dyDescent="0.25">
      <c r="Q13946" s="1333"/>
      <c r="R13946" s="1333"/>
      <c r="S13946" s="669"/>
      <c r="T13946" s="669"/>
      <c r="U13946" s="669"/>
      <c r="AG13946" s="873"/>
      <c r="AN13946" s="669"/>
      <c r="IG13946" s="1009"/>
      <c r="IH13946" s="1009"/>
      <c r="II13946" s="1009"/>
      <c r="IJ13946" s="1009"/>
      <c r="IK13946" s="1009"/>
      <c r="IL13946" s="1009"/>
      <c r="IM13946" s="1009"/>
    </row>
    <row r="13947" spans="17:247" x14ac:dyDescent="0.25">
      <c r="Q13947" s="1333"/>
      <c r="R13947" s="1333"/>
      <c r="S13947" s="669"/>
      <c r="T13947" s="669"/>
      <c r="U13947" s="669"/>
      <c r="AG13947" s="873"/>
      <c r="AN13947" s="669"/>
      <c r="IG13947" s="1009"/>
      <c r="IH13947" s="1009"/>
      <c r="II13947" s="1009"/>
      <c r="IJ13947" s="1009"/>
      <c r="IK13947" s="1009"/>
      <c r="IL13947" s="1009"/>
      <c r="IM13947" s="1009"/>
    </row>
    <row r="13948" spans="17:247" x14ac:dyDescent="0.25">
      <c r="Q13948" s="1333"/>
      <c r="R13948" s="1333"/>
      <c r="S13948" s="669"/>
      <c r="T13948" s="669"/>
      <c r="U13948" s="669"/>
      <c r="AG13948" s="873"/>
      <c r="AN13948" s="669"/>
      <c r="IG13948" s="1009"/>
      <c r="IH13948" s="1009"/>
      <c r="II13948" s="1009"/>
      <c r="IJ13948" s="1009"/>
      <c r="IK13948" s="1009"/>
      <c r="IL13948" s="1009"/>
      <c r="IM13948" s="1009"/>
    </row>
    <row r="13949" spans="17:247" x14ac:dyDescent="0.25">
      <c r="Q13949" s="1333"/>
      <c r="R13949" s="1333"/>
      <c r="S13949" s="669"/>
      <c r="T13949" s="669"/>
      <c r="U13949" s="669"/>
      <c r="AG13949" s="873"/>
      <c r="AN13949" s="669"/>
      <c r="IG13949" s="1009"/>
      <c r="IH13949" s="1009"/>
      <c r="II13949" s="1009"/>
      <c r="IJ13949" s="1009"/>
      <c r="IK13949" s="1009"/>
      <c r="IL13949" s="1009"/>
      <c r="IM13949" s="1009"/>
    </row>
    <row r="13950" spans="17:247" x14ac:dyDescent="0.25">
      <c r="Q13950" s="1333"/>
      <c r="R13950" s="1333"/>
      <c r="S13950" s="669"/>
      <c r="T13950" s="669"/>
      <c r="U13950" s="669"/>
      <c r="AG13950" s="873"/>
      <c r="AN13950" s="669"/>
      <c r="IG13950" s="1009"/>
      <c r="IH13950" s="1009"/>
      <c r="II13950" s="1009"/>
      <c r="IJ13950" s="1009"/>
      <c r="IK13950" s="1009"/>
      <c r="IL13950" s="1009"/>
      <c r="IM13950" s="1009"/>
    </row>
    <row r="13951" spans="17:247" x14ac:dyDescent="0.25">
      <c r="Q13951" s="1333"/>
      <c r="R13951" s="1333"/>
      <c r="S13951" s="669"/>
      <c r="T13951" s="669"/>
      <c r="U13951" s="669"/>
      <c r="AG13951" s="873"/>
      <c r="AN13951" s="669"/>
      <c r="IG13951" s="1009"/>
      <c r="IH13951" s="1009"/>
      <c r="II13951" s="1009"/>
      <c r="IJ13951" s="1009"/>
      <c r="IK13951" s="1009"/>
      <c r="IL13951" s="1009"/>
      <c r="IM13951" s="1009"/>
    </row>
    <row r="13952" spans="17:247" x14ac:dyDescent="0.25">
      <c r="Q13952" s="1333"/>
      <c r="R13952" s="1333"/>
      <c r="S13952" s="669"/>
      <c r="T13952" s="669"/>
      <c r="U13952" s="669"/>
      <c r="AG13952" s="873"/>
      <c r="AN13952" s="669"/>
      <c r="IG13952" s="1009"/>
      <c r="IH13952" s="1009"/>
      <c r="II13952" s="1009"/>
      <c r="IJ13952" s="1009"/>
      <c r="IK13952" s="1009"/>
      <c r="IL13952" s="1009"/>
      <c r="IM13952" s="1009"/>
    </row>
    <row r="13953" spans="17:247" x14ac:dyDescent="0.25">
      <c r="Q13953" s="1333"/>
      <c r="R13953" s="1333"/>
      <c r="S13953" s="669"/>
      <c r="T13953" s="669"/>
      <c r="U13953" s="669"/>
      <c r="AG13953" s="873"/>
      <c r="AN13953" s="669"/>
      <c r="IG13953" s="1009"/>
      <c r="IH13953" s="1009"/>
      <c r="II13953" s="1009"/>
      <c r="IJ13953" s="1009"/>
      <c r="IK13953" s="1009"/>
      <c r="IL13953" s="1009"/>
      <c r="IM13953" s="1009"/>
    </row>
    <row r="13954" spans="17:247" x14ac:dyDescent="0.25">
      <c r="Q13954" s="1333"/>
      <c r="R13954" s="1333"/>
      <c r="S13954" s="669"/>
      <c r="T13954" s="669"/>
      <c r="U13954" s="669"/>
      <c r="AG13954" s="873"/>
      <c r="AN13954" s="669"/>
      <c r="IG13954" s="1009"/>
      <c r="IH13954" s="1009"/>
      <c r="II13954" s="1009"/>
      <c r="IJ13954" s="1009"/>
      <c r="IK13954" s="1009"/>
      <c r="IL13954" s="1009"/>
      <c r="IM13954" s="1009"/>
    </row>
    <row r="13955" spans="17:247" x14ac:dyDescent="0.25">
      <c r="Q13955" s="1333"/>
      <c r="R13955" s="1333"/>
      <c r="S13955" s="669"/>
      <c r="T13955" s="669"/>
      <c r="U13955" s="669"/>
      <c r="AG13955" s="873"/>
      <c r="AN13955" s="669"/>
      <c r="IG13955" s="1009"/>
      <c r="IH13955" s="1009"/>
      <c r="II13955" s="1009"/>
      <c r="IJ13955" s="1009"/>
      <c r="IK13955" s="1009"/>
      <c r="IL13955" s="1009"/>
      <c r="IM13955" s="1009"/>
    </row>
    <row r="13956" spans="17:247" x14ac:dyDescent="0.25">
      <c r="Q13956" s="1333"/>
      <c r="R13956" s="1333"/>
      <c r="S13956" s="669"/>
      <c r="T13956" s="669"/>
      <c r="U13956" s="669"/>
      <c r="AG13956" s="873"/>
      <c r="AN13956" s="669"/>
      <c r="IG13956" s="1009"/>
      <c r="IH13956" s="1009"/>
      <c r="II13956" s="1009"/>
      <c r="IJ13956" s="1009"/>
      <c r="IK13956" s="1009"/>
      <c r="IL13956" s="1009"/>
      <c r="IM13956" s="1009"/>
    </row>
    <row r="13957" spans="17:247" x14ac:dyDescent="0.25">
      <c r="Q13957" s="1333"/>
      <c r="R13957" s="1333"/>
      <c r="S13957" s="669"/>
      <c r="T13957" s="669"/>
      <c r="U13957" s="669"/>
      <c r="AG13957" s="873"/>
      <c r="AN13957" s="669"/>
      <c r="IG13957" s="1009"/>
      <c r="IH13957" s="1009"/>
      <c r="II13957" s="1009"/>
      <c r="IJ13957" s="1009"/>
      <c r="IK13957" s="1009"/>
      <c r="IL13957" s="1009"/>
      <c r="IM13957" s="1009"/>
    </row>
    <row r="13958" spans="17:247" x14ac:dyDescent="0.25">
      <c r="Q13958" s="1333"/>
      <c r="R13958" s="1333"/>
      <c r="S13958" s="669"/>
      <c r="T13958" s="669"/>
      <c r="U13958" s="669"/>
      <c r="AG13958" s="873"/>
      <c r="AN13958" s="669"/>
      <c r="IG13958" s="1009"/>
      <c r="IH13958" s="1009"/>
      <c r="II13958" s="1009"/>
      <c r="IJ13958" s="1009"/>
      <c r="IK13958" s="1009"/>
      <c r="IL13958" s="1009"/>
      <c r="IM13958" s="1009"/>
    </row>
    <row r="13959" spans="17:247" x14ac:dyDescent="0.25">
      <c r="Q13959" s="1333"/>
      <c r="R13959" s="1333"/>
      <c r="S13959" s="669"/>
      <c r="T13959" s="669"/>
      <c r="U13959" s="669"/>
      <c r="AG13959" s="873"/>
      <c r="AN13959" s="669"/>
      <c r="IG13959" s="1009"/>
      <c r="IH13959" s="1009"/>
      <c r="II13959" s="1009"/>
      <c r="IJ13959" s="1009"/>
      <c r="IK13959" s="1009"/>
      <c r="IL13959" s="1009"/>
      <c r="IM13959" s="1009"/>
    </row>
    <row r="13960" spans="17:247" x14ac:dyDescent="0.25">
      <c r="Q13960" s="1333"/>
      <c r="R13960" s="1333"/>
      <c r="S13960" s="669"/>
      <c r="T13960" s="669"/>
      <c r="U13960" s="669"/>
      <c r="AG13960" s="873"/>
      <c r="AN13960" s="669"/>
      <c r="IG13960" s="1009"/>
      <c r="IH13960" s="1009"/>
      <c r="II13960" s="1009"/>
      <c r="IJ13960" s="1009"/>
      <c r="IK13960" s="1009"/>
      <c r="IL13960" s="1009"/>
      <c r="IM13960" s="1009"/>
    </row>
    <row r="13961" spans="17:247" x14ac:dyDescent="0.25">
      <c r="Q13961" s="1333"/>
      <c r="R13961" s="1333"/>
      <c r="S13961" s="669"/>
      <c r="T13961" s="669"/>
      <c r="U13961" s="669"/>
      <c r="AG13961" s="873"/>
      <c r="AN13961" s="669"/>
      <c r="IG13961" s="1009"/>
      <c r="IH13961" s="1009"/>
      <c r="II13961" s="1009"/>
      <c r="IJ13961" s="1009"/>
      <c r="IK13961" s="1009"/>
      <c r="IL13961" s="1009"/>
      <c r="IM13961" s="1009"/>
    </row>
    <row r="13962" spans="17:247" x14ac:dyDescent="0.25">
      <c r="Q13962" s="1333"/>
      <c r="R13962" s="1333"/>
      <c r="S13962" s="669"/>
      <c r="T13962" s="669"/>
      <c r="U13962" s="669"/>
      <c r="AG13962" s="873"/>
      <c r="AN13962" s="669"/>
      <c r="IG13962" s="1009"/>
      <c r="IH13962" s="1009"/>
      <c r="II13962" s="1009"/>
      <c r="IJ13962" s="1009"/>
      <c r="IK13962" s="1009"/>
      <c r="IL13962" s="1009"/>
      <c r="IM13962" s="1009"/>
    </row>
    <row r="13963" spans="17:247" x14ac:dyDescent="0.25">
      <c r="Q13963" s="1333"/>
      <c r="R13963" s="1333"/>
      <c r="S13963" s="669"/>
      <c r="T13963" s="669"/>
      <c r="U13963" s="669"/>
      <c r="AG13963" s="873"/>
      <c r="AN13963" s="669"/>
      <c r="IG13963" s="1009"/>
      <c r="IH13963" s="1009"/>
      <c r="II13963" s="1009"/>
      <c r="IJ13963" s="1009"/>
      <c r="IK13963" s="1009"/>
      <c r="IL13963" s="1009"/>
      <c r="IM13963" s="1009"/>
    </row>
    <row r="13964" spans="17:247" x14ac:dyDescent="0.25">
      <c r="Q13964" s="1333"/>
      <c r="R13964" s="1333"/>
      <c r="S13964" s="669"/>
      <c r="T13964" s="669"/>
      <c r="U13964" s="669"/>
      <c r="AG13964" s="873"/>
      <c r="AN13964" s="669"/>
      <c r="IG13964" s="1009"/>
      <c r="IH13964" s="1009"/>
      <c r="II13964" s="1009"/>
      <c r="IJ13964" s="1009"/>
      <c r="IK13964" s="1009"/>
      <c r="IL13964" s="1009"/>
      <c r="IM13964" s="1009"/>
    </row>
    <row r="13965" spans="17:247" x14ac:dyDescent="0.25">
      <c r="Q13965" s="1333"/>
      <c r="R13965" s="1333"/>
      <c r="S13965" s="669"/>
      <c r="T13965" s="669"/>
      <c r="U13965" s="669"/>
      <c r="AG13965" s="873"/>
      <c r="AN13965" s="669"/>
      <c r="IG13965" s="1009"/>
      <c r="IH13965" s="1009"/>
      <c r="II13965" s="1009"/>
      <c r="IJ13965" s="1009"/>
      <c r="IK13965" s="1009"/>
      <c r="IL13965" s="1009"/>
      <c r="IM13965" s="1009"/>
    </row>
    <row r="13966" spans="17:247" x14ac:dyDescent="0.25">
      <c r="Q13966" s="1333"/>
      <c r="R13966" s="1333"/>
      <c r="S13966" s="669"/>
      <c r="T13966" s="669"/>
      <c r="U13966" s="669"/>
      <c r="AG13966" s="873"/>
      <c r="AN13966" s="669"/>
      <c r="IG13966" s="1009"/>
      <c r="IH13966" s="1009"/>
      <c r="II13966" s="1009"/>
      <c r="IJ13966" s="1009"/>
      <c r="IK13966" s="1009"/>
      <c r="IL13966" s="1009"/>
      <c r="IM13966" s="1009"/>
    </row>
    <row r="13967" spans="17:247" x14ac:dyDescent="0.25">
      <c r="Q13967" s="1333"/>
      <c r="R13967" s="1333"/>
      <c r="S13967" s="669"/>
      <c r="T13967" s="669"/>
      <c r="U13967" s="669"/>
      <c r="AG13967" s="873"/>
      <c r="AN13967" s="669"/>
      <c r="IG13967" s="1009"/>
      <c r="IH13967" s="1009"/>
      <c r="II13967" s="1009"/>
      <c r="IJ13967" s="1009"/>
      <c r="IK13967" s="1009"/>
      <c r="IL13967" s="1009"/>
      <c r="IM13967" s="1009"/>
    </row>
    <row r="13968" spans="17:247" x14ac:dyDescent="0.25">
      <c r="Q13968" s="1333"/>
      <c r="R13968" s="1333"/>
      <c r="S13968" s="669"/>
      <c r="T13968" s="669"/>
      <c r="U13968" s="669"/>
      <c r="AG13968" s="873"/>
      <c r="AN13968" s="669"/>
      <c r="IG13968" s="1009"/>
      <c r="IH13968" s="1009"/>
      <c r="II13968" s="1009"/>
      <c r="IJ13968" s="1009"/>
      <c r="IK13968" s="1009"/>
      <c r="IL13968" s="1009"/>
      <c r="IM13968" s="1009"/>
    </row>
    <row r="13969" spans="17:247" x14ac:dyDescent="0.25">
      <c r="Q13969" s="1333"/>
      <c r="R13969" s="1333"/>
      <c r="S13969" s="669"/>
      <c r="T13969" s="669"/>
      <c r="U13969" s="669"/>
      <c r="AG13969" s="873"/>
      <c r="AN13969" s="669"/>
      <c r="IG13969" s="1009"/>
      <c r="IH13969" s="1009"/>
      <c r="II13969" s="1009"/>
      <c r="IJ13969" s="1009"/>
      <c r="IK13969" s="1009"/>
      <c r="IL13969" s="1009"/>
      <c r="IM13969" s="1009"/>
    </row>
    <row r="13970" spans="17:247" x14ac:dyDescent="0.25">
      <c r="Q13970" s="1333"/>
      <c r="R13970" s="1333"/>
      <c r="S13970" s="669"/>
      <c r="T13970" s="669"/>
      <c r="U13970" s="669"/>
      <c r="AG13970" s="873"/>
      <c r="AN13970" s="669"/>
      <c r="IG13970" s="1009"/>
      <c r="IH13970" s="1009"/>
      <c r="II13970" s="1009"/>
      <c r="IJ13970" s="1009"/>
      <c r="IK13970" s="1009"/>
      <c r="IL13970" s="1009"/>
      <c r="IM13970" s="1009"/>
    </row>
    <row r="13971" spans="17:247" x14ac:dyDescent="0.25">
      <c r="Q13971" s="1333"/>
      <c r="R13971" s="1333"/>
      <c r="S13971" s="669"/>
      <c r="T13971" s="669"/>
      <c r="U13971" s="669"/>
      <c r="AG13971" s="873"/>
      <c r="AN13971" s="669"/>
      <c r="IG13971" s="1009"/>
      <c r="IH13971" s="1009"/>
      <c r="II13971" s="1009"/>
      <c r="IJ13971" s="1009"/>
      <c r="IK13971" s="1009"/>
      <c r="IL13971" s="1009"/>
      <c r="IM13971" s="1009"/>
    </row>
    <row r="13972" spans="17:247" x14ac:dyDescent="0.25">
      <c r="Q13972" s="1333"/>
      <c r="R13972" s="1333"/>
      <c r="S13972" s="669"/>
      <c r="T13972" s="669"/>
      <c r="U13972" s="669"/>
      <c r="AG13972" s="873"/>
      <c r="AN13972" s="669"/>
      <c r="IG13972" s="1009"/>
      <c r="IH13972" s="1009"/>
      <c r="II13972" s="1009"/>
      <c r="IJ13972" s="1009"/>
      <c r="IK13972" s="1009"/>
      <c r="IL13972" s="1009"/>
      <c r="IM13972" s="1009"/>
    </row>
    <row r="13973" spans="17:247" x14ac:dyDescent="0.25">
      <c r="Q13973" s="1333"/>
      <c r="R13973" s="1333"/>
      <c r="S13973" s="669"/>
      <c r="T13973" s="669"/>
      <c r="U13973" s="669"/>
      <c r="AG13973" s="873"/>
      <c r="AN13973" s="669"/>
      <c r="IG13973" s="1009"/>
      <c r="IH13973" s="1009"/>
      <c r="II13973" s="1009"/>
      <c r="IJ13973" s="1009"/>
      <c r="IK13973" s="1009"/>
      <c r="IL13973" s="1009"/>
      <c r="IM13973" s="1009"/>
    </row>
    <row r="13974" spans="17:247" x14ac:dyDescent="0.25">
      <c r="Q13974" s="1333"/>
      <c r="R13974" s="1333"/>
      <c r="S13974" s="669"/>
      <c r="T13974" s="669"/>
      <c r="U13974" s="669"/>
      <c r="AG13974" s="873"/>
      <c r="AN13974" s="669"/>
      <c r="IG13974" s="1009"/>
      <c r="IH13974" s="1009"/>
      <c r="II13974" s="1009"/>
      <c r="IJ13974" s="1009"/>
      <c r="IK13974" s="1009"/>
      <c r="IL13974" s="1009"/>
      <c r="IM13974" s="1009"/>
    </row>
    <row r="13975" spans="17:247" x14ac:dyDescent="0.25">
      <c r="Q13975" s="1333"/>
      <c r="R13975" s="1333"/>
      <c r="S13975" s="669"/>
      <c r="T13975" s="669"/>
      <c r="U13975" s="669"/>
      <c r="AG13975" s="873"/>
      <c r="AN13975" s="669"/>
      <c r="IG13975" s="1009"/>
      <c r="IH13975" s="1009"/>
      <c r="II13975" s="1009"/>
      <c r="IJ13975" s="1009"/>
      <c r="IK13975" s="1009"/>
      <c r="IL13975" s="1009"/>
      <c r="IM13975" s="1009"/>
    </row>
    <row r="13976" spans="17:247" x14ac:dyDescent="0.25">
      <c r="Q13976" s="1333"/>
      <c r="R13976" s="1333"/>
      <c r="S13976" s="669"/>
      <c r="T13976" s="669"/>
      <c r="U13976" s="669"/>
      <c r="AG13976" s="873"/>
      <c r="AN13976" s="669"/>
      <c r="IG13976" s="1009"/>
      <c r="IH13976" s="1009"/>
      <c r="II13976" s="1009"/>
      <c r="IJ13976" s="1009"/>
      <c r="IK13976" s="1009"/>
      <c r="IL13976" s="1009"/>
      <c r="IM13976" s="1009"/>
    </row>
    <row r="13977" spans="17:247" x14ac:dyDescent="0.25">
      <c r="Q13977" s="1333"/>
      <c r="R13977" s="1333"/>
      <c r="S13977" s="669"/>
      <c r="T13977" s="669"/>
      <c r="U13977" s="669"/>
      <c r="AG13977" s="873"/>
      <c r="AN13977" s="669"/>
      <c r="IG13977" s="1009"/>
      <c r="IH13977" s="1009"/>
      <c r="II13977" s="1009"/>
      <c r="IJ13977" s="1009"/>
      <c r="IK13977" s="1009"/>
      <c r="IL13977" s="1009"/>
      <c r="IM13977" s="1009"/>
    </row>
    <row r="13978" spans="17:247" x14ac:dyDescent="0.25">
      <c r="Q13978" s="1333"/>
      <c r="R13978" s="1333"/>
      <c r="S13978" s="669"/>
      <c r="T13978" s="669"/>
      <c r="U13978" s="669"/>
      <c r="AG13978" s="873"/>
      <c r="AN13978" s="669"/>
      <c r="IG13978" s="1009"/>
      <c r="IH13978" s="1009"/>
      <c r="II13978" s="1009"/>
      <c r="IJ13978" s="1009"/>
      <c r="IK13978" s="1009"/>
      <c r="IL13978" s="1009"/>
      <c r="IM13978" s="1009"/>
    </row>
    <row r="13979" spans="17:247" x14ac:dyDescent="0.25">
      <c r="Q13979" s="1333"/>
      <c r="R13979" s="1333"/>
      <c r="S13979" s="669"/>
      <c r="T13979" s="669"/>
      <c r="U13979" s="669"/>
      <c r="AG13979" s="873"/>
      <c r="AN13979" s="669"/>
      <c r="IG13979" s="1009"/>
      <c r="IH13979" s="1009"/>
      <c r="II13979" s="1009"/>
      <c r="IJ13979" s="1009"/>
      <c r="IK13979" s="1009"/>
      <c r="IL13979" s="1009"/>
      <c r="IM13979" s="1009"/>
    </row>
    <row r="13980" spans="17:247" x14ac:dyDescent="0.25">
      <c r="Q13980" s="1333"/>
      <c r="R13980" s="1333"/>
      <c r="S13980" s="669"/>
      <c r="T13980" s="669"/>
      <c r="U13980" s="669"/>
      <c r="AG13980" s="873"/>
      <c r="AN13980" s="669"/>
      <c r="IG13980" s="1009"/>
      <c r="IH13980" s="1009"/>
      <c r="II13980" s="1009"/>
      <c r="IJ13980" s="1009"/>
      <c r="IK13980" s="1009"/>
      <c r="IL13980" s="1009"/>
      <c r="IM13980" s="1009"/>
    </row>
    <row r="13981" spans="17:247" x14ac:dyDescent="0.25">
      <c r="Q13981" s="1333"/>
      <c r="R13981" s="1333"/>
      <c r="S13981" s="669"/>
      <c r="T13981" s="669"/>
      <c r="U13981" s="669"/>
      <c r="AG13981" s="873"/>
      <c r="AN13981" s="669"/>
      <c r="IG13981" s="1009"/>
      <c r="IH13981" s="1009"/>
      <c r="II13981" s="1009"/>
      <c r="IJ13981" s="1009"/>
      <c r="IK13981" s="1009"/>
      <c r="IL13981" s="1009"/>
      <c r="IM13981" s="1009"/>
    </row>
    <row r="13982" spans="17:247" x14ac:dyDescent="0.25">
      <c r="Q13982" s="1333"/>
      <c r="R13982" s="1333"/>
      <c r="S13982" s="669"/>
      <c r="T13982" s="669"/>
      <c r="U13982" s="669"/>
      <c r="AG13982" s="873"/>
      <c r="AN13982" s="669"/>
      <c r="IG13982" s="1009"/>
      <c r="IH13982" s="1009"/>
      <c r="II13982" s="1009"/>
      <c r="IJ13982" s="1009"/>
      <c r="IK13982" s="1009"/>
      <c r="IL13982" s="1009"/>
      <c r="IM13982" s="1009"/>
    </row>
    <row r="13983" spans="17:247" x14ac:dyDescent="0.25">
      <c r="Q13983" s="1333"/>
      <c r="R13983" s="1333"/>
      <c r="S13983" s="669"/>
      <c r="T13983" s="669"/>
      <c r="U13983" s="669"/>
      <c r="AG13983" s="873"/>
      <c r="AN13983" s="669"/>
      <c r="IG13983" s="1009"/>
      <c r="IH13983" s="1009"/>
      <c r="II13983" s="1009"/>
      <c r="IJ13983" s="1009"/>
      <c r="IK13983" s="1009"/>
      <c r="IL13983" s="1009"/>
      <c r="IM13983" s="1009"/>
    </row>
    <row r="13984" spans="17:247" x14ac:dyDescent="0.25">
      <c r="Q13984" s="1333"/>
      <c r="R13984" s="1333"/>
      <c r="S13984" s="669"/>
      <c r="T13984" s="669"/>
      <c r="U13984" s="669"/>
      <c r="AG13984" s="873"/>
      <c r="AN13984" s="669"/>
      <c r="IG13984" s="1009"/>
      <c r="IH13984" s="1009"/>
      <c r="II13984" s="1009"/>
      <c r="IJ13984" s="1009"/>
      <c r="IK13984" s="1009"/>
      <c r="IL13984" s="1009"/>
      <c r="IM13984" s="1009"/>
    </row>
    <row r="13985" spans="17:247" x14ac:dyDescent="0.25">
      <c r="Q13985" s="1333"/>
      <c r="R13985" s="1333"/>
      <c r="S13985" s="669"/>
      <c r="T13985" s="669"/>
      <c r="U13985" s="669"/>
      <c r="AG13985" s="873"/>
      <c r="AN13985" s="669"/>
      <c r="IG13985" s="1009"/>
      <c r="IH13985" s="1009"/>
      <c r="II13985" s="1009"/>
      <c r="IJ13985" s="1009"/>
      <c r="IK13985" s="1009"/>
      <c r="IL13985" s="1009"/>
      <c r="IM13985" s="1009"/>
    </row>
    <row r="13986" spans="17:247" x14ac:dyDescent="0.25">
      <c r="Q13986" s="1333"/>
      <c r="R13986" s="1333"/>
      <c r="S13986" s="669"/>
      <c r="T13986" s="669"/>
      <c r="U13986" s="669"/>
      <c r="AG13986" s="873"/>
      <c r="AN13986" s="669"/>
      <c r="IG13986" s="1009"/>
      <c r="IH13986" s="1009"/>
      <c r="II13986" s="1009"/>
      <c r="IJ13986" s="1009"/>
      <c r="IK13986" s="1009"/>
      <c r="IL13986" s="1009"/>
      <c r="IM13986" s="1009"/>
    </row>
    <row r="13987" spans="17:247" x14ac:dyDescent="0.25">
      <c r="Q13987" s="1333"/>
      <c r="R13987" s="1333"/>
      <c r="S13987" s="669"/>
      <c r="T13987" s="669"/>
      <c r="U13987" s="669"/>
      <c r="AG13987" s="873"/>
      <c r="AN13987" s="669"/>
      <c r="IG13987" s="1009"/>
      <c r="IH13987" s="1009"/>
      <c r="II13987" s="1009"/>
      <c r="IJ13987" s="1009"/>
      <c r="IK13987" s="1009"/>
      <c r="IL13987" s="1009"/>
      <c r="IM13987" s="1009"/>
    </row>
    <row r="13988" spans="17:247" x14ac:dyDescent="0.25">
      <c r="Q13988" s="1333"/>
      <c r="R13988" s="1333"/>
      <c r="S13988" s="669"/>
      <c r="T13988" s="669"/>
      <c r="U13988" s="669"/>
      <c r="AG13988" s="873"/>
      <c r="AN13988" s="669"/>
      <c r="IG13988" s="1009"/>
      <c r="IH13988" s="1009"/>
      <c r="II13988" s="1009"/>
      <c r="IJ13988" s="1009"/>
      <c r="IK13988" s="1009"/>
      <c r="IL13988" s="1009"/>
      <c r="IM13988" s="1009"/>
    </row>
    <row r="13989" spans="17:247" x14ac:dyDescent="0.25">
      <c r="Q13989" s="1333"/>
      <c r="R13989" s="1333"/>
      <c r="S13989" s="669"/>
      <c r="T13989" s="669"/>
      <c r="U13989" s="669"/>
      <c r="AG13989" s="873"/>
      <c r="AN13989" s="669"/>
      <c r="IG13989" s="1009"/>
      <c r="IH13989" s="1009"/>
      <c r="II13989" s="1009"/>
      <c r="IJ13989" s="1009"/>
      <c r="IK13989" s="1009"/>
      <c r="IL13989" s="1009"/>
      <c r="IM13989" s="1009"/>
    </row>
    <row r="13990" spans="17:247" x14ac:dyDescent="0.25">
      <c r="Q13990" s="1333"/>
      <c r="R13990" s="1333"/>
      <c r="S13990" s="669"/>
      <c r="T13990" s="669"/>
      <c r="U13990" s="669"/>
      <c r="AG13990" s="873"/>
      <c r="AN13990" s="669"/>
      <c r="IG13990" s="1009"/>
      <c r="IH13990" s="1009"/>
      <c r="II13990" s="1009"/>
      <c r="IJ13990" s="1009"/>
      <c r="IK13990" s="1009"/>
      <c r="IL13990" s="1009"/>
      <c r="IM13990" s="1009"/>
    </row>
    <row r="13991" spans="17:247" x14ac:dyDescent="0.25">
      <c r="Q13991" s="1333"/>
      <c r="R13991" s="1333"/>
      <c r="S13991" s="669"/>
      <c r="T13991" s="669"/>
      <c r="U13991" s="669"/>
      <c r="AG13991" s="873"/>
      <c r="AN13991" s="669"/>
      <c r="IG13991" s="1009"/>
      <c r="IH13991" s="1009"/>
      <c r="II13991" s="1009"/>
      <c r="IJ13991" s="1009"/>
      <c r="IK13991" s="1009"/>
      <c r="IL13991" s="1009"/>
      <c r="IM13991" s="1009"/>
    </row>
    <row r="13992" spans="17:247" x14ac:dyDescent="0.25">
      <c r="Q13992" s="1333"/>
      <c r="R13992" s="1333"/>
      <c r="S13992" s="669"/>
      <c r="T13992" s="669"/>
      <c r="U13992" s="669"/>
      <c r="AG13992" s="873"/>
      <c r="AN13992" s="669"/>
      <c r="IG13992" s="1009"/>
      <c r="IH13992" s="1009"/>
      <c r="II13992" s="1009"/>
      <c r="IJ13992" s="1009"/>
      <c r="IK13992" s="1009"/>
      <c r="IL13992" s="1009"/>
      <c r="IM13992" s="1009"/>
    </row>
    <row r="13993" spans="17:247" x14ac:dyDescent="0.25">
      <c r="Q13993" s="1333"/>
      <c r="R13993" s="1333"/>
      <c r="S13993" s="669"/>
      <c r="T13993" s="669"/>
      <c r="U13993" s="669"/>
      <c r="AG13993" s="873"/>
      <c r="AN13993" s="669"/>
      <c r="IG13993" s="1009"/>
      <c r="IH13993" s="1009"/>
      <c r="II13993" s="1009"/>
      <c r="IJ13993" s="1009"/>
      <c r="IK13993" s="1009"/>
      <c r="IL13993" s="1009"/>
      <c r="IM13993" s="1009"/>
    </row>
    <row r="13994" spans="17:247" x14ac:dyDescent="0.25">
      <c r="Q13994" s="1333"/>
      <c r="R13994" s="1333"/>
      <c r="S13994" s="669"/>
      <c r="T13994" s="669"/>
      <c r="U13994" s="669"/>
      <c r="AG13994" s="873"/>
      <c r="AN13994" s="669"/>
      <c r="IG13994" s="1009"/>
      <c r="IH13994" s="1009"/>
      <c r="II13994" s="1009"/>
      <c r="IJ13994" s="1009"/>
      <c r="IK13994" s="1009"/>
      <c r="IL13994" s="1009"/>
      <c r="IM13994" s="1009"/>
    </row>
    <row r="13995" spans="17:247" x14ac:dyDescent="0.25">
      <c r="Q13995" s="1333"/>
      <c r="R13995" s="1333"/>
      <c r="S13995" s="669"/>
      <c r="T13995" s="669"/>
      <c r="U13995" s="669"/>
      <c r="AG13995" s="873"/>
      <c r="AN13995" s="669"/>
      <c r="IG13995" s="1009"/>
      <c r="IH13995" s="1009"/>
      <c r="II13995" s="1009"/>
      <c r="IJ13995" s="1009"/>
      <c r="IK13995" s="1009"/>
      <c r="IL13995" s="1009"/>
      <c r="IM13995" s="1009"/>
    </row>
    <row r="13996" spans="17:247" x14ac:dyDescent="0.25">
      <c r="Q13996" s="1333"/>
      <c r="R13996" s="1333"/>
      <c r="S13996" s="669"/>
      <c r="T13996" s="669"/>
      <c r="U13996" s="669"/>
      <c r="AG13996" s="873"/>
      <c r="AN13996" s="669"/>
      <c r="IG13996" s="1009"/>
      <c r="IH13996" s="1009"/>
      <c r="II13996" s="1009"/>
      <c r="IJ13996" s="1009"/>
      <c r="IK13996" s="1009"/>
      <c r="IL13996" s="1009"/>
      <c r="IM13996" s="1009"/>
    </row>
    <row r="13997" spans="17:247" x14ac:dyDescent="0.25">
      <c r="Q13997" s="1333"/>
      <c r="R13997" s="1333"/>
      <c r="S13997" s="669"/>
      <c r="T13997" s="669"/>
      <c r="U13997" s="669"/>
      <c r="AG13997" s="873"/>
      <c r="AN13997" s="669"/>
      <c r="IG13997" s="1009"/>
      <c r="IH13997" s="1009"/>
      <c r="II13997" s="1009"/>
      <c r="IJ13997" s="1009"/>
      <c r="IK13997" s="1009"/>
      <c r="IL13997" s="1009"/>
      <c r="IM13997" s="1009"/>
    </row>
    <row r="13998" spans="17:247" x14ac:dyDescent="0.25">
      <c r="Q13998" s="1333"/>
      <c r="R13998" s="1333"/>
      <c r="S13998" s="669"/>
      <c r="T13998" s="669"/>
      <c r="U13998" s="669"/>
      <c r="AG13998" s="873"/>
      <c r="AN13998" s="669"/>
      <c r="IG13998" s="1009"/>
      <c r="IH13998" s="1009"/>
      <c r="II13998" s="1009"/>
      <c r="IJ13998" s="1009"/>
      <c r="IK13998" s="1009"/>
      <c r="IL13998" s="1009"/>
      <c r="IM13998" s="1009"/>
    </row>
    <row r="13999" spans="17:247" x14ac:dyDescent="0.25">
      <c r="Q13999" s="1333"/>
      <c r="R13999" s="1333"/>
      <c r="S13999" s="669"/>
      <c r="T13999" s="669"/>
      <c r="U13999" s="669"/>
      <c r="AG13999" s="873"/>
      <c r="AN13999" s="669"/>
      <c r="IG13999" s="1009"/>
      <c r="IH13999" s="1009"/>
      <c r="II13999" s="1009"/>
      <c r="IJ13999" s="1009"/>
      <c r="IK13999" s="1009"/>
      <c r="IL13999" s="1009"/>
      <c r="IM13999" s="1009"/>
    </row>
    <row r="14000" spans="17:247" x14ac:dyDescent="0.25">
      <c r="Q14000" s="1333"/>
      <c r="R14000" s="1333"/>
      <c r="S14000" s="669"/>
      <c r="T14000" s="669"/>
      <c r="U14000" s="669"/>
      <c r="AG14000" s="873"/>
      <c r="AN14000" s="669"/>
      <c r="IG14000" s="1009"/>
      <c r="IH14000" s="1009"/>
      <c r="II14000" s="1009"/>
      <c r="IJ14000" s="1009"/>
      <c r="IK14000" s="1009"/>
      <c r="IL14000" s="1009"/>
      <c r="IM14000" s="1009"/>
    </row>
    <row r="14001" spans="17:247" x14ac:dyDescent="0.25">
      <c r="Q14001" s="1333"/>
      <c r="R14001" s="1333"/>
      <c r="S14001" s="669"/>
      <c r="T14001" s="669"/>
      <c r="U14001" s="669"/>
      <c r="AG14001" s="873"/>
      <c r="AN14001" s="669"/>
      <c r="IG14001" s="1009"/>
      <c r="IH14001" s="1009"/>
      <c r="II14001" s="1009"/>
      <c r="IJ14001" s="1009"/>
      <c r="IK14001" s="1009"/>
      <c r="IL14001" s="1009"/>
      <c r="IM14001" s="1009"/>
    </row>
    <row r="14002" spans="17:247" x14ac:dyDescent="0.25">
      <c r="Q14002" s="1333"/>
      <c r="R14002" s="1333"/>
      <c r="S14002" s="669"/>
      <c r="T14002" s="669"/>
      <c r="U14002" s="669"/>
      <c r="AG14002" s="873"/>
      <c r="AN14002" s="669"/>
      <c r="IG14002" s="1009"/>
      <c r="IH14002" s="1009"/>
      <c r="II14002" s="1009"/>
      <c r="IJ14002" s="1009"/>
      <c r="IK14002" s="1009"/>
      <c r="IL14002" s="1009"/>
      <c r="IM14002" s="1009"/>
    </row>
    <row r="14003" spans="17:247" x14ac:dyDescent="0.25">
      <c r="Q14003" s="1333"/>
      <c r="R14003" s="1333"/>
      <c r="S14003" s="669"/>
      <c r="T14003" s="669"/>
      <c r="U14003" s="669"/>
      <c r="AG14003" s="873"/>
      <c r="AN14003" s="669"/>
      <c r="IG14003" s="1009"/>
      <c r="IH14003" s="1009"/>
      <c r="II14003" s="1009"/>
      <c r="IJ14003" s="1009"/>
      <c r="IK14003" s="1009"/>
      <c r="IL14003" s="1009"/>
      <c r="IM14003" s="1009"/>
    </row>
    <row r="14004" spans="17:247" x14ac:dyDescent="0.25">
      <c r="Q14004" s="1333"/>
      <c r="R14004" s="1333"/>
      <c r="S14004" s="669"/>
      <c r="T14004" s="669"/>
      <c r="U14004" s="669"/>
      <c r="AG14004" s="873"/>
      <c r="AN14004" s="669"/>
      <c r="IG14004" s="1009"/>
      <c r="IH14004" s="1009"/>
      <c r="II14004" s="1009"/>
      <c r="IJ14004" s="1009"/>
      <c r="IK14004" s="1009"/>
      <c r="IL14004" s="1009"/>
      <c r="IM14004" s="1009"/>
    </row>
    <row r="14005" spans="17:247" x14ac:dyDescent="0.25">
      <c r="Q14005" s="1333"/>
      <c r="R14005" s="1333"/>
      <c r="S14005" s="669"/>
      <c r="T14005" s="669"/>
      <c r="U14005" s="669"/>
      <c r="AG14005" s="873"/>
      <c r="AN14005" s="669"/>
      <c r="IG14005" s="1009"/>
      <c r="IH14005" s="1009"/>
      <c r="II14005" s="1009"/>
      <c r="IJ14005" s="1009"/>
      <c r="IK14005" s="1009"/>
      <c r="IL14005" s="1009"/>
      <c r="IM14005" s="1009"/>
    </row>
    <row r="14006" spans="17:247" x14ac:dyDescent="0.25">
      <c r="Q14006" s="1333"/>
      <c r="R14006" s="1333"/>
      <c r="S14006" s="669"/>
      <c r="T14006" s="669"/>
      <c r="U14006" s="669"/>
      <c r="AG14006" s="873"/>
      <c r="AN14006" s="669"/>
      <c r="IG14006" s="1009"/>
      <c r="IH14006" s="1009"/>
      <c r="II14006" s="1009"/>
      <c r="IJ14006" s="1009"/>
      <c r="IK14006" s="1009"/>
      <c r="IL14006" s="1009"/>
      <c r="IM14006" s="1009"/>
    </row>
    <row r="14007" spans="17:247" x14ac:dyDescent="0.25">
      <c r="Q14007" s="1333"/>
      <c r="R14007" s="1333"/>
      <c r="S14007" s="669"/>
      <c r="T14007" s="669"/>
      <c r="U14007" s="669"/>
      <c r="AG14007" s="873"/>
      <c r="AN14007" s="669"/>
      <c r="IG14007" s="1009"/>
      <c r="IH14007" s="1009"/>
      <c r="II14007" s="1009"/>
      <c r="IJ14007" s="1009"/>
      <c r="IK14007" s="1009"/>
      <c r="IL14007" s="1009"/>
      <c r="IM14007" s="1009"/>
    </row>
    <row r="14008" spans="17:247" x14ac:dyDescent="0.25">
      <c r="Q14008" s="1333"/>
      <c r="R14008" s="1333"/>
      <c r="S14008" s="669"/>
      <c r="T14008" s="669"/>
      <c r="U14008" s="669"/>
      <c r="AG14008" s="873"/>
      <c r="AN14008" s="669"/>
      <c r="IG14008" s="1009"/>
      <c r="IH14008" s="1009"/>
      <c r="II14008" s="1009"/>
      <c r="IJ14008" s="1009"/>
      <c r="IK14008" s="1009"/>
      <c r="IL14008" s="1009"/>
      <c r="IM14008" s="1009"/>
    </row>
    <row r="14009" spans="17:247" x14ac:dyDescent="0.25">
      <c r="Q14009" s="1333"/>
      <c r="R14009" s="1333"/>
      <c r="S14009" s="669"/>
      <c r="T14009" s="669"/>
      <c r="U14009" s="669"/>
      <c r="AG14009" s="873"/>
      <c r="AN14009" s="669"/>
      <c r="IG14009" s="1009"/>
      <c r="IH14009" s="1009"/>
      <c r="II14009" s="1009"/>
      <c r="IJ14009" s="1009"/>
      <c r="IK14009" s="1009"/>
      <c r="IL14009" s="1009"/>
      <c r="IM14009" s="1009"/>
    </row>
    <row r="14010" spans="17:247" x14ac:dyDescent="0.25">
      <c r="Q14010" s="1333"/>
      <c r="R14010" s="1333"/>
      <c r="S14010" s="669"/>
      <c r="T14010" s="669"/>
      <c r="U14010" s="669"/>
      <c r="AG14010" s="873"/>
      <c r="AN14010" s="669"/>
      <c r="IG14010" s="1009"/>
      <c r="IH14010" s="1009"/>
      <c r="II14010" s="1009"/>
      <c r="IJ14010" s="1009"/>
      <c r="IK14010" s="1009"/>
      <c r="IL14010" s="1009"/>
      <c r="IM14010" s="1009"/>
    </row>
    <row r="14011" spans="17:247" x14ac:dyDescent="0.25">
      <c r="Q14011" s="1333"/>
      <c r="R14011" s="1333"/>
      <c r="S14011" s="669"/>
      <c r="T14011" s="669"/>
      <c r="U14011" s="669"/>
      <c r="AG14011" s="873"/>
      <c r="AN14011" s="669"/>
      <c r="IG14011" s="1009"/>
      <c r="IH14011" s="1009"/>
      <c r="II14011" s="1009"/>
      <c r="IJ14011" s="1009"/>
      <c r="IK14011" s="1009"/>
      <c r="IL14011" s="1009"/>
      <c r="IM14011" s="1009"/>
    </row>
    <row r="14012" spans="17:247" x14ac:dyDescent="0.25">
      <c r="Q14012" s="1333"/>
      <c r="R14012" s="1333"/>
      <c r="S14012" s="669"/>
      <c r="T14012" s="669"/>
      <c r="U14012" s="669"/>
      <c r="AG14012" s="873"/>
      <c r="AN14012" s="669"/>
      <c r="IG14012" s="1009"/>
      <c r="IH14012" s="1009"/>
      <c r="II14012" s="1009"/>
      <c r="IJ14012" s="1009"/>
      <c r="IK14012" s="1009"/>
      <c r="IL14012" s="1009"/>
      <c r="IM14012" s="1009"/>
    </row>
    <row r="14013" spans="17:247" x14ac:dyDescent="0.25">
      <c r="Q14013" s="1333"/>
      <c r="R14013" s="1333"/>
      <c r="S14013" s="669"/>
      <c r="T14013" s="669"/>
      <c r="U14013" s="669"/>
      <c r="AG14013" s="873"/>
      <c r="AN14013" s="669"/>
      <c r="IG14013" s="1009"/>
      <c r="IH14013" s="1009"/>
      <c r="II14013" s="1009"/>
      <c r="IJ14013" s="1009"/>
      <c r="IK14013" s="1009"/>
      <c r="IL14013" s="1009"/>
      <c r="IM14013" s="1009"/>
    </row>
    <row r="14014" spans="17:247" x14ac:dyDescent="0.25">
      <c r="Q14014" s="1333"/>
      <c r="R14014" s="1333"/>
      <c r="S14014" s="669"/>
      <c r="T14014" s="669"/>
      <c r="U14014" s="669"/>
      <c r="AG14014" s="873"/>
      <c r="AN14014" s="669"/>
      <c r="IG14014" s="1009"/>
      <c r="IH14014" s="1009"/>
      <c r="II14014" s="1009"/>
      <c r="IJ14014" s="1009"/>
      <c r="IK14014" s="1009"/>
      <c r="IL14014" s="1009"/>
      <c r="IM14014" s="1009"/>
    </row>
    <row r="14015" spans="17:247" x14ac:dyDescent="0.25">
      <c r="Q14015" s="1333"/>
      <c r="R14015" s="1333"/>
      <c r="S14015" s="669"/>
      <c r="T14015" s="669"/>
      <c r="U14015" s="669"/>
      <c r="AG14015" s="873"/>
      <c r="AN14015" s="669"/>
      <c r="IG14015" s="1009"/>
      <c r="IH14015" s="1009"/>
      <c r="II14015" s="1009"/>
      <c r="IJ14015" s="1009"/>
      <c r="IK14015" s="1009"/>
      <c r="IL14015" s="1009"/>
      <c r="IM14015" s="1009"/>
    </row>
    <row r="14016" spans="17:247" x14ac:dyDescent="0.25">
      <c r="Q14016" s="1333"/>
      <c r="R14016" s="1333"/>
      <c r="S14016" s="669"/>
      <c r="T14016" s="669"/>
      <c r="U14016" s="669"/>
      <c r="AG14016" s="873"/>
      <c r="AN14016" s="669"/>
      <c r="IG14016" s="1009"/>
      <c r="IH14016" s="1009"/>
      <c r="II14016" s="1009"/>
      <c r="IJ14016" s="1009"/>
      <c r="IK14016" s="1009"/>
      <c r="IL14016" s="1009"/>
      <c r="IM14016" s="1009"/>
    </row>
    <row r="14017" spans="17:247" x14ac:dyDescent="0.25">
      <c r="Q14017" s="1333"/>
      <c r="R14017" s="1333"/>
      <c r="S14017" s="669"/>
      <c r="T14017" s="669"/>
      <c r="U14017" s="669"/>
      <c r="AG14017" s="873"/>
      <c r="AN14017" s="669"/>
      <c r="IG14017" s="1009"/>
      <c r="IH14017" s="1009"/>
      <c r="II14017" s="1009"/>
      <c r="IJ14017" s="1009"/>
      <c r="IK14017" s="1009"/>
      <c r="IL14017" s="1009"/>
      <c r="IM14017" s="1009"/>
    </row>
    <row r="14018" spans="17:247" x14ac:dyDescent="0.25">
      <c r="Q14018" s="1333"/>
      <c r="R14018" s="1333"/>
      <c r="S14018" s="669"/>
      <c r="T14018" s="669"/>
      <c r="U14018" s="669"/>
      <c r="AG14018" s="873"/>
      <c r="AN14018" s="669"/>
      <c r="IG14018" s="1009"/>
      <c r="IH14018" s="1009"/>
      <c r="II14018" s="1009"/>
      <c r="IJ14018" s="1009"/>
      <c r="IK14018" s="1009"/>
      <c r="IL14018" s="1009"/>
      <c r="IM14018" s="1009"/>
    </row>
    <row r="14019" spans="17:247" x14ac:dyDescent="0.25">
      <c r="Q14019" s="1333"/>
      <c r="R14019" s="1333"/>
      <c r="S14019" s="669"/>
      <c r="T14019" s="669"/>
      <c r="U14019" s="669"/>
      <c r="AG14019" s="873"/>
      <c r="AN14019" s="669"/>
      <c r="IG14019" s="1009"/>
      <c r="IH14019" s="1009"/>
      <c r="II14019" s="1009"/>
      <c r="IJ14019" s="1009"/>
      <c r="IK14019" s="1009"/>
      <c r="IL14019" s="1009"/>
      <c r="IM14019" s="1009"/>
    </row>
    <row r="14020" spans="17:247" x14ac:dyDescent="0.25">
      <c r="Q14020" s="1333"/>
      <c r="R14020" s="1333"/>
      <c r="S14020" s="669"/>
      <c r="T14020" s="669"/>
      <c r="U14020" s="669"/>
      <c r="AG14020" s="873"/>
      <c r="AN14020" s="669"/>
      <c r="IG14020" s="1009"/>
      <c r="IH14020" s="1009"/>
      <c r="II14020" s="1009"/>
      <c r="IJ14020" s="1009"/>
      <c r="IK14020" s="1009"/>
      <c r="IL14020" s="1009"/>
      <c r="IM14020" s="1009"/>
    </row>
    <row r="14021" spans="17:247" x14ac:dyDescent="0.25">
      <c r="Q14021" s="1333"/>
      <c r="R14021" s="1333"/>
      <c r="S14021" s="669"/>
      <c r="T14021" s="669"/>
      <c r="U14021" s="669"/>
      <c r="AG14021" s="873"/>
      <c r="AN14021" s="669"/>
      <c r="IG14021" s="1009"/>
      <c r="IH14021" s="1009"/>
      <c r="II14021" s="1009"/>
      <c r="IJ14021" s="1009"/>
      <c r="IK14021" s="1009"/>
      <c r="IL14021" s="1009"/>
      <c r="IM14021" s="1009"/>
    </row>
    <row r="14022" spans="17:247" x14ac:dyDescent="0.25">
      <c r="Q14022" s="1333"/>
      <c r="R14022" s="1333"/>
      <c r="S14022" s="669"/>
      <c r="T14022" s="669"/>
      <c r="U14022" s="669"/>
      <c r="AG14022" s="873"/>
      <c r="AN14022" s="669"/>
      <c r="IG14022" s="1009"/>
      <c r="IH14022" s="1009"/>
      <c r="II14022" s="1009"/>
      <c r="IJ14022" s="1009"/>
      <c r="IK14022" s="1009"/>
      <c r="IL14022" s="1009"/>
      <c r="IM14022" s="1009"/>
    </row>
    <row r="14023" spans="17:247" x14ac:dyDescent="0.25">
      <c r="Q14023" s="1333"/>
      <c r="R14023" s="1333"/>
      <c r="S14023" s="669"/>
      <c r="T14023" s="669"/>
      <c r="U14023" s="669"/>
      <c r="AG14023" s="873"/>
      <c r="AN14023" s="669"/>
      <c r="IG14023" s="1009"/>
      <c r="IH14023" s="1009"/>
      <c r="II14023" s="1009"/>
      <c r="IJ14023" s="1009"/>
      <c r="IK14023" s="1009"/>
      <c r="IL14023" s="1009"/>
      <c r="IM14023" s="1009"/>
    </row>
    <row r="14024" spans="17:247" x14ac:dyDescent="0.25">
      <c r="Q14024" s="1333"/>
      <c r="R14024" s="1333"/>
      <c r="S14024" s="669"/>
      <c r="T14024" s="669"/>
      <c r="U14024" s="669"/>
      <c r="AG14024" s="873"/>
      <c r="AN14024" s="669"/>
      <c r="IG14024" s="1009"/>
      <c r="IH14024" s="1009"/>
      <c r="II14024" s="1009"/>
      <c r="IJ14024" s="1009"/>
      <c r="IK14024" s="1009"/>
      <c r="IL14024" s="1009"/>
      <c r="IM14024" s="1009"/>
    </row>
    <row r="14025" spans="17:247" x14ac:dyDescent="0.25">
      <c r="Q14025" s="1333"/>
      <c r="R14025" s="1333"/>
      <c r="S14025" s="669"/>
      <c r="T14025" s="669"/>
      <c r="U14025" s="669"/>
      <c r="AG14025" s="873"/>
      <c r="AN14025" s="669"/>
      <c r="IG14025" s="1009"/>
      <c r="IH14025" s="1009"/>
      <c r="II14025" s="1009"/>
      <c r="IJ14025" s="1009"/>
      <c r="IK14025" s="1009"/>
      <c r="IL14025" s="1009"/>
      <c r="IM14025" s="1009"/>
    </row>
    <row r="14026" spans="17:247" x14ac:dyDescent="0.25">
      <c r="Q14026" s="1333"/>
      <c r="R14026" s="1333"/>
      <c r="S14026" s="669"/>
      <c r="T14026" s="669"/>
      <c r="U14026" s="669"/>
      <c r="AG14026" s="873"/>
      <c r="AN14026" s="669"/>
      <c r="IG14026" s="1009"/>
      <c r="IH14026" s="1009"/>
      <c r="II14026" s="1009"/>
      <c r="IJ14026" s="1009"/>
      <c r="IK14026" s="1009"/>
      <c r="IL14026" s="1009"/>
      <c r="IM14026" s="1009"/>
    </row>
    <row r="14027" spans="17:247" x14ac:dyDescent="0.25">
      <c r="Q14027" s="1333"/>
      <c r="R14027" s="1333"/>
      <c r="S14027" s="669"/>
      <c r="T14027" s="669"/>
      <c r="U14027" s="669"/>
      <c r="AG14027" s="873"/>
      <c r="AN14027" s="669"/>
      <c r="IG14027" s="1009"/>
      <c r="IH14027" s="1009"/>
      <c r="II14027" s="1009"/>
      <c r="IJ14027" s="1009"/>
      <c r="IK14027" s="1009"/>
      <c r="IL14027" s="1009"/>
      <c r="IM14027" s="1009"/>
    </row>
    <row r="14028" spans="17:247" x14ac:dyDescent="0.25">
      <c r="Q14028" s="1333"/>
      <c r="R14028" s="1333"/>
      <c r="S14028" s="669"/>
      <c r="T14028" s="669"/>
      <c r="U14028" s="669"/>
      <c r="AG14028" s="873"/>
      <c r="AN14028" s="669"/>
      <c r="IG14028" s="1009"/>
      <c r="IH14028" s="1009"/>
      <c r="II14028" s="1009"/>
      <c r="IJ14028" s="1009"/>
      <c r="IK14028" s="1009"/>
      <c r="IL14028" s="1009"/>
      <c r="IM14028" s="1009"/>
    </row>
    <row r="14029" spans="17:247" x14ac:dyDescent="0.25">
      <c r="Q14029" s="1333"/>
      <c r="R14029" s="1333"/>
      <c r="S14029" s="669"/>
      <c r="T14029" s="669"/>
      <c r="U14029" s="669"/>
      <c r="AG14029" s="873"/>
      <c r="AN14029" s="669"/>
      <c r="IG14029" s="1009"/>
      <c r="IH14029" s="1009"/>
      <c r="II14029" s="1009"/>
      <c r="IJ14029" s="1009"/>
      <c r="IK14029" s="1009"/>
      <c r="IL14029" s="1009"/>
      <c r="IM14029" s="1009"/>
    </row>
    <row r="14030" spans="17:247" x14ac:dyDescent="0.25">
      <c r="Q14030" s="1333"/>
      <c r="R14030" s="1333"/>
      <c r="S14030" s="669"/>
      <c r="T14030" s="669"/>
      <c r="U14030" s="669"/>
      <c r="AG14030" s="873"/>
      <c r="AN14030" s="669"/>
      <c r="IG14030" s="1009"/>
      <c r="IH14030" s="1009"/>
      <c r="II14030" s="1009"/>
      <c r="IJ14030" s="1009"/>
      <c r="IK14030" s="1009"/>
      <c r="IL14030" s="1009"/>
      <c r="IM14030" s="1009"/>
    </row>
    <row r="14031" spans="17:247" x14ac:dyDescent="0.25">
      <c r="Q14031" s="1333"/>
      <c r="R14031" s="1333"/>
      <c r="S14031" s="669"/>
      <c r="T14031" s="669"/>
      <c r="U14031" s="669"/>
      <c r="AG14031" s="873"/>
      <c r="AN14031" s="669"/>
      <c r="IG14031" s="1009"/>
      <c r="IH14031" s="1009"/>
      <c r="II14031" s="1009"/>
      <c r="IJ14031" s="1009"/>
      <c r="IK14031" s="1009"/>
      <c r="IL14031" s="1009"/>
      <c r="IM14031" s="1009"/>
    </row>
    <row r="14032" spans="17:247" x14ac:dyDescent="0.25">
      <c r="Q14032" s="1333"/>
      <c r="R14032" s="1333"/>
      <c r="S14032" s="669"/>
      <c r="T14032" s="669"/>
      <c r="U14032" s="669"/>
      <c r="AG14032" s="873"/>
      <c r="AN14032" s="669"/>
      <c r="IG14032" s="1009"/>
      <c r="IH14032" s="1009"/>
      <c r="II14032" s="1009"/>
      <c r="IJ14032" s="1009"/>
      <c r="IK14032" s="1009"/>
      <c r="IL14032" s="1009"/>
      <c r="IM14032" s="1009"/>
    </row>
    <row r="14033" spans="17:247" x14ac:dyDescent="0.25">
      <c r="Q14033" s="1333"/>
      <c r="R14033" s="1333"/>
      <c r="S14033" s="669"/>
      <c r="T14033" s="669"/>
      <c r="U14033" s="669"/>
      <c r="AG14033" s="873"/>
      <c r="AN14033" s="669"/>
      <c r="IG14033" s="1009"/>
      <c r="IH14033" s="1009"/>
      <c r="II14033" s="1009"/>
      <c r="IJ14033" s="1009"/>
      <c r="IK14033" s="1009"/>
      <c r="IL14033" s="1009"/>
      <c r="IM14033" s="1009"/>
    </row>
    <row r="14034" spans="17:247" x14ac:dyDescent="0.25">
      <c r="Q14034" s="1333"/>
      <c r="R14034" s="1333"/>
      <c r="S14034" s="669"/>
      <c r="T14034" s="669"/>
      <c r="U14034" s="669"/>
      <c r="AG14034" s="873"/>
      <c r="AN14034" s="669"/>
      <c r="IG14034" s="1009"/>
      <c r="IH14034" s="1009"/>
      <c r="II14034" s="1009"/>
      <c r="IJ14034" s="1009"/>
      <c r="IK14034" s="1009"/>
      <c r="IL14034" s="1009"/>
      <c r="IM14034" s="1009"/>
    </row>
    <row r="14035" spans="17:247" x14ac:dyDescent="0.25">
      <c r="Q14035" s="1333"/>
      <c r="R14035" s="1333"/>
      <c r="S14035" s="669"/>
      <c r="T14035" s="669"/>
      <c r="U14035" s="669"/>
      <c r="AG14035" s="873"/>
      <c r="AN14035" s="669"/>
      <c r="IG14035" s="1009"/>
      <c r="IH14035" s="1009"/>
      <c r="II14035" s="1009"/>
      <c r="IJ14035" s="1009"/>
      <c r="IK14035" s="1009"/>
      <c r="IL14035" s="1009"/>
      <c r="IM14035" s="1009"/>
    </row>
    <row r="14036" spans="17:247" x14ac:dyDescent="0.25">
      <c r="Q14036" s="1333"/>
      <c r="R14036" s="1333"/>
      <c r="S14036" s="669"/>
      <c r="T14036" s="669"/>
      <c r="U14036" s="669"/>
      <c r="AG14036" s="873"/>
      <c r="AN14036" s="669"/>
      <c r="IG14036" s="1009"/>
      <c r="IH14036" s="1009"/>
      <c r="II14036" s="1009"/>
      <c r="IJ14036" s="1009"/>
      <c r="IK14036" s="1009"/>
      <c r="IL14036" s="1009"/>
      <c r="IM14036" s="1009"/>
    </row>
    <row r="14037" spans="17:247" x14ac:dyDescent="0.25">
      <c r="Q14037" s="1333"/>
      <c r="R14037" s="1333"/>
      <c r="S14037" s="669"/>
      <c r="T14037" s="669"/>
      <c r="U14037" s="669"/>
      <c r="AG14037" s="873"/>
      <c r="AN14037" s="669"/>
      <c r="IG14037" s="1009"/>
      <c r="IH14037" s="1009"/>
      <c r="II14037" s="1009"/>
      <c r="IJ14037" s="1009"/>
      <c r="IK14037" s="1009"/>
      <c r="IL14037" s="1009"/>
      <c r="IM14037" s="1009"/>
    </row>
    <row r="14038" spans="17:247" x14ac:dyDescent="0.25">
      <c r="Q14038" s="1333"/>
      <c r="R14038" s="1333"/>
      <c r="S14038" s="669"/>
      <c r="T14038" s="669"/>
      <c r="U14038" s="669"/>
      <c r="AG14038" s="873"/>
      <c r="AN14038" s="669"/>
      <c r="IG14038" s="1009"/>
      <c r="IH14038" s="1009"/>
      <c r="II14038" s="1009"/>
      <c r="IJ14038" s="1009"/>
      <c r="IK14038" s="1009"/>
      <c r="IL14038" s="1009"/>
      <c r="IM14038" s="1009"/>
    </row>
    <row r="14039" spans="17:247" x14ac:dyDescent="0.25">
      <c r="Q14039" s="1333"/>
      <c r="R14039" s="1333"/>
      <c r="S14039" s="669"/>
      <c r="T14039" s="669"/>
      <c r="U14039" s="669"/>
      <c r="AG14039" s="873"/>
      <c r="AN14039" s="669"/>
      <c r="IG14039" s="1009"/>
      <c r="IH14039" s="1009"/>
      <c r="II14039" s="1009"/>
      <c r="IJ14039" s="1009"/>
      <c r="IK14039" s="1009"/>
      <c r="IL14039" s="1009"/>
      <c r="IM14039" s="1009"/>
    </row>
    <row r="14040" spans="17:247" x14ac:dyDescent="0.25">
      <c r="Q14040" s="1333"/>
      <c r="R14040" s="1333"/>
      <c r="S14040" s="669"/>
      <c r="T14040" s="669"/>
      <c r="U14040" s="669"/>
      <c r="AG14040" s="873"/>
      <c r="AN14040" s="669"/>
      <c r="IG14040" s="1009"/>
      <c r="IH14040" s="1009"/>
      <c r="II14040" s="1009"/>
      <c r="IJ14040" s="1009"/>
      <c r="IK14040" s="1009"/>
      <c r="IL14040" s="1009"/>
      <c r="IM14040" s="1009"/>
    </row>
    <row r="14041" spans="17:247" x14ac:dyDescent="0.25">
      <c r="Q14041" s="1333"/>
      <c r="R14041" s="1333"/>
      <c r="S14041" s="669"/>
      <c r="T14041" s="669"/>
      <c r="U14041" s="669"/>
      <c r="AG14041" s="873"/>
      <c r="AN14041" s="669"/>
      <c r="IG14041" s="1009"/>
      <c r="IH14041" s="1009"/>
      <c r="II14041" s="1009"/>
      <c r="IJ14041" s="1009"/>
      <c r="IK14041" s="1009"/>
      <c r="IL14041" s="1009"/>
      <c r="IM14041" s="1009"/>
    </row>
    <row r="14042" spans="17:247" x14ac:dyDescent="0.25">
      <c r="Q14042" s="1333"/>
      <c r="R14042" s="1333"/>
      <c r="S14042" s="669"/>
      <c r="T14042" s="669"/>
      <c r="U14042" s="669"/>
      <c r="AG14042" s="873"/>
      <c r="AN14042" s="669"/>
      <c r="IG14042" s="1009"/>
      <c r="IH14042" s="1009"/>
      <c r="II14042" s="1009"/>
      <c r="IJ14042" s="1009"/>
      <c r="IK14042" s="1009"/>
      <c r="IL14042" s="1009"/>
      <c r="IM14042" s="1009"/>
    </row>
    <row r="14043" spans="17:247" x14ac:dyDescent="0.25">
      <c r="Q14043" s="1333"/>
      <c r="R14043" s="1333"/>
      <c r="S14043" s="669"/>
      <c r="T14043" s="669"/>
      <c r="U14043" s="669"/>
      <c r="AG14043" s="873"/>
      <c r="AN14043" s="669"/>
      <c r="IG14043" s="1009"/>
      <c r="IH14043" s="1009"/>
      <c r="II14043" s="1009"/>
      <c r="IJ14043" s="1009"/>
      <c r="IK14043" s="1009"/>
      <c r="IL14043" s="1009"/>
      <c r="IM14043" s="1009"/>
    </row>
    <row r="14044" spans="17:247" x14ac:dyDescent="0.25">
      <c r="Q14044" s="1333"/>
      <c r="R14044" s="1333"/>
      <c r="S14044" s="669"/>
      <c r="T14044" s="669"/>
      <c r="U14044" s="669"/>
      <c r="AG14044" s="873"/>
      <c r="AN14044" s="669"/>
      <c r="IG14044" s="1009"/>
      <c r="IH14044" s="1009"/>
      <c r="II14044" s="1009"/>
      <c r="IJ14044" s="1009"/>
      <c r="IK14044" s="1009"/>
      <c r="IL14044" s="1009"/>
      <c r="IM14044" s="1009"/>
    </row>
    <row r="14045" spans="17:247" x14ac:dyDescent="0.25">
      <c r="Q14045" s="1333"/>
      <c r="R14045" s="1333"/>
      <c r="S14045" s="669"/>
      <c r="T14045" s="669"/>
      <c r="U14045" s="669"/>
      <c r="AG14045" s="873"/>
      <c r="AN14045" s="669"/>
      <c r="IG14045" s="1009"/>
      <c r="IH14045" s="1009"/>
      <c r="II14045" s="1009"/>
      <c r="IJ14045" s="1009"/>
      <c r="IK14045" s="1009"/>
      <c r="IL14045" s="1009"/>
      <c r="IM14045" s="1009"/>
    </row>
    <row r="14046" spans="17:247" x14ac:dyDescent="0.25">
      <c r="Q14046" s="1333"/>
      <c r="R14046" s="1333"/>
      <c r="S14046" s="669"/>
      <c r="T14046" s="669"/>
      <c r="U14046" s="669"/>
      <c r="AG14046" s="873"/>
      <c r="AN14046" s="669"/>
      <c r="IG14046" s="1009"/>
      <c r="IH14046" s="1009"/>
      <c r="II14046" s="1009"/>
      <c r="IJ14046" s="1009"/>
      <c r="IK14046" s="1009"/>
      <c r="IL14046" s="1009"/>
      <c r="IM14046" s="1009"/>
    </row>
    <row r="14047" spans="17:247" x14ac:dyDescent="0.25">
      <c r="Q14047" s="1333"/>
      <c r="R14047" s="1333"/>
      <c r="S14047" s="669"/>
      <c r="T14047" s="669"/>
      <c r="U14047" s="669"/>
      <c r="AG14047" s="873"/>
      <c r="AN14047" s="669"/>
      <c r="IG14047" s="1009"/>
      <c r="IH14047" s="1009"/>
      <c r="II14047" s="1009"/>
      <c r="IJ14047" s="1009"/>
      <c r="IK14047" s="1009"/>
      <c r="IL14047" s="1009"/>
      <c r="IM14047" s="1009"/>
    </row>
    <row r="14048" spans="17:247" x14ac:dyDescent="0.25">
      <c r="Q14048" s="1333"/>
      <c r="R14048" s="1333"/>
      <c r="S14048" s="669"/>
      <c r="T14048" s="669"/>
      <c r="U14048" s="669"/>
      <c r="AG14048" s="873"/>
      <c r="AN14048" s="669"/>
      <c r="IG14048" s="1009"/>
      <c r="IH14048" s="1009"/>
      <c r="II14048" s="1009"/>
      <c r="IJ14048" s="1009"/>
      <c r="IK14048" s="1009"/>
      <c r="IL14048" s="1009"/>
      <c r="IM14048" s="1009"/>
    </row>
    <row r="14049" spans="17:247" x14ac:dyDescent="0.25">
      <c r="Q14049" s="1333"/>
      <c r="R14049" s="1333"/>
      <c r="S14049" s="669"/>
      <c r="T14049" s="669"/>
      <c r="U14049" s="669"/>
      <c r="AG14049" s="873"/>
      <c r="AN14049" s="669"/>
      <c r="IG14049" s="1009"/>
      <c r="IH14049" s="1009"/>
      <c r="II14049" s="1009"/>
      <c r="IJ14049" s="1009"/>
      <c r="IK14049" s="1009"/>
      <c r="IL14049" s="1009"/>
      <c r="IM14049" s="1009"/>
    </row>
    <row r="14050" spans="17:247" x14ac:dyDescent="0.25">
      <c r="Q14050" s="1333"/>
      <c r="R14050" s="1333"/>
      <c r="S14050" s="669"/>
      <c r="T14050" s="669"/>
      <c r="U14050" s="669"/>
      <c r="AG14050" s="873"/>
      <c r="AN14050" s="669"/>
      <c r="IG14050" s="1009"/>
      <c r="IH14050" s="1009"/>
      <c r="II14050" s="1009"/>
      <c r="IJ14050" s="1009"/>
      <c r="IK14050" s="1009"/>
      <c r="IL14050" s="1009"/>
      <c r="IM14050" s="1009"/>
    </row>
    <row r="14051" spans="17:247" x14ac:dyDescent="0.25">
      <c r="Q14051" s="1333"/>
      <c r="R14051" s="1333"/>
      <c r="S14051" s="669"/>
      <c r="T14051" s="669"/>
      <c r="U14051" s="669"/>
      <c r="AG14051" s="873"/>
      <c r="AN14051" s="669"/>
      <c r="IG14051" s="1009"/>
      <c r="IH14051" s="1009"/>
      <c r="II14051" s="1009"/>
      <c r="IJ14051" s="1009"/>
      <c r="IK14051" s="1009"/>
      <c r="IL14051" s="1009"/>
      <c r="IM14051" s="1009"/>
    </row>
    <row r="14052" spans="17:247" x14ac:dyDescent="0.25">
      <c r="Q14052" s="1333"/>
      <c r="R14052" s="1333"/>
      <c r="S14052" s="669"/>
      <c r="T14052" s="669"/>
      <c r="U14052" s="669"/>
      <c r="AG14052" s="873"/>
      <c r="AN14052" s="669"/>
      <c r="IG14052" s="1009"/>
      <c r="IH14052" s="1009"/>
      <c r="II14052" s="1009"/>
      <c r="IJ14052" s="1009"/>
      <c r="IK14052" s="1009"/>
      <c r="IL14052" s="1009"/>
      <c r="IM14052" s="1009"/>
    </row>
    <row r="14053" spans="17:247" x14ac:dyDescent="0.25">
      <c r="Q14053" s="1333"/>
      <c r="R14053" s="1333"/>
      <c r="S14053" s="669"/>
      <c r="T14053" s="669"/>
      <c r="U14053" s="669"/>
      <c r="AG14053" s="873"/>
      <c r="AN14053" s="669"/>
      <c r="IG14053" s="1009"/>
      <c r="IH14053" s="1009"/>
      <c r="II14053" s="1009"/>
      <c r="IJ14053" s="1009"/>
      <c r="IK14053" s="1009"/>
      <c r="IL14053" s="1009"/>
      <c r="IM14053" s="1009"/>
    </row>
    <row r="14054" spans="17:247" x14ac:dyDescent="0.25">
      <c r="Q14054" s="1333"/>
      <c r="R14054" s="1333"/>
      <c r="S14054" s="669"/>
      <c r="T14054" s="669"/>
      <c r="U14054" s="669"/>
      <c r="AG14054" s="873"/>
      <c r="AN14054" s="669"/>
      <c r="IG14054" s="1009"/>
      <c r="IH14054" s="1009"/>
      <c r="II14054" s="1009"/>
      <c r="IJ14054" s="1009"/>
      <c r="IK14054" s="1009"/>
      <c r="IL14054" s="1009"/>
      <c r="IM14054" s="1009"/>
    </row>
    <row r="14055" spans="17:247" x14ac:dyDescent="0.25">
      <c r="Q14055" s="1333"/>
      <c r="R14055" s="1333"/>
      <c r="S14055" s="669"/>
      <c r="T14055" s="669"/>
      <c r="U14055" s="669"/>
      <c r="AG14055" s="873"/>
      <c r="AN14055" s="669"/>
      <c r="IG14055" s="1009"/>
      <c r="IH14055" s="1009"/>
      <c r="II14055" s="1009"/>
      <c r="IJ14055" s="1009"/>
      <c r="IK14055" s="1009"/>
      <c r="IL14055" s="1009"/>
      <c r="IM14055" s="1009"/>
    </row>
    <row r="14056" spans="17:247" x14ac:dyDescent="0.25">
      <c r="Q14056" s="1333"/>
      <c r="R14056" s="1333"/>
      <c r="S14056" s="669"/>
      <c r="T14056" s="669"/>
      <c r="U14056" s="669"/>
      <c r="AG14056" s="873"/>
      <c r="AN14056" s="669"/>
      <c r="IG14056" s="1009"/>
      <c r="IH14056" s="1009"/>
      <c r="II14056" s="1009"/>
      <c r="IJ14056" s="1009"/>
      <c r="IK14056" s="1009"/>
      <c r="IL14056" s="1009"/>
      <c r="IM14056" s="1009"/>
    </row>
    <row r="14057" spans="17:247" x14ac:dyDescent="0.25">
      <c r="Q14057" s="1333"/>
      <c r="R14057" s="1333"/>
      <c r="S14057" s="669"/>
      <c r="T14057" s="669"/>
      <c r="U14057" s="669"/>
      <c r="AG14057" s="873"/>
      <c r="AN14057" s="669"/>
      <c r="IG14057" s="1009"/>
      <c r="IH14057" s="1009"/>
      <c r="II14057" s="1009"/>
      <c r="IJ14057" s="1009"/>
      <c r="IK14057" s="1009"/>
      <c r="IL14057" s="1009"/>
      <c r="IM14057" s="1009"/>
    </row>
    <row r="14058" spans="17:247" x14ac:dyDescent="0.25">
      <c r="Q14058" s="1333"/>
      <c r="R14058" s="1333"/>
      <c r="S14058" s="669"/>
      <c r="T14058" s="669"/>
      <c r="U14058" s="669"/>
      <c r="AG14058" s="873"/>
      <c r="AN14058" s="669"/>
      <c r="IG14058" s="1009"/>
      <c r="IH14058" s="1009"/>
      <c r="II14058" s="1009"/>
      <c r="IJ14058" s="1009"/>
      <c r="IK14058" s="1009"/>
      <c r="IL14058" s="1009"/>
      <c r="IM14058" s="1009"/>
    </row>
    <row r="14059" spans="17:247" x14ac:dyDescent="0.25">
      <c r="Q14059" s="1333"/>
      <c r="R14059" s="1333"/>
      <c r="S14059" s="669"/>
      <c r="T14059" s="669"/>
      <c r="U14059" s="669"/>
      <c r="AG14059" s="873"/>
      <c r="AN14059" s="669"/>
      <c r="IG14059" s="1009"/>
      <c r="IH14059" s="1009"/>
      <c r="II14059" s="1009"/>
      <c r="IJ14059" s="1009"/>
      <c r="IK14059" s="1009"/>
      <c r="IL14059" s="1009"/>
      <c r="IM14059" s="1009"/>
    </row>
    <row r="14060" spans="17:247" x14ac:dyDescent="0.25">
      <c r="Q14060" s="1333"/>
      <c r="R14060" s="1333"/>
      <c r="S14060" s="669"/>
      <c r="T14060" s="669"/>
      <c r="U14060" s="669"/>
      <c r="AG14060" s="873"/>
      <c r="AN14060" s="669"/>
      <c r="IG14060" s="1009"/>
      <c r="IH14060" s="1009"/>
      <c r="II14060" s="1009"/>
      <c r="IJ14060" s="1009"/>
      <c r="IK14060" s="1009"/>
      <c r="IL14060" s="1009"/>
      <c r="IM14060" s="1009"/>
    </row>
    <row r="14061" spans="17:247" x14ac:dyDescent="0.25">
      <c r="Q14061" s="1333"/>
      <c r="R14061" s="1333"/>
      <c r="S14061" s="669"/>
      <c r="T14061" s="669"/>
      <c r="U14061" s="669"/>
      <c r="AG14061" s="873"/>
      <c r="AN14061" s="669"/>
      <c r="IG14061" s="1009"/>
      <c r="IH14061" s="1009"/>
      <c r="II14061" s="1009"/>
      <c r="IJ14061" s="1009"/>
      <c r="IK14061" s="1009"/>
      <c r="IL14061" s="1009"/>
      <c r="IM14061" s="1009"/>
    </row>
    <row r="14062" spans="17:247" x14ac:dyDescent="0.25">
      <c r="Q14062" s="1333"/>
      <c r="R14062" s="1333"/>
      <c r="S14062" s="669"/>
      <c r="T14062" s="669"/>
      <c r="U14062" s="669"/>
      <c r="AG14062" s="873"/>
      <c r="AN14062" s="669"/>
      <c r="IG14062" s="1009"/>
      <c r="IH14062" s="1009"/>
      <c r="II14062" s="1009"/>
      <c r="IJ14062" s="1009"/>
      <c r="IK14062" s="1009"/>
      <c r="IL14062" s="1009"/>
      <c r="IM14062" s="1009"/>
    </row>
    <row r="14063" spans="17:247" x14ac:dyDescent="0.25">
      <c r="Q14063" s="1333"/>
      <c r="R14063" s="1333"/>
      <c r="S14063" s="669"/>
      <c r="T14063" s="669"/>
      <c r="U14063" s="669"/>
      <c r="AG14063" s="873"/>
      <c r="AN14063" s="669"/>
      <c r="IG14063" s="1009"/>
      <c r="IH14063" s="1009"/>
      <c r="II14063" s="1009"/>
      <c r="IJ14063" s="1009"/>
      <c r="IK14063" s="1009"/>
      <c r="IL14063" s="1009"/>
      <c r="IM14063" s="1009"/>
    </row>
    <row r="14064" spans="17:247" x14ac:dyDescent="0.25">
      <c r="Q14064" s="1333"/>
      <c r="R14064" s="1333"/>
      <c r="S14064" s="669"/>
      <c r="T14064" s="669"/>
      <c r="U14064" s="669"/>
      <c r="AG14064" s="873"/>
      <c r="AN14064" s="669"/>
      <c r="IG14064" s="1009"/>
      <c r="IH14064" s="1009"/>
      <c r="II14064" s="1009"/>
      <c r="IJ14064" s="1009"/>
      <c r="IK14064" s="1009"/>
      <c r="IL14064" s="1009"/>
      <c r="IM14064" s="1009"/>
    </row>
    <row r="14065" spans="17:247" x14ac:dyDescent="0.25">
      <c r="Q14065" s="1333"/>
      <c r="R14065" s="1333"/>
      <c r="S14065" s="669"/>
      <c r="T14065" s="669"/>
      <c r="U14065" s="669"/>
      <c r="AG14065" s="873"/>
      <c r="AN14065" s="669"/>
      <c r="IG14065" s="1009"/>
      <c r="IH14065" s="1009"/>
      <c r="II14065" s="1009"/>
      <c r="IJ14065" s="1009"/>
      <c r="IK14065" s="1009"/>
      <c r="IL14065" s="1009"/>
      <c r="IM14065" s="1009"/>
    </row>
    <row r="14066" spans="17:247" x14ac:dyDescent="0.25">
      <c r="Q14066" s="1333"/>
      <c r="R14066" s="1333"/>
      <c r="S14066" s="669"/>
      <c r="T14066" s="669"/>
      <c r="U14066" s="669"/>
      <c r="AG14066" s="873"/>
      <c r="AN14066" s="669"/>
      <c r="IG14066" s="1009"/>
      <c r="IH14066" s="1009"/>
      <c r="II14066" s="1009"/>
      <c r="IJ14066" s="1009"/>
      <c r="IK14066" s="1009"/>
      <c r="IL14066" s="1009"/>
      <c r="IM14066" s="1009"/>
    </row>
    <row r="14067" spans="17:247" x14ac:dyDescent="0.25">
      <c r="Q14067" s="1333"/>
      <c r="R14067" s="1333"/>
      <c r="S14067" s="669"/>
      <c r="T14067" s="669"/>
      <c r="U14067" s="669"/>
      <c r="AG14067" s="873"/>
      <c r="AN14067" s="669"/>
      <c r="IG14067" s="1009"/>
      <c r="IH14067" s="1009"/>
      <c r="II14067" s="1009"/>
      <c r="IJ14067" s="1009"/>
      <c r="IK14067" s="1009"/>
      <c r="IL14067" s="1009"/>
      <c r="IM14067" s="1009"/>
    </row>
    <row r="14068" spans="17:247" x14ac:dyDescent="0.25">
      <c r="Q14068" s="1333"/>
      <c r="R14068" s="1333"/>
      <c r="S14068" s="669"/>
      <c r="T14068" s="669"/>
      <c r="U14068" s="669"/>
      <c r="AG14068" s="873"/>
      <c r="AN14068" s="669"/>
      <c r="IG14068" s="1009"/>
      <c r="IH14068" s="1009"/>
      <c r="II14068" s="1009"/>
      <c r="IJ14068" s="1009"/>
      <c r="IK14068" s="1009"/>
      <c r="IL14068" s="1009"/>
      <c r="IM14068" s="1009"/>
    </row>
    <row r="14069" spans="17:247" x14ac:dyDescent="0.25">
      <c r="Q14069" s="1333"/>
      <c r="R14069" s="1333"/>
      <c r="S14069" s="669"/>
      <c r="T14069" s="669"/>
      <c r="U14069" s="669"/>
      <c r="AG14069" s="873"/>
      <c r="AN14069" s="669"/>
      <c r="IG14069" s="1009"/>
      <c r="IH14069" s="1009"/>
      <c r="II14069" s="1009"/>
      <c r="IJ14069" s="1009"/>
      <c r="IK14069" s="1009"/>
      <c r="IL14069" s="1009"/>
      <c r="IM14069" s="1009"/>
    </row>
    <row r="14070" spans="17:247" x14ac:dyDescent="0.25">
      <c r="Q14070" s="1333"/>
      <c r="R14070" s="1333"/>
      <c r="S14070" s="669"/>
      <c r="T14070" s="669"/>
      <c r="U14070" s="669"/>
      <c r="AG14070" s="873"/>
      <c r="AN14070" s="669"/>
      <c r="IG14070" s="1009"/>
      <c r="IH14070" s="1009"/>
      <c r="II14070" s="1009"/>
      <c r="IJ14070" s="1009"/>
      <c r="IK14070" s="1009"/>
      <c r="IL14070" s="1009"/>
      <c r="IM14070" s="1009"/>
    </row>
    <row r="14071" spans="17:247" x14ac:dyDescent="0.25">
      <c r="Q14071" s="1333"/>
      <c r="R14071" s="1333"/>
      <c r="S14071" s="669"/>
      <c r="T14071" s="669"/>
      <c r="U14071" s="669"/>
      <c r="AG14071" s="873"/>
      <c r="AN14071" s="669"/>
      <c r="IG14071" s="1009"/>
      <c r="IH14071" s="1009"/>
      <c r="II14071" s="1009"/>
      <c r="IJ14071" s="1009"/>
      <c r="IK14071" s="1009"/>
      <c r="IL14071" s="1009"/>
      <c r="IM14071" s="1009"/>
    </row>
    <row r="14072" spans="17:247" x14ac:dyDescent="0.25">
      <c r="Q14072" s="1333"/>
      <c r="R14072" s="1333"/>
      <c r="S14072" s="669"/>
      <c r="T14072" s="669"/>
      <c r="U14072" s="669"/>
      <c r="AG14072" s="873"/>
      <c r="AN14072" s="669"/>
      <c r="IG14072" s="1009"/>
      <c r="IH14072" s="1009"/>
      <c r="II14072" s="1009"/>
      <c r="IJ14072" s="1009"/>
      <c r="IK14072" s="1009"/>
      <c r="IL14072" s="1009"/>
      <c r="IM14072" s="1009"/>
    </row>
    <row r="14073" spans="17:247" x14ac:dyDescent="0.25">
      <c r="Q14073" s="1333"/>
      <c r="R14073" s="1333"/>
      <c r="S14073" s="669"/>
      <c r="T14073" s="669"/>
      <c r="U14073" s="669"/>
      <c r="AG14073" s="873"/>
      <c r="AN14073" s="669"/>
      <c r="IG14073" s="1009"/>
      <c r="IH14073" s="1009"/>
      <c r="II14073" s="1009"/>
      <c r="IJ14073" s="1009"/>
      <c r="IK14073" s="1009"/>
      <c r="IL14073" s="1009"/>
      <c r="IM14073" s="1009"/>
    </row>
    <row r="14074" spans="17:247" x14ac:dyDescent="0.25">
      <c r="Q14074" s="1333"/>
      <c r="R14074" s="1333"/>
      <c r="S14074" s="669"/>
      <c r="T14074" s="669"/>
      <c r="U14074" s="669"/>
      <c r="AG14074" s="873"/>
      <c r="AN14074" s="669"/>
      <c r="IG14074" s="1009"/>
      <c r="IH14074" s="1009"/>
      <c r="II14074" s="1009"/>
      <c r="IJ14074" s="1009"/>
      <c r="IK14074" s="1009"/>
      <c r="IL14074" s="1009"/>
      <c r="IM14074" s="1009"/>
    </row>
    <row r="14075" spans="17:247" x14ac:dyDescent="0.25">
      <c r="Q14075" s="1333"/>
      <c r="R14075" s="1333"/>
      <c r="S14075" s="669"/>
      <c r="T14075" s="669"/>
      <c r="U14075" s="669"/>
      <c r="AG14075" s="873"/>
      <c r="AN14075" s="669"/>
      <c r="IG14075" s="1009"/>
      <c r="IH14075" s="1009"/>
      <c r="II14075" s="1009"/>
      <c r="IJ14075" s="1009"/>
      <c r="IK14075" s="1009"/>
      <c r="IL14075" s="1009"/>
      <c r="IM14075" s="1009"/>
    </row>
    <row r="14076" spans="17:247" x14ac:dyDescent="0.25">
      <c r="Q14076" s="1333"/>
      <c r="R14076" s="1333"/>
      <c r="S14076" s="669"/>
      <c r="T14076" s="669"/>
      <c r="U14076" s="669"/>
      <c r="AG14076" s="873"/>
      <c r="AN14076" s="669"/>
      <c r="IG14076" s="1009"/>
      <c r="IH14076" s="1009"/>
      <c r="II14076" s="1009"/>
      <c r="IJ14076" s="1009"/>
      <c r="IK14076" s="1009"/>
      <c r="IL14076" s="1009"/>
      <c r="IM14076" s="1009"/>
    </row>
    <row r="14077" spans="17:247" x14ac:dyDescent="0.25">
      <c r="Q14077" s="1333"/>
      <c r="R14077" s="1333"/>
      <c r="S14077" s="669"/>
      <c r="T14077" s="669"/>
      <c r="U14077" s="669"/>
      <c r="AG14077" s="873"/>
      <c r="AN14077" s="669"/>
      <c r="IG14077" s="1009"/>
      <c r="IH14077" s="1009"/>
      <c r="II14077" s="1009"/>
      <c r="IJ14077" s="1009"/>
      <c r="IK14077" s="1009"/>
      <c r="IL14077" s="1009"/>
      <c r="IM14077" s="1009"/>
    </row>
    <row r="14078" spans="17:247" x14ac:dyDescent="0.25">
      <c r="Q14078" s="1333"/>
      <c r="R14078" s="1333"/>
      <c r="S14078" s="669"/>
      <c r="T14078" s="669"/>
      <c r="U14078" s="669"/>
      <c r="AG14078" s="873"/>
      <c r="AN14078" s="669"/>
      <c r="IG14078" s="1009"/>
      <c r="IH14078" s="1009"/>
      <c r="II14078" s="1009"/>
      <c r="IJ14078" s="1009"/>
      <c r="IK14078" s="1009"/>
      <c r="IL14078" s="1009"/>
      <c r="IM14078" s="1009"/>
    </row>
    <row r="14079" spans="17:247" x14ac:dyDescent="0.25">
      <c r="Q14079" s="1333"/>
      <c r="R14079" s="1333"/>
      <c r="S14079" s="669"/>
      <c r="T14079" s="669"/>
      <c r="U14079" s="669"/>
      <c r="AG14079" s="873"/>
      <c r="AN14079" s="669"/>
      <c r="IG14079" s="1009"/>
      <c r="IH14079" s="1009"/>
      <c r="II14079" s="1009"/>
      <c r="IJ14079" s="1009"/>
      <c r="IK14079" s="1009"/>
      <c r="IL14079" s="1009"/>
      <c r="IM14079" s="1009"/>
    </row>
    <row r="14080" spans="17:247" x14ac:dyDescent="0.25">
      <c r="Q14080" s="1333"/>
      <c r="R14080" s="1333"/>
      <c r="S14080" s="669"/>
      <c r="T14080" s="669"/>
      <c r="U14080" s="669"/>
      <c r="AG14080" s="873"/>
      <c r="AN14080" s="669"/>
      <c r="IG14080" s="1009"/>
      <c r="IH14080" s="1009"/>
      <c r="II14080" s="1009"/>
      <c r="IJ14080" s="1009"/>
      <c r="IK14080" s="1009"/>
      <c r="IL14080" s="1009"/>
      <c r="IM14080" s="1009"/>
    </row>
    <row r="14081" spans="17:247" x14ac:dyDescent="0.25">
      <c r="Q14081" s="1333"/>
      <c r="R14081" s="1333"/>
      <c r="S14081" s="669"/>
      <c r="T14081" s="669"/>
      <c r="U14081" s="669"/>
      <c r="AG14081" s="873"/>
      <c r="AN14081" s="669"/>
      <c r="IG14081" s="1009"/>
      <c r="IH14081" s="1009"/>
      <c r="II14081" s="1009"/>
      <c r="IJ14081" s="1009"/>
      <c r="IK14081" s="1009"/>
      <c r="IL14081" s="1009"/>
      <c r="IM14081" s="1009"/>
    </row>
    <row r="14082" spans="17:247" x14ac:dyDescent="0.25">
      <c r="Q14082" s="1333"/>
      <c r="R14082" s="1333"/>
      <c r="S14082" s="669"/>
      <c r="T14082" s="669"/>
      <c r="U14082" s="669"/>
      <c r="AG14082" s="873"/>
      <c r="AN14082" s="669"/>
      <c r="IG14082" s="1009"/>
      <c r="IH14082" s="1009"/>
      <c r="II14082" s="1009"/>
      <c r="IJ14082" s="1009"/>
      <c r="IK14082" s="1009"/>
      <c r="IL14082" s="1009"/>
      <c r="IM14082" s="1009"/>
    </row>
    <row r="14083" spans="17:247" x14ac:dyDescent="0.25">
      <c r="Q14083" s="1333"/>
      <c r="R14083" s="1333"/>
      <c r="S14083" s="669"/>
      <c r="T14083" s="669"/>
      <c r="U14083" s="669"/>
      <c r="AG14083" s="873"/>
      <c r="AN14083" s="669"/>
      <c r="IG14083" s="1009"/>
      <c r="IH14083" s="1009"/>
      <c r="II14083" s="1009"/>
      <c r="IJ14083" s="1009"/>
      <c r="IK14083" s="1009"/>
      <c r="IL14083" s="1009"/>
      <c r="IM14083" s="1009"/>
    </row>
    <row r="14084" spans="17:247" x14ac:dyDescent="0.25">
      <c r="Q14084" s="1333"/>
      <c r="R14084" s="1333"/>
      <c r="S14084" s="669"/>
      <c r="T14084" s="669"/>
      <c r="U14084" s="669"/>
      <c r="AG14084" s="873"/>
      <c r="AN14084" s="669"/>
      <c r="IG14084" s="1009"/>
      <c r="IH14084" s="1009"/>
      <c r="II14084" s="1009"/>
      <c r="IJ14084" s="1009"/>
      <c r="IK14084" s="1009"/>
      <c r="IL14084" s="1009"/>
      <c r="IM14084" s="1009"/>
    </row>
    <row r="14085" spans="17:247" x14ac:dyDescent="0.25">
      <c r="Q14085" s="1333"/>
      <c r="R14085" s="1333"/>
      <c r="S14085" s="669"/>
      <c r="T14085" s="669"/>
      <c r="U14085" s="669"/>
      <c r="AG14085" s="873"/>
      <c r="AN14085" s="669"/>
      <c r="IG14085" s="1009"/>
      <c r="IH14085" s="1009"/>
      <c r="II14085" s="1009"/>
      <c r="IJ14085" s="1009"/>
      <c r="IK14085" s="1009"/>
      <c r="IL14085" s="1009"/>
      <c r="IM14085" s="1009"/>
    </row>
    <row r="14086" spans="17:247" x14ac:dyDescent="0.25">
      <c r="Q14086" s="1333"/>
      <c r="R14086" s="1333"/>
      <c r="S14086" s="669"/>
      <c r="T14086" s="669"/>
      <c r="U14086" s="669"/>
      <c r="AG14086" s="873"/>
      <c r="AN14086" s="669"/>
      <c r="IG14086" s="1009"/>
      <c r="IH14086" s="1009"/>
      <c r="II14086" s="1009"/>
      <c r="IJ14086" s="1009"/>
      <c r="IK14086" s="1009"/>
      <c r="IL14086" s="1009"/>
      <c r="IM14086" s="1009"/>
    </row>
    <row r="14087" spans="17:247" x14ac:dyDescent="0.25">
      <c r="Q14087" s="1333"/>
      <c r="R14087" s="1333"/>
      <c r="S14087" s="669"/>
      <c r="T14087" s="669"/>
      <c r="U14087" s="669"/>
      <c r="AG14087" s="873"/>
      <c r="AN14087" s="669"/>
      <c r="IG14087" s="1009"/>
      <c r="IH14087" s="1009"/>
      <c r="II14087" s="1009"/>
      <c r="IJ14087" s="1009"/>
      <c r="IK14087" s="1009"/>
      <c r="IL14087" s="1009"/>
      <c r="IM14087" s="1009"/>
    </row>
    <row r="14088" spans="17:247" x14ac:dyDescent="0.25">
      <c r="Q14088" s="1333"/>
      <c r="R14088" s="1333"/>
      <c r="S14088" s="669"/>
      <c r="T14088" s="669"/>
      <c r="U14088" s="669"/>
      <c r="AG14088" s="873"/>
      <c r="AN14088" s="669"/>
      <c r="IG14088" s="1009"/>
      <c r="IH14088" s="1009"/>
      <c r="II14088" s="1009"/>
      <c r="IJ14088" s="1009"/>
      <c r="IK14088" s="1009"/>
      <c r="IL14088" s="1009"/>
      <c r="IM14088" s="1009"/>
    </row>
    <row r="14089" spans="17:247" x14ac:dyDescent="0.25">
      <c r="Q14089" s="1333"/>
      <c r="R14089" s="1333"/>
      <c r="S14089" s="669"/>
      <c r="T14089" s="669"/>
      <c r="U14089" s="669"/>
      <c r="AG14089" s="873"/>
      <c r="AN14089" s="669"/>
      <c r="IG14089" s="1009"/>
      <c r="IH14089" s="1009"/>
      <c r="II14089" s="1009"/>
      <c r="IJ14089" s="1009"/>
      <c r="IK14089" s="1009"/>
      <c r="IL14089" s="1009"/>
      <c r="IM14089" s="1009"/>
    </row>
    <row r="14090" spans="17:247" x14ac:dyDescent="0.25">
      <c r="Q14090" s="1333"/>
      <c r="R14090" s="1333"/>
      <c r="S14090" s="669"/>
      <c r="T14090" s="669"/>
      <c r="U14090" s="669"/>
      <c r="AG14090" s="873"/>
      <c r="AN14090" s="669"/>
      <c r="IG14090" s="1009"/>
      <c r="IH14090" s="1009"/>
      <c r="II14090" s="1009"/>
      <c r="IJ14090" s="1009"/>
      <c r="IK14090" s="1009"/>
      <c r="IL14090" s="1009"/>
      <c r="IM14090" s="1009"/>
    </row>
    <row r="14091" spans="17:247" x14ac:dyDescent="0.25">
      <c r="Q14091" s="1333"/>
      <c r="R14091" s="1333"/>
      <c r="S14091" s="669"/>
      <c r="T14091" s="669"/>
      <c r="U14091" s="669"/>
      <c r="AG14091" s="873"/>
      <c r="AN14091" s="669"/>
      <c r="IG14091" s="1009"/>
      <c r="IH14091" s="1009"/>
      <c r="II14091" s="1009"/>
      <c r="IJ14091" s="1009"/>
      <c r="IK14091" s="1009"/>
      <c r="IL14091" s="1009"/>
      <c r="IM14091" s="1009"/>
    </row>
    <row r="14092" spans="17:247" x14ac:dyDescent="0.25">
      <c r="Q14092" s="1333"/>
      <c r="R14092" s="1333"/>
      <c r="S14092" s="669"/>
      <c r="T14092" s="669"/>
      <c r="U14092" s="669"/>
      <c r="AG14092" s="873"/>
      <c r="AN14092" s="669"/>
      <c r="IG14092" s="1009"/>
      <c r="IH14092" s="1009"/>
      <c r="II14092" s="1009"/>
      <c r="IJ14092" s="1009"/>
      <c r="IK14092" s="1009"/>
      <c r="IL14092" s="1009"/>
      <c r="IM14092" s="1009"/>
    </row>
    <row r="14093" spans="17:247" x14ac:dyDescent="0.25">
      <c r="Q14093" s="1333"/>
      <c r="R14093" s="1333"/>
      <c r="S14093" s="669"/>
      <c r="T14093" s="669"/>
      <c r="U14093" s="669"/>
      <c r="AG14093" s="873"/>
      <c r="AN14093" s="669"/>
      <c r="IG14093" s="1009"/>
      <c r="IH14093" s="1009"/>
      <c r="II14093" s="1009"/>
      <c r="IJ14093" s="1009"/>
      <c r="IK14093" s="1009"/>
      <c r="IL14093" s="1009"/>
      <c r="IM14093" s="1009"/>
    </row>
    <row r="14094" spans="17:247" x14ac:dyDescent="0.25">
      <c r="Q14094" s="1333"/>
      <c r="R14094" s="1333"/>
      <c r="S14094" s="669"/>
      <c r="T14094" s="669"/>
      <c r="U14094" s="669"/>
      <c r="AG14094" s="873"/>
      <c r="AN14094" s="669"/>
      <c r="IG14094" s="1009"/>
      <c r="IH14094" s="1009"/>
      <c r="II14094" s="1009"/>
      <c r="IJ14094" s="1009"/>
      <c r="IK14094" s="1009"/>
      <c r="IL14094" s="1009"/>
      <c r="IM14094" s="1009"/>
    </row>
    <row r="14095" spans="17:247" x14ac:dyDescent="0.25">
      <c r="Q14095" s="1333"/>
      <c r="R14095" s="1333"/>
      <c r="S14095" s="669"/>
      <c r="T14095" s="669"/>
      <c r="U14095" s="669"/>
      <c r="AG14095" s="873"/>
      <c r="AN14095" s="669"/>
      <c r="IG14095" s="1009"/>
      <c r="IH14095" s="1009"/>
      <c r="II14095" s="1009"/>
      <c r="IJ14095" s="1009"/>
      <c r="IK14095" s="1009"/>
      <c r="IL14095" s="1009"/>
      <c r="IM14095" s="1009"/>
    </row>
    <row r="14096" spans="17:247" x14ac:dyDescent="0.25">
      <c r="Q14096" s="1333"/>
      <c r="R14096" s="1333"/>
      <c r="S14096" s="669"/>
      <c r="T14096" s="669"/>
      <c r="U14096" s="669"/>
      <c r="AG14096" s="873"/>
      <c r="AN14096" s="669"/>
      <c r="IG14096" s="1009"/>
      <c r="IH14096" s="1009"/>
      <c r="II14096" s="1009"/>
      <c r="IJ14096" s="1009"/>
      <c r="IK14096" s="1009"/>
      <c r="IL14096" s="1009"/>
      <c r="IM14096" s="1009"/>
    </row>
    <row r="14097" spans="17:247" x14ac:dyDescent="0.25">
      <c r="Q14097" s="1333"/>
      <c r="R14097" s="1333"/>
      <c r="S14097" s="669"/>
      <c r="T14097" s="669"/>
      <c r="U14097" s="669"/>
      <c r="AG14097" s="873"/>
      <c r="AN14097" s="669"/>
      <c r="IG14097" s="1009"/>
      <c r="IH14097" s="1009"/>
      <c r="II14097" s="1009"/>
      <c r="IJ14097" s="1009"/>
      <c r="IK14097" s="1009"/>
      <c r="IL14097" s="1009"/>
      <c r="IM14097" s="1009"/>
    </row>
    <row r="14098" spans="17:247" x14ac:dyDescent="0.25">
      <c r="Q14098" s="1333"/>
      <c r="R14098" s="1333"/>
      <c r="S14098" s="669"/>
      <c r="T14098" s="669"/>
      <c r="U14098" s="669"/>
      <c r="AG14098" s="873"/>
      <c r="AN14098" s="669"/>
      <c r="IG14098" s="1009"/>
      <c r="IH14098" s="1009"/>
      <c r="II14098" s="1009"/>
      <c r="IJ14098" s="1009"/>
      <c r="IK14098" s="1009"/>
      <c r="IL14098" s="1009"/>
      <c r="IM14098" s="1009"/>
    </row>
    <row r="14099" spans="17:247" x14ac:dyDescent="0.25">
      <c r="Q14099" s="1333"/>
      <c r="R14099" s="1333"/>
      <c r="S14099" s="669"/>
      <c r="T14099" s="669"/>
      <c r="U14099" s="669"/>
      <c r="AG14099" s="873"/>
      <c r="AN14099" s="669"/>
      <c r="IG14099" s="1009"/>
      <c r="IH14099" s="1009"/>
      <c r="II14099" s="1009"/>
      <c r="IJ14099" s="1009"/>
      <c r="IK14099" s="1009"/>
      <c r="IL14099" s="1009"/>
      <c r="IM14099" s="1009"/>
    </row>
    <row r="14100" spans="17:247" x14ac:dyDescent="0.25">
      <c r="Q14100" s="1333"/>
      <c r="R14100" s="1333"/>
      <c r="S14100" s="669"/>
      <c r="T14100" s="669"/>
      <c r="U14100" s="669"/>
      <c r="AG14100" s="873"/>
      <c r="AN14100" s="669"/>
      <c r="IG14100" s="1009"/>
      <c r="IH14100" s="1009"/>
      <c r="II14100" s="1009"/>
      <c r="IJ14100" s="1009"/>
      <c r="IK14100" s="1009"/>
      <c r="IL14100" s="1009"/>
      <c r="IM14100" s="1009"/>
    </row>
    <row r="14101" spans="17:247" x14ac:dyDescent="0.25">
      <c r="Q14101" s="1333"/>
      <c r="R14101" s="1333"/>
      <c r="S14101" s="669"/>
      <c r="T14101" s="669"/>
      <c r="U14101" s="669"/>
      <c r="AG14101" s="873"/>
      <c r="AN14101" s="669"/>
      <c r="IG14101" s="1009"/>
      <c r="IH14101" s="1009"/>
      <c r="II14101" s="1009"/>
      <c r="IJ14101" s="1009"/>
      <c r="IK14101" s="1009"/>
      <c r="IL14101" s="1009"/>
      <c r="IM14101" s="1009"/>
    </row>
    <row r="14102" spans="17:247" x14ac:dyDescent="0.25">
      <c r="Q14102" s="1333"/>
      <c r="R14102" s="1333"/>
      <c r="S14102" s="669"/>
      <c r="T14102" s="669"/>
      <c r="U14102" s="669"/>
      <c r="AG14102" s="873"/>
      <c r="AN14102" s="669"/>
      <c r="IG14102" s="1009"/>
      <c r="IH14102" s="1009"/>
      <c r="II14102" s="1009"/>
      <c r="IJ14102" s="1009"/>
      <c r="IK14102" s="1009"/>
      <c r="IL14102" s="1009"/>
      <c r="IM14102" s="1009"/>
    </row>
    <row r="14103" spans="17:247" x14ac:dyDescent="0.25">
      <c r="Q14103" s="1333"/>
      <c r="R14103" s="1333"/>
      <c r="S14103" s="669"/>
      <c r="T14103" s="669"/>
      <c r="U14103" s="669"/>
      <c r="AG14103" s="873"/>
      <c r="AN14103" s="669"/>
      <c r="IG14103" s="1009"/>
      <c r="IH14103" s="1009"/>
      <c r="II14103" s="1009"/>
      <c r="IJ14103" s="1009"/>
      <c r="IK14103" s="1009"/>
      <c r="IL14103" s="1009"/>
      <c r="IM14103" s="1009"/>
    </row>
    <row r="14104" spans="17:247" x14ac:dyDescent="0.25">
      <c r="Q14104" s="1333"/>
      <c r="R14104" s="1333"/>
      <c r="S14104" s="669"/>
      <c r="T14104" s="669"/>
      <c r="U14104" s="669"/>
      <c r="AG14104" s="873"/>
      <c r="AN14104" s="669"/>
      <c r="IG14104" s="1009"/>
      <c r="IH14104" s="1009"/>
      <c r="II14104" s="1009"/>
      <c r="IJ14104" s="1009"/>
      <c r="IK14104" s="1009"/>
      <c r="IL14104" s="1009"/>
      <c r="IM14104" s="1009"/>
    </row>
    <row r="14105" spans="17:247" x14ac:dyDescent="0.25">
      <c r="Q14105" s="1333"/>
      <c r="R14105" s="1333"/>
      <c r="S14105" s="669"/>
      <c r="T14105" s="669"/>
      <c r="U14105" s="669"/>
      <c r="AG14105" s="873"/>
      <c r="AN14105" s="669"/>
      <c r="IG14105" s="1009"/>
      <c r="IH14105" s="1009"/>
      <c r="II14105" s="1009"/>
      <c r="IJ14105" s="1009"/>
      <c r="IK14105" s="1009"/>
      <c r="IL14105" s="1009"/>
      <c r="IM14105" s="1009"/>
    </row>
    <row r="14106" spans="17:247" x14ac:dyDescent="0.25">
      <c r="Q14106" s="1333"/>
      <c r="R14106" s="1333"/>
      <c r="S14106" s="669"/>
      <c r="T14106" s="669"/>
      <c r="U14106" s="669"/>
      <c r="AG14106" s="873"/>
      <c r="AN14106" s="669"/>
      <c r="IG14106" s="1009"/>
      <c r="IH14106" s="1009"/>
      <c r="II14106" s="1009"/>
      <c r="IJ14106" s="1009"/>
      <c r="IK14106" s="1009"/>
      <c r="IL14106" s="1009"/>
      <c r="IM14106" s="1009"/>
    </row>
    <row r="14107" spans="17:247" x14ac:dyDescent="0.25">
      <c r="Q14107" s="1333"/>
      <c r="R14107" s="1333"/>
      <c r="S14107" s="669"/>
      <c r="T14107" s="669"/>
      <c r="U14107" s="669"/>
      <c r="AG14107" s="873"/>
      <c r="AN14107" s="669"/>
      <c r="IG14107" s="1009"/>
      <c r="IH14107" s="1009"/>
      <c r="II14107" s="1009"/>
      <c r="IJ14107" s="1009"/>
      <c r="IK14107" s="1009"/>
      <c r="IL14107" s="1009"/>
      <c r="IM14107" s="1009"/>
    </row>
    <row r="14108" spans="17:247" x14ac:dyDescent="0.25">
      <c r="Q14108" s="1333"/>
      <c r="R14108" s="1333"/>
      <c r="S14108" s="669"/>
      <c r="T14108" s="669"/>
      <c r="U14108" s="669"/>
      <c r="AG14108" s="873"/>
      <c r="AN14108" s="669"/>
      <c r="IG14108" s="1009"/>
      <c r="IH14108" s="1009"/>
      <c r="II14108" s="1009"/>
      <c r="IJ14108" s="1009"/>
      <c r="IK14108" s="1009"/>
      <c r="IL14108" s="1009"/>
      <c r="IM14108" s="1009"/>
    </row>
    <row r="14109" spans="17:247" x14ac:dyDescent="0.25">
      <c r="Q14109" s="1333"/>
      <c r="R14109" s="1333"/>
      <c r="S14109" s="669"/>
      <c r="T14109" s="669"/>
      <c r="U14109" s="669"/>
      <c r="AG14109" s="873"/>
      <c r="AN14109" s="669"/>
      <c r="IG14109" s="1009"/>
      <c r="IH14109" s="1009"/>
      <c r="II14109" s="1009"/>
      <c r="IJ14109" s="1009"/>
      <c r="IK14109" s="1009"/>
      <c r="IL14109" s="1009"/>
      <c r="IM14109" s="1009"/>
    </row>
    <row r="14110" spans="17:247" x14ac:dyDescent="0.25">
      <c r="Q14110" s="1333"/>
      <c r="R14110" s="1333"/>
      <c r="S14110" s="669"/>
      <c r="T14110" s="669"/>
      <c r="U14110" s="669"/>
      <c r="AG14110" s="873"/>
      <c r="AN14110" s="669"/>
      <c r="IG14110" s="1009"/>
      <c r="IH14110" s="1009"/>
      <c r="II14110" s="1009"/>
      <c r="IJ14110" s="1009"/>
      <c r="IK14110" s="1009"/>
      <c r="IL14110" s="1009"/>
      <c r="IM14110" s="1009"/>
    </row>
    <row r="14111" spans="17:247" x14ac:dyDescent="0.25">
      <c r="Q14111" s="1333"/>
      <c r="R14111" s="1333"/>
      <c r="S14111" s="669"/>
      <c r="T14111" s="669"/>
      <c r="U14111" s="669"/>
      <c r="AG14111" s="873"/>
      <c r="AN14111" s="669"/>
      <c r="IG14111" s="1009"/>
      <c r="IH14111" s="1009"/>
      <c r="II14111" s="1009"/>
      <c r="IJ14111" s="1009"/>
      <c r="IK14111" s="1009"/>
      <c r="IL14111" s="1009"/>
      <c r="IM14111" s="1009"/>
    </row>
    <row r="14112" spans="17:247" x14ac:dyDescent="0.25">
      <c r="Q14112" s="1333"/>
      <c r="R14112" s="1333"/>
      <c r="S14112" s="669"/>
      <c r="T14112" s="669"/>
      <c r="U14112" s="669"/>
      <c r="AG14112" s="873"/>
      <c r="AN14112" s="669"/>
      <c r="IG14112" s="1009"/>
      <c r="IH14112" s="1009"/>
      <c r="II14112" s="1009"/>
      <c r="IJ14112" s="1009"/>
      <c r="IK14112" s="1009"/>
      <c r="IL14112" s="1009"/>
      <c r="IM14112" s="1009"/>
    </row>
    <row r="14113" spans="17:247" x14ac:dyDescent="0.25">
      <c r="Q14113" s="1333"/>
      <c r="R14113" s="1333"/>
      <c r="S14113" s="669"/>
      <c r="T14113" s="669"/>
      <c r="U14113" s="669"/>
      <c r="AG14113" s="873"/>
      <c r="AN14113" s="669"/>
      <c r="IG14113" s="1009"/>
      <c r="IH14113" s="1009"/>
      <c r="II14113" s="1009"/>
      <c r="IJ14113" s="1009"/>
      <c r="IK14113" s="1009"/>
      <c r="IL14113" s="1009"/>
      <c r="IM14113" s="1009"/>
    </row>
    <row r="14114" spans="17:247" x14ac:dyDescent="0.25">
      <c r="Q14114" s="1333"/>
      <c r="R14114" s="1333"/>
      <c r="S14114" s="669"/>
      <c r="T14114" s="669"/>
      <c r="U14114" s="669"/>
      <c r="AG14114" s="873"/>
      <c r="AN14114" s="669"/>
      <c r="IG14114" s="1009"/>
      <c r="IH14114" s="1009"/>
      <c r="II14114" s="1009"/>
      <c r="IJ14114" s="1009"/>
      <c r="IK14114" s="1009"/>
      <c r="IL14114" s="1009"/>
      <c r="IM14114" s="1009"/>
    </row>
    <row r="14115" spans="17:247" x14ac:dyDescent="0.25">
      <c r="Q14115" s="1333"/>
      <c r="R14115" s="1333"/>
      <c r="S14115" s="669"/>
      <c r="T14115" s="669"/>
      <c r="U14115" s="669"/>
      <c r="AG14115" s="873"/>
      <c r="AN14115" s="669"/>
      <c r="IG14115" s="1009"/>
      <c r="IH14115" s="1009"/>
      <c r="II14115" s="1009"/>
      <c r="IJ14115" s="1009"/>
      <c r="IK14115" s="1009"/>
      <c r="IL14115" s="1009"/>
      <c r="IM14115" s="1009"/>
    </row>
    <row r="14116" spans="17:247" x14ac:dyDescent="0.25">
      <c r="Q14116" s="1333"/>
      <c r="R14116" s="1333"/>
      <c r="S14116" s="669"/>
      <c r="T14116" s="669"/>
      <c r="U14116" s="669"/>
      <c r="AG14116" s="873"/>
      <c r="AN14116" s="669"/>
      <c r="IG14116" s="1009"/>
      <c r="IH14116" s="1009"/>
      <c r="II14116" s="1009"/>
      <c r="IJ14116" s="1009"/>
      <c r="IK14116" s="1009"/>
      <c r="IL14116" s="1009"/>
      <c r="IM14116" s="1009"/>
    </row>
    <row r="14117" spans="17:247" x14ac:dyDescent="0.25">
      <c r="Q14117" s="1333"/>
      <c r="R14117" s="1333"/>
      <c r="S14117" s="669"/>
      <c r="T14117" s="669"/>
      <c r="U14117" s="669"/>
      <c r="AG14117" s="873"/>
      <c r="AN14117" s="669"/>
      <c r="IG14117" s="1009"/>
      <c r="IH14117" s="1009"/>
      <c r="II14117" s="1009"/>
      <c r="IJ14117" s="1009"/>
      <c r="IK14117" s="1009"/>
      <c r="IL14117" s="1009"/>
      <c r="IM14117" s="1009"/>
    </row>
    <row r="14118" spans="17:247" x14ac:dyDescent="0.25">
      <c r="Q14118" s="1333"/>
      <c r="R14118" s="1333"/>
      <c r="S14118" s="669"/>
      <c r="T14118" s="669"/>
      <c r="U14118" s="669"/>
      <c r="AG14118" s="873"/>
      <c r="AN14118" s="669"/>
      <c r="IG14118" s="1009"/>
      <c r="IH14118" s="1009"/>
      <c r="II14118" s="1009"/>
      <c r="IJ14118" s="1009"/>
      <c r="IK14118" s="1009"/>
      <c r="IL14118" s="1009"/>
      <c r="IM14118" s="1009"/>
    </row>
    <row r="14119" spans="17:247" x14ac:dyDescent="0.25">
      <c r="Q14119" s="1333"/>
      <c r="R14119" s="1333"/>
      <c r="S14119" s="669"/>
      <c r="T14119" s="669"/>
      <c r="U14119" s="669"/>
      <c r="AG14119" s="873"/>
      <c r="AN14119" s="669"/>
      <c r="IG14119" s="1009"/>
      <c r="IH14119" s="1009"/>
      <c r="II14119" s="1009"/>
      <c r="IJ14119" s="1009"/>
      <c r="IK14119" s="1009"/>
      <c r="IL14119" s="1009"/>
      <c r="IM14119" s="1009"/>
    </row>
    <row r="14120" spans="17:247" x14ac:dyDescent="0.25">
      <c r="Q14120" s="1333"/>
      <c r="R14120" s="1333"/>
      <c r="S14120" s="669"/>
      <c r="T14120" s="669"/>
      <c r="U14120" s="669"/>
      <c r="AG14120" s="873"/>
      <c r="AN14120" s="669"/>
      <c r="IG14120" s="1009"/>
      <c r="IH14120" s="1009"/>
      <c r="II14120" s="1009"/>
      <c r="IJ14120" s="1009"/>
      <c r="IK14120" s="1009"/>
      <c r="IL14120" s="1009"/>
      <c r="IM14120" s="1009"/>
    </row>
    <row r="14121" spans="17:247" x14ac:dyDescent="0.25">
      <c r="Q14121" s="1333"/>
      <c r="R14121" s="1333"/>
      <c r="S14121" s="669"/>
      <c r="T14121" s="669"/>
      <c r="U14121" s="669"/>
      <c r="AG14121" s="873"/>
      <c r="AN14121" s="669"/>
      <c r="IG14121" s="1009"/>
      <c r="IH14121" s="1009"/>
      <c r="II14121" s="1009"/>
      <c r="IJ14121" s="1009"/>
      <c r="IK14121" s="1009"/>
      <c r="IL14121" s="1009"/>
      <c r="IM14121" s="1009"/>
    </row>
    <row r="14122" spans="17:247" x14ac:dyDescent="0.25">
      <c r="Q14122" s="1333"/>
      <c r="R14122" s="1333"/>
      <c r="S14122" s="669"/>
      <c r="T14122" s="669"/>
      <c r="U14122" s="669"/>
      <c r="AG14122" s="873"/>
      <c r="AN14122" s="669"/>
      <c r="IG14122" s="1009"/>
      <c r="IH14122" s="1009"/>
      <c r="II14122" s="1009"/>
      <c r="IJ14122" s="1009"/>
      <c r="IK14122" s="1009"/>
      <c r="IL14122" s="1009"/>
      <c r="IM14122" s="1009"/>
    </row>
    <row r="14123" spans="17:247" x14ac:dyDescent="0.25">
      <c r="Q14123" s="1333"/>
      <c r="R14123" s="1333"/>
      <c r="S14123" s="669"/>
      <c r="T14123" s="669"/>
      <c r="U14123" s="669"/>
      <c r="AG14123" s="873"/>
      <c r="AN14123" s="669"/>
      <c r="IG14123" s="1009"/>
      <c r="IH14123" s="1009"/>
      <c r="II14123" s="1009"/>
      <c r="IJ14123" s="1009"/>
      <c r="IK14123" s="1009"/>
      <c r="IL14123" s="1009"/>
      <c r="IM14123" s="1009"/>
    </row>
    <row r="14124" spans="17:247" x14ac:dyDescent="0.25">
      <c r="Q14124" s="1333"/>
      <c r="R14124" s="1333"/>
      <c r="S14124" s="669"/>
      <c r="T14124" s="669"/>
      <c r="U14124" s="669"/>
      <c r="AG14124" s="873"/>
      <c r="AN14124" s="669"/>
      <c r="IG14124" s="1009"/>
      <c r="IH14124" s="1009"/>
      <c r="II14124" s="1009"/>
      <c r="IJ14124" s="1009"/>
      <c r="IK14124" s="1009"/>
      <c r="IL14124" s="1009"/>
      <c r="IM14124" s="1009"/>
    </row>
    <row r="14125" spans="17:247" x14ac:dyDescent="0.25">
      <c r="Q14125" s="1333"/>
      <c r="R14125" s="1333"/>
      <c r="S14125" s="669"/>
      <c r="T14125" s="669"/>
      <c r="U14125" s="669"/>
      <c r="AG14125" s="873"/>
      <c r="AN14125" s="669"/>
      <c r="IG14125" s="1009"/>
      <c r="IH14125" s="1009"/>
      <c r="II14125" s="1009"/>
      <c r="IJ14125" s="1009"/>
      <c r="IK14125" s="1009"/>
      <c r="IL14125" s="1009"/>
      <c r="IM14125" s="1009"/>
    </row>
    <row r="14126" spans="17:247" x14ac:dyDescent="0.25">
      <c r="Q14126" s="1333"/>
      <c r="R14126" s="1333"/>
      <c r="S14126" s="669"/>
      <c r="T14126" s="669"/>
      <c r="U14126" s="669"/>
      <c r="AG14126" s="873"/>
      <c r="AN14126" s="669"/>
      <c r="IG14126" s="1009"/>
      <c r="IH14126" s="1009"/>
      <c r="II14126" s="1009"/>
      <c r="IJ14126" s="1009"/>
      <c r="IK14126" s="1009"/>
      <c r="IL14126" s="1009"/>
      <c r="IM14126" s="1009"/>
    </row>
    <row r="14127" spans="17:247" x14ac:dyDescent="0.25">
      <c r="Q14127" s="1333"/>
      <c r="R14127" s="1333"/>
      <c r="S14127" s="669"/>
      <c r="T14127" s="669"/>
      <c r="U14127" s="669"/>
      <c r="AG14127" s="873"/>
      <c r="AN14127" s="669"/>
      <c r="IG14127" s="1009"/>
      <c r="IH14127" s="1009"/>
      <c r="II14127" s="1009"/>
      <c r="IJ14127" s="1009"/>
      <c r="IK14127" s="1009"/>
      <c r="IL14127" s="1009"/>
      <c r="IM14127" s="1009"/>
    </row>
    <row r="14128" spans="17:247" x14ac:dyDescent="0.25">
      <c r="Q14128" s="1333"/>
      <c r="R14128" s="1333"/>
      <c r="S14128" s="669"/>
      <c r="T14128" s="669"/>
      <c r="U14128" s="669"/>
      <c r="AG14128" s="873"/>
      <c r="AN14128" s="669"/>
      <c r="IG14128" s="1009"/>
      <c r="IH14128" s="1009"/>
      <c r="II14128" s="1009"/>
      <c r="IJ14128" s="1009"/>
      <c r="IK14128" s="1009"/>
      <c r="IL14128" s="1009"/>
      <c r="IM14128" s="1009"/>
    </row>
    <row r="14129" spans="17:247" x14ac:dyDescent="0.25">
      <c r="Q14129" s="1333"/>
      <c r="R14129" s="1333"/>
      <c r="S14129" s="669"/>
      <c r="T14129" s="669"/>
      <c r="U14129" s="669"/>
      <c r="AG14129" s="873"/>
      <c r="AN14129" s="669"/>
      <c r="IG14129" s="1009"/>
      <c r="IH14129" s="1009"/>
      <c r="II14129" s="1009"/>
      <c r="IJ14129" s="1009"/>
      <c r="IK14129" s="1009"/>
      <c r="IL14129" s="1009"/>
      <c r="IM14129" s="1009"/>
    </row>
    <row r="14130" spans="17:247" x14ac:dyDescent="0.25">
      <c r="Q14130" s="1333"/>
      <c r="R14130" s="1333"/>
      <c r="S14130" s="669"/>
      <c r="T14130" s="669"/>
      <c r="U14130" s="669"/>
      <c r="AG14130" s="873"/>
      <c r="AN14130" s="669"/>
      <c r="IG14130" s="1009"/>
      <c r="IH14130" s="1009"/>
      <c r="II14130" s="1009"/>
      <c r="IJ14130" s="1009"/>
      <c r="IK14130" s="1009"/>
      <c r="IL14130" s="1009"/>
      <c r="IM14130" s="1009"/>
    </row>
    <row r="14131" spans="17:247" x14ac:dyDescent="0.25">
      <c r="Q14131" s="1333"/>
      <c r="R14131" s="1333"/>
      <c r="S14131" s="669"/>
      <c r="T14131" s="669"/>
      <c r="U14131" s="669"/>
      <c r="AG14131" s="873"/>
      <c r="AN14131" s="669"/>
      <c r="IG14131" s="1009"/>
      <c r="IH14131" s="1009"/>
      <c r="II14131" s="1009"/>
      <c r="IJ14131" s="1009"/>
      <c r="IK14131" s="1009"/>
      <c r="IL14131" s="1009"/>
      <c r="IM14131" s="1009"/>
    </row>
    <row r="14132" spans="17:247" x14ac:dyDescent="0.25">
      <c r="Q14132" s="1333"/>
      <c r="R14132" s="1333"/>
      <c r="S14132" s="669"/>
      <c r="T14132" s="669"/>
      <c r="U14132" s="669"/>
      <c r="AG14132" s="873"/>
      <c r="AN14132" s="669"/>
      <c r="IG14132" s="1009"/>
      <c r="IH14132" s="1009"/>
      <c r="II14132" s="1009"/>
      <c r="IJ14132" s="1009"/>
      <c r="IK14132" s="1009"/>
      <c r="IL14132" s="1009"/>
      <c r="IM14132" s="1009"/>
    </row>
    <row r="14133" spans="17:247" x14ac:dyDescent="0.25">
      <c r="Q14133" s="1333"/>
      <c r="R14133" s="1333"/>
      <c r="S14133" s="669"/>
      <c r="T14133" s="669"/>
      <c r="U14133" s="669"/>
      <c r="AG14133" s="873"/>
      <c r="AN14133" s="669"/>
      <c r="IG14133" s="1009"/>
      <c r="IH14133" s="1009"/>
      <c r="II14133" s="1009"/>
      <c r="IJ14133" s="1009"/>
      <c r="IK14133" s="1009"/>
      <c r="IL14133" s="1009"/>
      <c r="IM14133" s="1009"/>
    </row>
    <row r="14134" spans="17:247" x14ac:dyDescent="0.25">
      <c r="Q14134" s="1333"/>
      <c r="R14134" s="1333"/>
      <c r="S14134" s="669"/>
      <c r="T14134" s="669"/>
      <c r="U14134" s="669"/>
      <c r="AG14134" s="873"/>
      <c r="AN14134" s="669"/>
      <c r="IG14134" s="1009"/>
      <c r="IH14134" s="1009"/>
      <c r="II14134" s="1009"/>
      <c r="IJ14134" s="1009"/>
      <c r="IK14134" s="1009"/>
      <c r="IL14134" s="1009"/>
      <c r="IM14134" s="1009"/>
    </row>
    <row r="14135" spans="17:247" x14ac:dyDescent="0.25">
      <c r="Q14135" s="1333"/>
      <c r="R14135" s="1333"/>
      <c r="S14135" s="669"/>
      <c r="T14135" s="669"/>
      <c r="U14135" s="669"/>
      <c r="AG14135" s="873"/>
      <c r="AN14135" s="669"/>
      <c r="IG14135" s="1009"/>
      <c r="IH14135" s="1009"/>
      <c r="II14135" s="1009"/>
      <c r="IJ14135" s="1009"/>
      <c r="IK14135" s="1009"/>
      <c r="IL14135" s="1009"/>
      <c r="IM14135" s="1009"/>
    </row>
    <row r="14136" spans="17:247" x14ac:dyDescent="0.25">
      <c r="Q14136" s="1333"/>
      <c r="R14136" s="1333"/>
      <c r="S14136" s="669"/>
      <c r="T14136" s="669"/>
      <c r="U14136" s="669"/>
      <c r="AG14136" s="873"/>
      <c r="AN14136" s="669"/>
      <c r="IG14136" s="1009"/>
      <c r="IH14136" s="1009"/>
      <c r="II14136" s="1009"/>
      <c r="IJ14136" s="1009"/>
      <c r="IK14136" s="1009"/>
      <c r="IL14136" s="1009"/>
      <c r="IM14136" s="1009"/>
    </row>
    <row r="14137" spans="17:247" x14ac:dyDescent="0.25">
      <c r="Q14137" s="1333"/>
      <c r="R14137" s="1333"/>
      <c r="S14137" s="669"/>
      <c r="T14137" s="669"/>
      <c r="U14137" s="669"/>
      <c r="AG14137" s="873"/>
      <c r="AN14137" s="669"/>
      <c r="IG14137" s="1009"/>
      <c r="IH14137" s="1009"/>
      <c r="II14137" s="1009"/>
      <c r="IJ14137" s="1009"/>
      <c r="IK14137" s="1009"/>
      <c r="IL14137" s="1009"/>
      <c r="IM14137" s="1009"/>
    </row>
    <row r="14138" spans="17:247" x14ac:dyDescent="0.25">
      <c r="Q14138" s="1333"/>
      <c r="R14138" s="1333"/>
      <c r="S14138" s="669"/>
      <c r="T14138" s="669"/>
      <c r="U14138" s="669"/>
      <c r="AG14138" s="873"/>
      <c r="AN14138" s="669"/>
      <c r="IG14138" s="1009"/>
      <c r="IH14138" s="1009"/>
      <c r="II14138" s="1009"/>
      <c r="IJ14138" s="1009"/>
      <c r="IK14138" s="1009"/>
      <c r="IL14138" s="1009"/>
      <c r="IM14138" s="1009"/>
    </row>
    <row r="14139" spans="17:247" x14ac:dyDescent="0.25">
      <c r="Q14139" s="1333"/>
      <c r="R14139" s="1333"/>
      <c r="S14139" s="669"/>
      <c r="T14139" s="669"/>
      <c r="U14139" s="669"/>
      <c r="AG14139" s="873"/>
      <c r="AN14139" s="669"/>
      <c r="IG14139" s="1009"/>
      <c r="IH14139" s="1009"/>
      <c r="II14139" s="1009"/>
      <c r="IJ14139" s="1009"/>
      <c r="IK14139" s="1009"/>
      <c r="IL14139" s="1009"/>
      <c r="IM14139" s="1009"/>
    </row>
    <row r="14140" spans="17:247" x14ac:dyDescent="0.25">
      <c r="Q14140" s="1333"/>
      <c r="R14140" s="1333"/>
      <c r="S14140" s="669"/>
      <c r="T14140" s="669"/>
      <c r="U14140" s="669"/>
      <c r="AG14140" s="873"/>
      <c r="AN14140" s="669"/>
      <c r="IG14140" s="1009"/>
      <c r="IH14140" s="1009"/>
      <c r="II14140" s="1009"/>
      <c r="IJ14140" s="1009"/>
      <c r="IK14140" s="1009"/>
      <c r="IL14140" s="1009"/>
      <c r="IM14140" s="1009"/>
    </row>
    <row r="14141" spans="17:247" x14ac:dyDescent="0.25">
      <c r="Q14141" s="1333"/>
      <c r="R14141" s="1333"/>
      <c r="S14141" s="669"/>
      <c r="T14141" s="669"/>
      <c r="U14141" s="669"/>
      <c r="AG14141" s="873"/>
      <c r="AN14141" s="669"/>
      <c r="IG14141" s="1009"/>
      <c r="IH14141" s="1009"/>
      <c r="II14141" s="1009"/>
      <c r="IJ14141" s="1009"/>
      <c r="IK14141" s="1009"/>
      <c r="IL14141" s="1009"/>
      <c r="IM14141" s="1009"/>
    </row>
    <row r="14142" spans="17:247" x14ac:dyDescent="0.25">
      <c r="Q14142" s="1333"/>
      <c r="R14142" s="1333"/>
      <c r="S14142" s="669"/>
      <c r="T14142" s="669"/>
      <c r="U14142" s="669"/>
      <c r="AG14142" s="873"/>
      <c r="AN14142" s="669"/>
      <c r="IG14142" s="1009"/>
      <c r="IH14142" s="1009"/>
      <c r="II14142" s="1009"/>
      <c r="IJ14142" s="1009"/>
      <c r="IK14142" s="1009"/>
      <c r="IL14142" s="1009"/>
      <c r="IM14142" s="1009"/>
    </row>
    <row r="14143" spans="17:247" x14ac:dyDescent="0.25">
      <c r="Q14143" s="1333"/>
      <c r="R14143" s="1333"/>
      <c r="S14143" s="669"/>
      <c r="T14143" s="669"/>
      <c r="U14143" s="669"/>
      <c r="AG14143" s="873"/>
      <c r="AN14143" s="669"/>
      <c r="IG14143" s="1009"/>
      <c r="IH14143" s="1009"/>
      <c r="II14143" s="1009"/>
      <c r="IJ14143" s="1009"/>
      <c r="IK14143" s="1009"/>
      <c r="IL14143" s="1009"/>
      <c r="IM14143" s="1009"/>
    </row>
    <row r="14144" spans="17:247" x14ac:dyDescent="0.25">
      <c r="Q14144" s="1333"/>
      <c r="R14144" s="1333"/>
      <c r="S14144" s="669"/>
      <c r="T14144" s="669"/>
      <c r="U14144" s="669"/>
      <c r="AG14144" s="873"/>
      <c r="AN14144" s="669"/>
      <c r="IG14144" s="1009"/>
      <c r="IH14144" s="1009"/>
      <c r="II14144" s="1009"/>
      <c r="IJ14144" s="1009"/>
      <c r="IK14144" s="1009"/>
      <c r="IL14144" s="1009"/>
      <c r="IM14144" s="1009"/>
    </row>
    <row r="14145" spans="17:247" x14ac:dyDescent="0.25">
      <c r="Q14145" s="1333"/>
      <c r="R14145" s="1333"/>
      <c r="S14145" s="669"/>
      <c r="T14145" s="669"/>
      <c r="U14145" s="669"/>
      <c r="AG14145" s="873"/>
      <c r="AN14145" s="669"/>
      <c r="IG14145" s="1009"/>
      <c r="IH14145" s="1009"/>
      <c r="II14145" s="1009"/>
      <c r="IJ14145" s="1009"/>
      <c r="IK14145" s="1009"/>
      <c r="IL14145" s="1009"/>
      <c r="IM14145" s="1009"/>
    </row>
    <row r="14146" spans="17:247" x14ac:dyDescent="0.25">
      <c r="Q14146" s="1333"/>
      <c r="R14146" s="1333"/>
      <c r="S14146" s="669"/>
      <c r="T14146" s="669"/>
      <c r="U14146" s="669"/>
      <c r="AG14146" s="873"/>
      <c r="AN14146" s="669"/>
      <c r="IG14146" s="1009"/>
      <c r="IH14146" s="1009"/>
      <c r="II14146" s="1009"/>
      <c r="IJ14146" s="1009"/>
      <c r="IK14146" s="1009"/>
      <c r="IL14146" s="1009"/>
      <c r="IM14146" s="1009"/>
    </row>
    <row r="14147" spans="17:247" x14ac:dyDescent="0.25">
      <c r="Q14147" s="1333"/>
      <c r="R14147" s="1333"/>
      <c r="S14147" s="669"/>
      <c r="T14147" s="669"/>
      <c r="U14147" s="669"/>
      <c r="AG14147" s="873"/>
      <c r="AN14147" s="669"/>
      <c r="IG14147" s="1009"/>
      <c r="IH14147" s="1009"/>
      <c r="II14147" s="1009"/>
      <c r="IJ14147" s="1009"/>
      <c r="IK14147" s="1009"/>
      <c r="IL14147" s="1009"/>
      <c r="IM14147" s="1009"/>
    </row>
    <row r="14148" spans="17:247" x14ac:dyDescent="0.25">
      <c r="Q14148" s="1333"/>
      <c r="R14148" s="1333"/>
      <c r="S14148" s="669"/>
      <c r="T14148" s="669"/>
      <c r="U14148" s="669"/>
      <c r="AG14148" s="873"/>
      <c r="AN14148" s="669"/>
      <c r="IG14148" s="1009"/>
      <c r="IH14148" s="1009"/>
      <c r="II14148" s="1009"/>
      <c r="IJ14148" s="1009"/>
      <c r="IK14148" s="1009"/>
      <c r="IL14148" s="1009"/>
      <c r="IM14148" s="1009"/>
    </row>
    <row r="14149" spans="17:247" x14ac:dyDescent="0.25">
      <c r="Q14149" s="1333"/>
      <c r="R14149" s="1333"/>
      <c r="S14149" s="669"/>
      <c r="T14149" s="669"/>
      <c r="U14149" s="669"/>
      <c r="AG14149" s="873"/>
      <c r="AN14149" s="669"/>
      <c r="IG14149" s="1009"/>
      <c r="IH14149" s="1009"/>
      <c r="II14149" s="1009"/>
      <c r="IJ14149" s="1009"/>
      <c r="IK14149" s="1009"/>
      <c r="IL14149" s="1009"/>
      <c r="IM14149" s="1009"/>
    </row>
    <row r="14150" spans="17:247" x14ac:dyDescent="0.25">
      <c r="Q14150" s="1333"/>
      <c r="R14150" s="1333"/>
      <c r="S14150" s="669"/>
      <c r="T14150" s="669"/>
      <c r="U14150" s="669"/>
      <c r="AG14150" s="873"/>
      <c r="AN14150" s="669"/>
      <c r="IG14150" s="1009"/>
      <c r="IH14150" s="1009"/>
      <c r="II14150" s="1009"/>
      <c r="IJ14150" s="1009"/>
      <c r="IK14150" s="1009"/>
      <c r="IL14150" s="1009"/>
      <c r="IM14150" s="1009"/>
    </row>
    <row r="14151" spans="17:247" x14ac:dyDescent="0.25">
      <c r="Q14151" s="1333"/>
      <c r="R14151" s="1333"/>
      <c r="S14151" s="669"/>
      <c r="T14151" s="669"/>
      <c r="U14151" s="669"/>
      <c r="AG14151" s="873"/>
      <c r="AN14151" s="669"/>
      <c r="IG14151" s="1009"/>
      <c r="IH14151" s="1009"/>
      <c r="II14151" s="1009"/>
      <c r="IJ14151" s="1009"/>
      <c r="IK14151" s="1009"/>
      <c r="IL14151" s="1009"/>
      <c r="IM14151" s="1009"/>
    </row>
    <row r="14152" spans="17:247" x14ac:dyDescent="0.25">
      <c r="Q14152" s="1333"/>
      <c r="R14152" s="1333"/>
      <c r="S14152" s="669"/>
      <c r="T14152" s="669"/>
      <c r="U14152" s="669"/>
      <c r="AG14152" s="873"/>
      <c r="AN14152" s="669"/>
      <c r="IG14152" s="1009"/>
      <c r="IH14152" s="1009"/>
      <c r="II14152" s="1009"/>
      <c r="IJ14152" s="1009"/>
      <c r="IK14152" s="1009"/>
      <c r="IL14152" s="1009"/>
      <c r="IM14152" s="1009"/>
    </row>
    <row r="14153" spans="17:247" x14ac:dyDescent="0.25">
      <c r="Q14153" s="1333"/>
      <c r="R14153" s="1333"/>
      <c r="S14153" s="669"/>
      <c r="T14153" s="669"/>
      <c r="U14153" s="669"/>
      <c r="AG14153" s="873"/>
      <c r="AN14153" s="669"/>
      <c r="IG14153" s="1009"/>
      <c r="IH14153" s="1009"/>
      <c r="II14153" s="1009"/>
      <c r="IJ14153" s="1009"/>
      <c r="IK14153" s="1009"/>
      <c r="IL14153" s="1009"/>
      <c r="IM14153" s="1009"/>
    </row>
    <row r="14154" spans="17:247" x14ac:dyDescent="0.25">
      <c r="Q14154" s="1333"/>
      <c r="R14154" s="1333"/>
      <c r="S14154" s="669"/>
      <c r="T14154" s="669"/>
      <c r="U14154" s="669"/>
      <c r="AG14154" s="873"/>
      <c r="AN14154" s="669"/>
      <c r="IG14154" s="1009"/>
      <c r="IH14154" s="1009"/>
      <c r="II14154" s="1009"/>
      <c r="IJ14154" s="1009"/>
      <c r="IK14154" s="1009"/>
      <c r="IL14154" s="1009"/>
      <c r="IM14154" s="1009"/>
    </row>
    <row r="14155" spans="17:247" x14ac:dyDescent="0.25">
      <c r="Q14155" s="1333"/>
      <c r="R14155" s="1333"/>
      <c r="S14155" s="669"/>
      <c r="T14155" s="669"/>
      <c r="U14155" s="669"/>
      <c r="AG14155" s="873"/>
      <c r="AN14155" s="669"/>
      <c r="IG14155" s="1009"/>
      <c r="IH14155" s="1009"/>
      <c r="II14155" s="1009"/>
      <c r="IJ14155" s="1009"/>
      <c r="IK14155" s="1009"/>
      <c r="IL14155" s="1009"/>
      <c r="IM14155" s="1009"/>
    </row>
    <row r="14156" spans="17:247" x14ac:dyDescent="0.25">
      <c r="Q14156" s="1333"/>
      <c r="R14156" s="1333"/>
      <c r="S14156" s="669"/>
      <c r="T14156" s="669"/>
      <c r="U14156" s="669"/>
      <c r="AG14156" s="873"/>
      <c r="AN14156" s="669"/>
      <c r="IG14156" s="1009"/>
      <c r="IH14156" s="1009"/>
      <c r="II14156" s="1009"/>
      <c r="IJ14156" s="1009"/>
      <c r="IK14156" s="1009"/>
      <c r="IL14156" s="1009"/>
      <c r="IM14156" s="1009"/>
    </row>
    <row r="14157" spans="17:247" x14ac:dyDescent="0.25">
      <c r="Q14157" s="1333"/>
      <c r="R14157" s="1333"/>
      <c r="S14157" s="669"/>
      <c r="T14157" s="669"/>
      <c r="U14157" s="669"/>
      <c r="AG14157" s="873"/>
      <c r="AN14157" s="669"/>
      <c r="IG14157" s="1009"/>
      <c r="IH14157" s="1009"/>
      <c r="II14157" s="1009"/>
      <c r="IJ14157" s="1009"/>
      <c r="IK14157" s="1009"/>
      <c r="IL14157" s="1009"/>
      <c r="IM14157" s="1009"/>
    </row>
    <row r="14158" spans="17:247" x14ac:dyDescent="0.25">
      <c r="Q14158" s="1333"/>
      <c r="R14158" s="1333"/>
      <c r="S14158" s="669"/>
      <c r="T14158" s="669"/>
      <c r="U14158" s="669"/>
      <c r="AG14158" s="873"/>
      <c r="AN14158" s="669"/>
      <c r="IG14158" s="1009"/>
      <c r="IH14158" s="1009"/>
      <c r="II14158" s="1009"/>
      <c r="IJ14158" s="1009"/>
      <c r="IK14158" s="1009"/>
      <c r="IL14158" s="1009"/>
      <c r="IM14158" s="1009"/>
    </row>
    <row r="14159" spans="17:247" x14ac:dyDescent="0.25">
      <c r="Q14159" s="1333"/>
      <c r="R14159" s="1333"/>
      <c r="S14159" s="669"/>
      <c r="T14159" s="669"/>
      <c r="U14159" s="669"/>
      <c r="AG14159" s="873"/>
      <c r="AN14159" s="669"/>
      <c r="IG14159" s="1009"/>
      <c r="IH14159" s="1009"/>
      <c r="II14159" s="1009"/>
      <c r="IJ14159" s="1009"/>
      <c r="IK14159" s="1009"/>
      <c r="IL14159" s="1009"/>
      <c r="IM14159" s="1009"/>
    </row>
    <row r="14160" spans="17:247" x14ac:dyDescent="0.25">
      <c r="Q14160" s="1333"/>
      <c r="R14160" s="1333"/>
      <c r="S14160" s="669"/>
      <c r="T14160" s="669"/>
      <c r="U14160" s="669"/>
      <c r="AG14160" s="873"/>
      <c r="AN14160" s="669"/>
      <c r="IG14160" s="1009"/>
      <c r="IH14160" s="1009"/>
      <c r="II14160" s="1009"/>
      <c r="IJ14160" s="1009"/>
      <c r="IK14160" s="1009"/>
      <c r="IL14160" s="1009"/>
      <c r="IM14160" s="1009"/>
    </row>
    <row r="14161" spans="17:247" x14ac:dyDescent="0.25">
      <c r="Q14161" s="1333"/>
      <c r="R14161" s="1333"/>
      <c r="S14161" s="669"/>
      <c r="T14161" s="669"/>
      <c r="U14161" s="669"/>
      <c r="AG14161" s="873"/>
      <c r="AN14161" s="669"/>
      <c r="IG14161" s="1009"/>
      <c r="IH14161" s="1009"/>
      <c r="II14161" s="1009"/>
      <c r="IJ14161" s="1009"/>
      <c r="IK14161" s="1009"/>
      <c r="IL14161" s="1009"/>
      <c r="IM14161" s="1009"/>
    </row>
    <row r="14162" spans="17:247" x14ac:dyDescent="0.25">
      <c r="Q14162" s="1333"/>
      <c r="R14162" s="1333"/>
      <c r="S14162" s="669"/>
      <c r="T14162" s="669"/>
      <c r="U14162" s="669"/>
      <c r="AG14162" s="873"/>
      <c r="AN14162" s="669"/>
      <c r="IG14162" s="1009"/>
      <c r="IH14162" s="1009"/>
      <c r="II14162" s="1009"/>
      <c r="IJ14162" s="1009"/>
      <c r="IK14162" s="1009"/>
      <c r="IL14162" s="1009"/>
      <c r="IM14162" s="1009"/>
    </row>
    <row r="14163" spans="17:247" x14ac:dyDescent="0.25">
      <c r="Q14163" s="1333"/>
      <c r="R14163" s="1333"/>
      <c r="S14163" s="669"/>
      <c r="T14163" s="669"/>
      <c r="U14163" s="669"/>
      <c r="AG14163" s="873"/>
      <c r="AN14163" s="669"/>
      <c r="IG14163" s="1009"/>
      <c r="IH14163" s="1009"/>
      <c r="II14163" s="1009"/>
      <c r="IJ14163" s="1009"/>
      <c r="IK14163" s="1009"/>
      <c r="IL14163" s="1009"/>
      <c r="IM14163" s="1009"/>
    </row>
    <row r="14164" spans="17:247" x14ac:dyDescent="0.25">
      <c r="Q14164" s="1333"/>
      <c r="R14164" s="1333"/>
      <c r="S14164" s="669"/>
      <c r="T14164" s="669"/>
      <c r="U14164" s="669"/>
      <c r="AG14164" s="873"/>
      <c r="AN14164" s="669"/>
      <c r="IG14164" s="1009"/>
      <c r="IH14164" s="1009"/>
      <c r="II14164" s="1009"/>
      <c r="IJ14164" s="1009"/>
      <c r="IK14164" s="1009"/>
      <c r="IL14164" s="1009"/>
      <c r="IM14164" s="1009"/>
    </row>
    <row r="14165" spans="17:247" x14ac:dyDescent="0.25">
      <c r="Q14165" s="1333"/>
      <c r="R14165" s="1333"/>
      <c r="S14165" s="669"/>
      <c r="T14165" s="669"/>
      <c r="U14165" s="669"/>
      <c r="AG14165" s="873"/>
      <c r="AN14165" s="669"/>
      <c r="IG14165" s="1009"/>
      <c r="IH14165" s="1009"/>
      <c r="II14165" s="1009"/>
      <c r="IJ14165" s="1009"/>
      <c r="IK14165" s="1009"/>
      <c r="IL14165" s="1009"/>
      <c r="IM14165" s="1009"/>
    </row>
    <row r="14166" spans="17:247" x14ac:dyDescent="0.25">
      <c r="Q14166" s="1333"/>
      <c r="R14166" s="1333"/>
      <c r="S14166" s="669"/>
      <c r="T14166" s="669"/>
      <c r="U14166" s="669"/>
      <c r="AG14166" s="873"/>
      <c r="AN14166" s="669"/>
      <c r="IG14166" s="1009"/>
      <c r="IH14166" s="1009"/>
      <c r="II14166" s="1009"/>
      <c r="IJ14166" s="1009"/>
      <c r="IK14166" s="1009"/>
      <c r="IL14166" s="1009"/>
      <c r="IM14166" s="1009"/>
    </row>
    <row r="14167" spans="17:247" x14ac:dyDescent="0.25">
      <c r="Q14167" s="1333"/>
      <c r="R14167" s="1333"/>
      <c r="S14167" s="669"/>
      <c r="T14167" s="669"/>
      <c r="U14167" s="669"/>
      <c r="AG14167" s="873"/>
      <c r="AN14167" s="669"/>
      <c r="IG14167" s="1009"/>
      <c r="IH14167" s="1009"/>
      <c r="II14167" s="1009"/>
      <c r="IJ14167" s="1009"/>
      <c r="IK14167" s="1009"/>
      <c r="IL14167" s="1009"/>
      <c r="IM14167" s="1009"/>
    </row>
    <row r="14168" spans="17:247" x14ac:dyDescent="0.25">
      <c r="Q14168" s="1333"/>
      <c r="R14168" s="1333"/>
      <c r="S14168" s="669"/>
      <c r="T14168" s="669"/>
      <c r="U14168" s="669"/>
      <c r="AG14168" s="873"/>
      <c r="AN14168" s="669"/>
      <c r="IG14168" s="1009"/>
      <c r="IH14168" s="1009"/>
      <c r="II14168" s="1009"/>
      <c r="IJ14168" s="1009"/>
      <c r="IK14168" s="1009"/>
      <c r="IL14168" s="1009"/>
      <c r="IM14168" s="1009"/>
    </row>
    <row r="14169" spans="17:247" x14ac:dyDescent="0.25">
      <c r="Q14169" s="1333"/>
      <c r="R14169" s="1333"/>
      <c r="S14169" s="669"/>
      <c r="T14169" s="669"/>
      <c r="U14169" s="669"/>
      <c r="AG14169" s="873"/>
      <c r="AN14169" s="669"/>
      <c r="IG14169" s="1009"/>
      <c r="IH14169" s="1009"/>
      <c r="II14169" s="1009"/>
      <c r="IJ14169" s="1009"/>
      <c r="IK14169" s="1009"/>
      <c r="IL14169" s="1009"/>
      <c r="IM14169" s="1009"/>
    </row>
    <row r="14170" spans="17:247" x14ac:dyDescent="0.25">
      <c r="Q14170" s="1333"/>
      <c r="R14170" s="1333"/>
      <c r="S14170" s="669"/>
      <c r="T14170" s="669"/>
      <c r="U14170" s="669"/>
      <c r="AG14170" s="873"/>
      <c r="AN14170" s="669"/>
      <c r="IG14170" s="1009"/>
      <c r="IH14170" s="1009"/>
      <c r="II14170" s="1009"/>
      <c r="IJ14170" s="1009"/>
      <c r="IK14170" s="1009"/>
      <c r="IL14170" s="1009"/>
      <c r="IM14170" s="1009"/>
    </row>
    <row r="14171" spans="17:247" x14ac:dyDescent="0.25">
      <c r="Q14171" s="1333"/>
      <c r="R14171" s="1333"/>
      <c r="S14171" s="669"/>
      <c r="T14171" s="669"/>
      <c r="U14171" s="669"/>
      <c r="AG14171" s="873"/>
      <c r="AN14171" s="669"/>
      <c r="IG14171" s="1009"/>
      <c r="IH14171" s="1009"/>
      <c r="II14171" s="1009"/>
      <c r="IJ14171" s="1009"/>
      <c r="IK14171" s="1009"/>
      <c r="IL14171" s="1009"/>
      <c r="IM14171" s="1009"/>
    </row>
    <row r="14172" spans="17:247" x14ac:dyDescent="0.25">
      <c r="Q14172" s="1333"/>
      <c r="R14172" s="1333"/>
      <c r="S14172" s="669"/>
      <c r="T14172" s="669"/>
      <c r="U14172" s="669"/>
      <c r="AG14172" s="873"/>
      <c r="AN14172" s="669"/>
      <c r="IG14172" s="1009"/>
      <c r="IH14172" s="1009"/>
      <c r="II14172" s="1009"/>
      <c r="IJ14172" s="1009"/>
      <c r="IK14172" s="1009"/>
      <c r="IL14172" s="1009"/>
      <c r="IM14172" s="1009"/>
    </row>
    <row r="14173" spans="17:247" x14ac:dyDescent="0.25">
      <c r="Q14173" s="1333"/>
      <c r="R14173" s="1333"/>
      <c r="S14173" s="669"/>
      <c r="T14173" s="669"/>
      <c r="U14173" s="669"/>
      <c r="AG14173" s="873"/>
      <c r="AN14173" s="669"/>
      <c r="IG14173" s="1009"/>
      <c r="IH14173" s="1009"/>
      <c r="II14173" s="1009"/>
      <c r="IJ14173" s="1009"/>
      <c r="IK14173" s="1009"/>
      <c r="IL14173" s="1009"/>
      <c r="IM14173" s="1009"/>
    </row>
    <row r="14174" spans="17:247" x14ac:dyDescent="0.25">
      <c r="Q14174" s="1333"/>
      <c r="R14174" s="1333"/>
      <c r="S14174" s="669"/>
      <c r="T14174" s="669"/>
      <c r="U14174" s="669"/>
      <c r="AG14174" s="873"/>
      <c r="AN14174" s="669"/>
      <c r="IG14174" s="1009"/>
      <c r="IH14174" s="1009"/>
      <c r="II14174" s="1009"/>
      <c r="IJ14174" s="1009"/>
      <c r="IK14174" s="1009"/>
      <c r="IL14174" s="1009"/>
      <c r="IM14174" s="1009"/>
    </row>
    <row r="14175" spans="17:247" x14ac:dyDescent="0.25">
      <c r="Q14175" s="1333"/>
      <c r="R14175" s="1333"/>
      <c r="S14175" s="669"/>
      <c r="T14175" s="669"/>
      <c r="U14175" s="669"/>
      <c r="AG14175" s="873"/>
      <c r="AN14175" s="669"/>
      <c r="IG14175" s="1009"/>
      <c r="IH14175" s="1009"/>
      <c r="II14175" s="1009"/>
      <c r="IJ14175" s="1009"/>
      <c r="IK14175" s="1009"/>
      <c r="IL14175" s="1009"/>
      <c r="IM14175" s="1009"/>
    </row>
    <row r="14176" spans="17:247" x14ac:dyDescent="0.25">
      <c r="Q14176" s="1333"/>
      <c r="R14176" s="1333"/>
      <c r="S14176" s="669"/>
      <c r="T14176" s="669"/>
      <c r="U14176" s="669"/>
      <c r="AG14176" s="873"/>
      <c r="AN14176" s="669"/>
      <c r="IG14176" s="1009"/>
      <c r="IH14176" s="1009"/>
      <c r="II14176" s="1009"/>
      <c r="IJ14176" s="1009"/>
      <c r="IK14176" s="1009"/>
      <c r="IL14176" s="1009"/>
      <c r="IM14176" s="1009"/>
    </row>
    <row r="14177" spans="17:247" x14ac:dyDescent="0.25">
      <c r="Q14177" s="1333"/>
      <c r="R14177" s="1333"/>
      <c r="S14177" s="669"/>
      <c r="T14177" s="669"/>
      <c r="U14177" s="669"/>
      <c r="AG14177" s="873"/>
      <c r="AN14177" s="669"/>
      <c r="IG14177" s="1009"/>
      <c r="IH14177" s="1009"/>
      <c r="II14177" s="1009"/>
      <c r="IJ14177" s="1009"/>
      <c r="IK14177" s="1009"/>
      <c r="IL14177" s="1009"/>
      <c r="IM14177" s="1009"/>
    </row>
    <row r="14178" spans="17:247" x14ac:dyDescent="0.25">
      <c r="Q14178" s="1333"/>
      <c r="R14178" s="1333"/>
      <c r="S14178" s="669"/>
      <c r="T14178" s="669"/>
      <c r="U14178" s="669"/>
      <c r="AG14178" s="873"/>
      <c r="AN14178" s="669"/>
      <c r="IG14178" s="1009"/>
      <c r="IH14178" s="1009"/>
      <c r="II14178" s="1009"/>
      <c r="IJ14178" s="1009"/>
      <c r="IK14178" s="1009"/>
      <c r="IL14178" s="1009"/>
      <c r="IM14178" s="1009"/>
    </row>
    <row r="14179" spans="17:247" x14ac:dyDescent="0.25">
      <c r="Q14179" s="1333"/>
      <c r="R14179" s="1333"/>
      <c r="S14179" s="669"/>
      <c r="T14179" s="669"/>
      <c r="U14179" s="669"/>
      <c r="AG14179" s="873"/>
      <c r="AN14179" s="669"/>
      <c r="IG14179" s="1009"/>
      <c r="IH14179" s="1009"/>
      <c r="II14179" s="1009"/>
      <c r="IJ14179" s="1009"/>
      <c r="IK14179" s="1009"/>
      <c r="IL14179" s="1009"/>
      <c r="IM14179" s="1009"/>
    </row>
    <row r="14180" spans="17:247" x14ac:dyDescent="0.25">
      <c r="Q14180" s="1333"/>
      <c r="R14180" s="1333"/>
      <c r="S14180" s="669"/>
      <c r="T14180" s="669"/>
      <c r="U14180" s="669"/>
      <c r="AG14180" s="873"/>
      <c r="AN14180" s="669"/>
      <c r="IG14180" s="1009"/>
      <c r="IH14180" s="1009"/>
      <c r="II14180" s="1009"/>
      <c r="IJ14180" s="1009"/>
      <c r="IK14180" s="1009"/>
      <c r="IL14180" s="1009"/>
      <c r="IM14180" s="1009"/>
    </row>
    <row r="14181" spans="17:247" x14ac:dyDescent="0.25">
      <c r="Q14181" s="1333"/>
      <c r="R14181" s="1333"/>
      <c r="S14181" s="669"/>
      <c r="T14181" s="669"/>
      <c r="U14181" s="669"/>
      <c r="AG14181" s="873"/>
      <c r="AN14181" s="669"/>
      <c r="IG14181" s="1009"/>
      <c r="IH14181" s="1009"/>
      <c r="II14181" s="1009"/>
      <c r="IJ14181" s="1009"/>
      <c r="IK14181" s="1009"/>
      <c r="IL14181" s="1009"/>
      <c r="IM14181" s="1009"/>
    </row>
    <row r="14182" spans="17:247" x14ac:dyDescent="0.25">
      <c r="Q14182" s="1333"/>
      <c r="R14182" s="1333"/>
      <c r="S14182" s="669"/>
      <c r="T14182" s="669"/>
      <c r="U14182" s="669"/>
      <c r="AG14182" s="873"/>
      <c r="AN14182" s="669"/>
      <c r="IG14182" s="1009"/>
      <c r="IH14182" s="1009"/>
      <c r="II14182" s="1009"/>
      <c r="IJ14182" s="1009"/>
      <c r="IK14182" s="1009"/>
      <c r="IL14182" s="1009"/>
      <c r="IM14182" s="1009"/>
    </row>
    <row r="14183" spans="17:247" x14ac:dyDescent="0.25">
      <c r="Q14183" s="1333"/>
      <c r="R14183" s="1333"/>
      <c r="S14183" s="669"/>
      <c r="T14183" s="669"/>
      <c r="U14183" s="669"/>
      <c r="AG14183" s="873"/>
      <c r="AN14183" s="669"/>
      <c r="IG14183" s="1009"/>
      <c r="IH14183" s="1009"/>
      <c r="II14183" s="1009"/>
      <c r="IJ14183" s="1009"/>
      <c r="IK14183" s="1009"/>
      <c r="IL14183" s="1009"/>
      <c r="IM14183" s="1009"/>
    </row>
    <row r="14184" spans="17:247" x14ac:dyDescent="0.25">
      <c r="Q14184" s="1333"/>
      <c r="R14184" s="1333"/>
      <c r="S14184" s="669"/>
      <c r="T14184" s="669"/>
      <c r="U14184" s="669"/>
      <c r="AG14184" s="873"/>
      <c r="AN14184" s="669"/>
      <c r="IG14184" s="1009"/>
      <c r="IH14184" s="1009"/>
      <c r="II14184" s="1009"/>
      <c r="IJ14184" s="1009"/>
      <c r="IK14184" s="1009"/>
      <c r="IL14184" s="1009"/>
      <c r="IM14184" s="1009"/>
    </row>
    <row r="14185" spans="17:247" x14ac:dyDescent="0.25">
      <c r="Q14185" s="1333"/>
      <c r="R14185" s="1333"/>
      <c r="S14185" s="669"/>
      <c r="T14185" s="669"/>
      <c r="U14185" s="669"/>
      <c r="AG14185" s="873"/>
      <c r="AN14185" s="669"/>
      <c r="IG14185" s="1009"/>
      <c r="IH14185" s="1009"/>
      <c r="II14185" s="1009"/>
      <c r="IJ14185" s="1009"/>
      <c r="IK14185" s="1009"/>
      <c r="IL14185" s="1009"/>
      <c r="IM14185" s="1009"/>
    </row>
    <row r="14186" spans="17:247" x14ac:dyDescent="0.25">
      <c r="Q14186" s="1333"/>
      <c r="R14186" s="1333"/>
      <c r="S14186" s="669"/>
      <c r="T14186" s="669"/>
      <c r="U14186" s="669"/>
      <c r="AG14186" s="873"/>
      <c r="AN14186" s="669"/>
      <c r="IG14186" s="1009"/>
      <c r="IH14186" s="1009"/>
      <c r="II14186" s="1009"/>
      <c r="IJ14186" s="1009"/>
      <c r="IK14186" s="1009"/>
      <c r="IL14186" s="1009"/>
      <c r="IM14186" s="1009"/>
    </row>
    <row r="14187" spans="17:247" x14ac:dyDescent="0.25">
      <c r="Q14187" s="1333"/>
      <c r="R14187" s="1333"/>
      <c r="S14187" s="669"/>
      <c r="T14187" s="669"/>
      <c r="U14187" s="669"/>
      <c r="AG14187" s="873"/>
      <c r="AN14187" s="669"/>
      <c r="IG14187" s="1009"/>
      <c r="IH14187" s="1009"/>
      <c r="II14187" s="1009"/>
      <c r="IJ14187" s="1009"/>
      <c r="IK14187" s="1009"/>
      <c r="IL14187" s="1009"/>
      <c r="IM14187" s="1009"/>
    </row>
    <row r="14188" spans="17:247" x14ac:dyDescent="0.25">
      <c r="Q14188" s="1333"/>
      <c r="R14188" s="1333"/>
      <c r="S14188" s="669"/>
      <c r="T14188" s="669"/>
      <c r="U14188" s="669"/>
      <c r="AG14188" s="873"/>
      <c r="AN14188" s="669"/>
      <c r="IG14188" s="1009"/>
      <c r="IH14188" s="1009"/>
      <c r="II14188" s="1009"/>
      <c r="IJ14188" s="1009"/>
      <c r="IK14188" s="1009"/>
      <c r="IL14188" s="1009"/>
      <c r="IM14188" s="1009"/>
    </row>
    <row r="14189" spans="17:247" x14ac:dyDescent="0.25">
      <c r="Q14189" s="1333"/>
      <c r="R14189" s="1333"/>
      <c r="S14189" s="669"/>
      <c r="T14189" s="669"/>
      <c r="U14189" s="669"/>
      <c r="AG14189" s="873"/>
      <c r="AN14189" s="669"/>
      <c r="IG14189" s="1009"/>
      <c r="IH14189" s="1009"/>
      <c r="II14189" s="1009"/>
      <c r="IJ14189" s="1009"/>
      <c r="IK14189" s="1009"/>
      <c r="IL14189" s="1009"/>
      <c r="IM14189" s="1009"/>
    </row>
    <row r="14190" spans="17:247" x14ac:dyDescent="0.25">
      <c r="Q14190" s="1333"/>
      <c r="R14190" s="1333"/>
      <c r="S14190" s="669"/>
      <c r="T14190" s="669"/>
      <c r="U14190" s="669"/>
      <c r="AG14190" s="873"/>
      <c r="AN14190" s="669"/>
      <c r="IG14190" s="1009"/>
      <c r="IH14190" s="1009"/>
      <c r="II14190" s="1009"/>
      <c r="IJ14190" s="1009"/>
      <c r="IK14190" s="1009"/>
      <c r="IL14190" s="1009"/>
      <c r="IM14190" s="1009"/>
    </row>
    <row r="14191" spans="17:247" x14ac:dyDescent="0.25">
      <c r="Q14191" s="1333"/>
      <c r="R14191" s="1333"/>
      <c r="S14191" s="669"/>
      <c r="T14191" s="669"/>
      <c r="U14191" s="669"/>
      <c r="AG14191" s="873"/>
      <c r="AN14191" s="669"/>
      <c r="IG14191" s="1009"/>
      <c r="IH14191" s="1009"/>
      <c r="II14191" s="1009"/>
      <c r="IJ14191" s="1009"/>
      <c r="IK14191" s="1009"/>
      <c r="IL14191" s="1009"/>
      <c r="IM14191" s="1009"/>
    </row>
    <row r="14192" spans="17:247" x14ac:dyDescent="0.25">
      <c r="Q14192" s="1333"/>
      <c r="R14192" s="1333"/>
      <c r="S14192" s="669"/>
      <c r="T14192" s="669"/>
      <c r="U14192" s="669"/>
      <c r="AG14192" s="873"/>
      <c r="AN14192" s="669"/>
      <c r="IG14192" s="1009"/>
      <c r="IH14192" s="1009"/>
      <c r="II14192" s="1009"/>
      <c r="IJ14192" s="1009"/>
      <c r="IK14192" s="1009"/>
      <c r="IL14192" s="1009"/>
      <c r="IM14192" s="1009"/>
    </row>
    <row r="14193" spans="17:247" x14ac:dyDescent="0.25">
      <c r="Q14193" s="1333"/>
      <c r="R14193" s="1333"/>
      <c r="S14193" s="669"/>
      <c r="T14193" s="669"/>
      <c r="U14193" s="669"/>
      <c r="AG14193" s="873"/>
      <c r="AN14193" s="669"/>
      <c r="IG14193" s="1009"/>
      <c r="IH14193" s="1009"/>
      <c r="II14193" s="1009"/>
      <c r="IJ14193" s="1009"/>
      <c r="IK14193" s="1009"/>
      <c r="IL14193" s="1009"/>
      <c r="IM14193" s="1009"/>
    </row>
    <row r="14194" spans="17:247" x14ac:dyDescent="0.25">
      <c r="Q14194" s="1333"/>
      <c r="R14194" s="1333"/>
      <c r="S14194" s="669"/>
      <c r="T14194" s="669"/>
      <c r="U14194" s="669"/>
      <c r="AG14194" s="873"/>
      <c r="AN14194" s="669"/>
      <c r="IG14194" s="1009"/>
      <c r="IH14194" s="1009"/>
      <c r="II14194" s="1009"/>
      <c r="IJ14194" s="1009"/>
      <c r="IK14194" s="1009"/>
      <c r="IL14194" s="1009"/>
      <c r="IM14194" s="1009"/>
    </row>
    <row r="14195" spans="17:247" x14ac:dyDescent="0.25">
      <c r="Q14195" s="1333"/>
      <c r="R14195" s="1333"/>
      <c r="S14195" s="669"/>
      <c r="T14195" s="669"/>
      <c r="U14195" s="669"/>
      <c r="AG14195" s="873"/>
      <c r="AN14195" s="669"/>
      <c r="IG14195" s="1009"/>
      <c r="IH14195" s="1009"/>
      <c r="II14195" s="1009"/>
      <c r="IJ14195" s="1009"/>
      <c r="IK14195" s="1009"/>
      <c r="IL14195" s="1009"/>
      <c r="IM14195" s="1009"/>
    </row>
    <row r="14196" spans="17:247" x14ac:dyDescent="0.25">
      <c r="Q14196" s="1333"/>
      <c r="R14196" s="1333"/>
      <c r="S14196" s="669"/>
      <c r="T14196" s="669"/>
      <c r="U14196" s="669"/>
      <c r="AG14196" s="873"/>
      <c r="AN14196" s="669"/>
      <c r="IG14196" s="1009"/>
      <c r="IH14196" s="1009"/>
      <c r="II14196" s="1009"/>
      <c r="IJ14196" s="1009"/>
      <c r="IK14196" s="1009"/>
      <c r="IL14196" s="1009"/>
      <c r="IM14196" s="1009"/>
    </row>
    <row r="14197" spans="17:247" x14ac:dyDescent="0.25">
      <c r="Q14197" s="1333"/>
      <c r="R14197" s="1333"/>
      <c r="S14197" s="669"/>
      <c r="T14197" s="669"/>
      <c r="U14197" s="669"/>
      <c r="AG14197" s="873"/>
      <c r="AN14197" s="669"/>
      <c r="IG14197" s="1009"/>
      <c r="IH14197" s="1009"/>
      <c r="II14197" s="1009"/>
      <c r="IJ14197" s="1009"/>
      <c r="IK14197" s="1009"/>
      <c r="IL14197" s="1009"/>
      <c r="IM14197" s="1009"/>
    </row>
    <row r="14198" spans="17:247" x14ac:dyDescent="0.25">
      <c r="Q14198" s="1333"/>
      <c r="R14198" s="1333"/>
      <c r="S14198" s="669"/>
      <c r="T14198" s="669"/>
      <c r="U14198" s="669"/>
      <c r="AG14198" s="873"/>
      <c r="AN14198" s="669"/>
      <c r="IG14198" s="1009"/>
      <c r="IH14198" s="1009"/>
      <c r="II14198" s="1009"/>
      <c r="IJ14198" s="1009"/>
      <c r="IK14198" s="1009"/>
      <c r="IL14198" s="1009"/>
      <c r="IM14198" s="1009"/>
    </row>
    <row r="14199" spans="17:247" x14ac:dyDescent="0.25">
      <c r="Q14199" s="1333"/>
      <c r="R14199" s="1333"/>
      <c r="S14199" s="669"/>
      <c r="T14199" s="669"/>
      <c r="U14199" s="669"/>
      <c r="AG14199" s="873"/>
      <c r="AN14199" s="669"/>
      <c r="IG14199" s="1009"/>
      <c r="IH14199" s="1009"/>
      <c r="II14199" s="1009"/>
      <c r="IJ14199" s="1009"/>
      <c r="IK14199" s="1009"/>
      <c r="IL14199" s="1009"/>
      <c r="IM14199" s="1009"/>
    </row>
    <row r="14200" spans="17:247" x14ac:dyDescent="0.25">
      <c r="Q14200" s="1333"/>
      <c r="R14200" s="1333"/>
      <c r="S14200" s="669"/>
      <c r="T14200" s="669"/>
      <c r="U14200" s="669"/>
      <c r="AG14200" s="873"/>
      <c r="AN14200" s="669"/>
      <c r="IG14200" s="1009"/>
      <c r="IH14200" s="1009"/>
      <c r="II14200" s="1009"/>
      <c r="IJ14200" s="1009"/>
      <c r="IK14200" s="1009"/>
      <c r="IL14200" s="1009"/>
      <c r="IM14200" s="1009"/>
    </row>
    <row r="14201" spans="17:247" x14ac:dyDescent="0.25">
      <c r="Q14201" s="1333"/>
      <c r="R14201" s="1333"/>
      <c r="S14201" s="669"/>
      <c r="T14201" s="669"/>
      <c r="U14201" s="669"/>
      <c r="AG14201" s="873"/>
      <c r="AN14201" s="669"/>
      <c r="IG14201" s="1009"/>
      <c r="IH14201" s="1009"/>
      <c r="II14201" s="1009"/>
      <c r="IJ14201" s="1009"/>
      <c r="IK14201" s="1009"/>
      <c r="IL14201" s="1009"/>
      <c r="IM14201" s="1009"/>
    </row>
    <row r="14202" spans="17:247" x14ac:dyDescent="0.25">
      <c r="Q14202" s="1333"/>
      <c r="R14202" s="1333"/>
      <c r="S14202" s="669"/>
      <c r="T14202" s="669"/>
      <c r="U14202" s="669"/>
      <c r="AG14202" s="873"/>
      <c r="AN14202" s="669"/>
      <c r="IG14202" s="1009"/>
      <c r="IH14202" s="1009"/>
      <c r="II14202" s="1009"/>
      <c r="IJ14202" s="1009"/>
      <c r="IK14202" s="1009"/>
      <c r="IL14202" s="1009"/>
      <c r="IM14202" s="1009"/>
    </row>
    <row r="14203" spans="17:247" x14ac:dyDescent="0.25">
      <c r="Q14203" s="1333"/>
      <c r="R14203" s="1333"/>
      <c r="S14203" s="669"/>
      <c r="T14203" s="669"/>
      <c r="U14203" s="669"/>
      <c r="AG14203" s="873"/>
      <c r="AN14203" s="669"/>
      <c r="IG14203" s="1009"/>
      <c r="IH14203" s="1009"/>
      <c r="II14203" s="1009"/>
      <c r="IJ14203" s="1009"/>
      <c r="IK14203" s="1009"/>
      <c r="IL14203" s="1009"/>
      <c r="IM14203" s="1009"/>
    </row>
    <row r="14204" spans="17:247" x14ac:dyDescent="0.25">
      <c r="Q14204" s="1333"/>
      <c r="R14204" s="1333"/>
      <c r="S14204" s="669"/>
      <c r="T14204" s="669"/>
      <c r="U14204" s="669"/>
      <c r="AG14204" s="873"/>
      <c r="AN14204" s="669"/>
      <c r="IG14204" s="1009"/>
      <c r="IH14204" s="1009"/>
      <c r="II14204" s="1009"/>
      <c r="IJ14204" s="1009"/>
      <c r="IK14204" s="1009"/>
      <c r="IL14204" s="1009"/>
      <c r="IM14204" s="1009"/>
    </row>
    <row r="14205" spans="17:247" x14ac:dyDescent="0.25">
      <c r="Q14205" s="1333"/>
      <c r="R14205" s="1333"/>
      <c r="S14205" s="669"/>
      <c r="T14205" s="669"/>
      <c r="U14205" s="669"/>
      <c r="AG14205" s="873"/>
      <c r="AN14205" s="669"/>
      <c r="IG14205" s="1009"/>
      <c r="IH14205" s="1009"/>
      <c r="II14205" s="1009"/>
      <c r="IJ14205" s="1009"/>
      <c r="IK14205" s="1009"/>
      <c r="IL14205" s="1009"/>
      <c r="IM14205" s="1009"/>
    </row>
    <row r="14206" spans="17:247" x14ac:dyDescent="0.25">
      <c r="Q14206" s="1333"/>
      <c r="R14206" s="1333"/>
      <c r="S14206" s="669"/>
      <c r="T14206" s="669"/>
      <c r="U14206" s="669"/>
      <c r="AG14206" s="873"/>
      <c r="AN14206" s="669"/>
      <c r="IG14206" s="1009"/>
      <c r="IH14206" s="1009"/>
      <c r="II14206" s="1009"/>
      <c r="IJ14206" s="1009"/>
      <c r="IK14206" s="1009"/>
      <c r="IL14206" s="1009"/>
      <c r="IM14206" s="1009"/>
    </row>
    <row r="14207" spans="17:247" x14ac:dyDescent="0.25">
      <c r="Q14207" s="1333"/>
      <c r="R14207" s="1333"/>
      <c r="S14207" s="669"/>
      <c r="T14207" s="669"/>
      <c r="U14207" s="669"/>
      <c r="AG14207" s="873"/>
      <c r="AN14207" s="669"/>
      <c r="IG14207" s="1009"/>
      <c r="IH14207" s="1009"/>
      <c r="II14207" s="1009"/>
      <c r="IJ14207" s="1009"/>
      <c r="IK14207" s="1009"/>
      <c r="IL14207" s="1009"/>
      <c r="IM14207" s="1009"/>
    </row>
    <row r="14208" spans="17:247" x14ac:dyDescent="0.25">
      <c r="Q14208" s="1333"/>
      <c r="R14208" s="1333"/>
      <c r="S14208" s="669"/>
      <c r="T14208" s="669"/>
      <c r="U14208" s="669"/>
      <c r="AG14208" s="873"/>
      <c r="AN14208" s="669"/>
      <c r="IG14208" s="1009"/>
      <c r="IH14208" s="1009"/>
      <c r="II14208" s="1009"/>
      <c r="IJ14208" s="1009"/>
      <c r="IK14208" s="1009"/>
      <c r="IL14208" s="1009"/>
      <c r="IM14208" s="1009"/>
    </row>
    <row r="14209" spans="17:247" x14ac:dyDescent="0.25">
      <c r="Q14209" s="1333"/>
      <c r="R14209" s="1333"/>
      <c r="S14209" s="669"/>
      <c r="T14209" s="669"/>
      <c r="U14209" s="669"/>
      <c r="AG14209" s="873"/>
      <c r="AN14209" s="669"/>
      <c r="IG14209" s="1009"/>
      <c r="IH14209" s="1009"/>
      <c r="II14209" s="1009"/>
      <c r="IJ14209" s="1009"/>
      <c r="IK14209" s="1009"/>
      <c r="IL14209" s="1009"/>
      <c r="IM14209" s="1009"/>
    </row>
    <row r="14210" spans="17:247" x14ac:dyDescent="0.25">
      <c r="Q14210" s="1333"/>
      <c r="R14210" s="1333"/>
      <c r="S14210" s="669"/>
      <c r="T14210" s="669"/>
      <c r="U14210" s="669"/>
      <c r="AG14210" s="873"/>
      <c r="AN14210" s="669"/>
      <c r="IG14210" s="1009"/>
      <c r="IH14210" s="1009"/>
      <c r="II14210" s="1009"/>
      <c r="IJ14210" s="1009"/>
      <c r="IK14210" s="1009"/>
      <c r="IL14210" s="1009"/>
      <c r="IM14210" s="1009"/>
    </row>
    <row r="14211" spans="17:247" x14ac:dyDescent="0.25">
      <c r="Q14211" s="1333"/>
      <c r="R14211" s="1333"/>
      <c r="S14211" s="669"/>
      <c r="T14211" s="669"/>
      <c r="U14211" s="669"/>
      <c r="AG14211" s="873"/>
      <c r="AN14211" s="669"/>
      <c r="IG14211" s="1009"/>
      <c r="IH14211" s="1009"/>
      <c r="II14211" s="1009"/>
      <c r="IJ14211" s="1009"/>
      <c r="IK14211" s="1009"/>
      <c r="IL14211" s="1009"/>
      <c r="IM14211" s="1009"/>
    </row>
    <row r="14212" spans="17:247" x14ac:dyDescent="0.25">
      <c r="Q14212" s="1333"/>
      <c r="R14212" s="1333"/>
      <c r="S14212" s="669"/>
      <c r="T14212" s="669"/>
      <c r="U14212" s="669"/>
      <c r="AG14212" s="873"/>
      <c r="AN14212" s="669"/>
      <c r="IG14212" s="1009"/>
      <c r="IH14212" s="1009"/>
      <c r="II14212" s="1009"/>
      <c r="IJ14212" s="1009"/>
      <c r="IK14212" s="1009"/>
      <c r="IL14212" s="1009"/>
      <c r="IM14212" s="1009"/>
    </row>
    <row r="14213" spans="17:247" x14ac:dyDescent="0.25">
      <c r="Q14213" s="1333"/>
      <c r="R14213" s="1333"/>
      <c r="S14213" s="669"/>
      <c r="T14213" s="669"/>
      <c r="U14213" s="669"/>
      <c r="AG14213" s="873"/>
      <c r="AN14213" s="669"/>
      <c r="IG14213" s="1009"/>
      <c r="IH14213" s="1009"/>
      <c r="II14213" s="1009"/>
      <c r="IJ14213" s="1009"/>
      <c r="IK14213" s="1009"/>
      <c r="IL14213" s="1009"/>
      <c r="IM14213" s="1009"/>
    </row>
    <row r="14214" spans="17:247" x14ac:dyDescent="0.25">
      <c r="Q14214" s="1333"/>
      <c r="R14214" s="1333"/>
      <c r="S14214" s="669"/>
      <c r="T14214" s="669"/>
      <c r="U14214" s="669"/>
      <c r="AG14214" s="873"/>
      <c r="AN14214" s="669"/>
      <c r="IG14214" s="1009"/>
      <c r="IH14214" s="1009"/>
      <c r="II14214" s="1009"/>
      <c r="IJ14214" s="1009"/>
      <c r="IK14214" s="1009"/>
      <c r="IL14214" s="1009"/>
      <c r="IM14214" s="1009"/>
    </row>
    <row r="14215" spans="17:247" x14ac:dyDescent="0.25">
      <c r="Q14215" s="1333"/>
      <c r="R14215" s="1333"/>
      <c r="S14215" s="669"/>
      <c r="T14215" s="669"/>
      <c r="U14215" s="669"/>
      <c r="AG14215" s="873"/>
      <c r="AN14215" s="669"/>
      <c r="IG14215" s="1009"/>
      <c r="IH14215" s="1009"/>
      <c r="II14215" s="1009"/>
      <c r="IJ14215" s="1009"/>
      <c r="IK14215" s="1009"/>
      <c r="IL14215" s="1009"/>
      <c r="IM14215" s="1009"/>
    </row>
    <row r="14216" spans="17:247" x14ac:dyDescent="0.25">
      <c r="Q14216" s="1333"/>
      <c r="R14216" s="1333"/>
      <c r="S14216" s="669"/>
      <c r="T14216" s="669"/>
      <c r="U14216" s="669"/>
      <c r="AG14216" s="873"/>
      <c r="AN14216" s="669"/>
      <c r="IG14216" s="1009"/>
      <c r="IH14216" s="1009"/>
      <c r="II14216" s="1009"/>
      <c r="IJ14216" s="1009"/>
      <c r="IK14216" s="1009"/>
      <c r="IL14216" s="1009"/>
      <c r="IM14216" s="1009"/>
    </row>
    <row r="14217" spans="17:247" x14ac:dyDescent="0.25">
      <c r="Q14217" s="1333"/>
      <c r="R14217" s="1333"/>
      <c r="S14217" s="669"/>
      <c r="T14217" s="669"/>
      <c r="U14217" s="669"/>
      <c r="AG14217" s="873"/>
      <c r="AN14217" s="669"/>
      <c r="IG14217" s="1009"/>
      <c r="IH14217" s="1009"/>
      <c r="II14217" s="1009"/>
      <c r="IJ14217" s="1009"/>
      <c r="IK14217" s="1009"/>
      <c r="IL14217" s="1009"/>
      <c r="IM14217" s="1009"/>
    </row>
    <row r="14218" spans="17:247" x14ac:dyDescent="0.25">
      <c r="Q14218" s="1333"/>
      <c r="R14218" s="1333"/>
      <c r="S14218" s="669"/>
      <c r="T14218" s="669"/>
      <c r="U14218" s="669"/>
      <c r="AG14218" s="873"/>
      <c r="AN14218" s="669"/>
      <c r="IG14218" s="1009"/>
      <c r="IH14218" s="1009"/>
      <c r="II14218" s="1009"/>
      <c r="IJ14218" s="1009"/>
      <c r="IK14218" s="1009"/>
      <c r="IL14218" s="1009"/>
      <c r="IM14218" s="1009"/>
    </row>
    <row r="14219" spans="17:247" x14ac:dyDescent="0.25">
      <c r="Q14219" s="1333"/>
      <c r="R14219" s="1333"/>
      <c r="S14219" s="669"/>
      <c r="T14219" s="669"/>
      <c r="U14219" s="669"/>
      <c r="AG14219" s="873"/>
      <c r="AN14219" s="669"/>
      <c r="IG14219" s="1009"/>
      <c r="IH14219" s="1009"/>
      <c r="II14219" s="1009"/>
      <c r="IJ14219" s="1009"/>
      <c r="IK14219" s="1009"/>
      <c r="IL14219" s="1009"/>
      <c r="IM14219" s="1009"/>
    </row>
    <row r="14220" spans="17:247" x14ac:dyDescent="0.25">
      <c r="Q14220" s="1333"/>
      <c r="R14220" s="1333"/>
      <c r="S14220" s="669"/>
      <c r="T14220" s="669"/>
      <c r="U14220" s="669"/>
      <c r="AG14220" s="873"/>
      <c r="AN14220" s="669"/>
      <c r="IG14220" s="1009"/>
      <c r="IH14220" s="1009"/>
      <c r="II14220" s="1009"/>
      <c r="IJ14220" s="1009"/>
      <c r="IK14220" s="1009"/>
      <c r="IL14220" s="1009"/>
      <c r="IM14220" s="1009"/>
    </row>
    <row r="14221" spans="17:247" x14ac:dyDescent="0.25">
      <c r="Q14221" s="1333"/>
      <c r="R14221" s="1333"/>
      <c r="S14221" s="669"/>
      <c r="T14221" s="669"/>
      <c r="U14221" s="669"/>
      <c r="AG14221" s="873"/>
      <c r="AN14221" s="669"/>
      <c r="IG14221" s="1009"/>
      <c r="IH14221" s="1009"/>
      <c r="II14221" s="1009"/>
      <c r="IJ14221" s="1009"/>
      <c r="IK14221" s="1009"/>
      <c r="IL14221" s="1009"/>
      <c r="IM14221" s="1009"/>
    </row>
    <row r="14222" spans="17:247" x14ac:dyDescent="0.25">
      <c r="Q14222" s="1333"/>
      <c r="R14222" s="1333"/>
      <c r="S14222" s="669"/>
      <c r="T14222" s="669"/>
      <c r="U14222" s="669"/>
      <c r="AG14222" s="873"/>
      <c r="AN14222" s="669"/>
      <c r="IG14222" s="1009"/>
      <c r="IH14222" s="1009"/>
      <c r="II14222" s="1009"/>
      <c r="IJ14222" s="1009"/>
      <c r="IK14222" s="1009"/>
      <c r="IL14222" s="1009"/>
      <c r="IM14222" s="1009"/>
    </row>
    <row r="14223" spans="17:247" x14ac:dyDescent="0.25">
      <c r="Q14223" s="1333"/>
      <c r="R14223" s="1333"/>
      <c r="S14223" s="669"/>
      <c r="T14223" s="669"/>
      <c r="U14223" s="669"/>
      <c r="AG14223" s="873"/>
      <c r="AN14223" s="669"/>
      <c r="IG14223" s="1009"/>
      <c r="IH14223" s="1009"/>
      <c r="II14223" s="1009"/>
      <c r="IJ14223" s="1009"/>
      <c r="IK14223" s="1009"/>
      <c r="IL14223" s="1009"/>
      <c r="IM14223" s="1009"/>
    </row>
    <row r="14224" spans="17:247" x14ac:dyDescent="0.25">
      <c r="Q14224" s="1333"/>
      <c r="R14224" s="1333"/>
      <c r="S14224" s="669"/>
      <c r="T14224" s="669"/>
      <c r="U14224" s="669"/>
      <c r="AG14224" s="873"/>
      <c r="AN14224" s="669"/>
      <c r="IG14224" s="1009"/>
      <c r="IH14224" s="1009"/>
      <c r="II14224" s="1009"/>
      <c r="IJ14224" s="1009"/>
      <c r="IK14224" s="1009"/>
      <c r="IL14224" s="1009"/>
      <c r="IM14224" s="1009"/>
    </row>
    <row r="14225" spans="17:247" x14ac:dyDescent="0.25">
      <c r="Q14225" s="1333"/>
      <c r="R14225" s="1333"/>
      <c r="S14225" s="669"/>
      <c r="T14225" s="669"/>
      <c r="U14225" s="669"/>
      <c r="AG14225" s="873"/>
      <c r="AN14225" s="669"/>
      <c r="IG14225" s="1009"/>
      <c r="IH14225" s="1009"/>
      <c r="II14225" s="1009"/>
      <c r="IJ14225" s="1009"/>
      <c r="IK14225" s="1009"/>
      <c r="IL14225" s="1009"/>
      <c r="IM14225" s="1009"/>
    </row>
    <row r="14226" spans="17:247" x14ac:dyDescent="0.25">
      <c r="Q14226" s="1333"/>
      <c r="R14226" s="1333"/>
      <c r="S14226" s="669"/>
      <c r="T14226" s="669"/>
      <c r="U14226" s="669"/>
      <c r="AG14226" s="873"/>
      <c r="AN14226" s="669"/>
      <c r="IG14226" s="1009"/>
      <c r="IH14226" s="1009"/>
      <c r="II14226" s="1009"/>
      <c r="IJ14226" s="1009"/>
      <c r="IK14226" s="1009"/>
      <c r="IL14226" s="1009"/>
      <c r="IM14226" s="1009"/>
    </row>
    <row r="14227" spans="17:247" x14ac:dyDescent="0.25">
      <c r="Q14227" s="1333"/>
      <c r="R14227" s="1333"/>
      <c r="S14227" s="669"/>
      <c r="T14227" s="669"/>
      <c r="U14227" s="669"/>
      <c r="AG14227" s="873"/>
      <c r="AN14227" s="669"/>
      <c r="IG14227" s="1009"/>
      <c r="IH14227" s="1009"/>
      <c r="II14227" s="1009"/>
      <c r="IJ14227" s="1009"/>
      <c r="IK14227" s="1009"/>
      <c r="IL14227" s="1009"/>
      <c r="IM14227" s="1009"/>
    </row>
    <row r="14228" spans="17:247" x14ac:dyDescent="0.25">
      <c r="Q14228" s="1333"/>
      <c r="R14228" s="1333"/>
      <c r="S14228" s="669"/>
      <c r="T14228" s="669"/>
      <c r="U14228" s="669"/>
      <c r="AG14228" s="873"/>
      <c r="AN14228" s="669"/>
      <c r="IG14228" s="1009"/>
      <c r="IH14228" s="1009"/>
      <c r="II14228" s="1009"/>
      <c r="IJ14228" s="1009"/>
      <c r="IK14228" s="1009"/>
      <c r="IL14228" s="1009"/>
      <c r="IM14228" s="1009"/>
    </row>
    <row r="14229" spans="17:247" x14ac:dyDescent="0.25">
      <c r="Q14229" s="1333"/>
      <c r="R14229" s="1333"/>
      <c r="S14229" s="669"/>
      <c r="T14229" s="669"/>
      <c r="U14229" s="669"/>
      <c r="AG14229" s="873"/>
      <c r="AN14229" s="669"/>
      <c r="IG14229" s="1009"/>
      <c r="IH14229" s="1009"/>
      <c r="II14229" s="1009"/>
      <c r="IJ14229" s="1009"/>
      <c r="IK14229" s="1009"/>
      <c r="IL14229" s="1009"/>
      <c r="IM14229" s="1009"/>
    </row>
    <row r="14230" spans="17:247" x14ac:dyDescent="0.25">
      <c r="Q14230" s="1333"/>
      <c r="R14230" s="1333"/>
      <c r="S14230" s="669"/>
      <c r="T14230" s="669"/>
      <c r="U14230" s="669"/>
      <c r="AG14230" s="873"/>
      <c r="AN14230" s="669"/>
      <c r="IG14230" s="1009"/>
      <c r="IH14230" s="1009"/>
      <c r="II14230" s="1009"/>
      <c r="IJ14230" s="1009"/>
      <c r="IK14230" s="1009"/>
      <c r="IL14230" s="1009"/>
      <c r="IM14230" s="1009"/>
    </row>
    <row r="14231" spans="17:247" x14ac:dyDescent="0.25">
      <c r="Q14231" s="1333"/>
      <c r="R14231" s="1333"/>
      <c r="S14231" s="669"/>
      <c r="T14231" s="669"/>
      <c r="U14231" s="669"/>
      <c r="AG14231" s="873"/>
      <c r="AN14231" s="669"/>
      <c r="IG14231" s="1009"/>
      <c r="IH14231" s="1009"/>
      <c r="II14231" s="1009"/>
      <c r="IJ14231" s="1009"/>
      <c r="IK14231" s="1009"/>
      <c r="IL14231" s="1009"/>
      <c r="IM14231" s="1009"/>
    </row>
    <row r="14232" spans="17:247" x14ac:dyDescent="0.25">
      <c r="Q14232" s="1333"/>
      <c r="R14232" s="1333"/>
      <c r="S14232" s="669"/>
      <c r="T14232" s="669"/>
      <c r="U14232" s="669"/>
      <c r="AG14232" s="873"/>
      <c r="AN14232" s="669"/>
      <c r="IG14232" s="1009"/>
      <c r="IH14232" s="1009"/>
      <c r="II14232" s="1009"/>
      <c r="IJ14232" s="1009"/>
      <c r="IK14232" s="1009"/>
      <c r="IL14232" s="1009"/>
      <c r="IM14232" s="1009"/>
    </row>
    <row r="14233" spans="17:247" x14ac:dyDescent="0.25">
      <c r="Q14233" s="1333"/>
      <c r="R14233" s="1333"/>
      <c r="S14233" s="669"/>
      <c r="T14233" s="669"/>
      <c r="U14233" s="669"/>
      <c r="AG14233" s="873"/>
      <c r="AN14233" s="669"/>
      <c r="IG14233" s="1009"/>
      <c r="IH14233" s="1009"/>
      <c r="II14233" s="1009"/>
      <c r="IJ14233" s="1009"/>
      <c r="IK14233" s="1009"/>
      <c r="IL14233" s="1009"/>
      <c r="IM14233" s="1009"/>
    </row>
    <row r="14234" spans="17:247" x14ac:dyDescent="0.25">
      <c r="Q14234" s="1333"/>
      <c r="R14234" s="1333"/>
      <c r="S14234" s="669"/>
      <c r="T14234" s="669"/>
      <c r="U14234" s="669"/>
      <c r="AG14234" s="873"/>
      <c r="AN14234" s="669"/>
      <c r="IG14234" s="1009"/>
      <c r="IH14234" s="1009"/>
      <c r="II14234" s="1009"/>
      <c r="IJ14234" s="1009"/>
      <c r="IK14234" s="1009"/>
      <c r="IL14234" s="1009"/>
      <c r="IM14234" s="1009"/>
    </row>
    <row r="14235" spans="17:247" x14ac:dyDescent="0.25">
      <c r="Q14235" s="1333"/>
      <c r="R14235" s="1333"/>
      <c r="S14235" s="669"/>
      <c r="T14235" s="669"/>
      <c r="U14235" s="669"/>
      <c r="AG14235" s="873"/>
      <c r="AN14235" s="669"/>
      <c r="IG14235" s="1009"/>
      <c r="IH14235" s="1009"/>
      <c r="II14235" s="1009"/>
      <c r="IJ14235" s="1009"/>
      <c r="IK14235" s="1009"/>
      <c r="IL14235" s="1009"/>
      <c r="IM14235" s="1009"/>
    </row>
    <row r="14236" spans="17:247" x14ac:dyDescent="0.25">
      <c r="Q14236" s="1333"/>
      <c r="R14236" s="1333"/>
      <c r="S14236" s="669"/>
      <c r="T14236" s="669"/>
      <c r="U14236" s="669"/>
      <c r="AG14236" s="873"/>
      <c r="AN14236" s="669"/>
      <c r="IG14236" s="1009"/>
      <c r="IH14236" s="1009"/>
      <c r="II14236" s="1009"/>
      <c r="IJ14236" s="1009"/>
      <c r="IK14236" s="1009"/>
      <c r="IL14236" s="1009"/>
      <c r="IM14236" s="1009"/>
    </row>
    <row r="14237" spans="17:247" x14ac:dyDescent="0.25">
      <c r="Q14237" s="1333"/>
      <c r="R14237" s="1333"/>
      <c r="S14237" s="669"/>
      <c r="T14237" s="669"/>
      <c r="U14237" s="669"/>
      <c r="AG14237" s="873"/>
      <c r="AN14237" s="669"/>
      <c r="IG14237" s="1009"/>
      <c r="IH14237" s="1009"/>
      <c r="II14237" s="1009"/>
      <c r="IJ14237" s="1009"/>
      <c r="IK14237" s="1009"/>
      <c r="IL14237" s="1009"/>
      <c r="IM14237" s="1009"/>
    </row>
    <row r="14238" spans="17:247" x14ac:dyDescent="0.25">
      <c r="Q14238" s="1333"/>
      <c r="R14238" s="1333"/>
      <c r="S14238" s="669"/>
      <c r="T14238" s="669"/>
      <c r="U14238" s="669"/>
      <c r="AG14238" s="873"/>
      <c r="AN14238" s="669"/>
      <c r="IG14238" s="1009"/>
      <c r="IH14238" s="1009"/>
      <c r="II14238" s="1009"/>
      <c r="IJ14238" s="1009"/>
      <c r="IK14238" s="1009"/>
      <c r="IL14238" s="1009"/>
      <c r="IM14238" s="1009"/>
    </row>
    <row r="14239" spans="17:247" x14ac:dyDescent="0.25">
      <c r="Q14239" s="1333"/>
      <c r="R14239" s="1333"/>
      <c r="S14239" s="669"/>
      <c r="T14239" s="669"/>
      <c r="U14239" s="669"/>
      <c r="AG14239" s="873"/>
      <c r="AN14239" s="669"/>
      <c r="IG14239" s="1009"/>
      <c r="IH14239" s="1009"/>
      <c r="II14239" s="1009"/>
      <c r="IJ14239" s="1009"/>
      <c r="IK14239" s="1009"/>
      <c r="IL14239" s="1009"/>
      <c r="IM14239" s="1009"/>
    </row>
    <row r="14240" spans="17:247" x14ac:dyDescent="0.25">
      <c r="Q14240" s="1333"/>
      <c r="R14240" s="1333"/>
      <c r="S14240" s="669"/>
      <c r="T14240" s="669"/>
      <c r="U14240" s="669"/>
      <c r="AG14240" s="873"/>
      <c r="AN14240" s="669"/>
      <c r="IG14240" s="1009"/>
      <c r="IH14240" s="1009"/>
      <c r="II14240" s="1009"/>
      <c r="IJ14240" s="1009"/>
      <c r="IK14240" s="1009"/>
      <c r="IL14240" s="1009"/>
      <c r="IM14240" s="1009"/>
    </row>
    <row r="14241" spans="17:247" x14ac:dyDescent="0.25">
      <c r="Q14241" s="1333"/>
      <c r="R14241" s="1333"/>
      <c r="S14241" s="669"/>
      <c r="T14241" s="669"/>
      <c r="U14241" s="669"/>
      <c r="AG14241" s="873"/>
      <c r="AN14241" s="669"/>
      <c r="IG14241" s="1009"/>
      <c r="IH14241" s="1009"/>
      <c r="II14241" s="1009"/>
      <c r="IJ14241" s="1009"/>
      <c r="IK14241" s="1009"/>
      <c r="IL14241" s="1009"/>
      <c r="IM14241" s="1009"/>
    </row>
    <row r="14242" spans="17:247" x14ac:dyDescent="0.25">
      <c r="Q14242" s="1333"/>
      <c r="R14242" s="1333"/>
      <c r="S14242" s="669"/>
      <c r="T14242" s="669"/>
      <c r="U14242" s="669"/>
      <c r="AG14242" s="873"/>
      <c r="AN14242" s="669"/>
      <c r="IG14242" s="1009"/>
      <c r="IH14242" s="1009"/>
      <c r="II14242" s="1009"/>
      <c r="IJ14242" s="1009"/>
      <c r="IK14242" s="1009"/>
      <c r="IL14242" s="1009"/>
      <c r="IM14242" s="1009"/>
    </row>
    <row r="14243" spans="17:247" x14ac:dyDescent="0.25">
      <c r="Q14243" s="1333"/>
      <c r="R14243" s="1333"/>
      <c r="S14243" s="669"/>
      <c r="T14243" s="669"/>
      <c r="U14243" s="669"/>
      <c r="AG14243" s="873"/>
      <c r="AN14243" s="669"/>
      <c r="IG14243" s="1009"/>
      <c r="IH14243" s="1009"/>
      <c r="II14243" s="1009"/>
      <c r="IJ14243" s="1009"/>
      <c r="IK14243" s="1009"/>
      <c r="IL14243" s="1009"/>
      <c r="IM14243" s="1009"/>
    </row>
    <row r="14244" spans="17:247" x14ac:dyDescent="0.25">
      <c r="Q14244" s="1333"/>
      <c r="R14244" s="1333"/>
      <c r="S14244" s="669"/>
      <c r="T14244" s="669"/>
      <c r="U14244" s="669"/>
      <c r="AG14244" s="873"/>
      <c r="AN14244" s="669"/>
      <c r="IG14244" s="1009"/>
      <c r="IH14244" s="1009"/>
      <c r="II14244" s="1009"/>
      <c r="IJ14244" s="1009"/>
      <c r="IK14244" s="1009"/>
      <c r="IL14244" s="1009"/>
      <c r="IM14244" s="1009"/>
    </row>
    <row r="14245" spans="17:247" x14ac:dyDescent="0.25">
      <c r="Q14245" s="1333"/>
      <c r="R14245" s="1333"/>
      <c r="S14245" s="669"/>
      <c r="T14245" s="669"/>
      <c r="U14245" s="669"/>
      <c r="AG14245" s="873"/>
      <c r="AN14245" s="669"/>
      <c r="IG14245" s="1009"/>
      <c r="IH14245" s="1009"/>
      <c r="II14245" s="1009"/>
      <c r="IJ14245" s="1009"/>
      <c r="IK14245" s="1009"/>
      <c r="IL14245" s="1009"/>
      <c r="IM14245" s="1009"/>
    </row>
    <row r="14246" spans="17:247" x14ac:dyDescent="0.25">
      <c r="Q14246" s="1333"/>
      <c r="R14246" s="1333"/>
      <c r="S14246" s="669"/>
      <c r="T14246" s="669"/>
      <c r="U14246" s="669"/>
      <c r="AG14246" s="873"/>
      <c r="AN14246" s="669"/>
      <c r="IG14246" s="1009"/>
      <c r="IH14246" s="1009"/>
      <c r="II14246" s="1009"/>
      <c r="IJ14246" s="1009"/>
      <c r="IK14246" s="1009"/>
      <c r="IL14246" s="1009"/>
      <c r="IM14246" s="1009"/>
    </row>
    <row r="14247" spans="17:247" x14ac:dyDescent="0.25">
      <c r="Q14247" s="1333"/>
      <c r="R14247" s="1333"/>
      <c r="S14247" s="669"/>
      <c r="T14247" s="669"/>
      <c r="U14247" s="669"/>
      <c r="AG14247" s="873"/>
      <c r="AN14247" s="669"/>
      <c r="IG14247" s="1009"/>
      <c r="IH14247" s="1009"/>
      <c r="II14247" s="1009"/>
      <c r="IJ14247" s="1009"/>
      <c r="IK14247" s="1009"/>
      <c r="IL14247" s="1009"/>
      <c r="IM14247" s="1009"/>
    </row>
    <row r="14248" spans="17:247" x14ac:dyDescent="0.25">
      <c r="Q14248" s="1333"/>
      <c r="R14248" s="1333"/>
      <c r="S14248" s="669"/>
      <c r="T14248" s="669"/>
      <c r="U14248" s="669"/>
      <c r="AG14248" s="873"/>
      <c r="AN14248" s="669"/>
      <c r="IG14248" s="1009"/>
      <c r="IH14248" s="1009"/>
      <c r="II14248" s="1009"/>
      <c r="IJ14248" s="1009"/>
      <c r="IK14248" s="1009"/>
      <c r="IL14248" s="1009"/>
      <c r="IM14248" s="1009"/>
    </row>
    <row r="14249" spans="17:247" x14ac:dyDescent="0.25">
      <c r="Q14249" s="1333"/>
      <c r="R14249" s="1333"/>
      <c r="S14249" s="669"/>
      <c r="T14249" s="669"/>
      <c r="U14249" s="669"/>
      <c r="AG14249" s="873"/>
      <c r="AN14249" s="669"/>
      <c r="IG14249" s="1009"/>
      <c r="IH14249" s="1009"/>
      <c r="II14249" s="1009"/>
      <c r="IJ14249" s="1009"/>
      <c r="IK14249" s="1009"/>
      <c r="IL14249" s="1009"/>
      <c r="IM14249" s="1009"/>
    </row>
    <row r="14250" spans="17:247" x14ac:dyDescent="0.25">
      <c r="Q14250" s="1333"/>
      <c r="R14250" s="1333"/>
      <c r="S14250" s="669"/>
      <c r="T14250" s="669"/>
      <c r="U14250" s="669"/>
      <c r="AG14250" s="873"/>
      <c r="AN14250" s="669"/>
      <c r="IG14250" s="1009"/>
      <c r="IH14250" s="1009"/>
      <c r="II14250" s="1009"/>
      <c r="IJ14250" s="1009"/>
      <c r="IK14250" s="1009"/>
      <c r="IL14250" s="1009"/>
      <c r="IM14250" s="1009"/>
    </row>
    <row r="14251" spans="17:247" x14ac:dyDescent="0.25">
      <c r="Q14251" s="1333"/>
      <c r="R14251" s="1333"/>
      <c r="S14251" s="669"/>
      <c r="T14251" s="669"/>
      <c r="U14251" s="669"/>
      <c r="AG14251" s="873"/>
      <c r="AN14251" s="669"/>
      <c r="IG14251" s="1009"/>
      <c r="IH14251" s="1009"/>
      <c r="II14251" s="1009"/>
      <c r="IJ14251" s="1009"/>
      <c r="IK14251" s="1009"/>
      <c r="IL14251" s="1009"/>
      <c r="IM14251" s="1009"/>
    </row>
    <row r="14252" spans="17:247" x14ac:dyDescent="0.25">
      <c r="Q14252" s="1333"/>
      <c r="R14252" s="1333"/>
      <c r="S14252" s="669"/>
      <c r="T14252" s="669"/>
      <c r="U14252" s="669"/>
      <c r="AG14252" s="873"/>
      <c r="AN14252" s="669"/>
      <c r="IG14252" s="1009"/>
      <c r="IH14252" s="1009"/>
      <c r="II14252" s="1009"/>
      <c r="IJ14252" s="1009"/>
      <c r="IK14252" s="1009"/>
      <c r="IL14252" s="1009"/>
      <c r="IM14252" s="1009"/>
    </row>
    <row r="14253" spans="17:247" x14ac:dyDescent="0.25">
      <c r="Q14253" s="1333"/>
      <c r="R14253" s="1333"/>
      <c r="S14253" s="669"/>
      <c r="T14253" s="669"/>
      <c r="U14253" s="669"/>
      <c r="AG14253" s="873"/>
      <c r="AN14253" s="669"/>
      <c r="IG14253" s="1009"/>
      <c r="IH14253" s="1009"/>
      <c r="II14253" s="1009"/>
      <c r="IJ14253" s="1009"/>
      <c r="IK14253" s="1009"/>
      <c r="IL14253" s="1009"/>
      <c r="IM14253" s="1009"/>
    </row>
    <row r="14254" spans="17:247" x14ac:dyDescent="0.25">
      <c r="Q14254" s="1333"/>
      <c r="R14254" s="1333"/>
      <c r="S14254" s="669"/>
      <c r="T14254" s="669"/>
      <c r="U14254" s="669"/>
      <c r="AG14254" s="873"/>
      <c r="AN14254" s="669"/>
      <c r="IG14254" s="1009"/>
      <c r="IH14254" s="1009"/>
      <c r="II14254" s="1009"/>
      <c r="IJ14254" s="1009"/>
      <c r="IK14254" s="1009"/>
      <c r="IL14254" s="1009"/>
      <c r="IM14254" s="1009"/>
    </row>
    <row r="14255" spans="17:247" x14ac:dyDescent="0.25">
      <c r="Q14255" s="1333"/>
      <c r="R14255" s="1333"/>
      <c r="S14255" s="669"/>
      <c r="T14255" s="669"/>
      <c r="U14255" s="669"/>
      <c r="AG14255" s="873"/>
      <c r="AN14255" s="669"/>
      <c r="IG14255" s="1009"/>
      <c r="IH14255" s="1009"/>
      <c r="II14255" s="1009"/>
      <c r="IJ14255" s="1009"/>
      <c r="IK14255" s="1009"/>
      <c r="IL14255" s="1009"/>
      <c r="IM14255" s="1009"/>
    </row>
    <row r="14256" spans="17:247" x14ac:dyDescent="0.25">
      <c r="Q14256" s="1333"/>
      <c r="R14256" s="1333"/>
      <c r="S14256" s="669"/>
      <c r="T14256" s="669"/>
      <c r="U14256" s="669"/>
      <c r="AG14256" s="873"/>
      <c r="AN14256" s="669"/>
      <c r="IG14256" s="1009"/>
      <c r="IH14256" s="1009"/>
      <c r="II14256" s="1009"/>
      <c r="IJ14256" s="1009"/>
      <c r="IK14256" s="1009"/>
      <c r="IL14256" s="1009"/>
      <c r="IM14256" s="1009"/>
    </row>
    <row r="14257" spans="17:247" x14ac:dyDescent="0.25">
      <c r="Q14257" s="1333"/>
      <c r="R14257" s="1333"/>
      <c r="S14257" s="669"/>
      <c r="T14257" s="669"/>
      <c r="U14257" s="669"/>
      <c r="AG14257" s="873"/>
      <c r="AN14257" s="669"/>
      <c r="IG14257" s="1009"/>
      <c r="IH14257" s="1009"/>
      <c r="II14257" s="1009"/>
      <c r="IJ14257" s="1009"/>
      <c r="IK14257" s="1009"/>
      <c r="IL14257" s="1009"/>
      <c r="IM14257" s="1009"/>
    </row>
    <row r="14258" spans="17:247" x14ac:dyDescent="0.25">
      <c r="Q14258" s="1333"/>
      <c r="R14258" s="1333"/>
      <c r="S14258" s="669"/>
      <c r="T14258" s="669"/>
      <c r="U14258" s="669"/>
      <c r="AG14258" s="873"/>
      <c r="AN14258" s="669"/>
      <c r="IG14258" s="1009"/>
      <c r="IH14258" s="1009"/>
      <c r="II14258" s="1009"/>
      <c r="IJ14258" s="1009"/>
      <c r="IK14258" s="1009"/>
      <c r="IL14258" s="1009"/>
      <c r="IM14258" s="1009"/>
    </row>
    <row r="14259" spans="17:247" x14ac:dyDescent="0.25">
      <c r="Q14259" s="1333"/>
      <c r="R14259" s="1333"/>
      <c r="S14259" s="669"/>
      <c r="T14259" s="669"/>
      <c r="U14259" s="669"/>
      <c r="AG14259" s="873"/>
      <c r="AN14259" s="669"/>
      <c r="IG14259" s="1009"/>
      <c r="IH14259" s="1009"/>
      <c r="II14259" s="1009"/>
      <c r="IJ14259" s="1009"/>
      <c r="IK14259" s="1009"/>
      <c r="IL14259" s="1009"/>
      <c r="IM14259" s="1009"/>
    </row>
    <row r="14260" spans="17:247" x14ac:dyDescent="0.25">
      <c r="Q14260" s="1333"/>
      <c r="R14260" s="1333"/>
      <c r="S14260" s="669"/>
      <c r="T14260" s="669"/>
      <c r="U14260" s="669"/>
      <c r="AG14260" s="873"/>
      <c r="AN14260" s="669"/>
      <c r="IG14260" s="1009"/>
      <c r="IH14260" s="1009"/>
      <c r="II14260" s="1009"/>
      <c r="IJ14260" s="1009"/>
      <c r="IK14260" s="1009"/>
      <c r="IL14260" s="1009"/>
      <c r="IM14260" s="1009"/>
    </row>
    <row r="14261" spans="17:247" x14ac:dyDescent="0.25">
      <c r="Q14261" s="1333"/>
      <c r="R14261" s="1333"/>
      <c r="S14261" s="669"/>
      <c r="T14261" s="669"/>
      <c r="U14261" s="669"/>
      <c r="AG14261" s="873"/>
      <c r="AN14261" s="669"/>
      <c r="IG14261" s="1009"/>
      <c r="IH14261" s="1009"/>
      <c r="II14261" s="1009"/>
      <c r="IJ14261" s="1009"/>
      <c r="IK14261" s="1009"/>
      <c r="IL14261" s="1009"/>
      <c r="IM14261" s="1009"/>
    </row>
    <row r="14262" spans="17:247" x14ac:dyDescent="0.25">
      <c r="Q14262" s="1333"/>
      <c r="R14262" s="1333"/>
      <c r="S14262" s="669"/>
      <c r="T14262" s="669"/>
      <c r="U14262" s="669"/>
      <c r="AG14262" s="873"/>
      <c r="AN14262" s="669"/>
      <c r="IG14262" s="1009"/>
      <c r="IH14262" s="1009"/>
      <c r="II14262" s="1009"/>
      <c r="IJ14262" s="1009"/>
      <c r="IK14262" s="1009"/>
      <c r="IL14262" s="1009"/>
      <c r="IM14262" s="1009"/>
    </row>
    <row r="14263" spans="17:247" x14ac:dyDescent="0.25">
      <c r="Q14263" s="1333"/>
      <c r="R14263" s="1333"/>
      <c r="S14263" s="669"/>
      <c r="T14263" s="669"/>
      <c r="U14263" s="669"/>
      <c r="AG14263" s="873"/>
      <c r="AN14263" s="669"/>
      <c r="IG14263" s="1009"/>
      <c r="IH14263" s="1009"/>
      <c r="II14263" s="1009"/>
      <c r="IJ14263" s="1009"/>
      <c r="IK14263" s="1009"/>
      <c r="IL14263" s="1009"/>
      <c r="IM14263" s="1009"/>
    </row>
    <row r="14264" spans="17:247" x14ac:dyDescent="0.25">
      <c r="Q14264" s="1333"/>
      <c r="R14264" s="1333"/>
      <c r="S14264" s="669"/>
      <c r="T14264" s="669"/>
      <c r="U14264" s="669"/>
      <c r="AG14264" s="873"/>
      <c r="AN14264" s="669"/>
      <c r="IG14264" s="1009"/>
      <c r="IH14264" s="1009"/>
      <c r="II14264" s="1009"/>
      <c r="IJ14264" s="1009"/>
      <c r="IK14264" s="1009"/>
      <c r="IL14264" s="1009"/>
      <c r="IM14264" s="1009"/>
    </row>
    <row r="14265" spans="17:247" x14ac:dyDescent="0.25">
      <c r="Q14265" s="1333"/>
      <c r="R14265" s="1333"/>
      <c r="S14265" s="669"/>
      <c r="T14265" s="669"/>
      <c r="U14265" s="669"/>
      <c r="AG14265" s="873"/>
      <c r="AN14265" s="669"/>
      <c r="IG14265" s="1009"/>
      <c r="IH14265" s="1009"/>
      <c r="II14265" s="1009"/>
      <c r="IJ14265" s="1009"/>
      <c r="IK14265" s="1009"/>
      <c r="IL14265" s="1009"/>
      <c r="IM14265" s="1009"/>
    </row>
    <row r="14266" spans="17:247" x14ac:dyDescent="0.25">
      <c r="Q14266" s="1333"/>
      <c r="R14266" s="1333"/>
      <c r="S14266" s="669"/>
      <c r="T14266" s="669"/>
      <c r="U14266" s="669"/>
      <c r="AG14266" s="873"/>
      <c r="AN14266" s="669"/>
      <c r="IG14266" s="1009"/>
      <c r="IH14266" s="1009"/>
      <c r="II14266" s="1009"/>
      <c r="IJ14266" s="1009"/>
      <c r="IK14266" s="1009"/>
      <c r="IL14266" s="1009"/>
      <c r="IM14266" s="1009"/>
    </row>
    <row r="14267" spans="17:247" x14ac:dyDescent="0.25">
      <c r="Q14267" s="1333"/>
      <c r="R14267" s="1333"/>
      <c r="S14267" s="669"/>
      <c r="T14267" s="669"/>
      <c r="U14267" s="669"/>
      <c r="AG14267" s="873"/>
      <c r="AN14267" s="669"/>
      <c r="IG14267" s="1009"/>
      <c r="IH14267" s="1009"/>
      <c r="II14267" s="1009"/>
      <c r="IJ14267" s="1009"/>
      <c r="IK14267" s="1009"/>
      <c r="IL14267" s="1009"/>
      <c r="IM14267" s="1009"/>
    </row>
    <row r="14268" spans="17:247" x14ac:dyDescent="0.25">
      <c r="Q14268" s="1333"/>
      <c r="R14268" s="1333"/>
      <c r="S14268" s="669"/>
      <c r="T14268" s="669"/>
      <c r="U14268" s="669"/>
      <c r="AG14268" s="873"/>
      <c r="AN14268" s="669"/>
      <c r="IG14268" s="1009"/>
      <c r="IH14268" s="1009"/>
      <c r="II14268" s="1009"/>
      <c r="IJ14268" s="1009"/>
      <c r="IK14268" s="1009"/>
      <c r="IL14268" s="1009"/>
      <c r="IM14268" s="1009"/>
    </row>
    <row r="14269" spans="17:247" x14ac:dyDescent="0.25">
      <c r="Q14269" s="1333"/>
      <c r="R14269" s="1333"/>
      <c r="S14269" s="669"/>
      <c r="T14269" s="669"/>
      <c r="U14269" s="669"/>
      <c r="AG14269" s="873"/>
      <c r="AN14269" s="669"/>
      <c r="IG14269" s="1009"/>
      <c r="IH14269" s="1009"/>
      <c r="II14269" s="1009"/>
      <c r="IJ14269" s="1009"/>
      <c r="IK14269" s="1009"/>
      <c r="IL14269" s="1009"/>
      <c r="IM14269" s="1009"/>
    </row>
    <row r="14270" spans="17:247" x14ac:dyDescent="0.25">
      <c r="Q14270" s="1333"/>
      <c r="R14270" s="1333"/>
      <c r="S14270" s="669"/>
      <c r="T14270" s="669"/>
      <c r="U14270" s="669"/>
      <c r="AG14270" s="873"/>
      <c r="AN14270" s="669"/>
      <c r="IG14270" s="1009"/>
      <c r="IH14270" s="1009"/>
      <c r="II14270" s="1009"/>
      <c r="IJ14270" s="1009"/>
      <c r="IK14270" s="1009"/>
      <c r="IL14270" s="1009"/>
      <c r="IM14270" s="1009"/>
    </row>
    <row r="14271" spans="17:247" x14ac:dyDescent="0.25">
      <c r="Q14271" s="1333"/>
      <c r="R14271" s="1333"/>
      <c r="S14271" s="669"/>
      <c r="T14271" s="669"/>
      <c r="U14271" s="669"/>
      <c r="AG14271" s="873"/>
      <c r="AN14271" s="669"/>
      <c r="IG14271" s="1009"/>
      <c r="IH14271" s="1009"/>
      <c r="II14271" s="1009"/>
      <c r="IJ14271" s="1009"/>
      <c r="IK14271" s="1009"/>
      <c r="IL14271" s="1009"/>
      <c r="IM14271" s="1009"/>
    </row>
    <row r="14272" spans="17:247" x14ac:dyDescent="0.25">
      <c r="Q14272" s="1333"/>
      <c r="R14272" s="1333"/>
      <c r="S14272" s="669"/>
      <c r="T14272" s="669"/>
      <c r="U14272" s="669"/>
      <c r="AG14272" s="873"/>
      <c r="AN14272" s="669"/>
      <c r="IG14272" s="1009"/>
      <c r="IH14272" s="1009"/>
      <c r="II14272" s="1009"/>
      <c r="IJ14272" s="1009"/>
      <c r="IK14272" s="1009"/>
      <c r="IL14272" s="1009"/>
      <c r="IM14272" s="1009"/>
    </row>
    <row r="14273" spans="17:247" x14ac:dyDescent="0.25">
      <c r="Q14273" s="1333"/>
      <c r="R14273" s="1333"/>
      <c r="S14273" s="669"/>
      <c r="T14273" s="669"/>
      <c r="U14273" s="669"/>
      <c r="AG14273" s="873"/>
      <c r="AN14273" s="669"/>
      <c r="IG14273" s="1009"/>
      <c r="IH14273" s="1009"/>
      <c r="II14273" s="1009"/>
      <c r="IJ14273" s="1009"/>
      <c r="IK14273" s="1009"/>
      <c r="IL14273" s="1009"/>
      <c r="IM14273" s="1009"/>
    </row>
    <row r="14274" spans="17:247" x14ac:dyDescent="0.25">
      <c r="Q14274" s="1333"/>
      <c r="R14274" s="1333"/>
      <c r="S14274" s="669"/>
      <c r="T14274" s="669"/>
      <c r="U14274" s="669"/>
      <c r="AG14274" s="873"/>
      <c r="AN14274" s="669"/>
      <c r="IG14274" s="1009"/>
      <c r="IH14274" s="1009"/>
      <c r="II14274" s="1009"/>
      <c r="IJ14274" s="1009"/>
      <c r="IK14274" s="1009"/>
      <c r="IL14274" s="1009"/>
      <c r="IM14274" s="1009"/>
    </row>
    <row r="14275" spans="17:247" x14ac:dyDescent="0.25">
      <c r="Q14275" s="1333"/>
      <c r="R14275" s="1333"/>
      <c r="S14275" s="669"/>
      <c r="T14275" s="669"/>
      <c r="U14275" s="669"/>
      <c r="AG14275" s="873"/>
      <c r="AN14275" s="669"/>
      <c r="IG14275" s="1009"/>
      <c r="IH14275" s="1009"/>
      <c r="II14275" s="1009"/>
      <c r="IJ14275" s="1009"/>
      <c r="IK14275" s="1009"/>
      <c r="IL14275" s="1009"/>
      <c r="IM14275" s="1009"/>
    </row>
    <row r="14276" spans="17:247" x14ac:dyDescent="0.25">
      <c r="Q14276" s="1333"/>
      <c r="R14276" s="1333"/>
      <c r="S14276" s="669"/>
      <c r="T14276" s="669"/>
      <c r="U14276" s="669"/>
      <c r="AG14276" s="873"/>
      <c r="AN14276" s="669"/>
      <c r="IG14276" s="1009"/>
      <c r="IH14276" s="1009"/>
      <c r="II14276" s="1009"/>
      <c r="IJ14276" s="1009"/>
      <c r="IK14276" s="1009"/>
      <c r="IL14276" s="1009"/>
      <c r="IM14276" s="1009"/>
    </row>
    <row r="14277" spans="17:247" x14ac:dyDescent="0.25">
      <c r="Q14277" s="1333"/>
      <c r="R14277" s="1333"/>
      <c r="S14277" s="669"/>
      <c r="T14277" s="669"/>
      <c r="U14277" s="669"/>
      <c r="AG14277" s="873"/>
      <c r="AN14277" s="669"/>
      <c r="IG14277" s="1009"/>
      <c r="IH14277" s="1009"/>
      <c r="II14277" s="1009"/>
      <c r="IJ14277" s="1009"/>
      <c r="IK14277" s="1009"/>
      <c r="IL14277" s="1009"/>
      <c r="IM14277" s="1009"/>
    </row>
    <row r="14278" spans="17:247" x14ac:dyDescent="0.25">
      <c r="Q14278" s="1333"/>
      <c r="R14278" s="1333"/>
      <c r="S14278" s="669"/>
      <c r="T14278" s="669"/>
      <c r="U14278" s="669"/>
      <c r="AG14278" s="873"/>
      <c r="AN14278" s="669"/>
      <c r="IG14278" s="1009"/>
      <c r="IH14278" s="1009"/>
      <c r="II14278" s="1009"/>
      <c r="IJ14278" s="1009"/>
      <c r="IK14278" s="1009"/>
      <c r="IL14278" s="1009"/>
      <c r="IM14278" s="1009"/>
    </row>
    <row r="14279" spans="17:247" x14ac:dyDescent="0.25">
      <c r="Q14279" s="1333"/>
      <c r="R14279" s="1333"/>
      <c r="S14279" s="669"/>
      <c r="T14279" s="669"/>
      <c r="U14279" s="669"/>
      <c r="AG14279" s="873"/>
      <c r="AN14279" s="669"/>
      <c r="IG14279" s="1009"/>
      <c r="IH14279" s="1009"/>
      <c r="II14279" s="1009"/>
      <c r="IJ14279" s="1009"/>
      <c r="IK14279" s="1009"/>
      <c r="IL14279" s="1009"/>
      <c r="IM14279" s="1009"/>
    </row>
    <row r="14280" spans="17:247" x14ac:dyDescent="0.25">
      <c r="Q14280" s="1333"/>
      <c r="R14280" s="1333"/>
      <c r="S14280" s="669"/>
      <c r="T14280" s="669"/>
      <c r="U14280" s="669"/>
      <c r="AG14280" s="873"/>
      <c r="AN14280" s="669"/>
      <c r="IG14280" s="1009"/>
      <c r="IH14280" s="1009"/>
      <c r="II14280" s="1009"/>
      <c r="IJ14280" s="1009"/>
      <c r="IK14280" s="1009"/>
      <c r="IL14280" s="1009"/>
      <c r="IM14280" s="1009"/>
    </row>
    <row r="14281" spans="17:247" x14ac:dyDescent="0.25">
      <c r="Q14281" s="1333"/>
      <c r="R14281" s="1333"/>
      <c r="S14281" s="669"/>
      <c r="T14281" s="669"/>
      <c r="U14281" s="669"/>
      <c r="AG14281" s="873"/>
      <c r="AN14281" s="669"/>
      <c r="IG14281" s="1009"/>
      <c r="IH14281" s="1009"/>
      <c r="II14281" s="1009"/>
      <c r="IJ14281" s="1009"/>
      <c r="IK14281" s="1009"/>
      <c r="IL14281" s="1009"/>
      <c r="IM14281" s="1009"/>
    </row>
    <row r="14282" spans="17:247" x14ac:dyDescent="0.25">
      <c r="Q14282" s="1333"/>
      <c r="R14282" s="1333"/>
      <c r="S14282" s="669"/>
      <c r="T14282" s="669"/>
      <c r="U14282" s="669"/>
      <c r="AG14282" s="873"/>
      <c r="AN14282" s="669"/>
      <c r="IG14282" s="1009"/>
      <c r="IH14282" s="1009"/>
      <c r="II14282" s="1009"/>
      <c r="IJ14282" s="1009"/>
      <c r="IK14282" s="1009"/>
      <c r="IL14282" s="1009"/>
      <c r="IM14282" s="1009"/>
    </row>
    <row r="14283" spans="17:247" x14ac:dyDescent="0.25">
      <c r="Q14283" s="1333"/>
      <c r="R14283" s="1333"/>
      <c r="S14283" s="669"/>
      <c r="T14283" s="669"/>
      <c r="U14283" s="669"/>
      <c r="AG14283" s="873"/>
      <c r="AN14283" s="669"/>
      <c r="IG14283" s="1009"/>
      <c r="IH14283" s="1009"/>
      <c r="II14283" s="1009"/>
      <c r="IJ14283" s="1009"/>
      <c r="IK14283" s="1009"/>
      <c r="IL14283" s="1009"/>
      <c r="IM14283" s="1009"/>
    </row>
    <row r="14284" spans="17:247" x14ac:dyDescent="0.25">
      <c r="Q14284" s="1333"/>
      <c r="R14284" s="1333"/>
      <c r="S14284" s="669"/>
      <c r="T14284" s="669"/>
      <c r="U14284" s="669"/>
      <c r="AG14284" s="873"/>
      <c r="AN14284" s="669"/>
      <c r="IG14284" s="1009"/>
      <c r="IH14284" s="1009"/>
      <c r="II14284" s="1009"/>
      <c r="IJ14284" s="1009"/>
      <c r="IK14284" s="1009"/>
      <c r="IL14284" s="1009"/>
      <c r="IM14284" s="1009"/>
    </row>
    <row r="14285" spans="17:247" x14ac:dyDescent="0.25">
      <c r="Q14285" s="1333"/>
      <c r="R14285" s="1333"/>
      <c r="S14285" s="669"/>
      <c r="T14285" s="669"/>
      <c r="U14285" s="669"/>
      <c r="AG14285" s="873"/>
      <c r="AN14285" s="669"/>
      <c r="IG14285" s="1009"/>
      <c r="IH14285" s="1009"/>
      <c r="II14285" s="1009"/>
      <c r="IJ14285" s="1009"/>
      <c r="IK14285" s="1009"/>
      <c r="IL14285" s="1009"/>
      <c r="IM14285" s="1009"/>
    </row>
    <row r="14286" spans="17:247" x14ac:dyDescent="0.25">
      <c r="Q14286" s="1333"/>
      <c r="R14286" s="1333"/>
      <c r="S14286" s="669"/>
      <c r="T14286" s="669"/>
      <c r="U14286" s="669"/>
      <c r="AG14286" s="873"/>
      <c r="AN14286" s="669"/>
      <c r="IG14286" s="1009"/>
      <c r="IH14286" s="1009"/>
      <c r="II14286" s="1009"/>
      <c r="IJ14286" s="1009"/>
      <c r="IK14286" s="1009"/>
      <c r="IL14286" s="1009"/>
      <c r="IM14286" s="1009"/>
    </row>
    <row r="14287" spans="17:247" x14ac:dyDescent="0.25">
      <c r="Q14287" s="1333"/>
      <c r="R14287" s="1333"/>
      <c r="S14287" s="669"/>
      <c r="T14287" s="669"/>
      <c r="U14287" s="669"/>
      <c r="AG14287" s="873"/>
      <c r="AN14287" s="669"/>
      <c r="IG14287" s="1009"/>
      <c r="IH14287" s="1009"/>
      <c r="II14287" s="1009"/>
      <c r="IJ14287" s="1009"/>
      <c r="IK14287" s="1009"/>
      <c r="IL14287" s="1009"/>
      <c r="IM14287" s="1009"/>
    </row>
    <row r="14288" spans="17:247" x14ac:dyDescent="0.25">
      <c r="Q14288" s="1333"/>
      <c r="R14288" s="1333"/>
      <c r="S14288" s="669"/>
      <c r="T14288" s="669"/>
      <c r="U14288" s="669"/>
      <c r="AG14288" s="873"/>
      <c r="AN14288" s="669"/>
      <c r="IG14288" s="1009"/>
      <c r="IH14288" s="1009"/>
      <c r="II14288" s="1009"/>
      <c r="IJ14288" s="1009"/>
      <c r="IK14288" s="1009"/>
      <c r="IL14288" s="1009"/>
      <c r="IM14288" s="1009"/>
    </row>
    <row r="14289" spans="17:247" x14ac:dyDescent="0.25">
      <c r="Q14289" s="1333"/>
      <c r="R14289" s="1333"/>
      <c r="S14289" s="669"/>
      <c r="T14289" s="669"/>
      <c r="U14289" s="669"/>
      <c r="AG14289" s="873"/>
      <c r="AN14289" s="669"/>
      <c r="IG14289" s="1009"/>
      <c r="IH14289" s="1009"/>
      <c r="II14289" s="1009"/>
      <c r="IJ14289" s="1009"/>
      <c r="IK14289" s="1009"/>
      <c r="IL14289" s="1009"/>
      <c r="IM14289" s="1009"/>
    </row>
    <row r="14290" spans="17:247" x14ac:dyDescent="0.25">
      <c r="Q14290" s="1333"/>
      <c r="R14290" s="1333"/>
      <c r="S14290" s="669"/>
      <c r="T14290" s="669"/>
      <c r="U14290" s="669"/>
      <c r="AG14290" s="873"/>
      <c r="AN14290" s="669"/>
      <c r="IG14290" s="1009"/>
      <c r="IH14290" s="1009"/>
      <c r="II14290" s="1009"/>
      <c r="IJ14290" s="1009"/>
      <c r="IK14290" s="1009"/>
      <c r="IL14290" s="1009"/>
      <c r="IM14290" s="1009"/>
    </row>
    <row r="14291" spans="17:247" x14ac:dyDescent="0.25">
      <c r="Q14291" s="1333"/>
      <c r="R14291" s="1333"/>
      <c r="S14291" s="669"/>
      <c r="T14291" s="669"/>
      <c r="U14291" s="669"/>
      <c r="AG14291" s="873"/>
      <c r="AN14291" s="669"/>
      <c r="IG14291" s="1009"/>
      <c r="IH14291" s="1009"/>
      <c r="II14291" s="1009"/>
      <c r="IJ14291" s="1009"/>
      <c r="IK14291" s="1009"/>
      <c r="IL14291" s="1009"/>
      <c r="IM14291" s="1009"/>
    </row>
    <row r="14292" spans="17:247" x14ac:dyDescent="0.25">
      <c r="Q14292" s="1333"/>
      <c r="R14292" s="1333"/>
      <c r="S14292" s="669"/>
      <c r="T14292" s="669"/>
      <c r="U14292" s="669"/>
      <c r="AG14292" s="873"/>
      <c r="AN14292" s="669"/>
      <c r="IG14292" s="1009"/>
      <c r="IH14292" s="1009"/>
      <c r="II14292" s="1009"/>
      <c r="IJ14292" s="1009"/>
      <c r="IK14292" s="1009"/>
      <c r="IL14292" s="1009"/>
      <c r="IM14292" s="1009"/>
    </row>
    <row r="14293" spans="17:247" x14ac:dyDescent="0.25">
      <c r="Q14293" s="1333"/>
      <c r="R14293" s="1333"/>
      <c r="S14293" s="669"/>
      <c r="T14293" s="669"/>
      <c r="U14293" s="669"/>
      <c r="AG14293" s="873"/>
      <c r="AN14293" s="669"/>
      <c r="IG14293" s="1009"/>
      <c r="IH14293" s="1009"/>
      <c r="II14293" s="1009"/>
      <c r="IJ14293" s="1009"/>
      <c r="IK14293" s="1009"/>
      <c r="IL14293" s="1009"/>
      <c r="IM14293" s="1009"/>
    </row>
    <row r="14294" spans="17:247" x14ac:dyDescent="0.25">
      <c r="Q14294" s="1333"/>
      <c r="R14294" s="1333"/>
      <c r="S14294" s="669"/>
      <c r="T14294" s="669"/>
      <c r="U14294" s="669"/>
      <c r="AG14294" s="873"/>
      <c r="AN14294" s="669"/>
      <c r="IG14294" s="1009"/>
      <c r="IH14294" s="1009"/>
      <c r="II14294" s="1009"/>
      <c r="IJ14294" s="1009"/>
      <c r="IK14294" s="1009"/>
      <c r="IL14294" s="1009"/>
      <c r="IM14294" s="1009"/>
    </row>
    <row r="14295" spans="17:247" x14ac:dyDescent="0.25">
      <c r="Q14295" s="1333"/>
      <c r="R14295" s="1333"/>
      <c r="S14295" s="669"/>
      <c r="T14295" s="669"/>
      <c r="U14295" s="669"/>
      <c r="AG14295" s="873"/>
      <c r="AN14295" s="669"/>
      <c r="IG14295" s="1009"/>
      <c r="IH14295" s="1009"/>
      <c r="II14295" s="1009"/>
      <c r="IJ14295" s="1009"/>
      <c r="IK14295" s="1009"/>
      <c r="IL14295" s="1009"/>
      <c r="IM14295" s="1009"/>
    </row>
    <row r="14296" spans="17:247" x14ac:dyDescent="0.25">
      <c r="Q14296" s="1333"/>
      <c r="R14296" s="1333"/>
      <c r="S14296" s="669"/>
      <c r="T14296" s="669"/>
      <c r="U14296" s="669"/>
      <c r="AG14296" s="873"/>
      <c r="AN14296" s="669"/>
      <c r="IG14296" s="1009"/>
      <c r="IH14296" s="1009"/>
      <c r="II14296" s="1009"/>
      <c r="IJ14296" s="1009"/>
      <c r="IK14296" s="1009"/>
      <c r="IL14296" s="1009"/>
      <c r="IM14296" s="1009"/>
    </row>
    <row r="14297" spans="17:247" x14ac:dyDescent="0.25">
      <c r="Q14297" s="1333"/>
      <c r="R14297" s="1333"/>
      <c r="S14297" s="669"/>
      <c r="T14297" s="669"/>
      <c r="U14297" s="669"/>
      <c r="AG14297" s="873"/>
      <c r="AN14297" s="669"/>
      <c r="IG14297" s="1009"/>
      <c r="IH14297" s="1009"/>
      <c r="II14297" s="1009"/>
      <c r="IJ14297" s="1009"/>
      <c r="IK14297" s="1009"/>
      <c r="IL14297" s="1009"/>
      <c r="IM14297" s="1009"/>
    </row>
    <row r="14298" spans="17:247" x14ac:dyDescent="0.25">
      <c r="Q14298" s="1333"/>
      <c r="R14298" s="1333"/>
      <c r="S14298" s="669"/>
      <c r="T14298" s="669"/>
      <c r="U14298" s="669"/>
      <c r="AG14298" s="873"/>
      <c r="AN14298" s="669"/>
      <c r="IG14298" s="1009"/>
      <c r="IH14298" s="1009"/>
      <c r="II14298" s="1009"/>
      <c r="IJ14298" s="1009"/>
      <c r="IK14298" s="1009"/>
      <c r="IL14298" s="1009"/>
      <c r="IM14298" s="1009"/>
    </row>
    <row r="14299" spans="17:247" x14ac:dyDescent="0.25">
      <c r="Q14299" s="1333"/>
      <c r="R14299" s="1333"/>
      <c r="S14299" s="669"/>
      <c r="T14299" s="669"/>
      <c r="U14299" s="669"/>
      <c r="AG14299" s="873"/>
      <c r="AN14299" s="669"/>
      <c r="IG14299" s="1009"/>
      <c r="IH14299" s="1009"/>
      <c r="II14299" s="1009"/>
      <c r="IJ14299" s="1009"/>
      <c r="IK14299" s="1009"/>
      <c r="IL14299" s="1009"/>
      <c r="IM14299" s="1009"/>
    </row>
    <row r="14300" spans="17:247" x14ac:dyDescent="0.25">
      <c r="Q14300" s="1333"/>
      <c r="R14300" s="1333"/>
      <c r="S14300" s="669"/>
      <c r="T14300" s="669"/>
      <c r="U14300" s="669"/>
      <c r="AG14300" s="873"/>
      <c r="AN14300" s="669"/>
      <c r="IG14300" s="1009"/>
      <c r="IH14300" s="1009"/>
      <c r="II14300" s="1009"/>
      <c r="IJ14300" s="1009"/>
      <c r="IK14300" s="1009"/>
      <c r="IL14300" s="1009"/>
      <c r="IM14300" s="1009"/>
    </row>
    <row r="14301" spans="17:247" x14ac:dyDescent="0.25">
      <c r="Q14301" s="1333"/>
      <c r="R14301" s="1333"/>
      <c r="S14301" s="669"/>
      <c r="T14301" s="669"/>
      <c r="U14301" s="669"/>
      <c r="AG14301" s="873"/>
      <c r="AN14301" s="669"/>
      <c r="IG14301" s="1009"/>
      <c r="IH14301" s="1009"/>
      <c r="II14301" s="1009"/>
      <c r="IJ14301" s="1009"/>
      <c r="IK14301" s="1009"/>
      <c r="IL14301" s="1009"/>
      <c r="IM14301" s="1009"/>
    </row>
    <row r="14302" spans="17:247" x14ac:dyDescent="0.25">
      <c r="Q14302" s="1333"/>
      <c r="R14302" s="1333"/>
      <c r="S14302" s="669"/>
      <c r="T14302" s="669"/>
      <c r="U14302" s="669"/>
      <c r="AG14302" s="873"/>
      <c r="AN14302" s="669"/>
      <c r="IG14302" s="1009"/>
      <c r="IH14302" s="1009"/>
      <c r="II14302" s="1009"/>
      <c r="IJ14302" s="1009"/>
      <c r="IK14302" s="1009"/>
      <c r="IL14302" s="1009"/>
      <c r="IM14302" s="1009"/>
    </row>
    <row r="14303" spans="17:247" x14ac:dyDescent="0.25">
      <c r="Q14303" s="1333"/>
      <c r="R14303" s="1333"/>
      <c r="S14303" s="669"/>
      <c r="T14303" s="669"/>
      <c r="U14303" s="669"/>
      <c r="AG14303" s="873"/>
      <c r="AN14303" s="669"/>
      <c r="IG14303" s="1009"/>
      <c r="IH14303" s="1009"/>
      <c r="II14303" s="1009"/>
      <c r="IJ14303" s="1009"/>
      <c r="IK14303" s="1009"/>
      <c r="IL14303" s="1009"/>
      <c r="IM14303" s="1009"/>
    </row>
    <row r="14304" spans="17:247" x14ac:dyDescent="0.25">
      <c r="Q14304" s="1333"/>
      <c r="R14304" s="1333"/>
      <c r="S14304" s="669"/>
      <c r="T14304" s="669"/>
      <c r="U14304" s="669"/>
      <c r="AG14304" s="873"/>
      <c r="AN14304" s="669"/>
      <c r="IG14304" s="1009"/>
      <c r="IH14304" s="1009"/>
      <c r="II14304" s="1009"/>
      <c r="IJ14304" s="1009"/>
      <c r="IK14304" s="1009"/>
      <c r="IL14304" s="1009"/>
      <c r="IM14304" s="1009"/>
    </row>
    <row r="14305" spans="17:247" x14ac:dyDescent="0.25">
      <c r="Q14305" s="1333"/>
      <c r="R14305" s="1333"/>
      <c r="S14305" s="669"/>
      <c r="T14305" s="669"/>
      <c r="U14305" s="669"/>
      <c r="AG14305" s="873"/>
      <c r="AN14305" s="669"/>
      <c r="IG14305" s="1009"/>
      <c r="IH14305" s="1009"/>
      <c r="II14305" s="1009"/>
      <c r="IJ14305" s="1009"/>
      <c r="IK14305" s="1009"/>
      <c r="IL14305" s="1009"/>
      <c r="IM14305" s="1009"/>
    </row>
    <row r="14306" spans="17:247" x14ac:dyDescent="0.25">
      <c r="Q14306" s="1333"/>
      <c r="R14306" s="1333"/>
      <c r="S14306" s="669"/>
      <c r="T14306" s="669"/>
      <c r="U14306" s="669"/>
      <c r="AG14306" s="873"/>
      <c r="AN14306" s="669"/>
      <c r="IG14306" s="1009"/>
      <c r="IH14306" s="1009"/>
      <c r="II14306" s="1009"/>
      <c r="IJ14306" s="1009"/>
      <c r="IK14306" s="1009"/>
      <c r="IL14306" s="1009"/>
      <c r="IM14306" s="1009"/>
    </row>
    <row r="14307" spans="17:247" x14ac:dyDescent="0.25">
      <c r="Q14307" s="1333"/>
      <c r="R14307" s="1333"/>
      <c r="S14307" s="669"/>
      <c r="T14307" s="669"/>
      <c r="U14307" s="669"/>
      <c r="AG14307" s="873"/>
      <c r="AN14307" s="669"/>
      <c r="IG14307" s="1009"/>
      <c r="IH14307" s="1009"/>
      <c r="II14307" s="1009"/>
      <c r="IJ14307" s="1009"/>
      <c r="IK14307" s="1009"/>
      <c r="IL14307" s="1009"/>
      <c r="IM14307" s="1009"/>
    </row>
    <row r="14308" spans="17:247" x14ac:dyDescent="0.25">
      <c r="Q14308" s="1333"/>
      <c r="R14308" s="1333"/>
      <c r="S14308" s="669"/>
      <c r="T14308" s="669"/>
      <c r="U14308" s="669"/>
      <c r="AG14308" s="873"/>
      <c r="AN14308" s="669"/>
      <c r="IG14308" s="1009"/>
      <c r="IH14308" s="1009"/>
      <c r="II14308" s="1009"/>
      <c r="IJ14308" s="1009"/>
      <c r="IK14308" s="1009"/>
      <c r="IL14308" s="1009"/>
      <c r="IM14308" s="1009"/>
    </row>
    <row r="14309" spans="17:247" x14ac:dyDescent="0.25">
      <c r="Q14309" s="1333"/>
      <c r="R14309" s="1333"/>
      <c r="S14309" s="669"/>
      <c r="T14309" s="669"/>
      <c r="U14309" s="669"/>
      <c r="AG14309" s="873"/>
      <c r="AN14309" s="669"/>
      <c r="IG14309" s="1009"/>
      <c r="IH14309" s="1009"/>
      <c r="II14309" s="1009"/>
      <c r="IJ14309" s="1009"/>
      <c r="IK14309" s="1009"/>
      <c r="IL14309" s="1009"/>
      <c r="IM14309" s="1009"/>
    </row>
    <row r="14310" spans="17:247" x14ac:dyDescent="0.25">
      <c r="Q14310" s="1333"/>
      <c r="R14310" s="1333"/>
      <c r="S14310" s="669"/>
      <c r="T14310" s="669"/>
      <c r="U14310" s="669"/>
      <c r="AG14310" s="873"/>
      <c r="AN14310" s="669"/>
      <c r="IG14310" s="1009"/>
      <c r="IH14310" s="1009"/>
      <c r="II14310" s="1009"/>
      <c r="IJ14310" s="1009"/>
      <c r="IK14310" s="1009"/>
      <c r="IL14310" s="1009"/>
      <c r="IM14310" s="1009"/>
    </row>
    <row r="14311" spans="17:247" x14ac:dyDescent="0.25">
      <c r="Q14311" s="1333"/>
      <c r="R14311" s="1333"/>
      <c r="S14311" s="669"/>
      <c r="T14311" s="669"/>
      <c r="U14311" s="669"/>
      <c r="AG14311" s="873"/>
      <c r="AN14311" s="669"/>
      <c r="IG14311" s="1009"/>
      <c r="IH14311" s="1009"/>
      <c r="II14311" s="1009"/>
      <c r="IJ14311" s="1009"/>
      <c r="IK14311" s="1009"/>
      <c r="IL14311" s="1009"/>
      <c r="IM14311" s="1009"/>
    </row>
    <row r="14312" spans="17:247" x14ac:dyDescent="0.25">
      <c r="Q14312" s="1333"/>
      <c r="R14312" s="1333"/>
      <c r="S14312" s="669"/>
      <c r="T14312" s="669"/>
      <c r="U14312" s="669"/>
      <c r="AG14312" s="873"/>
      <c r="AN14312" s="669"/>
      <c r="IG14312" s="1009"/>
      <c r="IH14312" s="1009"/>
      <c r="II14312" s="1009"/>
      <c r="IJ14312" s="1009"/>
      <c r="IK14312" s="1009"/>
      <c r="IL14312" s="1009"/>
      <c r="IM14312" s="1009"/>
    </row>
    <row r="14313" spans="17:247" x14ac:dyDescent="0.25">
      <c r="Q14313" s="1333"/>
      <c r="R14313" s="1333"/>
      <c r="S14313" s="669"/>
      <c r="T14313" s="669"/>
      <c r="U14313" s="669"/>
      <c r="AG14313" s="873"/>
      <c r="AN14313" s="669"/>
      <c r="IG14313" s="1009"/>
      <c r="IH14313" s="1009"/>
      <c r="II14313" s="1009"/>
      <c r="IJ14313" s="1009"/>
      <c r="IK14313" s="1009"/>
      <c r="IL14313" s="1009"/>
      <c r="IM14313" s="1009"/>
    </row>
    <row r="14314" spans="17:247" x14ac:dyDescent="0.25">
      <c r="Q14314" s="1333"/>
      <c r="R14314" s="1333"/>
      <c r="S14314" s="669"/>
      <c r="T14314" s="669"/>
      <c r="U14314" s="669"/>
      <c r="AG14314" s="873"/>
      <c r="AN14314" s="669"/>
      <c r="IG14314" s="1009"/>
      <c r="IH14314" s="1009"/>
      <c r="II14314" s="1009"/>
      <c r="IJ14314" s="1009"/>
      <c r="IK14314" s="1009"/>
      <c r="IL14314" s="1009"/>
      <c r="IM14314" s="1009"/>
    </row>
    <row r="14315" spans="17:247" x14ac:dyDescent="0.25">
      <c r="Q14315" s="1333"/>
      <c r="R14315" s="1333"/>
      <c r="S14315" s="669"/>
      <c r="T14315" s="669"/>
      <c r="U14315" s="669"/>
      <c r="AG14315" s="873"/>
      <c r="AN14315" s="669"/>
      <c r="IG14315" s="1009"/>
      <c r="IH14315" s="1009"/>
      <c r="II14315" s="1009"/>
      <c r="IJ14315" s="1009"/>
      <c r="IK14315" s="1009"/>
      <c r="IL14315" s="1009"/>
      <c r="IM14315" s="1009"/>
    </row>
    <row r="14316" spans="17:247" x14ac:dyDescent="0.25">
      <c r="Q14316" s="1333"/>
      <c r="R14316" s="1333"/>
      <c r="S14316" s="669"/>
      <c r="T14316" s="669"/>
      <c r="U14316" s="669"/>
      <c r="AG14316" s="873"/>
      <c r="AN14316" s="669"/>
      <c r="IG14316" s="1009"/>
      <c r="IH14316" s="1009"/>
      <c r="II14316" s="1009"/>
      <c r="IJ14316" s="1009"/>
      <c r="IK14316" s="1009"/>
      <c r="IL14316" s="1009"/>
      <c r="IM14316" s="1009"/>
    </row>
    <row r="14317" spans="17:247" x14ac:dyDescent="0.25">
      <c r="Q14317" s="1333"/>
      <c r="R14317" s="1333"/>
      <c r="S14317" s="669"/>
      <c r="T14317" s="669"/>
      <c r="U14317" s="669"/>
      <c r="AG14317" s="873"/>
      <c r="AN14317" s="669"/>
      <c r="IG14317" s="1009"/>
      <c r="IH14317" s="1009"/>
      <c r="II14317" s="1009"/>
      <c r="IJ14317" s="1009"/>
      <c r="IK14317" s="1009"/>
      <c r="IL14317" s="1009"/>
      <c r="IM14317" s="1009"/>
    </row>
    <row r="14318" spans="17:247" x14ac:dyDescent="0.25">
      <c r="Q14318" s="1333"/>
      <c r="R14318" s="1333"/>
      <c r="S14318" s="669"/>
      <c r="T14318" s="669"/>
      <c r="U14318" s="669"/>
      <c r="AG14318" s="873"/>
      <c r="AN14318" s="669"/>
      <c r="IG14318" s="1009"/>
      <c r="IH14318" s="1009"/>
      <c r="II14318" s="1009"/>
      <c r="IJ14318" s="1009"/>
      <c r="IK14318" s="1009"/>
      <c r="IL14318" s="1009"/>
      <c r="IM14318" s="1009"/>
    </row>
    <row r="14319" spans="17:247" x14ac:dyDescent="0.25">
      <c r="Q14319" s="1333"/>
      <c r="R14319" s="1333"/>
      <c r="S14319" s="669"/>
      <c r="T14319" s="669"/>
      <c r="U14319" s="669"/>
      <c r="AG14319" s="873"/>
      <c r="AN14319" s="669"/>
      <c r="IG14319" s="1009"/>
      <c r="IH14319" s="1009"/>
      <c r="II14319" s="1009"/>
      <c r="IJ14319" s="1009"/>
      <c r="IK14319" s="1009"/>
      <c r="IL14319" s="1009"/>
      <c r="IM14319" s="1009"/>
    </row>
    <row r="14320" spans="17:247" x14ac:dyDescent="0.25">
      <c r="Q14320" s="1333"/>
      <c r="R14320" s="1333"/>
      <c r="S14320" s="669"/>
      <c r="T14320" s="669"/>
      <c r="U14320" s="669"/>
      <c r="AG14320" s="873"/>
      <c r="AN14320" s="669"/>
      <c r="IG14320" s="1009"/>
      <c r="IH14320" s="1009"/>
      <c r="II14320" s="1009"/>
      <c r="IJ14320" s="1009"/>
      <c r="IK14320" s="1009"/>
      <c r="IL14320" s="1009"/>
      <c r="IM14320" s="1009"/>
    </row>
    <row r="14321" spans="17:247" x14ac:dyDescent="0.25">
      <c r="Q14321" s="1333"/>
      <c r="R14321" s="1333"/>
      <c r="S14321" s="669"/>
      <c r="T14321" s="669"/>
      <c r="U14321" s="669"/>
      <c r="AG14321" s="873"/>
      <c r="AN14321" s="669"/>
      <c r="IG14321" s="1009"/>
      <c r="IH14321" s="1009"/>
      <c r="II14321" s="1009"/>
      <c r="IJ14321" s="1009"/>
      <c r="IK14321" s="1009"/>
      <c r="IL14321" s="1009"/>
      <c r="IM14321" s="1009"/>
    </row>
    <row r="14322" spans="17:247" x14ac:dyDescent="0.25">
      <c r="Q14322" s="1333"/>
      <c r="R14322" s="1333"/>
      <c r="S14322" s="669"/>
      <c r="T14322" s="669"/>
      <c r="U14322" s="669"/>
      <c r="AG14322" s="873"/>
      <c r="AN14322" s="669"/>
      <c r="IG14322" s="1009"/>
      <c r="IH14322" s="1009"/>
      <c r="II14322" s="1009"/>
      <c r="IJ14322" s="1009"/>
      <c r="IK14322" s="1009"/>
      <c r="IL14322" s="1009"/>
      <c r="IM14322" s="1009"/>
    </row>
    <row r="14323" spans="17:247" x14ac:dyDescent="0.25">
      <c r="Q14323" s="1333"/>
      <c r="R14323" s="1333"/>
      <c r="S14323" s="669"/>
      <c r="T14323" s="669"/>
      <c r="U14323" s="669"/>
      <c r="AG14323" s="873"/>
      <c r="AN14323" s="669"/>
      <c r="IG14323" s="1009"/>
      <c r="IH14323" s="1009"/>
      <c r="II14323" s="1009"/>
      <c r="IJ14323" s="1009"/>
      <c r="IK14323" s="1009"/>
      <c r="IL14323" s="1009"/>
      <c r="IM14323" s="1009"/>
    </row>
    <row r="14324" spans="17:247" x14ac:dyDescent="0.25">
      <c r="Q14324" s="1333"/>
      <c r="R14324" s="1333"/>
      <c r="S14324" s="669"/>
      <c r="T14324" s="669"/>
      <c r="U14324" s="669"/>
      <c r="AG14324" s="873"/>
      <c r="AN14324" s="669"/>
      <c r="IG14324" s="1009"/>
      <c r="IH14324" s="1009"/>
      <c r="II14324" s="1009"/>
      <c r="IJ14324" s="1009"/>
      <c r="IK14324" s="1009"/>
      <c r="IL14324" s="1009"/>
      <c r="IM14324" s="1009"/>
    </row>
    <row r="14325" spans="17:247" x14ac:dyDescent="0.25">
      <c r="Q14325" s="1333"/>
      <c r="R14325" s="1333"/>
      <c r="S14325" s="669"/>
      <c r="T14325" s="669"/>
      <c r="U14325" s="669"/>
      <c r="AG14325" s="873"/>
      <c r="AN14325" s="669"/>
      <c r="IG14325" s="1009"/>
      <c r="IH14325" s="1009"/>
      <c r="II14325" s="1009"/>
      <c r="IJ14325" s="1009"/>
      <c r="IK14325" s="1009"/>
      <c r="IL14325" s="1009"/>
      <c r="IM14325" s="1009"/>
    </row>
    <row r="14326" spans="17:247" x14ac:dyDescent="0.25">
      <c r="Q14326" s="1333"/>
      <c r="R14326" s="1333"/>
      <c r="S14326" s="669"/>
      <c r="T14326" s="669"/>
      <c r="U14326" s="669"/>
      <c r="AG14326" s="873"/>
      <c r="AN14326" s="669"/>
      <c r="IG14326" s="1009"/>
      <c r="IH14326" s="1009"/>
      <c r="II14326" s="1009"/>
      <c r="IJ14326" s="1009"/>
      <c r="IK14326" s="1009"/>
      <c r="IL14326" s="1009"/>
      <c r="IM14326" s="1009"/>
    </row>
    <row r="14327" spans="17:247" x14ac:dyDescent="0.25">
      <c r="Q14327" s="1333"/>
      <c r="R14327" s="1333"/>
      <c r="S14327" s="669"/>
      <c r="T14327" s="669"/>
      <c r="U14327" s="669"/>
      <c r="AG14327" s="873"/>
      <c r="AN14327" s="669"/>
      <c r="IG14327" s="1009"/>
      <c r="IH14327" s="1009"/>
      <c r="II14327" s="1009"/>
      <c r="IJ14327" s="1009"/>
      <c r="IK14327" s="1009"/>
      <c r="IL14327" s="1009"/>
      <c r="IM14327" s="1009"/>
    </row>
    <row r="14328" spans="17:247" x14ac:dyDescent="0.25">
      <c r="Q14328" s="1333"/>
      <c r="R14328" s="1333"/>
      <c r="S14328" s="669"/>
      <c r="T14328" s="669"/>
      <c r="U14328" s="669"/>
      <c r="AG14328" s="873"/>
      <c r="AN14328" s="669"/>
      <c r="IG14328" s="1009"/>
      <c r="IH14328" s="1009"/>
      <c r="II14328" s="1009"/>
      <c r="IJ14328" s="1009"/>
      <c r="IK14328" s="1009"/>
      <c r="IL14328" s="1009"/>
      <c r="IM14328" s="1009"/>
    </row>
    <row r="14329" spans="17:247" x14ac:dyDescent="0.25">
      <c r="Q14329" s="1333"/>
      <c r="R14329" s="1333"/>
      <c r="S14329" s="669"/>
      <c r="T14329" s="669"/>
      <c r="U14329" s="669"/>
      <c r="AG14329" s="873"/>
      <c r="AN14329" s="669"/>
      <c r="IG14329" s="1009"/>
      <c r="IH14329" s="1009"/>
      <c r="II14329" s="1009"/>
      <c r="IJ14329" s="1009"/>
      <c r="IK14329" s="1009"/>
      <c r="IL14329" s="1009"/>
      <c r="IM14329" s="1009"/>
    </row>
    <row r="14330" spans="17:247" x14ac:dyDescent="0.25">
      <c r="Q14330" s="1333"/>
      <c r="R14330" s="1333"/>
      <c r="S14330" s="669"/>
      <c r="T14330" s="669"/>
      <c r="U14330" s="669"/>
      <c r="AG14330" s="873"/>
      <c r="AN14330" s="669"/>
      <c r="IG14330" s="1009"/>
      <c r="IH14330" s="1009"/>
      <c r="II14330" s="1009"/>
      <c r="IJ14330" s="1009"/>
      <c r="IK14330" s="1009"/>
      <c r="IL14330" s="1009"/>
      <c r="IM14330" s="1009"/>
    </row>
    <row r="14331" spans="17:247" x14ac:dyDescent="0.25">
      <c r="Q14331" s="1333"/>
      <c r="R14331" s="1333"/>
      <c r="S14331" s="669"/>
      <c r="T14331" s="669"/>
      <c r="U14331" s="669"/>
      <c r="AG14331" s="873"/>
      <c r="AN14331" s="669"/>
      <c r="IG14331" s="1009"/>
      <c r="IH14331" s="1009"/>
      <c r="II14331" s="1009"/>
      <c r="IJ14331" s="1009"/>
      <c r="IK14331" s="1009"/>
      <c r="IL14331" s="1009"/>
      <c r="IM14331" s="1009"/>
    </row>
    <row r="14332" spans="17:247" x14ac:dyDescent="0.25">
      <c r="Q14332" s="1333"/>
      <c r="R14332" s="1333"/>
      <c r="S14332" s="669"/>
      <c r="T14332" s="669"/>
      <c r="U14332" s="669"/>
      <c r="AG14332" s="873"/>
      <c r="AN14332" s="669"/>
      <c r="IG14332" s="1009"/>
      <c r="IH14332" s="1009"/>
      <c r="II14332" s="1009"/>
      <c r="IJ14332" s="1009"/>
      <c r="IK14332" s="1009"/>
      <c r="IL14332" s="1009"/>
      <c r="IM14332" s="1009"/>
    </row>
    <row r="14333" spans="17:247" x14ac:dyDescent="0.25">
      <c r="Q14333" s="1333"/>
      <c r="R14333" s="1333"/>
      <c r="S14333" s="669"/>
      <c r="T14333" s="669"/>
      <c r="U14333" s="669"/>
      <c r="AG14333" s="873"/>
      <c r="AN14333" s="669"/>
      <c r="IG14333" s="1009"/>
      <c r="IH14333" s="1009"/>
      <c r="II14333" s="1009"/>
      <c r="IJ14333" s="1009"/>
      <c r="IK14333" s="1009"/>
      <c r="IL14333" s="1009"/>
      <c r="IM14333" s="1009"/>
    </row>
    <row r="14334" spans="17:247" x14ac:dyDescent="0.25">
      <c r="Q14334" s="1333"/>
      <c r="R14334" s="1333"/>
      <c r="S14334" s="669"/>
      <c r="T14334" s="669"/>
      <c r="U14334" s="669"/>
      <c r="AG14334" s="873"/>
      <c r="AN14334" s="669"/>
      <c r="IG14334" s="1009"/>
      <c r="IH14334" s="1009"/>
      <c r="II14334" s="1009"/>
      <c r="IJ14334" s="1009"/>
      <c r="IK14334" s="1009"/>
      <c r="IL14334" s="1009"/>
      <c r="IM14334" s="1009"/>
    </row>
    <row r="14335" spans="17:247" x14ac:dyDescent="0.25">
      <c r="Q14335" s="1333"/>
      <c r="R14335" s="1333"/>
      <c r="S14335" s="669"/>
      <c r="T14335" s="669"/>
      <c r="U14335" s="669"/>
      <c r="AG14335" s="873"/>
      <c r="AN14335" s="669"/>
      <c r="IG14335" s="1009"/>
      <c r="IH14335" s="1009"/>
      <c r="II14335" s="1009"/>
      <c r="IJ14335" s="1009"/>
      <c r="IK14335" s="1009"/>
      <c r="IL14335" s="1009"/>
      <c r="IM14335" s="1009"/>
    </row>
    <row r="14336" spans="17:247" x14ac:dyDescent="0.25">
      <c r="Q14336" s="1333"/>
      <c r="R14336" s="1333"/>
      <c r="S14336" s="669"/>
      <c r="T14336" s="669"/>
      <c r="U14336" s="669"/>
      <c r="AG14336" s="873"/>
      <c r="AN14336" s="669"/>
      <c r="IG14336" s="1009"/>
      <c r="IH14336" s="1009"/>
      <c r="II14336" s="1009"/>
      <c r="IJ14336" s="1009"/>
      <c r="IK14336" s="1009"/>
      <c r="IL14336" s="1009"/>
      <c r="IM14336" s="1009"/>
    </row>
    <row r="14337" spans="17:247" x14ac:dyDescent="0.25">
      <c r="Q14337" s="1333"/>
      <c r="R14337" s="1333"/>
      <c r="S14337" s="669"/>
      <c r="T14337" s="669"/>
      <c r="U14337" s="669"/>
      <c r="AG14337" s="873"/>
      <c r="AN14337" s="669"/>
      <c r="IG14337" s="1009"/>
      <c r="IH14337" s="1009"/>
      <c r="II14337" s="1009"/>
      <c r="IJ14337" s="1009"/>
      <c r="IK14337" s="1009"/>
      <c r="IL14337" s="1009"/>
      <c r="IM14337" s="1009"/>
    </row>
    <row r="14338" spans="17:247" x14ac:dyDescent="0.25">
      <c r="Q14338" s="1333"/>
      <c r="R14338" s="1333"/>
      <c r="S14338" s="669"/>
      <c r="T14338" s="669"/>
      <c r="U14338" s="669"/>
      <c r="AG14338" s="873"/>
      <c r="AN14338" s="669"/>
      <c r="IG14338" s="1009"/>
      <c r="IH14338" s="1009"/>
      <c r="II14338" s="1009"/>
      <c r="IJ14338" s="1009"/>
      <c r="IK14338" s="1009"/>
      <c r="IL14338" s="1009"/>
      <c r="IM14338" s="1009"/>
    </row>
    <row r="14339" spans="17:247" x14ac:dyDescent="0.25">
      <c r="Q14339" s="1333"/>
      <c r="R14339" s="1333"/>
      <c r="S14339" s="669"/>
      <c r="T14339" s="669"/>
      <c r="U14339" s="669"/>
      <c r="AG14339" s="873"/>
      <c r="AN14339" s="669"/>
      <c r="IG14339" s="1009"/>
      <c r="IH14339" s="1009"/>
      <c r="II14339" s="1009"/>
      <c r="IJ14339" s="1009"/>
      <c r="IK14339" s="1009"/>
      <c r="IL14339" s="1009"/>
      <c r="IM14339" s="1009"/>
    </row>
    <row r="14340" spans="17:247" x14ac:dyDescent="0.25">
      <c r="Q14340" s="1333"/>
      <c r="R14340" s="1333"/>
      <c r="S14340" s="669"/>
      <c r="T14340" s="669"/>
      <c r="U14340" s="669"/>
      <c r="AG14340" s="873"/>
      <c r="AN14340" s="669"/>
      <c r="IG14340" s="1009"/>
      <c r="IH14340" s="1009"/>
      <c r="II14340" s="1009"/>
      <c r="IJ14340" s="1009"/>
      <c r="IK14340" s="1009"/>
      <c r="IL14340" s="1009"/>
      <c r="IM14340" s="1009"/>
    </row>
    <row r="14341" spans="17:247" x14ac:dyDescent="0.25">
      <c r="Q14341" s="1333"/>
      <c r="R14341" s="1333"/>
      <c r="S14341" s="669"/>
      <c r="T14341" s="669"/>
      <c r="U14341" s="669"/>
      <c r="AG14341" s="873"/>
      <c r="AN14341" s="669"/>
      <c r="IG14341" s="1009"/>
      <c r="IH14341" s="1009"/>
      <c r="II14341" s="1009"/>
      <c r="IJ14341" s="1009"/>
      <c r="IK14341" s="1009"/>
      <c r="IL14341" s="1009"/>
      <c r="IM14341" s="1009"/>
    </row>
    <row r="14342" spans="17:247" x14ac:dyDescent="0.25">
      <c r="Q14342" s="1333"/>
      <c r="R14342" s="1333"/>
      <c r="S14342" s="669"/>
      <c r="T14342" s="669"/>
      <c r="U14342" s="669"/>
      <c r="AG14342" s="873"/>
      <c r="AN14342" s="669"/>
      <c r="IG14342" s="1009"/>
      <c r="IH14342" s="1009"/>
      <c r="II14342" s="1009"/>
      <c r="IJ14342" s="1009"/>
      <c r="IK14342" s="1009"/>
      <c r="IL14342" s="1009"/>
      <c r="IM14342" s="1009"/>
    </row>
    <row r="14343" spans="17:247" x14ac:dyDescent="0.25">
      <c r="Q14343" s="1333"/>
      <c r="R14343" s="1333"/>
      <c r="S14343" s="669"/>
      <c r="T14343" s="669"/>
      <c r="U14343" s="669"/>
      <c r="AG14343" s="873"/>
      <c r="AN14343" s="669"/>
      <c r="IG14343" s="1009"/>
      <c r="IH14343" s="1009"/>
      <c r="II14343" s="1009"/>
      <c r="IJ14343" s="1009"/>
      <c r="IK14343" s="1009"/>
      <c r="IL14343" s="1009"/>
      <c r="IM14343" s="1009"/>
    </row>
    <row r="14344" spans="17:247" x14ac:dyDescent="0.25">
      <c r="Q14344" s="1333"/>
      <c r="R14344" s="1333"/>
      <c r="S14344" s="669"/>
      <c r="T14344" s="669"/>
      <c r="U14344" s="669"/>
      <c r="AG14344" s="873"/>
      <c r="AN14344" s="669"/>
      <c r="IG14344" s="1009"/>
      <c r="IH14344" s="1009"/>
      <c r="II14344" s="1009"/>
      <c r="IJ14344" s="1009"/>
      <c r="IK14344" s="1009"/>
      <c r="IL14344" s="1009"/>
      <c r="IM14344" s="1009"/>
    </row>
    <row r="14345" spans="17:247" x14ac:dyDescent="0.25">
      <c r="Q14345" s="1333"/>
      <c r="R14345" s="1333"/>
      <c r="S14345" s="669"/>
      <c r="T14345" s="669"/>
      <c r="U14345" s="669"/>
      <c r="AG14345" s="873"/>
      <c r="AN14345" s="669"/>
      <c r="IG14345" s="1009"/>
      <c r="IH14345" s="1009"/>
      <c r="II14345" s="1009"/>
      <c r="IJ14345" s="1009"/>
      <c r="IK14345" s="1009"/>
      <c r="IL14345" s="1009"/>
      <c r="IM14345" s="1009"/>
    </row>
    <row r="14346" spans="17:247" x14ac:dyDescent="0.25">
      <c r="Q14346" s="1333"/>
      <c r="R14346" s="1333"/>
      <c r="S14346" s="669"/>
      <c r="T14346" s="669"/>
      <c r="U14346" s="669"/>
      <c r="AG14346" s="873"/>
      <c r="AN14346" s="669"/>
      <c r="IG14346" s="1009"/>
      <c r="IH14346" s="1009"/>
      <c r="II14346" s="1009"/>
      <c r="IJ14346" s="1009"/>
      <c r="IK14346" s="1009"/>
      <c r="IL14346" s="1009"/>
      <c r="IM14346" s="1009"/>
    </row>
    <row r="14347" spans="17:247" x14ac:dyDescent="0.25">
      <c r="Q14347" s="1333"/>
      <c r="R14347" s="1333"/>
      <c r="S14347" s="669"/>
      <c r="T14347" s="669"/>
      <c r="U14347" s="669"/>
      <c r="AG14347" s="873"/>
      <c r="AN14347" s="669"/>
      <c r="IG14347" s="1009"/>
      <c r="IH14347" s="1009"/>
      <c r="II14347" s="1009"/>
      <c r="IJ14347" s="1009"/>
      <c r="IK14347" s="1009"/>
      <c r="IL14347" s="1009"/>
      <c r="IM14347" s="1009"/>
    </row>
    <row r="14348" spans="17:247" x14ac:dyDescent="0.25">
      <c r="Q14348" s="1333"/>
      <c r="R14348" s="1333"/>
      <c r="S14348" s="669"/>
      <c r="T14348" s="669"/>
      <c r="U14348" s="669"/>
      <c r="AG14348" s="873"/>
      <c r="AN14348" s="669"/>
      <c r="IG14348" s="1009"/>
      <c r="IH14348" s="1009"/>
      <c r="II14348" s="1009"/>
      <c r="IJ14348" s="1009"/>
      <c r="IK14348" s="1009"/>
      <c r="IL14348" s="1009"/>
      <c r="IM14348" s="1009"/>
    </row>
    <row r="14349" spans="17:247" x14ac:dyDescent="0.25">
      <c r="Q14349" s="1333"/>
      <c r="R14349" s="1333"/>
      <c r="S14349" s="669"/>
      <c r="T14349" s="669"/>
      <c r="U14349" s="669"/>
      <c r="AG14349" s="873"/>
      <c r="AN14349" s="669"/>
      <c r="IG14349" s="1009"/>
      <c r="IH14349" s="1009"/>
      <c r="II14349" s="1009"/>
      <c r="IJ14349" s="1009"/>
      <c r="IK14349" s="1009"/>
      <c r="IL14349" s="1009"/>
      <c r="IM14349" s="1009"/>
    </row>
    <row r="14350" spans="17:247" x14ac:dyDescent="0.25">
      <c r="Q14350" s="1333"/>
      <c r="R14350" s="1333"/>
      <c r="S14350" s="669"/>
      <c r="T14350" s="669"/>
      <c r="U14350" s="669"/>
      <c r="AG14350" s="873"/>
      <c r="AN14350" s="669"/>
      <c r="IG14350" s="1009"/>
      <c r="IH14350" s="1009"/>
      <c r="II14350" s="1009"/>
      <c r="IJ14350" s="1009"/>
      <c r="IK14350" s="1009"/>
      <c r="IL14350" s="1009"/>
      <c r="IM14350" s="1009"/>
    </row>
    <row r="14351" spans="17:247" x14ac:dyDescent="0.25">
      <c r="Q14351" s="1333"/>
      <c r="R14351" s="1333"/>
      <c r="S14351" s="669"/>
      <c r="T14351" s="669"/>
      <c r="U14351" s="669"/>
      <c r="AG14351" s="873"/>
      <c r="AN14351" s="669"/>
      <c r="IG14351" s="1009"/>
      <c r="IH14351" s="1009"/>
      <c r="II14351" s="1009"/>
      <c r="IJ14351" s="1009"/>
      <c r="IK14351" s="1009"/>
      <c r="IL14351" s="1009"/>
      <c r="IM14351" s="1009"/>
    </row>
    <row r="14352" spans="17:247" x14ac:dyDescent="0.25">
      <c r="Q14352" s="1333"/>
      <c r="R14352" s="1333"/>
      <c r="S14352" s="669"/>
      <c r="T14352" s="669"/>
      <c r="U14352" s="669"/>
      <c r="AG14352" s="873"/>
      <c r="AN14352" s="669"/>
      <c r="IG14352" s="1009"/>
      <c r="IH14352" s="1009"/>
      <c r="II14352" s="1009"/>
      <c r="IJ14352" s="1009"/>
      <c r="IK14352" s="1009"/>
      <c r="IL14352" s="1009"/>
      <c r="IM14352" s="1009"/>
    </row>
    <row r="14353" spans="17:247" x14ac:dyDescent="0.25">
      <c r="Q14353" s="1333"/>
      <c r="R14353" s="1333"/>
      <c r="S14353" s="669"/>
      <c r="T14353" s="669"/>
      <c r="U14353" s="669"/>
      <c r="AG14353" s="873"/>
      <c r="AN14353" s="669"/>
      <c r="IG14353" s="1009"/>
      <c r="IH14353" s="1009"/>
      <c r="II14353" s="1009"/>
      <c r="IJ14353" s="1009"/>
      <c r="IK14353" s="1009"/>
      <c r="IL14353" s="1009"/>
      <c r="IM14353" s="1009"/>
    </row>
    <row r="14354" spans="17:247" x14ac:dyDescent="0.25">
      <c r="Q14354" s="1333"/>
      <c r="R14354" s="1333"/>
      <c r="S14354" s="669"/>
      <c r="T14354" s="669"/>
      <c r="U14354" s="669"/>
      <c r="AG14354" s="873"/>
      <c r="AN14354" s="669"/>
      <c r="IG14354" s="1009"/>
      <c r="IH14354" s="1009"/>
      <c r="II14354" s="1009"/>
      <c r="IJ14354" s="1009"/>
      <c r="IK14354" s="1009"/>
      <c r="IL14354" s="1009"/>
      <c r="IM14354" s="1009"/>
    </row>
    <row r="14355" spans="17:247" x14ac:dyDescent="0.25">
      <c r="Q14355" s="1333"/>
      <c r="R14355" s="1333"/>
      <c r="S14355" s="669"/>
      <c r="T14355" s="669"/>
      <c r="U14355" s="669"/>
      <c r="AG14355" s="873"/>
      <c r="AN14355" s="669"/>
      <c r="IG14355" s="1009"/>
      <c r="IH14355" s="1009"/>
      <c r="II14355" s="1009"/>
      <c r="IJ14355" s="1009"/>
      <c r="IK14355" s="1009"/>
      <c r="IL14355" s="1009"/>
      <c r="IM14355" s="1009"/>
    </row>
    <row r="14356" spans="17:247" x14ac:dyDescent="0.25">
      <c r="Q14356" s="1333"/>
      <c r="R14356" s="1333"/>
      <c r="S14356" s="669"/>
      <c r="T14356" s="669"/>
      <c r="U14356" s="669"/>
      <c r="AG14356" s="873"/>
      <c r="AN14356" s="669"/>
      <c r="IG14356" s="1009"/>
      <c r="IH14356" s="1009"/>
      <c r="II14356" s="1009"/>
      <c r="IJ14356" s="1009"/>
      <c r="IK14356" s="1009"/>
      <c r="IL14356" s="1009"/>
      <c r="IM14356" s="1009"/>
    </row>
    <row r="14357" spans="17:247" x14ac:dyDescent="0.25">
      <c r="Q14357" s="1333"/>
      <c r="R14357" s="1333"/>
      <c r="S14357" s="669"/>
      <c r="T14357" s="669"/>
      <c r="U14357" s="669"/>
      <c r="AG14357" s="873"/>
      <c r="AN14357" s="669"/>
      <c r="IG14357" s="1009"/>
      <c r="IH14357" s="1009"/>
      <c r="II14357" s="1009"/>
      <c r="IJ14357" s="1009"/>
      <c r="IK14357" s="1009"/>
      <c r="IL14357" s="1009"/>
      <c r="IM14357" s="1009"/>
    </row>
    <row r="14358" spans="17:247" x14ac:dyDescent="0.25">
      <c r="Q14358" s="1333"/>
      <c r="R14358" s="1333"/>
      <c r="S14358" s="669"/>
      <c r="T14358" s="669"/>
      <c r="U14358" s="669"/>
      <c r="AG14358" s="873"/>
      <c r="AN14358" s="669"/>
      <c r="IG14358" s="1009"/>
      <c r="IH14358" s="1009"/>
      <c r="II14358" s="1009"/>
      <c r="IJ14358" s="1009"/>
      <c r="IK14358" s="1009"/>
      <c r="IL14358" s="1009"/>
      <c r="IM14358" s="1009"/>
    </row>
    <row r="14359" spans="17:247" x14ac:dyDescent="0.25">
      <c r="Q14359" s="1333"/>
      <c r="R14359" s="1333"/>
      <c r="S14359" s="669"/>
      <c r="T14359" s="669"/>
      <c r="U14359" s="669"/>
      <c r="AG14359" s="873"/>
      <c r="AN14359" s="669"/>
      <c r="IG14359" s="1009"/>
      <c r="IH14359" s="1009"/>
      <c r="II14359" s="1009"/>
      <c r="IJ14359" s="1009"/>
      <c r="IK14359" s="1009"/>
      <c r="IL14359" s="1009"/>
      <c r="IM14359" s="1009"/>
    </row>
    <row r="14360" spans="17:247" x14ac:dyDescent="0.25">
      <c r="Q14360" s="1333"/>
      <c r="R14360" s="1333"/>
      <c r="S14360" s="669"/>
      <c r="T14360" s="669"/>
      <c r="U14360" s="669"/>
      <c r="AG14360" s="873"/>
      <c r="AN14360" s="669"/>
      <c r="IG14360" s="1009"/>
      <c r="IH14360" s="1009"/>
      <c r="II14360" s="1009"/>
      <c r="IJ14360" s="1009"/>
      <c r="IK14360" s="1009"/>
      <c r="IL14360" s="1009"/>
      <c r="IM14360" s="1009"/>
    </row>
    <row r="14361" spans="17:247" x14ac:dyDescent="0.25">
      <c r="Q14361" s="1333"/>
      <c r="R14361" s="1333"/>
      <c r="S14361" s="669"/>
      <c r="T14361" s="669"/>
      <c r="U14361" s="669"/>
      <c r="AG14361" s="873"/>
      <c r="AN14361" s="669"/>
      <c r="IG14361" s="1009"/>
      <c r="IH14361" s="1009"/>
      <c r="II14361" s="1009"/>
      <c r="IJ14361" s="1009"/>
      <c r="IK14361" s="1009"/>
      <c r="IL14361" s="1009"/>
      <c r="IM14361" s="1009"/>
    </row>
    <row r="14362" spans="17:247" x14ac:dyDescent="0.25">
      <c r="Q14362" s="1333"/>
      <c r="R14362" s="1333"/>
      <c r="S14362" s="669"/>
      <c r="T14362" s="669"/>
      <c r="U14362" s="669"/>
      <c r="AG14362" s="873"/>
      <c r="AN14362" s="669"/>
      <c r="IG14362" s="1009"/>
      <c r="IH14362" s="1009"/>
      <c r="II14362" s="1009"/>
      <c r="IJ14362" s="1009"/>
      <c r="IK14362" s="1009"/>
      <c r="IL14362" s="1009"/>
      <c r="IM14362" s="1009"/>
    </row>
    <row r="14363" spans="17:247" x14ac:dyDescent="0.25">
      <c r="Q14363" s="1333"/>
      <c r="R14363" s="1333"/>
      <c r="S14363" s="669"/>
      <c r="T14363" s="669"/>
      <c r="U14363" s="669"/>
      <c r="AG14363" s="873"/>
      <c r="AN14363" s="669"/>
      <c r="IG14363" s="1009"/>
      <c r="IH14363" s="1009"/>
      <c r="II14363" s="1009"/>
      <c r="IJ14363" s="1009"/>
      <c r="IK14363" s="1009"/>
      <c r="IL14363" s="1009"/>
      <c r="IM14363" s="1009"/>
    </row>
    <row r="14364" spans="17:247" x14ac:dyDescent="0.25">
      <c r="Q14364" s="1333"/>
      <c r="R14364" s="1333"/>
      <c r="S14364" s="669"/>
      <c r="T14364" s="669"/>
      <c r="U14364" s="669"/>
      <c r="AG14364" s="873"/>
      <c r="AN14364" s="669"/>
      <c r="IG14364" s="1009"/>
      <c r="IH14364" s="1009"/>
      <c r="II14364" s="1009"/>
      <c r="IJ14364" s="1009"/>
      <c r="IK14364" s="1009"/>
      <c r="IL14364" s="1009"/>
      <c r="IM14364" s="1009"/>
    </row>
    <row r="14365" spans="17:247" x14ac:dyDescent="0.25">
      <c r="Q14365" s="1333"/>
      <c r="R14365" s="1333"/>
      <c r="S14365" s="669"/>
      <c r="T14365" s="669"/>
      <c r="U14365" s="669"/>
      <c r="AG14365" s="873"/>
      <c r="AN14365" s="669"/>
      <c r="IG14365" s="1009"/>
      <c r="IH14365" s="1009"/>
      <c r="II14365" s="1009"/>
      <c r="IJ14365" s="1009"/>
      <c r="IK14365" s="1009"/>
      <c r="IL14365" s="1009"/>
      <c r="IM14365" s="1009"/>
    </row>
    <row r="14366" spans="17:247" x14ac:dyDescent="0.25">
      <c r="Q14366" s="1333"/>
      <c r="R14366" s="1333"/>
      <c r="S14366" s="669"/>
      <c r="T14366" s="669"/>
      <c r="U14366" s="669"/>
      <c r="AG14366" s="873"/>
      <c r="AN14366" s="669"/>
      <c r="IG14366" s="1009"/>
      <c r="IH14366" s="1009"/>
      <c r="II14366" s="1009"/>
      <c r="IJ14366" s="1009"/>
      <c r="IK14366" s="1009"/>
      <c r="IL14366" s="1009"/>
      <c r="IM14366" s="1009"/>
    </row>
    <row r="14367" spans="17:247" x14ac:dyDescent="0.25">
      <c r="Q14367" s="1333"/>
      <c r="R14367" s="1333"/>
      <c r="S14367" s="669"/>
      <c r="T14367" s="669"/>
      <c r="U14367" s="669"/>
      <c r="AG14367" s="873"/>
      <c r="AN14367" s="669"/>
      <c r="IG14367" s="1009"/>
      <c r="IH14367" s="1009"/>
      <c r="II14367" s="1009"/>
      <c r="IJ14367" s="1009"/>
      <c r="IK14367" s="1009"/>
      <c r="IL14367" s="1009"/>
      <c r="IM14367" s="1009"/>
    </row>
    <row r="14368" spans="17:247" x14ac:dyDescent="0.25">
      <c r="Q14368" s="1333"/>
      <c r="R14368" s="1333"/>
      <c r="S14368" s="669"/>
      <c r="T14368" s="669"/>
      <c r="U14368" s="669"/>
      <c r="AG14368" s="873"/>
      <c r="AN14368" s="669"/>
      <c r="IG14368" s="1009"/>
      <c r="IH14368" s="1009"/>
      <c r="II14368" s="1009"/>
      <c r="IJ14368" s="1009"/>
      <c r="IK14368" s="1009"/>
      <c r="IL14368" s="1009"/>
      <c r="IM14368" s="1009"/>
    </row>
    <row r="14369" spans="17:247" x14ac:dyDescent="0.25">
      <c r="Q14369" s="1333"/>
      <c r="R14369" s="1333"/>
      <c r="S14369" s="669"/>
      <c r="T14369" s="669"/>
      <c r="U14369" s="669"/>
      <c r="AG14369" s="873"/>
      <c r="AN14369" s="669"/>
      <c r="IG14369" s="1009"/>
      <c r="IH14369" s="1009"/>
      <c r="II14369" s="1009"/>
      <c r="IJ14369" s="1009"/>
      <c r="IK14369" s="1009"/>
      <c r="IL14369" s="1009"/>
      <c r="IM14369" s="1009"/>
    </row>
    <row r="14370" spans="17:247" x14ac:dyDescent="0.25">
      <c r="Q14370" s="1333"/>
      <c r="R14370" s="1333"/>
      <c r="S14370" s="669"/>
      <c r="T14370" s="669"/>
      <c r="U14370" s="669"/>
      <c r="AG14370" s="873"/>
      <c r="AN14370" s="669"/>
      <c r="IG14370" s="1009"/>
      <c r="IH14370" s="1009"/>
      <c r="II14370" s="1009"/>
      <c r="IJ14370" s="1009"/>
      <c r="IK14370" s="1009"/>
      <c r="IL14370" s="1009"/>
      <c r="IM14370" s="1009"/>
    </row>
    <row r="14371" spans="17:247" x14ac:dyDescent="0.25">
      <c r="Q14371" s="1333"/>
      <c r="R14371" s="1333"/>
      <c r="S14371" s="669"/>
      <c r="T14371" s="669"/>
      <c r="U14371" s="669"/>
      <c r="AG14371" s="873"/>
      <c r="AN14371" s="669"/>
      <c r="IG14371" s="1009"/>
      <c r="IH14371" s="1009"/>
      <c r="II14371" s="1009"/>
      <c r="IJ14371" s="1009"/>
      <c r="IK14371" s="1009"/>
      <c r="IL14371" s="1009"/>
      <c r="IM14371" s="1009"/>
    </row>
    <row r="14372" spans="17:247" x14ac:dyDescent="0.25">
      <c r="Q14372" s="1333"/>
      <c r="R14372" s="1333"/>
      <c r="S14372" s="669"/>
      <c r="T14372" s="669"/>
      <c r="U14372" s="669"/>
      <c r="AG14372" s="873"/>
      <c r="AN14372" s="669"/>
      <c r="IG14372" s="1009"/>
      <c r="IH14372" s="1009"/>
      <c r="II14372" s="1009"/>
      <c r="IJ14372" s="1009"/>
      <c r="IK14372" s="1009"/>
      <c r="IL14372" s="1009"/>
      <c r="IM14372" s="1009"/>
    </row>
    <row r="14373" spans="17:247" x14ac:dyDescent="0.25">
      <c r="Q14373" s="1333"/>
      <c r="R14373" s="1333"/>
      <c r="S14373" s="669"/>
      <c r="T14373" s="669"/>
      <c r="U14373" s="669"/>
      <c r="AG14373" s="873"/>
      <c r="AN14373" s="669"/>
      <c r="IG14373" s="1009"/>
      <c r="IH14373" s="1009"/>
      <c r="II14373" s="1009"/>
      <c r="IJ14373" s="1009"/>
      <c r="IK14373" s="1009"/>
      <c r="IL14373" s="1009"/>
      <c r="IM14373" s="1009"/>
    </row>
    <row r="14374" spans="17:247" x14ac:dyDescent="0.25">
      <c r="Q14374" s="1333"/>
      <c r="R14374" s="1333"/>
      <c r="S14374" s="669"/>
      <c r="T14374" s="669"/>
      <c r="U14374" s="669"/>
      <c r="AG14374" s="873"/>
      <c r="AN14374" s="669"/>
      <c r="IG14374" s="1009"/>
      <c r="IH14374" s="1009"/>
      <c r="II14374" s="1009"/>
      <c r="IJ14374" s="1009"/>
      <c r="IK14374" s="1009"/>
      <c r="IL14374" s="1009"/>
      <c r="IM14374" s="1009"/>
    </row>
    <row r="14375" spans="17:247" x14ac:dyDescent="0.25">
      <c r="Q14375" s="1333"/>
      <c r="R14375" s="1333"/>
      <c r="S14375" s="669"/>
      <c r="T14375" s="669"/>
      <c r="U14375" s="669"/>
      <c r="AG14375" s="873"/>
      <c r="AN14375" s="669"/>
      <c r="IG14375" s="1009"/>
      <c r="IH14375" s="1009"/>
      <c r="II14375" s="1009"/>
      <c r="IJ14375" s="1009"/>
      <c r="IK14375" s="1009"/>
      <c r="IL14375" s="1009"/>
      <c r="IM14375" s="1009"/>
    </row>
    <row r="14376" spans="17:247" x14ac:dyDescent="0.25">
      <c r="Q14376" s="1333"/>
      <c r="R14376" s="1333"/>
      <c r="S14376" s="669"/>
      <c r="T14376" s="669"/>
      <c r="U14376" s="669"/>
      <c r="AG14376" s="873"/>
      <c r="AN14376" s="669"/>
      <c r="IG14376" s="1009"/>
      <c r="IH14376" s="1009"/>
      <c r="II14376" s="1009"/>
      <c r="IJ14376" s="1009"/>
      <c r="IK14376" s="1009"/>
      <c r="IL14376" s="1009"/>
      <c r="IM14376" s="1009"/>
    </row>
    <row r="14377" spans="17:247" x14ac:dyDescent="0.25">
      <c r="Q14377" s="1333"/>
      <c r="R14377" s="1333"/>
      <c r="S14377" s="669"/>
      <c r="T14377" s="669"/>
      <c r="U14377" s="669"/>
      <c r="AG14377" s="873"/>
      <c r="AN14377" s="669"/>
      <c r="IG14377" s="1009"/>
      <c r="IH14377" s="1009"/>
      <c r="II14377" s="1009"/>
      <c r="IJ14377" s="1009"/>
      <c r="IK14377" s="1009"/>
      <c r="IL14377" s="1009"/>
      <c r="IM14377" s="1009"/>
    </row>
    <row r="14378" spans="17:247" x14ac:dyDescent="0.25">
      <c r="Q14378" s="1333"/>
      <c r="R14378" s="1333"/>
      <c r="S14378" s="669"/>
      <c r="T14378" s="669"/>
      <c r="U14378" s="669"/>
      <c r="AG14378" s="873"/>
      <c r="AN14378" s="669"/>
      <c r="IG14378" s="1009"/>
      <c r="IH14378" s="1009"/>
      <c r="II14378" s="1009"/>
      <c r="IJ14378" s="1009"/>
      <c r="IK14378" s="1009"/>
      <c r="IL14378" s="1009"/>
      <c r="IM14378" s="1009"/>
    </row>
    <row r="14379" spans="17:247" x14ac:dyDescent="0.25">
      <c r="Q14379" s="1333"/>
      <c r="R14379" s="1333"/>
      <c r="S14379" s="669"/>
      <c r="T14379" s="669"/>
      <c r="U14379" s="669"/>
      <c r="AG14379" s="873"/>
      <c r="AN14379" s="669"/>
      <c r="IG14379" s="1009"/>
      <c r="IH14379" s="1009"/>
      <c r="II14379" s="1009"/>
      <c r="IJ14379" s="1009"/>
      <c r="IK14379" s="1009"/>
      <c r="IL14379" s="1009"/>
      <c r="IM14379" s="1009"/>
    </row>
    <row r="14380" spans="17:247" x14ac:dyDescent="0.25">
      <c r="Q14380" s="1333"/>
      <c r="R14380" s="1333"/>
      <c r="S14380" s="669"/>
      <c r="T14380" s="669"/>
      <c r="U14380" s="669"/>
      <c r="AG14380" s="873"/>
      <c r="AN14380" s="669"/>
      <c r="IG14380" s="1009"/>
      <c r="IH14380" s="1009"/>
      <c r="II14380" s="1009"/>
      <c r="IJ14380" s="1009"/>
      <c r="IK14380" s="1009"/>
      <c r="IL14380" s="1009"/>
      <c r="IM14380" s="1009"/>
    </row>
    <row r="14381" spans="17:247" x14ac:dyDescent="0.25">
      <c r="Q14381" s="1333"/>
      <c r="R14381" s="1333"/>
      <c r="S14381" s="669"/>
      <c r="T14381" s="669"/>
      <c r="U14381" s="669"/>
      <c r="AG14381" s="873"/>
      <c r="AN14381" s="669"/>
      <c r="IG14381" s="1009"/>
      <c r="IH14381" s="1009"/>
      <c r="II14381" s="1009"/>
      <c r="IJ14381" s="1009"/>
      <c r="IK14381" s="1009"/>
      <c r="IL14381" s="1009"/>
      <c r="IM14381" s="1009"/>
    </row>
    <row r="14382" spans="17:247" x14ac:dyDescent="0.25">
      <c r="Q14382" s="1333"/>
      <c r="R14382" s="1333"/>
      <c r="S14382" s="669"/>
      <c r="T14382" s="669"/>
      <c r="U14382" s="669"/>
      <c r="AG14382" s="873"/>
      <c r="AN14382" s="669"/>
      <c r="IG14382" s="1009"/>
      <c r="IH14382" s="1009"/>
      <c r="II14382" s="1009"/>
      <c r="IJ14382" s="1009"/>
      <c r="IK14382" s="1009"/>
      <c r="IL14382" s="1009"/>
      <c r="IM14382" s="1009"/>
    </row>
    <row r="14383" spans="17:247" x14ac:dyDescent="0.25">
      <c r="Q14383" s="1333"/>
      <c r="R14383" s="1333"/>
      <c r="S14383" s="669"/>
      <c r="T14383" s="669"/>
      <c r="U14383" s="669"/>
      <c r="AG14383" s="873"/>
      <c r="AN14383" s="669"/>
      <c r="IG14383" s="1009"/>
      <c r="IH14383" s="1009"/>
      <c r="II14383" s="1009"/>
      <c r="IJ14383" s="1009"/>
      <c r="IK14383" s="1009"/>
      <c r="IL14383" s="1009"/>
      <c r="IM14383" s="1009"/>
    </row>
    <row r="14384" spans="17:247" x14ac:dyDescent="0.25">
      <c r="Q14384" s="1333"/>
      <c r="R14384" s="1333"/>
      <c r="S14384" s="669"/>
      <c r="T14384" s="669"/>
      <c r="U14384" s="669"/>
      <c r="AG14384" s="873"/>
      <c r="AN14384" s="669"/>
      <c r="IG14384" s="1009"/>
      <c r="IH14384" s="1009"/>
      <c r="II14384" s="1009"/>
      <c r="IJ14384" s="1009"/>
      <c r="IK14384" s="1009"/>
      <c r="IL14384" s="1009"/>
      <c r="IM14384" s="1009"/>
    </row>
    <row r="14385" spans="17:247" x14ac:dyDescent="0.25">
      <c r="Q14385" s="1333"/>
      <c r="R14385" s="1333"/>
      <c r="S14385" s="669"/>
      <c r="T14385" s="669"/>
      <c r="U14385" s="669"/>
      <c r="AG14385" s="873"/>
      <c r="AN14385" s="669"/>
      <c r="IG14385" s="1009"/>
      <c r="IH14385" s="1009"/>
      <c r="II14385" s="1009"/>
      <c r="IJ14385" s="1009"/>
      <c r="IK14385" s="1009"/>
      <c r="IL14385" s="1009"/>
      <c r="IM14385" s="1009"/>
    </row>
    <row r="14386" spans="17:247" x14ac:dyDescent="0.25">
      <c r="Q14386" s="1333"/>
      <c r="R14386" s="1333"/>
      <c r="S14386" s="669"/>
      <c r="T14386" s="669"/>
      <c r="U14386" s="669"/>
      <c r="AG14386" s="873"/>
      <c r="AN14386" s="669"/>
      <c r="IG14386" s="1009"/>
      <c r="IH14386" s="1009"/>
      <c r="II14386" s="1009"/>
      <c r="IJ14386" s="1009"/>
      <c r="IK14386" s="1009"/>
      <c r="IL14386" s="1009"/>
      <c r="IM14386" s="1009"/>
    </row>
    <row r="14387" spans="17:247" x14ac:dyDescent="0.25">
      <c r="Q14387" s="1333"/>
      <c r="R14387" s="1333"/>
      <c r="S14387" s="669"/>
      <c r="T14387" s="669"/>
      <c r="U14387" s="669"/>
      <c r="AG14387" s="873"/>
      <c r="AN14387" s="669"/>
      <c r="IG14387" s="1009"/>
      <c r="IH14387" s="1009"/>
      <c r="II14387" s="1009"/>
      <c r="IJ14387" s="1009"/>
      <c r="IK14387" s="1009"/>
      <c r="IL14387" s="1009"/>
      <c r="IM14387" s="1009"/>
    </row>
    <row r="14388" spans="17:247" x14ac:dyDescent="0.25">
      <c r="Q14388" s="1333"/>
      <c r="R14388" s="1333"/>
      <c r="S14388" s="669"/>
      <c r="T14388" s="669"/>
      <c r="U14388" s="669"/>
      <c r="AG14388" s="873"/>
      <c r="AN14388" s="669"/>
      <c r="IG14388" s="1009"/>
      <c r="IH14388" s="1009"/>
      <c r="II14388" s="1009"/>
      <c r="IJ14388" s="1009"/>
      <c r="IK14388" s="1009"/>
      <c r="IL14388" s="1009"/>
      <c r="IM14388" s="1009"/>
    </row>
    <row r="14389" spans="17:247" x14ac:dyDescent="0.25">
      <c r="Q14389" s="1333"/>
      <c r="R14389" s="1333"/>
      <c r="S14389" s="669"/>
      <c r="T14389" s="669"/>
      <c r="U14389" s="669"/>
      <c r="AG14389" s="873"/>
      <c r="AN14389" s="669"/>
      <c r="IG14389" s="1009"/>
      <c r="IH14389" s="1009"/>
      <c r="II14389" s="1009"/>
      <c r="IJ14389" s="1009"/>
      <c r="IK14389" s="1009"/>
      <c r="IL14389" s="1009"/>
      <c r="IM14389" s="1009"/>
    </row>
    <row r="14390" spans="17:247" x14ac:dyDescent="0.25">
      <c r="Q14390" s="1333"/>
      <c r="R14390" s="1333"/>
      <c r="S14390" s="669"/>
      <c r="T14390" s="669"/>
      <c r="U14390" s="669"/>
      <c r="AG14390" s="873"/>
      <c r="AN14390" s="669"/>
      <c r="IG14390" s="1009"/>
      <c r="IH14390" s="1009"/>
      <c r="II14390" s="1009"/>
      <c r="IJ14390" s="1009"/>
      <c r="IK14390" s="1009"/>
      <c r="IL14390" s="1009"/>
      <c r="IM14390" s="1009"/>
    </row>
    <row r="14391" spans="17:247" x14ac:dyDescent="0.25">
      <c r="Q14391" s="1333"/>
      <c r="R14391" s="1333"/>
      <c r="S14391" s="669"/>
      <c r="T14391" s="669"/>
      <c r="U14391" s="669"/>
      <c r="AG14391" s="873"/>
      <c r="AN14391" s="669"/>
      <c r="IG14391" s="1009"/>
      <c r="IH14391" s="1009"/>
      <c r="II14391" s="1009"/>
      <c r="IJ14391" s="1009"/>
      <c r="IK14391" s="1009"/>
      <c r="IL14391" s="1009"/>
      <c r="IM14391" s="1009"/>
    </row>
    <row r="14392" spans="17:247" x14ac:dyDescent="0.25">
      <c r="Q14392" s="1333"/>
      <c r="R14392" s="1333"/>
      <c r="S14392" s="669"/>
      <c r="T14392" s="669"/>
      <c r="U14392" s="669"/>
      <c r="AG14392" s="873"/>
      <c r="AN14392" s="669"/>
      <c r="IG14392" s="1009"/>
      <c r="IH14392" s="1009"/>
      <c r="II14392" s="1009"/>
      <c r="IJ14392" s="1009"/>
      <c r="IK14392" s="1009"/>
      <c r="IL14392" s="1009"/>
      <c r="IM14392" s="1009"/>
    </row>
    <row r="14393" spans="17:247" x14ac:dyDescent="0.25">
      <c r="Q14393" s="1333"/>
      <c r="R14393" s="1333"/>
      <c r="S14393" s="669"/>
      <c r="T14393" s="669"/>
      <c r="U14393" s="669"/>
      <c r="AG14393" s="873"/>
      <c r="AN14393" s="669"/>
      <c r="IG14393" s="1009"/>
      <c r="IH14393" s="1009"/>
      <c r="II14393" s="1009"/>
      <c r="IJ14393" s="1009"/>
      <c r="IK14393" s="1009"/>
      <c r="IL14393" s="1009"/>
      <c r="IM14393" s="1009"/>
    </row>
    <row r="14394" spans="17:247" x14ac:dyDescent="0.25">
      <c r="Q14394" s="1333"/>
      <c r="R14394" s="1333"/>
      <c r="S14394" s="669"/>
      <c r="T14394" s="669"/>
      <c r="U14394" s="669"/>
      <c r="AG14394" s="873"/>
      <c r="AN14394" s="669"/>
      <c r="IG14394" s="1009"/>
      <c r="IH14394" s="1009"/>
      <c r="II14394" s="1009"/>
      <c r="IJ14394" s="1009"/>
      <c r="IK14394" s="1009"/>
      <c r="IL14394" s="1009"/>
      <c r="IM14394" s="1009"/>
    </row>
    <row r="14395" spans="17:247" x14ac:dyDescent="0.25">
      <c r="Q14395" s="1333"/>
      <c r="R14395" s="1333"/>
      <c r="S14395" s="669"/>
      <c r="T14395" s="669"/>
      <c r="U14395" s="669"/>
      <c r="AG14395" s="873"/>
      <c r="AN14395" s="669"/>
      <c r="IG14395" s="1009"/>
      <c r="IH14395" s="1009"/>
      <c r="II14395" s="1009"/>
      <c r="IJ14395" s="1009"/>
      <c r="IK14395" s="1009"/>
      <c r="IL14395" s="1009"/>
      <c r="IM14395" s="1009"/>
    </row>
    <row r="14396" spans="17:247" x14ac:dyDescent="0.25">
      <c r="Q14396" s="1333"/>
      <c r="R14396" s="1333"/>
      <c r="S14396" s="669"/>
      <c r="T14396" s="669"/>
      <c r="U14396" s="669"/>
      <c r="AG14396" s="873"/>
      <c r="AN14396" s="669"/>
      <c r="IG14396" s="1009"/>
      <c r="IH14396" s="1009"/>
      <c r="II14396" s="1009"/>
      <c r="IJ14396" s="1009"/>
      <c r="IK14396" s="1009"/>
      <c r="IL14396" s="1009"/>
      <c r="IM14396" s="1009"/>
    </row>
    <row r="14397" spans="17:247" x14ac:dyDescent="0.25">
      <c r="Q14397" s="1333"/>
      <c r="R14397" s="1333"/>
      <c r="S14397" s="669"/>
      <c r="T14397" s="669"/>
      <c r="U14397" s="669"/>
      <c r="AG14397" s="873"/>
      <c r="AN14397" s="669"/>
      <c r="IG14397" s="1009"/>
      <c r="IH14397" s="1009"/>
      <c r="II14397" s="1009"/>
      <c r="IJ14397" s="1009"/>
      <c r="IK14397" s="1009"/>
      <c r="IL14397" s="1009"/>
      <c r="IM14397" s="1009"/>
    </row>
    <row r="14398" spans="17:247" x14ac:dyDescent="0.25">
      <c r="Q14398" s="1333"/>
      <c r="R14398" s="1333"/>
      <c r="S14398" s="669"/>
      <c r="T14398" s="669"/>
      <c r="U14398" s="669"/>
      <c r="AG14398" s="873"/>
      <c r="AN14398" s="669"/>
      <c r="IG14398" s="1009"/>
      <c r="IH14398" s="1009"/>
      <c r="II14398" s="1009"/>
      <c r="IJ14398" s="1009"/>
      <c r="IK14398" s="1009"/>
      <c r="IL14398" s="1009"/>
      <c r="IM14398" s="1009"/>
    </row>
    <row r="14399" spans="17:247" x14ac:dyDescent="0.25">
      <c r="Q14399" s="1333"/>
      <c r="R14399" s="1333"/>
      <c r="S14399" s="669"/>
      <c r="T14399" s="669"/>
      <c r="U14399" s="669"/>
      <c r="AG14399" s="873"/>
      <c r="AN14399" s="669"/>
      <c r="IG14399" s="1009"/>
      <c r="IH14399" s="1009"/>
      <c r="II14399" s="1009"/>
      <c r="IJ14399" s="1009"/>
      <c r="IK14399" s="1009"/>
      <c r="IL14399" s="1009"/>
      <c r="IM14399" s="1009"/>
    </row>
    <row r="14400" spans="17:247" x14ac:dyDescent="0.25">
      <c r="Q14400" s="1333"/>
      <c r="R14400" s="1333"/>
      <c r="S14400" s="669"/>
      <c r="T14400" s="669"/>
      <c r="U14400" s="669"/>
      <c r="AG14400" s="873"/>
      <c r="AN14400" s="669"/>
      <c r="IG14400" s="1009"/>
      <c r="IH14400" s="1009"/>
      <c r="II14400" s="1009"/>
      <c r="IJ14400" s="1009"/>
      <c r="IK14400" s="1009"/>
      <c r="IL14400" s="1009"/>
      <c r="IM14400" s="1009"/>
    </row>
    <row r="14401" spans="17:247" x14ac:dyDescent="0.25">
      <c r="Q14401" s="1333"/>
      <c r="R14401" s="1333"/>
      <c r="S14401" s="669"/>
      <c r="T14401" s="669"/>
      <c r="U14401" s="669"/>
      <c r="AG14401" s="873"/>
      <c r="AN14401" s="669"/>
      <c r="IG14401" s="1009"/>
      <c r="IH14401" s="1009"/>
      <c r="II14401" s="1009"/>
      <c r="IJ14401" s="1009"/>
      <c r="IK14401" s="1009"/>
      <c r="IL14401" s="1009"/>
      <c r="IM14401" s="1009"/>
    </row>
    <row r="14402" spans="17:247" x14ac:dyDescent="0.25">
      <c r="Q14402" s="1333"/>
      <c r="R14402" s="1333"/>
      <c r="S14402" s="669"/>
      <c r="T14402" s="669"/>
      <c r="U14402" s="669"/>
      <c r="AG14402" s="873"/>
      <c r="AN14402" s="669"/>
      <c r="IG14402" s="1009"/>
      <c r="IH14402" s="1009"/>
      <c r="II14402" s="1009"/>
      <c r="IJ14402" s="1009"/>
      <c r="IK14402" s="1009"/>
      <c r="IL14402" s="1009"/>
      <c r="IM14402" s="1009"/>
    </row>
    <row r="14403" spans="17:247" x14ac:dyDescent="0.25">
      <c r="Q14403" s="1333"/>
      <c r="R14403" s="1333"/>
      <c r="S14403" s="669"/>
      <c r="T14403" s="669"/>
      <c r="U14403" s="669"/>
      <c r="AG14403" s="873"/>
      <c r="AN14403" s="669"/>
      <c r="IG14403" s="1009"/>
      <c r="IH14403" s="1009"/>
      <c r="II14403" s="1009"/>
      <c r="IJ14403" s="1009"/>
      <c r="IK14403" s="1009"/>
      <c r="IL14403" s="1009"/>
      <c r="IM14403" s="1009"/>
    </row>
    <row r="14404" spans="17:247" x14ac:dyDescent="0.25">
      <c r="Q14404" s="1333"/>
      <c r="R14404" s="1333"/>
      <c r="S14404" s="669"/>
      <c r="T14404" s="669"/>
      <c r="U14404" s="669"/>
      <c r="AG14404" s="873"/>
      <c r="AN14404" s="669"/>
      <c r="IG14404" s="1009"/>
      <c r="IH14404" s="1009"/>
      <c r="II14404" s="1009"/>
      <c r="IJ14404" s="1009"/>
      <c r="IK14404" s="1009"/>
      <c r="IL14404" s="1009"/>
      <c r="IM14404" s="1009"/>
    </row>
    <row r="14405" spans="17:247" x14ac:dyDescent="0.25">
      <c r="Q14405" s="1333"/>
      <c r="R14405" s="1333"/>
      <c r="S14405" s="669"/>
      <c r="T14405" s="669"/>
      <c r="U14405" s="669"/>
      <c r="AG14405" s="873"/>
      <c r="AN14405" s="669"/>
      <c r="IG14405" s="1009"/>
      <c r="IH14405" s="1009"/>
      <c r="II14405" s="1009"/>
      <c r="IJ14405" s="1009"/>
      <c r="IK14405" s="1009"/>
      <c r="IL14405" s="1009"/>
      <c r="IM14405" s="1009"/>
    </row>
    <row r="14406" spans="17:247" x14ac:dyDescent="0.25">
      <c r="Q14406" s="1333"/>
      <c r="R14406" s="1333"/>
      <c r="S14406" s="669"/>
      <c r="T14406" s="669"/>
      <c r="U14406" s="669"/>
      <c r="AG14406" s="873"/>
      <c r="AN14406" s="669"/>
      <c r="IG14406" s="1009"/>
      <c r="IH14406" s="1009"/>
      <c r="II14406" s="1009"/>
      <c r="IJ14406" s="1009"/>
      <c r="IK14406" s="1009"/>
      <c r="IL14406" s="1009"/>
      <c r="IM14406" s="1009"/>
    </row>
    <row r="14407" spans="17:247" x14ac:dyDescent="0.25">
      <c r="Q14407" s="1333"/>
      <c r="R14407" s="1333"/>
      <c r="S14407" s="669"/>
      <c r="T14407" s="669"/>
      <c r="U14407" s="669"/>
      <c r="AG14407" s="873"/>
      <c r="AN14407" s="669"/>
      <c r="IG14407" s="1009"/>
      <c r="IH14407" s="1009"/>
      <c r="II14407" s="1009"/>
      <c r="IJ14407" s="1009"/>
      <c r="IK14407" s="1009"/>
      <c r="IL14407" s="1009"/>
      <c r="IM14407" s="1009"/>
    </row>
    <row r="14408" spans="17:247" x14ac:dyDescent="0.25">
      <c r="Q14408" s="1333"/>
      <c r="R14408" s="1333"/>
      <c r="S14408" s="669"/>
      <c r="T14408" s="669"/>
      <c r="U14408" s="669"/>
      <c r="AG14408" s="873"/>
      <c r="AN14408" s="669"/>
      <c r="IG14408" s="1009"/>
      <c r="IH14408" s="1009"/>
      <c r="II14408" s="1009"/>
      <c r="IJ14408" s="1009"/>
      <c r="IK14408" s="1009"/>
      <c r="IL14408" s="1009"/>
      <c r="IM14408" s="1009"/>
    </row>
    <row r="14409" spans="17:247" x14ac:dyDescent="0.25">
      <c r="Q14409" s="1333"/>
      <c r="R14409" s="1333"/>
      <c r="S14409" s="669"/>
      <c r="T14409" s="669"/>
      <c r="U14409" s="669"/>
      <c r="AG14409" s="873"/>
      <c r="AN14409" s="669"/>
      <c r="IG14409" s="1009"/>
      <c r="IH14409" s="1009"/>
      <c r="II14409" s="1009"/>
      <c r="IJ14409" s="1009"/>
      <c r="IK14409" s="1009"/>
      <c r="IL14409" s="1009"/>
      <c r="IM14409" s="1009"/>
    </row>
    <row r="14410" spans="17:247" x14ac:dyDescent="0.25">
      <c r="Q14410" s="1333"/>
      <c r="R14410" s="1333"/>
      <c r="S14410" s="669"/>
      <c r="T14410" s="669"/>
      <c r="U14410" s="669"/>
      <c r="AG14410" s="873"/>
      <c r="AN14410" s="669"/>
      <c r="IG14410" s="1009"/>
      <c r="IH14410" s="1009"/>
      <c r="II14410" s="1009"/>
      <c r="IJ14410" s="1009"/>
      <c r="IK14410" s="1009"/>
      <c r="IL14410" s="1009"/>
      <c r="IM14410" s="1009"/>
    </row>
    <row r="14411" spans="17:247" x14ac:dyDescent="0.25">
      <c r="Q14411" s="1333"/>
      <c r="R14411" s="1333"/>
      <c r="S14411" s="669"/>
      <c r="T14411" s="669"/>
      <c r="U14411" s="669"/>
      <c r="AG14411" s="873"/>
      <c r="AN14411" s="669"/>
      <c r="IG14411" s="1009"/>
      <c r="IH14411" s="1009"/>
      <c r="II14411" s="1009"/>
      <c r="IJ14411" s="1009"/>
      <c r="IK14411" s="1009"/>
      <c r="IL14411" s="1009"/>
      <c r="IM14411" s="1009"/>
    </row>
    <row r="14412" spans="17:247" x14ac:dyDescent="0.25">
      <c r="Q14412" s="1333"/>
      <c r="R14412" s="1333"/>
      <c r="S14412" s="669"/>
      <c r="T14412" s="669"/>
      <c r="U14412" s="669"/>
      <c r="AG14412" s="873"/>
      <c r="AN14412" s="669"/>
      <c r="IG14412" s="1009"/>
      <c r="IH14412" s="1009"/>
      <c r="II14412" s="1009"/>
      <c r="IJ14412" s="1009"/>
      <c r="IK14412" s="1009"/>
      <c r="IL14412" s="1009"/>
      <c r="IM14412" s="1009"/>
    </row>
    <row r="14413" spans="17:247" x14ac:dyDescent="0.25">
      <c r="Q14413" s="1333"/>
      <c r="R14413" s="1333"/>
      <c r="S14413" s="669"/>
      <c r="T14413" s="669"/>
      <c r="U14413" s="669"/>
      <c r="AG14413" s="873"/>
      <c r="AN14413" s="669"/>
      <c r="IG14413" s="1009"/>
      <c r="IH14413" s="1009"/>
      <c r="II14413" s="1009"/>
      <c r="IJ14413" s="1009"/>
      <c r="IK14413" s="1009"/>
      <c r="IL14413" s="1009"/>
      <c r="IM14413" s="1009"/>
    </row>
    <row r="14414" spans="17:247" x14ac:dyDescent="0.25">
      <c r="Q14414" s="1333"/>
      <c r="R14414" s="1333"/>
      <c r="S14414" s="669"/>
      <c r="T14414" s="669"/>
      <c r="U14414" s="669"/>
      <c r="AG14414" s="873"/>
      <c r="AN14414" s="669"/>
      <c r="IG14414" s="1009"/>
      <c r="IH14414" s="1009"/>
      <c r="II14414" s="1009"/>
      <c r="IJ14414" s="1009"/>
      <c r="IK14414" s="1009"/>
      <c r="IL14414" s="1009"/>
      <c r="IM14414" s="1009"/>
    </row>
    <row r="14415" spans="17:247" x14ac:dyDescent="0.25">
      <c r="Q14415" s="1333"/>
      <c r="R14415" s="1333"/>
      <c r="S14415" s="669"/>
      <c r="T14415" s="669"/>
      <c r="U14415" s="669"/>
      <c r="AG14415" s="873"/>
      <c r="AN14415" s="669"/>
      <c r="IG14415" s="1009"/>
      <c r="IH14415" s="1009"/>
      <c r="II14415" s="1009"/>
      <c r="IJ14415" s="1009"/>
      <c r="IK14415" s="1009"/>
      <c r="IL14415" s="1009"/>
      <c r="IM14415" s="1009"/>
    </row>
    <row r="14416" spans="17:247" x14ac:dyDescent="0.25">
      <c r="Q14416" s="1333"/>
      <c r="R14416" s="1333"/>
      <c r="S14416" s="669"/>
      <c r="T14416" s="669"/>
      <c r="U14416" s="669"/>
      <c r="AG14416" s="873"/>
      <c r="AN14416" s="669"/>
      <c r="IG14416" s="1009"/>
      <c r="IH14416" s="1009"/>
      <c r="II14416" s="1009"/>
      <c r="IJ14416" s="1009"/>
      <c r="IK14416" s="1009"/>
      <c r="IL14416" s="1009"/>
      <c r="IM14416" s="1009"/>
    </row>
    <row r="14417" spans="17:247" x14ac:dyDescent="0.25">
      <c r="Q14417" s="1333"/>
      <c r="R14417" s="1333"/>
      <c r="S14417" s="669"/>
      <c r="T14417" s="669"/>
      <c r="U14417" s="669"/>
      <c r="AG14417" s="873"/>
      <c r="AN14417" s="669"/>
      <c r="IG14417" s="1009"/>
      <c r="IH14417" s="1009"/>
      <c r="II14417" s="1009"/>
      <c r="IJ14417" s="1009"/>
      <c r="IK14417" s="1009"/>
      <c r="IL14417" s="1009"/>
      <c r="IM14417" s="1009"/>
    </row>
    <row r="14418" spans="17:247" x14ac:dyDescent="0.25">
      <c r="Q14418" s="1333"/>
      <c r="R14418" s="1333"/>
      <c r="S14418" s="669"/>
      <c r="T14418" s="669"/>
      <c r="U14418" s="669"/>
      <c r="AG14418" s="873"/>
      <c r="AN14418" s="669"/>
      <c r="IG14418" s="1009"/>
      <c r="IH14418" s="1009"/>
      <c r="II14418" s="1009"/>
      <c r="IJ14418" s="1009"/>
      <c r="IK14418" s="1009"/>
      <c r="IL14418" s="1009"/>
      <c r="IM14418" s="1009"/>
    </row>
    <row r="14419" spans="17:247" x14ac:dyDescent="0.25">
      <c r="Q14419" s="1333"/>
      <c r="R14419" s="1333"/>
      <c r="S14419" s="669"/>
      <c r="T14419" s="669"/>
      <c r="U14419" s="669"/>
      <c r="AG14419" s="873"/>
      <c r="AN14419" s="669"/>
      <c r="IG14419" s="1009"/>
      <c r="IH14419" s="1009"/>
      <c r="II14419" s="1009"/>
      <c r="IJ14419" s="1009"/>
      <c r="IK14419" s="1009"/>
      <c r="IL14419" s="1009"/>
      <c r="IM14419" s="1009"/>
    </row>
    <row r="14420" spans="17:247" x14ac:dyDescent="0.25">
      <c r="Q14420" s="1333"/>
      <c r="R14420" s="1333"/>
      <c r="S14420" s="669"/>
      <c r="T14420" s="669"/>
      <c r="U14420" s="669"/>
      <c r="AG14420" s="873"/>
      <c r="AN14420" s="669"/>
      <c r="IG14420" s="1009"/>
      <c r="IH14420" s="1009"/>
      <c r="II14420" s="1009"/>
      <c r="IJ14420" s="1009"/>
      <c r="IK14420" s="1009"/>
      <c r="IL14420" s="1009"/>
      <c r="IM14420" s="1009"/>
    </row>
    <row r="14421" spans="17:247" x14ac:dyDescent="0.25">
      <c r="Q14421" s="1333"/>
      <c r="R14421" s="1333"/>
      <c r="S14421" s="669"/>
      <c r="T14421" s="669"/>
      <c r="U14421" s="669"/>
      <c r="AG14421" s="873"/>
      <c r="AN14421" s="669"/>
      <c r="IG14421" s="1009"/>
      <c r="IH14421" s="1009"/>
      <c r="II14421" s="1009"/>
      <c r="IJ14421" s="1009"/>
      <c r="IK14421" s="1009"/>
      <c r="IL14421" s="1009"/>
      <c r="IM14421" s="1009"/>
    </row>
    <row r="14422" spans="17:247" x14ac:dyDescent="0.25">
      <c r="Q14422" s="1333"/>
      <c r="R14422" s="1333"/>
      <c r="S14422" s="669"/>
      <c r="T14422" s="669"/>
      <c r="U14422" s="669"/>
      <c r="AG14422" s="873"/>
      <c r="AN14422" s="669"/>
      <c r="IG14422" s="1009"/>
      <c r="IH14422" s="1009"/>
      <c r="II14422" s="1009"/>
      <c r="IJ14422" s="1009"/>
      <c r="IK14422" s="1009"/>
      <c r="IL14422" s="1009"/>
      <c r="IM14422" s="1009"/>
    </row>
    <row r="14423" spans="17:247" x14ac:dyDescent="0.25">
      <c r="Q14423" s="1333"/>
      <c r="R14423" s="1333"/>
      <c r="S14423" s="669"/>
      <c r="T14423" s="669"/>
      <c r="U14423" s="669"/>
      <c r="AG14423" s="873"/>
      <c r="AN14423" s="669"/>
      <c r="IG14423" s="1009"/>
      <c r="IH14423" s="1009"/>
      <c r="II14423" s="1009"/>
      <c r="IJ14423" s="1009"/>
      <c r="IK14423" s="1009"/>
      <c r="IL14423" s="1009"/>
      <c r="IM14423" s="1009"/>
    </row>
    <row r="14424" spans="17:247" x14ac:dyDescent="0.25">
      <c r="Q14424" s="1333"/>
      <c r="R14424" s="1333"/>
      <c r="S14424" s="669"/>
      <c r="T14424" s="669"/>
      <c r="U14424" s="669"/>
      <c r="AG14424" s="873"/>
      <c r="AN14424" s="669"/>
      <c r="IG14424" s="1009"/>
      <c r="IH14424" s="1009"/>
      <c r="II14424" s="1009"/>
      <c r="IJ14424" s="1009"/>
      <c r="IK14424" s="1009"/>
      <c r="IL14424" s="1009"/>
      <c r="IM14424" s="1009"/>
    </row>
    <row r="14425" spans="17:247" x14ac:dyDescent="0.25">
      <c r="Q14425" s="1333"/>
      <c r="R14425" s="1333"/>
      <c r="S14425" s="669"/>
      <c r="T14425" s="669"/>
      <c r="U14425" s="669"/>
      <c r="AG14425" s="873"/>
      <c r="AN14425" s="669"/>
      <c r="IG14425" s="1009"/>
      <c r="IH14425" s="1009"/>
      <c r="II14425" s="1009"/>
      <c r="IJ14425" s="1009"/>
      <c r="IK14425" s="1009"/>
      <c r="IL14425" s="1009"/>
      <c r="IM14425" s="1009"/>
    </row>
    <row r="14426" spans="17:247" x14ac:dyDescent="0.25">
      <c r="Q14426" s="1333"/>
      <c r="R14426" s="1333"/>
      <c r="S14426" s="669"/>
      <c r="T14426" s="669"/>
      <c r="U14426" s="669"/>
      <c r="AG14426" s="873"/>
      <c r="AN14426" s="669"/>
      <c r="IG14426" s="1009"/>
      <c r="IH14426" s="1009"/>
      <c r="II14426" s="1009"/>
      <c r="IJ14426" s="1009"/>
      <c r="IK14426" s="1009"/>
      <c r="IL14426" s="1009"/>
      <c r="IM14426" s="1009"/>
    </row>
    <row r="14427" spans="17:247" x14ac:dyDescent="0.25">
      <c r="Q14427" s="1333"/>
      <c r="R14427" s="1333"/>
      <c r="S14427" s="669"/>
      <c r="T14427" s="669"/>
      <c r="U14427" s="669"/>
      <c r="AG14427" s="873"/>
      <c r="AN14427" s="669"/>
      <c r="IG14427" s="1009"/>
      <c r="IH14427" s="1009"/>
      <c r="II14427" s="1009"/>
      <c r="IJ14427" s="1009"/>
      <c r="IK14427" s="1009"/>
      <c r="IL14427" s="1009"/>
      <c r="IM14427" s="1009"/>
    </row>
    <row r="14428" spans="17:247" x14ac:dyDescent="0.25">
      <c r="Q14428" s="1333"/>
      <c r="R14428" s="1333"/>
      <c r="S14428" s="669"/>
      <c r="T14428" s="669"/>
      <c r="U14428" s="669"/>
      <c r="AG14428" s="873"/>
      <c r="AN14428" s="669"/>
      <c r="IG14428" s="1009"/>
      <c r="IH14428" s="1009"/>
      <c r="II14428" s="1009"/>
      <c r="IJ14428" s="1009"/>
      <c r="IK14428" s="1009"/>
      <c r="IL14428" s="1009"/>
      <c r="IM14428" s="1009"/>
    </row>
    <row r="14429" spans="17:247" x14ac:dyDescent="0.25">
      <c r="Q14429" s="1333"/>
      <c r="R14429" s="1333"/>
      <c r="S14429" s="669"/>
      <c r="T14429" s="669"/>
      <c r="U14429" s="669"/>
      <c r="AG14429" s="873"/>
      <c r="AN14429" s="669"/>
      <c r="IG14429" s="1009"/>
      <c r="IH14429" s="1009"/>
      <c r="II14429" s="1009"/>
      <c r="IJ14429" s="1009"/>
      <c r="IK14429" s="1009"/>
      <c r="IL14429" s="1009"/>
      <c r="IM14429" s="1009"/>
    </row>
    <row r="14430" spans="17:247" x14ac:dyDescent="0.25">
      <c r="Q14430" s="1333"/>
      <c r="R14430" s="1333"/>
      <c r="S14430" s="669"/>
      <c r="T14430" s="669"/>
      <c r="U14430" s="669"/>
      <c r="AG14430" s="873"/>
      <c r="AN14430" s="669"/>
      <c r="IG14430" s="1009"/>
      <c r="IH14430" s="1009"/>
      <c r="II14430" s="1009"/>
      <c r="IJ14430" s="1009"/>
      <c r="IK14430" s="1009"/>
      <c r="IL14430" s="1009"/>
      <c r="IM14430" s="1009"/>
    </row>
    <row r="14431" spans="17:247" x14ac:dyDescent="0.25">
      <c r="Q14431" s="1333"/>
      <c r="R14431" s="1333"/>
      <c r="S14431" s="669"/>
      <c r="T14431" s="669"/>
      <c r="U14431" s="669"/>
      <c r="AG14431" s="873"/>
      <c r="AN14431" s="669"/>
      <c r="IG14431" s="1009"/>
      <c r="IH14431" s="1009"/>
      <c r="II14431" s="1009"/>
      <c r="IJ14431" s="1009"/>
      <c r="IK14431" s="1009"/>
      <c r="IL14431" s="1009"/>
      <c r="IM14431" s="1009"/>
    </row>
    <row r="14432" spans="17:247" x14ac:dyDescent="0.25">
      <c r="Q14432" s="1333"/>
      <c r="R14432" s="1333"/>
      <c r="S14432" s="669"/>
      <c r="T14432" s="669"/>
      <c r="U14432" s="669"/>
      <c r="AG14432" s="873"/>
      <c r="AN14432" s="669"/>
      <c r="IG14432" s="1009"/>
      <c r="IH14432" s="1009"/>
      <c r="II14432" s="1009"/>
      <c r="IJ14432" s="1009"/>
      <c r="IK14432" s="1009"/>
      <c r="IL14432" s="1009"/>
      <c r="IM14432" s="1009"/>
    </row>
    <row r="14433" spans="17:247" x14ac:dyDescent="0.25">
      <c r="Q14433" s="1333"/>
      <c r="R14433" s="1333"/>
      <c r="S14433" s="669"/>
      <c r="T14433" s="669"/>
      <c r="U14433" s="669"/>
      <c r="AG14433" s="873"/>
      <c r="AN14433" s="669"/>
      <c r="IG14433" s="1009"/>
      <c r="IH14433" s="1009"/>
      <c r="II14433" s="1009"/>
      <c r="IJ14433" s="1009"/>
      <c r="IK14433" s="1009"/>
      <c r="IL14433" s="1009"/>
      <c r="IM14433" s="1009"/>
    </row>
    <row r="14434" spans="17:247" x14ac:dyDescent="0.25">
      <c r="Q14434" s="1333"/>
      <c r="R14434" s="1333"/>
      <c r="S14434" s="669"/>
      <c r="T14434" s="669"/>
      <c r="U14434" s="669"/>
      <c r="AG14434" s="873"/>
      <c r="AN14434" s="669"/>
      <c r="IG14434" s="1009"/>
      <c r="IH14434" s="1009"/>
      <c r="II14434" s="1009"/>
      <c r="IJ14434" s="1009"/>
      <c r="IK14434" s="1009"/>
      <c r="IL14434" s="1009"/>
      <c r="IM14434" s="1009"/>
    </row>
    <row r="14435" spans="17:247" x14ac:dyDescent="0.25">
      <c r="Q14435" s="1333"/>
      <c r="R14435" s="1333"/>
      <c r="S14435" s="669"/>
      <c r="T14435" s="669"/>
      <c r="U14435" s="669"/>
      <c r="AG14435" s="873"/>
      <c r="AN14435" s="669"/>
      <c r="IG14435" s="1009"/>
      <c r="IH14435" s="1009"/>
      <c r="II14435" s="1009"/>
      <c r="IJ14435" s="1009"/>
      <c r="IK14435" s="1009"/>
      <c r="IL14435" s="1009"/>
      <c r="IM14435" s="1009"/>
    </row>
    <row r="14436" spans="17:247" x14ac:dyDescent="0.25">
      <c r="Q14436" s="1333"/>
      <c r="R14436" s="1333"/>
      <c r="S14436" s="669"/>
      <c r="T14436" s="669"/>
      <c r="U14436" s="669"/>
      <c r="AG14436" s="873"/>
      <c r="AN14436" s="669"/>
      <c r="IG14436" s="1009"/>
      <c r="IH14436" s="1009"/>
      <c r="II14436" s="1009"/>
      <c r="IJ14436" s="1009"/>
      <c r="IK14436" s="1009"/>
      <c r="IL14436" s="1009"/>
      <c r="IM14436" s="1009"/>
    </row>
    <row r="14437" spans="17:247" x14ac:dyDescent="0.25">
      <c r="Q14437" s="1333"/>
      <c r="R14437" s="1333"/>
      <c r="S14437" s="669"/>
      <c r="T14437" s="669"/>
      <c r="U14437" s="669"/>
      <c r="AG14437" s="873"/>
      <c r="AN14437" s="669"/>
      <c r="IG14437" s="1009"/>
      <c r="IH14437" s="1009"/>
      <c r="II14437" s="1009"/>
      <c r="IJ14437" s="1009"/>
      <c r="IK14437" s="1009"/>
      <c r="IL14437" s="1009"/>
      <c r="IM14437" s="1009"/>
    </row>
    <row r="14438" spans="17:247" x14ac:dyDescent="0.25">
      <c r="Q14438" s="1333"/>
      <c r="R14438" s="1333"/>
      <c r="S14438" s="669"/>
      <c r="T14438" s="669"/>
      <c r="U14438" s="669"/>
      <c r="AG14438" s="873"/>
      <c r="AN14438" s="669"/>
      <c r="IG14438" s="1009"/>
      <c r="IH14438" s="1009"/>
      <c r="II14438" s="1009"/>
      <c r="IJ14438" s="1009"/>
      <c r="IK14438" s="1009"/>
      <c r="IL14438" s="1009"/>
      <c r="IM14438" s="1009"/>
    </row>
    <row r="14439" spans="17:247" x14ac:dyDescent="0.25">
      <c r="Q14439" s="1333"/>
      <c r="R14439" s="1333"/>
      <c r="S14439" s="669"/>
      <c r="T14439" s="669"/>
      <c r="U14439" s="669"/>
      <c r="AG14439" s="873"/>
      <c r="AN14439" s="669"/>
      <c r="IG14439" s="1009"/>
      <c r="IH14439" s="1009"/>
      <c r="II14439" s="1009"/>
      <c r="IJ14439" s="1009"/>
      <c r="IK14439" s="1009"/>
      <c r="IL14439" s="1009"/>
      <c r="IM14439" s="1009"/>
    </row>
    <row r="14440" spans="17:247" x14ac:dyDescent="0.25">
      <c r="Q14440" s="1333"/>
      <c r="R14440" s="1333"/>
      <c r="S14440" s="669"/>
      <c r="T14440" s="669"/>
      <c r="U14440" s="669"/>
      <c r="AG14440" s="873"/>
      <c r="AN14440" s="669"/>
      <c r="IG14440" s="1009"/>
      <c r="IH14440" s="1009"/>
      <c r="II14440" s="1009"/>
      <c r="IJ14440" s="1009"/>
      <c r="IK14440" s="1009"/>
      <c r="IL14440" s="1009"/>
      <c r="IM14440" s="1009"/>
    </row>
    <row r="14441" spans="17:247" x14ac:dyDescent="0.25">
      <c r="Q14441" s="1333"/>
      <c r="R14441" s="1333"/>
      <c r="S14441" s="669"/>
      <c r="T14441" s="669"/>
      <c r="U14441" s="669"/>
      <c r="AG14441" s="873"/>
      <c r="AN14441" s="669"/>
      <c r="IG14441" s="1009"/>
      <c r="IH14441" s="1009"/>
      <c r="II14441" s="1009"/>
      <c r="IJ14441" s="1009"/>
      <c r="IK14441" s="1009"/>
      <c r="IL14441" s="1009"/>
      <c r="IM14441" s="1009"/>
    </row>
    <row r="14442" spans="17:247" x14ac:dyDescent="0.25">
      <c r="Q14442" s="1333"/>
      <c r="R14442" s="1333"/>
      <c r="S14442" s="669"/>
      <c r="T14442" s="669"/>
      <c r="U14442" s="669"/>
      <c r="AG14442" s="873"/>
      <c r="AN14442" s="669"/>
      <c r="IG14442" s="1009"/>
      <c r="IH14442" s="1009"/>
      <c r="II14442" s="1009"/>
      <c r="IJ14442" s="1009"/>
      <c r="IK14442" s="1009"/>
      <c r="IL14442" s="1009"/>
      <c r="IM14442" s="1009"/>
    </row>
    <row r="14443" spans="17:247" x14ac:dyDescent="0.25">
      <c r="Q14443" s="1333"/>
      <c r="R14443" s="1333"/>
      <c r="S14443" s="669"/>
      <c r="T14443" s="669"/>
      <c r="U14443" s="669"/>
      <c r="AG14443" s="873"/>
      <c r="AN14443" s="669"/>
      <c r="IG14443" s="1009"/>
      <c r="IH14443" s="1009"/>
      <c r="II14443" s="1009"/>
      <c r="IJ14443" s="1009"/>
      <c r="IK14443" s="1009"/>
      <c r="IL14443" s="1009"/>
      <c r="IM14443" s="1009"/>
    </row>
    <row r="14444" spans="17:247" x14ac:dyDescent="0.25">
      <c r="Q14444" s="1333"/>
      <c r="R14444" s="1333"/>
      <c r="S14444" s="669"/>
      <c r="T14444" s="669"/>
      <c r="U14444" s="669"/>
      <c r="AG14444" s="873"/>
      <c r="AN14444" s="669"/>
      <c r="IG14444" s="1009"/>
      <c r="IH14444" s="1009"/>
      <c r="II14444" s="1009"/>
      <c r="IJ14444" s="1009"/>
      <c r="IK14444" s="1009"/>
      <c r="IL14444" s="1009"/>
      <c r="IM14444" s="1009"/>
    </row>
    <row r="14445" spans="17:247" x14ac:dyDescent="0.25">
      <c r="Q14445" s="1333"/>
      <c r="R14445" s="1333"/>
      <c r="S14445" s="669"/>
      <c r="T14445" s="669"/>
      <c r="U14445" s="669"/>
      <c r="AG14445" s="873"/>
      <c r="AN14445" s="669"/>
      <c r="IG14445" s="1009"/>
      <c r="IH14445" s="1009"/>
      <c r="II14445" s="1009"/>
      <c r="IJ14445" s="1009"/>
      <c r="IK14445" s="1009"/>
      <c r="IL14445" s="1009"/>
      <c r="IM14445" s="1009"/>
    </row>
    <row r="14446" spans="17:247" x14ac:dyDescent="0.25">
      <c r="Q14446" s="1333"/>
      <c r="R14446" s="1333"/>
      <c r="S14446" s="669"/>
      <c r="T14446" s="669"/>
      <c r="U14446" s="669"/>
      <c r="AG14446" s="873"/>
      <c r="AN14446" s="669"/>
      <c r="IG14446" s="1009"/>
      <c r="IH14446" s="1009"/>
      <c r="II14446" s="1009"/>
      <c r="IJ14446" s="1009"/>
      <c r="IK14446" s="1009"/>
      <c r="IL14446" s="1009"/>
      <c r="IM14446" s="1009"/>
    </row>
    <row r="14447" spans="17:247" x14ac:dyDescent="0.25">
      <c r="Q14447" s="1333"/>
      <c r="R14447" s="1333"/>
      <c r="S14447" s="669"/>
      <c r="T14447" s="669"/>
      <c r="U14447" s="669"/>
      <c r="AG14447" s="873"/>
      <c r="AN14447" s="669"/>
      <c r="IG14447" s="1009"/>
      <c r="IH14447" s="1009"/>
      <c r="II14447" s="1009"/>
      <c r="IJ14447" s="1009"/>
      <c r="IK14447" s="1009"/>
      <c r="IL14447" s="1009"/>
      <c r="IM14447" s="1009"/>
    </row>
    <row r="14448" spans="17:247" x14ac:dyDescent="0.25">
      <c r="Q14448" s="1333"/>
      <c r="R14448" s="1333"/>
      <c r="S14448" s="669"/>
      <c r="T14448" s="669"/>
      <c r="U14448" s="669"/>
      <c r="AG14448" s="873"/>
      <c r="AN14448" s="669"/>
      <c r="IG14448" s="1009"/>
      <c r="IH14448" s="1009"/>
      <c r="II14448" s="1009"/>
      <c r="IJ14448" s="1009"/>
      <c r="IK14448" s="1009"/>
      <c r="IL14448" s="1009"/>
      <c r="IM14448" s="1009"/>
    </row>
    <row r="14449" spans="17:247" x14ac:dyDescent="0.25">
      <c r="Q14449" s="1333"/>
      <c r="R14449" s="1333"/>
      <c r="S14449" s="669"/>
      <c r="T14449" s="669"/>
      <c r="U14449" s="669"/>
      <c r="AG14449" s="873"/>
      <c r="AN14449" s="669"/>
      <c r="IG14449" s="1009"/>
      <c r="IH14449" s="1009"/>
      <c r="II14449" s="1009"/>
      <c r="IJ14449" s="1009"/>
      <c r="IK14449" s="1009"/>
      <c r="IL14449" s="1009"/>
      <c r="IM14449" s="1009"/>
    </row>
    <row r="14450" spans="17:247" x14ac:dyDescent="0.25">
      <c r="Q14450" s="1333"/>
      <c r="R14450" s="1333"/>
      <c r="S14450" s="669"/>
      <c r="T14450" s="669"/>
      <c r="U14450" s="669"/>
      <c r="AG14450" s="873"/>
      <c r="AN14450" s="669"/>
      <c r="IG14450" s="1009"/>
      <c r="IH14450" s="1009"/>
      <c r="II14450" s="1009"/>
      <c r="IJ14450" s="1009"/>
      <c r="IK14450" s="1009"/>
      <c r="IL14450" s="1009"/>
      <c r="IM14450" s="1009"/>
    </row>
    <row r="14451" spans="17:247" x14ac:dyDescent="0.25">
      <c r="Q14451" s="1333"/>
      <c r="R14451" s="1333"/>
      <c r="S14451" s="669"/>
      <c r="T14451" s="669"/>
      <c r="U14451" s="669"/>
      <c r="AG14451" s="873"/>
      <c r="AN14451" s="669"/>
      <c r="IG14451" s="1009"/>
      <c r="IH14451" s="1009"/>
      <c r="II14451" s="1009"/>
      <c r="IJ14451" s="1009"/>
      <c r="IK14451" s="1009"/>
      <c r="IL14451" s="1009"/>
      <c r="IM14451" s="1009"/>
    </row>
    <row r="14452" spans="17:247" x14ac:dyDescent="0.25">
      <c r="Q14452" s="1333"/>
      <c r="R14452" s="1333"/>
      <c r="S14452" s="669"/>
      <c r="T14452" s="669"/>
      <c r="U14452" s="669"/>
      <c r="AG14452" s="873"/>
      <c r="AN14452" s="669"/>
      <c r="IG14452" s="1009"/>
      <c r="IH14452" s="1009"/>
      <c r="II14452" s="1009"/>
      <c r="IJ14452" s="1009"/>
      <c r="IK14452" s="1009"/>
      <c r="IL14452" s="1009"/>
      <c r="IM14452" s="1009"/>
    </row>
    <row r="14453" spans="17:247" x14ac:dyDescent="0.25">
      <c r="Q14453" s="1333"/>
      <c r="R14453" s="1333"/>
      <c r="S14453" s="669"/>
      <c r="T14453" s="669"/>
      <c r="U14453" s="669"/>
      <c r="AG14453" s="873"/>
      <c r="AN14453" s="669"/>
      <c r="IG14453" s="1009"/>
      <c r="IH14453" s="1009"/>
      <c r="II14453" s="1009"/>
      <c r="IJ14453" s="1009"/>
      <c r="IK14453" s="1009"/>
      <c r="IL14453" s="1009"/>
      <c r="IM14453" s="1009"/>
    </row>
    <row r="14454" spans="17:247" x14ac:dyDescent="0.25">
      <c r="Q14454" s="1333"/>
      <c r="R14454" s="1333"/>
      <c r="S14454" s="669"/>
      <c r="T14454" s="669"/>
      <c r="U14454" s="669"/>
      <c r="AG14454" s="873"/>
      <c r="AN14454" s="669"/>
      <c r="IG14454" s="1009"/>
      <c r="IH14454" s="1009"/>
      <c r="II14454" s="1009"/>
      <c r="IJ14454" s="1009"/>
      <c r="IK14454" s="1009"/>
      <c r="IL14454" s="1009"/>
      <c r="IM14454" s="1009"/>
    </row>
    <row r="14455" spans="17:247" x14ac:dyDescent="0.25">
      <c r="Q14455" s="1333"/>
      <c r="R14455" s="1333"/>
      <c r="S14455" s="669"/>
      <c r="T14455" s="669"/>
      <c r="U14455" s="669"/>
      <c r="AG14455" s="873"/>
      <c r="AN14455" s="669"/>
      <c r="IG14455" s="1009"/>
      <c r="IH14455" s="1009"/>
      <c r="II14455" s="1009"/>
      <c r="IJ14455" s="1009"/>
      <c r="IK14455" s="1009"/>
      <c r="IL14455" s="1009"/>
      <c r="IM14455" s="1009"/>
    </row>
    <row r="14456" spans="17:247" x14ac:dyDescent="0.25">
      <c r="Q14456" s="1333"/>
      <c r="R14456" s="1333"/>
      <c r="S14456" s="669"/>
      <c r="T14456" s="669"/>
      <c r="U14456" s="669"/>
      <c r="AG14456" s="873"/>
      <c r="AN14456" s="669"/>
      <c r="IG14456" s="1009"/>
      <c r="IH14456" s="1009"/>
      <c r="II14456" s="1009"/>
      <c r="IJ14456" s="1009"/>
      <c r="IK14456" s="1009"/>
      <c r="IL14456" s="1009"/>
      <c r="IM14456" s="1009"/>
    </row>
    <row r="14457" spans="17:247" x14ac:dyDescent="0.25">
      <c r="Q14457" s="1333"/>
      <c r="R14457" s="1333"/>
      <c r="S14457" s="669"/>
      <c r="T14457" s="669"/>
      <c r="U14457" s="669"/>
      <c r="AG14457" s="873"/>
      <c r="AN14457" s="669"/>
      <c r="IG14457" s="1009"/>
      <c r="IH14457" s="1009"/>
      <c r="II14457" s="1009"/>
      <c r="IJ14457" s="1009"/>
      <c r="IK14457" s="1009"/>
      <c r="IL14457" s="1009"/>
      <c r="IM14457" s="1009"/>
    </row>
    <row r="14458" spans="17:247" x14ac:dyDescent="0.25">
      <c r="Q14458" s="1333"/>
      <c r="R14458" s="1333"/>
      <c r="S14458" s="669"/>
      <c r="T14458" s="669"/>
      <c r="U14458" s="669"/>
      <c r="AG14458" s="873"/>
      <c r="AN14458" s="669"/>
      <c r="IG14458" s="1009"/>
      <c r="IH14458" s="1009"/>
      <c r="II14458" s="1009"/>
      <c r="IJ14458" s="1009"/>
      <c r="IK14458" s="1009"/>
      <c r="IL14458" s="1009"/>
      <c r="IM14458" s="1009"/>
    </row>
    <row r="14459" spans="17:247" x14ac:dyDescent="0.25">
      <c r="Q14459" s="1333"/>
      <c r="R14459" s="1333"/>
      <c r="S14459" s="669"/>
      <c r="T14459" s="669"/>
      <c r="U14459" s="669"/>
      <c r="AG14459" s="873"/>
      <c r="AN14459" s="669"/>
      <c r="IG14459" s="1009"/>
      <c r="IH14459" s="1009"/>
      <c r="II14459" s="1009"/>
      <c r="IJ14459" s="1009"/>
      <c r="IK14459" s="1009"/>
      <c r="IL14459" s="1009"/>
      <c r="IM14459" s="1009"/>
    </row>
    <row r="14460" spans="17:247" x14ac:dyDescent="0.25">
      <c r="Q14460" s="1333"/>
      <c r="R14460" s="1333"/>
      <c r="S14460" s="669"/>
      <c r="T14460" s="669"/>
      <c r="U14460" s="669"/>
      <c r="AG14460" s="873"/>
      <c r="AN14460" s="669"/>
      <c r="IG14460" s="1009"/>
      <c r="IH14460" s="1009"/>
      <c r="II14460" s="1009"/>
      <c r="IJ14460" s="1009"/>
      <c r="IK14460" s="1009"/>
      <c r="IL14460" s="1009"/>
      <c r="IM14460" s="1009"/>
    </row>
    <row r="14461" spans="17:247" x14ac:dyDescent="0.25">
      <c r="Q14461" s="1333"/>
      <c r="R14461" s="1333"/>
      <c r="S14461" s="669"/>
      <c r="T14461" s="669"/>
      <c r="U14461" s="669"/>
      <c r="AG14461" s="873"/>
      <c r="AN14461" s="669"/>
      <c r="IG14461" s="1009"/>
      <c r="IH14461" s="1009"/>
      <c r="II14461" s="1009"/>
      <c r="IJ14461" s="1009"/>
      <c r="IK14461" s="1009"/>
      <c r="IL14461" s="1009"/>
      <c r="IM14461" s="1009"/>
    </row>
    <row r="14462" spans="17:247" x14ac:dyDescent="0.25">
      <c r="Q14462" s="1333"/>
      <c r="R14462" s="1333"/>
      <c r="S14462" s="669"/>
      <c r="T14462" s="669"/>
      <c r="U14462" s="669"/>
      <c r="AG14462" s="873"/>
      <c r="AN14462" s="669"/>
      <c r="IG14462" s="1009"/>
      <c r="IH14462" s="1009"/>
      <c r="II14462" s="1009"/>
      <c r="IJ14462" s="1009"/>
      <c r="IK14462" s="1009"/>
      <c r="IL14462" s="1009"/>
      <c r="IM14462" s="1009"/>
    </row>
    <row r="14463" spans="17:247" x14ac:dyDescent="0.25">
      <c r="Q14463" s="1333"/>
      <c r="R14463" s="1333"/>
      <c r="S14463" s="669"/>
      <c r="T14463" s="669"/>
      <c r="U14463" s="669"/>
      <c r="AG14463" s="873"/>
      <c r="AN14463" s="669"/>
      <c r="IG14463" s="1009"/>
      <c r="IH14463" s="1009"/>
      <c r="II14463" s="1009"/>
      <c r="IJ14463" s="1009"/>
      <c r="IK14463" s="1009"/>
      <c r="IL14463" s="1009"/>
      <c r="IM14463" s="1009"/>
    </row>
    <row r="14464" spans="17:247" x14ac:dyDescent="0.25">
      <c r="Q14464" s="1333"/>
      <c r="R14464" s="1333"/>
      <c r="S14464" s="669"/>
      <c r="T14464" s="669"/>
      <c r="U14464" s="669"/>
      <c r="AG14464" s="873"/>
      <c r="AN14464" s="669"/>
      <c r="IG14464" s="1009"/>
      <c r="IH14464" s="1009"/>
      <c r="II14464" s="1009"/>
      <c r="IJ14464" s="1009"/>
      <c r="IK14464" s="1009"/>
      <c r="IL14464" s="1009"/>
      <c r="IM14464" s="1009"/>
    </row>
    <row r="14465" spans="17:247" x14ac:dyDescent="0.25">
      <c r="Q14465" s="1333"/>
      <c r="R14465" s="1333"/>
      <c r="S14465" s="669"/>
      <c r="T14465" s="669"/>
      <c r="U14465" s="669"/>
      <c r="AG14465" s="873"/>
      <c r="AN14465" s="669"/>
      <c r="IG14465" s="1009"/>
      <c r="IH14465" s="1009"/>
      <c r="II14465" s="1009"/>
      <c r="IJ14465" s="1009"/>
      <c r="IK14465" s="1009"/>
      <c r="IL14465" s="1009"/>
      <c r="IM14465" s="1009"/>
    </row>
    <row r="14466" spans="17:247" x14ac:dyDescent="0.25">
      <c r="Q14466" s="1333"/>
      <c r="R14466" s="1333"/>
      <c r="S14466" s="669"/>
      <c r="T14466" s="669"/>
      <c r="U14466" s="669"/>
      <c r="AG14466" s="873"/>
      <c r="AN14466" s="669"/>
      <c r="IG14466" s="1009"/>
      <c r="IH14466" s="1009"/>
      <c r="II14466" s="1009"/>
      <c r="IJ14466" s="1009"/>
      <c r="IK14466" s="1009"/>
      <c r="IL14466" s="1009"/>
      <c r="IM14466" s="1009"/>
    </row>
    <row r="14467" spans="17:247" x14ac:dyDescent="0.25">
      <c r="Q14467" s="1333"/>
      <c r="R14467" s="1333"/>
      <c r="S14467" s="669"/>
      <c r="T14467" s="669"/>
      <c r="U14467" s="669"/>
      <c r="AG14467" s="873"/>
      <c r="AN14467" s="669"/>
      <c r="IG14467" s="1009"/>
      <c r="IH14467" s="1009"/>
      <c r="II14467" s="1009"/>
      <c r="IJ14467" s="1009"/>
      <c r="IK14467" s="1009"/>
      <c r="IL14467" s="1009"/>
      <c r="IM14467" s="1009"/>
    </row>
    <row r="14468" spans="17:247" x14ac:dyDescent="0.25">
      <c r="Q14468" s="1333"/>
      <c r="R14468" s="1333"/>
      <c r="S14468" s="669"/>
      <c r="T14468" s="669"/>
      <c r="U14468" s="669"/>
      <c r="AG14468" s="873"/>
      <c r="AN14468" s="669"/>
      <c r="IG14468" s="1009"/>
      <c r="IH14468" s="1009"/>
      <c r="II14468" s="1009"/>
      <c r="IJ14468" s="1009"/>
      <c r="IK14468" s="1009"/>
      <c r="IL14468" s="1009"/>
      <c r="IM14468" s="1009"/>
    </row>
    <row r="14469" spans="17:247" x14ac:dyDescent="0.25">
      <c r="Q14469" s="1333"/>
      <c r="R14469" s="1333"/>
      <c r="S14469" s="669"/>
      <c r="T14469" s="669"/>
      <c r="U14469" s="669"/>
      <c r="AG14469" s="873"/>
      <c r="AN14469" s="669"/>
      <c r="IG14469" s="1009"/>
      <c r="IH14469" s="1009"/>
      <c r="II14469" s="1009"/>
      <c r="IJ14469" s="1009"/>
      <c r="IK14469" s="1009"/>
      <c r="IL14469" s="1009"/>
      <c r="IM14469" s="1009"/>
    </row>
    <row r="14470" spans="17:247" x14ac:dyDescent="0.25">
      <c r="Q14470" s="1333"/>
      <c r="R14470" s="1333"/>
      <c r="S14470" s="669"/>
      <c r="T14470" s="669"/>
      <c r="U14470" s="669"/>
      <c r="AG14470" s="873"/>
      <c r="AN14470" s="669"/>
      <c r="IG14470" s="1009"/>
      <c r="IH14470" s="1009"/>
      <c r="II14470" s="1009"/>
      <c r="IJ14470" s="1009"/>
      <c r="IK14470" s="1009"/>
      <c r="IL14470" s="1009"/>
      <c r="IM14470" s="1009"/>
    </row>
    <row r="14471" spans="17:247" x14ac:dyDescent="0.25">
      <c r="Q14471" s="1333"/>
      <c r="R14471" s="1333"/>
      <c r="S14471" s="669"/>
      <c r="T14471" s="669"/>
      <c r="U14471" s="669"/>
      <c r="AG14471" s="873"/>
      <c r="AN14471" s="669"/>
      <c r="IG14471" s="1009"/>
      <c r="IH14471" s="1009"/>
      <c r="II14471" s="1009"/>
      <c r="IJ14471" s="1009"/>
      <c r="IK14471" s="1009"/>
      <c r="IL14471" s="1009"/>
      <c r="IM14471" s="1009"/>
    </row>
    <row r="14472" spans="17:247" x14ac:dyDescent="0.25">
      <c r="Q14472" s="1333"/>
      <c r="R14472" s="1333"/>
      <c r="S14472" s="669"/>
      <c r="T14472" s="669"/>
      <c r="U14472" s="669"/>
      <c r="AG14472" s="873"/>
      <c r="AN14472" s="669"/>
      <c r="IG14472" s="1009"/>
      <c r="IH14472" s="1009"/>
      <c r="II14472" s="1009"/>
      <c r="IJ14472" s="1009"/>
      <c r="IK14472" s="1009"/>
      <c r="IL14472" s="1009"/>
      <c r="IM14472" s="1009"/>
    </row>
    <row r="14473" spans="17:247" x14ac:dyDescent="0.25">
      <c r="Q14473" s="1333"/>
      <c r="R14473" s="1333"/>
      <c r="S14473" s="669"/>
      <c r="T14473" s="669"/>
      <c r="U14473" s="669"/>
      <c r="AG14473" s="873"/>
      <c r="AN14473" s="669"/>
      <c r="IG14473" s="1009"/>
      <c r="IH14473" s="1009"/>
      <c r="II14473" s="1009"/>
      <c r="IJ14473" s="1009"/>
      <c r="IK14473" s="1009"/>
      <c r="IL14473" s="1009"/>
      <c r="IM14473" s="1009"/>
    </row>
    <row r="14474" spans="17:247" x14ac:dyDescent="0.25">
      <c r="Q14474" s="1333"/>
      <c r="R14474" s="1333"/>
      <c r="S14474" s="669"/>
      <c r="T14474" s="669"/>
      <c r="U14474" s="669"/>
      <c r="AG14474" s="873"/>
      <c r="AN14474" s="669"/>
      <c r="IG14474" s="1009"/>
      <c r="IH14474" s="1009"/>
      <c r="II14474" s="1009"/>
      <c r="IJ14474" s="1009"/>
      <c r="IK14474" s="1009"/>
      <c r="IL14474" s="1009"/>
      <c r="IM14474" s="1009"/>
    </row>
    <row r="14475" spans="17:247" x14ac:dyDescent="0.25">
      <c r="Q14475" s="1333"/>
      <c r="R14475" s="1333"/>
      <c r="S14475" s="669"/>
      <c r="T14475" s="669"/>
      <c r="U14475" s="669"/>
      <c r="AG14475" s="873"/>
      <c r="AN14475" s="669"/>
      <c r="IG14475" s="1009"/>
      <c r="IH14475" s="1009"/>
      <c r="II14475" s="1009"/>
      <c r="IJ14475" s="1009"/>
      <c r="IK14475" s="1009"/>
      <c r="IL14475" s="1009"/>
      <c r="IM14475" s="1009"/>
    </row>
    <row r="14476" spans="17:247" x14ac:dyDescent="0.25">
      <c r="Q14476" s="1333"/>
      <c r="R14476" s="1333"/>
      <c r="S14476" s="669"/>
      <c r="T14476" s="669"/>
      <c r="U14476" s="669"/>
      <c r="AG14476" s="873"/>
      <c r="AN14476" s="669"/>
      <c r="IG14476" s="1009"/>
      <c r="IH14476" s="1009"/>
      <c r="II14476" s="1009"/>
      <c r="IJ14476" s="1009"/>
      <c r="IK14476" s="1009"/>
      <c r="IL14476" s="1009"/>
      <c r="IM14476" s="1009"/>
    </row>
    <row r="14477" spans="17:247" x14ac:dyDescent="0.25">
      <c r="Q14477" s="1333"/>
      <c r="R14477" s="1333"/>
      <c r="S14477" s="669"/>
      <c r="T14477" s="669"/>
      <c r="U14477" s="669"/>
      <c r="AG14477" s="873"/>
      <c r="AN14477" s="669"/>
      <c r="IG14477" s="1009"/>
      <c r="IH14477" s="1009"/>
      <c r="II14477" s="1009"/>
      <c r="IJ14477" s="1009"/>
      <c r="IK14477" s="1009"/>
      <c r="IL14477" s="1009"/>
      <c r="IM14477" s="1009"/>
    </row>
    <row r="14478" spans="17:247" x14ac:dyDescent="0.25">
      <c r="Q14478" s="1333"/>
      <c r="R14478" s="1333"/>
      <c r="S14478" s="669"/>
      <c r="T14478" s="669"/>
      <c r="U14478" s="669"/>
      <c r="AG14478" s="873"/>
      <c r="AN14478" s="669"/>
      <c r="IG14478" s="1009"/>
      <c r="IH14478" s="1009"/>
      <c r="II14478" s="1009"/>
      <c r="IJ14478" s="1009"/>
      <c r="IK14478" s="1009"/>
      <c r="IL14478" s="1009"/>
      <c r="IM14478" s="1009"/>
    </row>
    <row r="14479" spans="17:247" x14ac:dyDescent="0.25">
      <c r="Q14479" s="1333"/>
      <c r="R14479" s="1333"/>
      <c r="S14479" s="669"/>
      <c r="T14479" s="669"/>
      <c r="U14479" s="669"/>
      <c r="AG14479" s="873"/>
      <c r="AN14479" s="669"/>
      <c r="IG14479" s="1009"/>
      <c r="IH14479" s="1009"/>
      <c r="II14479" s="1009"/>
      <c r="IJ14479" s="1009"/>
      <c r="IK14479" s="1009"/>
      <c r="IL14479" s="1009"/>
      <c r="IM14479" s="1009"/>
    </row>
    <row r="14480" spans="17:247" x14ac:dyDescent="0.25">
      <c r="Q14480" s="1333"/>
      <c r="R14480" s="1333"/>
      <c r="S14480" s="669"/>
      <c r="T14480" s="669"/>
      <c r="U14480" s="669"/>
      <c r="AG14480" s="873"/>
      <c r="AN14480" s="669"/>
      <c r="IG14480" s="1009"/>
      <c r="IH14480" s="1009"/>
      <c r="II14480" s="1009"/>
      <c r="IJ14480" s="1009"/>
      <c r="IK14480" s="1009"/>
      <c r="IL14480" s="1009"/>
      <c r="IM14480" s="1009"/>
    </row>
    <row r="14481" spans="17:247" x14ac:dyDescent="0.25">
      <c r="Q14481" s="1333"/>
      <c r="R14481" s="1333"/>
      <c r="S14481" s="669"/>
      <c r="T14481" s="669"/>
      <c r="U14481" s="669"/>
      <c r="AG14481" s="873"/>
      <c r="AN14481" s="669"/>
      <c r="IG14481" s="1009"/>
      <c r="IH14481" s="1009"/>
      <c r="II14481" s="1009"/>
      <c r="IJ14481" s="1009"/>
      <c r="IK14481" s="1009"/>
      <c r="IL14481" s="1009"/>
      <c r="IM14481" s="1009"/>
    </row>
    <row r="14482" spans="17:247" x14ac:dyDescent="0.25">
      <c r="Q14482" s="1333"/>
      <c r="R14482" s="1333"/>
      <c r="S14482" s="669"/>
      <c r="T14482" s="669"/>
      <c r="U14482" s="669"/>
      <c r="AG14482" s="873"/>
      <c r="AN14482" s="669"/>
      <c r="IG14482" s="1009"/>
      <c r="IH14482" s="1009"/>
      <c r="II14482" s="1009"/>
      <c r="IJ14482" s="1009"/>
      <c r="IK14482" s="1009"/>
      <c r="IL14482" s="1009"/>
      <c r="IM14482" s="1009"/>
    </row>
    <row r="14483" spans="17:247" x14ac:dyDescent="0.25">
      <c r="Q14483" s="1333"/>
      <c r="R14483" s="1333"/>
      <c r="S14483" s="669"/>
      <c r="T14483" s="669"/>
      <c r="U14483" s="669"/>
      <c r="AG14483" s="873"/>
      <c r="AN14483" s="669"/>
      <c r="IG14483" s="1009"/>
      <c r="IH14483" s="1009"/>
      <c r="II14483" s="1009"/>
      <c r="IJ14483" s="1009"/>
      <c r="IK14483" s="1009"/>
      <c r="IL14483" s="1009"/>
      <c r="IM14483" s="1009"/>
    </row>
    <row r="14484" spans="17:247" x14ac:dyDescent="0.25">
      <c r="Q14484" s="1333"/>
      <c r="R14484" s="1333"/>
      <c r="S14484" s="669"/>
      <c r="T14484" s="669"/>
      <c r="U14484" s="669"/>
      <c r="AG14484" s="873"/>
      <c r="AN14484" s="669"/>
      <c r="IG14484" s="1009"/>
      <c r="IH14484" s="1009"/>
      <c r="II14484" s="1009"/>
      <c r="IJ14484" s="1009"/>
      <c r="IK14484" s="1009"/>
      <c r="IL14484" s="1009"/>
      <c r="IM14484" s="1009"/>
    </row>
    <row r="14485" spans="17:247" x14ac:dyDescent="0.25">
      <c r="Q14485" s="1333"/>
      <c r="R14485" s="1333"/>
      <c r="S14485" s="669"/>
      <c r="T14485" s="669"/>
      <c r="U14485" s="669"/>
      <c r="AG14485" s="873"/>
      <c r="AN14485" s="669"/>
      <c r="IG14485" s="1009"/>
      <c r="IH14485" s="1009"/>
      <c r="II14485" s="1009"/>
      <c r="IJ14485" s="1009"/>
      <c r="IK14485" s="1009"/>
      <c r="IL14485" s="1009"/>
      <c r="IM14485" s="1009"/>
    </row>
    <row r="14486" spans="17:247" x14ac:dyDescent="0.25">
      <c r="Q14486" s="1333"/>
      <c r="R14486" s="1333"/>
      <c r="S14486" s="669"/>
      <c r="T14486" s="669"/>
      <c r="U14486" s="669"/>
      <c r="AG14486" s="873"/>
      <c r="AN14486" s="669"/>
      <c r="IG14486" s="1009"/>
      <c r="IH14486" s="1009"/>
      <c r="II14486" s="1009"/>
      <c r="IJ14486" s="1009"/>
      <c r="IK14486" s="1009"/>
      <c r="IL14486" s="1009"/>
      <c r="IM14486" s="1009"/>
    </row>
    <row r="14487" spans="17:247" x14ac:dyDescent="0.25">
      <c r="Q14487" s="1333"/>
      <c r="R14487" s="1333"/>
      <c r="S14487" s="669"/>
      <c r="T14487" s="669"/>
      <c r="U14487" s="669"/>
      <c r="AG14487" s="873"/>
      <c r="AN14487" s="669"/>
      <c r="IG14487" s="1009"/>
      <c r="IH14487" s="1009"/>
      <c r="II14487" s="1009"/>
      <c r="IJ14487" s="1009"/>
      <c r="IK14487" s="1009"/>
      <c r="IL14487" s="1009"/>
      <c r="IM14487" s="1009"/>
    </row>
    <row r="14488" spans="17:247" x14ac:dyDescent="0.25">
      <c r="Q14488" s="1333"/>
      <c r="R14488" s="1333"/>
      <c r="S14488" s="669"/>
      <c r="T14488" s="669"/>
      <c r="U14488" s="669"/>
      <c r="AG14488" s="873"/>
      <c r="AN14488" s="669"/>
      <c r="IG14488" s="1009"/>
      <c r="IH14488" s="1009"/>
      <c r="II14488" s="1009"/>
      <c r="IJ14488" s="1009"/>
      <c r="IK14488" s="1009"/>
      <c r="IL14488" s="1009"/>
      <c r="IM14488" s="1009"/>
    </row>
    <row r="14489" spans="17:247" x14ac:dyDescent="0.25">
      <c r="Q14489" s="1333"/>
      <c r="R14489" s="1333"/>
      <c r="S14489" s="669"/>
      <c r="T14489" s="669"/>
      <c r="U14489" s="669"/>
      <c r="AG14489" s="873"/>
      <c r="AN14489" s="669"/>
      <c r="IG14489" s="1009"/>
      <c r="IH14489" s="1009"/>
      <c r="II14489" s="1009"/>
      <c r="IJ14489" s="1009"/>
      <c r="IK14489" s="1009"/>
      <c r="IL14489" s="1009"/>
      <c r="IM14489" s="1009"/>
    </row>
    <row r="14490" spans="17:247" x14ac:dyDescent="0.25">
      <c r="Q14490" s="1333"/>
      <c r="R14490" s="1333"/>
      <c r="S14490" s="669"/>
      <c r="T14490" s="669"/>
      <c r="U14490" s="669"/>
      <c r="AG14490" s="873"/>
      <c r="AN14490" s="669"/>
      <c r="IG14490" s="1009"/>
      <c r="IH14490" s="1009"/>
      <c r="II14490" s="1009"/>
      <c r="IJ14490" s="1009"/>
      <c r="IK14490" s="1009"/>
      <c r="IL14490" s="1009"/>
      <c r="IM14490" s="1009"/>
    </row>
    <row r="14491" spans="17:247" x14ac:dyDescent="0.25">
      <c r="Q14491" s="1333"/>
      <c r="R14491" s="1333"/>
      <c r="S14491" s="669"/>
      <c r="T14491" s="669"/>
      <c r="U14491" s="669"/>
      <c r="AG14491" s="873"/>
      <c r="AN14491" s="669"/>
      <c r="IG14491" s="1009"/>
      <c r="IH14491" s="1009"/>
      <c r="II14491" s="1009"/>
      <c r="IJ14491" s="1009"/>
      <c r="IK14491" s="1009"/>
      <c r="IL14491" s="1009"/>
      <c r="IM14491" s="1009"/>
    </row>
    <row r="14492" spans="17:247" x14ac:dyDescent="0.25">
      <c r="Q14492" s="1333"/>
      <c r="R14492" s="1333"/>
      <c r="S14492" s="669"/>
      <c r="T14492" s="669"/>
      <c r="U14492" s="669"/>
      <c r="AG14492" s="873"/>
      <c r="AN14492" s="669"/>
      <c r="IG14492" s="1009"/>
      <c r="IH14492" s="1009"/>
      <c r="II14492" s="1009"/>
      <c r="IJ14492" s="1009"/>
      <c r="IK14492" s="1009"/>
      <c r="IL14492" s="1009"/>
      <c r="IM14492" s="1009"/>
    </row>
    <row r="14493" spans="17:247" x14ac:dyDescent="0.25">
      <c r="Q14493" s="1333"/>
      <c r="R14493" s="1333"/>
      <c r="S14493" s="669"/>
      <c r="T14493" s="669"/>
      <c r="U14493" s="669"/>
      <c r="AG14493" s="873"/>
      <c r="AN14493" s="669"/>
      <c r="IG14493" s="1009"/>
      <c r="IH14493" s="1009"/>
      <c r="II14493" s="1009"/>
      <c r="IJ14493" s="1009"/>
      <c r="IK14493" s="1009"/>
      <c r="IL14493" s="1009"/>
      <c r="IM14493" s="1009"/>
    </row>
    <row r="14494" spans="17:247" x14ac:dyDescent="0.25">
      <c r="Q14494" s="1333"/>
      <c r="R14494" s="1333"/>
      <c r="S14494" s="669"/>
      <c r="T14494" s="669"/>
      <c r="U14494" s="669"/>
      <c r="AG14494" s="873"/>
      <c r="AN14494" s="669"/>
      <c r="IG14494" s="1009"/>
      <c r="IH14494" s="1009"/>
      <c r="II14494" s="1009"/>
      <c r="IJ14494" s="1009"/>
      <c r="IK14494" s="1009"/>
      <c r="IL14494" s="1009"/>
      <c r="IM14494" s="1009"/>
    </row>
    <row r="14495" spans="17:247" x14ac:dyDescent="0.25">
      <c r="Q14495" s="1333"/>
      <c r="R14495" s="1333"/>
      <c r="S14495" s="669"/>
      <c r="T14495" s="669"/>
      <c r="U14495" s="669"/>
      <c r="AG14495" s="873"/>
      <c r="AN14495" s="669"/>
      <c r="IG14495" s="1009"/>
      <c r="IH14495" s="1009"/>
      <c r="II14495" s="1009"/>
      <c r="IJ14495" s="1009"/>
      <c r="IK14495" s="1009"/>
      <c r="IL14495" s="1009"/>
      <c r="IM14495" s="1009"/>
    </row>
    <row r="14496" spans="17:247" x14ac:dyDescent="0.25">
      <c r="Q14496" s="1333"/>
      <c r="R14496" s="1333"/>
      <c r="S14496" s="669"/>
      <c r="T14496" s="669"/>
      <c r="U14496" s="669"/>
      <c r="AG14496" s="873"/>
      <c r="AN14496" s="669"/>
      <c r="IG14496" s="1009"/>
      <c r="IH14496" s="1009"/>
      <c r="II14496" s="1009"/>
      <c r="IJ14496" s="1009"/>
      <c r="IK14496" s="1009"/>
      <c r="IL14496" s="1009"/>
      <c r="IM14496" s="1009"/>
    </row>
    <row r="14497" spans="17:247" x14ac:dyDescent="0.25">
      <c r="Q14497" s="1333"/>
      <c r="R14497" s="1333"/>
      <c r="S14497" s="669"/>
      <c r="T14497" s="669"/>
      <c r="U14497" s="669"/>
      <c r="AG14497" s="873"/>
      <c r="AN14497" s="669"/>
      <c r="IG14497" s="1009"/>
      <c r="IH14497" s="1009"/>
      <c r="II14497" s="1009"/>
      <c r="IJ14497" s="1009"/>
      <c r="IK14497" s="1009"/>
      <c r="IL14497" s="1009"/>
      <c r="IM14497" s="1009"/>
    </row>
    <row r="14498" spans="17:247" x14ac:dyDescent="0.25">
      <c r="Q14498" s="1333"/>
      <c r="R14498" s="1333"/>
      <c r="S14498" s="669"/>
      <c r="T14498" s="669"/>
      <c r="U14498" s="669"/>
      <c r="AG14498" s="873"/>
      <c r="AN14498" s="669"/>
      <c r="IG14498" s="1009"/>
      <c r="IH14498" s="1009"/>
      <c r="II14498" s="1009"/>
      <c r="IJ14498" s="1009"/>
      <c r="IK14498" s="1009"/>
      <c r="IL14498" s="1009"/>
      <c r="IM14498" s="1009"/>
    </row>
    <row r="14499" spans="17:247" x14ac:dyDescent="0.25">
      <c r="Q14499" s="1333"/>
      <c r="R14499" s="1333"/>
      <c r="S14499" s="669"/>
      <c r="T14499" s="669"/>
      <c r="U14499" s="669"/>
      <c r="AG14499" s="873"/>
      <c r="AN14499" s="669"/>
      <c r="IG14499" s="1009"/>
      <c r="IH14499" s="1009"/>
      <c r="II14499" s="1009"/>
      <c r="IJ14499" s="1009"/>
      <c r="IK14499" s="1009"/>
      <c r="IL14499" s="1009"/>
      <c r="IM14499" s="1009"/>
    </row>
    <row r="14500" spans="17:247" x14ac:dyDescent="0.25">
      <c r="Q14500" s="1333"/>
      <c r="R14500" s="1333"/>
      <c r="S14500" s="669"/>
      <c r="T14500" s="669"/>
      <c r="U14500" s="669"/>
      <c r="AG14500" s="873"/>
      <c r="AN14500" s="669"/>
      <c r="IG14500" s="1009"/>
      <c r="IH14500" s="1009"/>
      <c r="II14500" s="1009"/>
      <c r="IJ14500" s="1009"/>
      <c r="IK14500" s="1009"/>
      <c r="IL14500" s="1009"/>
      <c r="IM14500" s="1009"/>
    </row>
    <row r="14501" spans="17:247" x14ac:dyDescent="0.25">
      <c r="Q14501" s="1333"/>
      <c r="R14501" s="1333"/>
      <c r="S14501" s="669"/>
      <c r="T14501" s="669"/>
      <c r="U14501" s="669"/>
      <c r="AG14501" s="873"/>
      <c r="AN14501" s="669"/>
      <c r="IG14501" s="1009"/>
      <c r="IH14501" s="1009"/>
      <c r="II14501" s="1009"/>
      <c r="IJ14501" s="1009"/>
      <c r="IK14501" s="1009"/>
      <c r="IL14501" s="1009"/>
      <c r="IM14501" s="1009"/>
    </row>
    <row r="14502" spans="17:247" x14ac:dyDescent="0.25">
      <c r="Q14502" s="1333"/>
      <c r="R14502" s="1333"/>
      <c r="S14502" s="669"/>
      <c r="T14502" s="669"/>
      <c r="U14502" s="669"/>
      <c r="AG14502" s="873"/>
      <c r="AN14502" s="669"/>
      <c r="IG14502" s="1009"/>
      <c r="IH14502" s="1009"/>
      <c r="II14502" s="1009"/>
      <c r="IJ14502" s="1009"/>
      <c r="IK14502" s="1009"/>
      <c r="IL14502" s="1009"/>
      <c r="IM14502" s="1009"/>
    </row>
    <row r="14503" spans="17:247" x14ac:dyDescent="0.25">
      <c r="Q14503" s="1333"/>
      <c r="R14503" s="1333"/>
      <c r="S14503" s="669"/>
      <c r="T14503" s="669"/>
      <c r="U14503" s="669"/>
      <c r="AG14503" s="873"/>
      <c r="AN14503" s="669"/>
      <c r="IG14503" s="1009"/>
      <c r="IH14503" s="1009"/>
      <c r="II14503" s="1009"/>
      <c r="IJ14503" s="1009"/>
      <c r="IK14503" s="1009"/>
      <c r="IL14503" s="1009"/>
      <c r="IM14503" s="1009"/>
    </row>
    <row r="14504" spans="17:247" x14ac:dyDescent="0.25">
      <c r="Q14504" s="1333"/>
      <c r="R14504" s="1333"/>
      <c r="S14504" s="669"/>
      <c r="T14504" s="669"/>
      <c r="U14504" s="669"/>
      <c r="AG14504" s="873"/>
      <c r="AN14504" s="669"/>
      <c r="IG14504" s="1009"/>
      <c r="IH14504" s="1009"/>
      <c r="II14504" s="1009"/>
      <c r="IJ14504" s="1009"/>
      <c r="IK14504" s="1009"/>
      <c r="IL14504" s="1009"/>
      <c r="IM14504" s="1009"/>
    </row>
    <row r="14505" spans="17:247" x14ac:dyDescent="0.25">
      <c r="Q14505" s="1333"/>
      <c r="R14505" s="1333"/>
      <c r="S14505" s="669"/>
      <c r="T14505" s="669"/>
      <c r="U14505" s="669"/>
      <c r="AG14505" s="873"/>
      <c r="AN14505" s="669"/>
      <c r="IG14505" s="1009"/>
      <c r="IH14505" s="1009"/>
      <c r="II14505" s="1009"/>
      <c r="IJ14505" s="1009"/>
      <c r="IK14505" s="1009"/>
      <c r="IL14505" s="1009"/>
      <c r="IM14505" s="1009"/>
    </row>
    <row r="14506" spans="17:247" x14ac:dyDescent="0.25">
      <c r="Q14506" s="1333"/>
      <c r="R14506" s="1333"/>
      <c r="S14506" s="669"/>
      <c r="T14506" s="669"/>
      <c r="U14506" s="669"/>
      <c r="AG14506" s="873"/>
      <c r="AN14506" s="669"/>
      <c r="IG14506" s="1009"/>
      <c r="IH14506" s="1009"/>
      <c r="II14506" s="1009"/>
      <c r="IJ14506" s="1009"/>
      <c r="IK14506" s="1009"/>
      <c r="IL14506" s="1009"/>
      <c r="IM14506" s="1009"/>
    </row>
    <row r="14507" spans="17:247" x14ac:dyDescent="0.25">
      <c r="Q14507" s="1333"/>
      <c r="R14507" s="1333"/>
      <c r="S14507" s="669"/>
      <c r="T14507" s="669"/>
      <c r="U14507" s="669"/>
      <c r="AG14507" s="873"/>
      <c r="AN14507" s="669"/>
      <c r="IG14507" s="1009"/>
      <c r="IH14507" s="1009"/>
      <c r="II14507" s="1009"/>
      <c r="IJ14507" s="1009"/>
      <c r="IK14507" s="1009"/>
      <c r="IL14507" s="1009"/>
      <c r="IM14507" s="1009"/>
    </row>
    <row r="14508" spans="17:247" x14ac:dyDescent="0.25">
      <c r="Q14508" s="1333"/>
      <c r="R14508" s="1333"/>
      <c r="S14508" s="669"/>
      <c r="T14508" s="669"/>
      <c r="U14508" s="669"/>
      <c r="AG14508" s="873"/>
      <c r="AN14508" s="669"/>
      <c r="IG14508" s="1009"/>
      <c r="IH14508" s="1009"/>
      <c r="II14508" s="1009"/>
      <c r="IJ14508" s="1009"/>
      <c r="IK14508" s="1009"/>
      <c r="IL14508" s="1009"/>
      <c r="IM14508" s="1009"/>
    </row>
    <row r="14509" spans="17:247" x14ac:dyDescent="0.25">
      <c r="Q14509" s="1333"/>
      <c r="R14509" s="1333"/>
      <c r="S14509" s="669"/>
      <c r="T14509" s="669"/>
      <c r="U14509" s="669"/>
      <c r="AG14509" s="873"/>
      <c r="AN14509" s="669"/>
      <c r="IG14509" s="1009"/>
      <c r="IH14509" s="1009"/>
      <c r="II14509" s="1009"/>
      <c r="IJ14509" s="1009"/>
      <c r="IK14509" s="1009"/>
      <c r="IL14509" s="1009"/>
      <c r="IM14509" s="1009"/>
    </row>
    <row r="14510" spans="17:247" x14ac:dyDescent="0.25">
      <c r="Q14510" s="1333"/>
      <c r="R14510" s="1333"/>
      <c r="S14510" s="669"/>
      <c r="T14510" s="669"/>
      <c r="U14510" s="669"/>
      <c r="AG14510" s="873"/>
      <c r="AN14510" s="669"/>
      <c r="IG14510" s="1009"/>
      <c r="IH14510" s="1009"/>
      <c r="II14510" s="1009"/>
      <c r="IJ14510" s="1009"/>
      <c r="IK14510" s="1009"/>
      <c r="IL14510" s="1009"/>
      <c r="IM14510" s="1009"/>
    </row>
    <row r="14511" spans="17:247" x14ac:dyDescent="0.25">
      <c r="Q14511" s="1333"/>
      <c r="R14511" s="1333"/>
      <c r="S14511" s="669"/>
      <c r="T14511" s="669"/>
      <c r="U14511" s="669"/>
      <c r="AG14511" s="873"/>
      <c r="AN14511" s="669"/>
      <c r="IG14511" s="1009"/>
      <c r="IH14511" s="1009"/>
      <c r="II14511" s="1009"/>
      <c r="IJ14511" s="1009"/>
      <c r="IK14511" s="1009"/>
      <c r="IL14511" s="1009"/>
      <c r="IM14511" s="1009"/>
    </row>
    <row r="14512" spans="17:247" x14ac:dyDescent="0.25">
      <c r="Q14512" s="1333"/>
      <c r="R14512" s="1333"/>
      <c r="S14512" s="669"/>
      <c r="T14512" s="669"/>
      <c r="U14512" s="669"/>
      <c r="AG14512" s="873"/>
      <c r="AN14512" s="669"/>
      <c r="IG14512" s="1009"/>
      <c r="IH14512" s="1009"/>
      <c r="II14512" s="1009"/>
      <c r="IJ14512" s="1009"/>
      <c r="IK14512" s="1009"/>
      <c r="IL14512" s="1009"/>
      <c r="IM14512" s="1009"/>
    </row>
    <row r="14513" spans="17:247" x14ac:dyDescent="0.25">
      <c r="Q14513" s="1333"/>
      <c r="R14513" s="1333"/>
      <c r="S14513" s="669"/>
      <c r="T14513" s="669"/>
      <c r="U14513" s="669"/>
      <c r="AG14513" s="873"/>
      <c r="AN14513" s="669"/>
      <c r="IG14513" s="1009"/>
      <c r="IH14513" s="1009"/>
      <c r="II14513" s="1009"/>
      <c r="IJ14513" s="1009"/>
      <c r="IK14513" s="1009"/>
      <c r="IL14513" s="1009"/>
      <c r="IM14513" s="1009"/>
    </row>
    <row r="14514" spans="17:247" x14ac:dyDescent="0.25">
      <c r="Q14514" s="1333"/>
      <c r="R14514" s="1333"/>
      <c r="S14514" s="669"/>
      <c r="T14514" s="669"/>
      <c r="U14514" s="669"/>
      <c r="AG14514" s="873"/>
      <c r="AN14514" s="669"/>
      <c r="IG14514" s="1009"/>
      <c r="IH14514" s="1009"/>
      <c r="II14514" s="1009"/>
      <c r="IJ14514" s="1009"/>
      <c r="IK14514" s="1009"/>
      <c r="IL14514" s="1009"/>
      <c r="IM14514" s="1009"/>
    </row>
    <row r="14515" spans="17:247" x14ac:dyDescent="0.25">
      <c r="Q14515" s="1333"/>
      <c r="R14515" s="1333"/>
      <c r="S14515" s="669"/>
      <c r="T14515" s="669"/>
      <c r="U14515" s="669"/>
      <c r="AG14515" s="873"/>
      <c r="AN14515" s="669"/>
      <c r="IG14515" s="1009"/>
      <c r="IH14515" s="1009"/>
      <c r="II14515" s="1009"/>
      <c r="IJ14515" s="1009"/>
      <c r="IK14515" s="1009"/>
      <c r="IL14515" s="1009"/>
      <c r="IM14515" s="1009"/>
    </row>
    <row r="14516" spans="17:247" x14ac:dyDescent="0.25">
      <c r="Q14516" s="1333"/>
      <c r="R14516" s="1333"/>
      <c r="S14516" s="669"/>
      <c r="T14516" s="669"/>
      <c r="U14516" s="669"/>
      <c r="AG14516" s="873"/>
      <c r="AN14516" s="669"/>
      <c r="IG14516" s="1009"/>
      <c r="IH14516" s="1009"/>
      <c r="II14516" s="1009"/>
      <c r="IJ14516" s="1009"/>
      <c r="IK14516" s="1009"/>
      <c r="IL14516" s="1009"/>
      <c r="IM14516" s="1009"/>
    </row>
    <row r="14517" spans="17:247" x14ac:dyDescent="0.25">
      <c r="Q14517" s="1333"/>
      <c r="R14517" s="1333"/>
      <c r="S14517" s="669"/>
      <c r="T14517" s="669"/>
      <c r="U14517" s="669"/>
      <c r="AG14517" s="873"/>
      <c r="AN14517" s="669"/>
      <c r="IG14517" s="1009"/>
      <c r="IH14517" s="1009"/>
      <c r="II14517" s="1009"/>
      <c r="IJ14517" s="1009"/>
      <c r="IK14517" s="1009"/>
      <c r="IL14517" s="1009"/>
      <c r="IM14517" s="1009"/>
    </row>
    <row r="14518" spans="17:247" x14ac:dyDescent="0.25">
      <c r="Q14518" s="1333"/>
      <c r="R14518" s="1333"/>
      <c r="S14518" s="669"/>
      <c r="T14518" s="669"/>
      <c r="U14518" s="669"/>
      <c r="AG14518" s="873"/>
      <c r="AN14518" s="669"/>
      <c r="IG14518" s="1009"/>
      <c r="IH14518" s="1009"/>
      <c r="II14518" s="1009"/>
      <c r="IJ14518" s="1009"/>
      <c r="IK14518" s="1009"/>
      <c r="IL14518" s="1009"/>
      <c r="IM14518" s="1009"/>
    </row>
    <row r="14519" spans="17:247" x14ac:dyDescent="0.25">
      <c r="Q14519" s="1333"/>
      <c r="R14519" s="1333"/>
      <c r="S14519" s="669"/>
      <c r="T14519" s="669"/>
      <c r="U14519" s="669"/>
      <c r="AG14519" s="873"/>
      <c r="AN14519" s="669"/>
      <c r="IG14519" s="1009"/>
      <c r="IH14519" s="1009"/>
      <c r="II14519" s="1009"/>
      <c r="IJ14519" s="1009"/>
      <c r="IK14519" s="1009"/>
      <c r="IL14519" s="1009"/>
      <c r="IM14519" s="1009"/>
    </row>
    <row r="14520" spans="17:247" x14ac:dyDescent="0.25">
      <c r="Q14520" s="1333"/>
      <c r="R14520" s="1333"/>
      <c r="S14520" s="669"/>
      <c r="T14520" s="669"/>
      <c r="U14520" s="669"/>
      <c r="AG14520" s="873"/>
      <c r="AN14520" s="669"/>
      <c r="IG14520" s="1009"/>
      <c r="IH14520" s="1009"/>
      <c r="II14520" s="1009"/>
      <c r="IJ14520" s="1009"/>
      <c r="IK14520" s="1009"/>
      <c r="IL14520" s="1009"/>
      <c r="IM14520" s="1009"/>
    </row>
    <row r="14521" spans="17:247" x14ac:dyDescent="0.25">
      <c r="Q14521" s="1333"/>
      <c r="R14521" s="1333"/>
      <c r="S14521" s="669"/>
      <c r="T14521" s="669"/>
      <c r="U14521" s="669"/>
      <c r="AG14521" s="873"/>
      <c r="AN14521" s="669"/>
      <c r="IG14521" s="1009"/>
      <c r="IH14521" s="1009"/>
      <c r="II14521" s="1009"/>
      <c r="IJ14521" s="1009"/>
      <c r="IK14521" s="1009"/>
      <c r="IL14521" s="1009"/>
      <c r="IM14521" s="1009"/>
    </row>
    <row r="14522" spans="17:247" x14ac:dyDescent="0.25">
      <c r="Q14522" s="1333"/>
      <c r="R14522" s="1333"/>
      <c r="S14522" s="669"/>
      <c r="T14522" s="669"/>
      <c r="U14522" s="669"/>
      <c r="AG14522" s="873"/>
      <c r="AN14522" s="669"/>
      <c r="IG14522" s="1009"/>
      <c r="IH14522" s="1009"/>
      <c r="II14522" s="1009"/>
      <c r="IJ14522" s="1009"/>
      <c r="IK14522" s="1009"/>
      <c r="IL14522" s="1009"/>
      <c r="IM14522" s="1009"/>
    </row>
    <row r="14523" spans="17:247" x14ac:dyDescent="0.25">
      <c r="Q14523" s="1333"/>
      <c r="R14523" s="1333"/>
      <c r="S14523" s="669"/>
      <c r="T14523" s="669"/>
      <c r="U14523" s="669"/>
      <c r="AG14523" s="873"/>
      <c r="AN14523" s="669"/>
      <c r="IG14523" s="1009"/>
      <c r="IH14523" s="1009"/>
      <c r="II14523" s="1009"/>
      <c r="IJ14523" s="1009"/>
      <c r="IK14523" s="1009"/>
      <c r="IL14523" s="1009"/>
      <c r="IM14523" s="1009"/>
    </row>
    <row r="14524" spans="17:247" x14ac:dyDescent="0.25">
      <c r="Q14524" s="1333"/>
      <c r="R14524" s="1333"/>
      <c r="S14524" s="669"/>
      <c r="T14524" s="669"/>
      <c r="U14524" s="669"/>
      <c r="AG14524" s="873"/>
      <c r="AN14524" s="669"/>
      <c r="IG14524" s="1009"/>
      <c r="IH14524" s="1009"/>
      <c r="II14524" s="1009"/>
      <c r="IJ14524" s="1009"/>
      <c r="IK14524" s="1009"/>
      <c r="IL14524" s="1009"/>
      <c r="IM14524" s="1009"/>
    </row>
    <row r="14525" spans="17:247" x14ac:dyDescent="0.25">
      <c r="Q14525" s="1333"/>
      <c r="R14525" s="1333"/>
      <c r="S14525" s="669"/>
      <c r="T14525" s="669"/>
      <c r="U14525" s="669"/>
      <c r="AG14525" s="873"/>
      <c r="AN14525" s="669"/>
      <c r="IG14525" s="1009"/>
      <c r="IH14525" s="1009"/>
      <c r="II14525" s="1009"/>
      <c r="IJ14525" s="1009"/>
      <c r="IK14525" s="1009"/>
      <c r="IL14525" s="1009"/>
      <c r="IM14525" s="1009"/>
    </row>
    <row r="14526" spans="17:247" x14ac:dyDescent="0.25">
      <c r="Q14526" s="1333"/>
      <c r="R14526" s="1333"/>
      <c r="S14526" s="669"/>
      <c r="T14526" s="669"/>
      <c r="U14526" s="669"/>
      <c r="AG14526" s="873"/>
      <c r="AN14526" s="669"/>
      <c r="IG14526" s="1009"/>
      <c r="IH14526" s="1009"/>
      <c r="II14526" s="1009"/>
      <c r="IJ14526" s="1009"/>
      <c r="IK14526" s="1009"/>
      <c r="IL14526" s="1009"/>
      <c r="IM14526" s="1009"/>
    </row>
    <row r="14527" spans="17:247" x14ac:dyDescent="0.25">
      <c r="Q14527" s="1333"/>
      <c r="R14527" s="1333"/>
      <c r="S14527" s="669"/>
      <c r="T14527" s="669"/>
      <c r="U14527" s="669"/>
      <c r="AG14527" s="873"/>
      <c r="AN14527" s="669"/>
      <c r="IG14527" s="1009"/>
      <c r="IH14527" s="1009"/>
      <c r="II14527" s="1009"/>
      <c r="IJ14527" s="1009"/>
      <c r="IK14527" s="1009"/>
      <c r="IL14527" s="1009"/>
      <c r="IM14527" s="1009"/>
    </row>
    <row r="14528" spans="17:247" x14ac:dyDescent="0.25">
      <c r="Q14528" s="1333"/>
      <c r="R14528" s="1333"/>
      <c r="S14528" s="669"/>
      <c r="T14528" s="669"/>
      <c r="U14528" s="669"/>
      <c r="AG14528" s="873"/>
      <c r="AN14528" s="669"/>
      <c r="IG14528" s="1009"/>
      <c r="IH14528" s="1009"/>
      <c r="II14528" s="1009"/>
      <c r="IJ14528" s="1009"/>
      <c r="IK14528" s="1009"/>
      <c r="IL14528" s="1009"/>
      <c r="IM14528" s="1009"/>
    </row>
    <row r="14529" spans="17:247" x14ac:dyDescent="0.25">
      <c r="Q14529" s="1333"/>
      <c r="R14529" s="1333"/>
      <c r="S14529" s="669"/>
      <c r="T14529" s="669"/>
      <c r="U14529" s="669"/>
      <c r="AG14529" s="873"/>
      <c r="AN14529" s="669"/>
      <c r="IG14529" s="1009"/>
      <c r="IH14529" s="1009"/>
      <c r="II14529" s="1009"/>
      <c r="IJ14529" s="1009"/>
      <c r="IK14529" s="1009"/>
      <c r="IL14529" s="1009"/>
      <c r="IM14529" s="1009"/>
    </row>
    <row r="14530" spans="17:247" x14ac:dyDescent="0.25">
      <c r="Q14530" s="1333"/>
      <c r="R14530" s="1333"/>
      <c r="S14530" s="669"/>
      <c r="T14530" s="669"/>
      <c r="U14530" s="669"/>
      <c r="AG14530" s="873"/>
      <c r="AN14530" s="669"/>
      <c r="IG14530" s="1009"/>
      <c r="IH14530" s="1009"/>
      <c r="II14530" s="1009"/>
      <c r="IJ14530" s="1009"/>
      <c r="IK14530" s="1009"/>
      <c r="IL14530" s="1009"/>
      <c r="IM14530" s="1009"/>
    </row>
    <row r="14531" spans="17:247" x14ac:dyDescent="0.25">
      <c r="Q14531" s="1333"/>
      <c r="R14531" s="1333"/>
      <c r="S14531" s="669"/>
      <c r="T14531" s="669"/>
      <c r="U14531" s="669"/>
      <c r="AG14531" s="873"/>
      <c r="AN14531" s="669"/>
      <c r="IG14531" s="1009"/>
      <c r="IH14531" s="1009"/>
      <c r="II14531" s="1009"/>
      <c r="IJ14531" s="1009"/>
      <c r="IK14531" s="1009"/>
      <c r="IL14531" s="1009"/>
      <c r="IM14531" s="1009"/>
    </row>
    <row r="14532" spans="17:247" x14ac:dyDescent="0.25">
      <c r="Q14532" s="1333"/>
      <c r="R14532" s="1333"/>
      <c r="S14532" s="669"/>
      <c r="T14532" s="669"/>
      <c r="U14532" s="669"/>
      <c r="AG14532" s="873"/>
      <c r="AN14532" s="669"/>
      <c r="IG14532" s="1009"/>
      <c r="IH14532" s="1009"/>
      <c r="II14532" s="1009"/>
      <c r="IJ14532" s="1009"/>
      <c r="IK14532" s="1009"/>
      <c r="IL14532" s="1009"/>
      <c r="IM14532" s="1009"/>
    </row>
    <row r="14533" spans="17:247" x14ac:dyDescent="0.25">
      <c r="Q14533" s="1333"/>
      <c r="R14533" s="1333"/>
      <c r="S14533" s="669"/>
      <c r="T14533" s="669"/>
      <c r="U14533" s="669"/>
      <c r="AG14533" s="873"/>
      <c r="AN14533" s="669"/>
      <c r="IG14533" s="1009"/>
      <c r="IH14533" s="1009"/>
      <c r="II14533" s="1009"/>
      <c r="IJ14533" s="1009"/>
      <c r="IK14533" s="1009"/>
      <c r="IL14533" s="1009"/>
      <c r="IM14533" s="1009"/>
    </row>
    <row r="14534" spans="17:247" x14ac:dyDescent="0.25">
      <c r="Q14534" s="1333"/>
      <c r="R14534" s="1333"/>
      <c r="S14534" s="669"/>
      <c r="T14534" s="669"/>
      <c r="U14534" s="669"/>
      <c r="AG14534" s="873"/>
      <c r="AN14534" s="669"/>
      <c r="IG14534" s="1009"/>
      <c r="IH14534" s="1009"/>
      <c r="II14534" s="1009"/>
      <c r="IJ14534" s="1009"/>
      <c r="IK14534" s="1009"/>
      <c r="IL14534" s="1009"/>
      <c r="IM14534" s="1009"/>
    </row>
    <row r="14535" spans="17:247" x14ac:dyDescent="0.25">
      <c r="Q14535" s="1333"/>
      <c r="R14535" s="1333"/>
      <c r="S14535" s="669"/>
      <c r="T14535" s="669"/>
      <c r="U14535" s="669"/>
      <c r="AG14535" s="873"/>
      <c r="AN14535" s="669"/>
      <c r="IG14535" s="1009"/>
      <c r="IH14535" s="1009"/>
      <c r="II14535" s="1009"/>
      <c r="IJ14535" s="1009"/>
      <c r="IK14535" s="1009"/>
      <c r="IL14535" s="1009"/>
      <c r="IM14535" s="1009"/>
    </row>
    <row r="14536" spans="17:247" x14ac:dyDescent="0.25">
      <c r="Q14536" s="1333"/>
      <c r="R14536" s="1333"/>
      <c r="S14536" s="669"/>
      <c r="T14536" s="669"/>
      <c r="U14536" s="669"/>
      <c r="AG14536" s="873"/>
      <c r="AN14536" s="669"/>
      <c r="IG14536" s="1009"/>
      <c r="IH14536" s="1009"/>
      <c r="II14536" s="1009"/>
      <c r="IJ14536" s="1009"/>
      <c r="IK14536" s="1009"/>
      <c r="IL14536" s="1009"/>
      <c r="IM14536" s="1009"/>
    </row>
    <row r="14537" spans="17:247" x14ac:dyDescent="0.25">
      <c r="Q14537" s="1333"/>
      <c r="R14537" s="1333"/>
      <c r="S14537" s="669"/>
      <c r="T14537" s="669"/>
      <c r="U14537" s="669"/>
      <c r="AG14537" s="873"/>
      <c r="AN14537" s="669"/>
      <c r="IG14537" s="1009"/>
      <c r="IH14537" s="1009"/>
      <c r="II14537" s="1009"/>
      <c r="IJ14537" s="1009"/>
      <c r="IK14537" s="1009"/>
      <c r="IL14537" s="1009"/>
      <c r="IM14537" s="1009"/>
    </row>
    <row r="14538" spans="17:247" x14ac:dyDescent="0.25">
      <c r="Q14538" s="1333"/>
      <c r="R14538" s="1333"/>
      <c r="S14538" s="669"/>
      <c r="T14538" s="669"/>
      <c r="U14538" s="669"/>
      <c r="AG14538" s="873"/>
      <c r="AN14538" s="669"/>
      <c r="IG14538" s="1009"/>
      <c r="IH14538" s="1009"/>
      <c r="II14538" s="1009"/>
      <c r="IJ14538" s="1009"/>
      <c r="IK14538" s="1009"/>
      <c r="IL14538" s="1009"/>
      <c r="IM14538" s="1009"/>
    </row>
    <row r="14539" spans="17:247" x14ac:dyDescent="0.25">
      <c r="Q14539" s="1333"/>
      <c r="R14539" s="1333"/>
      <c r="S14539" s="669"/>
      <c r="T14539" s="669"/>
      <c r="U14539" s="669"/>
      <c r="AG14539" s="873"/>
      <c r="AN14539" s="669"/>
      <c r="IG14539" s="1009"/>
      <c r="IH14539" s="1009"/>
      <c r="II14539" s="1009"/>
      <c r="IJ14539" s="1009"/>
      <c r="IK14539" s="1009"/>
      <c r="IL14539" s="1009"/>
      <c r="IM14539" s="1009"/>
    </row>
    <row r="14540" spans="17:247" x14ac:dyDescent="0.25">
      <c r="Q14540" s="1333"/>
      <c r="R14540" s="1333"/>
      <c r="S14540" s="669"/>
      <c r="T14540" s="669"/>
      <c r="U14540" s="669"/>
      <c r="AG14540" s="873"/>
      <c r="AN14540" s="669"/>
      <c r="IG14540" s="1009"/>
      <c r="IH14540" s="1009"/>
      <c r="II14540" s="1009"/>
      <c r="IJ14540" s="1009"/>
      <c r="IK14540" s="1009"/>
      <c r="IL14540" s="1009"/>
      <c r="IM14540" s="1009"/>
    </row>
    <row r="14541" spans="17:247" x14ac:dyDescent="0.25">
      <c r="Q14541" s="1333"/>
      <c r="R14541" s="1333"/>
      <c r="S14541" s="669"/>
      <c r="T14541" s="669"/>
      <c r="U14541" s="669"/>
      <c r="AG14541" s="873"/>
      <c r="AN14541" s="669"/>
      <c r="IG14541" s="1009"/>
      <c r="IH14541" s="1009"/>
      <c r="II14541" s="1009"/>
      <c r="IJ14541" s="1009"/>
      <c r="IK14541" s="1009"/>
      <c r="IL14541" s="1009"/>
      <c r="IM14541" s="1009"/>
    </row>
    <row r="14542" spans="17:247" x14ac:dyDescent="0.25">
      <c r="Q14542" s="1333"/>
      <c r="R14542" s="1333"/>
      <c r="S14542" s="669"/>
      <c r="T14542" s="669"/>
      <c r="U14542" s="669"/>
      <c r="AG14542" s="873"/>
      <c r="AN14542" s="669"/>
      <c r="IG14542" s="1009"/>
      <c r="IH14542" s="1009"/>
      <c r="II14542" s="1009"/>
      <c r="IJ14542" s="1009"/>
      <c r="IK14542" s="1009"/>
      <c r="IL14542" s="1009"/>
      <c r="IM14542" s="1009"/>
    </row>
    <row r="14543" spans="17:247" x14ac:dyDescent="0.25">
      <c r="Q14543" s="1333"/>
      <c r="R14543" s="1333"/>
      <c r="S14543" s="669"/>
      <c r="T14543" s="669"/>
      <c r="U14543" s="669"/>
      <c r="AG14543" s="873"/>
      <c r="AN14543" s="669"/>
      <c r="IG14543" s="1009"/>
      <c r="IH14543" s="1009"/>
      <c r="II14543" s="1009"/>
      <c r="IJ14543" s="1009"/>
      <c r="IK14543" s="1009"/>
      <c r="IL14543" s="1009"/>
      <c r="IM14543" s="1009"/>
    </row>
    <row r="14544" spans="17:247" x14ac:dyDescent="0.25">
      <c r="Q14544" s="1333"/>
      <c r="R14544" s="1333"/>
      <c r="S14544" s="669"/>
      <c r="T14544" s="669"/>
      <c r="U14544" s="669"/>
      <c r="AG14544" s="873"/>
      <c r="AN14544" s="669"/>
      <c r="IG14544" s="1009"/>
      <c r="IH14544" s="1009"/>
      <c r="II14544" s="1009"/>
      <c r="IJ14544" s="1009"/>
      <c r="IK14544" s="1009"/>
      <c r="IL14544" s="1009"/>
      <c r="IM14544" s="1009"/>
    </row>
    <row r="14545" spans="17:247" x14ac:dyDescent="0.25">
      <c r="Q14545" s="1333"/>
      <c r="R14545" s="1333"/>
      <c r="S14545" s="669"/>
      <c r="T14545" s="669"/>
      <c r="U14545" s="669"/>
      <c r="AG14545" s="873"/>
      <c r="AN14545" s="669"/>
      <c r="IG14545" s="1009"/>
      <c r="IH14545" s="1009"/>
      <c r="II14545" s="1009"/>
      <c r="IJ14545" s="1009"/>
      <c r="IK14545" s="1009"/>
      <c r="IL14545" s="1009"/>
      <c r="IM14545" s="1009"/>
    </row>
    <row r="14546" spans="17:247" x14ac:dyDescent="0.25">
      <c r="Q14546" s="1333"/>
      <c r="R14546" s="1333"/>
      <c r="S14546" s="669"/>
      <c r="T14546" s="669"/>
      <c r="U14546" s="669"/>
      <c r="AG14546" s="873"/>
      <c r="AN14546" s="669"/>
      <c r="IG14546" s="1009"/>
      <c r="IH14546" s="1009"/>
      <c r="II14546" s="1009"/>
      <c r="IJ14546" s="1009"/>
      <c r="IK14546" s="1009"/>
      <c r="IL14546" s="1009"/>
      <c r="IM14546" s="1009"/>
    </row>
    <row r="14547" spans="17:247" x14ac:dyDescent="0.25">
      <c r="Q14547" s="1333"/>
      <c r="R14547" s="1333"/>
      <c r="S14547" s="669"/>
      <c r="T14547" s="669"/>
      <c r="U14547" s="669"/>
      <c r="AG14547" s="873"/>
      <c r="AN14547" s="669"/>
      <c r="IG14547" s="1009"/>
      <c r="IH14547" s="1009"/>
      <c r="II14547" s="1009"/>
      <c r="IJ14547" s="1009"/>
      <c r="IK14547" s="1009"/>
      <c r="IL14547" s="1009"/>
      <c r="IM14547" s="1009"/>
    </row>
    <row r="14548" spans="17:247" x14ac:dyDescent="0.25">
      <c r="Q14548" s="1333"/>
      <c r="R14548" s="1333"/>
      <c r="S14548" s="669"/>
      <c r="T14548" s="669"/>
      <c r="U14548" s="669"/>
      <c r="AG14548" s="873"/>
      <c r="AN14548" s="669"/>
      <c r="IG14548" s="1009"/>
      <c r="IH14548" s="1009"/>
      <c r="II14548" s="1009"/>
      <c r="IJ14548" s="1009"/>
      <c r="IK14548" s="1009"/>
      <c r="IL14548" s="1009"/>
      <c r="IM14548" s="1009"/>
    </row>
    <row r="14549" spans="17:247" x14ac:dyDescent="0.25">
      <c r="Q14549" s="1333"/>
      <c r="R14549" s="1333"/>
      <c r="S14549" s="669"/>
      <c r="T14549" s="669"/>
      <c r="U14549" s="669"/>
      <c r="AG14549" s="873"/>
      <c r="AN14549" s="669"/>
      <c r="IG14549" s="1009"/>
      <c r="IH14549" s="1009"/>
      <c r="II14549" s="1009"/>
      <c r="IJ14549" s="1009"/>
      <c r="IK14549" s="1009"/>
      <c r="IL14549" s="1009"/>
      <c r="IM14549" s="1009"/>
    </row>
    <row r="14550" spans="17:247" x14ac:dyDescent="0.25">
      <c r="Q14550" s="1333"/>
      <c r="R14550" s="1333"/>
      <c r="S14550" s="669"/>
      <c r="T14550" s="669"/>
      <c r="U14550" s="669"/>
      <c r="AG14550" s="873"/>
      <c r="AN14550" s="669"/>
      <c r="IG14550" s="1009"/>
      <c r="IH14550" s="1009"/>
      <c r="II14550" s="1009"/>
      <c r="IJ14550" s="1009"/>
      <c r="IK14550" s="1009"/>
      <c r="IL14550" s="1009"/>
      <c r="IM14550" s="1009"/>
    </row>
    <row r="14551" spans="17:247" x14ac:dyDescent="0.25">
      <c r="Q14551" s="1333"/>
      <c r="R14551" s="1333"/>
      <c r="S14551" s="669"/>
      <c r="T14551" s="669"/>
      <c r="U14551" s="669"/>
      <c r="AG14551" s="873"/>
      <c r="AN14551" s="669"/>
      <c r="IG14551" s="1009"/>
      <c r="IH14551" s="1009"/>
      <c r="II14551" s="1009"/>
      <c r="IJ14551" s="1009"/>
      <c r="IK14551" s="1009"/>
      <c r="IL14551" s="1009"/>
      <c r="IM14551" s="1009"/>
    </row>
    <row r="14552" spans="17:247" x14ac:dyDescent="0.25">
      <c r="Q14552" s="1333"/>
      <c r="R14552" s="1333"/>
      <c r="S14552" s="669"/>
      <c r="T14552" s="669"/>
      <c r="U14552" s="669"/>
      <c r="AG14552" s="873"/>
      <c r="AN14552" s="669"/>
      <c r="IG14552" s="1009"/>
      <c r="IH14552" s="1009"/>
      <c r="II14552" s="1009"/>
      <c r="IJ14552" s="1009"/>
      <c r="IK14552" s="1009"/>
      <c r="IL14552" s="1009"/>
      <c r="IM14552" s="1009"/>
    </row>
    <row r="14553" spans="17:247" x14ac:dyDescent="0.25">
      <c r="Q14553" s="1333"/>
      <c r="R14553" s="1333"/>
      <c r="S14553" s="669"/>
      <c r="T14553" s="669"/>
      <c r="U14553" s="669"/>
      <c r="AG14553" s="873"/>
      <c r="AN14553" s="669"/>
      <c r="IG14553" s="1009"/>
      <c r="IH14553" s="1009"/>
      <c r="II14553" s="1009"/>
      <c r="IJ14553" s="1009"/>
      <c r="IK14553" s="1009"/>
      <c r="IL14553" s="1009"/>
      <c r="IM14553" s="1009"/>
    </row>
    <row r="14554" spans="17:247" x14ac:dyDescent="0.25">
      <c r="Q14554" s="1333"/>
      <c r="R14554" s="1333"/>
      <c r="S14554" s="669"/>
      <c r="T14554" s="669"/>
      <c r="U14554" s="669"/>
      <c r="AG14554" s="873"/>
      <c r="AN14554" s="669"/>
      <c r="IG14554" s="1009"/>
      <c r="IH14554" s="1009"/>
      <c r="II14554" s="1009"/>
      <c r="IJ14554" s="1009"/>
      <c r="IK14554" s="1009"/>
      <c r="IL14554" s="1009"/>
      <c r="IM14554" s="1009"/>
    </row>
    <row r="14555" spans="17:247" x14ac:dyDescent="0.25">
      <c r="Q14555" s="1333"/>
      <c r="R14555" s="1333"/>
      <c r="S14555" s="669"/>
      <c r="T14555" s="669"/>
      <c r="U14555" s="669"/>
      <c r="AG14555" s="873"/>
      <c r="AN14555" s="669"/>
      <c r="IG14555" s="1009"/>
      <c r="IH14555" s="1009"/>
      <c r="II14555" s="1009"/>
      <c r="IJ14555" s="1009"/>
      <c r="IK14555" s="1009"/>
      <c r="IL14555" s="1009"/>
      <c r="IM14555" s="1009"/>
    </row>
    <row r="14556" spans="17:247" x14ac:dyDescent="0.25">
      <c r="Q14556" s="1333"/>
      <c r="R14556" s="1333"/>
      <c r="S14556" s="669"/>
      <c r="T14556" s="669"/>
      <c r="U14556" s="669"/>
      <c r="AG14556" s="873"/>
      <c r="AN14556" s="669"/>
      <c r="IG14556" s="1009"/>
      <c r="IH14556" s="1009"/>
      <c r="II14556" s="1009"/>
      <c r="IJ14556" s="1009"/>
      <c r="IK14556" s="1009"/>
      <c r="IL14556" s="1009"/>
      <c r="IM14556" s="1009"/>
    </row>
    <row r="14557" spans="17:247" x14ac:dyDescent="0.25">
      <c r="Q14557" s="1333"/>
      <c r="R14557" s="1333"/>
      <c r="S14557" s="669"/>
      <c r="T14557" s="669"/>
      <c r="U14557" s="669"/>
      <c r="AG14557" s="873"/>
      <c r="AN14557" s="669"/>
      <c r="IG14557" s="1009"/>
      <c r="IH14557" s="1009"/>
      <c r="II14557" s="1009"/>
      <c r="IJ14557" s="1009"/>
      <c r="IK14557" s="1009"/>
      <c r="IL14557" s="1009"/>
      <c r="IM14557" s="1009"/>
    </row>
    <row r="14558" spans="17:247" x14ac:dyDescent="0.25">
      <c r="Q14558" s="1333"/>
      <c r="R14558" s="1333"/>
      <c r="S14558" s="669"/>
      <c r="T14558" s="669"/>
      <c r="U14558" s="669"/>
      <c r="AG14558" s="873"/>
      <c r="AN14558" s="669"/>
      <c r="IG14558" s="1009"/>
      <c r="IH14558" s="1009"/>
      <c r="II14558" s="1009"/>
      <c r="IJ14558" s="1009"/>
      <c r="IK14558" s="1009"/>
      <c r="IL14558" s="1009"/>
      <c r="IM14558" s="1009"/>
    </row>
    <row r="14559" spans="17:247" x14ac:dyDescent="0.25">
      <c r="Q14559" s="1333"/>
      <c r="R14559" s="1333"/>
      <c r="S14559" s="669"/>
      <c r="T14559" s="669"/>
      <c r="U14559" s="669"/>
      <c r="AG14559" s="873"/>
      <c r="AN14559" s="669"/>
      <c r="IG14559" s="1009"/>
      <c r="IH14559" s="1009"/>
      <c r="II14559" s="1009"/>
      <c r="IJ14559" s="1009"/>
      <c r="IK14559" s="1009"/>
      <c r="IL14559" s="1009"/>
      <c r="IM14559" s="1009"/>
    </row>
    <row r="14560" spans="17:247" x14ac:dyDescent="0.25">
      <c r="Q14560" s="1333"/>
      <c r="R14560" s="1333"/>
      <c r="S14560" s="669"/>
      <c r="T14560" s="669"/>
      <c r="U14560" s="669"/>
      <c r="AG14560" s="873"/>
      <c r="AN14560" s="669"/>
      <c r="IG14560" s="1009"/>
      <c r="IH14560" s="1009"/>
      <c r="II14560" s="1009"/>
      <c r="IJ14560" s="1009"/>
      <c r="IK14560" s="1009"/>
      <c r="IL14560" s="1009"/>
      <c r="IM14560" s="1009"/>
    </row>
    <row r="14561" spans="17:247" x14ac:dyDescent="0.25">
      <c r="Q14561" s="1333"/>
      <c r="R14561" s="1333"/>
      <c r="S14561" s="669"/>
      <c r="T14561" s="669"/>
      <c r="U14561" s="669"/>
      <c r="AG14561" s="873"/>
      <c r="AN14561" s="669"/>
      <c r="IG14561" s="1009"/>
      <c r="IH14561" s="1009"/>
      <c r="II14561" s="1009"/>
      <c r="IJ14561" s="1009"/>
      <c r="IK14561" s="1009"/>
      <c r="IL14561" s="1009"/>
      <c r="IM14561" s="1009"/>
    </row>
    <row r="14562" spans="17:247" x14ac:dyDescent="0.25">
      <c r="Q14562" s="1333"/>
      <c r="R14562" s="1333"/>
      <c r="S14562" s="669"/>
      <c r="T14562" s="669"/>
      <c r="U14562" s="669"/>
      <c r="AG14562" s="873"/>
      <c r="AN14562" s="669"/>
      <c r="IG14562" s="1009"/>
      <c r="IH14562" s="1009"/>
      <c r="II14562" s="1009"/>
      <c r="IJ14562" s="1009"/>
      <c r="IK14562" s="1009"/>
      <c r="IL14562" s="1009"/>
      <c r="IM14562" s="1009"/>
    </row>
    <row r="14563" spans="17:247" x14ac:dyDescent="0.25">
      <c r="Q14563" s="1333"/>
      <c r="R14563" s="1333"/>
      <c r="S14563" s="669"/>
      <c r="T14563" s="669"/>
      <c r="U14563" s="669"/>
      <c r="AG14563" s="873"/>
      <c r="AN14563" s="669"/>
      <c r="IG14563" s="1009"/>
      <c r="IH14563" s="1009"/>
      <c r="II14563" s="1009"/>
      <c r="IJ14563" s="1009"/>
      <c r="IK14563" s="1009"/>
      <c r="IL14563" s="1009"/>
      <c r="IM14563" s="1009"/>
    </row>
    <row r="14564" spans="17:247" x14ac:dyDescent="0.25">
      <c r="Q14564" s="1333"/>
      <c r="R14564" s="1333"/>
      <c r="S14564" s="669"/>
      <c r="T14564" s="669"/>
      <c r="U14564" s="669"/>
      <c r="AG14564" s="873"/>
      <c r="AN14564" s="669"/>
      <c r="IG14564" s="1009"/>
      <c r="IH14564" s="1009"/>
      <c r="II14564" s="1009"/>
      <c r="IJ14564" s="1009"/>
      <c r="IK14564" s="1009"/>
      <c r="IL14564" s="1009"/>
      <c r="IM14564" s="1009"/>
    </row>
    <row r="14565" spans="17:247" x14ac:dyDescent="0.25">
      <c r="Q14565" s="1333"/>
      <c r="R14565" s="1333"/>
      <c r="S14565" s="669"/>
      <c r="T14565" s="669"/>
      <c r="U14565" s="669"/>
      <c r="AG14565" s="873"/>
      <c r="AN14565" s="669"/>
      <c r="IG14565" s="1009"/>
      <c r="IH14565" s="1009"/>
      <c r="II14565" s="1009"/>
      <c r="IJ14565" s="1009"/>
      <c r="IK14565" s="1009"/>
      <c r="IL14565" s="1009"/>
      <c r="IM14565" s="1009"/>
    </row>
    <row r="14566" spans="17:247" x14ac:dyDescent="0.25">
      <c r="Q14566" s="1333"/>
      <c r="R14566" s="1333"/>
      <c r="S14566" s="669"/>
      <c r="T14566" s="669"/>
      <c r="U14566" s="669"/>
      <c r="AG14566" s="873"/>
      <c r="AN14566" s="669"/>
      <c r="IG14566" s="1009"/>
      <c r="IH14566" s="1009"/>
      <c r="II14566" s="1009"/>
      <c r="IJ14566" s="1009"/>
      <c r="IK14566" s="1009"/>
      <c r="IL14566" s="1009"/>
      <c r="IM14566" s="1009"/>
    </row>
    <row r="14567" spans="17:247" x14ac:dyDescent="0.25">
      <c r="Q14567" s="1333"/>
      <c r="R14567" s="1333"/>
      <c r="S14567" s="669"/>
      <c r="T14567" s="669"/>
      <c r="U14567" s="669"/>
      <c r="AG14567" s="873"/>
      <c r="AN14567" s="669"/>
      <c r="IG14567" s="1009"/>
      <c r="IH14567" s="1009"/>
      <c r="II14567" s="1009"/>
      <c r="IJ14567" s="1009"/>
      <c r="IK14567" s="1009"/>
      <c r="IL14567" s="1009"/>
      <c r="IM14567" s="1009"/>
    </row>
    <row r="14568" spans="17:247" x14ac:dyDescent="0.25">
      <c r="Q14568" s="1333"/>
      <c r="R14568" s="1333"/>
      <c r="S14568" s="669"/>
      <c r="T14568" s="669"/>
      <c r="U14568" s="669"/>
      <c r="AG14568" s="873"/>
      <c r="AN14568" s="669"/>
      <c r="IG14568" s="1009"/>
      <c r="IH14568" s="1009"/>
      <c r="II14568" s="1009"/>
      <c r="IJ14568" s="1009"/>
      <c r="IK14568" s="1009"/>
      <c r="IL14568" s="1009"/>
      <c r="IM14568" s="1009"/>
    </row>
    <row r="14569" spans="17:247" x14ac:dyDescent="0.25">
      <c r="Q14569" s="1333"/>
      <c r="R14569" s="1333"/>
      <c r="S14569" s="669"/>
      <c r="T14569" s="669"/>
      <c r="U14569" s="669"/>
      <c r="AG14569" s="873"/>
      <c r="AN14569" s="669"/>
      <c r="IG14569" s="1009"/>
      <c r="IH14569" s="1009"/>
      <c r="II14569" s="1009"/>
      <c r="IJ14569" s="1009"/>
      <c r="IK14569" s="1009"/>
      <c r="IL14569" s="1009"/>
      <c r="IM14569" s="1009"/>
    </row>
    <row r="14570" spans="17:247" x14ac:dyDescent="0.25">
      <c r="Q14570" s="1333"/>
      <c r="R14570" s="1333"/>
      <c r="S14570" s="669"/>
      <c r="T14570" s="669"/>
      <c r="U14570" s="669"/>
      <c r="AG14570" s="873"/>
      <c r="AN14570" s="669"/>
      <c r="IG14570" s="1009"/>
      <c r="IH14570" s="1009"/>
      <c r="II14570" s="1009"/>
      <c r="IJ14570" s="1009"/>
      <c r="IK14570" s="1009"/>
      <c r="IL14570" s="1009"/>
      <c r="IM14570" s="1009"/>
    </row>
    <row r="14571" spans="17:247" x14ac:dyDescent="0.25">
      <c r="Q14571" s="1333"/>
      <c r="R14571" s="1333"/>
      <c r="S14571" s="669"/>
      <c r="T14571" s="669"/>
      <c r="U14571" s="669"/>
      <c r="AG14571" s="873"/>
      <c r="AN14571" s="669"/>
      <c r="IG14571" s="1009"/>
      <c r="IH14571" s="1009"/>
      <c r="II14571" s="1009"/>
      <c r="IJ14571" s="1009"/>
      <c r="IK14571" s="1009"/>
      <c r="IL14571" s="1009"/>
      <c r="IM14571" s="1009"/>
    </row>
    <row r="14572" spans="17:247" x14ac:dyDescent="0.25">
      <c r="Q14572" s="1333"/>
      <c r="R14572" s="1333"/>
      <c r="S14572" s="669"/>
      <c r="T14572" s="669"/>
      <c r="U14572" s="669"/>
      <c r="AG14572" s="873"/>
      <c r="AN14572" s="669"/>
      <c r="IG14572" s="1009"/>
      <c r="IH14572" s="1009"/>
      <c r="II14572" s="1009"/>
      <c r="IJ14572" s="1009"/>
      <c r="IK14572" s="1009"/>
      <c r="IL14572" s="1009"/>
      <c r="IM14572" s="1009"/>
    </row>
    <row r="14573" spans="17:247" x14ac:dyDescent="0.25">
      <c r="Q14573" s="1333"/>
      <c r="R14573" s="1333"/>
      <c r="S14573" s="669"/>
      <c r="T14573" s="669"/>
      <c r="U14573" s="669"/>
      <c r="AG14573" s="873"/>
      <c r="AN14573" s="669"/>
      <c r="IG14573" s="1009"/>
      <c r="IH14573" s="1009"/>
      <c r="II14573" s="1009"/>
      <c r="IJ14573" s="1009"/>
      <c r="IK14573" s="1009"/>
      <c r="IL14573" s="1009"/>
      <c r="IM14573" s="1009"/>
    </row>
    <row r="14574" spans="17:247" x14ac:dyDescent="0.25">
      <c r="Q14574" s="1333"/>
      <c r="R14574" s="1333"/>
      <c r="S14574" s="669"/>
      <c r="T14574" s="669"/>
      <c r="U14574" s="669"/>
      <c r="AG14574" s="873"/>
      <c r="AN14574" s="669"/>
      <c r="IG14574" s="1009"/>
      <c r="IH14574" s="1009"/>
      <c r="II14574" s="1009"/>
      <c r="IJ14574" s="1009"/>
      <c r="IK14574" s="1009"/>
      <c r="IL14574" s="1009"/>
      <c r="IM14574" s="1009"/>
    </row>
    <row r="14575" spans="17:247" x14ac:dyDescent="0.25">
      <c r="Q14575" s="1333"/>
      <c r="R14575" s="1333"/>
      <c r="S14575" s="669"/>
      <c r="T14575" s="669"/>
      <c r="U14575" s="669"/>
      <c r="AG14575" s="873"/>
      <c r="AN14575" s="669"/>
      <c r="IG14575" s="1009"/>
      <c r="IH14575" s="1009"/>
      <c r="II14575" s="1009"/>
      <c r="IJ14575" s="1009"/>
      <c r="IK14575" s="1009"/>
      <c r="IL14575" s="1009"/>
      <c r="IM14575" s="1009"/>
    </row>
    <row r="14576" spans="17:247" x14ac:dyDescent="0.25">
      <c r="Q14576" s="1333"/>
      <c r="R14576" s="1333"/>
      <c r="S14576" s="669"/>
      <c r="T14576" s="669"/>
      <c r="U14576" s="669"/>
      <c r="AG14576" s="873"/>
      <c r="AN14576" s="669"/>
      <c r="IG14576" s="1009"/>
      <c r="IH14576" s="1009"/>
      <c r="II14576" s="1009"/>
      <c r="IJ14576" s="1009"/>
      <c r="IK14576" s="1009"/>
      <c r="IL14576" s="1009"/>
      <c r="IM14576" s="1009"/>
    </row>
    <row r="14577" spans="17:247" x14ac:dyDescent="0.25">
      <c r="Q14577" s="1333"/>
      <c r="R14577" s="1333"/>
      <c r="S14577" s="669"/>
      <c r="T14577" s="669"/>
      <c r="U14577" s="669"/>
      <c r="AG14577" s="873"/>
      <c r="AN14577" s="669"/>
      <c r="IG14577" s="1009"/>
      <c r="IH14577" s="1009"/>
      <c r="II14577" s="1009"/>
      <c r="IJ14577" s="1009"/>
      <c r="IK14577" s="1009"/>
      <c r="IL14577" s="1009"/>
      <c r="IM14577" s="1009"/>
    </row>
    <row r="14578" spans="17:247" x14ac:dyDescent="0.25">
      <c r="Q14578" s="1333"/>
      <c r="R14578" s="1333"/>
      <c r="S14578" s="669"/>
      <c r="T14578" s="669"/>
      <c r="U14578" s="669"/>
      <c r="AG14578" s="873"/>
      <c r="AN14578" s="669"/>
      <c r="IG14578" s="1009"/>
      <c r="IH14578" s="1009"/>
      <c r="II14578" s="1009"/>
      <c r="IJ14578" s="1009"/>
      <c r="IK14578" s="1009"/>
      <c r="IL14578" s="1009"/>
      <c r="IM14578" s="1009"/>
    </row>
    <row r="14579" spans="17:247" x14ac:dyDescent="0.25">
      <c r="Q14579" s="1333"/>
      <c r="R14579" s="1333"/>
      <c r="S14579" s="669"/>
      <c r="T14579" s="669"/>
      <c r="U14579" s="669"/>
      <c r="AG14579" s="873"/>
      <c r="AN14579" s="669"/>
      <c r="IG14579" s="1009"/>
      <c r="IH14579" s="1009"/>
      <c r="II14579" s="1009"/>
      <c r="IJ14579" s="1009"/>
      <c r="IK14579" s="1009"/>
      <c r="IL14579" s="1009"/>
      <c r="IM14579" s="1009"/>
    </row>
    <row r="14580" spans="17:247" x14ac:dyDescent="0.25">
      <c r="Q14580" s="1333"/>
      <c r="R14580" s="1333"/>
      <c r="S14580" s="669"/>
      <c r="T14580" s="669"/>
      <c r="U14580" s="669"/>
      <c r="AG14580" s="873"/>
      <c r="AN14580" s="669"/>
      <c r="IG14580" s="1009"/>
      <c r="IH14580" s="1009"/>
      <c r="II14580" s="1009"/>
      <c r="IJ14580" s="1009"/>
      <c r="IK14580" s="1009"/>
      <c r="IL14580" s="1009"/>
      <c r="IM14580" s="1009"/>
    </row>
    <row r="14581" spans="17:247" x14ac:dyDescent="0.25">
      <c r="Q14581" s="1333"/>
      <c r="R14581" s="1333"/>
      <c r="S14581" s="669"/>
      <c r="T14581" s="669"/>
      <c r="U14581" s="669"/>
      <c r="AG14581" s="873"/>
      <c r="AN14581" s="669"/>
      <c r="IG14581" s="1009"/>
      <c r="IH14581" s="1009"/>
      <c r="II14581" s="1009"/>
      <c r="IJ14581" s="1009"/>
      <c r="IK14581" s="1009"/>
      <c r="IL14581" s="1009"/>
      <c r="IM14581" s="1009"/>
    </row>
    <row r="14582" spans="17:247" x14ac:dyDescent="0.25">
      <c r="Q14582" s="1333"/>
      <c r="R14582" s="1333"/>
      <c r="S14582" s="669"/>
      <c r="T14582" s="669"/>
      <c r="U14582" s="669"/>
      <c r="AG14582" s="873"/>
      <c r="AN14582" s="669"/>
      <c r="IG14582" s="1009"/>
      <c r="IH14582" s="1009"/>
      <c r="II14582" s="1009"/>
      <c r="IJ14582" s="1009"/>
      <c r="IK14582" s="1009"/>
      <c r="IL14582" s="1009"/>
      <c r="IM14582" s="1009"/>
    </row>
    <row r="14583" spans="17:247" x14ac:dyDescent="0.25">
      <c r="Q14583" s="1333"/>
      <c r="R14583" s="1333"/>
      <c r="S14583" s="669"/>
      <c r="T14583" s="669"/>
      <c r="U14583" s="669"/>
      <c r="AG14583" s="873"/>
      <c r="AN14583" s="669"/>
      <c r="IG14583" s="1009"/>
      <c r="IH14583" s="1009"/>
      <c r="II14583" s="1009"/>
      <c r="IJ14583" s="1009"/>
      <c r="IK14583" s="1009"/>
      <c r="IL14583" s="1009"/>
      <c r="IM14583" s="1009"/>
    </row>
    <row r="14584" spans="17:247" x14ac:dyDescent="0.25">
      <c r="Q14584" s="1333"/>
      <c r="R14584" s="1333"/>
      <c r="S14584" s="669"/>
      <c r="T14584" s="669"/>
      <c r="U14584" s="669"/>
      <c r="AG14584" s="873"/>
      <c r="AN14584" s="669"/>
      <c r="IG14584" s="1009"/>
      <c r="IH14584" s="1009"/>
      <c r="II14584" s="1009"/>
      <c r="IJ14584" s="1009"/>
      <c r="IK14584" s="1009"/>
      <c r="IL14584" s="1009"/>
      <c r="IM14584" s="1009"/>
    </row>
    <row r="14585" spans="17:247" x14ac:dyDescent="0.25">
      <c r="Q14585" s="1333"/>
      <c r="R14585" s="1333"/>
      <c r="S14585" s="669"/>
      <c r="T14585" s="669"/>
      <c r="U14585" s="669"/>
      <c r="AG14585" s="873"/>
      <c r="AN14585" s="669"/>
      <c r="IG14585" s="1009"/>
      <c r="IH14585" s="1009"/>
      <c r="II14585" s="1009"/>
      <c r="IJ14585" s="1009"/>
      <c r="IK14585" s="1009"/>
      <c r="IL14585" s="1009"/>
      <c r="IM14585" s="1009"/>
    </row>
    <row r="14586" spans="17:247" x14ac:dyDescent="0.25">
      <c r="Q14586" s="1333"/>
      <c r="R14586" s="1333"/>
      <c r="S14586" s="669"/>
      <c r="T14586" s="669"/>
      <c r="U14586" s="669"/>
      <c r="AG14586" s="873"/>
      <c r="AN14586" s="669"/>
      <c r="IG14586" s="1009"/>
      <c r="IH14586" s="1009"/>
      <c r="II14586" s="1009"/>
      <c r="IJ14586" s="1009"/>
      <c r="IK14586" s="1009"/>
      <c r="IL14586" s="1009"/>
      <c r="IM14586" s="1009"/>
    </row>
    <row r="14587" spans="17:247" x14ac:dyDescent="0.25">
      <c r="Q14587" s="1333"/>
      <c r="R14587" s="1333"/>
      <c r="S14587" s="669"/>
      <c r="T14587" s="669"/>
      <c r="U14587" s="669"/>
      <c r="AG14587" s="873"/>
      <c r="AN14587" s="669"/>
      <c r="IG14587" s="1009"/>
      <c r="IH14587" s="1009"/>
      <c r="II14587" s="1009"/>
      <c r="IJ14587" s="1009"/>
      <c r="IK14587" s="1009"/>
      <c r="IL14587" s="1009"/>
      <c r="IM14587" s="1009"/>
    </row>
    <row r="14588" spans="17:247" x14ac:dyDescent="0.25">
      <c r="Q14588" s="1333"/>
      <c r="R14588" s="1333"/>
      <c r="S14588" s="669"/>
      <c r="T14588" s="669"/>
      <c r="U14588" s="669"/>
      <c r="AG14588" s="873"/>
      <c r="AN14588" s="669"/>
      <c r="IG14588" s="1009"/>
      <c r="IH14588" s="1009"/>
      <c r="II14588" s="1009"/>
      <c r="IJ14588" s="1009"/>
      <c r="IK14588" s="1009"/>
      <c r="IL14588" s="1009"/>
      <c r="IM14588" s="1009"/>
    </row>
    <row r="14589" spans="17:247" x14ac:dyDescent="0.25">
      <c r="Q14589" s="1333"/>
      <c r="R14589" s="1333"/>
      <c r="S14589" s="669"/>
      <c r="T14589" s="669"/>
      <c r="U14589" s="669"/>
      <c r="AG14589" s="873"/>
      <c r="AN14589" s="669"/>
      <c r="IG14589" s="1009"/>
      <c r="IH14589" s="1009"/>
      <c r="II14589" s="1009"/>
      <c r="IJ14589" s="1009"/>
      <c r="IK14589" s="1009"/>
      <c r="IL14589" s="1009"/>
      <c r="IM14589" s="1009"/>
    </row>
    <row r="14590" spans="17:247" x14ac:dyDescent="0.25">
      <c r="Q14590" s="1333"/>
      <c r="R14590" s="1333"/>
      <c r="S14590" s="669"/>
      <c r="T14590" s="669"/>
      <c r="U14590" s="669"/>
      <c r="AG14590" s="873"/>
      <c r="AN14590" s="669"/>
      <c r="IG14590" s="1009"/>
      <c r="IH14590" s="1009"/>
      <c r="II14590" s="1009"/>
      <c r="IJ14590" s="1009"/>
      <c r="IK14590" s="1009"/>
      <c r="IL14590" s="1009"/>
      <c r="IM14590" s="1009"/>
    </row>
    <row r="14591" spans="17:247" x14ac:dyDescent="0.25">
      <c r="Q14591" s="1333"/>
      <c r="R14591" s="1333"/>
      <c r="S14591" s="669"/>
      <c r="T14591" s="669"/>
      <c r="U14591" s="669"/>
      <c r="AG14591" s="873"/>
      <c r="AN14591" s="669"/>
      <c r="IG14591" s="1009"/>
      <c r="IH14591" s="1009"/>
      <c r="II14591" s="1009"/>
      <c r="IJ14591" s="1009"/>
      <c r="IK14591" s="1009"/>
      <c r="IL14591" s="1009"/>
      <c r="IM14591" s="1009"/>
    </row>
    <row r="14592" spans="17:247" x14ac:dyDescent="0.25">
      <c r="Q14592" s="1333"/>
      <c r="R14592" s="1333"/>
      <c r="S14592" s="669"/>
      <c r="T14592" s="669"/>
      <c r="U14592" s="669"/>
      <c r="AG14592" s="873"/>
      <c r="AN14592" s="669"/>
      <c r="IG14592" s="1009"/>
      <c r="IH14592" s="1009"/>
      <c r="II14592" s="1009"/>
      <c r="IJ14592" s="1009"/>
      <c r="IK14592" s="1009"/>
      <c r="IL14592" s="1009"/>
      <c r="IM14592" s="1009"/>
    </row>
    <row r="14593" spans="17:247" x14ac:dyDescent="0.25">
      <c r="Q14593" s="1333"/>
      <c r="R14593" s="1333"/>
      <c r="S14593" s="669"/>
      <c r="T14593" s="669"/>
      <c r="U14593" s="669"/>
      <c r="AG14593" s="873"/>
      <c r="AN14593" s="669"/>
      <c r="IG14593" s="1009"/>
      <c r="IH14593" s="1009"/>
      <c r="II14593" s="1009"/>
      <c r="IJ14593" s="1009"/>
      <c r="IK14593" s="1009"/>
      <c r="IL14593" s="1009"/>
      <c r="IM14593" s="1009"/>
    </row>
    <row r="14594" spans="17:247" x14ac:dyDescent="0.25">
      <c r="Q14594" s="1333"/>
      <c r="R14594" s="1333"/>
      <c r="S14594" s="669"/>
      <c r="T14594" s="669"/>
      <c r="U14594" s="669"/>
      <c r="AG14594" s="873"/>
      <c r="AN14594" s="669"/>
      <c r="IG14594" s="1009"/>
      <c r="IH14594" s="1009"/>
      <c r="II14594" s="1009"/>
      <c r="IJ14594" s="1009"/>
      <c r="IK14594" s="1009"/>
      <c r="IL14594" s="1009"/>
      <c r="IM14594" s="1009"/>
    </row>
    <row r="14595" spans="17:247" x14ac:dyDescent="0.25">
      <c r="Q14595" s="1333"/>
      <c r="R14595" s="1333"/>
      <c r="S14595" s="669"/>
      <c r="T14595" s="669"/>
      <c r="U14595" s="669"/>
      <c r="AG14595" s="873"/>
      <c r="AN14595" s="669"/>
      <c r="IG14595" s="1009"/>
      <c r="IH14595" s="1009"/>
      <c r="II14595" s="1009"/>
      <c r="IJ14595" s="1009"/>
      <c r="IK14595" s="1009"/>
      <c r="IL14595" s="1009"/>
      <c r="IM14595" s="1009"/>
    </row>
    <row r="14596" spans="17:247" x14ac:dyDescent="0.25">
      <c r="Q14596" s="1333"/>
      <c r="R14596" s="1333"/>
      <c r="S14596" s="669"/>
      <c r="T14596" s="669"/>
      <c r="U14596" s="669"/>
      <c r="AG14596" s="873"/>
      <c r="AN14596" s="669"/>
      <c r="IG14596" s="1009"/>
      <c r="IH14596" s="1009"/>
      <c r="II14596" s="1009"/>
      <c r="IJ14596" s="1009"/>
      <c r="IK14596" s="1009"/>
      <c r="IL14596" s="1009"/>
      <c r="IM14596" s="1009"/>
    </row>
    <row r="14597" spans="17:247" x14ac:dyDescent="0.25">
      <c r="Q14597" s="1333"/>
      <c r="R14597" s="1333"/>
      <c r="S14597" s="669"/>
      <c r="T14597" s="669"/>
      <c r="U14597" s="669"/>
      <c r="AG14597" s="873"/>
      <c r="AN14597" s="669"/>
      <c r="IG14597" s="1009"/>
      <c r="IH14597" s="1009"/>
      <c r="II14597" s="1009"/>
      <c r="IJ14597" s="1009"/>
      <c r="IK14597" s="1009"/>
      <c r="IL14597" s="1009"/>
      <c r="IM14597" s="1009"/>
    </row>
    <row r="14598" spans="17:247" x14ac:dyDescent="0.25">
      <c r="Q14598" s="1333"/>
      <c r="R14598" s="1333"/>
      <c r="S14598" s="669"/>
      <c r="T14598" s="669"/>
      <c r="U14598" s="669"/>
      <c r="AG14598" s="873"/>
      <c r="AN14598" s="669"/>
      <c r="IG14598" s="1009"/>
      <c r="IH14598" s="1009"/>
      <c r="II14598" s="1009"/>
      <c r="IJ14598" s="1009"/>
      <c r="IK14598" s="1009"/>
      <c r="IL14598" s="1009"/>
      <c r="IM14598" s="1009"/>
    </row>
    <row r="14599" spans="17:247" x14ac:dyDescent="0.25">
      <c r="Q14599" s="1333"/>
      <c r="R14599" s="1333"/>
      <c r="S14599" s="669"/>
      <c r="T14599" s="669"/>
      <c r="U14599" s="669"/>
      <c r="AG14599" s="873"/>
      <c r="AN14599" s="669"/>
      <c r="IG14599" s="1009"/>
      <c r="IH14599" s="1009"/>
      <c r="II14599" s="1009"/>
      <c r="IJ14599" s="1009"/>
      <c r="IK14599" s="1009"/>
      <c r="IL14599" s="1009"/>
      <c r="IM14599" s="1009"/>
    </row>
    <row r="14600" spans="17:247" x14ac:dyDescent="0.25">
      <c r="Q14600" s="1333"/>
      <c r="R14600" s="1333"/>
      <c r="S14600" s="669"/>
      <c r="T14600" s="669"/>
      <c r="U14600" s="669"/>
      <c r="AG14600" s="873"/>
      <c r="AN14600" s="669"/>
      <c r="IG14600" s="1009"/>
      <c r="IH14600" s="1009"/>
      <c r="II14600" s="1009"/>
      <c r="IJ14600" s="1009"/>
      <c r="IK14600" s="1009"/>
      <c r="IL14600" s="1009"/>
      <c r="IM14600" s="1009"/>
    </row>
    <row r="14601" spans="17:247" x14ac:dyDescent="0.25">
      <c r="Q14601" s="1333"/>
      <c r="R14601" s="1333"/>
      <c r="S14601" s="669"/>
      <c r="T14601" s="669"/>
      <c r="U14601" s="669"/>
      <c r="AG14601" s="873"/>
      <c r="AN14601" s="669"/>
      <c r="IG14601" s="1009"/>
      <c r="IH14601" s="1009"/>
      <c r="II14601" s="1009"/>
      <c r="IJ14601" s="1009"/>
      <c r="IK14601" s="1009"/>
      <c r="IL14601" s="1009"/>
      <c r="IM14601" s="1009"/>
    </row>
    <row r="14602" spans="17:247" x14ac:dyDescent="0.25">
      <c r="Q14602" s="1333"/>
      <c r="R14602" s="1333"/>
      <c r="S14602" s="669"/>
      <c r="T14602" s="669"/>
      <c r="U14602" s="669"/>
      <c r="AG14602" s="873"/>
      <c r="AN14602" s="669"/>
      <c r="IG14602" s="1009"/>
      <c r="IH14602" s="1009"/>
      <c r="II14602" s="1009"/>
      <c r="IJ14602" s="1009"/>
      <c r="IK14602" s="1009"/>
      <c r="IL14602" s="1009"/>
      <c r="IM14602" s="1009"/>
    </row>
    <row r="14603" spans="17:247" x14ac:dyDescent="0.25">
      <c r="Q14603" s="1333"/>
      <c r="R14603" s="1333"/>
      <c r="S14603" s="669"/>
      <c r="T14603" s="669"/>
      <c r="U14603" s="669"/>
      <c r="AG14603" s="873"/>
      <c r="AN14603" s="669"/>
      <c r="IG14603" s="1009"/>
      <c r="IH14603" s="1009"/>
      <c r="II14603" s="1009"/>
      <c r="IJ14603" s="1009"/>
      <c r="IK14603" s="1009"/>
      <c r="IL14603" s="1009"/>
      <c r="IM14603" s="1009"/>
    </row>
    <row r="14604" spans="17:247" x14ac:dyDescent="0.25">
      <c r="Q14604" s="1333"/>
      <c r="R14604" s="1333"/>
      <c r="S14604" s="669"/>
      <c r="T14604" s="669"/>
      <c r="U14604" s="669"/>
      <c r="AG14604" s="873"/>
      <c r="AN14604" s="669"/>
      <c r="IG14604" s="1009"/>
      <c r="IH14604" s="1009"/>
      <c r="II14604" s="1009"/>
      <c r="IJ14604" s="1009"/>
      <c r="IK14604" s="1009"/>
      <c r="IL14604" s="1009"/>
      <c r="IM14604" s="1009"/>
    </row>
    <row r="14605" spans="17:247" x14ac:dyDescent="0.25">
      <c r="Q14605" s="1333"/>
      <c r="R14605" s="1333"/>
      <c r="S14605" s="669"/>
      <c r="T14605" s="669"/>
      <c r="U14605" s="669"/>
      <c r="AG14605" s="873"/>
      <c r="AN14605" s="669"/>
      <c r="IG14605" s="1009"/>
      <c r="IH14605" s="1009"/>
      <c r="II14605" s="1009"/>
      <c r="IJ14605" s="1009"/>
      <c r="IK14605" s="1009"/>
      <c r="IL14605" s="1009"/>
      <c r="IM14605" s="1009"/>
    </row>
    <row r="14606" spans="17:247" x14ac:dyDescent="0.25">
      <c r="Q14606" s="1333"/>
      <c r="R14606" s="1333"/>
      <c r="S14606" s="669"/>
      <c r="T14606" s="669"/>
      <c r="U14606" s="669"/>
      <c r="AG14606" s="873"/>
      <c r="AN14606" s="669"/>
      <c r="IG14606" s="1009"/>
      <c r="IH14606" s="1009"/>
      <c r="II14606" s="1009"/>
      <c r="IJ14606" s="1009"/>
      <c r="IK14606" s="1009"/>
      <c r="IL14606" s="1009"/>
      <c r="IM14606" s="1009"/>
    </row>
    <row r="14607" spans="17:247" x14ac:dyDescent="0.25">
      <c r="Q14607" s="1333"/>
      <c r="R14607" s="1333"/>
      <c r="S14607" s="669"/>
      <c r="T14607" s="669"/>
      <c r="U14607" s="669"/>
      <c r="AG14607" s="873"/>
      <c r="AN14607" s="669"/>
      <c r="IG14607" s="1009"/>
      <c r="IH14607" s="1009"/>
      <c r="II14607" s="1009"/>
      <c r="IJ14607" s="1009"/>
      <c r="IK14607" s="1009"/>
      <c r="IL14607" s="1009"/>
      <c r="IM14607" s="1009"/>
    </row>
    <row r="14608" spans="17:247" x14ac:dyDescent="0.25">
      <c r="Q14608" s="1333"/>
      <c r="R14608" s="1333"/>
      <c r="S14608" s="669"/>
      <c r="T14608" s="669"/>
      <c r="U14608" s="669"/>
      <c r="AG14608" s="873"/>
      <c r="AN14608" s="669"/>
      <c r="IG14608" s="1009"/>
      <c r="IH14608" s="1009"/>
      <c r="II14608" s="1009"/>
      <c r="IJ14608" s="1009"/>
      <c r="IK14608" s="1009"/>
      <c r="IL14608" s="1009"/>
      <c r="IM14608" s="1009"/>
    </row>
    <row r="14609" spans="17:247" x14ac:dyDescent="0.25">
      <c r="Q14609" s="1333"/>
      <c r="R14609" s="1333"/>
      <c r="S14609" s="669"/>
      <c r="T14609" s="669"/>
      <c r="U14609" s="669"/>
      <c r="AG14609" s="873"/>
      <c r="AN14609" s="669"/>
      <c r="IG14609" s="1009"/>
      <c r="IH14609" s="1009"/>
      <c r="II14609" s="1009"/>
      <c r="IJ14609" s="1009"/>
      <c r="IK14609" s="1009"/>
      <c r="IL14609" s="1009"/>
      <c r="IM14609" s="1009"/>
    </row>
    <row r="14610" spans="17:247" x14ac:dyDescent="0.25">
      <c r="Q14610" s="1333"/>
      <c r="R14610" s="1333"/>
      <c r="S14610" s="669"/>
      <c r="T14610" s="669"/>
      <c r="U14610" s="669"/>
      <c r="AG14610" s="873"/>
      <c r="AN14610" s="669"/>
      <c r="IG14610" s="1009"/>
      <c r="IH14610" s="1009"/>
      <c r="II14610" s="1009"/>
      <c r="IJ14610" s="1009"/>
      <c r="IK14610" s="1009"/>
      <c r="IL14610" s="1009"/>
      <c r="IM14610" s="1009"/>
    </row>
    <row r="14611" spans="17:247" x14ac:dyDescent="0.25">
      <c r="Q14611" s="1333"/>
      <c r="R14611" s="1333"/>
      <c r="S14611" s="669"/>
      <c r="T14611" s="669"/>
      <c r="U14611" s="669"/>
      <c r="AG14611" s="873"/>
      <c r="AN14611" s="669"/>
      <c r="IG14611" s="1009"/>
      <c r="IH14611" s="1009"/>
      <c r="II14611" s="1009"/>
      <c r="IJ14611" s="1009"/>
      <c r="IK14611" s="1009"/>
      <c r="IL14611" s="1009"/>
      <c r="IM14611" s="1009"/>
    </row>
    <row r="14612" spans="17:247" x14ac:dyDescent="0.25">
      <c r="Q14612" s="1333"/>
      <c r="R14612" s="1333"/>
      <c r="S14612" s="669"/>
      <c r="T14612" s="669"/>
      <c r="U14612" s="669"/>
      <c r="AG14612" s="873"/>
      <c r="AN14612" s="669"/>
      <c r="IG14612" s="1009"/>
      <c r="IH14612" s="1009"/>
      <c r="II14612" s="1009"/>
      <c r="IJ14612" s="1009"/>
      <c r="IK14612" s="1009"/>
      <c r="IL14612" s="1009"/>
      <c r="IM14612" s="1009"/>
    </row>
    <row r="14613" spans="17:247" x14ac:dyDescent="0.25">
      <c r="Q14613" s="1333"/>
      <c r="R14613" s="1333"/>
      <c r="S14613" s="669"/>
      <c r="T14613" s="669"/>
      <c r="U14613" s="669"/>
      <c r="AG14613" s="873"/>
      <c r="AN14613" s="669"/>
      <c r="IG14613" s="1009"/>
      <c r="IH14613" s="1009"/>
      <c r="II14613" s="1009"/>
      <c r="IJ14613" s="1009"/>
      <c r="IK14613" s="1009"/>
      <c r="IL14613" s="1009"/>
      <c r="IM14613" s="1009"/>
    </row>
    <row r="14614" spans="17:247" x14ac:dyDescent="0.25">
      <c r="Q14614" s="1333"/>
      <c r="R14614" s="1333"/>
      <c r="S14614" s="669"/>
      <c r="T14614" s="669"/>
      <c r="U14614" s="669"/>
      <c r="AG14614" s="873"/>
      <c r="AN14614" s="669"/>
      <c r="IG14614" s="1009"/>
      <c r="IH14614" s="1009"/>
      <c r="II14614" s="1009"/>
      <c r="IJ14614" s="1009"/>
      <c r="IK14614" s="1009"/>
      <c r="IL14614" s="1009"/>
      <c r="IM14614" s="1009"/>
    </row>
    <row r="14615" spans="17:247" x14ac:dyDescent="0.25">
      <c r="Q14615" s="1333"/>
      <c r="R14615" s="1333"/>
      <c r="S14615" s="669"/>
      <c r="T14615" s="669"/>
      <c r="U14615" s="669"/>
      <c r="AG14615" s="873"/>
      <c r="AN14615" s="669"/>
      <c r="IG14615" s="1009"/>
      <c r="IH14615" s="1009"/>
      <c r="II14615" s="1009"/>
      <c r="IJ14615" s="1009"/>
      <c r="IK14615" s="1009"/>
      <c r="IL14615" s="1009"/>
      <c r="IM14615" s="1009"/>
    </row>
    <row r="14616" spans="17:247" x14ac:dyDescent="0.25">
      <c r="Q14616" s="1333"/>
      <c r="R14616" s="1333"/>
      <c r="S14616" s="669"/>
      <c r="T14616" s="669"/>
      <c r="U14616" s="669"/>
      <c r="AG14616" s="873"/>
      <c r="AN14616" s="669"/>
      <c r="IG14616" s="1009"/>
      <c r="IH14616" s="1009"/>
      <c r="II14616" s="1009"/>
      <c r="IJ14616" s="1009"/>
      <c r="IK14616" s="1009"/>
      <c r="IL14616" s="1009"/>
      <c r="IM14616" s="1009"/>
    </row>
    <row r="14617" spans="17:247" x14ac:dyDescent="0.25">
      <c r="Q14617" s="1333"/>
      <c r="R14617" s="1333"/>
      <c r="S14617" s="669"/>
      <c r="T14617" s="669"/>
      <c r="U14617" s="669"/>
      <c r="AG14617" s="873"/>
      <c r="AN14617" s="669"/>
      <c r="IG14617" s="1009"/>
      <c r="IH14617" s="1009"/>
      <c r="II14617" s="1009"/>
      <c r="IJ14617" s="1009"/>
      <c r="IK14617" s="1009"/>
      <c r="IL14617" s="1009"/>
      <c r="IM14617" s="1009"/>
    </row>
    <row r="14618" spans="17:247" x14ac:dyDescent="0.25">
      <c r="Q14618" s="1333"/>
      <c r="R14618" s="1333"/>
      <c r="S14618" s="669"/>
      <c r="T14618" s="669"/>
      <c r="U14618" s="669"/>
      <c r="AG14618" s="873"/>
      <c r="AN14618" s="669"/>
      <c r="IG14618" s="1009"/>
      <c r="IH14618" s="1009"/>
      <c r="II14618" s="1009"/>
      <c r="IJ14618" s="1009"/>
      <c r="IK14618" s="1009"/>
      <c r="IL14618" s="1009"/>
      <c r="IM14618" s="1009"/>
    </row>
    <row r="14619" spans="17:247" x14ac:dyDescent="0.25">
      <c r="Q14619" s="1333"/>
      <c r="R14619" s="1333"/>
      <c r="S14619" s="669"/>
      <c r="T14619" s="669"/>
      <c r="U14619" s="669"/>
      <c r="AG14619" s="873"/>
      <c r="AN14619" s="669"/>
      <c r="IG14619" s="1009"/>
      <c r="IH14619" s="1009"/>
      <c r="II14619" s="1009"/>
      <c r="IJ14619" s="1009"/>
      <c r="IK14619" s="1009"/>
      <c r="IL14619" s="1009"/>
      <c r="IM14619" s="1009"/>
    </row>
    <row r="14620" spans="17:247" x14ac:dyDescent="0.25">
      <c r="Q14620" s="1333"/>
      <c r="R14620" s="1333"/>
      <c r="S14620" s="669"/>
      <c r="T14620" s="669"/>
      <c r="U14620" s="669"/>
      <c r="AG14620" s="873"/>
      <c r="AN14620" s="669"/>
      <c r="IG14620" s="1009"/>
      <c r="IH14620" s="1009"/>
      <c r="II14620" s="1009"/>
      <c r="IJ14620" s="1009"/>
      <c r="IK14620" s="1009"/>
      <c r="IL14620" s="1009"/>
      <c r="IM14620" s="1009"/>
    </row>
    <row r="14621" spans="17:247" x14ac:dyDescent="0.25">
      <c r="Q14621" s="1333"/>
      <c r="R14621" s="1333"/>
      <c r="S14621" s="669"/>
      <c r="T14621" s="669"/>
      <c r="U14621" s="669"/>
      <c r="AG14621" s="873"/>
      <c r="AN14621" s="669"/>
      <c r="IG14621" s="1009"/>
      <c r="IH14621" s="1009"/>
      <c r="II14621" s="1009"/>
      <c r="IJ14621" s="1009"/>
      <c r="IK14621" s="1009"/>
      <c r="IL14621" s="1009"/>
      <c r="IM14621" s="1009"/>
    </row>
    <row r="14622" spans="17:247" x14ac:dyDescent="0.25">
      <c r="Q14622" s="1333"/>
      <c r="R14622" s="1333"/>
      <c r="S14622" s="669"/>
      <c r="T14622" s="669"/>
      <c r="U14622" s="669"/>
      <c r="AG14622" s="873"/>
      <c r="AN14622" s="669"/>
      <c r="IG14622" s="1009"/>
      <c r="IH14622" s="1009"/>
      <c r="II14622" s="1009"/>
      <c r="IJ14622" s="1009"/>
      <c r="IK14622" s="1009"/>
      <c r="IL14622" s="1009"/>
      <c r="IM14622" s="1009"/>
    </row>
    <row r="14623" spans="17:247" x14ac:dyDescent="0.25">
      <c r="Q14623" s="1333"/>
      <c r="R14623" s="1333"/>
      <c r="S14623" s="669"/>
      <c r="T14623" s="669"/>
      <c r="U14623" s="669"/>
      <c r="AG14623" s="873"/>
      <c r="AN14623" s="669"/>
      <c r="IG14623" s="1009"/>
      <c r="IH14623" s="1009"/>
      <c r="II14623" s="1009"/>
      <c r="IJ14623" s="1009"/>
      <c r="IK14623" s="1009"/>
      <c r="IL14623" s="1009"/>
      <c r="IM14623" s="1009"/>
    </row>
    <row r="14624" spans="17:247" x14ac:dyDescent="0.25">
      <c r="Q14624" s="1333"/>
      <c r="R14624" s="1333"/>
      <c r="S14624" s="669"/>
      <c r="T14624" s="669"/>
      <c r="U14624" s="669"/>
      <c r="AG14624" s="873"/>
      <c r="AN14624" s="669"/>
      <c r="IG14624" s="1009"/>
      <c r="IH14624" s="1009"/>
      <c r="II14624" s="1009"/>
      <c r="IJ14624" s="1009"/>
      <c r="IK14624" s="1009"/>
      <c r="IL14624" s="1009"/>
      <c r="IM14624" s="1009"/>
    </row>
    <row r="14625" spans="17:247" x14ac:dyDescent="0.25">
      <c r="Q14625" s="1333"/>
      <c r="R14625" s="1333"/>
      <c r="S14625" s="669"/>
      <c r="T14625" s="669"/>
      <c r="U14625" s="669"/>
      <c r="AG14625" s="873"/>
      <c r="AN14625" s="669"/>
      <c r="IG14625" s="1009"/>
      <c r="IH14625" s="1009"/>
      <c r="II14625" s="1009"/>
      <c r="IJ14625" s="1009"/>
      <c r="IK14625" s="1009"/>
      <c r="IL14625" s="1009"/>
      <c r="IM14625" s="1009"/>
    </row>
    <row r="14626" spans="17:247" x14ac:dyDescent="0.25">
      <c r="Q14626" s="1333"/>
      <c r="R14626" s="1333"/>
      <c r="S14626" s="669"/>
      <c r="T14626" s="669"/>
      <c r="U14626" s="669"/>
      <c r="AG14626" s="873"/>
      <c r="AN14626" s="669"/>
      <c r="IG14626" s="1009"/>
      <c r="IH14626" s="1009"/>
      <c r="II14626" s="1009"/>
      <c r="IJ14626" s="1009"/>
      <c r="IK14626" s="1009"/>
      <c r="IL14626" s="1009"/>
      <c r="IM14626" s="1009"/>
    </row>
    <row r="14627" spans="17:247" x14ac:dyDescent="0.25">
      <c r="Q14627" s="1333"/>
      <c r="R14627" s="1333"/>
      <c r="S14627" s="669"/>
      <c r="T14627" s="669"/>
      <c r="U14627" s="669"/>
      <c r="AG14627" s="873"/>
      <c r="AN14627" s="669"/>
      <c r="IG14627" s="1009"/>
      <c r="IH14627" s="1009"/>
      <c r="II14627" s="1009"/>
      <c r="IJ14627" s="1009"/>
      <c r="IK14627" s="1009"/>
      <c r="IL14627" s="1009"/>
      <c r="IM14627" s="1009"/>
    </row>
    <row r="14628" spans="17:247" x14ac:dyDescent="0.25">
      <c r="Q14628" s="1333"/>
      <c r="R14628" s="1333"/>
      <c r="S14628" s="669"/>
      <c r="T14628" s="669"/>
      <c r="U14628" s="669"/>
      <c r="AG14628" s="873"/>
      <c r="AN14628" s="669"/>
      <c r="IG14628" s="1009"/>
      <c r="IH14628" s="1009"/>
      <c r="II14628" s="1009"/>
      <c r="IJ14628" s="1009"/>
      <c r="IK14628" s="1009"/>
      <c r="IL14628" s="1009"/>
      <c r="IM14628" s="1009"/>
    </row>
    <row r="14629" spans="17:247" x14ac:dyDescent="0.25">
      <c r="Q14629" s="1333"/>
      <c r="R14629" s="1333"/>
      <c r="S14629" s="669"/>
      <c r="T14629" s="669"/>
      <c r="U14629" s="669"/>
      <c r="AG14629" s="873"/>
      <c r="AN14629" s="669"/>
      <c r="IG14629" s="1009"/>
      <c r="IH14629" s="1009"/>
      <c r="II14629" s="1009"/>
      <c r="IJ14629" s="1009"/>
      <c r="IK14629" s="1009"/>
      <c r="IL14629" s="1009"/>
      <c r="IM14629" s="1009"/>
    </row>
    <row r="14630" spans="17:247" x14ac:dyDescent="0.25">
      <c r="Q14630" s="1333"/>
      <c r="R14630" s="1333"/>
      <c r="S14630" s="669"/>
      <c r="T14630" s="669"/>
      <c r="U14630" s="669"/>
      <c r="AG14630" s="873"/>
      <c r="AN14630" s="669"/>
      <c r="IG14630" s="1009"/>
      <c r="IH14630" s="1009"/>
      <c r="II14630" s="1009"/>
      <c r="IJ14630" s="1009"/>
      <c r="IK14630" s="1009"/>
      <c r="IL14630" s="1009"/>
      <c r="IM14630" s="1009"/>
    </row>
    <row r="14631" spans="17:247" x14ac:dyDescent="0.25">
      <c r="Q14631" s="1333"/>
      <c r="R14631" s="1333"/>
      <c r="S14631" s="669"/>
      <c r="T14631" s="669"/>
      <c r="U14631" s="669"/>
      <c r="AG14631" s="873"/>
      <c r="AN14631" s="669"/>
      <c r="IG14631" s="1009"/>
      <c r="IH14631" s="1009"/>
      <c r="II14631" s="1009"/>
      <c r="IJ14631" s="1009"/>
      <c r="IK14631" s="1009"/>
      <c r="IL14631" s="1009"/>
      <c r="IM14631" s="1009"/>
    </row>
    <row r="14632" spans="17:247" x14ac:dyDescent="0.25">
      <c r="Q14632" s="1333"/>
      <c r="R14632" s="1333"/>
      <c r="S14632" s="669"/>
      <c r="T14632" s="669"/>
      <c r="U14632" s="669"/>
      <c r="AG14632" s="873"/>
      <c r="AN14632" s="669"/>
      <c r="IG14632" s="1009"/>
      <c r="IH14632" s="1009"/>
      <c r="II14632" s="1009"/>
      <c r="IJ14632" s="1009"/>
      <c r="IK14632" s="1009"/>
      <c r="IL14632" s="1009"/>
      <c r="IM14632" s="1009"/>
    </row>
    <row r="14633" spans="17:247" x14ac:dyDescent="0.25">
      <c r="Q14633" s="1333"/>
      <c r="R14633" s="1333"/>
      <c r="S14633" s="669"/>
      <c r="T14633" s="669"/>
      <c r="U14633" s="669"/>
      <c r="AG14633" s="873"/>
      <c r="AN14633" s="669"/>
      <c r="IG14633" s="1009"/>
      <c r="IH14633" s="1009"/>
      <c r="II14633" s="1009"/>
      <c r="IJ14633" s="1009"/>
      <c r="IK14633" s="1009"/>
      <c r="IL14633" s="1009"/>
      <c r="IM14633" s="1009"/>
    </row>
    <row r="14634" spans="17:247" x14ac:dyDescent="0.25">
      <c r="Q14634" s="1333"/>
      <c r="R14634" s="1333"/>
      <c r="S14634" s="669"/>
      <c r="T14634" s="669"/>
      <c r="U14634" s="669"/>
      <c r="AG14634" s="873"/>
      <c r="AN14634" s="669"/>
      <c r="IG14634" s="1009"/>
      <c r="IH14634" s="1009"/>
      <c r="II14634" s="1009"/>
      <c r="IJ14634" s="1009"/>
      <c r="IK14634" s="1009"/>
      <c r="IL14634" s="1009"/>
      <c r="IM14634" s="1009"/>
    </row>
    <row r="14635" spans="17:247" x14ac:dyDescent="0.25">
      <c r="Q14635" s="1333"/>
      <c r="R14635" s="1333"/>
      <c r="S14635" s="669"/>
      <c r="T14635" s="669"/>
      <c r="U14635" s="669"/>
      <c r="AG14635" s="873"/>
      <c r="AN14635" s="669"/>
      <c r="IG14635" s="1009"/>
      <c r="IH14635" s="1009"/>
      <c r="II14635" s="1009"/>
      <c r="IJ14635" s="1009"/>
      <c r="IK14635" s="1009"/>
      <c r="IL14635" s="1009"/>
      <c r="IM14635" s="1009"/>
    </row>
    <row r="14636" spans="17:247" x14ac:dyDescent="0.25">
      <c r="Q14636" s="1333"/>
      <c r="R14636" s="1333"/>
      <c r="S14636" s="669"/>
      <c r="T14636" s="669"/>
      <c r="U14636" s="669"/>
      <c r="AG14636" s="873"/>
      <c r="AN14636" s="669"/>
      <c r="IG14636" s="1009"/>
      <c r="IH14636" s="1009"/>
      <c r="II14636" s="1009"/>
      <c r="IJ14636" s="1009"/>
      <c r="IK14636" s="1009"/>
      <c r="IL14636" s="1009"/>
      <c r="IM14636" s="1009"/>
    </row>
    <row r="14637" spans="17:247" x14ac:dyDescent="0.25">
      <c r="Q14637" s="1333"/>
      <c r="R14637" s="1333"/>
      <c r="S14637" s="669"/>
      <c r="T14637" s="669"/>
      <c r="U14637" s="669"/>
      <c r="AG14637" s="873"/>
      <c r="AN14637" s="669"/>
      <c r="IG14637" s="1009"/>
      <c r="IH14637" s="1009"/>
      <c r="II14637" s="1009"/>
      <c r="IJ14637" s="1009"/>
      <c r="IK14637" s="1009"/>
      <c r="IL14637" s="1009"/>
      <c r="IM14637" s="1009"/>
    </row>
    <row r="14638" spans="17:247" x14ac:dyDescent="0.25">
      <c r="Q14638" s="1333"/>
      <c r="R14638" s="1333"/>
      <c r="S14638" s="669"/>
      <c r="T14638" s="669"/>
      <c r="U14638" s="669"/>
      <c r="AG14638" s="873"/>
      <c r="AN14638" s="669"/>
      <c r="IG14638" s="1009"/>
      <c r="IH14638" s="1009"/>
      <c r="II14638" s="1009"/>
      <c r="IJ14638" s="1009"/>
      <c r="IK14638" s="1009"/>
      <c r="IL14638" s="1009"/>
      <c r="IM14638" s="1009"/>
    </row>
    <row r="14639" spans="17:247" x14ac:dyDescent="0.25">
      <c r="Q14639" s="1333"/>
      <c r="R14639" s="1333"/>
      <c r="S14639" s="669"/>
      <c r="T14639" s="669"/>
      <c r="U14639" s="669"/>
      <c r="AG14639" s="873"/>
      <c r="AN14639" s="669"/>
      <c r="IG14639" s="1009"/>
      <c r="IH14639" s="1009"/>
      <c r="II14639" s="1009"/>
      <c r="IJ14639" s="1009"/>
      <c r="IK14639" s="1009"/>
      <c r="IL14639" s="1009"/>
      <c r="IM14639" s="1009"/>
    </row>
    <row r="14640" spans="17:247" x14ac:dyDescent="0.25">
      <c r="Q14640" s="1333"/>
      <c r="R14640" s="1333"/>
      <c r="S14640" s="669"/>
      <c r="T14640" s="669"/>
      <c r="U14640" s="669"/>
      <c r="AG14640" s="873"/>
      <c r="AN14640" s="669"/>
      <c r="IG14640" s="1009"/>
      <c r="IH14640" s="1009"/>
      <c r="II14640" s="1009"/>
      <c r="IJ14640" s="1009"/>
      <c r="IK14640" s="1009"/>
      <c r="IL14640" s="1009"/>
      <c r="IM14640" s="1009"/>
    </row>
    <row r="14641" spans="17:247" x14ac:dyDescent="0.25">
      <c r="Q14641" s="1333"/>
      <c r="R14641" s="1333"/>
      <c r="S14641" s="669"/>
      <c r="T14641" s="669"/>
      <c r="U14641" s="669"/>
      <c r="AG14641" s="873"/>
      <c r="AN14641" s="669"/>
      <c r="IG14641" s="1009"/>
      <c r="IH14641" s="1009"/>
      <c r="II14641" s="1009"/>
      <c r="IJ14641" s="1009"/>
      <c r="IK14641" s="1009"/>
      <c r="IL14641" s="1009"/>
      <c r="IM14641" s="1009"/>
    </row>
    <row r="14642" spans="17:247" x14ac:dyDescent="0.25">
      <c r="Q14642" s="1333"/>
      <c r="R14642" s="1333"/>
      <c r="S14642" s="669"/>
      <c r="T14642" s="669"/>
      <c r="U14642" s="669"/>
      <c r="AG14642" s="873"/>
      <c r="AN14642" s="669"/>
      <c r="IG14642" s="1009"/>
      <c r="IH14642" s="1009"/>
      <c r="II14642" s="1009"/>
      <c r="IJ14642" s="1009"/>
      <c r="IK14642" s="1009"/>
      <c r="IL14642" s="1009"/>
      <c r="IM14642" s="1009"/>
    </row>
    <row r="14643" spans="17:247" x14ac:dyDescent="0.25">
      <c r="Q14643" s="1333"/>
      <c r="R14643" s="1333"/>
      <c r="S14643" s="669"/>
      <c r="T14643" s="669"/>
      <c r="U14643" s="669"/>
      <c r="AG14643" s="873"/>
      <c r="AN14643" s="669"/>
      <c r="IG14643" s="1009"/>
      <c r="IH14643" s="1009"/>
      <c r="II14643" s="1009"/>
      <c r="IJ14643" s="1009"/>
      <c r="IK14643" s="1009"/>
      <c r="IL14643" s="1009"/>
      <c r="IM14643" s="1009"/>
    </row>
    <row r="14644" spans="17:247" x14ac:dyDescent="0.25">
      <c r="Q14644" s="1333"/>
      <c r="R14644" s="1333"/>
      <c r="S14644" s="669"/>
      <c r="T14644" s="669"/>
      <c r="U14644" s="669"/>
      <c r="AG14644" s="873"/>
      <c r="AN14644" s="669"/>
      <c r="IG14644" s="1009"/>
      <c r="IH14644" s="1009"/>
      <c r="II14644" s="1009"/>
      <c r="IJ14644" s="1009"/>
      <c r="IK14644" s="1009"/>
      <c r="IL14644" s="1009"/>
      <c r="IM14644" s="1009"/>
    </row>
    <row r="14645" spans="17:247" x14ac:dyDescent="0.25">
      <c r="Q14645" s="1333"/>
      <c r="R14645" s="1333"/>
      <c r="S14645" s="669"/>
      <c r="T14645" s="669"/>
      <c r="U14645" s="669"/>
      <c r="AG14645" s="873"/>
      <c r="AN14645" s="669"/>
      <c r="IG14645" s="1009"/>
      <c r="IH14645" s="1009"/>
      <c r="II14645" s="1009"/>
      <c r="IJ14645" s="1009"/>
      <c r="IK14645" s="1009"/>
      <c r="IL14645" s="1009"/>
      <c r="IM14645" s="1009"/>
    </row>
    <row r="14646" spans="17:247" x14ac:dyDescent="0.25">
      <c r="Q14646" s="1333"/>
      <c r="R14646" s="1333"/>
      <c r="S14646" s="669"/>
      <c r="T14646" s="669"/>
      <c r="U14646" s="669"/>
      <c r="AG14646" s="873"/>
      <c r="AN14646" s="669"/>
      <c r="IG14646" s="1009"/>
      <c r="IH14646" s="1009"/>
      <c r="II14646" s="1009"/>
      <c r="IJ14646" s="1009"/>
      <c r="IK14646" s="1009"/>
      <c r="IL14646" s="1009"/>
      <c r="IM14646" s="1009"/>
    </row>
    <row r="14647" spans="17:247" x14ac:dyDescent="0.25">
      <c r="Q14647" s="1333"/>
      <c r="R14647" s="1333"/>
      <c r="S14647" s="669"/>
      <c r="T14647" s="669"/>
      <c r="U14647" s="669"/>
      <c r="AG14647" s="873"/>
      <c r="AN14647" s="669"/>
      <c r="IG14647" s="1009"/>
      <c r="IH14647" s="1009"/>
      <c r="II14647" s="1009"/>
      <c r="IJ14647" s="1009"/>
      <c r="IK14647" s="1009"/>
      <c r="IL14647" s="1009"/>
      <c r="IM14647" s="1009"/>
    </row>
    <row r="14648" spans="17:247" x14ac:dyDescent="0.25">
      <c r="Q14648" s="1333"/>
      <c r="R14648" s="1333"/>
      <c r="S14648" s="669"/>
      <c r="T14648" s="669"/>
      <c r="U14648" s="669"/>
      <c r="AG14648" s="873"/>
      <c r="AN14648" s="669"/>
      <c r="IG14648" s="1009"/>
      <c r="IH14648" s="1009"/>
      <c r="II14648" s="1009"/>
      <c r="IJ14648" s="1009"/>
      <c r="IK14648" s="1009"/>
      <c r="IL14648" s="1009"/>
      <c r="IM14648" s="1009"/>
    </row>
    <row r="14649" spans="17:247" x14ac:dyDescent="0.25">
      <c r="Q14649" s="1333"/>
      <c r="R14649" s="1333"/>
      <c r="S14649" s="669"/>
      <c r="T14649" s="669"/>
      <c r="U14649" s="669"/>
      <c r="AG14649" s="873"/>
      <c r="AN14649" s="669"/>
      <c r="IG14649" s="1009"/>
      <c r="IH14649" s="1009"/>
      <c r="II14649" s="1009"/>
      <c r="IJ14649" s="1009"/>
      <c r="IK14649" s="1009"/>
      <c r="IL14649" s="1009"/>
      <c r="IM14649" s="1009"/>
    </row>
    <row r="14650" spans="17:247" x14ac:dyDescent="0.25">
      <c r="Q14650" s="1333"/>
      <c r="R14650" s="1333"/>
      <c r="S14650" s="669"/>
      <c r="T14650" s="669"/>
      <c r="U14650" s="669"/>
      <c r="AG14650" s="873"/>
      <c r="AN14650" s="669"/>
      <c r="IG14650" s="1009"/>
      <c r="IH14650" s="1009"/>
      <c r="II14650" s="1009"/>
      <c r="IJ14650" s="1009"/>
      <c r="IK14650" s="1009"/>
      <c r="IL14650" s="1009"/>
      <c r="IM14650" s="1009"/>
    </row>
    <row r="14651" spans="17:247" x14ac:dyDescent="0.25">
      <c r="Q14651" s="1333"/>
      <c r="R14651" s="1333"/>
      <c r="S14651" s="669"/>
      <c r="T14651" s="669"/>
      <c r="U14651" s="669"/>
      <c r="AG14651" s="873"/>
      <c r="AN14651" s="669"/>
      <c r="IG14651" s="1009"/>
      <c r="IH14651" s="1009"/>
      <c r="II14651" s="1009"/>
      <c r="IJ14651" s="1009"/>
      <c r="IK14651" s="1009"/>
      <c r="IL14651" s="1009"/>
      <c r="IM14651" s="1009"/>
    </row>
    <row r="14652" spans="17:247" x14ac:dyDescent="0.25">
      <c r="Q14652" s="1333"/>
      <c r="R14652" s="1333"/>
      <c r="S14652" s="669"/>
      <c r="T14652" s="669"/>
      <c r="U14652" s="669"/>
      <c r="AG14652" s="873"/>
      <c r="AN14652" s="669"/>
      <c r="IG14652" s="1009"/>
      <c r="IH14652" s="1009"/>
      <c r="II14652" s="1009"/>
      <c r="IJ14652" s="1009"/>
      <c r="IK14652" s="1009"/>
      <c r="IL14652" s="1009"/>
      <c r="IM14652" s="1009"/>
    </row>
    <row r="14653" spans="17:247" x14ac:dyDescent="0.25">
      <c r="Q14653" s="1333"/>
      <c r="R14653" s="1333"/>
      <c r="S14653" s="669"/>
      <c r="T14653" s="669"/>
      <c r="U14653" s="669"/>
      <c r="AG14653" s="873"/>
      <c r="AN14653" s="669"/>
      <c r="IG14653" s="1009"/>
      <c r="IH14653" s="1009"/>
      <c r="II14653" s="1009"/>
      <c r="IJ14653" s="1009"/>
      <c r="IK14653" s="1009"/>
      <c r="IL14653" s="1009"/>
      <c r="IM14653" s="1009"/>
    </row>
    <row r="14654" spans="17:247" x14ac:dyDescent="0.25">
      <c r="Q14654" s="1333"/>
      <c r="R14654" s="1333"/>
      <c r="S14654" s="669"/>
      <c r="T14654" s="669"/>
      <c r="U14654" s="669"/>
      <c r="AG14654" s="873"/>
      <c r="AN14654" s="669"/>
      <c r="IG14654" s="1009"/>
      <c r="IH14654" s="1009"/>
      <c r="II14654" s="1009"/>
      <c r="IJ14654" s="1009"/>
      <c r="IK14654" s="1009"/>
      <c r="IL14654" s="1009"/>
      <c r="IM14654" s="1009"/>
    </row>
    <row r="14655" spans="17:247" x14ac:dyDescent="0.25">
      <c r="Q14655" s="1333"/>
      <c r="R14655" s="1333"/>
      <c r="S14655" s="669"/>
      <c r="T14655" s="669"/>
      <c r="U14655" s="669"/>
      <c r="AG14655" s="873"/>
      <c r="AN14655" s="669"/>
      <c r="IG14655" s="1009"/>
      <c r="IH14655" s="1009"/>
      <c r="II14655" s="1009"/>
      <c r="IJ14655" s="1009"/>
      <c r="IK14655" s="1009"/>
      <c r="IL14655" s="1009"/>
      <c r="IM14655" s="1009"/>
    </row>
    <row r="14656" spans="17:247" x14ac:dyDescent="0.25">
      <c r="Q14656" s="1333"/>
      <c r="R14656" s="1333"/>
      <c r="S14656" s="669"/>
      <c r="T14656" s="669"/>
      <c r="U14656" s="669"/>
      <c r="AG14656" s="873"/>
      <c r="AN14656" s="669"/>
      <c r="IG14656" s="1009"/>
      <c r="IH14656" s="1009"/>
      <c r="II14656" s="1009"/>
      <c r="IJ14656" s="1009"/>
      <c r="IK14656" s="1009"/>
      <c r="IL14656" s="1009"/>
      <c r="IM14656" s="1009"/>
    </row>
    <row r="14657" spans="17:247" x14ac:dyDescent="0.25">
      <c r="Q14657" s="1333"/>
      <c r="R14657" s="1333"/>
      <c r="S14657" s="669"/>
      <c r="T14657" s="669"/>
      <c r="U14657" s="669"/>
      <c r="AG14657" s="873"/>
      <c r="AN14657" s="669"/>
      <c r="IG14657" s="1009"/>
      <c r="IH14657" s="1009"/>
      <c r="II14657" s="1009"/>
      <c r="IJ14657" s="1009"/>
      <c r="IK14657" s="1009"/>
      <c r="IL14657" s="1009"/>
      <c r="IM14657" s="1009"/>
    </row>
    <row r="14658" spans="17:247" x14ac:dyDescent="0.25">
      <c r="Q14658" s="1333"/>
      <c r="R14658" s="1333"/>
      <c r="S14658" s="669"/>
      <c r="T14658" s="669"/>
      <c r="U14658" s="669"/>
      <c r="AG14658" s="873"/>
      <c r="AN14658" s="669"/>
      <c r="IG14658" s="1009"/>
      <c r="IH14658" s="1009"/>
      <c r="II14658" s="1009"/>
      <c r="IJ14658" s="1009"/>
      <c r="IK14658" s="1009"/>
      <c r="IL14658" s="1009"/>
      <c r="IM14658" s="1009"/>
    </row>
    <row r="14659" spans="17:247" x14ac:dyDescent="0.25">
      <c r="Q14659" s="1333"/>
      <c r="R14659" s="1333"/>
      <c r="S14659" s="669"/>
      <c r="T14659" s="669"/>
      <c r="U14659" s="669"/>
      <c r="AG14659" s="873"/>
      <c r="AN14659" s="669"/>
      <c r="IG14659" s="1009"/>
      <c r="IH14659" s="1009"/>
      <c r="II14659" s="1009"/>
      <c r="IJ14659" s="1009"/>
      <c r="IK14659" s="1009"/>
      <c r="IL14659" s="1009"/>
      <c r="IM14659" s="1009"/>
    </row>
    <row r="14660" spans="17:247" x14ac:dyDescent="0.25">
      <c r="Q14660" s="1333"/>
      <c r="R14660" s="1333"/>
      <c r="S14660" s="669"/>
      <c r="T14660" s="669"/>
      <c r="U14660" s="669"/>
      <c r="AG14660" s="873"/>
      <c r="AN14660" s="669"/>
      <c r="IG14660" s="1009"/>
      <c r="IH14660" s="1009"/>
      <c r="II14660" s="1009"/>
      <c r="IJ14660" s="1009"/>
      <c r="IK14660" s="1009"/>
      <c r="IL14660" s="1009"/>
      <c r="IM14660" s="1009"/>
    </row>
    <row r="14661" spans="17:247" x14ac:dyDescent="0.25">
      <c r="Q14661" s="1333"/>
      <c r="R14661" s="1333"/>
      <c r="S14661" s="669"/>
      <c r="T14661" s="669"/>
      <c r="U14661" s="669"/>
      <c r="AG14661" s="873"/>
      <c r="AN14661" s="669"/>
      <c r="IG14661" s="1009"/>
      <c r="IH14661" s="1009"/>
      <c r="II14661" s="1009"/>
      <c r="IJ14661" s="1009"/>
      <c r="IK14661" s="1009"/>
      <c r="IL14661" s="1009"/>
      <c r="IM14661" s="1009"/>
    </row>
    <row r="14662" spans="17:247" x14ac:dyDescent="0.25">
      <c r="Q14662" s="1333"/>
      <c r="R14662" s="1333"/>
      <c r="S14662" s="669"/>
      <c r="T14662" s="669"/>
      <c r="U14662" s="669"/>
      <c r="AG14662" s="873"/>
      <c r="AN14662" s="669"/>
      <c r="IG14662" s="1009"/>
      <c r="IH14662" s="1009"/>
      <c r="II14662" s="1009"/>
      <c r="IJ14662" s="1009"/>
      <c r="IK14662" s="1009"/>
      <c r="IL14662" s="1009"/>
      <c r="IM14662" s="1009"/>
    </row>
    <row r="14663" spans="17:247" x14ac:dyDescent="0.25">
      <c r="Q14663" s="1333"/>
      <c r="R14663" s="1333"/>
      <c r="S14663" s="669"/>
      <c r="T14663" s="669"/>
      <c r="U14663" s="669"/>
      <c r="AG14663" s="873"/>
      <c r="AN14663" s="669"/>
      <c r="IG14663" s="1009"/>
      <c r="IH14663" s="1009"/>
      <c r="II14663" s="1009"/>
      <c r="IJ14663" s="1009"/>
      <c r="IK14663" s="1009"/>
      <c r="IL14663" s="1009"/>
      <c r="IM14663" s="1009"/>
    </row>
    <row r="14664" spans="17:247" x14ac:dyDescent="0.25">
      <c r="Q14664" s="1333"/>
      <c r="R14664" s="1333"/>
      <c r="S14664" s="669"/>
      <c r="T14664" s="669"/>
      <c r="U14664" s="669"/>
      <c r="AG14664" s="873"/>
      <c r="AN14664" s="669"/>
      <c r="IG14664" s="1009"/>
      <c r="IH14664" s="1009"/>
      <c r="II14664" s="1009"/>
      <c r="IJ14664" s="1009"/>
      <c r="IK14664" s="1009"/>
      <c r="IL14664" s="1009"/>
      <c r="IM14664" s="1009"/>
    </row>
    <row r="14665" spans="17:247" x14ac:dyDescent="0.25">
      <c r="Q14665" s="1333"/>
      <c r="R14665" s="1333"/>
      <c r="S14665" s="669"/>
      <c r="T14665" s="669"/>
      <c r="U14665" s="669"/>
      <c r="AG14665" s="873"/>
      <c r="AN14665" s="669"/>
      <c r="IG14665" s="1009"/>
      <c r="IH14665" s="1009"/>
      <c r="II14665" s="1009"/>
      <c r="IJ14665" s="1009"/>
      <c r="IK14665" s="1009"/>
      <c r="IL14665" s="1009"/>
      <c r="IM14665" s="1009"/>
    </row>
    <row r="14666" spans="17:247" x14ac:dyDescent="0.25">
      <c r="Q14666" s="1333"/>
      <c r="R14666" s="1333"/>
      <c r="S14666" s="669"/>
      <c r="T14666" s="669"/>
      <c r="U14666" s="669"/>
      <c r="AG14666" s="873"/>
      <c r="AN14666" s="669"/>
      <c r="IG14666" s="1009"/>
      <c r="IH14666" s="1009"/>
      <c r="II14666" s="1009"/>
      <c r="IJ14666" s="1009"/>
      <c r="IK14666" s="1009"/>
      <c r="IL14666" s="1009"/>
      <c r="IM14666" s="1009"/>
    </row>
    <row r="14667" spans="17:247" x14ac:dyDescent="0.25">
      <c r="Q14667" s="1333"/>
      <c r="R14667" s="1333"/>
      <c r="S14667" s="669"/>
      <c r="T14667" s="669"/>
      <c r="U14667" s="669"/>
      <c r="AG14667" s="873"/>
      <c r="AN14667" s="669"/>
      <c r="IG14667" s="1009"/>
      <c r="IH14667" s="1009"/>
      <c r="II14667" s="1009"/>
      <c r="IJ14667" s="1009"/>
      <c r="IK14667" s="1009"/>
      <c r="IL14667" s="1009"/>
      <c r="IM14667" s="1009"/>
    </row>
    <row r="14668" spans="17:247" x14ac:dyDescent="0.25">
      <c r="Q14668" s="1333"/>
      <c r="R14668" s="1333"/>
      <c r="S14668" s="669"/>
      <c r="T14668" s="669"/>
      <c r="U14668" s="669"/>
      <c r="AG14668" s="873"/>
      <c r="AN14668" s="669"/>
      <c r="IG14668" s="1009"/>
      <c r="IH14668" s="1009"/>
      <c r="II14668" s="1009"/>
      <c r="IJ14668" s="1009"/>
      <c r="IK14668" s="1009"/>
      <c r="IL14668" s="1009"/>
      <c r="IM14668" s="1009"/>
    </row>
    <row r="14669" spans="17:247" x14ac:dyDescent="0.25">
      <c r="Q14669" s="1333"/>
      <c r="R14669" s="1333"/>
      <c r="S14669" s="669"/>
      <c r="T14669" s="669"/>
      <c r="U14669" s="669"/>
      <c r="AG14669" s="873"/>
      <c r="AN14669" s="669"/>
      <c r="IG14669" s="1009"/>
      <c r="IH14669" s="1009"/>
      <c r="II14669" s="1009"/>
      <c r="IJ14669" s="1009"/>
      <c r="IK14669" s="1009"/>
      <c r="IL14669" s="1009"/>
      <c r="IM14669" s="1009"/>
    </row>
    <row r="14670" spans="17:247" x14ac:dyDescent="0.25">
      <c r="Q14670" s="1333"/>
      <c r="R14670" s="1333"/>
      <c r="S14670" s="669"/>
      <c r="T14670" s="669"/>
      <c r="U14670" s="669"/>
      <c r="AG14670" s="873"/>
      <c r="AN14670" s="669"/>
      <c r="IG14670" s="1009"/>
      <c r="IH14670" s="1009"/>
      <c r="II14670" s="1009"/>
      <c r="IJ14670" s="1009"/>
      <c r="IK14670" s="1009"/>
      <c r="IL14670" s="1009"/>
      <c r="IM14670" s="1009"/>
    </row>
    <row r="14671" spans="17:247" x14ac:dyDescent="0.25">
      <c r="Q14671" s="1333"/>
      <c r="R14671" s="1333"/>
      <c r="S14671" s="669"/>
      <c r="T14671" s="669"/>
      <c r="U14671" s="669"/>
      <c r="AG14671" s="873"/>
      <c r="AN14671" s="669"/>
      <c r="IG14671" s="1009"/>
      <c r="IH14671" s="1009"/>
      <c r="II14671" s="1009"/>
      <c r="IJ14671" s="1009"/>
      <c r="IK14671" s="1009"/>
      <c r="IL14671" s="1009"/>
      <c r="IM14671" s="1009"/>
    </row>
    <row r="14672" spans="17:247" x14ac:dyDescent="0.25">
      <c r="Q14672" s="1333"/>
      <c r="R14672" s="1333"/>
      <c r="S14672" s="669"/>
      <c r="T14672" s="669"/>
      <c r="U14672" s="669"/>
      <c r="AG14672" s="873"/>
      <c r="AN14672" s="669"/>
      <c r="IG14672" s="1009"/>
      <c r="IH14672" s="1009"/>
      <c r="II14672" s="1009"/>
      <c r="IJ14672" s="1009"/>
      <c r="IK14672" s="1009"/>
      <c r="IL14672" s="1009"/>
      <c r="IM14672" s="1009"/>
    </row>
    <row r="14673" spans="17:247" x14ac:dyDescent="0.25">
      <c r="Q14673" s="1333"/>
      <c r="R14673" s="1333"/>
      <c r="S14673" s="669"/>
      <c r="T14673" s="669"/>
      <c r="U14673" s="669"/>
      <c r="AG14673" s="873"/>
      <c r="AN14673" s="669"/>
      <c r="IG14673" s="1009"/>
      <c r="IH14673" s="1009"/>
      <c r="II14673" s="1009"/>
      <c r="IJ14673" s="1009"/>
      <c r="IK14673" s="1009"/>
      <c r="IL14673" s="1009"/>
      <c r="IM14673" s="1009"/>
    </row>
    <row r="14674" spans="17:247" x14ac:dyDescent="0.25">
      <c r="Q14674" s="1333"/>
      <c r="R14674" s="1333"/>
      <c r="S14674" s="669"/>
      <c r="T14674" s="669"/>
      <c r="U14674" s="669"/>
      <c r="AG14674" s="873"/>
      <c r="AN14674" s="669"/>
      <c r="IG14674" s="1009"/>
      <c r="IH14674" s="1009"/>
      <c r="II14674" s="1009"/>
      <c r="IJ14674" s="1009"/>
      <c r="IK14674" s="1009"/>
      <c r="IL14674" s="1009"/>
      <c r="IM14674" s="1009"/>
    </row>
    <row r="14675" spans="17:247" x14ac:dyDescent="0.25">
      <c r="Q14675" s="1333"/>
      <c r="R14675" s="1333"/>
      <c r="S14675" s="669"/>
      <c r="T14675" s="669"/>
      <c r="U14675" s="669"/>
      <c r="AG14675" s="873"/>
      <c r="AN14675" s="669"/>
      <c r="IG14675" s="1009"/>
      <c r="IH14675" s="1009"/>
      <c r="II14675" s="1009"/>
      <c r="IJ14675" s="1009"/>
      <c r="IK14675" s="1009"/>
      <c r="IL14675" s="1009"/>
      <c r="IM14675" s="1009"/>
    </row>
    <row r="14676" spans="17:247" x14ac:dyDescent="0.25">
      <c r="Q14676" s="1333"/>
      <c r="R14676" s="1333"/>
      <c r="S14676" s="669"/>
      <c r="T14676" s="669"/>
      <c r="U14676" s="669"/>
      <c r="AG14676" s="873"/>
      <c r="AN14676" s="669"/>
      <c r="IG14676" s="1009"/>
      <c r="IH14676" s="1009"/>
      <c r="II14676" s="1009"/>
      <c r="IJ14676" s="1009"/>
      <c r="IK14676" s="1009"/>
      <c r="IL14676" s="1009"/>
      <c r="IM14676" s="1009"/>
    </row>
    <row r="14677" spans="17:247" x14ac:dyDescent="0.25">
      <c r="Q14677" s="1333"/>
      <c r="R14677" s="1333"/>
      <c r="S14677" s="669"/>
      <c r="T14677" s="669"/>
      <c r="U14677" s="669"/>
      <c r="AG14677" s="873"/>
      <c r="AN14677" s="669"/>
      <c r="IG14677" s="1009"/>
      <c r="IH14677" s="1009"/>
      <c r="II14677" s="1009"/>
      <c r="IJ14677" s="1009"/>
      <c r="IK14677" s="1009"/>
      <c r="IL14677" s="1009"/>
      <c r="IM14677" s="1009"/>
    </row>
    <row r="14678" spans="17:247" x14ac:dyDescent="0.25">
      <c r="Q14678" s="1333"/>
      <c r="R14678" s="1333"/>
      <c r="S14678" s="669"/>
      <c r="T14678" s="669"/>
      <c r="U14678" s="669"/>
      <c r="AG14678" s="873"/>
      <c r="AN14678" s="669"/>
      <c r="IG14678" s="1009"/>
      <c r="IH14678" s="1009"/>
      <c r="II14678" s="1009"/>
      <c r="IJ14678" s="1009"/>
      <c r="IK14678" s="1009"/>
      <c r="IL14678" s="1009"/>
      <c r="IM14678" s="1009"/>
    </row>
    <row r="14679" spans="17:247" x14ac:dyDescent="0.25">
      <c r="Q14679" s="1333"/>
      <c r="R14679" s="1333"/>
      <c r="S14679" s="669"/>
      <c r="T14679" s="669"/>
      <c r="U14679" s="669"/>
      <c r="AG14679" s="873"/>
      <c r="AN14679" s="669"/>
      <c r="IG14679" s="1009"/>
      <c r="IH14679" s="1009"/>
      <c r="II14679" s="1009"/>
      <c r="IJ14679" s="1009"/>
      <c r="IK14679" s="1009"/>
      <c r="IL14679" s="1009"/>
      <c r="IM14679" s="1009"/>
    </row>
    <row r="14680" spans="17:247" x14ac:dyDescent="0.25">
      <c r="Q14680" s="1333"/>
      <c r="R14680" s="1333"/>
      <c r="S14680" s="669"/>
      <c r="T14680" s="669"/>
      <c r="U14680" s="669"/>
      <c r="AG14680" s="873"/>
      <c r="AN14680" s="669"/>
      <c r="IG14680" s="1009"/>
      <c r="IH14680" s="1009"/>
      <c r="II14680" s="1009"/>
      <c r="IJ14680" s="1009"/>
      <c r="IK14680" s="1009"/>
      <c r="IL14680" s="1009"/>
      <c r="IM14680" s="1009"/>
    </row>
    <row r="14681" spans="17:247" x14ac:dyDescent="0.25">
      <c r="Q14681" s="1333"/>
      <c r="R14681" s="1333"/>
      <c r="S14681" s="669"/>
      <c r="T14681" s="669"/>
      <c r="U14681" s="669"/>
      <c r="AG14681" s="873"/>
      <c r="AN14681" s="669"/>
      <c r="IG14681" s="1009"/>
      <c r="IH14681" s="1009"/>
      <c r="II14681" s="1009"/>
      <c r="IJ14681" s="1009"/>
      <c r="IK14681" s="1009"/>
      <c r="IL14681" s="1009"/>
      <c r="IM14681" s="1009"/>
    </row>
    <row r="14682" spans="17:247" x14ac:dyDescent="0.25">
      <c r="Q14682" s="1333"/>
      <c r="R14682" s="1333"/>
      <c r="S14682" s="669"/>
      <c r="T14682" s="669"/>
      <c r="U14682" s="669"/>
      <c r="AG14682" s="873"/>
      <c r="AN14682" s="669"/>
      <c r="IG14682" s="1009"/>
      <c r="IH14682" s="1009"/>
      <c r="II14682" s="1009"/>
      <c r="IJ14682" s="1009"/>
      <c r="IK14682" s="1009"/>
      <c r="IL14682" s="1009"/>
      <c r="IM14682" s="1009"/>
    </row>
    <row r="14683" spans="17:247" x14ac:dyDescent="0.25">
      <c r="Q14683" s="1333"/>
      <c r="R14683" s="1333"/>
      <c r="S14683" s="669"/>
      <c r="T14683" s="669"/>
      <c r="U14683" s="669"/>
      <c r="AG14683" s="873"/>
      <c r="AN14683" s="669"/>
      <c r="IG14683" s="1009"/>
      <c r="IH14683" s="1009"/>
      <c r="II14683" s="1009"/>
      <c r="IJ14683" s="1009"/>
      <c r="IK14683" s="1009"/>
      <c r="IL14683" s="1009"/>
      <c r="IM14683" s="1009"/>
    </row>
    <row r="14684" spans="17:247" x14ac:dyDescent="0.25">
      <c r="Q14684" s="1333"/>
      <c r="R14684" s="1333"/>
      <c r="S14684" s="669"/>
      <c r="T14684" s="669"/>
      <c r="U14684" s="669"/>
      <c r="AG14684" s="873"/>
      <c r="AN14684" s="669"/>
      <c r="IG14684" s="1009"/>
      <c r="IH14684" s="1009"/>
      <c r="II14684" s="1009"/>
      <c r="IJ14684" s="1009"/>
      <c r="IK14684" s="1009"/>
      <c r="IL14684" s="1009"/>
      <c r="IM14684" s="1009"/>
    </row>
    <row r="14685" spans="17:247" x14ac:dyDescent="0.25">
      <c r="Q14685" s="1333"/>
      <c r="R14685" s="1333"/>
      <c r="S14685" s="669"/>
      <c r="T14685" s="669"/>
      <c r="U14685" s="669"/>
      <c r="AG14685" s="873"/>
      <c r="AN14685" s="669"/>
      <c r="IG14685" s="1009"/>
      <c r="IH14685" s="1009"/>
      <c r="II14685" s="1009"/>
      <c r="IJ14685" s="1009"/>
      <c r="IK14685" s="1009"/>
      <c r="IL14685" s="1009"/>
      <c r="IM14685" s="1009"/>
    </row>
    <row r="14686" spans="17:247" x14ac:dyDescent="0.25">
      <c r="Q14686" s="1333"/>
      <c r="R14686" s="1333"/>
      <c r="S14686" s="669"/>
      <c r="T14686" s="669"/>
      <c r="U14686" s="669"/>
      <c r="AG14686" s="873"/>
      <c r="AN14686" s="669"/>
      <c r="IG14686" s="1009"/>
      <c r="IH14686" s="1009"/>
      <c r="II14686" s="1009"/>
      <c r="IJ14686" s="1009"/>
      <c r="IK14686" s="1009"/>
      <c r="IL14686" s="1009"/>
      <c r="IM14686" s="1009"/>
    </row>
    <row r="14687" spans="17:247" x14ac:dyDescent="0.25">
      <c r="Q14687" s="1333"/>
      <c r="R14687" s="1333"/>
      <c r="S14687" s="669"/>
      <c r="T14687" s="669"/>
      <c r="U14687" s="669"/>
      <c r="AG14687" s="873"/>
      <c r="AN14687" s="669"/>
      <c r="IG14687" s="1009"/>
      <c r="IH14687" s="1009"/>
      <c r="II14687" s="1009"/>
      <c r="IJ14687" s="1009"/>
      <c r="IK14687" s="1009"/>
      <c r="IL14687" s="1009"/>
      <c r="IM14687" s="1009"/>
    </row>
    <row r="14688" spans="17:247" x14ac:dyDescent="0.25">
      <c r="Q14688" s="1333"/>
      <c r="R14688" s="1333"/>
      <c r="S14688" s="669"/>
      <c r="T14688" s="669"/>
      <c r="U14688" s="669"/>
      <c r="AG14688" s="873"/>
      <c r="AN14688" s="669"/>
      <c r="IG14688" s="1009"/>
      <c r="IH14688" s="1009"/>
      <c r="II14688" s="1009"/>
      <c r="IJ14688" s="1009"/>
      <c r="IK14688" s="1009"/>
      <c r="IL14688" s="1009"/>
      <c r="IM14688" s="1009"/>
    </row>
    <row r="14689" spans="17:247" x14ac:dyDescent="0.25">
      <c r="Q14689" s="1333"/>
      <c r="R14689" s="1333"/>
      <c r="S14689" s="669"/>
      <c r="T14689" s="669"/>
      <c r="U14689" s="669"/>
      <c r="AG14689" s="873"/>
      <c r="AN14689" s="669"/>
      <c r="IG14689" s="1009"/>
      <c r="IH14689" s="1009"/>
      <c r="II14689" s="1009"/>
      <c r="IJ14689" s="1009"/>
      <c r="IK14689" s="1009"/>
      <c r="IL14689" s="1009"/>
      <c r="IM14689" s="1009"/>
    </row>
    <row r="14690" spans="17:247" x14ac:dyDescent="0.25">
      <c r="Q14690" s="1333"/>
      <c r="R14690" s="1333"/>
      <c r="S14690" s="669"/>
      <c r="T14690" s="669"/>
      <c r="U14690" s="669"/>
      <c r="AG14690" s="873"/>
      <c r="AN14690" s="669"/>
      <c r="IG14690" s="1009"/>
      <c r="IH14690" s="1009"/>
      <c r="II14690" s="1009"/>
      <c r="IJ14690" s="1009"/>
      <c r="IK14690" s="1009"/>
      <c r="IL14690" s="1009"/>
      <c r="IM14690" s="1009"/>
    </row>
    <row r="14691" spans="17:247" x14ac:dyDescent="0.25">
      <c r="Q14691" s="1333"/>
      <c r="R14691" s="1333"/>
      <c r="S14691" s="669"/>
      <c r="T14691" s="669"/>
      <c r="U14691" s="669"/>
      <c r="AG14691" s="873"/>
      <c r="AN14691" s="669"/>
      <c r="IG14691" s="1009"/>
      <c r="IH14691" s="1009"/>
      <c r="II14691" s="1009"/>
      <c r="IJ14691" s="1009"/>
      <c r="IK14691" s="1009"/>
      <c r="IL14691" s="1009"/>
      <c r="IM14691" s="1009"/>
    </row>
    <row r="14692" spans="17:247" x14ac:dyDescent="0.25">
      <c r="Q14692" s="1333"/>
      <c r="R14692" s="1333"/>
      <c r="S14692" s="669"/>
      <c r="T14692" s="669"/>
      <c r="U14692" s="669"/>
      <c r="AG14692" s="873"/>
      <c r="AN14692" s="669"/>
      <c r="IG14692" s="1009"/>
      <c r="IH14692" s="1009"/>
      <c r="II14692" s="1009"/>
      <c r="IJ14692" s="1009"/>
      <c r="IK14692" s="1009"/>
      <c r="IL14692" s="1009"/>
      <c r="IM14692" s="1009"/>
    </row>
    <row r="14693" spans="17:247" x14ac:dyDescent="0.25">
      <c r="Q14693" s="1333"/>
      <c r="R14693" s="1333"/>
      <c r="S14693" s="669"/>
      <c r="T14693" s="669"/>
      <c r="U14693" s="669"/>
      <c r="AG14693" s="873"/>
      <c r="AN14693" s="669"/>
      <c r="IG14693" s="1009"/>
      <c r="IH14693" s="1009"/>
      <c r="II14693" s="1009"/>
      <c r="IJ14693" s="1009"/>
      <c r="IK14693" s="1009"/>
      <c r="IL14693" s="1009"/>
      <c r="IM14693" s="1009"/>
    </row>
    <row r="14694" spans="17:247" x14ac:dyDescent="0.25">
      <c r="Q14694" s="1333"/>
      <c r="R14694" s="1333"/>
      <c r="S14694" s="669"/>
      <c r="T14694" s="669"/>
      <c r="U14694" s="669"/>
      <c r="AG14694" s="873"/>
      <c r="AN14694" s="669"/>
      <c r="IG14694" s="1009"/>
      <c r="IH14694" s="1009"/>
      <c r="II14694" s="1009"/>
      <c r="IJ14694" s="1009"/>
      <c r="IK14694" s="1009"/>
      <c r="IL14694" s="1009"/>
      <c r="IM14694" s="1009"/>
    </row>
    <row r="14695" spans="17:247" x14ac:dyDescent="0.25">
      <c r="Q14695" s="1333"/>
      <c r="R14695" s="1333"/>
      <c r="S14695" s="669"/>
      <c r="T14695" s="669"/>
      <c r="U14695" s="669"/>
      <c r="AG14695" s="873"/>
      <c r="AN14695" s="669"/>
      <c r="IG14695" s="1009"/>
      <c r="IH14695" s="1009"/>
      <c r="II14695" s="1009"/>
      <c r="IJ14695" s="1009"/>
      <c r="IK14695" s="1009"/>
      <c r="IL14695" s="1009"/>
      <c r="IM14695" s="1009"/>
    </row>
    <row r="14696" spans="17:247" x14ac:dyDescent="0.25">
      <c r="Q14696" s="1333"/>
      <c r="R14696" s="1333"/>
      <c r="S14696" s="669"/>
      <c r="T14696" s="669"/>
      <c r="U14696" s="669"/>
      <c r="AG14696" s="873"/>
      <c r="AN14696" s="669"/>
      <c r="IG14696" s="1009"/>
      <c r="IH14696" s="1009"/>
      <c r="II14696" s="1009"/>
      <c r="IJ14696" s="1009"/>
      <c r="IK14696" s="1009"/>
      <c r="IL14696" s="1009"/>
      <c r="IM14696" s="1009"/>
    </row>
    <row r="14697" spans="17:247" x14ac:dyDescent="0.25">
      <c r="Q14697" s="1333"/>
      <c r="R14697" s="1333"/>
      <c r="S14697" s="669"/>
      <c r="T14697" s="669"/>
      <c r="U14697" s="669"/>
      <c r="AG14697" s="873"/>
      <c r="AN14697" s="669"/>
      <c r="IG14697" s="1009"/>
      <c r="IH14697" s="1009"/>
      <c r="II14697" s="1009"/>
      <c r="IJ14697" s="1009"/>
      <c r="IK14697" s="1009"/>
      <c r="IL14697" s="1009"/>
      <c r="IM14697" s="1009"/>
    </row>
    <row r="14698" spans="17:247" x14ac:dyDescent="0.25">
      <c r="Q14698" s="1333"/>
      <c r="R14698" s="1333"/>
      <c r="S14698" s="669"/>
      <c r="T14698" s="669"/>
      <c r="U14698" s="669"/>
      <c r="AG14698" s="873"/>
      <c r="AN14698" s="669"/>
      <c r="IG14698" s="1009"/>
      <c r="IH14698" s="1009"/>
      <c r="II14698" s="1009"/>
      <c r="IJ14698" s="1009"/>
      <c r="IK14698" s="1009"/>
      <c r="IL14698" s="1009"/>
      <c r="IM14698" s="1009"/>
    </row>
    <row r="14699" spans="17:247" x14ac:dyDescent="0.25">
      <c r="Q14699" s="1333"/>
      <c r="R14699" s="1333"/>
      <c r="S14699" s="669"/>
      <c r="T14699" s="669"/>
      <c r="U14699" s="669"/>
      <c r="AG14699" s="873"/>
      <c r="AN14699" s="669"/>
      <c r="IG14699" s="1009"/>
      <c r="IH14699" s="1009"/>
      <c r="II14699" s="1009"/>
      <c r="IJ14699" s="1009"/>
      <c r="IK14699" s="1009"/>
      <c r="IL14699" s="1009"/>
      <c r="IM14699" s="1009"/>
    </row>
    <row r="14700" spans="17:247" x14ac:dyDescent="0.25">
      <c r="Q14700" s="1333"/>
      <c r="R14700" s="1333"/>
      <c r="S14700" s="669"/>
      <c r="T14700" s="669"/>
      <c r="U14700" s="669"/>
      <c r="AG14700" s="873"/>
      <c r="AN14700" s="669"/>
      <c r="IG14700" s="1009"/>
      <c r="IH14700" s="1009"/>
      <c r="II14700" s="1009"/>
      <c r="IJ14700" s="1009"/>
      <c r="IK14700" s="1009"/>
      <c r="IL14700" s="1009"/>
      <c r="IM14700" s="1009"/>
    </row>
    <row r="14701" spans="17:247" x14ac:dyDescent="0.25">
      <c r="Q14701" s="1333"/>
      <c r="R14701" s="1333"/>
      <c r="S14701" s="669"/>
      <c r="T14701" s="669"/>
      <c r="U14701" s="669"/>
      <c r="AG14701" s="873"/>
      <c r="AN14701" s="669"/>
      <c r="IG14701" s="1009"/>
      <c r="IH14701" s="1009"/>
      <c r="II14701" s="1009"/>
      <c r="IJ14701" s="1009"/>
      <c r="IK14701" s="1009"/>
      <c r="IL14701" s="1009"/>
      <c r="IM14701" s="1009"/>
    </row>
    <row r="14702" spans="17:247" x14ac:dyDescent="0.25">
      <c r="Q14702" s="1333"/>
      <c r="R14702" s="1333"/>
      <c r="S14702" s="669"/>
      <c r="T14702" s="669"/>
      <c r="U14702" s="669"/>
      <c r="AG14702" s="873"/>
      <c r="AN14702" s="669"/>
      <c r="IG14702" s="1009"/>
      <c r="IH14702" s="1009"/>
      <c r="II14702" s="1009"/>
      <c r="IJ14702" s="1009"/>
      <c r="IK14702" s="1009"/>
      <c r="IL14702" s="1009"/>
      <c r="IM14702" s="1009"/>
    </row>
    <row r="14703" spans="17:247" x14ac:dyDescent="0.25">
      <c r="Q14703" s="1333"/>
      <c r="R14703" s="1333"/>
      <c r="S14703" s="669"/>
      <c r="T14703" s="669"/>
      <c r="U14703" s="669"/>
      <c r="AG14703" s="873"/>
      <c r="AN14703" s="669"/>
      <c r="IG14703" s="1009"/>
      <c r="IH14703" s="1009"/>
      <c r="II14703" s="1009"/>
      <c r="IJ14703" s="1009"/>
      <c r="IK14703" s="1009"/>
      <c r="IL14703" s="1009"/>
      <c r="IM14703" s="1009"/>
    </row>
    <row r="14704" spans="17:247" x14ac:dyDescent="0.25">
      <c r="Q14704" s="1333"/>
      <c r="R14704" s="1333"/>
      <c r="S14704" s="669"/>
      <c r="T14704" s="669"/>
      <c r="U14704" s="669"/>
      <c r="AG14704" s="873"/>
      <c r="AN14704" s="669"/>
      <c r="IG14704" s="1009"/>
      <c r="IH14704" s="1009"/>
      <c r="II14704" s="1009"/>
      <c r="IJ14704" s="1009"/>
      <c r="IK14704" s="1009"/>
      <c r="IL14704" s="1009"/>
      <c r="IM14704" s="1009"/>
    </row>
    <row r="14705" spans="17:247" x14ac:dyDescent="0.25">
      <c r="Q14705" s="1333"/>
      <c r="R14705" s="1333"/>
      <c r="S14705" s="669"/>
      <c r="T14705" s="669"/>
      <c r="U14705" s="669"/>
      <c r="AG14705" s="873"/>
      <c r="AN14705" s="669"/>
      <c r="IG14705" s="1009"/>
      <c r="IH14705" s="1009"/>
      <c r="II14705" s="1009"/>
      <c r="IJ14705" s="1009"/>
      <c r="IK14705" s="1009"/>
      <c r="IL14705" s="1009"/>
      <c r="IM14705" s="1009"/>
    </row>
    <row r="14706" spans="17:247" x14ac:dyDescent="0.25">
      <c r="Q14706" s="1333"/>
      <c r="R14706" s="1333"/>
      <c r="S14706" s="669"/>
      <c r="T14706" s="669"/>
      <c r="U14706" s="669"/>
      <c r="AG14706" s="873"/>
      <c r="AN14706" s="669"/>
      <c r="IG14706" s="1009"/>
      <c r="IH14706" s="1009"/>
      <c r="II14706" s="1009"/>
      <c r="IJ14706" s="1009"/>
      <c r="IK14706" s="1009"/>
      <c r="IL14706" s="1009"/>
      <c r="IM14706" s="1009"/>
    </row>
    <row r="14707" spans="17:247" x14ac:dyDescent="0.25">
      <c r="Q14707" s="1333"/>
      <c r="R14707" s="1333"/>
      <c r="S14707" s="669"/>
      <c r="T14707" s="669"/>
      <c r="U14707" s="669"/>
      <c r="AG14707" s="873"/>
      <c r="AN14707" s="669"/>
      <c r="IG14707" s="1009"/>
      <c r="IH14707" s="1009"/>
      <c r="II14707" s="1009"/>
      <c r="IJ14707" s="1009"/>
      <c r="IK14707" s="1009"/>
      <c r="IL14707" s="1009"/>
      <c r="IM14707" s="1009"/>
    </row>
    <row r="14708" spans="17:247" x14ac:dyDescent="0.25">
      <c r="Q14708" s="1333"/>
      <c r="R14708" s="1333"/>
      <c r="S14708" s="669"/>
      <c r="T14708" s="669"/>
      <c r="U14708" s="669"/>
      <c r="AG14708" s="873"/>
      <c r="AN14708" s="669"/>
      <c r="IG14708" s="1009"/>
      <c r="IH14708" s="1009"/>
      <c r="II14708" s="1009"/>
      <c r="IJ14708" s="1009"/>
      <c r="IK14708" s="1009"/>
      <c r="IL14708" s="1009"/>
      <c r="IM14708" s="1009"/>
    </row>
    <row r="14709" spans="17:247" x14ac:dyDescent="0.25">
      <c r="Q14709" s="1333"/>
      <c r="R14709" s="1333"/>
      <c r="S14709" s="669"/>
      <c r="T14709" s="669"/>
      <c r="U14709" s="669"/>
      <c r="AG14709" s="873"/>
      <c r="AN14709" s="669"/>
      <c r="IG14709" s="1009"/>
      <c r="IH14709" s="1009"/>
      <c r="II14709" s="1009"/>
      <c r="IJ14709" s="1009"/>
      <c r="IK14709" s="1009"/>
      <c r="IL14709" s="1009"/>
      <c r="IM14709" s="1009"/>
    </row>
    <row r="14710" spans="17:247" x14ac:dyDescent="0.25">
      <c r="Q14710" s="1333"/>
      <c r="R14710" s="1333"/>
      <c r="S14710" s="669"/>
      <c r="T14710" s="669"/>
      <c r="U14710" s="669"/>
      <c r="AG14710" s="873"/>
      <c r="AN14710" s="669"/>
      <c r="IG14710" s="1009"/>
      <c r="IH14710" s="1009"/>
      <c r="II14710" s="1009"/>
      <c r="IJ14710" s="1009"/>
      <c r="IK14710" s="1009"/>
      <c r="IL14710" s="1009"/>
      <c r="IM14710" s="1009"/>
    </row>
    <row r="14711" spans="17:247" x14ac:dyDescent="0.25">
      <c r="Q14711" s="1333"/>
      <c r="R14711" s="1333"/>
      <c r="S14711" s="669"/>
      <c r="T14711" s="669"/>
      <c r="U14711" s="669"/>
      <c r="AG14711" s="873"/>
      <c r="AN14711" s="669"/>
      <c r="IG14711" s="1009"/>
      <c r="IH14711" s="1009"/>
      <c r="II14711" s="1009"/>
      <c r="IJ14711" s="1009"/>
      <c r="IK14711" s="1009"/>
      <c r="IL14711" s="1009"/>
      <c r="IM14711" s="1009"/>
    </row>
    <row r="14712" spans="17:247" x14ac:dyDescent="0.25">
      <c r="Q14712" s="1333"/>
      <c r="R14712" s="1333"/>
      <c r="S14712" s="669"/>
      <c r="T14712" s="669"/>
      <c r="U14712" s="669"/>
      <c r="AG14712" s="873"/>
      <c r="AN14712" s="669"/>
      <c r="IG14712" s="1009"/>
      <c r="IH14712" s="1009"/>
      <c r="II14712" s="1009"/>
      <c r="IJ14712" s="1009"/>
      <c r="IK14712" s="1009"/>
      <c r="IL14712" s="1009"/>
      <c r="IM14712" s="1009"/>
    </row>
    <row r="14713" spans="17:247" x14ac:dyDescent="0.25">
      <c r="Q14713" s="1333"/>
      <c r="R14713" s="1333"/>
      <c r="S14713" s="669"/>
      <c r="T14713" s="669"/>
      <c r="U14713" s="669"/>
      <c r="AG14713" s="873"/>
      <c r="AN14713" s="669"/>
      <c r="IG14713" s="1009"/>
      <c r="IH14713" s="1009"/>
      <c r="II14713" s="1009"/>
      <c r="IJ14713" s="1009"/>
      <c r="IK14713" s="1009"/>
      <c r="IL14713" s="1009"/>
      <c r="IM14713" s="1009"/>
    </row>
    <row r="14714" spans="17:247" x14ac:dyDescent="0.25">
      <c r="Q14714" s="1333"/>
      <c r="R14714" s="1333"/>
      <c r="S14714" s="669"/>
      <c r="T14714" s="669"/>
      <c r="U14714" s="669"/>
      <c r="AG14714" s="873"/>
      <c r="AN14714" s="669"/>
      <c r="IG14714" s="1009"/>
      <c r="IH14714" s="1009"/>
      <c r="II14714" s="1009"/>
      <c r="IJ14714" s="1009"/>
      <c r="IK14714" s="1009"/>
      <c r="IL14714" s="1009"/>
      <c r="IM14714" s="1009"/>
    </row>
    <row r="14715" spans="17:247" x14ac:dyDescent="0.25">
      <c r="Q14715" s="1333"/>
      <c r="R14715" s="1333"/>
      <c r="S14715" s="669"/>
      <c r="T14715" s="669"/>
      <c r="U14715" s="669"/>
      <c r="AG14715" s="873"/>
      <c r="AN14715" s="669"/>
      <c r="IG14715" s="1009"/>
      <c r="IH14715" s="1009"/>
      <c r="II14715" s="1009"/>
      <c r="IJ14715" s="1009"/>
      <c r="IK14715" s="1009"/>
      <c r="IL14715" s="1009"/>
      <c r="IM14715" s="1009"/>
    </row>
    <row r="14716" spans="17:247" x14ac:dyDescent="0.25">
      <c r="Q14716" s="1333"/>
      <c r="R14716" s="1333"/>
      <c r="S14716" s="669"/>
      <c r="T14716" s="669"/>
      <c r="U14716" s="669"/>
      <c r="AG14716" s="873"/>
      <c r="AN14716" s="669"/>
      <c r="IG14716" s="1009"/>
      <c r="IH14716" s="1009"/>
      <c r="II14716" s="1009"/>
      <c r="IJ14716" s="1009"/>
      <c r="IK14716" s="1009"/>
      <c r="IL14716" s="1009"/>
      <c r="IM14716" s="1009"/>
    </row>
    <row r="14717" spans="17:247" x14ac:dyDescent="0.25">
      <c r="Q14717" s="1333"/>
      <c r="R14717" s="1333"/>
      <c r="S14717" s="669"/>
      <c r="T14717" s="669"/>
      <c r="U14717" s="669"/>
      <c r="AG14717" s="873"/>
      <c r="AN14717" s="669"/>
      <c r="IG14717" s="1009"/>
      <c r="IH14717" s="1009"/>
      <c r="II14717" s="1009"/>
      <c r="IJ14717" s="1009"/>
      <c r="IK14717" s="1009"/>
      <c r="IL14717" s="1009"/>
      <c r="IM14717" s="1009"/>
    </row>
    <row r="14718" spans="17:247" x14ac:dyDescent="0.25">
      <c r="Q14718" s="1333"/>
      <c r="R14718" s="1333"/>
      <c r="S14718" s="669"/>
      <c r="T14718" s="669"/>
      <c r="U14718" s="669"/>
      <c r="AG14718" s="873"/>
      <c r="AN14718" s="669"/>
      <c r="IG14718" s="1009"/>
      <c r="IH14718" s="1009"/>
      <c r="II14718" s="1009"/>
      <c r="IJ14718" s="1009"/>
      <c r="IK14718" s="1009"/>
      <c r="IL14718" s="1009"/>
      <c r="IM14718" s="1009"/>
    </row>
    <row r="14719" spans="17:247" x14ac:dyDescent="0.25">
      <c r="Q14719" s="1333"/>
      <c r="R14719" s="1333"/>
      <c r="S14719" s="669"/>
      <c r="T14719" s="669"/>
      <c r="U14719" s="669"/>
      <c r="AG14719" s="873"/>
      <c r="AN14719" s="669"/>
      <c r="IG14719" s="1009"/>
      <c r="IH14719" s="1009"/>
      <c r="II14719" s="1009"/>
      <c r="IJ14719" s="1009"/>
      <c r="IK14719" s="1009"/>
      <c r="IL14719" s="1009"/>
      <c r="IM14719" s="1009"/>
    </row>
    <row r="14720" spans="17:247" x14ac:dyDescent="0.25">
      <c r="Q14720" s="1333"/>
      <c r="R14720" s="1333"/>
      <c r="S14720" s="669"/>
      <c r="T14720" s="669"/>
      <c r="U14720" s="669"/>
      <c r="AG14720" s="873"/>
      <c r="AN14720" s="669"/>
      <c r="IG14720" s="1009"/>
      <c r="IH14720" s="1009"/>
      <c r="II14720" s="1009"/>
      <c r="IJ14720" s="1009"/>
      <c r="IK14720" s="1009"/>
      <c r="IL14720" s="1009"/>
      <c r="IM14720" s="1009"/>
    </row>
    <row r="14721" spans="17:247" x14ac:dyDescent="0.25">
      <c r="Q14721" s="1333"/>
      <c r="R14721" s="1333"/>
      <c r="S14721" s="669"/>
      <c r="T14721" s="669"/>
      <c r="U14721" s="669"/>
      <c r="AG14721" s="873"/>
      <c r="AN14721" s="669"/>
      <c r="IG14721" s="1009"/>
      <c r="IH14721" s="1009"/>
      <c r="II14721" s="1009"/>
      <c r="IJ14721" s="1009"/>
      <c r="IK14721" s="1009"/>
      <c r="IL14721" s="1009"/>
      <c r="IM14721" s="1009"/>
    </row>
    <row r="14722" spans="17:247" x14ac:dyDescent="0.25">
      <c r="Q14722" s="1333"/>
      <c r="R14722" s="1333"/>
      <c r="S14722" s="669"/>
      <c r="T14722" s="669"/>
      <c r="U14722" s="669"/>
      <c r="AG14722" s="873"/>
      <c r="AN14722" s="669"/>
      <c r="IG14722" s="1009"/>
      <c r="IH14722" s="1009"/>
      <c r="II14722" s="1009"/>
      <c r="IJ14722" s="1009"/>
      <c r="IK14722" s="1009"/>
      <c r="IL14722" s="1009"/>
      <c r="IM14722" s="1009"/>
    </row>
    <row r="14723" spans="17:247" x14ac:dyDescent="0.25">
      <c r="Q14723" s="1333"/>
      <c r="R14723" s="1333"/>
      <c r="S14723" s="669"/>
      <c r="T14723" s="669"/>
      <c r="U14723" s="669"/>
      <c r="AG14723" s="873"/>
      <c r="AN14723" s="669"/>
      <c r="IG14723" s="1009"/>
      <c r="IH14723" s="1009"/>
      <c r="II14723" s="1009"/>
      <c r="IJ14723" s="1009"/>
      <c r="IK14723" s="1009"/>
      <c r="IL14723" s="1009"/>
      <c r="IM14723" s="1009"/>
    </row>
    <row r="14724" spans="17:247" x14ac:dyDescent="0.25">
      <c r="Q14724" s="1333"/>
      <c r="R14724" s="1333"/>
      <c r="S14724" s="669"/>
      <c r="T14724" s="669"/>
      <c r="U14724" s="669"/>
      <c r="AG14724" s="873"/>
      <c r="AN14724" s="669"/>
      <c r="IG14724" s="1009"/>
      <c r="IH14724" s="1009"/>
      <c r="II14724" s="1009"/>
      <c r="IJ14724" s="1009"/>
      <c r="IK14724" s="1009"/>
      <c r="IL14724" s="1009"/>
      <c r="IM14724" s="1009"/>
    </row>
    <row r="14725" spans="17:247" x14ac:dyDescent="0.25">
      <c r="Q14725" s="1333"/>
      <c r="R14725" s="1333"/>
      <c r="S14725" s="669"/>
      <c r="T14725" s="669"/>
      <c r="U14725" s="669"/>
      <c r="AG14725" s="873"/>
      <c r="AN14725" s="669"/>
      <c r="IG14725" s="1009"/>
      <c r="IH14725" s="1009"/>
      <c r="II14725" s="1009"/>
      <c r="IJ14725" s="1009"/>
      <c r="IK14725" s="1009"/>
      <c r="IL14725" s="1009"/>
      <c r="IM14725" s="1009"/>
    </row>
    <row r="14726" spans="17:247" x14ac:dyDescent="0.25">
      <c r="Q14726" s="1333"/>
      <c r="R14726" s="1333"/>
      <c r="S14726" s="669"/>
      <c r="T14726" s="669"/>
      <c r="U14726" s="669"/>
      <c r="AG14726" s="873"/>
      <c r="AN14726" s="669"/>
      <c r="IG14726" s="1009"/>
      <c r="IH14726" s="1009"/>
      <c r="II14726" s="1009"/>
      <c r="IJ14726" s="1009"/>
      <c r="IK14726" s="1009"/>
      <c r="IL14726" s="1009"/>
      <c r="IM14726" s="1009"/>
    </row>
    <row r="14727" spans="17:247" x14ac:dyDescent="0.25">
      <c r="Q14727" s="1333"/>
      <c r="R14727" s="1333"/>
      <c r="S14727" s="669"/>
      <c r="T14727" s="669"/>
      <c r="U14727" s="669"/>
      <c r="AG14727" s="873"/>
      <c r="AN14727" s="669"/>
      <c r="IG14727" s="1009"/>
      <c r="IH14727" s="1009"/>
      <c r="II14727" s="1009"/>
      <c r="IJ14727" s="1009"/>
      <c r="IK14727" s="1009"/>
      <c r="IL14727" s="1009"/>
      <c r="IM14727" s="1009"/>
    </row>
    <row r="14728" spans="17:247" x14ac:dyDescent="0.25">
      <c r="Q14728" s="1333"/>
      <c r="R14728" s="1333"/>
      <c r="S14728" s="669"/>
      <c r="T14728" s="669"/>
      <c r="U14728" s="669"/>
      <c r="AG14728" s="873"/>
      <c r="AN14728" s="669"/>
      <c r="IG14728" s="1009"/>
      <c r="IH14728" s="1009"/>
      <c r="II14728" s="1009"/>
      <c r="IJ14728" s="1009"/>
      <c r="IK14728" s="1009"/>
      <c r="IL14728" s="1009"/>
      <c r="IM14728" s="1009"/>
    </row>
    <row r="14729" spans="17:247" x14ac:dyDescent="0.25">
      <c r="Q14729" s="1333"/>
      <c r="R14729" s="1333"/>
      <c r="S14729" s="669"/>
      <c r="T14729" s="669"/>
      <c r="U14729" s="669"/>
      <c r="AG14729" s="873"/>
      <c r="AN14729" s="669"/>
      <c r="IG14729" s="1009"/>
      <c r="IH14729" s="1009"/>
      <c r="II14729" s="1009"/>
      <c r="IJ14729" s="1009"/>
      <c r="IK14729" s="1009"/>
      <c r="IL14729" s="1009"/>
      <c r="IM14729" s="1009"/>
    </row>
    <row r="14730" spans="17:247" x14ac:dyDescent="0.25">
      <c r="Q14730" s="1333"/>
      <c r="R14730" s="1333"/>
      <c r="S14730" s="669"/>
      <c r="T14730" s="669"/>
      <c r="U14730" s="669"/>
      <c r="AG14730" s="873"/>
      <c r="AN14730" s="669"/>
      <c r="IG14730" s="1009"/>
      <c r="IH14730" s="1009"/>
      <c r="II14730" s="1009"/>
      <c r="IJ14730" s="1009"/>
      <c r="IK14730" s="1009"/>
      <c r="IL14730" s="1009"/>
      <c r="IM14730" s="1009"/>
    </row>
    <row r="14731" spans="17:247" x14ac:dyDescent="0.25">
      <c r="Q14731" s="1333"/>
      <c r="R14731" s="1333"/>
      <c r="S14731" s="669"/>
      <c r="T14731" s="669"/>
      <c r="U14731" s="669"/>
      <c r="AG14731" s="873"/>
      <c r="AN14731" s="669"/>
      <c r="IG14731" s="1009"/>
      <c r="IH14731" s="1009"/>
      <c r="II14731" s="1009"/>
      <c r="IJ14731" s="1009"/>
      <c r="IK14731" s="1009"/>
      <c r="IL14731" s="1009"/>
      <c r="IM14731" s="1009"/>
    </row>
    <row r="14732" spans="17:247" x14ac:dyDescent="0.25">
      <c r="Q14732" s="1333"/>
      <c r="R14732" s="1333"/>
      <c r="S14732" s="669"/>
      <c r="T14732" s="669"/>
      <c r="U14732" s="669"/>
      <c r="AG14732" s="873"/>
      <c r="AN14732" s="669"/>
      <c r="IG14732" s="1009"/>
      <c r="IH14732" s="1009"/>
      <c r="II14732" s="1009"/>
      <c r="IJ14732" s="1009"/>
      <c r="IK14732" s="1009"/>
      <c r="IL14732" s="1009"/>
      <c r="IM14732" s="1009"/>
    </row>
    <row r="14733" spans="17:247" x14ac:dyDescent="0.25">
      <c r="Q14733" s="1333"/>
      <c r="R14733" s="1333"/>
      <c r="S14733" s="669"/>
      <c r="T14733" s="669"/>
      <c r="U14733" s="669"/>
      <c r="AG14733" s="873"/>
      <c r="AN14733" s="669"/>
      <c r="IG14733" s="1009"/>
      <c r="IH14733" s="1009"/>
      <c r="II14733" s="1009"/>
      <c r="IJ14733" s="1009"/>
      <c r="IK14733" s="1009"/>
      <c r="IL14733" s="1009"/>
      <c r="IM14733" s="1009"/>
    </row>
    <row r="14734" spans="17:247" x14ac:dyDescent="0.25">
      <c r="Q14734" s="1333"/>
      <c r="R14734" s="1333"/>
      <c r="S14734" s="669"/>
      <c r="T14734" s="669"/>
      <c r="U14734" s="669"/>
      <c r="AG14734" s="873"/>
      <c r="AN14734" s="669"/>
      <c r="IG14734" s="1009"/>
      <c r="IH14734" s="1009"/>
      <c r="II14734" s="1009"/>
      <c r="IJ14734" s="1009"/>
      <c r="IK14734" s="1009"/>
      <c r="IL14734" s="1009"/>
      <c r="IM14734" s="1009"/>
    </row>
    <row r="14735" spans="17:247" x14ac:dyDescent="0.25">
      <c r="Q14735" s="1333"/>
      <c r="R14735" s="1333"/>
      <c r="S14735" s="669"/>
      <c r="T14735" s="669"/>
      <c r="U14735" s="669"/>
      <c r="AG14735" s="873"/>
      <c r="AN14735" s="669"/>
      <c r="IG14735" s="1009"/>
      <c r="IH14735" s="1009"/>
      <c r="II14735" s="1009"/>
      <c r="IJ14735" s="1009"/>
      <c r="IK14735" s="1009"/>
      <c r="IL14735" s="1009"/>
      <c r="IM14735" s="1009"/>
    </row>
    <row r="14736" spans="17:247" x14ac:dyDescent="0.25">
      <c r="Q14736" s="1333"/>
      <c r="R14736" s="1333"/>
      <c r="S14736" s="669"/>
      <c r="T14736" s="669"/>
      <c r="U14736" s="669"/>
      <c r="AG14736" s="873"/>
      <c r="AN14736" s="669"/>
      <c r="IG14736" s="1009"/>
      <c r="IH14736" s="1009"/>
      <c r="II14736" s="1009"/>
      <c r="IJ14736" s="1009"/>
      <c r="IK14736" s="1009"/>
      <c r="IL14736" s="1009"/>
      <c r="IM14736" s="1009"/>
    </row>
    <row r="14737" spans="17:247" x14ac:dyDescent="0.25">
      <c r="Q14737" s="1333"/>
      <c r="R14737" s="1333"/>
      <c r="S14737" s="669"/>
      <c r="T14737" s="669"/>
      <c r="U14737" s="669"/>
      <c r="AG14737" s="873"/>
      <c r="AN14737" s="669"/>
      <c r="IG14737" s="1009"/>
      <c r="IH14737" s="1009"/>
      <c r="II14737" s="1009"/>
      <c r="IJ14737" s="1009"/>
      <c r="IK14737" s="1009"/>
      <c r="IL14737" s="1009"/>
      <c r="IM14737" s="1009"/>
    </row>
    <row r="14738" spans="17:247" x14ac:dyDescent="0.25">
      <c r="Q14738" s="1333"/>
      <c r="R14738" s="1333"/>
      <c r="S14738" s="669"/>
      <c r="T14738" s="669"/>
      <c r="U14738" s="669"/>
      <c r="AG14738" s="873"/>
      <c r="AN14738" s="669"/>
      <c r="IG14738" s="1009"/>
      <c r="IH14738" s="1009"/>
      <c r="II14738" s="1009"/>
      <c r="IJ14738" s="1009"/>
      <c r="IK14738" s="1009"/>
      <c r="IL14738" s="1009"/>
      <c r="IM14738" s="1009"/>
    </row>
    <row r="14739" spans="17:247" x14ac:dyDescent="0.25">
      <c r="Q14739" s="1333"/>
      <c r="R14739" s="1333"/>
      <c r="S14739" s="669"/>
      <c r="T14739" s="669"/>
      <c r="U14739" s="669"/>
      <c r="AG14739" s="873"/>
      <c r="AN14739" s="669"/>
      <c r="IG14739" s="1009"/>
      <c r="IH14739" s="1009"/>
      <c r="II14739" s="1009"/>
      <c r="IJ14739" s="1009"/>
      <c r="IK14739" s="1009"/>
      <c r="IL14739" s="1009"/>
      <c r="IM14739" s="1009"/>
    </row>
    <row r="14740" spans="17:247" x14ac:dyDescent="0.25">
      <c r="Q14740" s="1333"/>
      <c r="R14740" s="1333"/>
      <c r="S14740" s="669"/>
      <c r="T14740" s="669"/>
      <c r="U14740" s="669"/>
      <c r="AG14740" s="873"/>
      <c r="AN14740" s="669"/>
      <c r="IG14740" s="1009"/>
      <c r="IH14740" s="1009"/>
      <c r="II14740" s="1009"/>
      <c r="IJ14740" s="1009"/>
      <c r="IK14740" s="1009"/>
      <c r="IL14740" s="1009"/>
      <c r="IM14740" s="1009"/>
    </row>
    <row r="14741" spans="17:247" x14ac:dyDescent="0.25">
      <c r="Q14741" s="1333"/>
      <c r="R14741" s="1333"/>
      <c r="S14741" s="669"/>
      <c r="T14741" s="669"/>
      <c r="U14741" s="669"/>
      <c r="AG14741" s="873"/>
      <c r="AN14741" s="669"/>
      <c r="IG14741" s="1009"/>
      <c r="IH14741" s="1009"/>
      <c r="II14741" s="1009"/>
      <c r="IJ14741" s="1009"/>
      <c r="IK14741" s="1009"/>
      <c r="IL14741" s="1009"/>
      <c r="IM14741" s="1009"/>
    </row>
    <row r="14742" spans="17:247" x14ac:dyDescent="0.25">
      <c r="Q14742" s="1333"/>
      <c r="R14742" s="1333"/>
      <c r="S14742" s="669"/>
      <c r="T14742" s="669"/>
      <c r="U14742" s="669"/>
      <c r="AG14742" s="873"/>
      <c r="AN14742" s="669"/>
      <c r="IG14742" s="1009"/>
      <c r="IH14742" s="1009"/>
      <c r="II14742" s="1009"/>
      <c r="IJ14742" s="1009"/>
      <c r="IK14742" s="1009"/>
      <c r="IL14742" s="1009"/>
      <c r="IM14742" s="1009"/>
    </row>
    <row r="14743" spans="17:247" x14ac:dyDescent="0.25">
      <c r="Q14743" s="1333"/>
      <c r="R14743" s="1333"/>
      <c r="S14743" s="669"/>
      <c r="T14743" s="669"/>
      <c r="U14743" s="669"/>
      <c r="AG14743" s="873"/>
      <c r="AN14743" s="669"/>
      <c r="IG14743" s="1009"/>
      <c r="IH14743" s="1009"/>
      <c r="II14743" s="1009"/>
      <c r="IJ14743" s="1009"/>
      <c r="IK14743" s="1009"/>
      <c r="IL14743" s="1009"/>
      <c r="IM14743" s="1009"/>
    </row>
    <row r="14744" spans="17:247" x14ac:dyDescent="0.25">
      <c r="Q14744" s="1333"/>
      <c r="R14744" s="1333"/>
      <c r="S14744" s="669"/>
      <c r="T14744" s="669"/>
      <c r="U14744" s="669"/>
      <c r="AG14744" s="873"/>
      <c r="AN14744" s="669"/>
      <c r="IG14744" s="1009"/>
      <c r="IH14744" s="1009"/>
      <c r="II14744" s="1009"/>
      <c r="IJ14744" s="1009"/>
      <c r="IK14744" s="1009"/>
      <c r="IL14744" s="1009"/>
      <c r="IM14744" s="1009"/>
    </row>
    <row r="14745" spans="17:247" x14ac:dyDescent="0.25">
      <c r="Q14745" s="1333"/>
      <c r="R14745" s="1333"/>
      <c r="S14745" s="669"/>
      <c r="T14745" s="669"/>
      <c r="U14745" s="669"/>
      <c r="AG14745" s="873"/>
      <c r="AN14745" s="669"/>
      <c r="IG14745" s="1009"/>
      <c r="IH14745" s="1009"/>
      <c r="II14745" s="1009"/>
      <c r="IJ14745" s="1009"/>
      <c r="IK14745" s="1009"/>
      <c r="IL14745" s="1009"/>
      <c r="IM14745" s="1009"/>
    </row>
    <row r="14746" spans="17:247" x14ac:dyDescent="0.25">
      <c r="Q14746" s="1333"/>
      <c r="R14746" s="1333"/>
      <c r="S14746" s="669"/>
      <c r="T14746" s="669"/>
      <c r="U14746" s="669"/>
      <c r="AG14746" s="873"/>
      <c r="AN14746" s="669"/>
      <c r="IG14746" s="1009"/>
      <c r="IH14746" s="1009"/>
      <c r="II14746" s="1009"/>
      <c r="IJ14746" s="1009"/>
      <c r="IK14746" s="1009"/>
      <c r="IL14746" s="1009"/>
      <c r="IM14746" s="1009"/>
    </row>
    <row r="14747" spans="17:247" x14ac:dyDescent="0.25">
      <c r="Q14747" s="1333"/>
      <c r="R14747" s="1333"/>
      <c r="S14747" s="669"/>
      <c r="T14747" s="669"/>
      <c r="U14747" s="669"/>
      <c r="AG14747" s="873"/>
      <c r="AN14747" s="669"/>
      <c r="IG14747" s="1009"/>
      <c r="IH14747" s="1009"/>
      <c r="II14747" s="1009"/>
      <c r="IJ14747" s="1009"/>
      <c r="IK14747" s="1009"/>
      <c r="IL14747" s="1009"/>
      <c r="IM14747" s="1009"/>
    </row>
    <row r="14748" spans="17:247" x14ac:dyDescent="0.25">
      <c r="Q14748" s="1333"/>
      <c r="R14748" s="1333"/>
      <c r="S14748" s="669"/>
      <c r="T14748" s="669"/>
      <c r="U14748" s="669"/>
      <c r="AG14748" s="873"/>
      <c r="AN14748" s="669"/>
      <c r="IG14748" s="1009"/>
      <c r="IH14748" s="1009"/>
      <c r="II14748" s="1009"/>
      <c r="IJ14748" s="1009"/>
      <c r="IK14748" s="1009"/>
      <c r="IL14748" s="1009"/>
      <c r="IM14748" s="1009"/>
    </row>
    <row r="14749" spans="17:247" x14ac:dyDescent="0.25">
      <c r="Q14749" s="1333"/>
      <c r="R14749" s="1333"/>
      <c r="S14749" s="669"/>
      <c r="T14749" s="669"/>
      <c r="U14749" s="669"/>
      <c r="AG14749" s="873"/>
      <c r="AN14749" s="669"/>
      <c r="IG14749" s="1009"/>
      <c r="IH14749" s="1009"/>
      <c r="II14749" s="1009"/>
      <c r="IJ14749" s="1009"/>
      <c r="IK14749" s="1009"/>
      <c r="IL14749" s="1009"/>
      <c r="IM14749" s="1009"/>
    </row>
    <row r="14750" spans="17:247" x14ac:dyDescent="0.25">
      <c r="Q14750" s="1333"/>
      <c r="R14750" s="1333"/>
      <c r="S14750" s="669"/>
      <c r="T14750" s="669"/>
      <c r="U14750" s="669"/>
      <c r="AG14750" s="873"/>
      <c r="AN14750" s="669"/>
      <c r="IG14750" s="1009"/>
      <c r="IH14750" s="1009"/>
      <c r="II14750" s="1009"/>
      <c r="IJ14750" s="1009"/>
      <c r="IK14750" s="1009"/>
      <c r="IL14750" s="1009"/>
      <c r="IM14750" s="1009"/>
    </row>
    <row r="14751" spans="17:247" x14ac:dyDescent="0.25">
      <c r="Q14751" s="1333"/>
      <c r="R14751" s="1333"/>
      <c r="S14751" s="669"/>
      <c r="T14751" s="669"/>
      <c r="U14751" s="669"/>
      <c r="AG14751" s="873"/>
      <c r="AN14751" s="669"/>
      <c r="IG14751" s="1009"/>
      <c r="IH14751" s="1009"/>
      <c r="II14751" s="1009"/>
      <c r="IJ14751" s="1009"/>
      <c r="IK14751" s="1009"/>
      <c r="IL14751" s="1009"/>
      <c r="IM14751" s="1009"/>
    </row>
    <row r="14752" spans="17:247" x14ac:dyDescent="0.25">
      <c r="Q14752" s="1333"/>
      <c r="R14752" s="1333"/>
      <c r="S14752" s="669"/>
      <c r="T14752" s="669"/>
      <c r="U14752" s="669"/>
      <c r="AG14752" s="873"/>
      <c r="AN14752" s="669"/>
      <c r="IG14752" s="1009"/>
      <c r="IH14752" s="1009"/>
      <c r="II14752" s="1009"/>
      <c r="IJ14752" s="1009"/>
      <c r="IK14752" s="1009"/>
      <c r="IL14752" s="1009"/>
      <c r="IM14752" s="1009"/>
    </row>
    <row r="14753" spans="17:247" x14ac:dyDescent="0.25">
      <c r="Q14753" s="1333"/>
      <c r="R14753" s="1333"/>
      <c r="S14753" s="669"/>
      <c r="T14753" s="669"/>
      <c r="U14753" s="669"/>
      <c r="AG14753" s="873"/>
      <c r="AN14753" s="669"/>
      <c r="IG14753" s="1009"/>
      <c r="IH14753" s="1009"/>
      <c r="II14753" s="1009"/>
      <c r="IJ14753" s="1009"/>
      <c r="IK14753" s="1009"/>
      <c r="IL14753" s="1009"/>
      <c r="IM14753" s="1009"/>
    </row>
    <row r="14754" spans="17:247" x14ac:dyDescent="0.25">
      <c r="Q14754" s="1333"/>
      <c r="R14754" s="1333"/>
      <c r="S14754" s="669"/>
      <c r="T14754" s="669"/>
      <c r="U14754" s="669"/>
      <c r="AG14754" s="873"/>
      <c r="AN14754" s="669"/>
      <c r="IG14754" s="1009"/>
      <c r="IH14754" s="1009"/>
      <c r="II14754" s="1009"/>
      <c r="IJ14754" s="1009"/>
      <c r="IK14754" s="1009"/>
      <c r="IL14754" s="1009"/>
      <c r="IM14754" s="1009"/>
    </row>
    <row r="14755" spans="17:247" x14ac:dyDescent="0.25">
      <c r="Q14755" s="1333"/>
      <c r="R14755" s="1333"/>
      <c r="S14755" s="669"/>
      <c r="T14755" s="669"/>
      <c r="U14755" s="669"/>
      <c r="AG14755" s="873"/>
      <c r="AN14755" s="669"/>
      <c r="IG14755" s="1009"/>
      <c r="IH14755" s="1009"/>
      <c r="II14755" s="1009"/>
      <c r="IJ14755" s="1009"/>
      <c r="IK14755" s="1009"/>
      <c r="IL14755" s="1009"/>
      <c r="IM14755" s="1009"/>
    </row>
    <row r="14756" spans="17:247" x14ac:dyDescent="0.25">
      <c r="Q14756" s="1333"/>
      <c r="R14756" s="1333"/>
      <c r="S14756" s="669"/>
      <c r="T14756" s="669"/>
      <c r="U14756" s="669"/>
      <c r="AG14756" s="873"/>
      <c r="AN14756" s="669"/>
      <c r="IG14756" s="1009"/>
      <c r="IH14756" s="1009"/>
      <c r="II14756" s="1009"/>
      <c r="IJ14756" s="1009"/>
      <c r="IK14756" s="1009"/>
      <c r="IL14756" s="1009"/>
      <c r="IM14756" s="1009"/>
    </row>
    <row r="14757" spans="17:247" x14ac:dyDescent="0.25">
      <c r="Q14757" s="1333"/>
      <c r="R14757" s="1333"/>
      <c r="S14757" s="669"/>
      <c r="T14757" s="669"/>
      <c r="U14757" s="669"/>
      <c r="AG14757" s="873"/>
      <c r="AN14757" s="669"/>
      <c r="IG14757" s="1009"/>
      <c r="IH14757" s="1009"/>
      <c r="II14757" s="1009"/>
      <c r="IJ14757" s="1009"/>
      <c r="IK14757" s="1009"/>
      <c r="IL14757" s="1009"/>
      <c r="IM14757" s="1009"/>
    </row>
    <row r="14758" spans="17:247" x14ac:dyDescent="0.25">
      <c r="Q14758" s="1333"/>
      <c r="R14758" s="1333"/>
      <c r="S14758" s="669"/>
      <c r="T14758" s="669"/>
      <c r="U14758" s="669"/>
      <c r="AG14758" s="873"/>
      <c r="AN14758" s="669"/>
      <c r="IG14758" s="1009"/>
      <c r="IH14758" s="1009"/>
      <c r="II14758" s="1009"/>
      <c r="IJ14758" s="1009"/>
      <c r="IK14758" s="1009"/>
      <c r="IL14758" s="1009"/>
      <c r="IM14758" s="1009"/>
    </row>
    <row r="14759" spans="17:247" x14ac:dyDescent="0.25">
      <c r="Q14759" s="1333"/>
      <c r="R14759" s="1333"/>
      <c r="S14759" s="669"/>
      <c r="T14759" s="669"/>
      <c r="U14759" s="669"/>
      <c r="AG14759" s="873"/>
      <c r="AN14759" s="669"/>
      <c r="IG14759" s="1009"/>
      <c r="IH14759" s="1009"/>
      <c r="II14759" s="1009"/>
      <c r="IJ14759" s="1009"/>
      <c r="IK14759" s="1009"/>
      <c r="IL14759" s="1009"/>
      <c r="IM14759" s="1009"/>
    </row>
    <row r="14760" spans="17:247" x14ac:dyDescent="0.25">
      <c r="Q14760" s="1333"/>
      <c r="R14760" s="1333"/>
      <c r="S14760" s="669"/>
      <c r="T14760" s="669"/>
      <c r="U14760" s="669"/>
      <c r="AG14760" s="873"/>
      <c r="AN14760" s="669"/>
      <c r="IG14760" s="1009"/>
      <c r="IH14760" s="1009"/>
      <c r="II14760" s="1009"/>
      <c r="IJ14760" s="1009"/>
      <c r="IK14760" s="1009"/>
      <c r="IL14760" s="1009"/>
      <c r="IM14760" s="1009"/>
    </row>
    <row r="14761" spans="17:247" x14ac:dyDescent="0.25">
      <c r="Q14761" s="1333"/>
      <c r="R14761" s="1333"/>
      <c r="S14761" s="669"/>
      <c r="T14761" s="669"/>
      <c r="U14761" s="669"/>
      <c r="AG14761" s="873"/>
      <c r="AN14761" s="669"/>
      <c r="IG14761" s="1009"/>
      <c r="IH14761" s="1009"/>
      <c r="II14761" s="1009"/>
      <c r="IJ14761" s="1009"/>
      <c r="IK14761" s="1009"/>
      <c r="IL14761" s="1009"/>
      <c r="IM14761" s="1009"/>
    </row>
    <row r="14762" spans="17:247" x14ac:dyDescent="0.25">
      <c r="Q14762" s="1333"/>
      <c r="R14762" s="1333"/>
      <c r="S14762" s="669"/>
      <c r="T14762" s="669"/>
      <c r="U14762" s="669"/>
      <c r="AG14762" s="873"/>
      <c r="AN14762" s="669"/>
      <c r="IG14762" s="1009"/>
      <c r="IH14762" s="1009"/>
      <c r="II14762" s="1009"/>
      <c r="IJ14762" s="1009"/>
      <c r="IK14762" s="1009"/>
      <c r="IL14762" s="1009"/>
      <c r="IM14762" s="1009"/>
    </row>
    <row r="14763" spans="17:247" x14ac:dyDescent="0.25">
      <c r="Q14763" s="1333"/>
      <c r="R14763" s="1333"/>
      <c r="S14763" s="669"/>
      <c r="T14763" s="669"/>
      <c r="U14763" s="669"/>
      <c r="AG14763" s="873"/>
      <c r="AN14763" s="669"/>
      <c r="IG14763" s="1009"/>
      <c r="IH14763" s="1009"/>
      <c r="II14763" s="1009"/>
      <c r="IJ14763" s="1009"/>
      <c r="IK14763" s="1009"/>
      <c r="IL14763" s="1009"/>
      <c r="IM14763" s="1009"/>
    </row>
    <row r="14764" spans="17:247" x14ac:dyDescent="0.25">
      <c r="Q14764" s="1333"/>
      <c r="R14764" s="1333"/>
      <c r="S14764" s="669"/>
      <c r="T14764" s="669"/>
      <c r="U14764" s="669"/>
      <c r="AG14764" s="873"/>
      <c r="AN14764" s="669"/>
      <c r="IG14764" s="1009"/>
      <c r="IH14764" s="1009"/>
      <c r="II14764" s="1009"/>
      <c r="IJ14764" s="1009"/>
      <c r="IK14764" s="1009"/>
      <c r="IL14764" s="1009"/>
      <c r="IM14764" s="1009"/>
    </row>
    <row r="14765" spans="17:247" x14ac:dyDescent="0.25">
      <c r="Q14765" s="1333"/>
      <c r="R14765" s="1333"/>
      <c r="S14765" s="669"/>
      <c r="T14765" s="669"/>
      <c r="U14765" s="669"/>
      <c r="AG14765" s="873"/>
      <c r="AN14765" s="669"/>
      <c r="IG14765" s="1009"/>
      <c r="IH14765" s="1009"/>
      <c r="II14765" s="1009"/>
      <c r="IJ14765" s="1009"/>
      <c r="IK14765" s="1009"/>
      <c r="IL14765" s="1009"/>
      <c r="IM14765" s="1009"/>
    </row>
    <row r="14766" spans="17:247" x14ac:dyDescent="0.25">
      <c r="Q14766" s="1333"/>
      <c r="R14766" s="1333"/>
      <c r="S14766" s="669"/>
      <c r="T14766" s="669"/>
      <c r="U14766" s="669"/>
      <c r="AG14766" s="873"/>
      <c r="AN14766" s="669"/>
      <c r="IG14766" s="1009"/>
      <c r="IH14766" s="1009"/>
      <c r="II14766" s="1009"/>
      <c r="IJ14766" s="1009"/>
      <c r="IK14766" s="1009"/>
      <c r="IL14766" s="1009"/>
      <c r="IM14766" s="1009"/>
    </row>
    <row r="14767" spans="17:247" x14ac:dyDescent="0.25">
      <c r="Q14767" s="1333"/>
      <c r="R14767" s="1333"/>
      <c r="S14767" s="669"/>
      <c r="T14767" s="669"/>
      <c r="U14767" s="669"/>
      <c r="AG14767" s="873"/>
      <c r="AN14767" s="669"/>
      <c r="IG14767" s="1009"/>
      <c r="IH14767" s="1009"/>
      <c r="II14767" s="1009"/>
      <c r="IJ14767" s="1009"/>
      <c r="IK14767" s="1009"/>
      <c r="IL14767" s="1009"/>
      <c r="IM14767" s="1009"/>
    </row>
    <row r="14768" spans="17:247" x14ac:dyDescent="0.25">
      <c r="Q14768" s="1333"/>
      <c r="R14768" s="1333"/>
      <c r="S14768" s="669"/>
      <c r="T14768" s="669"/>
      <c r="U14768" s="669"/>
      <c r="AG14768" s="873"/>
      <c r="AN14768" s="669"/>
      <c r="IG14768" s="1009"/>
      <c r="IH14768" s="1009"/>
      <c r="II14768" s="1009"/>
      <c r="IJ14768" s="1009"/>
      <c r="IK14768" s="1009"/>
      <c r="IL14768" s="1009"/>
      <c r="IM14768" s="1009"/>
    </row>
    <row r="14769" spans="17:247" x14ac:dyDescent="0.25">
      <c r="Q14769" s="1333"/>
      <c r="R14769" s="1333"/>
      <c r="S14769" s="669"/>
      <c r="T14769" s="669"/>
      <c r="U14769" s="669"/>
      <c r="AG14769" s="873"/>
      <c r="AN14769" s="669"/>
      <c r="IG14769" s="1009"/>
      <c r="IH14769" s="1009"/>
      <c r="II14769" s="1009"/>
      <c r="IJ14769" s="1009"/>
      <c r="IK14769" s="1009"/>
      <c r="IL14769" s="1009"/>
      <c r="IM14769" s="1009"/>
    </row>
    <row r="14770" spans="17:247" x14ac:dyDescent="0.25">
      <c r="Q14770" s="1333"/>
      <c r="R14770" s="1333"/>
      <c r="S14770" s="669"/>
      <c r="T14770" s="669"/>
      <c r="U14770" s="669"/>
      <c r="AG14770" s="873"/>
      <c r="AN14770" s="669"/>
      <c r="IG14770" s="1009"/>
      <c r="IH14770" s="1009"/>
      <c r="II14770" s="1009"/>
      <c r="IJ14770" s="1009"/>
      <c r="IK14770" s="1009"/>
      <c r="IL14770" s="1009"/>
      <c r="IM14770" s="1009"/>
    </row>
    <row r="14771" spans="17:247" x14ac:dyDescent="0.25">
      <c r="Q14771" s="1333"/>
      <c r="R14771" s="1333"/>
      <c r="S14771" s="669"/>
      <c r="T14771" s="669"/>
      <c r="U14771" s="669"/>
      <c r="AG14771" s="873"/>
      <c r="AN14771" s="669"/>
      <c r="IG14771" s="1009"/>
      <c r="IH14771" s="1009"/>
      <c r="II14771" s="1009"/>
      <c r="IJ14771" s="1009"/>
      <c r="IK14771" s="1009"/>
      <c r="IL14771" s="1009"/>
      <c r="IM14771" s="1009"/>
    </row>
    <row r="14772" spans="17:247" x14ac:dyDescent="0.25">
      <c r="Q14772" s="1333"/>
      <c r="R14772" s="1333"/>
      <c r="S14772" s="669"/>
      <c r="T14772" s="669"/>
      <c r="U14772" s="669"/>
      <c r="AG14772" s="873"/>
      <c r="AN14772" s="669"/>
      <c r="IG14772" s="1009"/>
      <c r="IH14772" s="1009"/>
      <c r="II14772" s="1009"/>
      <c r="IJ14772" s="1009"/>
      <c r="IK14772" s="1009"/>
      <c r="IL14772" s="1009"/>
      <c r="IM14772" s="1009"/>
    </row>
    <row r="14773" spans="17:247" x14ac:dyDescent="0.25">
      <c r="Q14773" s="1333"/>
      <c r="R14773" s="1333"/>
      <c r="S14773" s="669"/>
      <c r="T14773" s="669"/>
      <c r="U14773" s="669"/>
      <c r="AG14773" s="873"/>
      <c r="AN14773" s="669"/>
      <c r="IG14773" s="1009"/>
      <c r="IH14773" s="1009"/>
      <c r="II14773" s="1009"/>
      <c r="IJ14773" s="1009"/>
      <c r="IK14773" s="1009"/>
      <c r="IL14773" s="1009"/>
      <c r="IM14773" s="1009"/>
    </row>
    <row r="14774" spans="17:247" x14ac:dyDescent="0.25">
      <c r="Q14774" s="1333"/>
      <c r="R14774" s="1333"/>
      <c r="S14774" s="669"/>
      <c r="T14774" s="669"/>
      <c r="U14774" s="669"/>
      <c r="AG14774" s="873"/>
      <c r="AN14774" s="669"/>
      <c r="IG14774" s="1009"/>
      <c r="IH14774" s="1009"/>
      <c r="II14774" s="1009"/>
      <c r="IJ14774" s="1009"/>
      <c r="IK14774" s="1009"/>
      <c r="IL14774" s="1009"/>
      <c r="IM14774" s="1009"/>
    </row>
    <row r="14775" spans="17:247" x14ac:dyDescent="0.25">
      <c r="Q14775" s="1333"/>
      <c r="R14775" s="1333"/>
      <c r="S14775" s="669"/>
      <c r="T14775" s="669"/>
      <c r="U14775" s="669"/>
      <c r="AG14775" s="873"/>
      <c r="AN14775" s="669"/>
      <c r="IG14775" s="1009"/>
      <c r="IH14775" s="1009"/>
      <c r="II14775" s="1009"/>
      <c r="IJ14775" s="1009"/>
      <c r="IK14775" s="1009"/>
      <c r="IL14775" s="1009"/>
      <c r="IM14775" s="1009"/>
    </row>
    <row r="14776" spans="17:247" x14ac:dyDescent="0.25">
      <c r="Q14776" s="1333"/>
      <c r="R14776" s="1333"/>
      <c r="S14776" s="669"/>
      <c r="T14776" s="669"/>
      <c r="U14776" s="669"/>
      <c r="AG14776" s="873"/>
      <c r="AN14776" s="669"/>
      <c r="IG14776" s="1009"/>
      <c r="IH14776" s="1009"/>
      <c r="II14776" s="1009"/>
      <c r="IJ14776" s="1009"/>
      <c r="IK14776" s="1009"/>
      <c r="IL14776" s="1009"/>
      <c r="IM14776" s="1009"/>
    </row>
    <row r="14777" spans="17:247" x14ac:dyDescent="0.25">
      <c r="Q14777" s="1333"/>
      <c r="R14777" s="1333"/>
      <c r="S14777" s="669"/>
      <c r="T14777" s="669"/>
      <c r="U14777" s="669"/>
      <c r="AG14777" s="873"/>
      <c r="AN14777" s="669"/>
      <c r="IG14777" s="1009"/>
      <c r="IH14777" s="1009"/>
      <c r="II14777" s="1009"/>
      <c r="IJ14777" s="1009"/>
      <c r="IK14777" s="1009"/>
      <c r="IL14777" s="1009"/>
      <c r="IM14777" s="1009"/>
    </row>
    <row r="14778" spans="17:247" x14ac:dyDescent="0.25">
      <c r="Q14778" s="1333"/>
      <c r="R14778" s="1333"/>
      <c r="S14778" s="669"/>
      <c r="T14778" s="669"/>
      <c r="U14778" s="669"/>
      <c r="AG14778" s="873"/>
      <c r="AN14778" s="669"/>
      <c r="IG14778" s="1009"/>
      <c r="IH14778" s="1009"/>
      <c r="II14778" s="1009"/>
      <c r="IJ14778" s="1009"/>
      <c r="IK14778" s="1009"/>
      <c r="IL14778" s="1009"/>
      <c r="IM14778" s="1009"/>
    </row>
    <row r="14779" spans="17:247" x14ac:dyDescent="0.25">
      <c r="Q14779" s="1333"/>
      <c r="R14779" s="1333"/>
      <c r="S14779" s="669"/>
      <c r="T14779" s="669"/>
      <c r="U14779" s="669"/>
      <c r="AG14779" s="873"/>
      <c r="AN14779" s="669"/>
      <c r="IG14779" s="1009"/>
      <c r="IH14779" s="1009"/>
      <c r="II14779" s="1009"/>
      <c r="IJ14779" s="1009"/>
      <c r="IK14779" s="1009"/>
      <c r="IL14779" s="1009"/>
      <c r="IM14779" s="1009"/>
    </row>
    <row r="14780" spans="17:247" x14ac:dyDescent="0.25">
      <c r="Q14780" s="1333"/>
      <c r="R14780" s="1333"/>
      <c r="S14780" s="669"/>
      <c r="T14780" s="669"/>
      <c r="U14780" s="669"/>
      <c r="AG14780" s="873"/>
      <c r="AN14780" s="669"/>
      <c r="IG14780" s="1009"/>
      <c r="IH14780" s="1009"/>
      <c r="II14780" s="1009"/>
      <c r="IJ14780" s="1009"/>
      <c r="IK14780" s="1009"/>
      <c r="IL14780" s="1009"/>
      <c r="IM14780" s="1009"/>
    </row>
    <row r="14781" spans="17:247" x14ac:dyDescent="0.25">
      <c r="Q14781" s="1333"/>
      <c r="R14781" s="1333"/>
      <c r="S14781" s="669"/>
      <c r="T14781" s="669"/>
      <c r="U14781" s="669"/>
      <c r="AG14781" s="873"/>
      <c r="AN14781" s="669"/>
      <c r="IG14781" s="1009"/>
      <c r="IH14781" s="1009"/>
      <c r="II14781" s="1009"/>
      <c r="IJ14781" s="1009"/>
      <c r="IK14781" s="1009"/>
      <c r="IL14781" s="1009"/>
      <c r="IM14781" s="1009"/>
    </row>
    <row r="14782" spans="17:247" x14ac:dyDescent="0.25">
      <c r="Q14782" s="1333"/>
      <c r="R14782" s="1333"/>
      <c r="S14782" s="669"/>
      <c r="T14782" s="669"/>
      <c r="U14782" s="669"/>
      <c r="AG14782" s="873"/>
      <c r="AN14782" s="669"/>
      <c r="IG14782" s="1009"/>
      <c r="IH14782" s="1009"/>
      <c r="II14782" s="1009"/>
      <c r="IJ14782" s="1009"/>
      <c r="IK14782" s="1009"/>
      <c r="IL14782" s="1009"/>
      <c r="IM14782" s="1009"/>
    </row>
    <row r="14783" spans="17:247" x14ac:dyDescent="0.25">
      <c r="Q14783" s="1333"/>
      <c r="R14783" s="1333"/>
      <c r="S14783" s="669"/>
      <c r="T14783" s="669"/>
      <c r="U14783" s="669"/>
      <c r="AG14783" s="873"/>
      <c r="AN14783" s="669"/>
      <c r="IG14783" s="1009"/>
      <c r="IH14783" s="1009"/>
      <c r="II14783" s="1009"/>
      <c r="IJ14783" s="1009"/>
      <c r="IK14783" s="1009"/>
      <c r="IL14783" s="1009"/>
      <c r="IM14783" s="1009"/>
    </row>
    <row r="14784" spans="17:247" x14ac:dyDescent="0.25">
      <c r="Q14784" s="1333"/>
      <c r="R14784" s="1333"/>
      <c r="S14784" s="669"/>
      <c r="T14784" s="669"/>
      <c r="U14784" s="669"/>
      <c r="AG14784" s="873"/>
      <c r="AN14784" s="669"/>
      <c r="IG14784" s="1009"/>
      <c r="IH14784" s="1009"/>
      <c r="II14784" s="1009"/>
      <c r="IJ14784" s="1009"/>
      <c r="IK14784" s="1009"/>
      <c r="IL14784" s="1009"/>
      <c r="IM14784" s="1009"/>
    </row>
    <row r="14785" spans="17:247" x14ac:dyDescent="0.25">
      <c r="Q14785" s="1333"/>
      <c r="R14785" s="1333"/>
      <c r="S14785" s="669"/>
      <c r="T14785" s="669"/>
      <c r="U14785" s="669"/>
      <c r="AG14785" s="873"/>
      <c r="AN14785" s="669"/>
      <c r="IG14785" s="1009"/>
      <c r="IH14785" s="1009"/>
      <c r="II14785" s="1009"/>
      <c r="IJ14785" s="1009"/>
      <c r="IK14785" s="1009"/>
      <c r="IL14785" s="1009"/>
      <c r="IM14785" s="1009"/>
    </row>
    <row r="14786" spans="17:247" x14ac:dyDescent="0.25">
      <c r="Q14786" s="1333"/>
      <c r="R14786" s="1333"/>
      <c r="S14786" s="669"/>
      <c r="T14786" s="669"/>
      <c r="U14786" s="669"/>
      <c r="AG14786" s="873"/>
      <c r="AN14786" s="669"/>
      <c r="IG14786" s="1009"/>
      <c r="IH14786" s="1009"/>
      <c r="II14786" s="1009"/>
      <c r="IJ14786" s="1009"/>
      <c r="IK14786" s="1009"/>
      <c r="IL14786" s="1009"/>
      <c r="IM14786" s="1009"/>
    </row>
    <row r="14787" spans="17:247" x14ac:dyDescent="0.25">
      <c r="Q14787" s="1333"/>
      <c r="R14787" s="1333"/>
      <c r="S14787" s="669"/>
      <c r="T14787" s="669"/>
      <c r="U14787" s="669"/>
      <c r="AG14787" s="873"/>
      <c r="AN14787" s="669"/>
      <c r="IG14787" s="1009"/>
      <c r="IH14787" s="1009"/>
      <c r="II14787" s="1009"/>
      <c r="IJ14787" s="1009"/>
      <c r="IK14787" s="1009"/>
      <c r="IL14787" s="1009"/>
      <c r="IM14787" s="1009"/>
    </row>
    <row r="14788" spans="17:247" x14ac:dyDescent="0.25">
      <c r="Q14788" s="1333"/>
      <c r="R14788" s="1333"/>
      <c r="S14788" s="669"/>
      <c r="T14788" s="669"/>
      <c r="U14788" s="669"/>
      <c r="AG14788" s="873"/>
      <c r="AN14788" s="669"/>
      <c r="IG14788" s="1009"/>
      <c r="IH14788" s="1009"/>
      <c r="II14788" s="1009"/>
      <c r="IJ14788" s="1009"/>
      <c r="IK14788" s="1009"/>
      <c r="IL14788" s="1009"/>
      <c r="IM14788" s="1009"/>
    </row>
    <row r="14789" spans="17:247" x14ac:dyDescent="0.25">
      <c r="Q14789" s="1333"/>
      <c r="R14789" s="1333"/>
      <c r="S14789" s="669"/>
      <c r="T14789" s="669"/>
      <c r="U14789" s="669"/>
      <c r="AG14789" s="873"/>
      <c r="AN14789" s="669"/>
      <c r="IG14789" s="1009"/>
      <c r="IH14789" s="1009"/>
      <c r="II14789" s="1009"/>
      <c r="IJ14789" s="1009"/>
      <c r="IK14789" s="1009"/>
      <c r="IL14789" s="1009"/>
      <c r="IM14789" s="1009"/>
    </row>
    <row r="14790" spans="17:247" x14ac:dyDescent="0.25">
      <c r="Q14790" s="1333"/>
      <c r="R14790" s="1333"/>
      <c r="S14790" s="669"/>
      <c r="T14790" s="669"/>
      <c r="U14790" s="669"/>
      <c r="AG14790" s="873"/>
      <c r="AN14790" s="669"/>
      <c r="IG14790" s="1009"/>
      <c r="IH14790" s="1009"/>
      <c r="II14790" s="1009"/>
      <c r="IJ14790" s="1009"/>
      <c r="IK14790" s="1009"/>
      <c r="IL14790" s="1009"/>
      <c r="IM14790" s="1009"/>
    </row>
    <row r="14791" spans="17:247" x14ac:dyDescent="0.25">
      <c r="Q14791" s="1333"/>
      <c r="R14791" s="1333"/>
      <c r="S14791" s="669"/>
      <c r="T14791" s="669"/>
      <c r="U14791" s="669"/>
      <c r="AG14791" s="873"/>
      <c r="AN14791" s="669"/>
      <c r="IG14791" s="1009"/>
      <c r="IH14791" s="1009"/>
      <c r="II14791" s="1009"/>
      <c r="IJ14791" s="1009"/>
      <c r="IK14791" s="1009"/>
      <c r="IL14791" s="1009"/>
      <c r="IM14791" s="1009"/>
    </row>
    <row r="14792" spans="17:247" x14ac:dyDescent="0.25">
      <c r="Q14792" s="1333"/>
      <c r="R14792" s="1333"/>
      <c r="S14792" s="669"/>
      <c r="T14792" s="669"/>
      <c r="U14792" s="669"/>
      <c r="AG14792" s="873"/>
      <c r="AN14792" s="669"/>
      <c r="IG14792" s="1009"/>
      <c r="IH14792" s="1009"/>
      <c r="II14792" s="1009"/>
      <c r="IJ14792" s="1009"/>
      <c r="IK14792" s="1009"/>
      <c r="IL14792" s="1009"/>
      <c r="IM14792" s="1009"/>
    </row>
    <row r="14793" spans="17:247" x14ac:dyDescent="0.25">
      <c r="Q14793" s="1333"/>
      <c r="R14793" s="1333"/>
      <c r="S14793" s="669"/>
      <c r="T14793" s="669"/>
      <c r="U14793" s="669"/>
      <c r="AG14793" s="873"/>
      <c r="AN14793" s="669"/>
      <c r="IG14793" s="1009"/>
      <c r="IH14793" s="1009"/>
      <c r="II14793" s="1009"/>
      <c r="IJ14793" s="1009"/>
      <c r="IK14793" s="1009"/>
      <c r="IL14793" s="1009"/>
      <c r="IM14793" s="1009"/>
    </row>
    <row r="14794" spans="17:247" x14ac:dyDescent="0.25">
      <c r="Q14794" s="1333"/>
      <c r="R14794" s="1333"/>
      <c r="S14794" s="669"/>
      <c r="T14794" s="669"/>
      <c r="U14794" s="669"/>
      <c r="AG14794" s="873"/>
      <c r="AN14794" s="669"/>
      <c r="IG14794" s="1009"/>
      <c r="IH14794" s="1009"/>
      <c r="II14794" s="1009"/>
      <c r="IJ14794" s="1009"/>
      <c r="IK14794" s="1009"/>
      <c r="IL14794" s="1009"/>
      <c r="IM14794" s="1009"/>
    </row>
    <row r="14795" spans="17:247" x14ac:dyDescent="0.25">
      <c r="Q14795" s="1333"/>
      <c r="R14795" s="1333"/>
      <c r="S14795" s="669"/>
      <c r="T14795" s="669"/>
      <c r="U14795" s="669"/>
      <c r="AG14795" s="873"/>
      <c r="AN14795" s="669"/>
      <c r="IG14795" s="1009"/>
      <c r="IH14795" s="1009"/>
      <c r="II14795" s="1009"/>
      <c r="IJ14795" s="1009"/>
      <c r="IK14795" s="1009"/>
      <c r="IL14795" s="1009"/>
      <c r="IM14795" s="1009"/>
    </row>
    <row r="14796" spans="17:247" x14ac:dyDescent="0.25">
      <c r="Q14796" s="1333"/>
      <c r="R14796" s="1333"/>
      <c r="S14796" s="669"/>
      <c r="T14796" s="669"/>
      <c r="U14796" s="669"/>
      <c r="AG14796" s="873"/>
      <c r="AN14796" s="669"/>
      <c r="IG14796" s="1009"/>
      <c r="IH14796" s="1009"/>
      <c r="II14796" s="1009"/>
      <c r="IJ14796" s="1009"/>
      <c r="IK14796" s="1009"/>
      <c r="IL14796" s="1009"/>
      <c r="IM14796" s="1009"/>
    </row>
    <row r="14797" spans="17:247" x14ac:dyDescent="0.25">
      <c r="Q14797" s="1333"/>
      <c r="R14797" s="1333"/>
      <c r="S14797" s="669"/>
      <c r="T14797" s="669"/>
      <c r="U14797" s="669"/>
      <c r="AG14797" s="873"/>
      <c r="AN14797" s="669"/>
      <c r="IG14797" s="1009"/>
      <c r="IH14797" s="1009"/>
      <c r="II14797" s="1009"/>
      <c r="IJ14797" s="1009"/>
      <c r="IK14797" s="1009"/>
      <c r="IL14797" s="1009"/>
      <c r="IM14797" s="1009"/>
    </row>
    <row r="14798" spans="17:247" x14ac:dyDescent="0.25">
      <c r="Q14798" s="1333"/>
      <c r="R14798" s="1333"/>
      <c r="S14798" s="669"/>
      <c r="T14798" s="669"/>
      <c r="U14798" s="669"/>
      <c r="AG14798" s="873"/>
      <c r="AN14798" s="669"/>
      <c r="IG14798" s="1009"/>
      <c r="IH14798" s="1009"/>
      <c r="II14798" s="1009"/>
      <c r="IJ14798" s="1009"/>
      <c r="IK14798" s="1009"/>
      <c r="IL14798" s="1009"/>
      <c r="IM14798" s="1009"/>
    </row>
    <row r="14799" spans="17:247" x14ac:dyDescent="0.25">
      <c r="Q14799" s="1333"/>
      <c r="R14799" s="1333"/>
      <c r="S14799" s="669"/>
      <c r="T14799" s="669"/>
      <c r="U14799" s="669"/>
      <c r="AG14799" s="873"/>
      <c r="AN14799" s="669"/>
      <c r="IG14799" s="1009"/>
      <c r="IH14799" s="1009"/>
      <c r="II14799" s="1009"/>
      <c r="IJ14799" s="1009"/>
      <c r="IK14799" s="1009"/>
      <c r="IL14799" s="1009"/>
      <c r="IM14799" s="1009"/>
    </row>
    <row r="14800" spans="17:247" x14ac:dyDescent="0.25">
      <c r="Q14800" s="1333"/>
      <c r="R14800" s="1333"/>
      <c r="S14800" s="669"/>
      <c r="T14800" s="669"/>
      <c r="U14800" s="669"/>
      <c r="AG14800" s="873"/>
      <c r="AN14800" s="669"/>
      <c r="IG14800" s="1009"/>
      <c r="IH14800" s="1009"/>
      <c r="II14800" s="1009"/>
      <c r="IJ14800" s="1009"/>
      <c r="IK14800" s="1009"/>
      <c r="IL14800" s="1009"/>
      <c r="IM14800" s="1009"/>
    </row>
    <row r="14801" spans="17:247" x14ac:dyDescent="0.25">
      <c r="Q14801" s="1333"/>
      <c r="R14801" s="1333"/>
      <c r="S14801" s="669"/>
      <c r="T14801" s="669"/>
      <c r="U14801" s="669"/>
      <c r="AG14801" s="873"/>
      <c r="AN14801" s="669"/>
      <c r="IG14801" s="1009"/>
      <c r="IH14801" s="1009"/>
      <c r="II14801" s="1009"/>
      <c r="IJ14801" s="1009"/>
      <c r="IK14801" s="1009"/>
      <c r="IL14801" s="1009"/>
      <c r="IM14801" s="1009"/>
    </row>
    <row r="14802" spans="17:247" x14ac:dyDescent="0.25">
      <c r="Q14802" s="1333"/>
      <c r="R14802" s="1333"/>
      <c r="S14802" s="669"/>
      <c r="T14802" s="669"/>
      <c r="U14802" s="669"/>
      <c r="AG14802" s="873"/>
      <c r="AN14802" s="669"/>
      <c r="IG14802" s="1009"/>
      <c r="IH14802" s="1009"/>
      <c r="II14802" s="1009"/>
      <c r="IJ14802" s="1009"/>
      <c r="IK14802" s="1009"/>
      <c r="IL14802" s="1009"/>
      <c r="IM14802" s="1009"/>
    </row>
    <row r="14803" spans="17:247" x14ac:dyDescent="0.25">
      <c r="Q14803" s="1333"/>
      <c r="R14803" s="1333"/>
      <c r="S14803" s="669"/>
      <c r="T14803" s="669"/>
      <c r="U14803" s="669"/>
      <c r="AG14803" s="873"/>
      <c r="AN14803" s="669"/>
      <c r="IG14803" s="1009"/>
      <c r="IH14803" s="1009"/>
      <c r="II14803" s="1009"/>
      <c r="IJ14803" s="1009"/>
      <c r="IK14803" s="1009"/>
      <c r="IL14803" s="1009"/>
      <c r="IM14803" s="1009"/>
    </row>
    <row r="14804" spans="17:247" x14ac:dyDescent="0.25">
      <c r="Q14804" s="1333"/>
      <c r="R14804" s="1333"/>
      <c r="S14804" s="669"/>
      <c r="T14804" s="669"/>
      <c r="U14804" s="669"/>
      <c r="AG14804" s="873"/>
      <c r="AN14804" s="669"/>
      <c r="IG14804" s="1009"/>
      <c r="IH14804" s="1009"/>
      <c r="II14804" s="1009"/>
      <c r="IJ14804" s="1009"/>
      <c r="IK14804" s="1009"/>
      <c r="IL14804" s="1009"/>
      <c r="IM14804" s="1009"/>
    </row>
    <row r="14805" spans="17:247" x14ac:dyDescent="0.25">
      <c r="Q14805" s="1333"/>
      <c r="R14805" s="1333"/>
      <c r="S14805" s="669"/>
      <c r="T14805" s="669"/>
      <c r="U14805" s="669"/>
      <c r="AG14805" s="873"/>
      <c r="AN14805" s="669"/>
      <c r="IG14805" s="1009"/>
      <c r="IH14805" s="1009"/>
      <c r="II14805" s="1009"/>
      <c r="IJ14805" s="1009"/>
      <c r="IK14805" s="1009"/>
      <c r="IL14805" s="1009"/>
      <c r="IM14805" s="1009"/>
    </row>
    <row r="14806" spans="17:247" x14ac:dyDescent="0.25">
      <c r="Q14806" s="1333"/>
      <c r="R14806" s="1333"/>
      <c r="S14806" s="669"/>
      <c r="T14806" s="669"/>
      <c r="U14806" s="669"/>
      <c r="AG14806" s="873"/>
      <c r="AN14806" s="669"/>
      <c r="IG14806" s="1009"/>
      <c r="IH14806" s="1009"/>
      <c r="II14806" s="1009"/>
      <c r="IJ14806" s="1009"/>
      <c r="IK14806" s="1009"/>
      <c r="IL14806" s="1009"/>
      <c r="IM14806" s="1009"/>
    </row>
    <row r="14807" spans="17:247" x14ac:dyDescent="0.25">
      <c r="Q14807" s="1333"/>
      <c r="R14807" s="1333"/>
      <c r="S14807" s="669"/>
      <c r="T14807" s="669"/>
      <c r="U14807" s="669"/>
      <c r="AG14807" s="873"/>
      <c r="AN14807" s="669"/>
      <c r="IG14807" s="1009"/>
      <c r="IH14807" s="1009"/>
      <c r="II14807" s="1009"/>
      <c r="IJ14807" s="1009"/>
      <c r="IK14807" s="1009"/>
      <c r="IL14807" s="1009"/>
      <c r="IM14807" s="1009"/>
    </row>
    <row r="14808" spans="17:247" x14ac:dyDescent="0.25">
      <c r="Q14808" s="1333"/>
      <c r="R14808" s="1333"/>
      <c r="S14808" s="669"/>
      <c r="T14808" s="669"/>
      <c r="U14808" s="669"/>
      <c r="AG14808" s="873"/>
      <c r="AN14808" s="669"/>
      <c r="IG14808" s="1009"/>
      <c r="IH14808" s="1009"/>
      <c r="II14808" s="1009"/>
      <c r="IJ14808" s="1009"/>
      <c r="IK14808" s="1009"/>
      <c r="IL14808" s="1009"/>
      <c r="IM14808" s="1009"/>
    </row>
    <row r="14809" spans="17:247" x14ac:dyDescent="0.25">
      <c r="Q14809" s="1333"/>
      <c r="R14809" s="1333"/>
      <c r="S14809" s="669"/>
      <c r="T14809" s="669"/>
      <c r="U14809" s="669"/>
      <c r="AG14809" s="873"/>
      <c r="AN14809" s="669"/>
      <c r="IG14809" s="1009"/>
      <c r="IH14809" s="1009"/>
      <c r="II14809" s="1009"/>
      <c r="IJ14809" s="1009"/>
      <c r="IK14809" s="1009"/>
      <c r="IL14809" s="1009"/>
      <c r="IM14809" s="1009"/>
    </row>
    <row r="14810" spans="17:247" x14ac:dyDescent="0.25">
      <c r="Q14810" s="1333"/>
      <c r="R14810" s="1333"/>
      <c r="S14810" s="669"/>
      <c r="T14810" s="669"/>
      <c r="U14810" s="669"/>
      <c r="AG14810" s="873"/>
      <c r="AN14810" s="669"/>
      <c r="IG14810" s="1009"/>
      <c r="IH14810" s="1009"/>
      <c r="II14810" s="1009"/>
      <c r="IJ14810" s="1009"/>
      <c r="IK14810" s="1009"/>
      <c r="IL14810" s="1009"/>
      <c r="IM14810" s="1009"/>
    </row>
    <row r="14811" spans="17:247" x14ac:dyDescent="0.25">
      <c r="Q14811" s="1333"/>
      <c r="R14811" s="1333"/>
      <c r="S14811" s="669"/>
      <c r="T14811" s="669"/>
      <c r="U14811" s="669"/>
      <c r="AG14811" s="873"/>
      <c r="AN14811" s="669"/>
      <c r="IG14811" s="1009"/>
      <c r="IH14811" s="1009"/>
      <c r="II14811" s="1009"/>
      <c r="IJ14811" s="1009"/>
      <c r="IK14811" s="1009"/>
      <c r="IL14811" s="1009"/>
      <c r="IM14811" s="1009"/>
    </row>
    <row r="14812" spans="17:247" x14ac:dyDescent="0.25">
      <c r="Q14812" s="1333"/>
      <c r="R14812" s="1333"/>
      <c r="S14812" s="669"/>
      <c r="T14812" s="669"/>
      <c r="U14812" s="669"/>
      <c r="AG14812" s="873"/>
      <c r="AN14812" s="669"/>
      <c r="IG14812" s="1009"/>
      <c r="IH14812" s="1009"/>
      <c r="II14812" s="1009"/>
      <c r="IJ14812" s="1009"/>
      <c r="IK14812" s="1009"/>
      <c r="IL14812" s="1009"/>
      <c r="IM14812" s="1009"/>
    </row>
    <row r="14813" spans="17:247" x14ac:dyDescent="0.25">
      <c r="Q14813" s="1333"/>
      <c r="R14813" s="1333"/>
      <c r="S14813" s="669"/>
      <c r="T14813" s="669"/>
      <c r="U14813" s="669"/>
      <c r="AG14813" s="873"/>
      <c r="AN14813" s="669"/>
      <c r="IG14813" s="1009"/>
      <c r="IH14813" s="1009"/>
      <c r="II14813" s="1009"/>
      <c r="IJ14813" s="1009"/>
      <c r="IK14813" s="1009"/>
      <c r="IL14813" s="1009"/>
      <c r="IM14813" s="1009"/>
    </row>
    <row r="14814" spans="17:247" x14ac:dyDescent="0.25">
      <c r="Q14814" s="1333"/>
      <c r="R14814" s="1333"/>
      <c r="S14814" s="669"/>
      <c r="T14814" s="669"/>
      <c r="U14814" s="669"/>
      <c r="AG14814" s="873"/>
      <c r="AN14814" s="669"/>
      <c r="IG14814" s="1009"/>
      <c r="IH14814" s="1009"/>
      <c r="II14814" s="1009"/>
      <c r="IJ14814" s="1009"/>
      <c r="IK14814" s="1009"/>
      <c r="IL14814" s="1009"/>
      <c r="IM14814" s="1009"/>
    </row>
    <row r="14815" spans="17:247" x14ac:dyDescent="0.25">
      <c r="Q14815" s="1333"/>
      <c r="R14815" s="1333"/>
      <c r="S14815" s="669"/>
      <c r="T14815" s="669"/>
      <c r="U14815" s="669"/>
      <c r="AG14815" s="873"/>
      <c r="AN14815" s="669"/>
      <c r="IG14815" s="1009"/>
      <c r="IH14815" s="1009"/>
      <c r="II14815" s="1009"/>
      <c r="IJ14815" s="1009"/>
      <c r="IK14815" s="1009"/>
      <c r="IL14815" s="1009"/>
      <c r="IM14815" s="1009"/>
    </row>
    <row r="14816" spans="17:247" x14ac:dyDescent="0.25">
      <c r="Q14816" s="1333"/>
      <c r="R14816" s="1333"/>
      <c r="S14816" s="669"/>
      <c r="T14816" s="669"/>
      <c r="U14816" s="669"/>
      <c r="AG14816" s="873"/>
      <c r="AN14816" s="669"/>
      <c r="IG14816" s="1009"/>
      <c r="IH14816" s="1009"/>
      <c r="II14816" s="1009"/>
      <c r="IJ14816" s="1009"/>
      <c r="IK14816" s="1009"/>
      <c r="IL14816" s="1009"/>
      <c r="IM14816" s="1009"/>
    </row>
    <row r="14817" spans="17:247" x14ac:dyDescent="0.25">
      <c r="Q14817" s="1333"/>
      <c r="R14817" s="1333"/>
      <c r="S14817" s="669"/>
      <c r="T14817" s="669"/>
      <c r="U14817" s="669"/>
      <c r="AG14817" s="873"/>
      <c r="AN14817" s="669"/>
      <c r="IG14817" s="1009"/>
      <c r="IH14817" s="1009"/>
      <c r="II14817" s="1009"/>
      <c r="IJ14817" s="1009"/>
      <c r="IK14817" s="1009"/>
      <c r="IL14817" s="1009"/>
      <c r="IM14817" s="1009"/>
    </row>
    <row r="14818" spans="17:247" x14ac:dyDescent="0.25">
      <c r="Q14818" s="1333"/>
      <c r="R14818" s="1333"/>
      <c r="S14818" s="669"/>
      <c r="T14818" s="669"/>
      <c r="U14818" s="669"/>
      <c r="AG14818" s="873"/>
      <c r="AN14818" s="669"/>
      <c r="IG14818" s="1009"/>
      <c r="IH14818" s="1009"/>
      <c r="II14818" s="1009"/>
      <c r="IJ14818" s="1009"/>
      <c r="IK14818" s="1009"/>
      <c r="IL14818" s="1009"/>
      <c r="IM14818" s="1009"/>
    </row>
    <row r="14819" spans="17:247" x14ac:dyDescent="0.25">
      <c r="Q14819" s="1333"/>
      <c r="R14819" s="1333"/>
      <c r="S14819" s="669"/>
      <c r="T14819" s="669"/>
      <c r="U14819" s="669"/>
      <c r="AG14819" s="873"/>
      <c r="AN14819" s="669"/>
      <c r="IG14819" s="1009"/>
      <c r="IH14819" s="1009"/>
      <c r="II14819" s="1009"/>
      <c r="IJ14819" s="1009"/>
      <c r="IK14819" s="1009"/>
      <c r="IL14819" s="1009"/>
      <c r="IM14819" s="1009"/>
    </row>
    <row r="14820" spans="17:247" x14ac:dyDescent="0.25">
      <c r="Q14820" s="1333"/>
      <c r="R14820" s="1333"/>
      <c r="S14820" s="669"/>
      <c r="T14820" s="669"/>
      <c r="U14820" s="669"/>
      <c r="AG14820" s="873"/>
      <c r="AN14820" s="669"/>
      <c r="IG14820" s="1009"/>
      <c r="IH14820" s="1009"/>
      <c r="II14820" s="1009"/>
      <c r="IJ14820" s="1009"/>
      <c r="IK14820" s="1009"/>
      <c r="IL14820" s="1009"/>
      <c r="IM14820" s="1009"/>
    </row>
    <row r="14821" spans="17:247" x14ac:dyDescent="0.25">
      <c r="Q14821" s="1333"/>
      <c r="R14821" s="1333"/>
      <c r="S14821" s="669"/>
      <c r="T14821" s="669"/>
      <c r="U14821" s="669"/>
      <c r="AG14821" s="873"/>
      <c r="AN14821" s="669"/>
      <c r="IG14821" s="1009"/>
      <c r="IH14821" s="1009"/>
      <c r="II14821" s="1009"/>
      <c r="IJ14821" s="1009"/>
      <c r="IK14821" s="1009"/>
      <c r="IL14821" s="1009"/>
      <c r="IM14821" s="1009"/>
    </row>
    <row r="14822" spans="17:247" x14ac:dyDescent="0.25">
      <c r="Q14822" s="1333"/>
      <c r="R14822" s="1333"/>
      <c r="S14822" s="669"/>
      <c r="T14822" s="669"/>
      <c r="U14822" s="669"/>
      <c r="AG14822" s="873"/>
      <c r="AN14822" s="669"/>
      <c r="IG14822" s="1009"/>
      <c r="IH14822" s="1009"/>
      <c r="II14822" s="1009"/>
      <c r="IJ14822" s="1009"/>
      <c r="IK14822" s="1009"/>
      <c r="IL14822" s="1009"/>
      <c r="IM14822" s="1009"/>
    </row>
    <row r="14823" spans="17:247" x14ac:dyDescent="0.25">
      <c r="Q14823" s="1333"/>
      <c r="R14823" s="1333"/>
      <c r="S14823" s="669"/>
      <c r="T14823" s="669"/>
      <c r="U14823" s="669"/>
      <c r="AG14823" s="873"/>
      <c r="AN14823" s="669"/>
      <c r="IG14823" s="1009"/>
      <c r="IH14823" s="1009"/>
      <c r="II14823" s="1009"/>
      <c r="IJ14823" s="1009"/>
      <c r="IK14823" s="1009"/>
      <c r="IL14823" s="1009"/>
      <c r="IM14823" s="1009"/>
    </row>
    <row r="14824" spans="17:247" x14ac:dyDescent="0.25">
      <c r="Q14824" s="1333"/>
      <c r="R14824" s="1333"/>
      <c r="S14824" s="669"/>
      <c r="T14824" s="669"/>
      <c r="U14824" s="669"/>
      <c r="AG14824" s="873"/>
      <c r="AN14824" s="669"/>
      <c r="IG14824" s="1009"/>
      <c r="IH14824" s="1009"/>
      <c r="II14824" s="1009"/>
      <c r="IJ14824" s="1009"/>
      <c r="IK14824" s="1009"/>
      <c r="IL14824" s="1009"/>
      <c r="IM14824" s="1009"/>
    </row>
    <row r="14825" spans="17:247" x14ac:dyDescent="0.25">
      <c r="Q14825" s="1333"/>
      <c r="R14825" s="1333"/>
      <c r="S14825" s="669"/>
      <c r="T14825" s="669"/>
      <c r="U14825" s="669"/>
      <c r="AG14825" s="873"/>
      <c r="AN14825" s="669"/>
      <c r="IG14825" s="1009"/>
      <c r="IH14825" s="1009"/>
      <c r="II14825" s="1009"/>
      <c r="IJ14825" s="1009"/>
      <c r="IK14825" s="1009"/>
      <c r="IL14825" s="1009"/>
      <c r="IM14825" s="1009"/>
    </row>
    <row r="14826" spans="17:247" x14ac:dyDescent="0.25">
      <c r="Q14826" s="1333"/>
      <c r="R14826" s="1333"/>
      <c r="S14826" s="669"/>
      <c r="T14826" s="669"/>
      <c r="U14826" s="669"/>
      <c r="AG14826" s="873"/>
      <c r="AN14826" s="669"/>
      <c r="IG14826" s="1009"/>
      <c r="IH14826" s="1009"/>
      <c r="II14826" s="1009"/>
      <c r="IJ14826" s="1009"/>
      <c r="IK14826" s="1009"/>
      <c r="IL14826" s="1009"/>
      <c r="IM14826" s="1009"/>
    </row>
    <row r="14827" spans="17:247" x14ac:dyDescent="0.25">
      <c r="Q14827" s="1333"/>
      <c r="R14827" s="1333"/>
      <c r="S14827" s="669"/>
      <c r="T14827" s="669"/>
      <c r="U14827" s="669"/>
      <c r="AG14827" s="873"/>
      <c r="AN14827" s="669"/>
      <c r="IG14827" s="1009"/>
      <c r="IH14827" s="1009"/>
      <c r="II14827" s="1009"/>
      <c r="IJ14827" s="1009"/>
      <c r="IK14827" s="1009"/>
      <c r="IL14827" s="1009"/>
      <c r="IM14827" s="1009"/>
    </row>
    <row r="14828" spans="17:247" x14ac:dyDescent="0.25">
      <c r="Q14828" s="1333"/>
      <c r="R14828" s="1333"/>
      <c r="S14828" s="669"/>
      <c r="T14828" s="669"/>
      <c r="U14828" s="669"/>
      <c r="AG14828" s="873"/>
      <c r="AN14828" s="669"/>
      <c r="IG14828" s="1009"/>
      <c r="IH14828" s="1009"/>
      <c r="II14828" s="1009"/>
      <c r="IJ14828" s="1009"/>
      <c r="IK14828" s="1009"/>
      <c r="IL14828" s="1009"/>
      <c r="IM14828" s="1009"/>
    </row>
    <row r="14829" spans="17:247" x14ac:dyDescent="0.25">
      <c r="Q14829" s="1333"/>
      <c r="R14829" s="1333"/>
      <c r="S14829" s="669"/>
      <c r="T14829" s="669"/>
      <c r="U14829" s="669"/>
      <c r="AG14829" s="873"/>
      <c r="AN14829" s="669"/>
      <c r="IG14829" s="1009"/>
      <c r="IH14829" s="1009"/>
      <c r="II14829" s="1009"/>
      <c r="IJ14829" s="1009"/>
      <c r="IK14829" s="1009"/>
      <c r="IL14829" s="1009"/>
      <c r="IM14829" s="1009"/>
    </row>
    <row r="14830" spans="17:247" x14ac:dyDescent="0.25">
      <c r="Q14830" s="1333"/>
      <c r="R14830" s="1333"/>
      <c r="S14830" s="669"/>
      <c r="T14830" s="669"/>
      <c r="U14830" s="669"/>
      <c r="AG14830" s="873"/>
      <c r="AN14830" s="669"/>
      <c r="IG14830" s="1009"/>
      <c r="IH14830" s="1009"/>
      <c r="II14830" s="1009"/>
      <c r="IJ14830" s="1009"/>
      <c r="IK14830" s="1009"/>
      <c r="IL14830" s="1009"/>
      <c r="IM14830" s="1009"/>
    </row>
    <row r="14831" spans="17:247" x14ac:dyDescent="0.25">
      <c r="Q14831" s="1333"/>
      <c r="R14831" s="1333"/>
      <c r="S14831" s="669"/>
      <c r="T14831" s="669"/>
      <c r="U14831" s="669"/>
      <c r="AG14831" s="873"/>
      <c r="AN14831" s="669"/>
      <c r="IG14831" s="1009"/>
      <c r="IH14831" s="1009"/>
      <c r="II14831" s="1009"/>
      <c r="IJ14831" s="1009"/>
      <c r="IK14831" s="1009"/>
      <c r="IL14831" s="1009"/>
      <c r="IM14831" s="1009"/>
    </row>
    <row r="14832" spans="17:247" x14ac:dyDescent="0.25">
      <c r="Q14832" s="1333"/>
      <c r="R14832" s="1333"/>
      <c r="S14832" s="669"/>
      <c r="T14832" s="669"/>
      <c r="U14832" s="669"/>
      <c r="AG14832" s="873"/>
      <c r="AN14832" s="669"/>
      <c r="IG14832" s="1009"/>
      <c r="IH14832" s="1009"/>
      <c r="II14832" s="1009"/>
      <c r="IJ14832" s="1009"/>
      <c r="IK14832" s="1009"/>
      <c r="IL14832" s="1009"/>
      <c r="IM14832" s="1009"/>
    </row>
    <row r="14833" spans="17:247" x14ac:dyDescent="0.25">
      <c r="Q14833" s="1333"/>
      <c r="R14833" s="1333"/>
      <c r="S14833" s="669"/>
      <c r="T14833" s="669"/>
      <c r="U14833" s="669"/>
      <c r="AG14833" s="873"/>
      <c r="AN14833" s="669"/>
      <c r="IG14833" s="1009"/>
      <c r="IH14833" s="1009"/>
      <c r="II14833" s="1009"/>
      <c r="IJ14833" s="1009"/>
      <c r="IK14833" s="1009"/>
      <c r="IL14833" s="1009"/>
      <c r="IM14833" s="1009"/>
    </row>
    <row r="14834" spans="17:247" x14ac:dyDescent="0.25">
      <c r="Q14834" s="1333"/>
      <c r="R14834" s="1333"/>
      <c r="S14834" s="669"/>
      <c r="T14834" s="669"/>
      <c r="U14834" s="669"/>
      <c r="AG14834" s="873"/>
      <c r="AN14834" s="669"/>
      <c r="IG14834" s="1009"/>
      <c r="IH14834" s="1009"/>
      <c r="II14834" s="1009"/>
      <c r="IJ14834" s="1009"/>
      <c r="IK14834" s="1009"/>
      <c r="IL14834" s="1009"/>
      <c r="IM14834" s="1009"/>
    </row>
    <row r="14835" spans="17:247" x14ac:dyDescent="0.25">
      <c r="Q14835" s="1333"/>
      <c r="R14835" s="1333"/>
      <c r="S14835" s="669"/>
      <c r="T14835" s="669"/>
      <c r="U14835" s="669"/>
      <c r="AG14835" s="873"/>
      <c r="AN14835" s="669"/>
      <c r="IG14835" s="1009"/>
      <c r="IH14835" s="1009"/>
      <c r="II14835" s="1009"/>
      <c r="IJ14835" s="1009"/>
      <c r="IK14835" s="1009"/>
      <c r="IL14835" s="1009"/>
      <c r="IM14835" s="1009"/>
    </row>
    <row r="14836" spans="17:247" x14ac:dyDescent="0.25">
      <c r="Q14836" s="1333"/>
      <c r="R14836" s="1333"/>
      <c r="S14836" s="669"/>
      <c r="T14836" s="669"/>
      <c r="U14836" s="669"/>
      <c r="AG14836" s="873"/>
      <c r="AN14836" s="669"/>
      <c r="IG14836" s="1009"/>
      <c r="IH14836" s="1009"/>
      <c r="II14836" s="1009"/>
      <c r="IJ14836" s="1009"/>
      <c r="IK14836" s="1009"/>
      <c r="IL14836" s="1009"/>
      <c r="IM14836" s="1009"/>
    </row>
    <row r="14837" spans="17:247" x14ac:dyDescent="0.25">
      <c r="Q14837" s="1333"/>
      <c r="R14837" s="1333"/>
      <c r="S14837" s="669"/>
      <c r="T14837" s="669"/>
      <c r="U14837" s="669"/>
      <c r="AG14837" s="873"/>
      <c r="AN14837" s="669"/>
      <c r="IG14837" s="1009"/>
      <c r="IH14837" s="1009"/>
      <c r="II14837" s="1009"/>
      <c r="IJ14837" s="1009"/>
      <c r="IK14837" s="1009"/>
      <c r="IL14837" s="1009"/>
      <c r="IM14837" s="1009"/>
    </row>
    <row r="14838" spans="17:247" x14ac:dyDescent="0.25">
      <c r="Q14838" s="1333"/>
      <c r="R14838" s="1333"/>
      <c r="S14838" s="669"/>
      <c r="T14838" s="669"/>
      <c r="U14838" s="669"/>
      <c r="AG14838" s="873"/>
      <c r="AN14838" s="669"/>
      <c r="IG14838" s="1009"/>
      <c r="IH14838" s="1009"/>
      <c r="II14838" s="1009"/>
      <c r="IJ14838" s="1009"/>
      <c r="IK14838" s="1009"/>
      <c r="IL14838" s="1009"/>
      <c r="IM14838" s="1009"/>
    </row>
    <row r="14839" spans="17:247" x14ac:dyDescent="0.25">
      <c r="Q14839" s="1333"/>
      <c r="R14839" s="1333"/>
      <c r="S14839" s="669"/>
      <c r="T14839" s="669"/>
      <c r="U14839" s="669"/>
      <c r="AG14839" s="873"/>
      <c r="AN14839" s="669"/>
      <c r="IG14839" s="1009"/>
      <c r="IH14839" s="1009"/>
      <c r="II14839" s="1009"/>
      <c r="IJ14839" s="1009"/>
      <c r="IK14839" s="1009"/>
      <c r="IL14839" s="1009"/>
      <c r="IM14839" s="1009"/>
    </row>
    <row r="14840" spans="17:247" x14ac:dyDescent="0.25">
      <c r="Q14840" s="1333"/>
      <c r="R14840" s="1333"/>
      <c r="S14840" s="669"/>
      <c r="T14840" s="669"/>
      <c r="U14840" s="669"/>
      <c r="AG14840" s="873"/>
      <c r="AN14840" s="669"/>
      <c r="IG14840" s="1009"/>
      <c r="IH14840" s="1009"/>
      <c r="II14840" s="1009"/>
      <c r="IJ14840" s="1009"/>
      <c r="IK14840" s="1009"/>
      <c r="IL14840" s="1009"/>
      <c r="IM14840" s="1009"/>
    </row>
    <row r="14841" spans="17:247" x14ac:dyDescent="0.25">
      <c r="Q14841" s="1333"/>
      <c r="R14841" s="1333"/>
      <c r="S14841" s="669"/>
      <c r="T14841" s="669"/>
      <c r="U14841" s="669"/>
      <c r="AG14841" s="873"/>
      <c r="AN14841" s="669"/>
      <c r="IG14841" s="1009"/>
      <c r="IH14841" s="1009"/>
      <c r="II14841" s="1009"/>
      <c r="IJ14841" s="1009"/>
      <c r="IK14841" s="1009"/>
      <c r="IL14841" s="1009"/>
      <c r="IM14841" s="1009"/>
    </row>
    <row r="14842" spans="17:247" x14ac:dyDescent="0.25">
      <c r="Q14842" s="1333"/>
      <c r="R14842" s="1333"/>
      <c r="S14842" s="669"/>
      <c r="T14842" s="669"/>
      <c r="U14842" s="669"/>
      <c r="AG14842" s="873"/>
      <c r="AN14842" s="669"/>
      <c r="IG14842" s="1009"/>
      <c r="IH14842" s="1009"/>
      <c r="II14842" s="1009"/>
      <c r="IJ14842" s="1009"/>
      <c r="IK14842" s="1009"/>
      <c r="IL14842" s="1009"/>
      <c r="IM14842" s="1009"/>
    </row>
    <row r="14843" spans="17:247" x14ac:dyDescent="0.25">
      <c r="Q14843" s="1333"/>
      <c r="R14843" s="1333"/>
      <c r="S14843" s="669"/>
      <c r="T14843" s="669"/>
      <c r="U14843" s="669"/>
      <c r="AG14843" s="873"/>
      <c r="AN14843" s="669"/>
      <c r="IG14843" s="1009"/>
      <c r="IH14843" s="1009"/>
      <c r="II14843" s="1009"/>
      <c r="IJ14843" s="1009"/>
      <c r="IK14843" s="1009"/>
      <c r="IL14843" s="1009"/>
      <c r="IM14843" s="1009"/>
    </row>
    <row r="14844" spans="17:247" x14ac:dyDescent="0.25">
      <c r="Q14844" s="1333"/>
      <c r="R14844" s="1333"/>
      <c r="S14844" s="669"/>
      <c r="T14844" s="669"/>
      <c r="U14844" s="669"/>
      <c r="AG14844" s="873"/>
      <c r="AN14844" s="669"/>
      <c r="IG14844" s="1009"/>
      <c r="IH14844" s="1009"/>
      <c r="II14844" s="1009"/>
      <c r="IJ14844" s="1009"/>
      <c r="IK14844" s="1009"/>
      <c r="IL14844" s="1009"/>
      <c r="IM14844" s="1009"/>
    </row>
    <row r="14845" spans="17:247" x14ac:dyDescent="0.25">
      <c r="Q14845" s="1333"/>
      <c r="R14845" s="1333"/>
      <c r="S14845" s="669"/>
      <c r="T14845" s="669"/>
      <c r="U14845" s="669"/>
      <c r="AG14845" s="873"/>
      <c r="AN14845" s="669"/>
      <c r="IG14845" s="1009"/>
      <c r="IH14845" s="1009"/>
      <c r="II14845" s="1009"/>
      <c r="IJ14845" s="1009"/>
      <c r="IK14845" s="1009"/>
      <c r="IL14845" s="1009"/>
      <c r="IM14845" s="1009"/>
    </row>
    <row r="14846" spans="17:247" x14ac:dyDescent="0.25">
      <c r="Q14846" s="1333"/>
      <c r="R14846" s="1333"/>
      <c r="S14846" s="669"/>
      <c r="T14846" s="669"/>
      <c r="U14846" s="669"/>
      <c r="AG14846" s="873"/>
      <c r="AN14846" s="669"/>
      <c r="IG14846" s="1009"/>
      <c r="IH14846" s="1009"/>
      <c r="II14846" s="1009"/>
      <c r="IJ14846" s="1009"/>
      <c r="IK14846" s="1009"/>
      <c r="IL14846" s="1009"/>
      <c r="IM14846" s="1009"/>
    </row>
    <row r="14847" spans="17:247" x14ac:dyDescent="0.25">
      <c r="Q14847" s="1333"/>
      <c r="R14847" s="1333"/>
      <c r="S14847" s="669"/>
      <c r="T14847" s="669"/>
      <c r="U14847" s="669"/>
      <c r="AG14847" s="873"/>
      <c r="AN14847" s="669"/>
      <c r="IG14847" s="1009"/>
      <c r="IH14847" s="1009"/>
      <c r="II14847" s="1009"/>
      <c r="IJ14847" s="1009"/>
      <c r="IK14847" s="1009"/>
      <c r="IL14847" s="1009"/>
      <c r="IM14847" s="1009"/>
    </row>
    <row r="14848" spans="17:247" x14ac:dyDescent="0.25">
      <c r="Q14848" s="1333"/>
      <c r="R14848" s="1333"/>
      <c r="S14848" s="669"/>
      <c r="T14848" s="669"/>
      <c r="U14848" s="669"/>
      <c r="AG14848" s="873"/>
      <c r="AN14848" s="669"/>
      <c r="IG14848" s="1009"/>
      <c r="IH14848" s="1009"/>
      <c r="II14848" s="1009"/>
      <c r="IJ14848" s="1009"/>
      <c r="IK14848" s="1009"/>
      <c r="IL14848" s="1009"/>
      <c r="IM14848" s="1009"/>
    </row>
    <row r="14849" spans="17:247" x14ac:dyDescent="0.25">
      <c r="Q14849" s="1333"/>
      <c r="R14849" s="1333"/>
      <c r="S14849" s="669"/>
      <c r="T14849" s="669"/>
      <c r="U14849" s="669"/>
      <c r="AG14849" s="873"/>
      <c r="AN14849" s="669"/>
      <c r="IG14849" s="1009"/>
      <c r="IH14849" s="1009"/>
      <c r="II14849" s="1009"/>
      <c r="IJ14849" s="1009"/>
      <c r="IK14849" s="1009"/>
      <c r="IL14849" s="1009"/>
      <c r="IM14849" s="1009"/>
    </row>
    <row r="14850" spans="17:247" x14ac:dyDescent="0.25">
      <c r="Q14850" s="1333"/>
      <c r="R14850" s="1333"/>
      <c r="S14850" s="669"/>
      <c r="T14850" s="669"/>
      <c r="U14850" s="669"/>
      <c r="AG14850" s="873"/>
      <c r="AN14850" s="669"/>
      <c r="IG14850" s="1009"/>
      <c r="IH14850" s="1009"/>
      <c r="II14850" s="1009"/>
      <c r="IJ14850" s="1009"/>
      <c r="IK14850" s="1009"/>
      <c r="IL14850" s="1009"/>
      <c r="IM14850" s="1009"/>
    </row>
    <row r="14851" spans="17:247" x14ac:dyDescent="0.25">
      <c r="Q14851" s="1333"/>
      <c r="R14851" s="1333"/>
      <c r="S14851" s="669"/>
      <c r="T14851" s="669"/>
      <c r="U14851" s="669"/>
      <c r="AG14851" s="873"/>
      <c r="AN14851" s="669"/>
      <c r="IG14851" s="1009"/>
      <c r="IH14851" s="1009"/>
      <c r="II14851" s="1009"/>
      <c r="IJ14851" s="1009"/>
      <c r="IK14851" s="1009"/>
      <c r="IL14851" s="1009"/>
      <c r="IM14851" s="1009"/>
    </row>
    <row r="14852" spans="17:247" x14ac:dyDescent="0.25">
      <c r="Q14852" s="1333"/>
      <c r="R14852" s="1333"/>
      <c r="S14852" s="669"/>
      <c r="T14852" s="669"/>
      <c r="U14852" s="669"/>
      <c r="AG14852" s="873"/>
      <c r="AN14852" s="669"/>
      <c r="IG14852" s="1009"/>
      <c r="IH14852" s="1009"/>
      <c r="II14852" s="1009"/>
      <c r="IJ14852" s="1009"/>
      <c r="IK14852" s="1009"/>
      <c r="IL14852" s="1009"/>
      <c r="IM14852" s="1009"/>
    </row>
    <row r="14853" spans="17:247" x14ac:dyDescent="0.25">
      <c r="Q14853" s="1333"/>
      <c r="R14853" s="1333"/>
      <c r="S14853" s="669"/>
      <c r="T14853" s="669"/>
      <c r="U14853" s="669"/>
      <c r="AG14853" s="873"/>
      <c r="AN14853" s="669"/>
      <c r="IG14853" s="1009"/>
      <c r="IH14853" s="1009"/>
      <c r="II14853" s="1009"/>
      <c r="IJ14853" s="1009"/>
      <c r="IK14853" s="1009"/>
      <c r="IL14853" s="1009"/>
      <c r="IM14853" s="1009"/>
    </row>
    <row r="14854" spans="17:247" x14ac:dyDescent="0.25">
      <c r="Q14854" s="1333"/>
      <c r="R14854" s="1333"/>
      <c r="S14854" s="669"/>
      <c r="T14854" s="669"/>
      <c r="U14854" s="669"/>
      <c r="AG14854" s="873"/>
      <c r="AN14854" s="669"/>
      <c r="IG14854" s="1009"/>
      <c r="IH14854" s="1009"/>
      <c r="II14854" s="1009"/>
      <c r="IJ14854" s="1009"/>
      <c r="IK14854" s="1009"/>
      <c r="IL14854" s="1009"/>
      <c r="IM14854" s="1009"/>
    </row>
    <row r="14855" spans="17:247" x14ac:dyDescent="0.25">
      <c r="Q14855" s="1333"/>
      <c r="R14855" s="1333"/>
      <c r="S14855" s="669"/>
      <c r="T14855" s="669"/>
      <c r="U14855" s="669"/>
      <c r="AG14855" s="873"/>
      <c r="AN14855" s="669"/>
      <c r="IG14855" s="1009"/>
      <c r="IH14855" s="1009"/>
      <c r="II14855" s="1009"/>
      <c r="IJ14855" s="1009"/>
      <c r="IK14855" s="1009"/>
      <c r="IL14855" s="1009"/>
      <c r="IM14855" s="1009"/>
    </row>
    <row r="14856" spans="17:247" x14ac:dyDescent="0.25">
      <c r="Q14856" s="1333"/>
      <c r="R14856" s="1333"/>
      <c r="S14856" s="669"/>
      <c r="T14856" s="669"/>
      <c r="U14856" s="669"/>
      <c r="AG14856" s="873"/>
      <c r="AN14856" s="669"/>
      <c r="IG14856" s="1009"/>
      <c r="IH14856" s="1009"/>
      <c r="II14856" s="1009"/>
      <c r="IJ14856" s="1009"/>
      <c r="IK14856" s="1009"/>
      <c r="IL14856" s="1009"/>
      <c r="IM14856" s="1009"/>
    </row>
    <row r="14857" spans="17:247" x14ac:dyDescent="0.25">
      <c r="Q14857" s="1333"/>
      <c r="R14857" s="1333"/>
      <c r="S14857" s="669"/>
      <c r="T14857" s="669"/>
      <c r="U14857" s="669"/>
      <c r="AG14857" s="873"/>
      <c r="AN14857" s="669"/>
      <c r="IG14857" s="1009"/>
      <c r="IH14857" s="1009"/>
      <c r="II14857" s="1009"/>
      <c r="IJ14857" s="1009"/>
      <c r="IK14857" s="1009"/>
      <c r="IL14857" s="1009"/>
      <c r="IM14857" s="1009"/>
    </row>
    <row r="14858" spans="17:247" x14ac:dyDescent="0.25">
      <c r="Q14858" s="1333"/>
      <c r="R14858" s="1333"/>
      <c r="S14858" s="669"/>
      <c r="T14858" s="669"/>
      <c r="U14858" s="669"/>
      <c r="AG14858" s="873"/>
      <c r="AN14858" s="669"/>
      <c r="IG14858" s="1009"/>
      <c r="IH14858" s="1009"/>
      <c r="II14858" s="1009"/>
      <c r="IJ14858" s="1009"/>
      <c r="IK14858" s="1009"/>
      <c r="IL14858" s="1009"/>
      <c r="IM14858" s="1009"/>
    </row>
    <row r="14859" spans="17:247" x14ac:dyDescent="0.25">
      <c r="Q14859" s="1333"/>
      <c r="R14859" s="1333"/>
      <c r="S14859" s="669"/>
      <c r="T14859" s="669"/>
      <c r="U14859" s="669"/>
      <c r="AG14859" s="873"/>
      <c r="AN14859" s="669"/>
      <c r="IG14859" s="1009"/>
      <c r="IH14859" s="1009"/>
      <c r="II14859" s="1009"/>
      <c r="IJ14859" s="1009"/>
      <c r="IK14859" s="1009"/>
      <c r="IL14859" s="1009"/>
      <c r="IM14859" s="1009"/>
    </row>
    <row r="14860" spans="17:247" x14ac:dyDescent="0.25">
      <c r="Q14860" s="1333"/>
      <c r="R14860" s="1333"/>
      <c r="S14860" s="669"/>
      <c r="T14860" s="669"/>
      <c r="U14860" s="669"/>
      <c r="AG14860" s="873"/>
      <c r="AN14860" s="669"/>
      <c r="IG14860" s="1009"/>
      <c r="IH14860" s="1009"/>
      <c r="II14860" s="1009"/>
      <c r="IJ14860" s="1009"/>
      <c r="IK14860" s="1009"/>
      <c r="IL14860" s="1009"/>
      <c r="IM14860" s="1009"/>
    </row>
    <row r="14861" spans="17:247" x14ac:dyDescent="0.25">
      <c r="Q14861" s="1333"/>
      <c r="R14861" s="1333"/>
      <c r="S14861" s="669"/>
      <c r="T14861" s="669"/>
      <c r="U14861" s="669"/>
      <c r="AG14861" s="873"/>
      <c r="AN14861" s="669"/>
      <c r="IG14861" s="1009"/>
      <c r="IH14861" s="1009"/>
      <c r="II14861" s="1009"/>
      <c r="IJ14861" s="1009"/>
      <c r="IK14861" s="1009"/>
      <c r="IL14861" s="1009"/>
      <c r="IM14861" s="1009"/>
    </row>
    <row r="14862" spans="17:247" x14ac:dyDescent="0.25">
      <c r="Q14862" s="1333"/>
      <c r="R14862" s="1333"/>
      <c r="S14862" s="669"/>
      <c r="T14862" s="669"/>
      <c r="U14862" s="669"/>
      <c r="AG14862" s="873"/>
      <c r="AN14862" s="669"/>
      <c r="IG14862" s="1009"/>
      <c r="IH14862" s="1009"/>
      <c r="II14862" s="1009"/>
      <c r="IJ14862" s="1009"/>
      <c r="IK14862" s="1009"/>
      <c r="IL14862" s="1009"/>
      <c r="IM14862" s="1009"/>
    </row>
    <row r="14863" spans="17:247" x14ac:dyDescent="0.25">
      <c r="Q14863" s="1333"/>
      <c r="R14863" s="1333"/>
      <c r="S14863" s="669"/>
      <c r="T14863" s="669"/>
      <c r="U14863" s="669"/>
      <c r="AG14863" s="873"/>
      <c r="AN14863" s="669"/>
      <c r="IG14863" s="1009"/>
      <c r="IH14863" s="1009"/>
      <c r="II14863" s="1009"/>
      <c r="IJ14863" s="1009"/>
      <c r="IK14863" s="1009"/>
      <c r="IL14863" s="1009"/>
      <c r="IM14863" s="1009"/>
    </row>
    <row r="14864" spans="17:247" x14ac:dyDescent="0.25">
      <c r="Q14864" s="1333"/>
      <c r="R14864" s="1333"/>
      <c r="S14864" s="669"/>
      <c r="T14864" s="669"/>
      <c r="U14864" s="669"/>
      <c r="AG14864" s="873"/>
      <c r="AN14864" s="669"/>
      <c r="IG14864" s="1009"/>
      <c r="IH14864" s="1009"/>
      <c r="II14864" s="1009"/>
      <c r="IJ14864" s="1009"/>
      <c r="IK14864" s="1009"/>
      <c r="IL14864" s="1009"/>
      <c r="IM14864" s="1009"/>
    </row>
    <row r="14865" spans="17:247" x14ac:dyDescent="0.25">
      <c r="Q14865" s="1333"/>
      <c r="R14865" s="1333"/>
      <c r="S14865" s="669"/>
      <c r="T14865" s="669"/>
      <c r="U14865" s="669"/>
      <c r="AG14865" s="873"/>
      <c r="AN14865" s="669"/>
      <c r="IG14865" s="1009"/>
      <c r="IH14865" s="1009"/>
      <c r="II14865" s="1009"/>
      <c r="IJ14865" s="1009"/>
      <c r="IK14865" s="1009"/>
      <c r="IL14865" s="1009"/>
      <c r="IM14865" s="1009"/>
    </row>
    <row r="14866" spans="17:247" x14ac:dyDescent="0.25">
      <c r="Q14866" s="1333"/>
      <c r="R14866" s="1333"/>
      <c r="S14866" s="669"/>
      <c r="T14866" s="669"/>
      <c r="U14866" s="669"/>
      <c r="AG14866" s="873"/>
      <c r="AN14866" s="669"/>
      <c r="IG14866" s="1009"/>
      <c r="IH14866" s="1009"/>
      <c r="II14866" s="1009"/>
      <c r="IJ14866" s="1009"/>
      <c r="IK14866" s="1009"/>
      <c r="IL14866" s="1009"/>
      <c r="IM14866" s="1009"/>
    </row>
    <row r="14867" spans="17:247" x14ac:dyDescent="0.25">
      <c r="Q14867" s="1333"/>
      <c r="R14867" s="1333"/>
      <c r="S14867" s="669"/>
      <c r="T14867" s="669"/>
      <c r="U14867" s="669"/>
      <c r="AG14867" s="873"/>
      <c r="AN14867" s="669"/>
      <c r="IG14867" s="1009"/>
      <c r="IH14867" s="1009"/>
      <c r="II14867" s="1009"/>
      <c r="IJ14867" s="1009"/>
      <c r="IK14867" s="1009"/>
      <c r="IL14867" s="1009"/>
      <c r="IM14867" s="1009"/>
    </row>
    <row r="14868" spans="17:247" x14ac:dyDescent="0.25">
      <c r="Q14868" s="1333"/>
      <c r="R14868" s="1333"/>
      <c r="S14868" s="669"/>
      <c r="T14868" s="669"/>
      <c r="U14868" s="669"/>
      <c r="AG14868" s="873"/>
      <c r="AN14868" s="669"/>
      <c r="IG14868" s="1009"/>
      <c r="IH14868" s="1009"/>
      <c r="II14868" s="1009"/>
      <c r="IJ14868" s="1009"/>
      <c r="IK14868" s="1009"/>
      <c r="IL14868" s="1009"/>
      <c r="IM14868" s="1009"/>
    </row>
    <row r="14869" spans="17:247" x14ac:dyDescent="0.25">
      <c r="Q14869" s="1333"/>
      <c r="R14869" s="1333"/>
      <c r="S14869" s="669"/>
      <c r="T14869" s="669"/>
      <c r="U14869" s="669"/>
      <c r="AG14869" s="873"/>
      <c r="AN14869" s="669"/>
      <c r="IG14869" s="1009"/>
      <c r="IH14869" s="1009"/>
      <c r="II14869" s="1009"/>
      <c r="IJ14869" s="1009"/>
      <c r="IK14869" s="1009"/>
      <c r="IL14869" s="1009"/>
      <c r="IM14869" s="1009"/>
    </row>
    <row r="14870" spans="17:247" x14ac:dyDescent="0.25">
      <c r="Q14870" s="1333"/>
      <c r="R14870" s="1333"/>
      <c r="S14870" s="669"/>
      <c r="T14870" s="669"/>
      <c r="U14870" s="669"/>
      <c r="AG14870" s="873"/>
      <c r="AN14870" s="669"/>
      <c r="IG14870" s="1009"/>
      <c r="IH14870" s="1009"/>
      <c r="II14870" s="1009"/>
      <c r="IJ14870" s="1009"/>
      <c r="IK14870" s="1009"/>
      <c r="IL14870" s="1009"/>
      <c r="IM14870" s="1009"/>
    </row>
    <row r="14871" spans="17:247" x14ac:dyDescent="0.25">
      <c r="Q14871" s="1333"/>
      <c r="R14871" s="1333"/>
      <c r="S14871" s="669"/>
      <c r="T14871" s="669"/>
      <c r="U14871" s="669"/>
      <c r="AG14871" s="873"/>
      <c r="AN14871" s="669"/>
      <c r="IG14871" s="1009"/>
      <c r="IH14871" s="1009"/>
      <c r="II14871" s="1009"/>
      <c r="IJ14871" s="1009"/>
      <c r="IK14871" s="1009"/>
      <c r="IL14871" s="1009"/>
      <c r="IM14871" s="1009"/>
    </row>
    <row r="14872" spans="17:247" x14ac:dyDescent="0.25">
      <c r="Q14872" s="1333"/>
      <c r="R14872" s="1333"/>
      <c r="S14872" s="669"/>
      <c r="T14872" s="669"/>
      <c r="U14872" s="669"/>
      <c r="AG14872" s="873"/>
      <c r="AN14872" s="669"/>
      <c r="IG14872" s="1009"/>
      <c r="IH14872" s="1009"/>
      <c r="II14872" s="1009"/>
      <c r="IJ14872" s="1009"/>
      <c r="IK14872" s="1009"/>
      <c r="IL14872" s="1009"/>
      <c r="IM14872" s="1009"/>
    </row>
    <row r="14873" spans="17:247" x14ac:dyDescent="0.25">
      <c r="Q14873" s="1333"/>
      <c r="R14873" s="1333"/>
      <c r="S14873" s="669"/>
      <c r="T14873" s="669"/>
      <c r="U14873" s="669"/>
      <c r="AG14873" s="873"/>
      <c r="AN14873" s="669"/>
      <c r="IG14873" s="1009"/>
      <c r="IH14873" s="1009"/>
      <c r="II14873" s="1009"/>
      <c r="IJ14873" s="1009"/>
      <c r="IK14873" s="1009"/>
      <c r="IL14873" s="1009"/>
      <c r="IM14873" s="1009"/>
    </row>
    <row r="14874" spans="17:247" x14ac:dyDescent="0.25">
      <c r="Q14874" s="1333"/>
      <c r="R14874" s="1333"/>
      <c r="S14874" s="669"/>
      <c r="T14874" s="669"/>
      <c r="U14874" s="669"/>
      <c r="AG14874" s="873"/>
      <c r="AN14874" s="669"/>
      <c r="IG14874" s="1009"/>
      <c r="IH14874" s="1009"/>
      <c r="II14874" s="1009"/>
      <c r="IJ14874" s="1009"/>
      <c r="IK14874" s="1009"/>
      <c r="IL14874" s="1009"/>
      <c r="IM14874" s="1009"/>
    </row>
    <row r="14875" spans="17:247" x14ac:dyDescent="0.25">
      <c r="Q14875" s="1333"/>
      <c r="R14875" s="1333"/>
      <c r="S14875" s="669"/>
      <c r="T14875" s="669"/>
      <c r="U14875" s="669"/>
      <c r="AG14875" s="873"/>
      <c r="AN14875" s="669"/>
      <c r="IG14875" s="1009"/>
      <c r="IH14875" s="1009"/>
      <c r="II14875" s="1009"/>
      <c r="IJ14875" s="1009"/>
      <c r="IK14875" s="1009"/>
      <c r="IL14875" s="1009"/>
      <c r="IM14875" s="1009"/>
    </row>
    <row r="14876" spans="17:247" x14ac:dyDescent="0.25">
      <c r="Q14876" s="1333"/>
      <c r="R14876" s="1333"/>
      <c r="S14876" s="669"/>
      <c r="T14876" s="669"/>
      <c r="U14876" s="669"/>
      <c r="AG14876" s="873"/>
      <c r="AN14876" s="669"/>
      <c r="IG14876" s="1009"/>
      <c r="IH14876" s="1009"/>
      <c r="II14876" s="1009"/>
      <c r="IJ14876" s="1009"/>
      <c r="IK14876" s="1009"/>
      <c r="IL14876" s="1009"/>
      <c r="IM14876" s="1009"/>
    </row>
    <row r="14877" spans="17:247" x14ac:dyDescent="0.25">
      <c r="Q14877" s="1333"/>
      <c r="R14877" s="1333"/>
      <c r="S14877" s="669"/>
      <c r="T14877" s="669"/>
      <c r="U14877" s="669"/>
      <c r="AG14877" s="873"/>
      <c r="AN14877" s="669"/>
      <c r="IG14877" s="1009"/>
      <c r="IH14877" s="1009"/>
      <c r="II14877" s="1009"/>
      <c r="IJ14877" s="1009"/>
      <c r="IK14877" s="1009"/>
      <c r="IL14877" s="1009"/>
      <c r="IM14877" s="1009"/>
    </row>
    <row r="14878" spans="17:247" x14ac:dyDescent="0.25">
      <c r="Q14878" s="1333"/>
      <c r="R14878" s="1333"/>
      <c r="S14878" s="669"/>
      <c r="T14878" s="669"/>
      <c r="U14878" s="669"/>
      <c r="AG14878" s="873"/>
      <c r="AN14878" s="669"/>
      <c r="IG14878" s="1009"/>
      <c r="IH14878" s="1009"/>
      <c r="II14878" s="1009"/>
      <c r="IJ14878" s="1009"/>
      <c r="IK14878" s="1009"/>
      <c r="IL14878" s="1009"/>
      <c r="IM14878" s="1009"/>
    </row>
    <row r="14879" spans="17:247" x14ac:dyDescent="0.25">
      <c r="Q14879" s="1333"/>
      <c r="R14879" s="1333"/>
      <c r="S14879" s="669"/>
      <c r="T14879" s="669"/>
      <c r="U14879" s="669"/>
      <c r="AG14879" s="873"/>
      <c r="AN14879" s="669"/>
      <c r="IG14879" s="1009"/>
      <c r="IH14879" s="1009"/>
      <c r="II14879" s="1009"/>
      <c r="IJ14879" s="1009"/>
      <c r="IK14879" s="1009"/>
      <c r="IL14879" s="1009"/>
      <c r="IM14879" s="1009"/>
    </row>
    <row r="14880" spans="17:247" x14ac:dyDescent="0.25">
      <c r="Q14880" s="1333"/>
      <c r="R14880" s="1333"/>
      <c r="S14880" s="669"/>
      <c r="T14880" s="669"/>
      <c r="U14880" s="669"/>
      <c r="AG14880" s="873"/>
      <c r="AN14880" s="669"/>
      <c r="IG14880" s="1009"/>
      <c r="IH14880" s="1009"/>
      <c r="II14880" s="1009"/>
      <c r="IJ14880" s="1009"/>
      <c r="IK14880" s="1009"/>
      <c r="IL14880" s="1009"/>
      <c r="IM14880" s="1009"/>
    </row>
    <row r="14881" spans="17:247" x14ac:dyDescent="0.25">
      <c r="Q14881" s="1333"/>
      <c r="R14881" s="1333"/>
      <c r="S14881" s="669"/>
      <c r="T14881" s="669"/>
      <c r="U14881" s="669"/>
      <c r="AG14881" s="873"/>
      <c r="AN14881" s="669"/>
      <c r="IG14881" s="1009"/>
      <c r="IH14881" s="1009"/>
      <c r="II14881" s="1009"/>
      <c r="IJ14881" s="1009"/>
      <c r="IK14881" s="1009"/>
      <c r="IL14881" s="1009"/>
      <c r="IM14881" s="1009"/>
    </row>
    <row r="14882" spans="17:247" x14ac:dyDescent="0.25">
      <c r="Q14882" s="1333"/>
      <c r="R14882" s="1333"/>
      <c r="S14882" s="669"/>
      <c r="T14882" s="669"/>
      <c r="U14882" s="669"/>
      <c r="AG14882" s="873"/>
      <c r="AN14882" s="669"/>
      <c r="IG14882" s="1009"/>
      <c r="IH14882" s="1009"/>
      <c r="II14882" s="1009"/>
      <c r="IJ14882" s="1009"/>
      <c r="IK14882" s="1009"/>
      <c r="IL14882" s="1009"/>
      <c r="IM14882" s="1009"/>
    </row>
    <row r="14883" spans="17:247" x14ac:dyDescent="0.25">
      <c r="Q14883" s="1333"/>
      <c r="R14883" s="1333"/>
      <c r="S14883" s="669"/>
      <c r="T14883" s="669"/>
      <c r="U14883" s="669"/>
      <c r="AG14883" s="873"/>
      <c r="AN14883" s="669"/>
      <c r="IG14883" s="1009"/>
      <c r="IH14883" s="1009"/>
      <c r="II14883" s="1009"/>
      <c r="IJ14883" s="1009"/>
      <c r="IK14883" s="1009"/>
      <c r="IL14883" s="1009"/>
      <c r="IM14883" s="1009"/>
    </row>
    <row r="14884" spans="17:247" x14ac:dyDescent="0.25">
      <c r="Q14884" s="1333"/>
      <c r="R14884" s="1333"/>
      <c r="S14884" s="669"/>
      <c r="T14884" s="669"/>
      <c r="U14884" s="669"/>
      <c r="AG14884" s="873"/>
      <c r="AN14884" s="669"/>
      <c r="IG14884" s="1009"/>
      <c r="IH14884" s="1009"/>
      <c r="II14884" s="1009"/>
      <c r="IJ14884" s="1009"/>
      <c r="IK14884" s="1009"/>
      <c r="IL14884" s="1009"/>
      <c r="IM14884" s="1009"/>
    </row>
    <row r="14885" spans="17:247" x14ac:dyDescent="0.25">
      <c r="Q14885" s="1333"/>
      <c r="R14885" s="1333"/>
      <c r="S14885" s="669"/>
      <c r="T14885" s="669"/>
      <c r="U14885" s="669"/>
      <c r="AG14885" s="873"/>
      <c r="AN14885" s="669"/>
      <c r="IG14885" s="1009"/>
      <c r="IH14885" s="1009"/>
      <c r="II14885" s="1009"/>
      <c r="IJ14885" s="1009"/>
      <c r="IK14885" s="1009"/>
      <c r="IL14885" s="1009"/>
      <c r="IM14885" s="1009"/>
    </row>
    <row r="14886" spans="17:247" x14ac:dyDescent="0.25">
      <c r="Q14886" s="1333"/>
      <c r="R14886" s="1333"/>
      <c r="S14886" s="669"/>
      <c r="T14886" s="669"/>
      <c r="U14886" s="669"/>
      <c r="AG14886" s="873"/>
      <c r="AN14886" s="669"/>
      <c r="IG14886" s="1009"/>
      <c r="IH14886" s="1009"/>
      <c r="II14886" s="1009"/>
      <c r="IJ14886" s="1009"/>
      <c r="IK14886" s="1009"/>
      <c r="IL14886" s="1009"/>
      <c r="IM14886" s="1009"/>
    </row>
    <row r="14887" spans="17:247" x14ac:dyDescent="0.25">
      <c r="Q14887" s="1333"/>
      <c r="R14887" s="1333"/>
      <c r="S14887" s="669"/>
      <c r="T14887" s="669"/>
      <c r="U14887" s="669"/>
      <c r="AG14887" s="873"/>
      <c r="AN14887" s="669"/>
      <c r="IG14887" s="1009"/>
      <c r="IH14887" s="1009"/>
      <c r="II14887" s="1009"/>
      <c r="IJ14887" s="1009"/>
      <c r="IK14887" s="1009"/>
      <c r="IL14887" s="1009"/>
      <c r="IM14887" s="1009"/>
    </row>
    <row r="14888" spans="17:247" x14ac:dyDescent="0.25">
      <c r="Q14888" s="1333"/>
      <c r="R14888" s="1333"/>
      <c r="S14888" s="669"/>
      <c r="T14888" s="669"/>
      <c r="U14888" s="669"/>
      <c r="AG14888" s="873"/>
      <c r="AN14888" s="669"/>
      <c r="IG14888" s="1009"/>
      <c r="IH14888" s="1009"/>
      <c r="II14888" s="1009"/>
      <c r="IJ14888" s="1009"/>
      <c r="IK14888" s="1009"/>
      <c r="IL14888" s="1009"/>
      <c r="IM14888" s="1009"/>
    </row>
    <row r="14889" spans="17:247" x14ac:dyDescent="0.25">
      <c r="Q14889" s="1333"/>
      <c r="R14889" s="1333"/>
      <c r="S14889" s="669"/>
      <c r="T14889" s="669"/>
      <c r="U14889" s="669"/>
      <c r="AG14889" s="873"/>
      <c r="AN14889" s="669"/>
      <c r="IG14889" s="1009"/>
      <c r="IH14889" s="1009"/>
      <c r="II14889" s="1009"/>
      <c r="IJ14889" s="1009"/>
      <c r="IK14889" s="1009"/>
      <c r="IL14889" s="1009"/>
      <c r="IM14889" s="1009"/>
    </row>
    <row r="14890" spans="17:247" x14ac:dyDescent="0.25">
      <c r="Q14890" s="1333"/>
      <c r="R14890" s="1333"/>
      <c r="S14890" s="669"/>
      <c r="T14890" s="669"/>
      <c r="U14890" s="669"/>
      <c r="AG14890" s="873"/>
      <c r="AN14890" s="669"/>
      <c r="IG14890" s="1009"/>
      <c r="IH14890" s="1009"/>
      <c r="II14890" s="1009"/>
      <c r="IJ14890" s="1009"/>
      <c r="IK14890" s="1009"/>
      <c r="IL14890" s="1009"/>
      <c r="IM14890" s="1009"/>
    </row>
    <row r="14891" spans="17:247" x14ac:dyDescent="0.25">
      <c r="Q14891" s="1333"/>
      <c r="R14891" s="1333"/>
      <c r="S14891" s="669"/>
      <c r="T14891" s="669"/>
      <c r="U14891" s="669"/>
      <c r="AG14891" s="873"/>
      <c r="AN14891" s="669"/>
      <c r="IG14891" s="1009"/>
      <c r="IH14891" s="1009"/>
      <c r="II14891" s="1009"/>
      <c r="IJ14891" s="1009"/>
      <c r="IK14891" s="1009"/>
      <c r="IL14891" s="1009"/>
      <c r="IM14891" s="1009"/>
    </row>
    <row r="14892" spans="17:247" x14ac:dyDescent="0.25">
      <c r="Q14892" s="1333"/>
      <c r="R14892" s="1333"/>
      <c r="S14892" s="669"/>
      <c r="T14892" s="669"/>
      <c r="U14892" s="669"/>
      <c r="AG14892" s="873"/>
      <c r="AN14892" s="669"/>
      <c r="IG14892" s="1009"/>
      <c r="IH14892" s="1009"/>
      <c r="II14892" s="1009"/>
      <c r="IJ14892" s="1009"/>
      <c r="IK14892" s="1009"/>
      <c r="IL14892" s="1009"/>
      <c r="IM14892" s="1009"/>
    </row>
    <row r="14893" spans="17:247" x14ac:dyDescent="0.25">
      <c r="Q14893" s="1333"/>
      <c r="R14893" s="1333"/>
      <c r="S14893" s="669"/>
      <c r="T14893" s="669"/>
      <c r="U14893" s="669"/>
      <c r="AG14893" s="873"/>
      <c r="AN14893" s="669"/>
      <c r="IG14893" s="1009"/>
      <c r="IH14893" s="1009"/>
      <c r="II14893" s="1009"/>
      <c r="IJ14893" s="1009"/>
      <c r="IK14893" s="1009"/>
      <c r="IL14893" s="1009"/>
      <c r="IM14893" s="1009"/>
    </row>
    <row r="14894" spans="17:247" x14ac:dyDescent="0.25">
      <c r="Q14894" s="1333"/>
      <c r="R14894" s="1333"/>
      <c r="S14894" s="669"/>
      <c r="T14894" s="669"/>
      <c r="U14894" s="669"/>
      <c r="AG14894" s="873"/>
      <c r="AN14894" s="669"/>
      <c r="IG14894" s="1009"/>
      <c r="IH14894" s="1009"/>
      <c r="II14894" s="1009"/>
      <c r="IJ14894" s="1009"/>
      <c r="IK14894" s="1009"/>
      <c r="IL14894" s="1009"/>
      <c r="IM14894" s="1009"/>
    </row>
    <row r="14895" spans="17:247" x14ac:dyDescent="0.25">
      <c r="Q14895" s="1333"/>
      <c r="R14895" s="1333"/>
      <c r="S14895" s="669"/>
      <c r="T14895" s="669"/>
      <c r="U14895" s="669"/>
      <c r="AG14895" s="873"/>
      <c r="AN14895" s="669"/>
      <c r="IG14895" s="1009"/>
      <c r="IH14895" s="1009"/>
      <c r="II14895" s="1009"/>
      <c r="IJ14895" s="1009"/>
      <c r="IK14895" s="1009"/>
      <c r="IL14895" s="1009"/>
      <c r="IM14895" s="1009"/>
    </row>
    <row r="14896" spans="17:247" x14ac:dyDescent="0.25">
      <c r="Q14896" s="1333"/>
      <c r="R14896" s="1333"/>
      <c r="S14896" s="669"/>
      <c r="T14896" s="669"/>
      <c r="U14896" s="669"/>
      <c r="AG14896" s="873"/>
      <c r="AN14896" s="669"/>
      <c r="IG14896" s="1009"/>
      <c r="IH14896" s="1009"/>
      <c r="II14896" s="1009"/>
      <c r="IJ14896" s="1009"/>
      <c r="IK14896" s="1009"/>
      <c r="IL14896" s="1009"/>
      <c r="IM14896" s="1009"/>
    </row>
    <row r="14897" spans="17:247" x14ac:dyDescent="0.25">
      <c r="Q14897" s="1333"/>
      <c r="R14897" s="1333"/>
      <c r="S14897" s="669"/>
      <c r="T14897" s="669"/>
      <c r="U14897" s="669"/>
      <c r="AG14897" s="873"/>
      <c r="AN14897" s="669"/>
      <c r="IG14897" s="1009"/>
      <c r="IH14897" s="1009"/>
      <c r="II14897" s="1009"/>
      <c r="IJ14897" s="1009"/>
      <c r="IK14897" s="1009"/>
      <c r="IL14897" s="1009"/>
      <c r="IM14897" s="1009"/>
    </row>
    <row r="14898" spans="17:247" x14ac:dyDescent="0.25">
      <c r="Q14898" s="1333"/>
      <c r="R14898" s="1333"/>
      <c r="S14898" s="669"/>
      <c r="T14898" s="669"/>
      <c r="U14898" s="669"/>
      <c r="AG14898" s="873"/>
      <c r="AN14898" s="669"/>
      <c r="IG14898" s="1009"/>
      <c r="IH14898" s="1009"/>
      <c r="II14898" s="1009"/>
      <c r="IJ14898" s="1009"/>
      <c r="IK14898" s="1009"/>
      <c r="IL14898" s="1009"/>
      <c r="IM14898" s="1009"/>
    </row>
    <row r="14899" spans="17:247" x14ac:dyDescent="0.25">
      <c r="Q14899" s="1333"/>
      <c r="R14899" s="1333"/>
      <c r="S14899" s="669"/>
      <c r="T14899" s="669"/>
      <c r="U14899" s="669"/>
      <c r="AG14899" s="873"/>
      <c r="AN14899" s="669"/>
      <c r="IG14899" s="1009"/>
      <c r="IH14899" s="1009"/>
      <c r="II14899" s="1009"/>
      <c r="IJ14899" s="1009"/>
      <c r="IK14899" s="1009"/>
      <c r="IL14899" s="1009"/>
      <c r="IM14899" s="1009"/>
    </row>
    <row r="14900" spans="17:247" x14ac:dyDescent="0.25">
      <c r="Q14900" s="1333"/>
      <c r="R14900" s="1333"/>
      <c r="S14900" s="669"/>
      <c r="T14900" s="669"/>
      <c r="U14900" s="669"/>
      <c r="AG14900" s="873"/>
      <c r="AN14900" s="669"/>
      <c r="IG14900" s="1009"/>
      <c r="IH14900" s="1009"/>
      <c r="II14900" s="1009"/>
      <c r="IJ14900" s="1009"/>
      <c r="IK14900" s="1009"/>
      <c r="IL14900" s="1009"/>
      <c r="IM14900" s="1009"/>
    </row>
    <row r="14901" spans="17:247" x14ac:dyDescent="0.25">
      <c r="Q14901" s="1333"/>
      <c r="R14901" s="1333"/>
      <c r="S14901" s="669"/>
      <c r="T14901" s="669"/>
      <c r="U14901" s="669"/>
      <c r="AG14901" s="873"/>
      <c r="AN14901" s="669"/>
      <c r="IG14901" s="1009"/>
      <c r="IH14901" s="1009"/>
      <c r="II14901" s="1009"/>
      <c r="IJ14901" s="1009"/>
      <c r="IK14901" s="1009"/>
      <c r="IL14901" s="1009"/>
      <c r="IM14901" s="1009"/>
    </row>
    <row r="14902" spans="17:247" x14ac:dyDescent="0.25">
      <c r="Q14902" s="1333"/>
      <c r="R14902" s="1333"/>
      <c r="S14902" s="669"/>
      <c r="T14902" s="669"/>
      <c r="U14902" s="669"/>
      <c r="AG14902" s="873"/>
      <c r="AN14902" s="669"/>
      <c r="IG14902" s="1009"/>
      <c r="IH14902" s="1009"/>
      <c r="II14902" s="1009"/>
      <c r="IJ14902" s="1009"/>
      <c r="IK14902" s="1009"/>
      <c r="IL14902" s="1009"/>
      <c r="IM14902" s="1009"/>
    </row>
    <row r="14903" spans="17:247" x14ac:dyDescent="0.25">
      <c r="Q14903" s="1333"/>
      <c r="R14903" s="1333"/>
      <c r="S14903" s="669"/>
      <c r="T14903" s="669"/>
      <c r="U14903" s="669"/>
      <c r="AG14903" s="873"/>
      <c r="AN14903" s="669"/>
      <c r="IG14903" s="1009"/>
      <c r="IH14903" s="1009"/>
      <c r="II14903" s="1009"/>
      <c r="IJ14903" s="1009"/>
      <c r="IK14903" s="1009"/>
      <c r="IL14903" s="1009"/>
      <c r="IM14903" s="1009"/>
    </row>
    <row r="14904" spans="17:247" x14ac:dyDescent="0.25">
      <c r="Q14904" s="1333"/>
      <c r="R14904" s="1333"/>
      <c r="S14904" s="669"/>
      <c r="T14904" s="669"/>
      <c r="U14904" s="669"/>
      <c r="AG14904" s="873"/>
      <c r="AN14904" s="669"/>
      <c r="IG14904" s="1009"/>
      <c r="IH14904" s="1009"/>
      <c r="II14904" s="1009"/>
      <c r="IJ14904" s="1009"/>
      <c r="IK14904" s="1009"/>
      <c r="IL14904" s="1009"/>
      <c r="IM14904" s="1009"/>
    </row>
    <row r="14905" spans="17:247" x14ac:dyDescent="0.25">
      <c r="Q14905" s="1333"/>
      <c r="R14905" s="1333"/>
      <c r="S14905" s="669"/>
      <c r="T14905" s="669"/>
      <c r="U14905" s="669"/>
      <c r="AG14905" s="873"/>
      <c r="AN14905" s="669"/>
      <c r="IG14905" s="1009"/>
      <c r="IH14905" s="1009"/>
      <c r="II14905" s="1009"/>
      <c r="IJ14905" s="1009"/>
      <c r="IK14905" s="1009"/>
      <c r="IL14905" s="1009"/>
      <c r="IM14905" s="1009"/>
    </row>
    <row r="14906" spans="17:247" x14ac:dyDescent="0.25">
      <c r="Q14906" s="1333"/>
      <c r="R14906" s="1333"/>
      <c r="S14906" s="669"/>
      <c r="T14906" s="669"/>
      <c r="U14906" s="669"/>
      <c r="AG14906" s="873"/>
      <c r="AN14906" s="669"/>
      <c r="IG14906" s="1009"/>
      <c r="IH14906" s="1009"/>
      <c r="II14906" s="1009"/>
      <c r="IJ14906" s="1009"/>
      <c r="IK14906" s="1009"/>
      <c r="IL14906" s="1009"/>
      <c r="IM14906" s="1009"/>
    </row>
    <row r="14907" spans="17:247" x14ac:dyDescent="0.25">
      <c r="Q14907" s="1333"/>
      <c r="R14907" s="1333"/>
      <c r="S14907" s="669"/>
      <c r="T14907" s="669"/>
      <c r="U14907" s="669"/>
      <c r="AG14907" s="873"/>
      <c r="AN14907" s="669"/>
      <c r="IG14907" s="1009"/>
      <c r="IH14907" s="1009"/>
      <c r="II14907" s="1009"/>
      <c r="IJ14907" s="1009"/>
      <c r="IK14907" s="1009"/>
      <c r="IL14907" s="1009"/>
      <c r="IM14907" s="1009"/>
    </row>
    <row r="14908" spans="17:247" x14ac:dyDescent="0.25">
      <c r="Q14908" s="1333"/>
      <c r="R14908" s="1333"/>
      <c r="S14908" s="669"/>
      <c r="T14908" s="669"/>
      <c r="U14908" s="669"/>
      <c r="AG14908" s="873"/>
      <c r="AN14908" s="669"/>
      <c r="IG14908" s="1009"/>
      <c r="IH14908" s="1009"/>
      <c r="II14908" s="1009"/>
      <c r="IJ14908" s="1009"/>
      <c r="IK14908" s="1009"/>
      <c r="IL14908" s="1009"/>
      <c r="IM14908" s="1009"/>
    </row>
    <row r="14909" spans="17:247" x14ac:dyDescent="0.25">
      <c r="Q14909" s="1333"/>
      <c r="R14909" s="1333"/>
      <c r="S14909" s="669"/>
      <c r="T14909" s="669"/>
      <c r="U14909" s="669"/>
      <c r="AG14909" s="873"/>
      <c r="AN14909" s="669"/>
      <c r="IG14909" s="1009"/>
      <c r="IH14909" s="1009"/>
      <c r="II14909" s="1009"/>
      <c r="IJ14909" s="1009"/>
      <c r="IK14909" s="1009"/>
      <c r="IL14909" s="1009"/>
      <c r="IM14909" s="1009"/>
    </row>
    <row r="14910" spans="17:247" x14ac:dyDescent="0.25">
      <c r="Q14910" s="1333"/>
      <c r="R14910" s="1333"/>
      <c r="S14910" s="669"/>
      <c r="T14910" s="669"/>
      <c r="U14910" s="669"/>
      <c r="AG14910" s="873"/>
      <c r="AN14910" s="669"/>
      <c r="IG14910" s="1009"/>
      <c r="IH14910" s="1009"/>
      <c r="II14910" s="1009"/>
      <c r="IJ14910" s="1009"/>
      <c r="IK14910" s="1009"/>
      <c r="IL14910" s="1009"/>
      <c r="IM14910" s="1009"/>
    </row>
    <row r="14911" spans="17:247" x14ac:dyDescent="0.25">
      <c r="Q14911" s="1333"/>
      <c r="R14911" s="1333"/>
      <c r="S14911" s="669"/>
      <c r="T14911" s="669"/>
      <c r="U14911" s="669"/>
      <c r="AG14911" s="873"/>
      <c r="AN14911" s="669"/>
      <c r="IG14911" s="1009"/>
      <c r="IH14911" s="1009"/>
      <c r="II14911" s="1009"/>
      <c r="IJ14911" s="1009"/>
      <c r="IK14911" s="1009"/>
      <c r="IL14911" s="1009"/>
      <c r="IM14911" s="1009"/>
    </row>
    <row r="14912" spans="17:247" x14ac:dyDescent="0.25">
      <c r="Q14912" s="1333"/>
      <c r="R14912" s="1333"/>
      <c r="S14912" s="669"/>
      <c r="T14912" s="669"/>
      <c r="U14912" s="669"/>
      <c r="AG14912" s="873"/>
      <c r="AN14912" s="669"/>
      <c r="IG14912" s="1009"/>
      <c r="IH14912" s="1009"/>
      <c r="II14912" s="1009"/>
      <c r="IJ14912" s="1009"/>
      <c r="IK14912" s="1009"/>
      <c r="IL14912" s="1009"/>
      <c r="IM14912" s="1009"/>
    </row>
    <row r="14913" spans="17:247" x14ac:dyDescent="0.25">
      <c r="Q14913" s="1333"/>
      <c r="R14913" s="1333"/>
      <c r="S14913" s="669"/>
      <c r="T14913" s="669"/>
      <c r="U14913" s="669"/>
      <c r="AG14913" s="873"/>
      <c r="AN14913" s="669"/>
      <c r="IG14913" s="1009"/>
      <c r="IH14913" s="1009"/>
      <c r="II14913" s="1009"/>
      <c r="IJ14913" s="1009"/>
      <c r="IK14913" s="1009"/>
      <c r="IL14913" s="1009"/>
      <c r="IM14913" s="1009"/>
    </row>
    <row r="14914" spans="17:247" x14ac:dyDescent="0.25">
      <c r="Q14914" s="1333"/>
      <c r="R14914" s="1333"/>
      <c r="S14914" s="669"/>
      <c r="T14914" s="669"/>
      <c r="U14914" s="669"/>
      <c r="AG14914" s="873"/>
      <c r="AN14914" s="669"/>
      <c r="IG14914" s="1009"/>
      <c r="IH14914" s="1009"/>
      <c r="II14914" s="1009"/>
      <c r="IJ14914" s="1009"/>
      <c r="IK14914" s="1009"/>
      <c r="IL14914" s="1009"/>
      <c r="IM14914" s="1009"/>
    </row>
    <row r="14915" spans="17:247" x14ac:dyDescent="0.25">
      <c r="Q14915" s="1333"/>
      <c r="R14915" s="1333"/>
      <c r="S14915" s="669"/>
      <c r="T14915" s="669"/>
      <c r="U14915" s="669"/>
      <c r="AG14915" s="873"/>
      <c r="AN14915" s="669"/>
      <c r="IG14915" s="1009"/>
      <c r="IH14915" s="1009"/>
      <c r="II14915" s="1009"/>
      <c r="IJ14915" s="1009"/>
      <c r="IK14915" s="1009"/>
      <c r="IL14915" s="1009"/>
      <c r="IM14915" s="1009"/>
    </row>
    <row r="14916" spans="17:247" x14ac:dyDescent="0.25">
      <c r="Q14916" s="1333"/>
      <c r="R14916" s="1333"/>
      <c r="S14916" s="669"/>
      <c r="T14916" s="669"/>
      <c r="U14916" s="669"/>
      <c r="AG14916" s="873"/>
      <c r="AN14916" s="669"/>
      <c r="IG14916" s="1009"/>
      <c r="IH14916" s="1009"/>
      <c r="II14916" s="1009"/>
      <c r="IJ14916" s="1009"/>
      <c r="IK14916" s="1009"/>
      <c r="IL14916" s="1009"/>
      <c r="IM14916" s="1009"/>
    </row>
    <row r="14917" spans="17:247" x14ac:dyDescent="0.25">
      <c r="Q14917" s="1333"/>
      <c r="R14917" s="1333"/>
      <c r="S14917" s="669"/>
      <c r="T14917" s="669"/>
      <c r="U14917" s="669"/>
      <c r="AG14917" s="873"/>
      <c r="AN14917" s="669"/>
      <c r="IG14917" s="1009"/>
      <c r="IH14917" s="1009"/>
      <c r="II14917" s="1009"/>
      <c r="IJ14917" s="1009"/>
      <c r="IK14917" s="1009"/>
      <c r="IL14917" s="1009"/>
      <c r="IM14917" s="1009"/>
    </row>
    <row r="14918" spans="17:247" x14ac:dyDescent="0.25">
      <c r="Q14918" s="1333"/>
      <c r="R14918" s="1333"/>
      <c r="S14918" s="669"/>
      <c r="T14918" s="669"/>
      <c r="U14918" s="669"/>
      <c r="AG14918" s="873"/>
      <c r="AN14918" s="669"/>
      <c r="IG14918" s="1009"/>
      <c r="IH14918" s="1009"/>
      <c r="II14918" s="1009"/>
      <c r="IJ14918" s="1009"/>
      <c r="IK14918" s="1009"/>
      <c r="IL14918" s="1009"/>
      <c r="IM14918" s="1009"/>
    </row>
    <row r="14919" spans="17:247" x14ac:dyDescent="0.25">
      <c r="Q14919" s="1333"/>
      <c r="R14919" s="1333"/>
      <c r="S14919" s="669"/>
      <c r="T14919" s="669"/>
      <c r="U14919" s="669"/>
      <c r="AG14919" s="873"/>
      <c r="AN14919" s="669"/>
      <c r="IG14919" s="1009"/>
      <c r="IH14919" s="1009"/>
      <c r="II14919" s="1009"/>
      <c r="IJ14919" s="1009"/>
      <c r="IK14919" s="1009"/>
      <c r="IL14919" s="1009"/>
      <c r="IM14919" s="1009"/>
    </row>
    <row r="14920" spans="17:247" x14ac:dyDescent="0.25">
      <c r="Q14920" s="1333"/>
      <c r="R14920" s="1333"/>
      <c r="S14920" s="669"/>
      <c r="T14920" s="669"/>
      <c r="U14920" s="669"/>
      <c r="AG14920" s="873"/>
      <c r="AN14920" s="669"/>
      <c r="IG14920" s="1009"/>
      <c r="IH14920" s="1009"/>
      <c r="II14920" s="1009"/>
      <c r="IJ14920" s="1009"/>
      <c r="IK14920" s="1009"/>
      <c r="IL14920" s="1009"/>
      <c r="IM14920" s="1009"/>
    </row>
    <row r="14921" spans="17:247" x14ac:dyDescent="0.25">
      <c r="Q14921" s="1333"/>
      <c r="R14921" s="1333"/>
      <c r="S14921" s="669"/>
      <c r="T14921" s="669"/>
      <c r="U14921" s="669"/>
      <c r="AG14921" s="873"/>
      <c r="AN14921" s="669"/>
      <c r="IG14921" s="1009"/>
      <c r="IH14921" s="1009"/>
      <c r="II14921" s="1009"/>
      <c r="IJ14921" s="1009"/>
      <c r="IK14921" s="1009"/>
      <c r="IL14921" s="1009"/>
      <c r="IM14921" s="1009"/>
    </row>
    <row r="14922" spans="17:247" x14ac:dyDescent="0.25">
      <c r="Q14922" s="1333"/>
      <c r="R14922" s="1333"/>
      <c r="S14922" s="669"/>
      <c r="T14922" s="669"/>
      <c r="U14922" s="669"/>
      <c r="AG14922" s="873"/>
      <c r="AN14922" s="669"/>
      <c r="IG14922" s="1009"/>
      <c r="IH14922" s="1009"/>
      <c r="II14922" s="1009"/>
      <c r="IJ14922" s="1009"/>
      <c r="IK14922" s="1009"/>
      <c r="IL14922" s="1009"/>
      <c r="IM14922" s="1009"/>
    </row>
    <row r="14923" spans="17:247" x14ac:dyDescent="0.25">
      <c r="Q14923" s="1333"/>
      <c r="R14923" s="1333"/>
      <c r="S14923" s="669"/>
      <c r="T14923" s="669"/>
      <c r="U14923" s="669"/>
      <c r="AG14923" s="873"/>
      <c r="AN14923" s="669"/>
      <c r="IG14923" s="1009"/>
      <c r="IH14923" s="1009"/>
      <c r="II14923" s="1009"/>
      <c r="IJ14923" s="1009"/>
      <c r="IK14923" s="1009"/>
      <c r="IL14923" s="1009"/>
      <c r="IM14923" s="1009"/>
    </row>
    <row r="14924" spans="17:247" x14ac:dyDescent="0.25">
      <c r="Q14924" s="1333"/>
      <c r="R14924" s="1333"/>
      <c r="S14924" s="669"/>
      <c r="T14924" s="669"/>
      <c r="U14924" s="669"/>
      <c r="AG14924" s="873"/>
      <c r="AN14924" s="669"/>
      <c r="IG14924" s="1009"/>
      <c r="IH14924" s="1009"/>
      <c r="II14924" s="1009"/>
      <c r="IJ14924" s="1009"/>
      <c r="IK14924" s="1009"/>
      <c r="IL14924" s="1009"/>
      <c r="IM14924" s="1009"/>
    </row>
    <row r="14925" spans="17:247" x14ac:dyDescent="0.25">
      <c r="Q14925" s="1333"/>
      <c r="R14925" s="1333"/>
      <c r="S14925" s="669"/>
      <c r="T14925" s="669"/>
      <c r="U14925" s="669"/>
      <c r="AG14925" s="873"/>
      <c r="AN14925" s="669"/>
      <c r="IG14925" s="1009"/>
      <c r="IH14925" s="1009"/>
      <c r="II14925" s="1009"/>
      <c r="IJ14925" s="1009"/>
      <c r="IK14925" s="1009"/>
      <c r="IL14925" s="1009"/>
      <c r="IM14925" s="1009"/>
    </row>
    <row r="14926" spans="17:247" x14ac:dyDescent="0.25">
      <c r="Q14926" s="1333"/>
      <c r="R14926" s="1333"/>
      <c r="S14926" s="669"/>
      <c r="T14926" s="669"/>
      <c r="U14926" s="669"/>
      <c r="AG14926" s="873"/>
      <c r="AN14926" s="669"/>
      <c r="IG14926" s="1009"/>
      <c r="IH14926" s="1009"/>
      <c r="II14926" s="1009"/>
      <c r="IJ14926" s="1009"/>
      <c r="IK14926" s="1009"/>
      <c r="IL14926" s="1009"/>
      <c r="IM14926" s="1009"/>
    </row>
    <row r="14927" spans="17:247" x14ac:dyDescent="0.25">
      <c r="Q14927" s="1333"/>
      <c r="R14927" s="1333"/>
      <c r="S14927" s="669"/>
      <c r="T14927" s="669"/>
      <c r="U14927" s="669"/>
      <c r="AG14927" s="873"/>
      <c r="AN14927" s="669"/>
      <c r="IG14927" s="1009"/>
      <c r="IH14927" s="1009"/>
      <c r="II14927" s="1009"/>
      <c r="IJ14927" s="1009"/>
      <c r="IK14927" s="1009"/>
      <c r="IL14927" s="1009"/>
      <c r="IM14927" s="1009"/>
    </row>
    <row r="14928" spans="17:247" x14ac:dyDescent="0.25">
      <c r="Q14928" s="1333"/>
      <c r="R14928" s="1333"/>
      <c r="S14928" s="669"/>
      <c r="T14928" s="669"/>
      <c r="U14928" s="669"/>
      <c r="AG14928" s="873"/>
      <c r="AN14928" s="669"/>
      <c r="IG14928" s="1009"/>
      <c r="IH14928" s="1009"/>
      <c r="II14928" s="1009"/>
      <c r="IJ14928" s="1009"/>
      <c r="IK14928" s="1009"/>
      <c r="IL14928" s="1009"/>
      <c r="IM14928" s="1009"/>
    </row>
    <row r="14929" spans="17:247" x14ac:dyDescent="0.25">
      <c r="Q14929" s="1333"/>
      <c r="R14929" s="1333"/>
      <c r="S14929" s="669"/>
      <c r="T14929" s="669"/>
      <c r="U14929" s="669"/>
      <c r="AG14929" s="873"/>
      <c r="AN14929" s="669"/>
      <c r="IG14929" s="1009"/>
      <c r="IH14929" s="1009"/>
      <c r="II14929" s="1009"/>
      <c r="IJ14929" s="1009"/>
      <c r="IK14929" s="1009"/>
      <c r="IL14929" s="1009"/>
      <c r="IM14929" s="1009"/>
    </row>
    <row r="14930" spans="17:247" x14ac:dyDescent="0.25">
      <c r="Q14930" s="1333"/>
      <c r="R14930" s="1333"/>
      <c r="S14930" s="669"/>
      <c r="T14930" s="669"/>
      <c r="U14930" s="669"/>
      <c r="AG14930" s="873"/>
      <c r="AN14930" s="669"/>
      <c r="IG14930" s="1009"/>
      <c r="IH14930" s="1009"/>
      <c r="II14930" s="1009"/>
      <c r="IJ14930" s="1009"/>
      <c r="IK14930" s="1009"/>
      <c r="IL14930" s="1009"/>
      <c r="IM14930" s="1009"/>
    </row>
    <row r="14931" spans="17:247" x14ac:dyDescent="0.25">
      <c r="Q14931" s="1333"/>
      <c r="R14931" s="1333"/>
      <c r="S14931" s="669"/>
      <c r="T14931" s="669"/>
      <c r="U14931" s="669"/>
      <c r="AG14931" s="873"/>
      <c r="AN14931" s="669"/>
      <c r="IG14931" s="1009"/>
      <c r="IH14931" s="1009"/>
      <c r="II14931" s="1009"/>
      <c r="IJ14931" s="1009"/>
      <c r="IK14931" s="1009"/>
      <c r="IL14931" s="1009"/>
      <c r="IM14931" s="1009"/>
    </row>
    <row r="14932" spans="17:247" x14ac:dyDescent="0.25">
      <c r="Q14932" s="1333"/>
      <c r="R14932" s="1333"/>
      <c r="S14932" s="669"/>
      <c r="T14932" s="669"/>
      <c r="U14932" s="669"/>
      <c r="AG14932" s="873"/>
      <c r="AN14932" s="669"/>
      <c r="IG14932" s="1009"/>
      <c r="IH14932" s="1009"/>
      <c r="II14932" s="1009"/>
      <c r="IJ14932" s="1009"/>
      <c r="IK14932" s="1009"/>
      <c r="IL14932" s="1009"/>
      <c r="IM14932" s="1009"/>
    </row>
    <row r="14933" spans="17:247" x14ac:dyDescent="0.25">
      <c r="Q14933" s="1333"/>
      <c r="R14933" s="1333"/>
      <c r="S14933" s="669"/>
      <c r="T14933" s="669"/>
      <c r="U14933" s="669"/>
      <c r="AG14933" s="873"/>
      <c r="AN14933" s="669"/>
      <c r="IG14933" s="1009"/>
      <c r="IH14933" s="1009"/>
      <c r="II14933" s="1009"/>
      <c r="IJ14933" s="1009"/>
      <c r="IK14933" s="1009"/>
      <c r="IL14933" s="1009"/>
      <c r="IM14933" s="1009"/>
    </row>
    <row r="14934" spans="17:247" x14ac:dyDescent="0.25">
      <c r="Q14934" s="1333"/>
      <c r="R14934" s="1333"/>
      <c r="S14934" s="669"/>
      <c r="T14934" s="669"/>
      <c r="U14934" s="669"/>
      <c r="AG14934" s="873"/>
      <c r="AN14934" s="669"/>
      <c r="IG14934" s="1009"/>
      <c r="IH14934" s="1009"/>
      <c r="II14934" s="1009"/>
      <c r="IJ14934" s="1009"/>
      <c r="IK14934" s="1009"/>
      <c r="IL14934" s="1009"/>
      <c r="IM14934" s="1009"/>
    </row>
    <row r="14935" spans="17:247" x14ac:dyDescent="0.25">
      <c r="Q14935" s="1333"/>
      <c r="R14935" s="1333"/>
      <c r="S14935" s="669"/>
      <c r="T14935" s="669"/>
      <c r="U14935" s="669"/>
      <c r="AG14935" s="873"/>
      <c r="AN14935" s="669"/>
      <c r="IG14935" s="1009"/>
      <c r="IH14935" s="1009"/>
      <c r="II14935" s="1009"/>
      <c r="IJ14935" s="1009"/>
      <c r="IK14935" s="1009"/>
      <c r="IL14935" s="1009"/>
      <c r="IM14935" s="1009"/>
    </row>
    <row r="14936" spans="17:247" x14ac:dyDescent="0.25">
      <c r="Q14936" s="1333"/>
      <c r="R14936" s="1333"/>
      <c r="S14936" s="669"/>
      <c r="T14936" s="669"/>
      <c r="U14936" s="669"/>
      <c r="AG14936" s="873"/>
      <c r="AN14936" s="669"/>
      <c r="IG14936" s="1009"/>
      <c r="IH14936" s="1009"/>
      <c r="II14936" s="1009"/>
      <c r="IJ14936" s="1009"/>
      <c r="IK14936" s="1009"/>
      <c r="IL14936" s="1009"/>
      <c r="IM14936" s="1009"/>
    </row>
    <row r="14937" spans="17:247" x14ac:dyDescent="0.25">
      <c r="Q14937" s="1333"/>
      <c r="R14937" s="1333"/>
      <c r="S14937" s="669"/>
      <c r="T14937" s="669"/>
      <c r="U14937" s="669"/>
      <c r="AG14937" s="873"/>
      <c r="AN14937" s="669"/>
      <c r="IG14937" s="1009"/>
      <c r="IH14937" s="1009"/>
      <c r="II14937" s="1009"/>
      <c r="IJ14937" s="1009"/>
      <c r="IK14937" s="1009"/>
      <c r="IL14937" s="1009"/>
      <c r="IM14937" s="1009"/>
    </row>
    <row r="14938" spans="17:247" x14ac:dyDescent="0.25">
      <c r="Q14938" s="1333"/>
      <c r="R14938" s="1333"/>
      <c r="S14938" s="669"/>
      <c r="T14938" s="669"/>
      <c r="U14938" s="669"/>
      <c r="AG14938" s="873"/>
      <c r="AN14938" s="669"/>
      <c r="IG14938" s="1009"/>
      <c r="IH14938" s="1009"/>
      <c r="II14938" s="1009"/>
      <c r="IJ14938" s="1009"/>
      <c r="IK14938" s="1009"/>
      <c r="IL14938" s="1009"/>
      <c r="IM14938" s="1009"/>
    </row>
    <row r="14939" spans="17:247" x14ac:dyDescent="0.25">
      <c r="Q14939" s="1333"/>
      <c r="R14939" s="1333"/>
      <c r="S14939" s="669"/>
      <c r="T14939" s="669"/>
      <c r="U14939" s="669"/>
      <c r="AG14939" s="873"/>
      <c r="AN14939" s="669"/>
      <c r="IG14939" s="1009"/>
      <c r="IH14939" s="1009"/>
      <c r="II14939" s="1009"/>
      <c r="IJ14939" s="1009"/>
      <c r="IK14939" s="1009"/>
      <c r="IL14939" s="1009"/>
      <c r="IM14939" s="1009"/>
    </row>
    <row r="14940" spans="17:247" x14ac:dyDescent="0.25">
      <c r="Q14940" s="1333"/>
      <c r="R14940" s="1333"/>
      <c r="S14940" s="669"/>
      <c r="T14940" s="669"/>
      <c r="U14940" s="669"/>
      <c r="AG14940" s="873"/>
      <c r="AN14940" s="669"/>
      <c r="IG14940" s="1009"/>
      <c r="IH14940" s="1009"/>
      <c r="II14940" s="1009"/>
      <c r="IJ14940" s="1009"/>
      <c r="IK14940" s="1009"/>
      <c r="IL14940" s="1009"/>
      <c r="IM14940" s="1009"/>
    </row>
    <row r="14941" spans="17:247" x14ac:dyDescent="0.25">
      <c r="Q14941" s="1333"/>
      <c r="R14941" s="1333"/>
      <c r="S14941" s="669"/>
      <c r="T14941" s="669"/>
      <c r="U14941" s="669"/>
      <c r="AG14941" s="873"/>
      <c r="AN14941" s="669"/>
      <c r="IG14941" s="1009"/>
      <c r="IH14941" s="1009"/>
      <c r="II14941" s="1009"/>
      <c r="IJ14941" s="1009"/>
      <c r="IK14941" s="1009"/>
      <c r="IL14941" s="1009"/>
      <c r="IM14941" s="1009"/>
    </row>
    <row r="14942" spans="17:247" x14ac:dyDescent="0.25">
      <c r="Q14942" s="1333"/>
      <c r="R14942" s="1333"/>
      <c r="S14942" s="669"/>
      <c r="T14942" s="669"/>
      <c r="U14942" s="669"/>
      <c r="AG14942" s="873"/>
      <c r="AN14942" s="669"/>
      <c r="IG14942" s="1009"/>
      <c r="IH14942" s="1009"/>
      <c r="II14942" s="1009"/>
      <c r="IJ14942" s="1009"/>
      <c r="IK14942" s="1009"/>
      <c r="IL14942" s="1009"/>
      <c r="IM14942" s="1009"/>
    </row>
    <row r="14943" spans="17:247" x14ac:dyDescent="0.25">
      <c r="Q14943" s="1333"/>
      <c r="R14943" s="1333"/>
      <c r="S14943" s="669"/>
      <c r="T14943" s="669"/>
      <c r="U14943" s="669"/>
      <c r="AG14943" s="873"/>
      <c r="AN14943" s="669"/>
      <c r="IG14943" s="1009"/>
      <c r="IH14943" s="1009"/>
      <c r="II14943" s="1009"/>
      <c r="IJ14943" s="1009"/>
      <c r="IK14943" s="1009"/>
      <c r="IL14943" s="1009"/>
      <c r="IM14943" s="1009"/>
    </row>
    <row r="14944" spans="17:247" x14ac:dyDescent="0.25">
      <c r="Q14944" s="1333"/>
      <c r="R14944" s="1333"/>
      <c r="S14944" s="669"/>
      <c r="T14944" s="669"/>
      <c r="U14944" s="669"/>
      <c r="AG14944" s="873"/>
      <c r="AN14944" s="669"/>
      <c r="IG14944" s="1009"/>
      <c r="IH14944" s="1009"/>
      <c r="II14944" s="1009"/>
      <c r="IJ14944" s="1009"/>
      <c r="IK14944" s="1009"/>
      <c r="IL14944" s="1009"/>
      <c r="IM14944" s="1009"/>
    </row>
    <row r="14945" spans="17:247" x14ac:dyDescent="0.25">
      <c r="Q14945" s="1333"/>
      <c r="R14945" s="1333"/>
      <c r="S14945" s="669"/>
      <c r="T14945" s="669"/>
      <c r="U14945" s="669"/>
      <c r="AG14945" s="873"/>
      <c r="AN14945" s="669"/>
      <c r="IG14945" s="1009"/>
      <c r="IH14945" s="1009"/>
      <c r="II14945" s="1009"/>
      <c r="IJ14945" s="1009"/>
      <c r="IK14945" s="1009"/>
      <c r="IL14945" s="1009"/>
      <c r="IM14945" s="1009"/>
    </row>
    <row r="14946" spans="17:247" x14ac:dyDescent="0.25">
      <c r="Q14946" s="1333"/>
      <c r="R14946" s="1333"/>
      <c r="S14946" s="669"/>
      <c r="T14946" s="669"/>
      <c r="U14946" s="669"/>
      <c r="AG14946" s="873"/>
      <c r="AN14946" s="669"/>
      <c r="IG14946" s="1009"/>
      <c r="IH14946" s="1009"/>
      <c r="II14946" s="1009"/>
      <c r="IJ14946" s="1009"/>
      <c r="IK14946" s="1009"/>
      <c r="IL14946" s="1009"/>
      <c r="IM14946" s="1009"/>
    </row>
    <row r="14947" spans="17:247" x14ac:dyDescent="0.25">
      <c r="Q14947" s="1333"/>
      <c r="R14947" s="1333"/>
      <c r="S14947" s="669"/>
      <c r="T14947" s="669"/>
      <c r="U14947" s="669"/>
      <c r="AG14947" s="873"/>
      <c r="AN14947" s="669"/>
      <c r="IG14947" s="1009"/>
      <c r="IH14947" s="1009"/>
      <c r="II14947" s="1009"/>
      <c r="IJ14947" s="1009"/>
      <c r="IK14947" s="1009"/>
      <c r="IL14947" s="1009"/>
      <c r="IM14947" s="1009"/>
    </row>
    <row r="14948" spans="17:247" x14ac:dyDescent="0.25">
      <c r="Q14948" s="1333"/>
      <c r="R14948" s="1333"/>
      <c r="S14948" s="669"/>
      <c r="T14948" s="669"/>
      <c r="U14948" s="669"/>
      <c r="AG14948" s="873"/>
      <c r="AN14948" s="669"/>
      <c r="IG14948" s="1009"/>
      <c r="IH14948" s="1009"/>
      <c r="II14948" s="1009"/>
      <c r="IJ14948" s="1009"/>
      <c r="IK14948" s="1009"/>
      <c r="IL14948" s="1009"/>
      <c r="IM14948" s="1009"/>
    </row>
    <row r="14949" spans="17:247" x14ac:dyDescent="0.25">
      <c r="Q14949" s="1333"/>
      <c r="R14949" s="1333"/>
      <c r="S14949" s="669"/>
      <c r="T14949" s="669"/>
      <c r="U14949" s="669"/>
      <c r="AG14949" s="873"/>
      <c r="AN14949" s="669"/>
      <c r="IG14949" s="1009"/>
      <c r="IH14949" s="1009"/>
      <c r="II14949" s="1009"/>
      <c r="IJ14949" s="1009"/>
      <c r="IK14949" s="1009"/>
      <c r="IL14949" s="1009"/>
      <c r="IM14949" s="1009"/>
    </row>
    <row r="14950" spans="17:247" x14ac:dyDescent="0.25">
      <c r="Q14950" s="1333"/>
      <c r="R14950" s="1333"/>
      <c r="S14950" s="669"/>
      <c r="T14950" s="669"/>
      <c r="U14950" s="669"/>
      <c r="AG14950" s="873"/>
      <c r="AN14950" s="669"/>
      <c r="IG14950" s="1009"/>
      <c r="IH14950" s="1009"/>
      <c r="II14950" s="1009"/>
      <c r="IJ14950" s="1009"/>
      <c r="IK14950" s="1009"/>
      <c r="IL14950" s="1009"/>
      <c r="IM14950" s="1009"/>
    </row>
    <row r="14951" spans="17:247" x14ac:dyDescent="0.25">
      <c r="Q14951" s="1333"/>
      <c r="R14951" s="1333"/>
      <c r="S14951" s="669"/>
      <c r="T14951" s="669"/>
      <c r="U14951" s="669"/>
      <c r="AG14951" s="873"/>
      <c r="AN14951" s="669"/>
      <c r="IG14951" s="1009"/>
      <c r="IH14951" s="1009"/>
      <c r="II14951" s="1009"/>
      <c r="IJ14951" s="1009"/>
      <c r="IK14951" s="1009"/>
      <c r="IL14951" s="1009"/>
      <c r="IM14951" s="1009"/>
    </row>
    <row r="14952" spans="17:247" x14ac:dyDescent="0.25">
      <c r="Q14952" s="1333"/>
      <c r="R14952" s="1333"/>
      <c r="S14952" s="669"/>
      <c r="T14952" s="669"/>
      <c r="U14952" s="669"/>
      <c r="AG14952" s="873"/>
      <c r="AN14952" s="669"/>
      <c r="IG14952" s="1009"/>
      <c r="IH14952" s="1009"/>
      <c r="II14952" s="1009"/>
      <c r="IJ14952" s="1009"/>
      <c r="IK14952" s="1009"/>
      <c r="IL14952" s="1009"/>
      <c r="IM14952" s="1009"/>
    </row>
    <row r="14953" spans="17:247" x14ac:dyDescent="0.25">
      <c r="Q14953" s="1333"/>
      <c r="R14953" s="1333"/>
      <c r="S14953" s="669"/>
      <c r="T14953" s="669"/>
      <c r="U14953" s="669"/>
      <c r="AG14953" s="873"/>
      <c r="AN14953" s="669"/>
      <c r="IG14953" s="1009"/>
      <c r="IH14953" s="1009"/>
      <c r="II14953" s="1009"/>
      <c r="IJ14953" s="1009"/>
      <c r="IK14953" s="1009"/>
      <c r="IL14953" s="1009"/>
      <c r="IM14953" s="1009"/>
    </row>
    <row r="14954" spans="17:247" x14ac:dyDescent="0.25">
      <c r="Q14954" s="1333"/>
      <c r="R14954" s="1333"/>
      <c r="S14954" s="669"/>
      <c r="T14954" s="669"/>
      <c r="U14954" s="669"/>
      <c r="AG14954" s="873"/>
      <c r="AN14954" s="669"/>
      <c r="IG14954" s="1009"/>
      <c r="IH14954" s="1009"/>
      <c r="II14954" s="1009"/>
      <c r="IJ14954" s="1009"/>
      <c r="IK14954" s="1009"/>
      <c r="IL14954" s="1009"/>
      <c r="IM14954" s="1009"/>
    </row>
    <row r="14955" spans="17:247" x14ac:dyDescent="0.25">
      <c r="Q14955" s="1333"/>
      <c r="R14955" s="1333"/>
      <c r="S14955" s="669"/>
      <c r="T14955" s="669"/>
      <c r="U14955" s="669"/>
      <c r="AG14955" s="873"/>
      <c r="AN14955" s="669"/>
      <c r="IG14955" s="1009"/>
      <c r="IH14955" s="1009"/>
      <c r="II14955" s="1009"/>
      <c r="IJ14955" s="1009"/>
      <c r="IK14955" s="1009"/>
      <c r="IL14955" s="1009"/>
      <c r="IM14955" s="1009"/>
    </row>
    <row r="14956" spans="17:247" x14ac:dyDescent="0.25">
      <c r="Q14956" s="1333"/>
      <c r="R14956" s="1333"/>
      <c r="S14956" s="669"/>
      <c r="T14956" s="669"/>
      <c r="U14956" s="669"/>
      <c r="AG14956" s="873"/>
      <c r="AN14956" s="669"/>
      <c r="IG14956" s="1009"/>
      <c r="IH14956" s="1009"/>
      <c r="II14956" s="1009"/>
      <c r="IJ14956" s="1009"/>
      <c r="IK14956" s="1009"/>
      <c r="IL14956" s="1009"/>
      <c r="IM14956" s="1009"/>
    </row>
    <row r="14957" spans="17:247" x14ac:dyDescent="0.25">
      <c r="Q14957" s="1333"/>
      <c r="R14957" s="1333"/>
      <c r="S14957" s="669"/>
      <c r="T14957" s="669"/>
      <c r="U14957" s="669"/>
      <c r="AG14957" s="873"/>
      <c r="AN14957" s="669"/>
      <c r="IG14957" s="1009"/>
      <c r="IH14957" s="1009"/>
      <c r="II14957" s="1009"/>
      <c r="IJ14957" s="1009"/>
      <c r="IK14957" s="1009"/>
      <c r="IL14957" s="1009"/>
      <c r="IM14957" s="1009"/>
    </row>
    <row r="14958" spans="17:247" x14ac:dyDescent="0.25">
      <c r="Q14958" s="1333"/>
      <c r="R14958" s="1333"/>
      <c r="S14958" s="669"/>
      <c r="T14958" s="669"/>
      <c r="U14958" s="669"/>
      <c r="AG14958" s="873"/>
      <c r="AN14958" s="669"/>
      <c r="IG14958" s="1009"/>
      <c r="IH14958" s="1009"/>
      <c r="II14958" s="1009"/>
      <c r="IJ14958" s="1009"/>
      <c r="IK14958" s="1009"/>
      <c r="IL14958" s="1009"/>
      <c r="IM14958" s="1009"/>
    </row>
    <row r="14959" spans="17:247" x14ac:dyDescent="0.25">
      <c r="Q14959" s="1333"/>
      <c r="R14959" s="1333"/>
      <c r="S14959" s="669"/>
      <c r="T14959" s="669"/>
      <c r="U14959" s="669"/>
      <c r="AG14959" s="873"/>
      <c r="AN14959" s="669"/>
      <c r="IG14959" s="1009"/>
      <c r="IH14959" s="1009"/>
      <c r="II14959" s="1009"/>
      <c r="IJ14959" s="1009"/>
      <c r="IK14959" s="1009"/>
      <c r="IL14959" s="1009"/>
      <c r="IM14959" s="1009"/>
    </row>
    <row r="14960" spans="17:247" x14ac:dyDescent="0.25">
      <c r="Q14960" s="1333"/>
      <c r="R14960" s="1333"/>
      <c r="S14960" s="669"/>
      <c r="T14960" s="669"/>
      <c r="U14960" s="669"/>
      <c r="AG14960" s="873"/>
      <c r="AN14960" s="669"/>
      <c r="IG14960" s="1009"/>
      <c r="IH14960" s="1009"/>
      <c r="II14960" s="1009"/>
      <c r="IJ14960" s="1009"/>
      <c r="IK14960" s="1009"/>
      <c r="IL14960" s="1009"/>
      <c r="IM14960" s="1009"/>
    </row>
    <row r="14961" spans="17:247" x14ac:dyDescent="0.25">
      <c r="Q14961" s="1333"/>
      <c r="R14961" s="1333"/>
      <c r="S14961" s="669"/>
      <c r="T14961" s="669"/>
      <c r="U14961" s="669"/>
      <c r="AG14961" s="873"/>
      <c r="AN14961" s="669"/>
      <c r="IG14961" s="1009"/>
      <c r="IH14961" s="1009"/>
      <c r="II14961" s="1009"/>
      <c r="IJ14961" s="1009"/>
      <c r="IK14961" s="1009"/>
      <c r="IL14961" s="1009"/>
      <c r="IM14961" s="1009"/>
    </row>
    <row r="14962" spans="17:247" x14ac:dyDescent="0.25">
      <c r="Q14962" s="1333"/>
      <c r="R14962" s="1333"/>
      <c r="S14962" s="669"/>
      <c r="T14962" s="669"/>
      <c r="U14962" s="669"/>
      <c r="AG14962" s="873"/>
      <c r="AN14962" s="669"/>
      <c r="IG14962" s="1009"/>
      <c r="IH14962" s="1009"/>
      <c r="II14962" s="1009"/>
      <c r="IJ14962" s="1009"/>
      <c r="IK14962" s="1009"/>
      <c r="IL14962" s="1009"/>
      <c r="IM14962" s="1009"/>
    </row>
    <row r="14963" spans="17:247" x14ac:dyDescent="0.25">
      <c r="Q14963" s="1333"/>
      <c r="R14963" s="1333"/>
      <c r="S14963" s="669"/>
      <c r="T14963" s="669"/>
      <c r="U14963" s="669"/>
      <c r="AG14963" s="873"/>
      <c r="AN14963" s="669"/>
      <c r="IG14963" s="1009"/>
      <c r="IH14963" s="1009"/>
      <c r="II14963" s="1009"/>
      <c r="IJ14963" s="1009"/>
      <c r="IK14963" s="1009"/>
      <c r="IL14963" s="1009"/>
      <c r="IM14963" s="1009"/>
    </row>
    <row r="14964" spans="17:247" x14ac:dyDescent="0.25">
      <c r="Q14964" s="1333"/>
      <c r="R14964" s="1333"/>
      <c r="S14964" s="669"/>
      <c r="T14964" s="669"/>
      <c r="U14964" s="669"/>
      <c r="AG14964" s="873"/>
      <c r="AN14964" s="669"/>
      <c r="IG14964" s="1009"/>
      <c r="IH14964" s="1009"/>
      <c r="II14964" s="1009"/>
      <c r="IJ14964" s="1009"/>
      <c r="IK14964" s="1009"/>
      <c r="IL14964" s="1009"/>
      <c r="IM14964" s="1009"/>
    </row>
    <row r="14965" spans="17:247" x14ac:dyDescent="0.25">
      <c r="Q14965" s="1333"/>
      <c r="R14965" s="1333"/>
      <c r="S14965" s="669"/>
      <c r="T14965" s="669"/>
      <c r="U14965" s="669"/>
      <c r="AG14965" s="873"/>
      <c r="AN14965" s="669"/>
      <c r="IG14965" s="1009"/>
      <c r="IH14965" s="1009"/>
      <c r="II14965" s="1009"/>
      <c r="IJ14965" s="1009"/>
      <c r="IK14965" s="1009"/>
      <c r="IL14965" s="1009"/>
      <c r="IM14965" s="1009"/>
    </row>
    <row r="14966" spans="17:247" x14ac:dyDescent="0.25">
      <c r="Q14966" s="1333"/>
      <c r="R14966" s="1333"/>
      <c r="S14966" s="669"/>
      <c r="T14966" s="669"/>
      <c r="U14966" s="669"/>
      <c r="AG14966" s="873"/>
      <c r="AN14966" s="669"/>
      <c r="IG14966" s="1009"/>
      <c r="IH14966" s="1009"/>
      <c r="II14966" s="1009"/>
      <c r="IJ14966" s="1009"/>
      <c r="IK14966" s="1009"/>
      <c r="IL14966" s="1009"/>
      <c r="IM14966" s="1009"/>
    </row>
    <row r="14967" spans="17:247" x14ac:dyDescent="0.25">
      <c r="Q14967" s="1333"/>
      <c r="R14967" s="1333"/>
      <c r="S14967" s="669"/>
      <c r="T14967" s="669"/>
      <c r="U14967" s="669"/>
      <c r="AG14967" s="873"/>
      <c r="AN14967" s="669"/>
      <c r="IG14967" s="1009"/>
      <c r="IH14967" s="1009"/>
      <c r="II14967" s="1009"/>
      <c r="IJ14967" s="1009"/>
      <c r="IK14967" s="1009"/>
      <c r="IL14967" s="1009"/>
      <c r="IM14967" s="1009"/>
    </row>
    <row r="14968" spans="17:247" x14ac:dyDescent="0.25">
      <c r="Q14968" s="1333"/>
      <c r="R14968" s="1333"/>
      <c r="S14968" s="669"/>
      <c r="T14968" s="669"/>
      <c r="U14968" s="669"/>
      <c r="AG14968" s="873"/>
      <c r="AN14968" s="669"/>
      <c r="IG14968" s="1009"/>
      <c r="IH14968" s="1009"/>
      <c r="II14968" s="1009"/>
      <c r="IJ14968" s="1009"/>
      <c r="IK14968" s="1009"/>
      <c r="IL14968" s="1009"/>
      <c r="IM14968" s="1009"/>
    </row>
    <row r="14969" spans="17:247" x14ac:dyDescent="0.25">
      <c r="Q14969" s="1333"/>
      <c r="R14969" s="1333"/>
      <c r="S14969" s="669"/>
      <c r="T14969" s="669"/>
      <c r="U14969" s="669"/>
      <c r="AG14969" s="873"/>
      <c r="AN14969" s="669"/>
      <c r="IG14969" s="1009"/>
      <c r="IH14969" s="1009"/>
      <c r="II14969" s="1009"/>
      <c r="IJ14969" s="1009"/>
      <c r="IK14969" s="1009"/>
      <c r="IL14969" s="1009"/>
      <c r="IM14969" s="1009"/>
    </row>
    <row r="14970" spans="17:247" x14ac:dyDescent="0.25">
      <c r="Q14970" s="1333"/>
      <c r="R14970" s="1333"/>
      <c r="S14970" s="669"/>
      <c r="T14970" s="669"/>
      <c r="U14970" s="669"/>
      <c r="AG14970" s="873"/>
      <c r="AN14970" s="669"/>
      <c r="IG14970" s="1009"/>
      <c r="IH14970" s="1009"/>
      <c r="II14970" s="1009"/>
      <c r="IJ14970" s="1009"/>
      <c r="IK14970" s="1009"/>
      <c r="IL14970" s="1009"/>
      <c r="IM14970" s="1009"/>
    </row>
    <row r="14971" spans="17:247" x14ac:dyDescent="0.25">
      <c r="Q14971" s="1333"/>
      <c r="R14971" s="1333"/>
      <c r="S14971" s="669"/>
      <c r="T14971" s="669"/>
      <c r="U14971" s="669"/>
      <c r="AG14971" s="873"/>
      <c r="AN14971" s="669"/>
      <c r="IG14971" s="1009"/>
      <c r="IH14971" s="1009"/>
      <c r="II14971" s="1009"/>
      <c r="IJ14971" s="1009"/>
      <c r="IK14971" s="1009"/>
      <c r="IL14971" s="1009"/>
      <c r="IM14971" s="1009"/>
    </row>
    <row r="14972" spans="17:247" x14ac:dyDescent="0.25">
      <c r="Q14972" s="1333"/>
      <c r="R14972" s="1333"/>
      <c r="S14972" s="669"/>
      <c r="T14972" s="669"/>
      <c r="U14972" s="669"/>
      <c r="AG14972" s="873"/>
      <c r="AN14972" s="669"/>
      <c r="IG14972" s="1009"/>
      <c r="IH14972" s="1009"/>
      <c r="II14972" s="1009"/>
      <c r="IJ14972" s="1009"/>
      <c r="IK14972" s="1009"/>
      <c r="IL14972" s="1009"/>
      <c r="IM14972" s="1009"/>
    </row>
    <row r="14973" spans="17:247" x14ac:dyDescent="0.25">
      <c r="Q14973" s="1333"/>
      <c r="R14973" s="1333"/>
      <c r="S14973" s="669"/>
      <c r="T14973" s="669"/>
      <c r="U14973" s="669"/>
      <c r="AG14973" s="873"/>
      <c r="AN14973" s="669"/>
      <c r="IG14973" s="1009"/>
      <c r="IH14973" s="1009"/>
      <c r="II14973" s="1009"/>
      <c r="IJ14973" s="1009"/>
      <c r="IK14973" s="1009"/>
      <c r="IL14973" s="1009"/>
      <c r="IM14973" s="1009"/>
    </row>
    <row r="14974" spans="17:247" x14ac:dyDescent="0.25">
      <c r="Q14974" s="1333"/>
      <c r="R14974" s="1333"/>
      <c r="S14974" s="669"/>
      <c r="T14974" s="669"/>
      <c r="U14974" s="669"/>
      <c r="AG14974" s="873"/>
      <c r="AN14974" s="669"/>
      <c r="IG14974" s="1009"/>
      <c r="IH14974" s="1009"/>
      <c r="II14974" s="1009"/>
      <c r="IJ14974" s="1009"/>
      <c r="IK14974" s="1009"/>
      <c r="IL14974" s="1009"/>
      <c r="IM14974" s="1009"/>
    </row>
    <row r="14975" spans="17:247" x14ac:dyDescent="0.25">
      <c r="Q14975" s="1333"/>
      <c r="R14975" s="1333"/>
      <c r="S14975" s="669"/>
      <c r="T14975" s="669"/>
      <c r="U14975" s="669"/>
      <c r="AG14975" s="873"/>
      <c r="AN14975" s="669"/>
      <c r="IG14975" s="1009"/>
      <c r="IH14975" s="1009"/>
      <c r="II14975" s="1009"/>
      <c r="IJ14975" s="1009"/>
      <c r="IK14975" s="1009"/>
      <c r="IL14975" s="1009"/>
      <c r="IM14975" s="1009"/>
    </row>
    <row r="14976" spans="17:247" x14ac:dyDescent="0.25">
      <c r="Q14976" s="1333"/>
      <c r="R14976" s="1333"/>
      <c r="S14976" s="669"/>
      <c r="T14976" s="669"/>
      <c r="U14976" s="669"/>
      <c r="AG14976" s="873"/>
      <c r="AN14976" s="669"/>
      <c r="IG14976" s="1009"/>
      <c r="IH14976" s="1009"/>
      <c r="II14976" s="1009"/>
      <c r="IJ14976" s="1009"/>
      <c r="IK14976" s="1009"/>
      <c r="IL14976" s="1009"/>
      <c r="IM14976" s="1009"/>
    </row>
    <row r="14977" spans="17:247" x14ac:dyDescent="0.25">
      <c r="Q14977" s="1333"/>
      <c r="R14977" s="1333"/>
      <c r="S14977" s="669"/>
      <c r="T14977" s="669"/>
      <c r="U14977" s="669"/>
      <c r="AG14977" s="873"/>
      <c r="AN14977" s="669"/>
      <c r="IG14977" s="1009"/>
      <c r="IH14977" s="1009"/>
      <c r="II14977" s="1009"/>
      <c r="IJ14977" s="1009"/>
      <c r="IK14977" s="1009"/>
      <c r="IL14977" s="1009"/>
      <c r="IM14977" s="1009"/>
    </row>
    <row r="14978" spans="17:247" x14ac:dyDescent="0.25">
      <c r="Q14978" s="1333"/>
      <c r="R14978" s="1333"/>
      <c r="S14978" s="669"/>
      <c r="T14978" s="669"/>
      <c r="U14978" s="669"/>
      <c r="AG14978" s="873"/>
      <c r="AN14978" s="669"/>
      <c r="IG14978" s="1009"/>
      <c r="IH14978" s="1009"/>
      <c r="II14978" s="1009"/>
      <c r="IJ14978" s="1009"/>
      <c r="IK14978" s="1009"/>
      <c r="IL14978" s="1009"/>
      <c r="IM14978" s="1009"/>
    </row>
    <row r="14979" spans="17:247" x14ac:dyDescent="0.25">
      <c r="Q14979" s="1333"/>
      <c r="R14979" s="1333"/>
      <c r="S14979" s="669"/>
      <c r="T14979" s="669"/>
      <c r="U14979" s="669"/>
      <c r="AG14979" s="873"/>
      <c r="AN14979" s="669"/>
      <c r="IG14979" s="1009"/>
      <c r="IH14979" s="1009"/>
      <c r="II14979" s="1009"/>
      <c r="IJ14979" s="1009"/>
      <c r="IK14979" s="1009"/>
      <c r="IL14979" s="1009"/>
      <c r="IM14979" s="1009"/>
    </row>
    <row r="14980" spans="17:247" x14ac:dyDescent="0.25">
      <c r="Q14980" s="1333"/>
      <c r="R14980" s="1333"/>
      <c r="S14980" s="669"/>
      <c r="T14980" s="669"/>
      <c r="U14980" s="669"/>
      <c r="AG14980" s="873"/>
      <c r="AN14980" s="669"/>
      <c r="IG14980" s="1009"/>
      <c r="IH14980" s="1009"/>
      <c r="II14980" s="1009"/>
      <c r="IJ14980" s="1009"/>
      <c r="IK14980" s="1009"/>
      <c r="IL14980" s="1009"/>
      <c r="IM14980" s="1009"/>
    </row>
    <row r="14981" spans="17:247" x14ac:dyDescent="0.25">
      <c r="Q14981" s="1333"/>
      <c r="R14981" s="1333"/>
      <c r="S14981" s="669"/>
      <c r="T14981" s="669"/>
      <c r="U14981" s="669"/>
      <c r="AG14981" s="873"/>
      <c r="AN14981" s="669"/>
      <c r="IG14981" s="1009"/>
      <c r="IH14981" s="1009"/>
      <c r="II14981" s="1009"/>
      <c r="IJ14981" s="1009"/>
      <c r="IK14981" s="1009"/>
      <c r="IL14981" s="1009"/>
      <c r="IM14981" s="1009"/>
    </row>
    <row r="14982" spans="17:247" x14ac:dyDescent="0.25">
      <c r="Q14982" s="1333"/>
      <c r="R14982" s="1333"/>
      <c r="S14982" s="669"/>
      <c r="T14982" s="669"/>
      <c r="U14982" s="669"/>
      <c r="AG14982" s="873"/>
      <c r="AN14982" s="669"/>
      <c r="IG14982" s="1009"/>
      <c r="IH14982" s="1009"/>
      <c r="II14982" s="1009"/>
      <c r="IJ14982" s="1009"/>
      <c r="IK14982" s="1009"/>
      <c r="IL14982" s="1009"/>
      <c r="IM14982" s="1009"/>
    </row>
    <row r="14983" spans="17:247" x14ac:dyDescent="0.25">
      <c r="Q14983" s="1333"/>
      <c r="R14983" s="1333"/>
      <c r="S14983" s="669"/>
      <c r="T14983" s="669"/>
      <c r="U14983" s="669"/>
      <c r="AG14983" s="873"/>
      <c r="AN14983" s="669"/>
      <c r="IG14983" s="1009"/>
      <c r="IH14983" s="1009"/>
      <c r="II14983" s="1009"/>
      <c r="IJ14983" s="1009"/>
      <c r="IK14983" s="1009"/>
      <c r="IL14983" s="1009"/>
      <c r="IM14983" s="1009"/>
    </row>
    <row r="14984" spans="17:247" x14ac:dyDescent="0.25">
      <c r="Q14984" s="1333"/>
      <c r="R14984" s="1333"/>
      <c r="S14984" s="669"/>
      <c r="T14984" s="669"/>
      <c r="U14984" s="669"/>
      <c r="AG14984" s="873"/>
      <c r="AN14984" s="669"/>
      <c r="IG14984" s="1009"/>
      <c r="IH14984" s="1009"/>
      <c r="II14984" s="1009"/>
      <c r="IJ14984" s="1009"/>
      <c r="IK14984" s="1009"/>
      <c r="IL14984" s="1009"/>
      <c r="IM14984" s="1009"/>
    </row>
    <row r="14985" spans="17:247" x14ac:dyDescent="0.25">
      <c r="Q14985" s="1333"/>
      <c r="R14985" s="1333"/>
      <c r="S14985" s="669"/>
      <c r="T14985" s="669"/>
      <c r="U14985" s="669"/>
      <c r="AG14985" s="873"/>
      <c r="AN14985" s="669"/>
      <c r="IG14985" s="1009"/>
      <c r="IH14985" s="1009"/>
      <c r="II14985" s="1009"/>
      <c r="IJ14985" s="1009"/>
      <c r="IK14985" s="1009"/>
      <c r="IL14985" s="1009"/>
      <c r="IM14985" s="1009"/>
    </row>
    <row r="14986" spans="17:247" x14ac:dyDescent="0.25">
      <c r="Q14986" s="1333"/>
      <c r="R14986" s="1333"/>
      <c r="S14986" s="669"/>
      <c r="T14986" s="669"/>
      <c r="U14986" s="669"/>
      <c r="AG14986" s="873"/>
      <c r="AN14986" s="669"/>
      <c r="IG14986" s="1009"/>
      <c r="IH14986" s="1009"/>
      <c r="II14986" s="1009"/>
      <c r="IJ14986" s="1009"/>
      <c r="IK14986" s="1009"/>
      <c r="IL14986" s="1009"/>
      <c r="IM14986" s="1009"/>
    </row>
    <row r="14987" spans="17:247" x14ac:dyDescent="0.25">
      <c r="Q14987" s="1333"/>
      <c r="R14987" s="1333"/>
      <c r="S14987" s="669"/>
      <c r="T14987" s="669"/>
      <c r="U14987" s="669"/>
      <c r="AG14987" s="873"/>
      <c r="AN14987" s="669"/>
      <c r="IG14987" s="1009"/>
      <c r="IH14987" s="1009"/>
      <c r="II14987" s="1009"/>
      <c r="IJ14987" s="1009"/>
      <c r="IK14987" s="1009"/>
      <c r="IL14987" s="1009"/>
      <c r="IM14987" s="1009"/>
    </row>
    <row r="14988" spans="17:247" x14ac:dyDescent="0.25">
      <c r="Q14988" s="1333"/>
      <c r="R14988" s="1333"/>
      <c r="S14988" s="669"/>
      <c r="T14988" s="669"/>
      <c r="U14988" s="669"/>
      <c r="AG14988" s="873"/>
      <c r="AN14988" s="669"/>
      <c r="IG14988" s="1009"/>
      <c r="IH14988" s="1009"/>
      <c r="II14988" s="1009"/>
      <c r="IJ14988" s="1009"/>
      <c r="IK14988" s="1009"/>
      <c r="IL14988" s="1009"/>
      <c r="IM14988" s="1009"/>
    </row>
    <row r="14989" spans="17:247" x14ac:dyDescent="0.25">
      <c r="Q14989" s="1333"/>
      <c r="R14989" s="1333"/>
      <c r="S14989" s="669"/>
      <c r="T14989" s="669"/>
      <c r="U14989" s="669"/>
      <c r="AG14989" s="873"/>
      <c r="AN14989" s="669"/>
      <c r="IG14989" s="1009"/>
      <c r="IH14989" s="1009"/>
      <c r="II14989" s="1009"/>
      <c r="IJ14989" s="1009"/>
      <c r="IK14989" s="1009"/>
      <c r="IL14989" s="1009"/>
      <c r="IM14989" s="1009"/>
    </row>
    <row r="14990" spans="17:247" x14ac:dyDescent="0.25">
      <c r="Q14990" s="1333"/>
      <c r="R14990" s="1333"/>
      <c r="S14990" s="669"/>
      <c r="T14990" s="669"/>
      <c r="U14990" s="669"/>
      <c r="AG14990" s="873"/>
      <c r="AN14990" s="669"/>
      <c r="IG14990" s="1009"/>
      <c r="IH14990" s="1009"/>
      <c r="II14990" s="1009"/>
      <c r="IJ14990" s="1009"/>
      <c r="IK14990" s="1009"/>
      <c r="IL14990" s="1009"/>
      <c r="IM14990" s="1009"/>
    </row>
    <row r="14991" spans="17:247" x14ac:dyDescent="0.25">
      <c r="Q14991" s="1333"/>
      <c r="R14991" s="1333"/>
      <c r="S14991" s="669"/>
      <c r="T14991" s="669"/>
      <c r="U14991" s="669"/>
      <c r="AG14991" s="873"/>
      <c r="AN14991" s="669"/>
      <c r="IG14991" s="1009"/>
      <c r="IH14991" s="1009"/>
      <c r="II14991" s="1009"/>
      <c r="IJ14991" s="1009"/>
      <c r="IK14991" s="1009"/>
      <c r="IL14991" s="1009"/>
      <c r="IM14991" s="1009"/>
    </row>
    <row r="14992" spans="17:247" x14ac:dyDescent="0.25">
      <c r="Q14992" s="1333"/>
      <c r="R14992" s="1333"/>
      <c r="S14992" s="669"/>
      <c r="T14992" s="669"/>
      <c r="U14992" s="669"/>
      <c r="AG14992" s="873"/>
      <c r="AN14992" s="669"/>
      <c r="IG14992" s="1009"/>
      <c r="IH14992" s="1009"/>
      <c r="II14992" s="1009"/>
      <c r="IJ14992" s="1009"/>
      <c r="IK14992" s="1009"/>
      <c r="IL14992" s="1009"/>
      <c r="IM14992" s="1009"/>
    </row>
    <row r="14993" spans="17:247" x14ac:dyDescent="0.25">
      <c r="Q14993" s="1333"/>
      <c r="R14993" s="1333"/>
      <c r="S14993" s="669"/>
      <c r="T14993" s="669"/>
      <c r="U14993" s="669"/>
      <c r="AG14993" s="873"/>
      <c r="AN14993" s="669"/>
      <c r="IG14993" s="1009"/>
      <c r="IH14993" s="1009"/>
      <c r="II14993" s="1009"/>
      <c r="IJ14993" s="1009"/>
      <c r="IK14993" s="1009"/>
      <c r="IL14993" s="1009"/>
      <c r="IM14993" s="1009"/>
    </row>
    <row r="14994" spans="17:247" x14ac:dyDescent="0.25">
      <c r="Q14994" s="1333"/>
      <c r="R14994" s="1333"/>
      <c r="S14994" s="669"/>
      <c r="T14994" s="669"/>
      <c r="U14994" s="669"/>
      <c r="AG14994" s="873"/>
      <c r="AN14994" s="669"/>
      <c r="IG14994" s="1009"/>
      <c r="IH14994" s="1009"/>
      <c r="II14994" s="1009"/>
      <c r="IJ14994" s="1009"/>
      <c r="IK14994" s="1009"/>
      <c r="IL14994" s="1009"/>
      <c r="IM14994" s="1009"/>
    </row>
    <row r="14995" spans="17:247" x14ac:dyDescent="0.25">
      <c r="Q14995" s="1333"/>
      <c r="R14995" s="1333"/>
      <c r="S14995" s="669"/>
      <c r="T14995" s="669"/>
      <c r="U14995" s="669"/>
      <c r="AG14995" s="873"/>
      <c r="AN14995" s="669"/>
      <c r="IG14995" s="1009"/>
      <c r="IH14995" s="1009"/>
      <c r="II14995" s="1009"/>
      <c r="IJ14995" s="1009"/>
      <c r="IK14995" s="1009"/>
      <c r="IL14995" s="1009"/>
      <c r="IM14995" s="1009"/>
    </row>
    <row r="14996" spans="17:247" x14ac:dyDescent="0.25">
      <c r="Q14996" s="1333"/>
      <c r="R14996" s="1333"/>
      <c r="S14996" s="669"/>
      <c r="T14996" s="669"/>
      <c r="U14996" s="669"/>
      <c r="AG14996" s="873"/>
      <c r="AN14996" s="669"/>
      <c r="IG14996" s="1009"/>
      <c r="IH14996" s="1009"/>
      <c r="II14996" s="1009"/>
      <c r="IJ14996" s="1009"/>
      <c r="IK14996" s="1009"/>
      <c r="IL14996" s="1009"/>
      <c r="IM14996" s="1009"/>
    </row>
    <row r="14997" spans="17:247" x14ac:dyDescent="0.25">
      <c r="Q14997" s="1333"/>
      <c r="R14997" s="1333"/>
      <c r="S14997" s="669"/>
      <c r="T14997" s="669"/>
      <c r="U14997" s="669"/>
      <c r="AG14997" s="873"/>
      <c r="AN14997" s="669"/>
      <c r="IG14997" s="1009"/>
      <c r="IH14997" s="1009"/>
      <c r="II14997" s="1009"/>
      <c r="IJ14997" s="1009"/>
      <c r="IK14997" s="1009"/>
      <c r="IL14997" s="1009"/>
      <c r="IM14997" s="1009"/>
    </row>
    <row r="14998" spans="17:247" x14ac:dyDescent="0.25">
      <c r="Q14998" s="1333"/>
      <c r="R14998" s="1333"/>
      <c r="S14998" s="669"/>
      <c r="T14998" s="669"/>
      <c r="U14998" s="669"/>
      <c r="AG14998" s="873"/>
      <c r="AN14998" s="669"/>
      <c r="IG14998" s="1009"/>
      <c r="IH14998" s="1009"/>
      <c r="II14998" s="1009"/>
      <c r="IJ14998" s="1009"/>
      <c r="IK14998" s="1009"/>
      <c r="IL14998" s="1009"/>
      <c r="IM14998" s="1009"/>
    </row>
    <row r="14999" spans="17:247" x14ac:dyDescent="0.25">
      <c r="Q14999" s="1333"/>
      <c r="R14999" s="1333"/>
      <c r="S14999" s="669"/>
      <c r="T14999" s="669"/>
      <c r="U14999" s="669"/>
      <c r="AG14999" s="873"/>
      <c r="AN14999" s="669"/>
      <c r="IG14999" s="1009"/>
      <c r="IH14999" s="1009"/>
      <c r="II14999" s="1009"/>
      <c r="IJ14999" s="1009"/>
      <c r="IK14999" s="1009"/>
      <c r="IL14999" s="1009"/>
      <c r="IM14999" s="1009"/>
    </row>
    <row r="15000" spans="17:247" x14ac:dyDescent="0.25">
      <c r="Q15000" s="1333"/>
      <c r="R15000" s="1333"/>
      <c r="S15000" s="669"/>
      <c r="T15000" s="669"/>
      <c r="U15000" s="669"/>
      <c r="AG15000" s="873"/>
      <c r="AN15000" s="669"/>
      <c r="IG15000" s="1009"/>
      <c r="IH15000" s="1009"/>
      <c r="II15000" s="1009"/>
      <c r="IJ15000" s="1009"/>
      <c r="IK15000" s="1009"/>
      <c r="IL15000" s="1009"/>
      <c r="IM15000" s="1009"/>
    </row>
    <row r="15001" spans="17:247" x14ac:dyDescent="0.25">
      <c r="Q15001" s="1333"/>
      <c r="R15001" s="1333"/>
      <c r="S15001" s="669"/>
      <c r="T15001" s="669"/>
      <c r="U15001" s="669"/>
      <c r="AG15001" s="873"/>
      <c r="AN15001" s="669"/>
      <c r="IG15001" s="1009"/>
      <c r="IH15001" s="1009"/>
      <c r="II15001" s="1009"/>
      <c r="IJ15001" s="1009"/>
      <c r="IK15001" s="1009"/>
      <c r="IL15001" s="1009"/>
      <c r="IM15001" s="1009"/>
    </row>
    <row r="15002" spans="17:247" x14ac:dyDescent="0.25">
      <c r="Q15002" s="1333"/>
      <c r="R15002" s="1333"/>
      <c r="S15002" s="669"/>
      <c r="T15002" s="669"/>
      <c r="U15002" s="669"/>
      <c r="AG15002" s="873"/>
      <c r="AN15002" s="669"/>
      <c r="IG15002" s="1009"/>
      <c r="IH15002" s="1009"/>
      <c r="II15002" s="1009"/>
      <c r="IJ15002" s="1009"/>
      <c r="IK15002" s="1009"/>
      <c r="IL15002" s="1009"/>
      <c r="IM15002" s="1009"/>
    </row>
    <row r="15003" spans="17:247" x14ac:dyDescent="0.25">
      <c r="Q15003" s="1333"/>
      <c r="R15003" s="1333"/>
      <c r="S15003" s="669"/>
      <c r="T15003" s="669"/>
      <c r="U15003" s="669"/>
      <c r="AG15003" s="873"/>
      <c r="AN15003" s="669"/>
      <c r="IG15003" s="1009"/>
      <c r="IH15003" s="1009"/>
      <c r="II15003" s="1009"/>
      <c r="IJ15003" s="1009"/>
      <c r="IK15003" s="1009"/>
      <c r="IL15003" s="1009"/>
      <c r="IM15003" s="1009"/>
    </row>
    <row r="15004" spans="17:247" x14ac:dyDescent="0.25">
      <c r="Q15004" s="1333"/>
      <c r="R15004" s="1333"/>
      <c r="S15004" s="669"/>
      <c r="T15004" s="669"/>
      <c r="U15004" s="669"/>
      <c r="AG15004" s="873"/>
      <c r="AN15004" s="669"/>
      <c r="IG15004" s="1009"/>
      <c r="IH15004" s="1009"/>
      <c r="II15004" s="1009"/>
      <c r="IJ15004" s="1009"/>
      <c r="IK15004" s="1009"/>
      <c r="IL15004" s="1009"/>
      <c r="IM15004" s="1009"/>
    </row>
    <row r="15005" spans="17:247" x14ac:dyDescent="0.25">
      <c r="Q15005" s="1333"/>
      <c r="R15005" s="1333"/>
      <c r="S15005" s="669"/>
      <c r="T15005" s="669"/>
      <c r="U15005" s="669"/>
      <c r="AG15005" s="873"/>
      <c r="AN15005" s="669"/>
      <c r="IG15005" s="1009"/>
      <c r="IH15005" s="1009"/>
      <c r="II15005" s="1009"/>
      <c r="IJ15005" s="1009"/>
      <c r="IK15005" s="1009"/>
      <c r="IL15005" s="1009"/>
      <c r="IM15005" s="1009"/>
    </row>
    <row r="15006" spans="17:247" x14ac:dyDescent="0.25">
      <c r="Q15006" s="1333"/>
      <c r="R15006" s="1333"/>
      <c r="S15006" s="669"/>
      <c r="T15006" s="669"/>
      <c r="U15006" s="669"/>
      <c r="AG15006" s="873"/>
      <c r="AN15006" s="669"/>
      <c r="IG15006" s="1009"/>
      <c r="IH15006" s="1009"/>
      <c r="II15006" s="1009"/>
      <c r="IJ15006" s="1009"/>
      <c r="IK15006" s="1009"/>
      <c r="IL15006" s="1009"/>
      <c r="IM15006" s="1009"/>
    </row>
    <row r="15007" spans="17:247" x14ac:dyDescent="0.25">
      <c r="Q15007" s="1333"/>
      <c r="R15007" s="1333"/>
      <c r="S15007" s="669"/>
      <c r="T15007" s="669"/>
      <c r="U15007" s="669"/>
      <c r="AG15007" s="873"/>
      <c r="AN15007" s="669"/>
      <c r="IG15007" s="1009"/>
      <c r="IH15007" s="1009"/>
      <c r="II15007" s="1009"/>
      <c r="IJ15007" s="1009"/>
      <c r="IK15007" s="1009"/>
      <c r="IL15007" s="1009"/>
      <c r="IM15007" s="1009"/>
    </row>
    <row r="15008" spans="17:247" x14ac:dyDescent="0.25">
      <c r="Q15008" s="1333"/>
      <c r="R15008" s="1333"/>
      <c r="S15008" s="669"/>
      <c r="T15008" s="669"/>
      <c r="U15008" s="669"/>
      <c r="AG15008" s="873"/>
      <c r="AN15008" s="669"/>
      <c r="IG15008" s="1009"/>
      <c r="IH15008" s="1009"/>
      <c r="II15008" s="1009"/>
      <c r="IJ15008" s="1009"/>
      <c r="IK15008" s="1009"/>
      <c r="IL15008" s="1009"/>
      <c r="IM15008" s="1009"/>
    </row>
    <row r="15009" spans="17:247" x14ac:dyDescent="0.25">
      <c r="Q15009" s="1333"/>
      <c r="R15009" s="1333"/>
      <c r="S15009" s="669"/>
      <c r="T15009" s="669"/>
      <c r="U15009" s="669"/>
      <c r="AG15009" s="873"/>
      <c r="AN15009" s="669"/>
      <c r="IG15009" s="1009"/>
      <c r="IH15009" s="1009"/>
      <c r="II15009" s="1009"/>
      <c r="IJ15009" s="1009"/>
      <c r="IK15009" s="1009"/>
      <c r="IL15009" s="1009"/>
      <c r="IM15009" s="1009"/>
    </row>
    <row r="15010" spans="17:247" x14ac:dyDescent="0.25">
      <c r="Q15010" s="1333"/>
      <c r="R15010" s="1333"/>
      <c r="S15010" s="669"/>
      <c r="T15010" s="669"/>
      <c r="U15010" s="669"/>
      <c r="AG15010" s="873"/>
      <c r="AN15010" s="669"/>
      <c r="IG15010" s="1009"/>
      <c r="IH15010" s="1009"/>
      <c r="II15010" s="1009"/>
      <c r="IJ15010" s="1009"/>
      <c r="IK15010" s="1009"/>
      <c r="IL15010" s="1009"/>
      <c r="IM15010" s="1009"/>
    </row>
    <row r="15011" spans="17:247" x14ac:dyDescent="0.25">
      <c r="Q15011" s="1333"/>
      <c r="R15011" s="1333"/>
      <c r="S15011" s="669"/>
      <c r="T15011" s="669"/>
      <c r="U15011" s="669"/>
      <c r="AG15011" s="873"/>
      <c r="AN15011" s="669"/>
      <c r="IG15011" s="1009"/>
      <c r="IH15011" s="1009"/>
      <c r="II15011" s="1009"/>
      <c r="IJ15011" s="1009"/>
      <c r="IK15011" s="1009"/>
      <c r="IL15011" s="1009"/>
      <c r="IM15011" s="1009"/>
    </row>
    <row r="15012" spans="17:247" x14ac:dyDescent="0.25">
      <c r="Q15012" s="1333"/>
      <c r="R15012" s="1333"/>
      <c r="S15012" s="669"/>
      <c r="T15012" s="669"/>
      <c r="U15012" s="669"/>
      <c r="AG15012" s="873"/>
      <c r="AN15012" s="669"/>
      <c r="IG15012" s="1009"/>
      <c r="IH15012" s="1009"/>
      <c r="II15012" s="1009"/>
      <c r="IJ15012" s="1009"/>
      <c r="IK15012" s="1009"/>
      <c r="IL15012" s="1009"/>
      <c r="IM15012" s="1009"/>
    </row>
    <row r="15013" spans="17:247" x14ac:dyDescent="0.25">
      <c r="Q15013" s="1333"/>
      <c r="R15013" s="1333"/>
      <c r="S15013" s="669"/>
      <c r="T15013" s="669"/>
      <c r="U15013" s="669"/>
      <c r="AG15013" s="873"/>
      <c r="AN15013" s="669"/>
      <c r="IG15013" s="1009"/>
      <c r="IH15013" s="1009"/>
      <c r="II15013" s="1009"/>
      <c r="IJ15013" s="1009"/>
      <c r="IK15013" s="1009"/>
      <c r="IL15013" s="1009"/>
      <c r="IM15013" s="1009"/>
    </row>
    <row r="15014" spans="17:247" x14ac:dyDescent="0.25">
      <c r="Q15014" s="1333"/>
      <c r="R15014" s="1333"/>
      <c r="S15014" s="669"/>
      <c r="T15014" s="669"/>
      <c r="U15014" s="669"/>
      <c r="AG15014" s="873"/>
      <c r="AN15014" s="669"/>
      <c r="IG15014" s="1009"/>
      <c r="IH15014" s="1009"/>
      <c r="II15014" s="1009"/>
      <c r="IJ15014" s="1009"/>
      <c r="IK15014" s="1009"/>
      <c r="IL15014" s="1009"/>
      <c r="IM15014" s="1009"/>
    </row>
    <row r="15015" spans="17:247" x14ac:dyDescent="0.25">
      <c r="Q15015" s="1333"/>
      <c r="R15015" s="1333"/>
      <c r="S15015" s="669"/>
      <c r="T15015" s="669"/>
      <c r="U15015" s="669"/>
      <c r="AG15015" s="873"/>
      <c r="AN15015" s="669"/>
      <c r="IG15015" s="1009"/>
      <c r="IH15015" s="1009"/>
      <c r="II15015" s="1009"/>
      <c r="IJ15015" s="1009"/>
      <c r="IK15015" s="1009"/>
      <c r="IL15015" s="1009"/>
      <c r="IM15015" s="1009"/>
    </row>
    <row r="15016" spans="17:247" x14ac:dyDescent="0.25">
      <c r="Q15016" s="1333"/>
      <c r="R15016" s="1333"/>
      <c r="S15016" s="669"/>
      <c r="T15016" s="669"/>
      <c r="U15016" s="669"/>
      <c r="AG15016" s="873"/>
      <c r="AN15016" s="669"/>
      <c r="IG15016" s="1009"/>
      <c r="IH15016" s="1009"/>
      <c r="II15016" s="1009"/>
      <c r="IJ15016" s="1009"/>
      <c r="IK15016" s="1009"/>
      <c r="IL15016" s="1009"/>
      <c r="IM15016" s="1009"/>
    </row>
    <row r="15017" spans="17:247" x14ac:dyDescent="0.25">
      <c r="Q15017" s="1333"/>
      <c r="R15017" s="1333"/>
      <c r="S15017" s="669"/>
      <c r="T15017" s="669"/>
      <c r="U15017" s="669"/>
      <c r="AG15017" s="873"/>
      <c r="AN15017" s="669"/>
      <c r="IG15017" s="1009"/>
      <c r="IH15017" s="1009"/>
      <c r="II15017" s="1009"/>
      <c r="IJ15017" s="1009"/>
      <c r="IK15017" s="1009"/>
      <c r="IL15017" s="1009"/>
      <c r="IM15017" s="1009"/>
    </row>
    <row r="15018" spans="17:247" x14ac:dyDescent="0.25">
      <c r="Q15018" s="1333"/>
      <c r="R15018" s="1333"/>
      <c r="S15018" s="669"/>
      <c r="T15018" s="669"/>
      <c r="U15018" s="669"/>
      <c r="AG15018" s="873"/>
      <c r="AN15018" s="669"/>
      <c r="IG15018" s="1009"/>
      <c r="IH15018" s="1009"/>
      <c r="II15018" s="1009"/>
      <c r="IJ15018" s="1009"/>
      <c r="IK15018" s="1009"/>
      <c r="IL15018" s="1009"/>
      <c r="IM15018" s="1009"/>
    </row>
    <row r="15019" spans="17:247" x14ac:dyDescent="0.25">
      <c r="Q15019" s="1333"/>
      <c r="R15019" s="1333"/>
      <c r="S15019" s="669"/>
      <c r="T15019" s="669"/>
      <c r="U15019" s="669"/>
      <c r="AG15019" s="873"/>
      <c r="AN15019" s="669"/>
      <c r="IG15019" s="1009"/>
      <c r="IH15019" s="1009"/>
      <c r="II15019" s="1009"/>
      <c r="IJ15019" s="1009"/>
      <c r="IK15019" s="1009"/>
      <c r="IL15019" s="1009"/>
      <c r="IM15019" s="1009"/>
    </row>
    <row r="15020" spans="17:247" x14ac:dyDescent="0.25">
      <c r="Q15020" s="1333"/>
      <c r="R15020" s="1333"/>
      <c r="S15020" s="669"/>
      <c r="T15020" s="669"/>
      <c r="U15020" s="669"/>
      <c r="AG15020" s="873"/>
      <c r="AN15020" s="669"/>
      <c r="IG15020" s="1009"/>
      <c r="IH15020" s="1009"/>
      <c r="II15020" s="1009"/>
      <c r="IJ15020" s="1009"/>
      <c r="IK15020" s="1009"/>
      <c r="IL15020" s="1009"/>
      <c r="IM15020" s="1009"/>
    </row>
    <row r="15021" spans="17:247" x14ac:dyDescent="0.25">
      <c r="Q15021" s="1333"/>
      <c r="R15021" s="1333"/>
      <c r="S15021" s="669"/>
      <c r="T15021" s="669"/>
      <c r="U15021" s="669"/>
      <c r="AG15021" s="873"/>
      <c r="AN15021" s="669"/>
      <c r="IG15021" s="1009"/>
      <c r="IH15021" s="1009"/>
      <c r="II15021" s="1009"/>
      <c r="IJ15021" s="1009"/>
      <c r="IK15021" s="1009"/>
      <c r="IL15021" s="1009"/>
      <c r="IM15021" s="1009"/>
    </row>
    <row r="15022" spans="17:247" x14ac:dyDescent="0.25">
      <c r="Q15022" s="1333"/>
      <c r="R15022" s="1333"/>
      <c r="S15022" s="669"/>
      <c r="T15022" s="669"/>
      <c r="U15022" s="669"/>
      <c r="AG15022" s="873"/>
      <c r="AN15022" s="669"/>
      <c r="IG15022" s="1009"/>
      <c r="IH15022" s="1009"/>
      <c r="II15022" s="1009"/>
      <c r="IJ15022" s="1009"/>
      <c r="IK15022" s="1009"/>
      <c r="IL15022" s="1009"/>
      <c r="IM15022" s="1009"/>
    </row>
    <row r="15023" spans="17:247" x14ac:dyDescent="0.25">
      <c r="Q15023" s="1333"/>
      <c r="R15023" s="1333"/>
      <c r="S15023" s="669"/>
      <c r="T15023" s="669"/>
      <c r="U15023" s="669"/>
      <c r="AG15023" s="873"/>
      <c r="AN15023" s="669"/>
      <c r="IG15023" s="1009"/>
      <c r="IH15023" s="1009"/>
      <c r="II15023" s="1009"/>
      <c r="IJ15023" s="1009"/>
      <c r="IK15023" s="1009"/>
      <c r="IL15023" s="1009"/>
      <c r="IM15023" s="1009"/>
    </row>
    <row r="15024" spans="17:247" x14ac:dyDescent="0.25">
      <c r="Q15024" s="1333"/>
      <c r="R15024" s="1333"/>
      <c r="S15024" s="669"/>
      <c r="T15024" s="669"/>
      <c r="U15024" s="669"/>
      <c r="AG15024" s="873"/>
      <c r="AN15024" s="669"/>
      <c r="IG15024" s="1009"/>
      <c r="IH15024" s="1009"/>
      <c r="II15024" s="1009"/>
      <c r="IJ15024" s="1009"/>
      <c r="IK15024" s="1009"/>
      <c r="IL15024" s="1009"/>
      <c r="IM15024" s="1009"/>
    </row>
    <row r="15025" spans="17:247" x14ac:dyDescent="0.25">
      <c r="Q15025" s="1333"/>
      <c r="R15025" s="1333"/>
      <c r="S15025" s="669"/>
      <c r="T15025" s="669"/>
      <c r="U15025" s="669"/>
      <c r="AG15025" s="873"/>
      <c r="AN15025" s="669"/>
      <c r="IG15025" s="1009"/>
      <c r="IH15025" s="1009"/>
      <c r="II15025" s="1009"/>
      <c r="IJ15025" s="1009"/>
      <c r="IK15025" s="1009"/>
      <c r="IL15025" s="1009"/>
      <c r="IM15025" s="1009"/>
    </row>
    <row r="15026" spans="17:247" x14ac:dyDescent="0.25">
      <c r="Q15026" s="1333"/>
      <c r="R15026" s="1333"/>
      <c r="S15026" s="669"/>
      <c r="T15026" s="669"/>
      <c r="U15026" s="669"/>
      <c r="AG15026" s="873"/>
      <c r="AN15026" s="669"/>
      <c r="IG15026" s="1009"/>
      <c r="IH15026" s="1009"/>
      <c r="II15026" s="1009"/>
      <c r="IJ15026" s="1009"/>
      <c r="IK15026" s="1009"/>
      <c r="IL15026" s="1009"/>
      <c r="IM15026" s="1009"/>
    </row>
    <row r="15027" spans="17:247" x14ac:dyDescent="0.25">
      <c r="Q15027" s="1333"/>
      <c r="R15027" s="1333"/>
      <c r="S15027" s="669"/>
      <c r="T15027" s="669"/>
      <c r="U15027" s="669"/>
      <c r="AG15027" s="873"/>
      <c r="AN15027" s="669"/>
      <c r="IG15027" s="1009"/>
      <c r="IH15027" s="1009"/>
      <c r="II15027" s="1009"/>
      <c r="IJ15027" s="1009"/>
      <c r="IK15027" s="1009"/>
      <c r="IL15027" s="1009"/>
      <c r="IM15027" s="1009"/>
    </row>
    <row r="15028" spans="17:247" x14ac:dyDescent="0.25">
      <c r="Q15028" s="1333"/>
      <c r="R15028" s="1333"/>
      <c r="S15028" s="669"/>
      <c r="T15028" s="669"/>
      <c r="U15028" s="669"/>
      <c r="AG15028" s="873"/>
      <c r="AN15028" s="669"/>
      <c r="IG15028" s="1009"/>
      <c r="IH15028" s="1009"/>
      <c r="II15028" s="1009"/>
      <c r="IJ15028" s="1009"/>
      <c r="IK15028" s="1009"/>
      <c r="IL15028" s="1009"/>
      <c r="IM15028" s="1009"/>
    </row>
    <row r="15029" spans="17:247" x14ac:dyDescent="0.25">
      <c r="Q15029" s="1333"/>
      <c r="R15029" s="1333"/>
      <c r="S15029" s="669"/>
      <c r="T15029" s="669"/>
      <c r="U15029" s="669"/>
      <c r="AG15029" s="873"/>
      <c r="AN15029" s="669"/>
      <c r="IG15029" s="1009"/>
      <c r="IH15029" s="1009"/>
      <c r="II15029" s="1009"/>
      <c r="IJ15029" s="1009"/>
      <c r="IK15029" s="1009"/>
      <c r="IL15029" s="1009"/>
      <c r="IM15029" s="1009"/>
    </row>
    <row r="15030" spans="17:247" x14ac:dyDescent="0.25">
      <c r="Q15030" s="1333"/>
      <c r="R15030" s="1333"/>
      <c r="S15030" s="669"/>
      <c r="T15030" s="669"/>
      <c r="U15030" s="669"/>
      <c r="AG15030" s="873"/>
      <c r="AN15030" s="669"/>
      <c r="IG15030" s="1009"/>
      <c r="IH15030" s="1009"/>
      <c r="II15030" s="1009"/>
      <c r="IJ15030" s="1009"/>
      <c r="IK15030" s="1009"/>
      <c r="IL15030" s="1009"/>
      <c r="IM15030" s="1009"/>
    </row>
    <row r="15031" spans="17:247" x14ac:dyDescent="0.25">
      <c r="Q15031" s="1333"/>
      <c r="R15031" s="1333"/>
      <c r="S15031" s="669"/>
      <c r="T15031" s="669"/>
      <c r="U15031" s="669"/>
      <c r="AG15031" s="873"/>
      <c r="AN15031" s="669"/>
      <c r="IG15031" s="1009"/>
      <c r="IH15031" s="1009"/>
      <c r="II15031" s="1009"/>
      <c r="IJ15031" s="1009"/>
      <c r="IK15031" s="1009"/>
      <c r="IL15031" s="1009"/>
      <c r="IM15031" s="1009"/>
    </row>
    <row r="15032" spans="17:247" x14ac:dyDescent="0.25">
      <c r="Q15032" s="1333"/>
      <c r="R15032" s="1333"/>
      <c r="S15032" s="669"/>
      <c r="T15032" s="669"/>
      <c r="U15032" s="669"/>
      <c r="AG15032" s="873"/>
      <c r="AN15032" s="669"/>
      <c r="IG15032" s="1009"/>
      <c r="IH15032" s="1009"/>
      <c r="II15032" s="1009"/>
      <c r="IJ15032" s="1009"/>
      <c r="IK15032" s="1009"/>
      <c r="IL15032" s="1009"/>
      <c r="IM15032" s="1009"/>
    </row>
    <row r="15033" spans="17:247" x14ac:dyDescent="0.25">
      <c r="Q15033" s="1333"/>
      <c r="R15033" s="1333"/>
      <c r="S15033" s="669"/>
      <c r="T15033" s="669"/>
      <c r="U15033" s="669"/>
      <c r="AG15033" s="873"/>
      <c r="AN15033" s="669"/>
      <c r="IG15033" s="1009"/>
      <c r="IH15033" s="1009"/>
      <c r="II15033" s="1009"/>
      <c r="IJ15033" s="1009"/>
      <c r="IK15033" s="1009"/>
      <c r="IL15033" s="1009"/>
      <c r="IM15033" s="1009"/>
    </row>
    <row r="15034" spans="17:247" x14ac:dyDescent="0.25">
      <c r="Q15034" s="1333"/>
      <c r="R15034" s="1333"/>
      <c r="S15034" s="669"/>
      <c r="T15034" s="669"/>
      <c r="U15034" s="669"/>
      <c r="AG15034" s="873"/>
      <c r="AN15034" s="669"/>
      <c r="IG15034" s="1009"/>
      <c r="IH15034" s="1009"/>
      <c r="II15034" s="1009"/>
      <c r="IJ15034" s="1009"/>
      <c r="IK15034" s="1009"/>
      <c r="IL15034" s="1009"/>
      <c r="IM15034" s="1009"/>
    </row>
    <row r="15035" spans="17:247" x14ac:dyDescent="0.25">
      <c r="Q15035" s="1333"/>
      <c r="R15035" s="1333"/>
      <c r="S15035" s="669"/>
      <c r="T15035" s="669"/>
      <c r="U15035" s="669"/>
      <c r="AG15035" s="873"/>
      <c r="AN15035" s="669"/>
      <c r="IG15035" s="1009"/>
      <c r="IH15035" s="1009"/>
      <c r="II15035" s="1009"/>
      <c r="IJ15035" s="1009"/>
      <c r="IK15035" s="1009"/>
      <c r="IL15035" s="1009"/>
      <c r="IM15035" s="1009"/>
    </row>
    <row r="15036" spans="17:247" x14ac:dyDescent="0.25">
      <c r="Q15036" s="1333"/>
      <c r="R15036" s="1333"/>
      <c r="S15036" s="669"/>
      <c r="T15036" s="669"/>
      <c r="U15036" s="669"/>
      <c r="AG15036" s="873"/>
      <c r="AN15036" s="669"/>
      <c r="IG15036" s="1009"/>
      <c r="IH15036" s="1009"/>
      <c r="II15036" s="1009"/>
      <c r="IJ15036" s="1009"/>
      <c r="IK15036" s="1009"/>
      <c r="IL15036" s="1009"/>
      <c r="IM15036" s="1009"/>
    </row>
    <row r="15037" spans="17:247" x14ac:dyDescent="0.25">
      <c r="Q15037" s="1333"/>
      <c r="R15037" s="1333"/>
      <c r="S15037" s="669"/>
      <c r="T15037" s="669"/>
      <c r="U15037" s="669"/>
      <c r="AG15037" s="873"/>
      <c r="AN15037" s="669"/>
      <c r="IG15037" s="1009"/>
      <c r="IH15037" s="1009"/>
      <c r="II15037" s="1009"/>
      <c r="IJ15037" s="1009"/>
      <c r="IK15037" s="1009"/>
      <c r="IL15037" s="1009"/>
      <c r="IM15037" s="1009"/>
    </row>
    <row r="15038" spans="17:247" x14ac:dyDescent="0.25">
      <c r="Q15038" s="1333"/>
      <c r="R15038" s="1333"/>
      <c r="S15038" s="669"/>
      <c r="T15038" s="669"/>
      <c r="U15038" s="669"/>
      <c r="AG15038" s="873"/>
      <c r="AN15038" s="669"/>
      <c r="IG15038" s="1009"/>
      <c r="IH15038" s="1009"/>
      <c r="II15038" s="1009"/>
      <c r="IJ15038" s="1009"/>
      <c r="IK15038" s="1009"/>
      <c r="IL15038" s="1009"/>
      <c r="IM15038" s="1009"/>
    </row>
    <row r="15039" spans="17:247" x14ac:dyDescent="0.25">
      <c r="Q15039" s="1333"/>
      <c r="R15039" s="1333"/>
      <c r="S15039" s="669"/>
      <c r="T15039" s="669"/>
      <c r="U15039" s="669"/>
      <c r="AG15039" s="873"/>
      <c r="AN15039" s="669"/>
      <c r="IG15039" s="1009"/>
      <c r="IH15039" s="1009"/>
      <c r="II15039" s="1009"/>
      <c r="IJ15039" s="1009"/>
      <c r="IK15039" s="1009"/>
      <c r="IL15039" s="1009"/>
      <c r="IM15039" s="1009"/>
    </row>
    <row r="15040" spans="17:247" x14ac:dyDescent="0.25">
      <c r="Q15040" s="1333"/>
      <c r="R15040" s="1333"/>
      <c r="S15040" s="669"/>
      <c r="T15040" s="669"/>
      <c r="U15040" s="669"/>
      <c r="AG15040" s="873"/>
      <c r="AN15040" s="669"/>
      <c r="IG15040" s="1009"/>
      <c r="IH15040" s="1009"/>
      <c r="II15040" s="1009"/>
      <c r="IJ15040" s="1009"/>
      <c r="IK15040" s="1009"/>
      <c r="IL15040" s="1009"/>
      <c r="IM15040" s="1009"/>
    </row>
    <row r="15041" spans="17:247" x14ac:dyDescent="0.25">
      <c r="Q15041" s="1333"/>
      <c r="R15041" s="1333"/>
      <c r="S15041" s="669"/>
      <c r="T15041" s="669"/>
      <c r="U15041" s="669"/>
      <c r="AG15041" s="873"/>
      <c r="AN15041" s="669"/>
      <c r="IG15041" s="1009"/>
      <c r="IH15041" s="1009"/>
      <c r="II15041" s="1009"/>
      <c r="IJ15041" s="1009"/>
      <c r="IK15041" s="1009"/>
      <c r="IL15041" s="1009"/>
      <c r="IM15041" s="1009"/>
    </row>
    <row r="15042" spans="17:247" x14ac:dyDescent="0.25">
      <c r="Q15042" s="1333"/>
      <c r="R15042" s="1333"/>
      <c r="S15042" s="669"/>
      <c r="T15042" s="669"/>
      <c r="U15042" s="669"/>
      <c r="AG15042" s="873"/>
      <c r="AN15042" s="669"/>
      <c r="IG15042" s="1009"/>
      <c r="IH15042" s="1009"/>
      <c r="II15042" s="1009"/>
      <c r="IJ15042" s="1009"/>
      <c r="IK15042" s="1009"/>
      <c r="IL15042" s="1009"/>
      <c r="IM15042" s="1009"/>
    </row>
    <row r="15043" spans="17:247" x14ac:dyDescent="0.25">
      <c r="Q15043" s="1333"/>
      <c r="R15043" s="1333"/>
      <c r="S15043" s="669"/>
      <c r="T15043" s="669"/>
      <c r="U15043" s="669"/>
      <c r="AG15043" s="873"/>
      <c r="AN15043" s="669"/>
      <c r="IG15043" s="1009"/>
      <c r="IH15043" s="1009"/>
      <c r="II15043" s="1009"/>
      <c r="IJ15043" s="1009"/>
      <c r="IK15043" s="1009"/>
      <c r="IL15043" s="1009"/>
      <c r="IM15043" s="1009"/>
    </row>
    <row r="15044" spans="17:247" x14ac:dyDescent="0.25">
      <c r="Q15044" s="1333"/>
      <c r="R15044" s="1333"/>
      <c r="S15044" s="669"/>
      <c r="T15044" s="669"/>
      <c r="U15044" s="669"/>
      <c r="AG15044" s="873"/>
      <c r="AN15044" s="669"/>
      <c r="IG15044" s="1009"/>
      <c r="IH15044" s="1009"/>
      <c r="II15044" s="1009"/>
      <c r="IJ15044" s="1009"/>
      <c r="IK15044" s="1009"/>
      <c r="IL15044" s="1009"/>
      <c r="IM15044" s="1009"/>
    </row>
    <row r="15045" spans="17:247" x14ac:dyDescent="0.25">
      <c r="Q15045" s="1333"/>
      <c r="R15045" s="1333"/>
      <c r="S15045" s="669"/>
      <c r="T15045" s="669"/>
      <c r="U15045" s="669"/>
      <c r="AG15045" s="873"/>
      <c r="AN15045" s="669"/>
      <c r="IG15045" s="1009"/>
      <c r="IH15045" s="1009"/>
      <c r="II15045" s="1009"/>
      <c r="IJ15045" s="1009"/>
      <c r="IK15045" s="1009"/>
      <c r="IL15045" s="1009"/>
      <c r="IM15045" s="1009"/>
    </row>
    <row r="15046" spans="17:247" x14ac:dyDescent="0.25">
      <c r="Q15046" s="1333"/>
      <c r="R15046" s="1333"/>
      <c r="S15046" s="669"/>
      <c r="T15046" s="669"/>
      <c r="U15046" s="669"/>
      <c r="AG15046" s="873"/>
      <c r="AN15046" s="669"/>
      <c r="IG15046" s="1009"/>
      <c r="IH15046" s="1009"/>
      <c r="II15046" s="1009"/>
      <c r="IJ15046" s="1009"/>
      <c r="IK15046" s="1009"/>
      <c r="IL15046" s="1009"/>
      <c r="IM15046" s="1009"/>
    </row>
    <row r="15047" spans="17:247" x14ac:dyDescent="0.25">
      <c r="Q15047" s="1333"/>
      <c r="R15047" s="1333"/>
      <c r="S15047" s="669"/>
      <c r="T15047" s="669"/>
      <c r="U15047" s="669"/>
      <c r="AG15047" s="873"/>
      <c r="AN15047" s="669"/>
      <c r="IG15047" s="1009"/>
      <c r="IH15047" s="1009"/>
      <c r="II15047" s="1009"/>
      <c r="IJ15047" s="1009"/>
      <c r="IK15047" s="1009"/>
      <c r="IL15047" s="1009"/>
      <c r="IM15047" s="1009"/>
    </row>
    <row r="15048" spans="17:247" x14ac:dyDescent="0.25">
      <c r="Q15048" s="1333"/>
      <c r="R15048" s="1333"/>
      <c r="S15048" s="669"/>
      <c r="T15048" s="669"/>
      <c r="U15048" s="669"/>
      <c r="AG15048" s="873"/>
      <c r="AN15048" s="669"/>
      <c r="IG15048" s="1009"/>
      <c r="IH15048" s="1009"/>
      <c r="II15048" s="1009"/>
      <c r="IJ15048" s="1009"/>
      <c r="IK15048" s="1009"/>
      <c r="IL15048" s="1009"/>
      <c r="IM15048" s="1009"/>
    </row>
    <row r="15049" spans="17:247" x14ac:dyDescent="0.25">
      <c r="Q15049" s="1333"/>
      <c r="R15049" s="1333"/>
      <c r="S15049" s="669"/>
      <c r="T15049" s="669"/>
      <c r="U15049" s="669"/>
      <c r="AG15049" s="873"/>
      <c r="AN15049" s="669"/>
      <c r="IG15049" s="1009"/>
      <c r="IH15049" s="1009"/>
      <c r="II15049" s="1009"/>
      <c r="IJ15049" s="1009"/>
      <c r="IK15049" s="1009"/>
      <c r="IL15049" s="1009"/>
      <c r="IM15049" s="1009"/>
    </row>
    <row r="15050" spans="17:247" x14ac:dyDescent="0.25">
      <c r="Q15050" s="1333"/>
      <c r="R15050" s="1333"/>
      <c r="S15050" s="669"/>
      <c r="T15050" s="669"/>
      <c r="U15050" s="669"/>
      <c r="AG15050" s="873"/>
      <c r="AN15050" s="669"/>
      <c r="IG15050" s="1009"/>
      <c r="IH15050" s="1009"/>
      <c r="II15050" s="1009"/>
      <c r="IJ15050" s="1009"/>
      <c r="IK15050" s="1009"/>
      <c r="IL15050" s="1009"/>
      <c r="IM15050" s="1009"/>
    </row>
    <row r="15051" spans="17:247" x14ac:dyDescent="0.25">
      <c r="Q15051" s="1333"/>
      <c r="R15051" s="1333"/>
      <c r="S15051" s="669"/>
      <c r="T15051" s="669"/>
      <c r="U15051" s="669"/>
      <c r="AG15051" s="873"/>
      <c r="AN15051" s="669"/>
      <c r="IG15051" s="1009"/>
      <c r="IH15051" s="1009"/>
      <c r="II15051" s="1009"/>
      <c r="IJ15051" s="1009"/>
      <c r="IK15051" s="1009"/>
      <c r="IL15051" s="1009"/>
      <c r="IM15051" s="1009"/>
    </row>
    <row r="15052" spans="17:247" x14ac:dyDescent="0.25">
      <c r="Q15052" s="1333"/>
      <c r="R15052" s="1333"/>
      <c r="S15052" s="669"/>
      <c r="T15052" s="669"/>
      <c r="U15052" s="669"/>
      <c r="AG15052" s="873"/>
      <c r="AN15052" s="669"/>
      <c r="IG15052" s="1009"/>
      <c r="IH15052" s="1009"/>
      <c r="II15052" s="1009"/>
      <c r="IJ15052" s="1009"/>
      <c r="IK15052" s="1009"/>
      <c r="IL15052" s="1009"/>
      <c r="IM15052" s="1009"/>
    </row>
    <row r="15053" spans="17:247" x14ac:dyDescent="0.25">
      <c r="Q15053" s="1333"/>
      <c r="R15053" s="1333"/>
      <c r="S15053" s="669"/>
      <c r="T15053" s="669"/>
      <c r="U15053" s="669"/>
      <c r="AG15053" s="873"/>
      <c r="AN15053" s="669"/>
      <c r="IG15053" s="1009"/>
      <c r="IH15053" s="1009"/>
      <c r="II15053" s="1009"/>
      <c r="IJ15053" s="1009"/>
      <c r="IK15053" s="1009"/>
      <c r="IL15053" s="1009"/>
      <c r="IM15053" s="1009"/>
    </row>
    <row r="15054" spans="17:247" x14ac:dyDescent="0.25">
      <c r="Q15054" s="1333"/>
      <c r="R15054" s="1333"/>
      <c r="S15054" s="669"/>
      <c r="T15054" s="669"/>
      <c r="U15054" s="669"/>
      <c r="AG15054" s="873"/>
      <c r="AN15054" s="669"/>
      <c r="IG15054" s="1009"/>
      <c r="IH15054" s="1009"/>
      <c r="II15054" s="1009"/>
      <c r="IJ15054" s="1009"/>
      <c r="IK15054" s="1009"/>
      <c r="IL15054" s="1009"/>
      <c r="IM15054" s="1009"/>
    </row>
    <row r="15055" spans="17:247" x14ac:dyDescent="0.25">
      <c r="Q15055" s="1333"/>
      <c r="R15055" s="1333"/>
      <c r="S15055" s="669"/>
      <c r="T15055" s="669"/>
      <c r="U15055" s="669"/>
      <c r="AG15055" s="873"/>
      <c r="AN15055" s="669"/>
      <c r="IG15055" s="1009"/>
      <c r="IH15055" s="1009"/>
      <c r="II15055" s="1009"/>
      <c r="IJ15055" s="1009"/>
      <c r="IK15055" s="1009"/>
      <c r="IL15055" s="1009"/>
      <c r="IM15055" s="1009"/>
    </row>
    <row r="15056" spans="17:247" x14ac:dyDescent="0.25">
      <c r="Q15056" s="1333"/>
      <c r="R15056" s="1333"/>
      <c r="S15056" s="669"/>
      <c r="T15056" s="669"/>
      <c r="U15056" s="669"/>
      <c r="AG15056" s="873"/>
      <c r="AN15056" s="669"/>
      <c r="IG15056" s="1009"/>
      <c r="IH15056" s="1009"/>
      <c r="II15056" s="1009"/>
      <c r="IJ15056" s="1009"/>
      <c r="IK15056" s="1009"/>
      <c r="IL15056" s="1009"/>
      <c r="IM15056" s="1009"/>
    </row>
    <row r="15057" spans="17:247" x14ac:dyDescent="0.25">
      <c r="Q15057" s="1333"/>
      <c r="R15057" s="1333"/>
      <c r="S15057" s="669"/>
      <c r="T15057" s="669"/>
      <c r="U15057" s="669"/>
      <c r="AG15057" s="873"/>
      <c r="AN15057" s="669"/>
      <c r="IG15057" s="1009"/>
      <c r="IH15057" s="1009"/>
      <c r="II15057" s="1009"/>
      <c r="IJ15057" s="1009"/>
      <c r="IK15057" s="1009"/>
      <c r="IL15057" s="1009"/>
      <c r="IM15057" s="1009"/>
    </row>
    <row r="15058" spans="17:247" x14ac:dyDescent="0.25">
      <c r="Q15058" s="1333"/>
      <c r="R15058" s="1333"/>
      <c r="S15058" s="669"/>
      <c r="T15058" s="669"/>
      <c r="U15058" s="669"/>
      <c r="AG15058" s="873"/>
      <c r="AN15058" s="669"/>
      <c r="IG15058" s="1009"/>
      <c r="IH15058" s="1009"/>
      <c r="II15058" s="1009"/>
      <c r="IJ15058" s="1009"/>
      <c r="IK15058" s="1009"/>
      <c r="IL15058" s="1009"/>
      <c r="IM15058" s="1009"/>
    </row>
    <row r="15059" spans="17:247" x14ac:dyDescent="0.25">
      <c r="Q15059" s="1333"/>
      <c r="R15059" s="1333"/>
      <c r="S15059" s="669"/>
      <c r="T15059" s="669"/>
      <c r="U15059" s="669"/>
      <c r="AG15059" s="873"/>
      <c r="AN15059" s="669"/>
      <c r="IG15059" s="1009"/>
      <c r="IH15059" s="1009"/>
      <c r="II15059" s="1009"/>
      <c r="IJ15059" s="1009"/>
      <c r="IK15059" s="1009"/>
      <c r="IL15059" s="1009"/>
      <c r="IM15059" s="1009"/>
    </row>
    <row r="15060" spans="17:247" x14ac:dyDescent="0.25">
      <c r="Q15060" s="1333"/>
      <c r="R15060" s="1333"/>
      <c r="S15060" s="669"/>
      <c r="T15060" s="669"/>
      <c r="U15060" s="669"/>
      <c r="AG15060" s="873"/>
      <c r="AN15060" s="669"/>
      <c r="IG15060" s="1009"/>
      <c r="IH15060" s="1009"/>
      <c r="II15060" s="1009"/>
      <c r="IJ15060" s="1009"/>
      <c r="IK15060" s="1009"/>
      <c r="IL15060" s="1009"/>
      <c r="IM15060" s="1009"/>
    </row>
    <row r="15061" spans="17:247" x14ac:dyDescent="0.25">
      <c r="Q15061" s="1333"/>
      <c r="R15061" s="1333"/>
      <c r="S15061" s="669"/>
      <c r="T15061" s="669"/>
      <c r="U15061" s="669"/>
      <c r="AG15061" s="873"/>
      <c r="AN15061" s="669"/>
      <c r="IG15061" s="1009"/>
      <c r="IH15061" s="1009"/>
      <c r="II15061" s="1009"/>
      <c r="IJ15061" s="1009"/>
      <c r="IK15061" s="1009"/>
      <c r="IL15061" s="1009"/>
      <c r="IM15061" s="1009"/>
    </row>
    <row r="15062" spans="17:247" x14ac:dyDescent="0.25">
      <c r="Q15062" s="1333"/>
      <c r="R15062" s="1333"/>
      <c r="S15062" s="669"/>
      <c r="T15062" s="669"/>
      <c r="U15062" s="669"/>
      <c r="AG15062" s="873"/>
      <c r="AN15062" s="669"/>
      <c r="IG15062" s="1009"/>
      <c r="IH15062" s="1009"/>
      <c r="II15062" s="1009"/>
      <c r="IJ15062" s="1009"/>
      <c r="IK15062" s="1009"/>
      <c r="IL15062" s="1009"/>
      <c r="IM15062" s="1009"/>
    </row>
    <row r="15063" spans="17:247" x14ac:dyDescent="0.25">
      <c r="Q15063" s="1333"/>
      <c r="R15063" s="1333"/>
      <c r="S15063" s="669"/>
      <c r="T15063" s="669"/>
      <c r="U15063" s="669"/>
      <c r="AG15063" s="873"/>
      <c r="AN15063" s="669"/>
      <c r="IG15063" s="1009"/>
      <c r="IH15063" s="1009"/>
      <c r="II15063" s="1009"/>
      <c r="IJ15063" s="1009"/>
      <c r="IK15063" s="1009"/>
      <c r="IL15063" s="1009"/>
      <c r="IM15063" s="1009"/>
    </row>
    <row r="15064" spans="17:247" x14ac:dyDescent="0.25">
      <c r="Q15064" s="1333"/>
      <c r="R15064" s="1333"/>
      <c r="S15064" s="669"/>
      <c r="T15064" s="669"/>
      <c r="U15064" s="669"/>
      <c r="AG15064" s="873"/>
      <c r="AN15064" s="669"/>
      <c r="IG15064" s="1009"/>
      <c r="IH15064" s="1009"/>
      <c r="II15064" s="1009"/>
      <c r="IJ15064" s="1009"/>
      <c r="IK15064" s="1009"/>
      <c r="IL15064" s="1009"/>
      <c r="IM15064" s="1009"/>
    </row>
    <row r="15065" spans="17:247" x14ac:dyDescent="0.25">
      <c r="Q15065" s="1333"/>
      <c r="R15065" s="1333"/>
      <c r="S15065" s="669"/>
      <c r="T15065" s="669"/>
      <c r="U15065" s="669"/>
      <c r="AG15065" s="873"/>
      <c r="AN15065" s="669"/>
      <c r="IG15065" s="1009"/>
      <c r="IH15065" s="1009"/>
      <c r="II15065" s="1009"/>
      <c r="IJ15065" s="1009"/>
      <c r="IK15065" s="1009"/>
      <c r="IL15065" s="1009"/>
      <c r="IM15065" s="1009"/>
    </row>
    <row r="15066" spans="17:247" x14ac:dyDescent="0.25">
      <c r="Q15066" s="1333"/>
      <c r="R15066" s="1333"/>
      <c r="S15066" s="669"/>
      <c r="T15066" s="669"/>
      <c r="U15066" s="669"/>
      <c r="AG15066" s="873"/>
      <c r="AN15066" s="669"/>
      <c r="IG15066" s="1009"/>
      <c r="IH15066" s="1009"/>
      <c r="II15066" s="1009"/>
      <c r="IJ15066" s="1009"/>
      <c r="IK15066" s="1009"/>
      <c r="IL15066" s="1009"/>
      <c r="IM15066" s="1009"/>
    </row>
    <row r="15067" spans="17:247" x14ac:dyDescent="0.25">
      <c r="Q15067" s="1333"/>
      <c r="R15067" s="1333"/>
      <c r="S15067" s="669"/>
      <c r="T15067" s="669"/>
      <c r="U15067" s="669"/>
      <c r="AG15067" s="873"/>
      <c r="AN15067" s="669"/>
      <c r="IG15067" s="1009"/>
      <c r="IH15067" s="1009"/>
      <c r="II15067" s="1009"/>
      <c r="IJ15067" s="1009"/>
      <c r="IK15067" s="1009"/>
      <c r="IL15067" s="1009"/>
      <c r="IM15067" s="1009"/>
    </row>
    <row r="15068" spans="17:247" x14ac:dyDescent="0.25">
      <c r="Q15068" s="1333"/>
      <c r="R15068" s="1333"/>
      <c r="S15068" s="669"/>
      <c r="T15068" s="669"/>
      <c r="U15068" s="669"/>
      <c r="AG15068" s="873"/>
      <c r="AN15068" s="669"/>
      <c r="IG15068" s="1009"/>
      <c r="IH15068" s="1009"/>
      <c r="II15068" s="1009"/>
      <c r="IJ15068" s="1009"/>
      <c r="IK15068" s="1009"/>
      <c r="IL15068" s="1009"/>
      <c r="IM15068" s="1009"/>
    </row>
    <row r="15069" spans="17:247" x14ac:dyDescent="0.25">
      <c r="Q15069" s="1333"/>
      <c r="R15069" s="1333"/>
      <c r="S15069" s="669"/>
      <c r="T15069" s="669"/>
      <c r="U15069" s="669"/>
      <c r="AG15069" s="873"/>
      <c r="AN15069" s="669"/>
      <c r="IG15069" s="1009"/>
      <c r="IH15069" s="1009"/>
      <c r="II15069" s="1009"/>
      <c r="IJ15069" s="1009"/>
      <c r="IK15069" s="1009"/>
      <c r="IL15069" s="1009"/>
      <c r="IM15069" s="1009"/>
    </row>
    <row r="15070" spans="17:247" x14ac:dyDescent="0.25">
      <c r="Q15070" s="1333"/>
      <c r="R15070" s="1333"/>
      <c r="S15070" s="669"/>
      <c r="T15070" s="669"/>
      <c r="U15070" s="669"/>
      <c r="AG15070" s="873"/>
      <c r="AN15070" s="669"/>
      <c r="IG15070" s="1009"/>
      <c r="IH15070" s="1009"/>
      <c r="II15070" s="1009"/>
      <c r="IJ15070" s="1009"/>
      <c r="IK15070" s="1009"/>
      <c r="IL15070" s="1009"/>
      <c r="IM15070" s="1009"/>
    </row>
    <row r="15071" spans="17:247" x14ac:dyDescent="0.25">
      <c r="Q15071" s="1333"/>
      <c r="R15071" s="1333"/>
      <c r="S15071" s="669"/>
      <c r="T15071" s="669"/>
      <c r="U15071" s="669"/>
      <c r="AG15071" s="873"/>
      <c r="AN15071" s="669"/>
      <c r="IG15071" s="1009"/>
      <c r="IH15071" s="1009"/>
      <c r="II15071" s="1009"/>
      <c r="IJ15071" s="1009"/>
      <c r="IK15071" s="1009"/>
      <c r="IL15071" s="1009"/>
      <c r="IM15071" s="1009"/>
    </row>
    <row r="15072" spans="17:247" x14ac:dyDescent="0.25">
      <c r="Q15072" s="1333"/>
      <c r="R15072" s="1333"/>
      <c r="S15072" s="669"/>
      <c r="T15072" s="669"/>
      <c r="U15072" s="669"/>
      <c r="AG15072" s="873"/>
      <c r="AN15072" s="669"/>
      <c r="IG15072" s="1009"/>
      <c r="IH15072" s="1009"/>
      <c r="II15072" s="1009"/>
      <c r="IJ15072" s="1009"/>
      <c r="IK15072" s="1009"/>
      <c r="IL15072" s="1009"/>
      <c r="IM15072" s="1009"/>
    </row>
    <row r="15073" spans="17:247" x14ac:dyDescent="0.25">
      <c r="Q15073" s="1333"/>
      <c r="R15073" s="1333"/>
      <c r="S15073" s="669"/>
      <c r="T15073" s="669"/>
      <c r="U15073" s="669"/>
      <c r="AG15073" s="873"/>
      <c r="AN15073" s="669"/>
      <c r="IG15073" s="1009"/>
      <c r="IH15073" s="1009"/>
      <c r="II15073" s="1009"/>
      <c r="IJ15073" s="1009"/>
      <c r="IK15073" s="1009"/>
      <c r="IL15073" s="1009"/>
      <c r="IM15073" s="1009"/>
    </row>
    <row r="15074" spans="17:247" x14ac:dyDescent="0.25">
      <c r="Q15074" s="1333"/>
      <c r="R15074" s="1333"/>
      <c r="S15074" s="669"/>
      <c r="T15074" s="669"/>
      <c r="U15074" s="669"/>
      <c r="AG15074" s="873"/>
      <c r="AN15074" s="669"/>
      <c r="IG15074" s="1009"/>
      <c r="IH15074" s="1009"/>
      <c r="II15074" s="1009"/>
      <c r="IJ15074" s="1009"/>
      <c r="IK15074" s="1009"/>
      <c r="IL15074" s="1009"/>
      <c r="IM15074" s="1009"/>
    </row>
    <row r="15075" spans="17:247" x14ac:dyDescent="0.25">
      <c r="Q15075" s="1333"/>
      <c r="R15075" s="1333"/>
      <c r="S15075" s="669"/>
      <c r="T15075" s="669"/>
      <c r="U15075" s="669"/>
      <c r="AG15075" s="873"/>
      <c r="AN15075" s="669"/>
      <c r="IG15075" s="1009"/>
      <c r="IH15075" s="1009"/>
      <c r="II15075" s="1009"/>
      <c r="IJ15075" s="1009"/>
      <c r="IK15075" s="1009"/>
      <c r="IL15075" s="1009"/>
      <c r="IM15075" s="1009"/>
    </row>
    <row r="15076" spans="17:247" x14ac:dyDescent="0.25">
      <c r="Q15076" s="1333"/>
      <c r="R15076" s="1333"/>
      <c r="S15076" s="669"/>
      <c r="T15076" s="669"/>
      <c r="U15076" s="669"/>
      <c r="AG15076" s="873"/>
      <c r="AN15076" s="669"/>
      <c r="IG15076" s="1009"/>
      <c r="IH15076" s="1009"/>
      <c r="II15076" s="1009"/>
      <c r="IJ15076" s="1009"/>
      <c r="IK15076" s="1009"/>
      <c r="IL15076" s="1009"/>
      <c r="IM15076" s="1009"/>
    </row>
    <row r="15077" spans="17:247" x14ac:dyDescent="0.25">
      <c r="Q15077" s="1333"/>
      <c r="R15077" s="1333"/>
      <c r="S15077" s="669"/>
      <c r="T15077" s="669"/>
      <c r="U15077" s="669"/>
      <c r="AG15077" s="873"/>
      <c r="AN15077" s="669"/>
      <c r="IG15077" s="1009"/>
      <c r="IH15077" s="1009"/>
      <c r="II15077" s="1009"/>
      <c r="IJ15077" s="1009"/>
      <c r="IK15077" s="1009"/>
      <c r="IL15077" s="1009"/>
      <c r="IM15077" s="1009"/>
    </row>
    <row r="15078" spans="17:247" x14ac:dyDescent="0.25">
      <c r="Q15078" s="1333"/>
      <c r="R15078" s="1333"/>
      <c r="S15078" s="669"/>
      <c r="T15078" s="669"/>
      <c r="U15078" s="669"/>
      <c r="AG15078" s="873"/>
      <c r="AN15078" s="669"/>
      <c r="IG15078" s="1009"/>
      <c r="IH15078" s="1009"/>
      <c r="II15078" s="1009"/>
      <c r="IJ15078" s="1009"/>
      <c r="IK15078" s="1009"/>
      <c r="IL15078" s="1009"/>
      <c r="IM15078" s="1009"/>
    </row>
    <row r="15079" spans="17:247" x14ac:dyDescent="0.25">
      <c r="Q15079" s="1333"/>
      <c r="R15079" s="1333"/>
      <c r="S15079" s="669"/>
      <c r="T15079" s="669"/>
      <c r="U15079" s="669"/>
      <c r="AG15079" s="873"/>
      <c r="AN15079" s="669"/>
      <c r="IG15079" s="1009"/>
      <c r="IH15079" s="1009"/>
      <c r="II15079" s="1009"/>
      <c r="IJ15079" s="1009"/>
      <c r="IK15079" s="1009"/>
      <c r="IL15079" s="1009"/>
      <c r="IM15079" s="1009"/>
    </row>
    <row r="15080" spans="17:247" x14ac:dyDescent="0.25">
      <c r="Q15080" s="1333"/>
      <c r="R15080" s="1333"/>
      <c r="S15080" s="669"/>
      <c r="T15080" s="669"/>
      <c r="U15080" s="669"/>
      <c r="AG15080" s="873"/>
      <c r="AN15080" s="669"/>
      <c r="IG15080" s="1009"/>
      <c r="IH15080" s="1009"/>
      <c r="II15080" s="1009"/>
      <c r="IJ15080" s="1009"/>
      <c r="IK15080" s="1009"/>
      <c r="IL15080" s="1009"/>
      <c r="IM15080" s="1009"/>
    </row>
    <row r="15081" spans="17:247" x14ac:dyDescent="0.25">
      <c r="Q15081" s="1333"/>
      <c r="R15081" s="1333"/>
      <c r="S15081" s="669"/>
      <c r="T15081" s="669"/>
      <c r="U15081" s="669"/>
      <c r="AG15081" s="873"/>
      <c r="AN15081" s="669"/>
      <c r="IG15081" s="1009"/>
      <c r="IH15081" s="1009"/>
      <c r="II15081" s="1009"/>
      <c r="IJ15081" s="1009"/>
      <c r="IK15081" s="1009"/>
      <c r="IL15081" s="1009"/>
      <c r="IM15081" s="1009"/>
    </row>
    <row r="15082" spans="17:247" x14ac:dyDescent="0.25">
      <c r="Q15082" s="1333"/>
      <c r="R15082" s="1333"/>
      <c r="S15082" s="669"/>
      <c r="T15082" s="669"/>
      <c r="U15082" s="669"/>
      <c r="AG15082" s="873"/>
      <c r="AN15082" s="669"/>
      <c r="IG15082" s="1009"/>
      <c r="IH15082" s="1009"/>
      <c r="II15082" s="1009"/>
      <c r="IJ15082" s="1009"/>
      <c r="IK15082" s="1009"/>
      <c r="IL15082" s="1009"/>
      <c r="IM15082" s="1009"/>
    </row>
    <row r="15083" spans="17:247" x14ac:dyDescent="0.25">
      <c r="Q15083" s="1333"/>
      <c r="R15083" s="1333"/>
      <c r="S15083" s="669"/>
      <c r="T15083" s="669"/>
      <c r="U15083" s="669"/>
      <c r="AG15083" s="873"/>
      <c r="AN15083" s="669"/>
      <c r="IG15083" s="1009"/>
      <c r="IH15083" s="1009"/>
      <c r="II15083" s="1009"/>
      <c r="IJ15083" s="1009"/>
      <c r="IK15083" s="1009"/>
      <c r="IL15083" s="1009"/>
      <c r="IM15083" s="1009"/>
    </row>
    <row r="15084" spans="17:247" x14ac:dyDescent="0.25">
      <c r="Q15084" s="1333"/>
      <c r="R15084" s="1333"/>
      <c r="S15084" s="669"/>
      <c r="T15084" s="669"/>
      <c r="U15084" s="669"/>
      <c r="AG15084" s="873"/>
      <c r="AN15084" s="669"/>
      <c r="IG15084" s="1009"/>
      <c r="IH15084" s="1009"/>
      <c r="II15084" s="1009"/>
      <c r="IJ15084" s="1009"/>
      <c r="IK15084" s="1009"/>
      <c r="IL15084" s="1009"/>
      <c r="IM15084" s="1009"/>
    </row>
    <row r="15085" spans="17:247" x14ac:dyDescent="0.25">
      <c r="Q15085" s="1333"/>
      <c r="R15085" s="1333"/>
      <c r="S15085" s="669"/>
      <c r="T15085" s="669"/>
      <c r="U15085" s="669"/>
      <c r="AG15085" s="873"/>
      <c r="AN15085" s="669"/>
      <c r="IG15085" s="1009"/>
      <c r="IH15085" s="1009"/>
      <c r="II15085" s="1009"/>
      <c r="IJ15085" s="1009"/>
      <c r="IK15085" s="1009"/>
      <c r="IL15085" s="1009"/>
      <c r="IM15085" s="1009"/>
    </row>
    <row r="15086" spans="17:247" x14ac:dyDescent="0.25">
      <c r="Q15086" s="1333"/>
      <c r="R15086" s="1333"/>
      <c r="S15086" s="669"/>
      <c r="T15086" s="669"/>
      <c r="U15086" s="669"/>
      <c r="AG15086" s="873"/>
      <c r="AN15086" s="669"/>
      <c r="IG15086" s="1009"/>
      <c r="IH15086" s="1009"/>
      <c r="II15086" s="1009"/>
      <c r="IJ15086" s="1009"/>
      <c r="IK15086" s="1009"/>
      <c r="IL15086" s="1009"/>
      <c r="IM15086" s="1009"/>
    </row>
    <row r="15087" spans="17:247" x14ac:dyDescent="0.25">
      <c r="Q15087" s="1333"/>
      <c r="R15087" s="1333"/>
      <c r="S15087" s="669"/>
      <c r="T15087" s="669"/>
      <c r="U15087" s="669"/>
      <c r="AG15087" s="873"/>
      <c r="AN15087" s="669"/>
      <c r="IG15087" s="1009"/>
      <c r="IH15087" s="1009"/>
      <c r="II15087" s="1009"/>
      <c r="IJ15087" s="1009"/>
      <c r="IK15087" s="1009"/>
      <c r="IL15087" s="1009"/>
      <c r="IM15087" s="1009"/>
    </row>
    <row r="15088" spans="17:247" x14ac:dyDescent="0.25">
      <c r="Q15088" s="1333"/>
      <c r="R15088" s="1333"/>
      <c r="S15088" s="669"/>
      <c r="T15088" s="669"/>
      <c r="U15088" s="669"/>
      <c r="AG15088" s="873"/>
      <c r="AN15088" s="669"/>
      <c r="IG15088" s="1009"/>
      <c r="IH15088" s="1009"/>
      <c r="II15088" s="1009"/>
      <c r="IJ15088" s="1009"/>
      <c r="IK15088" s="1009"/>
      <c r="IL15088" s="1009"/>
      <c r="IM15088" s="1009"/>
    </row>
    <row r="15089" spans="17:247" x14ac:dyDescent="0.25">
      <c r="Q15089" s="1333"/>
      <c r="R15089" s="1333"/>
      <c r="S15089" s="669"/>
      <c r="T15089" s="669"/>
      <c r="U15089" s="669"/>
      <c r="AG15089" s="873"/>
      <c r="AN15089" s="669"/>
      <c r="IG15089" s="1009"/>
      <c r="IH15089" s="1009"/>
      <c r="II15089" s="1009"/>
      <c r="IJ15089" s="1009"/>
      <c r="IK15089" s="1009"/>
      <c r="IL15089" s="1009"/>
      <c r="IM15089" s="1009"/>
    </row>
    <row r="15090" spans="17:247" x14ac:dyDescent="0.25">
      <c r="Q15090" s="1333"/>
      <c r="R15090" s="1333"/>
      <c r="S15090" s="669"/>
      <c r="T15090" s="669"/>
      <c r="U15090" s="669"/>
      <c r="AG15090" s="873"/>
      <c r="AN15090" s="669"/>
      <c r="IG15090" s="1009"/>
      <c r="IH15090" s="1009"/>
      <c r="II15090" s="1009"/>
      <c r="IJ15090" s="1009"/>
      <c r="IK15090" s="1009"/>
      <c r="IL15090" s="1009"/>
      <c r="IM15090" s="1009"/>
    </row>
    <row r="15091" spans="17:247" x14ac:dyDescent="0.25">
      <c r="Q15091" s="1333"/>
      <c r="R15091" s="1333"/>
      <c r="S15091" s="669"/>
      <c r="T15091" s="669"/>
      <c r="U15091" s="669"/>
      <c r="AG15091" s="873"/>
      <c r="AN15091" s="669"/>
      <c r="IG15091" s="1009"/>
      <c r="IH15091" s="1009"/>
      <c r="II15091" s="1009"/>
      <c r="IJ15091" s="1009"/>
      <c r="IK15091" s="1009"/>
      <c r="IL15091" s="1009"/>
      <c r="IM15091" s="1009"/>
    </row>
    <row r="15092" spans="17:247" x14ac:dyDescent="0.25">
      <c r="Q15092" s="1333"/>
      <c r="R15092" s="1333"/>
      <c r="S15092" s="669"/>
      <c r="T15092" s="669"/>
      <c r="U15092" s="669"/>
      <c r="AG15092" s="873"/>
      <c r="AN15092" s="669"/>
      <c r="IG15092" s="1009"/>
      <c r="IH15092" s="1009"/>
      <c r="II15092" s="1009"/>
      <c r="IJ15092" s="1009"/>
      <c r="IK15092" s="1009"/>
      <c r="IL15092" s="1009"/>
      <c r="IM15092" s="1009"/>
    </row>
    <row r="15093" spans="17:247" x14ac:dyDescent="0.25">
      <c r="Q15093" s="1333"/>
      <c r="R15093" s="1333"/>
      <c r="S15093" s="669"/>
      <c r="T15093" s="669"/>
      <c r="U15093" s="669"/>
      <c r="AG15093" s="873"/>
      <c r="AN15093" s="669"/>
      <c r="IG15093" s="1009"/>
      <c r="IH15093" s="1009"/>
      <c r="II15093" s="1009"/>
      <c r="IJ15093" s="1009"/>
      <c r="IK15093" s="1009"/>
      <c r="IL15093" s="1009"/>
      <c r="IM15093" s="1009"/>
    </row>
    <row r="15094" spans="17:247" x14ac:dyDescent="0.25">
      <c r="Q15094" s="1333"/>
      <c r="R15094" s="1333"/>
      <c r="S15094" s="669"/>
      <c r="T15094" s="669"/>
      <c r="U15094" s="669"/>
      <c r="AG15094" s="873"/>
      <c r="AN15094" s="669"/>
      <c r="IG15094" s="1009"/>
      <c r="IH15094" s="1009"/>
      <c r="II15094" s="1009"/>
      <c r="IJ15094" s="1009"/>
      <c r="IK15094" s="1009"/>
      <c r="IL15094" s="1009"/>
      <c r="IM15094" s="1009"/>
    </row>
    <row r="15095" spans="17:247" x14ac:dyDescent="0.25">
      <c r="Q15095" s="1333"/>
      <c r="R15095" s="1333"/>
      <c r="S15095" s="669"/>
      <c r="T15095" s="669"/>
      <c r="U15095" s="669"/>
      <c r="AG15095" s="873"/>
      <c r="AN15095" s="669"/>
      <c r="IG15095" s="1009"/>
      <c r="IH15095" s="1009"/>
      <c r="II15095" s="1009"/>
      <c r="IJ15095" s="1009"/>
      <c r="IK15095" s="1009"/>
      <c r="IL15095" s="1009"/>
      <c r="IM15095" s="1009"/>
    </row>
    <row r="15096" spans="17:247" x14ac:dyDescent="0.25">
      <c r="Q15096" s="1333"/>
      <c r="R15096" s="1333"/>
      <c r="S15096" s="669"/>
      <c r="T15096" s="669"/>
      <c r="U15096" s="669"/>
      <c r="AG15096" s="873"/>
      <c r="AN15096" s="669"/>
      <c r="IG15096" s="1009"/>
      <c r="IH15096" s="1009"/>
      <c r="II15096" s="1009"/>
      <c r="IJ15096" s="1009"/>
      <c r="IK15096" s="1009"/>
      <c r="IL15096" s="1009"/>
      <c r="IM15096" s="1009"/>
    </row>
    <row r="15097" spans="17:247" x14ac:dyDescent="0.25">
      <c r="Q15097" s="1333"/>
      <c r="R15097" s="1333"/>
      <c r="S15097" s="669"/>
      <c r="T15097" s="669"/>
      <c r="U15097" s="669"/>
      <c r="AG15097" s="873"/>
      <c r="AN15097" s="669"/>
      <c r="IG15097" s="1009"/>
      <c r="IH15097" s="1009"/>
      <c r="II15097" s="1009"/>
      <c r="IJ15097" s="1009"/>
      <c r="IK15097" s="1009"/>
      <c r="IL15097" s="1009"/>
      <c r="IM15097" s="1009"/>
    </row>
    <row r="15098" spans="17:247" x14ac:dyDescent="0.25">
      <c r="Q15098" s="1333"/>
      <c r="R15098" s="1333"/>
      <c r="S15098" s="669"/>
      <c r="T15098" s="669"/>
      <c r="U15098" s="669"/>
      <c r="AG15098" s="873"/>
      <c r="AN15098" s="669"/>
      <c r="IG15098" s="1009"/>
      <c r="IH15098" s="1009"/>
      <c r="II15098" s="1009"/>
      <c r="IJ15098" s="1009"/>
      <c r="IK15098" s="1009"/>
      <c r="IL15098" s="1009"/>
      <c r="IM15098" s="1009"/>
    </row>
    <row r="15099" spans="17:247" x14ac:dyDescent="0.25">
      <c r="Q15099" s="1333"/>
      <c r="R15099" s="1333"/>
      <c r="S15099" s="669"/>
      <c r="T15099" s="669"/>
      <c r="U15099" s="669"/>
      <c r="AG15099" s="873"/>
      <c r="AN15099" s="669"/>
      <c r="IG15099" s="1009"/>
      <c r="IH15099" s="1009"/>
      <c r="II15099" s="1009"/>
      <c r="IJ15099" s="1009"/>
      <c r="IK15099" s="1009"/>
      <c r="IL15099" s="1009"/>
      <c r="IM15099" s="1009"/>
    </row>
    <row r="15100" spans="17:247" x14ac:dyDescent="0.25">
      <c r="Q15100" s="1333"/>
      <c r="R15100" s="1333"/>
      <c r="S15100" s="669"/>
      <c r="T15100" s="669"/>
      <c r="U15100" s="669"/>
      <c r="AG15100" s="873"/>
      <c r="AN15100" s="669"/>
      <c r="IG15100" s="1009"/>
      <c r="IH15100" s="1009"/>
      <c r="II15100" s="1009"/>
      <c r="IJ15100" s="1009"/>
      <c r="IK15100" s="1009"/>
      <c r="IL15100" s="1009"/>
      <c r="IM15100" s="1009"/>
    </row>
    <row r="15101" spans="17:247" x14ac:dyDescent="0.25">
      <c r="Q15101" s="1333"/>
      <c r="R15101" s="1333"/>
      <c r="S15101" s="669"/>
      <c r="T15101" s="669"/>
      <c r="U15101" s="669"/>
      <c r="AG15101" s="873"/>
      <c r="AN15101" s="669"/>
      <c r="IG15101" s="1009"/>
      <c r="IH15101" s="1009"/>
      <c r="II15101" s="1009"/>
      <c r="IJ15101" s="1009"/>
      <c r="IK15101" s="1009"/>
      <c r="IL15101" s="1009"/>
      <c r="IM15101" s="1009"/>
    </row>
    <row r="15102" spans="17:247" x14ac:dyDescent="0.25">
      <c r="Q15102" s="1333"/>
      <c r="R15102" s="1333"/>
      <c r="S15102" s="669"/>
      <c r="T15102" s="669"/>
      <c r="U15102" s="669"/>
      <c r="AG15102" s="873"/>
      <c r="AN15102" s="669"/>
      <c r="IG15102" s="1009"/>
      <c r="IH15102" s="1009"/>
      <c r="II15102" s="1009"/>
      <c r="IJ15102" s="1009"/>
      <c r="IK15102" s="1009"/>
      <c r="IL15102" s="1009"/>
      <c r="IM15102" s="1009"/>
    </row>
    <row r="15103" spans="17:247" x14ac:dyDescent="0.25">
      <c r="Q15103" s="1333"/>
      <c r="R15103" s="1333"/>
      <c r="S15103" s="669"/>
      <c r="T15103" s="669"/>
      <c r="U15103" s="669"/>
      <c r="AG15103" s="873"/>
      <c r="AN15103" s="669"/>
      <c r="IG15103" s="1009"/>
      <c r="IH15103" s="1009"/>
      <c r="II15103" s="1009"/>
      <c r="IJ15103" s="1009"/>
      <c r="IK15103" s="1009"/>
      <c r="IL15103" s="1009"/>
      <c r="IM15103" s="1009"/>
    </row>
    <row r="15104" spans="17:247" x14ac:dyDescent="0.25">
      <c r="Q15104" s="1333"/>
      <c r="R15104" s="1333"/>
      <c r="S15104" s="669"/>
      <c r="T15104" s="669"/>
      <c r="U15104" s="669"/>
      <c r="AG15104" s="873"/>
      <c r="AN15104" s="669"/>
      <c r="IG15104" s="1009"/>
      <c r="IH15104" s="1009"/>
      <c r="II15104" s="1009"/>
      <c r="IJ15104" s="1009"/>
      <c r="IK15104" s="1009"/>
      <c r="IL15104" s="1009"/>
      <c r="IM15104" s="1009"/>
    </row>
    <row r="15105" spans="17:247" x14ac:dyDescent="0.25">
      <c r="Q15105" s="1333"/>
      <c r="R15105" s="1333"/>
      <c r="S15105" s="669"/>
      <c r="T15105" s="669"/>
      <c r="U15105" s="669"/>
      <c r="AG15105" s="873"/>
      <c r="AN15105" s="669"/>
      <c r="IG15105" s="1009"/>
      <c r="IH15105" s="1009"/>
      <c r="II15105" s="1009"/>
      <c r="IJ15105" s="1009"/>
      <c r="IK15105" s="1009"/>
      <c r="IL15105" s="1009"/>
      <c r="IM15105" s="1009"/>
    </row>
    <row r="15106" spans="17:247" x14ac:dyDescent="0.25">
      <c r="Q15106" s="1333"/>
      <c r="R15106" s="1333"/>
      <c r="S15106" s="669"/>
      <c r="T15106" s="669"/>
      <c r="U15106" s="669"/>
      <c r="AG15106" s="873"/>
      <c r="AN15106" s="669"/>
      <c r="IG15106" s="1009"/>
      <c r="IH15106" s="1009"/>
      <c r="II15106" s="1009"/>
      <c r="IJ15106" s="1009"/>
      <c r="IK15106" s="1009"/>
      <c r="IL15106" s="1009"/>
      <c r="IM15106" s="1009"/>
    </row>
    <row r="15107" spans="17:247" x14ac:dyDescent="0.25">
      <c r="Q15107" s="1333"/>
      <c r="R15107" s="1333"/>
      <c r="S15107" s="669"/>
      <c r="T15107" s="669"/>
      <c r="U15107" s="669"/>
      <c r="AG15107" s="873"/>
      <c r="AN15107" s="669"/>
      <c r="IG15107" s="1009"/>
      <c r="IH15107" s="1009"/>
      <c r="II15107" s="1009"/>
      <c r="IJ15107" s="1009"/>
      <c r="IK15107" s="1009"/>
      <c r="IL15107" s="1009"/>
      <c r="IM15107" s="1009"/>
    </row>
    <row r="15108" spans="17:247" x14ac:dyDescent="0.25">
      <c r="Q15108" s="1333"/>
      <c r="R15108" s="1333"/>
      <c r="S15108" s="669"/>
      <c r="T15108" s="669"/>
      <c r="U15108" s="669"/>
      <c r="AG15108" s="873"/>
      <c r="AN15108" s="669"/>
      <c r="IG15108" s="1009"/>
      <c r="IH15108" s="1009"/>
      <c r="II15108" s="1009"/>
      <c r="IJ15108" s="1009"/>
      <c r="IK15108" s="1009"/>
      <c r="IL15108" s="1009"/>
      <c r="IM15108" s="1009"/>
    </row>
    <row r="15109" spans="17:247" x14ac:dyDescent="0.25">
      <c r="Q15109" s="1333"/>
      <c r="R15109" s="1333"/>
      <c r="S15109" s="669"/>
      <c r="T15109" s="669"/>
      <c r="U15109" s="669"/>
      <c r="AG15109" s="873"/>
      <c r="AN15109" s="669"/>
      <c r="IG15109" s="1009"/>
      <c r="IH15109" s="1009"/>
      <c r="II15109" s="1009"/>
      <c r="IJ15109" s="1009"/>
      <c r="IK15109" s="1009"/>
      <c r="IL15109" s="1009"/>
      <c r="IM15109" s="1009"/>
    </row>
    <row r="15110" spans="17:247" x14ac:dyDescent="0.25">
      <c r="Q15110" s="1333"/>
      <c r="R15110" s="1333"/>
      <c r="S15110" s="669"/>
      <c r="T15110" s="669"/>
      <c r="U15110" s="669"/>
      <c r="AG15110" s="873"/>
      <c r="AN15110" s="669"/>
      <c r="IG15110" s="1009"/>
      <c r="IH15110" s="1009"/>
      <c r="II15110" s="1009"/>
      <c r="IJ15110" s="1009"/>
      <c r="IK15110" s="1009"/>
      <c r="IL15110" s="1009"/>
      <c r="IM15110" s="1009"/>
    </row>
    <row r="15111" spans="17:247" x14ac:dyDescent="0.25">
      <c r="Q15111" s="1333"/>
      <c r="R15111" s="1333"/>
      <c r="S15111" s="669"/>
      <c r="T15111" s="669"/>
      <c r="U15111" s="669"/>
      <c r="AG15111" s="873"/>
      <c r="AN15111" s="669"/>
      <c r="IG15111" s="1009"/>
      <c r="IH15111" s="1009"/>
      <c r="II15111" s="1009"/>
      <c r="IJ15111" s="1009"/>
      <c r="IK15111" s="1009"/>
      <c r="IL15111" s="1009"/>
      <c r="IM15111" s="1009"/>
    </row>
    <row r="15112" spans="17:247" x14ac:dyDescent="0.25">
      <c r="Q15112" s="1333"/>
      <c r="R15112" s="1333"/>
      <c r="S15112" s="669"/>
      <c r="T15112" s="669"/>
      <c r="U15112" s="669"/>
      <c r="AG15112" s="873"/>
      <c r="AN15112" s="669"/>
      <c r="IG15112" s="1009"/>
      <c r="IH15112" s="1009"/>
      <c r="II15112" s="1009"/>
      <c r="IJ15112" s="1009"/>
      <c r="IK15112" s="1009"/>
      <c r="IL15112" s="1009"/>
      <c r="IM15112" s="1009"/>
    </row>
    <row r="15113" spans="17:247" x14ac:dyDescent="0.25">
      <c r="Q15113" s="1333"/>
      <c r="R15113" s="1333"/>
      <c r="S15113" s="669"/>
      <c r="T15113" s="669"/>
      <c r="U15113" s="669"/>
      <c r="AG15113" s="873"/>
      <c r="AN15113" s="669"/>
      <c r="IG15113" s="1009"/>
      <c r="IH15113" s="1009"/>
      <c r="II15113" s="1009"/>
      <c r="IJ15113" s="1009"/>
      <c r="IK15113" s="1009"/>
      <c r="IL15113" s="1009"/>
      <c r="IM15113" s="1009"/>
    </row>
    <row r="15114" spans="17:247" x14ac:dyDescent="0.25">
      <c r="Q15114" s="1333"/>
      <c r="R15114" s="1333"/>
      <c r="S15114" s="669"/>
      <c r="T15114" s="669"/>
      <c r="U15114" s="669"/>
      <c r="AG15114" s="873"/>
      <c r="AN15114" s="669"/>
      <c r="IG15114" s="1009"/>
      <c r="IH15114" s="1009"/>
      <c r="II15114" s="1009"/>
      <c r="IJ15114" s="1009"/>
      <c r="IK15114" s="1009"/>
      <c r="IL15114" s="1009"/>
      <c r="IM15114" s="1009"/>
    </row>
    <row r="15115" spans="17:247" x14ac:dyDescent="0.25">
      <c r="Q15115" s="1333"/>
      <c r="R15115" s="1333"/>
      <c r="S15115" s="669"/>
      <c r="T15115" s="669"/>
      <c r="U15115" s="669"/>
      <c r="AG15115" s="873"/>
      <c r="AN15115" s="669"/>
      <c r="IG15115" s="1009"/>
      <c r="IH15115" s="1009"/>
      <c r="II15115" s="1009"/>
      <c r="IJ15115" s="1009"/>
      <c r="IK15115" s="1009"/>
      <c r="IL15115" s="1009"/>
      <c r="IM15115" s="1009"/>
    </row>
    <row r="15116" spans="17:247" x14ac:dyDescent="0.25">
      <c r="Q15116" s="1333"/>
      <c r="R15116" s="1333"/>
      <c r="S15116" s="669"/>
      <c r="T15116" s="669"/>
      <c r="U15116" s="669"/>
      <c r="AG15116" s="873"/>
      <c r="AN15116" s="669"/>
      <c r="IG15116" s="1009"/>
      <c r="IH15116" s="1009"/>
      <c r="II15116" s="1009"/>
      <c r="IJ15116" s="1009"/>
      <c r="IK15116" s="1009"/>
      <c r="IL15116" s="1009"/>
      <c r="IM15116" s="1009"/>
    </row>
    <row r="15117" spans="17:247" x14ac:dyDescent="0.25">
      <c r="Q15117" s="1333"/>
      <c r="R15117" s="1333"/>
      <c r="S15117" s="669"/>
      <c r="T15117" s="669"/>
      <c r="U15117" s="669"/>
      <c r="AG15117" s="873"/>
      <c r="AN15117" s="669"/>
      <c r="IG15117" s="1009"/>
      <c r="IH15117" s="1009"/>
      <c r="II15117" s="1009"/>
      <c r="IJ15117" s="1009"/>
      <c r="IK15117" s="1009"/>
      <c r="IL15117" s="1009"/>
      <c r="IM15117" s="1009"/>
    </row>
    <row r="15118" spans="17:247" x14ac:dyDescent="0.25">
      <c r="Q15118" s="1333"/>
      <c r="R15118" s="1333"/>
      <c r="S15118" s="669"/>
      <c r="T15118" s="669"/>
      <c r="U15118" s="669"/>
      <c r="AG15118" s="873"/>
      <c r="AN15118" s="669"/>
      <c r="IG15118" s="1009"/>
      <c r="IH15118" s="1009"/>
      <c r="II15118" s="1009"/>
      <c r="IJ15118" s="1009"/>
      <c r="IK15118" s="1009"/>
      <c r="IL15118" s="1009"/>
      <c r="IM15118" s="1009"/>
    </row>
    <row r="15119" spans="17:247" x14ac:dyDescent="0.25">
      <c r="Q15119" s="1333"/>
      <c r="R15119" s="1333"/>
      <c r="S15119" s="669"/>
      <c r="T15119" s="669"/>
      <c r="U15119" s="669"/>
      <c r="AG15119" s="873"/>
      <c r="AN15119" s="669"/>
      <c r="IG15119" s="1009"/>
      <c r="IH15119" s="1009"/>
      <c r="II15119" s="1009"/>
      <c r="IJ15119" s="1009"/>
      <c r="IK15119" s="1009"/>
      <c r="IL15119" s="1009"/>
      <c r="IM15119" s="1009"/>
    </row>
    <row r="15120" spans="17:247" x14ac:dyDescent="0.25">
      <c r="Q15120" s="1333"/>
      <c r="R15120" s="1333"/>
      <c r="S15120" s="669"/>
      <c r="T15120" s="669"/>
      <c r="U15120" s="669"/>
      <c r="AG15120" s="873"/>
      <c r="AN15120" s="669"/>
      <c r="IG15120" s="1009"/>
      <c r="IH15120" s="1009"/>
      <c r="II15120" s="1009"/>
      <c r="IJ15120" s="1009"/>
      <c r="IK15120" s="1009"/>
      <c r="IL15120" s="1009"/>
      <c r="IM15120" s="1009"/>
    </row>
    <row r="15121" spans="17:247" x14ac:dyDescent="0.25">
      <c r="Q15121" s="1333"/>
      <c r="R15121" s="1333"/>
      <c r="S15121" s="669"/>
      <c r="T15121" s="669"/>
      <c r="U15121" s="669"/>
      <c r="AG15121" s="873"/>
      <c r="AN15121" s="669"/>
      <c r="IG15121" s="1009"/>
      <c r="IH15121" s="1009"/>
      <c r="II15121" s="1009"/>
      <c r="IJ15121" s="1009"/>
      <c r="IK15121" s="1009"/>
      <c r="IL15121" s="1009"/>
      <c r="IM15121" s="1009"/>
    </row>
    <row r="15122" spans="17:247" x14ac:dyDescent="0.25">
      <c r="Q15122" s="1333"/>
      <c r="R15122" s="1333"/>
      <c r="S15122" s="669"/>
      <c r="T15122" s="669"/>
      <c r="U15122" s="669"/>
      <c r="AG15122" s="873"/>
      <c r="AN15122" s="669"/>
      <c r="IG15122" s="1009"/>
      <c r="IH15122" s="1009"/>
      <c r="II15122" s="1009"/>
      <c r="IJ15122" s="1009"/>
      <c r="IK15122" s="1009"/>
      <c r="IL15122" s="1009"/>
      <c r="IM15122" s="1009"/>
    </row>
    <row r="15123" spans="17:247" x14ac:dyDescent="0.25">
      <c r="Q15123" s="1333"/>
      <c r="R15123" s="1333"/>
      <c r="S15123" s="669"/>
      <c r="T15123" s="669"/>
      <c r="U15123" s="669"/>
      <c r="AG15123" s="873"/>
      <c r="AN15123" s="669"/>
      <c r="IG15123" s="1009"/>
      <c r="IH15123" s="1009"/>
      <c r="II15123" s="1009"/>
      <c r="IJ15123" s="1009"/>
      <c r="IK15123" s="1009"/>
      <c r="IL15123" s="1009"/>
      <c r="IM15123" s="1009"/>
    </row>
    <row r="15124" spans="17:247" x14ac:dyDescent="0.25">
      <c r="Q15124" s="1333"/>
      <c r="R15124" s="1333"/>
      <c r="S15124" s="669"/>
      <c r="T15124" s="669"/>
      <c r="U15124" s="669"/>
      <c r="AG15124" s="873"/>
      <c r="AN15124" s="669"/>
      <c r="IG15124" s="1009"/>
      <c r="IH15124" s="1009"/>
      <c r="II15124" s="1009"/>
      <c r="IJ15124" s="1009"/>
      <c r="IK15124" s="1009"/>
      <c r="IL15124" s="1009"/>
      <c r="IM15124" s="1009"/>
    </row>
    <row r="15125" spans="17:247" x14ac:dyDescent="0.25">
      <c r="Q15125" s="1333"/>
      <c r="R15125" s="1333"/>
      <c r="S15125" s="669"/>
      <c r="T15125" s="669"/>
      <c r="U15125" s="669"/>
      <c r="AG15125" s="873"/>
      <c r="AN15125" s="669"/>
      <c r="IG15125" s="1009"/>
      <c r="IH15125" s="1009"/>
      <c r="II15125" s="1009"/>
      <c r="IJ15125" s="1009"/>
      <c r="IK15125" s="1009"/>
      <c r="IL15125" s="1009"/>
      <c r="IM15125" s="1009"/>
    </row>
    <row r="15126" spans="17:247" x14ac:dyDescent="0.25">
      <c r="Q15126" s="1333"/>
      <c r="R15126" s="1333"/>
      <c r="S15126" s="669"/>
      <c r="T15126" s="669"/>
      <c r="U15126" s="669"/>
      <c r="AG15126" s="873"/>
      <c r="AN15126" s="669"/>
      <c r="IG15126" s="1009"/>
      <c r="IH15126" s="1009"/>
      <c r="II15126" s="1009"/>
      <c r="IJ15126" s="1009"/>
      <c r="IK15126" s="1009"/>
      <c r="IL15126" s="1009"/>
      <c r="IM15126" s="1009"/>
    </row>
    <row r="15127" spans="17:247" x14ac:dyDescent="0.25">
      <c r="Q15127" s="1333"/>
      <c r="R15127" s="1333"/>
      <c r="S15127" s="669"/>
      <c r="T15127" s="669"/>
      <c r="U15127" s="669"/>
      <c r="AG15127" s="873"/>
      <c r="AN15127" s="669"/>
      <c r="IG15127" s="1009"/>
      <c r="IH15127" s="1009"/>
      <c r="II15127" s="1009"/>
      <c r="IJ15127" s="1009"/>
      <c r="IK15127" s="1009"/>
      <c r="IL15127" s="1009"/>
      <c r="IM15127" s="1009"/>
    </row>
    <row r="15128" spans="17:247" x14ac:dyDescent="0.25">
      <c r="Q15128" s="1333"/>
      <c r="R15128" s="1333"/>
      <c r="S15128" s="669"/>
      <c r="T15128" s="669"/>
      <c r="U15128" s="669"/>
      <c r="AG15128" s="873"/>
      <c r="AN15128" s="669"/>
      <c r="IG15128" s="1009"/>
      <c r="IH15128" s="1009"/>
      <c r="II15128" s="1009"/>
      <c r="IJ15128" s="1009"/>
      <c r="IK15128" s="1009"/>
      <c r="IL15128" s="1009"/>
      <c r="IM15128" s="1009"/>
    </row>
    <row r="15129" spans="17:247" x14ac:dyDescent="0.25">
      <c r="Q15129" s="1333"/>
      <c r="R15129" s="1333"/>
      <c r="S15129" s="669"/>
      <c r="T15129" s="669"/>
      <c r="U15129" s="669"/>
      <c r="AG15129" s="873"/>
      <c r="AN15129" s="669"/>
      <c r="IG15129" s="1009"/>
      <c r="IH15129" s="1009"/>
      <c r="II15129" s="1009"/>
      <c r="IJ15129" s="1009"/>
      <c r="IK15129" s="1009"/>
      <c r="IL15129" s="1009"/>
      <c r="IM15129" s="1009"/>
    </row>
    <row r="15130" spans="17:247" x14ac:dyDescent="0.25">
      <c r="Q15130" s="1333"/>
      <c r="R15130" s="1333"/>
      <c r="S15130" s="669"/>
      <c r="T15130" s="669"/>
      <c r="U15130" s="669"/>
      <c r="AG15130" s="873"/>
      <c r="AN15130" s="669"/>
      <c r="IG15130" s="1009"/>
      <c r="IH15130" s="1009"/>
      <c r="II15130" s="1009"/>
      <c r="IJ15130" s="1009"/>
      <c r="IK15130" s="1009"/>
      <c r="IL15130" s="1009"/>
      <c r="IM15130" s="1009"/>
    </row>
    <row r="15131" spans="17:247" x14ac:dyDescent="0.25">
      <c r="Q15131" s="1333"/>
      <c r="R15131" s="1333"/>
      <c r="S15131" s="669"/>
      <c r="T15131" s="669"/>
      <c r="U15131" s="669"/>
      <c r="AG15131" s="873"/>
      <c r="AN15131" s="669"/>
      <c r="IG15131" s="1009"/>
      <c r="IH15131" s="1009"/>
      <c r="II15131" s="1009"/>
      <c r="IJ15131" s="1009"/>
      <c r="IK15131" s="1009"/>
      <c r="IL15131" s="1009"/>
      <c r="IM15131" s="1009"/>
    </row>
    <row r="15132" spans="17:247" x14ac:dyDescent="0.25">
      <c r="Q15132" s="1333"/>
      <c r="R15132" s="1333"/>
      <c r="S15132" s="669"/>
      <c r="T15132" s="669"/>
      <c r="U15132" s="669"/>
      <c r="AG15132" s="873"/>
      <c r="AN15132" s="669"/>
      <c r="IG15132" s="1009"/>
      <c r="IH15132" s="1009"/>
      <c r="II15132" s="1009"/>
      <c r="IJ15132" s="1009"/>
      <c r="IK15132" s="1009"/>
      <c r="IL15132" s="1009"/>
      <c r="IM15132" s="1009"/>
    </row>
    <row r="15133" spans="17:247" x14ac:dyDescent="0.25">
      <c r="Q15133" s="1333"/>
      <c r="R15133" s="1333"/>
      <c r="S15133" s="669"/>
      <c r="T15133" s="669"/>
      <c r="U15133" s="669"/>
      <c r="AG15133" s="873"/>
      <c r="AN15133" s="669"/>
      <c r="IG15133" s="1009"/>
      <c r="IH15133" s="1009"/>
      <c r="II15133" s="1009"/>
      <c r="IJ15133" s="1009"/>
      <c r="IK15133" s="1009"/>
      <c r="IL15133" s="1009"/>
      <c r="IM15133" s="1009"/>
    </row>
    <row r="15134" spans="17:247" x14ac:dyDescent="0.25">
      <c r="Q15134" s="1333"/>
      <c r="R15134" s="1333"/>
      <c r="S15134" s="669"/>
      <c r="T15134" s="669"/>
      <c r="U15134" s="669"/>
      <c r="AG15134" s="873"/>
      <c r="AN15134" s="669"/>
      <c r="IG15134" s="1009"/>
      <c r="IH15134" s="1009"/>
      <c r="II15134" s="1009"/>
      <c r="IJ15134" s="1009"/>
      <c r="IK15134" s="1009"/>
      <c r="IL15134" s="1009"/>
      <c r="IM15134" s="1009"/>
    </row>
    <row r="15135" spans="17:247" x14ac:dyDescent="0.25">
      <c r="Q15135" s="1333"/>
      <c r="R15135" s="1333"/>
      <c r="S15135" s="669"/>
      <c r="T15135" s="669"/>
      <c r="U15135" s="669"/>
      <c r="AG15135" s="873"/>
      <c r="AN15135" s="669"/>
      <c r="IG15135" s="1009"/>
      <c r="IH15135" s="1009"/>
      <c r="II15135" s="1009"/>
      <c r="IJ15135" s="1009"/>
      <c r="IK15135" s="1009"/>
      <c r="IL15135" s="1009"/>
      <c r="IM15135" s="1009"/>
    </row>
    <row r="15136" spans="17:247" x14ac:dyDescent="0.25">
      <c r="Q15136" s="1333"/>
      <c r="R15136" s="1333"/>
      <c r="S15136" s="669"/>
      <c r="T15136" s="669"/>
      <c r="U15136" s="669"/>
      <c r="AG15136" s="873"/>
      <c r="AN15136" s="669"/>
      <c r="IG15136" s="1009"/>
      <c r="IH15136" s="1009"/>
      <c r="II15136" s="1009"/>
      <c r="IJ15136" s="1009"/>
      <c r="IK15136" s="1009"/>
      <c r="IL15136" s="1009"/>
      <c r="IM15136" s="1009"/>
    </row>
    <row r="15137" spans="17:247" x14ac:dyDescent="0.25">
      <c r="Q15137" s="1333"/>
      <c r="R15137" s="1333"/>
      <c r="S15137" s="669"/>
      <c r="T15137" s="669"/>
      <c r="U15137" s="669"/>
      <c r="AG15137" s="873"/>
      <c r="AN15137" s="669"/>
      <c r="IG15137" s="1009"/>
      <c r="IH15137" s="1009"/>
      <c r="II15137" s="1009"/>
      <c r="IJ15137" s="1009"/>
      <c r="IK15137" s="1009"/>
      <c r="IL15137" s="1009"/>
      <c r="IM15137" s="1009"/>
    </row>
    <row r="15138" spans="17:247" x14ac:dyDescent="0.25">
      <c r="Q15138" s="1333"/>
      <c r="R15138" s="1333"/>
      <c r="S15138" s="669"/>
      <c r="T15138" s="669"/>
      <c r="U15138" s="669"/>
      <c r="AG15138" s="873"/>
      <c r="AN15138" s="669"/>
      <c r="IG15138" s="1009"/>
      <c r="IH15138" s="1009"/>
      <c r="II15138" s="1009"/>
      <c r="IJ15138" s="1009"/>
      <c r="IK15138" s="1009"/>
      <c r="IL15138" s="1009"/>
      <c r="IM15138" s="1009"/>
    </row>
    <row r="15139" spans="17:247" x14ac:dyDescent="0.25">
      <c r="Q15139" s="1333"/>
      <c r="R15139" s="1333"/>
      <c r="S15139" s="669"/>
      <c r="T15139" s="669"/>
      <c r="U15139" s="669"/>
      <c r="AG15139" s="873"/>
      <c r="AN15139" s="669"/>
      <c r="IG15139" s="1009"/>
      <c r="IH15139" s="1009"/>
      <c r="II15139" s="1009"/>
      <c r="IJ15139" s="1009"/>
      <c r="IK15139" s="1009"/>
      <c r="IL15139" s="1009"/>
      <c r="IM15139" s="1009"/>
    </row>
    <row r="15140" spans="17:247" x14ac:dyDescent="0.25">
      <c r="Q15140" s="1333"/>
      <c r="R15140" s="1333"/>
      <c r="S15140" s="669"/>
      <c r="T15140" s="669"/>
      <c r="U15140" s="669"/>
      <c r="AG15140" s="873"/>
      <c r="AN15140" s="669"/>
      <c r="IG15140" s="1009"/>
      <c r="IH15140" s="1009"/>
      <c r="II15140" s="1009"/>
      <c r="IJ15140" s="1009"/>
      <c r="IK15140" s="1009"/>
      <c r="IL15140" s="1009"/>
      <c r="IM15140" s="1009"/>
    </row>
    <row r="15141" spans="17:247" x14ac:dyDescent="0.25">
      <c r="Q15141" s="1333"/>
      <c r="R15141" s="1333"/>
      <c r="S15141" s="669"/>
      <c r="T15141" s="669"/>
      <c r="U15141" s="669"/>
      <c r="AG15141" s="873"/>
      <c r="AN15141" s="669"/>
      <c r="IG15141" s="1009"/>
      <c r="IH15141" s="1009"/>
      <c r="II15141" s="1009"/>
      <c r="IJ15141" s="1009"/>
      <c r="IK15141" s="1009"/>
      <c r="IL15141" s="1009"/>
      <c r="IM15141" s="1009"/>
    </row>
    <row r="15142" spans="17:247" x14ac:dyDescent="0.25">
      <c r="Q15142" s="1333"/>
      <c r="R15142" s="1333"/>
      <c r="S15142" s="669"/>
      <c r="T15142" s="669"/>
      <c r="U15142" s="669"/>
      <c r="AG15142" s="873"/>
      <c r="AN15142" s="669"/>
      <c r="IG15142" s="1009"/>
      <c r="IH15142" s="1009"/>
      <c r="II15142" s="1009"/>
      <c r="IJ15142" s="1009"/>
      <c r="IK15142" s="1009"/>
      <c r="IL15142" s="1009"/>
      <c r="IM15142" s="1009"/>
    </row>
    <row r="15143" spans="17:247" x14ac:dyDescent="0.25">
      <c r="Q15143" s="1333"/>
      <c r="R15143" s="1333"/>
      <c r="S15143" s="669"/>
      <c r="T15143" s="669"/>
      <c r="U15143" s="669"/>
      <c r="AG15143" s="873"/>
      <c r="AN15143" s="669"/>
      <c r="IG15143" s="1009"/>
      <c r="IH15143" s="1009"/>
      <c r="II15143" s="1009"/>
      <c r="IJ15143" s="1009"/>
      <c r="IK15143" s="1009"/>
      <c r="IL15143" s="1009"/>
      <c r="IM15143" s="1009"/>
    </row>
    <row r="15144" spans="17:247" x14ac:dyDescent="0.25">
      <c r="Q15144" s="1333"/>
      <c r="R15144" s="1333"/>
      <c r="S15144" s="669"/>
      <c r="T15144" s="669"/>
      <c r="U15144" s="669"/>
      <c r="AG15144" s="873"/>
      <c r="AN15144" s="669"/>
      <c r="IG15144" s="1009"/>
      <c r="IH15144" s="1009"/>
      <c r="II15144" s="1009"/>
      <c r="IJ15144" s="1009"/>
      <c r="IK15144" s="1009"/>
      <c r="IL15144" s="1009"/>
      <c r="IM15144" s="1009"/>
    </row>
    <row r="15145" spans="17:247" x14ac:dyDescent="0.25">
      <c r="Q15145" s="1333"/>
      <c r="R15145" s="1333"/>
      <c r="S15145" s="669"/>
      <c r="T15145" s="669"/>
      <c r="U15145" s="669"/>
      <c r="AG15145" s="873"/>
      <c r="AN15145" s="669"/>
      <c r="IG15145" s="1009"/>
      <c r="IH15145" s="1009"/>
      <c r="II15145" s="1009"/>
      <c r="IJ15145" s="1009"/>
      <c r="IK15145" s="1009"/>
      <c r="IL15145" s="1009"/>
      <c r="IM15145" s="1009"/>
    </row>
    <row r="15146" spans="17:247" x14ac:dyDescent="0.25">
      <c r="Q15146" s="1333"/>
      <c r="R15146" s="1333"/>
      <c r="S15146" s="669"/>
      <c r="T15146" s="669"/>
      <c r="U15146" s="669"/>
      <c r="AG15146" s="873"/>
      <c r="AN15146" s="669"/>
      <c r="IG15146" s="1009"/>
      <c r="IH15146" s="1009"/>
      <c r="II15146" s="1009"/>
      <c r="IJ15146" s="1009"/>
      <c r="IK15146" s="1009"/>
      <c r="IL15146" s="1009"/>
      <c r="IM15146" s="1009"/>
    </row>
    <row r="15147" spans="17:247" x14ac:dyDescent="0.25">
      <c r="Q15147" s="1333"/>
      <c r="R15147" s="1333"/>
      <c r="S15147" s="669"/>
      <c r="T15147" s="669"/>
      <c r="U15147" s="669"/>
      <c r="AG15147" s="873"/>
      <c r="AN15147" s="669"/>
      <c r="IG15147" s="1009"/>
      <c r="IH15147" s="1009"/>
      <c r="II15147" s="1009"/>
      <c r="IJ15147" s="1009"/>
      <c r="IK15147" s="1009"/>
      <c r="IL15147" s="1009"/>
      <c r="IM15147" s="1009"/>
    </row>
    <row r="15148" spans="17:247" x14ac:dyDescent="0.25">
      <c r="Q15148" s="1333"/>
      <c r="R15148" s="1333"/>
      <c r="S15148" s="669"/>
      <c r="T15148" s="669"/>
      <c r="U15148" s="669"/>
      <c r="AG15148" s="873"/>
      <c r="AN15148" s="669"/>
      <c r="IG15148" s="1009"/>
      <c r="IH15148" s="1009"/>
      <c r="II15148" s="1009"/>
      <c r="IJ15148" s="1009"/>
      <c r="IK15148" s="1009"/>
      <c r="IL15148" s="1009"/>
      <c r="IM15148" s="1009"/>
    </row>
    <row r="15149" spans="17:247" x14ac:dyDescent="0.25">
      <c r="Q15149" s="1333"/>
      <c r="R15149" s="1333"/>
      <c r="S15149" s="669"/>
      <c r="T15149" s="669"/>
      <c r="U15149" s="669"/>
      <c r="AG15149" s="873"/>
      <c r="AN15149" s="669"/>
      <c r="IG15149" s="1009"/>
      <c r="IH15149" s="1009"/>
      <c r="II15149" s="1009"/>
      <c r="IJ15149" s="1009"/>
      <c r="IK15149" s="1009"/>
      <c r="IL15149" s="1009"/>
      <c r="IM15149" s="1009"/>
    </row>
    <row r="15150" spans="17:247" x14ac:dyDescent="0.25">
      <c r="Q15150" s="1333"/>
      <c r="R15150" s="1333"/>
      <c r="S15150" s="669"/>
      <c r="T15150" s="669"/>
      <c r="U15150" s="669"/>
      <c r="AG15150" s="873"/>
      <c r="AN15150" s="669"/>
      <c r="IG15150" s="1009"/>
      <c r="IH15150" s="1009"/>
      <c r="II15150" s="1009"/>
      <c r="IJ15150" s="1009"/>
      <c r="IK15150" s="1009"/>
      <c r="IL15150" s="1009"/>
      <c r="IM15150" s="1009"/>
    </row>
    <row r="15151" spans="17:247" x14ac:dyDescent="0.25">
      <c r="Q15151" s="1333"/>
      <c r="R15151" s="1333"/>
      <c r="S15151" s="669"/>
      <c r="T15151" s="669"/>
      <c r="U15151" s="669"/>
      <c r="AG15151" s="873"/>
      <c r="AN15151" s="669"/>
      <c r="IG15151" s="1009"/>
      <c r="IH15151" s="1009"/>
      <c r="II15151" s="1009"/>
      <c r="IJ15151" s="1009"/>
      <c r="IK15151" s="1009"/>
      <c r="IL15151" s="1009"/>
      <c r="IM15151" s="1009"/>
    </row>
    <row r="15152" spans="17:247" x14ac:dyDescent="0.25">
      <c r="Q15152" s="1333"/>
      <c r="R15152" s="1333"/>
      <c r="S15152" s="669"/>
      <c r="T15152" s="669"/>
      <c r="U15152" s="669"/>
      <c r="AG15152" s="873"/>
      <c r="AN15152" s="669"/>
      <c r="IG15152" s="1009"/>
      <c r="IH15152" s="1009"/>
      <c r="II15152" s="1009"/>
      <c r="IJ15152" s="1009"/>
      <c r="IK15152" s="1009"/>
      <c r="IL15152" s="1009"/>
      <c r="IM15152" s="1009"/>
    </row>
    <row r="15153" spans="17:247" x14ac:dyDescent="0.25">
      <c r="Q15153" s="1333"/>
      <c r="R15153" s="1333"/>
      <c r="S15153" s="669"/>
      <c r="T15153" s="669"/>
      <c r="U15153" s="669"/>
      <c r="AG15153" s="873"/>
      <c r="AN15153" s="669"/>
      <c r="IG15153" s="1009"/>
      <c r="IH15153" s="1009"/>
      <c r="II15153" s="1009"/>
      <c r="IJ15153" s="1009"/>
      <c r="IK15153" s="1009"/>
      <c r="IL15153" s="1009"/>
      <c r="IM15153" s="1009"/>
    </row>
    <row r="15154" spans="17:247" x14ac:dyDescent="0.25">
      <c r="Q15154" s="1333"/>
      <c r="R15154" s="1333"/>
      <c r="S15154" s="669"/>
      <c r="T15154" s="669"/>
      <c r="U15154" s="669"/>
      <c r="AG15154" s="873"/>
      <c r="AN15154" s="669"/>
      <c r="IG15154" s="1009"/>
      <c r="IH15154" s="1009"/>
      <c r="II15154" s="1009"/>
      <c r="IJ15154" s="1009"/>
      <c r="IK15154" s="1009"/>
      <c r="IL15154" s="1009"/>
      <c r="IM15154" s="1009"/>
    </row>
    <row r="15155" spans="17:247" x14ac:dyDescent="0.25">
      <c r="Q15155" s="1333"/>
      <c r="R15155" s="1333"/>
      <c r="S15155" s="669"/>
      <c r="T15155" s="669"/>
      <c r="U15155" s="669"/>
      <c r="AG15155" s="873"/>
      <c r="AN15155" s="669"/>
      <c r="IG15155" s="1009"/>
      <c r="IH15155" s="1009"/>
      <c r="II15155" s="1009"/>
      <c r="IJ15155" s="1009"/>
      <c r="IK15155" s="1009"/>
      <c r="IL15155" s="1009"/>
      <c r="IM15155" s="1009"/>
    </row>
    <row r="15156" spans="17:247" x14ac:dyDescent="0.25">
      <c r="Q15156" s="1333"/>
      <c r="R15156" s="1333"/>
      <c r="S15156" s="669"/>
      <c r="T15156" s="669"/>
      <c r="U15156" s="669"/>
      <c r="AG15156" s="873"/>
      <c r="AN15156" s="669"/>
      <c r="IG15156" s="1009"/>
      <c r="IH15156" s="1009"/>
      <c r="II15156" s="1009"/>
      <c r="IJ15156" s="1009"/>
      <c r="IK15156" s="1009"/>
      <c r="IL15156" s="1009"/>
      <c r="IM15156" s="1009"/>
    </row>
    <row r="15157" spans="17:247" x14ac:dyDescent="0.25">
      <c r="Q15157" s="1333"/>
      <c r="R15157" s="1333"/>
      <c r="S15157" s="669"/>
      <c r="T15157" s="669"/>
      <c r="U15157" s="669"/>
      <c r="AG15157" s="873"/>
      <c r="AN15157" s="669"/>
      <c r="IG15157" s="1009"/>
      <c r="IH15157" s="1009"/>
      <c r="II15157" s="1009"/>
      <c r="IJ15157" s="1009"/>
      <c r="IK15157" s="1009"/>
      <c r="IL15157" s="1009"/>
      <c r="IM15157" s="1009"/>
    </row>
    <row r="15158" spans="17:247" x14ac:dyDescent="0.25">
      <c r="Q15158" s="1333"/>
      <c r="R15158" s="1333"/>
      <c r="S15158" s="669"/>
      <c r="T15158" s="669"/>
      <c r="U15158" s="669"/>
      <c r="AG15158" s="873"/>
      <c r="AN15158" s="669"/>
      <c r="IG15158" s="1009"/>
      <c r="IH15158" s="1009"/>
      <c r="II15158" s="1009"/>
      <c r="IJ15158" s="1009"/>
      <c r="IK15158" s="1009"/>
      <c r="IL15158" s="1009"/>
      <c r="IM15158" s="1009"/>
    </row>
    <row r="15159" spans="17:247" x14ac:dyDescent="0.25">
      <c r="Q15159" s="1333"/>
      <c r="R15159" s="1333"/>
      <c r="S15159" s="669"/>
      <c r="T15159" s="669"/>
      <c r="U15159" s="669"/>
      <c r="AG15159" s="873"/>
      <c r="AN15159" s="669"/>
      <c r="IG15159" s="1009"/>
      <c r="IH15159" s="1009"/>
      <c r="II15159" s="1009"/>
      <c r="IJ15159" s="1009"/>
      <c r="IK15159" s="1009"/>
      <c r="IL15159" s="1009"/>
      <c r="IM15159" s="1009"/>
    </row>
    <row r="15160" spans="17:247" x14ac:dyDescent="0.25">
      <c r="Q15160" s="1333"/>
      <c r="R15160" s="1333"/>
      <c r="S15160" s="669"/>
      <c r="T15160" s="669"/>
      <c r="U15160" s="669"/>
      <c r="AG15160" s="873"/>
      <c r="AN15160" s="669"/>
      <c r="IG15160" s="1009"/>
      <c r="IH15160" s="1009"/>
      <c r="II15160" s="1009"/>
      <c r="IJ15160" s="1009"/>
      <c r="IK15160" s="1009"/>
      <c r="IL15160" s="1009"/>
      <c r="IM15160" s="1009"/>
    </row>
    <row r="15161" spans="17:247" x14ac:dyDescent="0.25">
      <c r="Q15161" s="1333"/>
      <c r="R15161" s="1333"/>
      <c r="S15161" s="669"/>
      <c r="T15161" s="669"/>
      <c r="U15161" s="669"/>
      <c r="AG15161" s="873"/>
      <c r="AN15161" s="669"/>
      <c r="IG15161" s="1009"/>
      <c r="IH15161" s="1009"/>
      <c r="II15161" s="1009"/>
      <c r="IJ15161" s="1009"/>
      <c r="IK15161" s="1009"/>
      <c r="IL15161" s="1009"/>
      <c r="IM15161" s="1009"/>
    </row>
    <row r="15162" spans="17:247" x14ac:dyDescent="0.25">
      <c r="Q15162" s="1333"/>
      <c r="R15162" s="1333"/>
      <c r="S15162" s="669"/>
      <c r="T15162" s="669"/>
      <c r="U15162" s="669"/>
      <c r="AG15162" s="873"/>
      <c r="AN15162" s="669"/>
      <c r="IG15162" s="1009"/>
      <c r="IH15162" s="1009"/>
      <c r="II15162" s="1009"/>
      <c r="IJ15162" s="1009"/>
      <c r="IK15162" s="1009"/>
      <c r="IL15162" s="1009"/>
      <c r="IM15162" s="1009"/>
    </row>
    <row r="15163" spans="17:247" x14ac:dyDescent="0.25">
      <c r="Q15163" s="1333"/>
      <c r="R15163" s="1333"/>
      <c r="S15163" s="669"/>
      <c r="T15163" s="669"/>
      <c r="U15163" s="669"/>
      <c r="AG15163" s="873"/>
      <c r="AN15163" s="669"/>
      <c r="IG15163" s="1009"/>
      <c r="IH15163" s="1009"/>
      <c r="II15163" s="1009"/>
      <c r="IJ15163" s="1009"/>
      <c r="IK15163" s="1009"/>
      <c r="IL15163" s="1009"/>
      <c r="IM15163" s="1009"/>
    </row>
    <row r="15164" spans="17:247" x14ac:dyDescent="0.25">
      <c r="Q15164" s="1333"/>
      <c r="R15164" s="1333"/>
      <c r="S15164" s="669"/>
      <c r="T15164" s="669"/>
      <c r="U15164" s="669"/>
      <c r="AG15164" s="873"/>
      <c r="AN15164" s="669"/>
      <c r="IG15164" s="1009"/>
      <c r="IH15164" s="1009"/>
      <c r="II15164" s="1009"/>
      <c r="IJ15164" s="1009"/>
      <c r="IK15164" s="1009"/>
      <c r="IL15164" s="1009"/>
      <c r="IM15164" s="1009"/>
    </row>
    <row r="15165" spans="17:247" x14ac:dyDescent="0.25">
      <c r="Q15165" s="1333"/>
      <c r="R15165" s="1333"/>
      <c r="S15165" s="669"/>
      <c r="T15165" s="669"/>
      <c r="U15165" s="669"/>
      <c r="AG15165" s="873"/>
      <c r="AN15165" s="669"/>
      <c r="IG15165" s="1009"/>
      <c r="IH15165" s="1009"/>
      <c r="II15165" s="1009"/>
      <c r="IJ15165" s="1009"/>
      <c r="IK15165" s="1009"/>
      <c r="IL15165" s="1009"/>
      <c r="IM15165" s="1009"/>
    </row>
    <row r="15166" spans="17:247" x14ac:dyDescent="0.25">
      <c r="Q15166" s="1333"/>
      <c r="R15166" s="1333"/>
      <c r="S15166" s="669"/>
      <c r="T15166" s="669"/>
      <c r="U15166" s="669"/>
      <c r="AG15166" s="873"/>
      <c r="AN15166" s="669"/>
      <c r="IG15166" s="1009"/>
      <c r="IH15166" s="1009"/>
      <c r="II15166" s="1009"/>
      <c r="IJ15166" s="1009"/>
      <c r="IK15166" s="1009"/>
      <c r="IL15166" s="1009"/>
      <c r="IM15166" s="1009"/>
    </row>
    <row r="15167" spans="17:247" x14ac:dyDescent="0.25">
      <c r="Q15167" s="1333"/>
      <c r="R15167" s="1333"/>
      <c r="S15167" s="669"/>
      <c r="T15167" s="669"/>
      <c r="U15167" s="669"/>
      <c r="AG15167" s="873"/>
      <c r="AN15167" s="669"/>
      <c r="IG15167" s="1009"/>
      <c r="IH15167" s="1009"/>
      <c r="II15167" s="1009"/>
      <c r="IJ15167" s="1009"/>
      <c r="IK15167" s="1009"/>
      <c r="IL15167" s="1009"/>
      <c r="IM15167" s="1009"/>
    </row>
    <row r="15168" spans="17:247" x14ac:dyDescent="0.25">
      <c r="Q15168" s="1333"/>
      <c r="R15168" s="1333"/>
      <c r="S15168" s="669"/>
      <c r="T15168" s="669"/>
      <c r="U15168" s="669"/>
      <c r="AG15168" s="873"/>
      <c r="AN15168" s="669"/>
      <c r="IG15168" s="1009"/>
      <c r="IH15168" s="1009"/>
      <c r="II15168" s="1009"/>
      <c r="IJ15168" s="1009"/>
      <c r="IK15168" s="1009"/>
      <c r="IL15168" s="1009"/>
      <c r="IM15168" s="1009"/>
    </row>
    <row r="15169" spans="17:247" x14ac:dyDescent="0.25">
      <c r="Q15169" s="1333"/>
      <c r="R15169" s="1333"/>
      <c r="S15169" s="669"/>
      <c r="T15169" s="669"/>
      <c r="U15169" s="669"/>
      <c r="AG15169" s="873"/>
      <c r="AN15169" s="669"/>
      <c r="IG15169" s="1009"/>
      <c r="IH15169" s="1009"/>
      <c r="II15169" s="1009"/>
      <c r="IJ15169" s="1009"/>
      <c r="IK15169" s="1009"/>
      <c r="IL15169" s="1009"/>
      <c r="IM15169" s="1009"/>
    </row>
    <row r="15170" spans="17:247" x14ac:dyDescent="0.25">
      <c r="Q15170" s="1333"/>
      <c r="R15170" s="1333"/>
      <c r="S15170" s="669"/>
      <c r="T15170" s="669"/>
      <c r="U15170" s="669"/>
      <c r="AG15170" s="873"/>
      <c r="AN15170" s="669"/>
      <c r="IG15170" s="1009"/>
      <c r="IH15170" s="1009"/>
      <c r="II15170" s="1009"/>
      <c r="IJ15170" s="1009"/>
      <c r="IK15170" s="1009"/>
      <c r="IL15170" s="1009"/>
      <c r="IM15170" s="1009"/>
    </row>
    <row r="15171" spans="17:247" x14ac:dyDescent="0.25">
      <c r="Q15171" s="1333"/>
      <c r="R15171" s="1333"/>
      <c r="S15171" s="669"/>
      <c r="T15171" s="669"/>
      <c r="U15171" s="669"/>
      <c r="AG15171" s="873"/>
      <c r="AN15171" s="669"/>
      <c r="IG15171" s="1009"/>
      <c r="IH15171" s="1009"/>
      <c r="II15171" s="1009"/>
      <c r="IJ15171" s="1009"/>
      <c r="IK15171" s="1009"/>
      <c r="IL15171" s="1009"/>
      <c r="IM15171" s="1009"/>
    </row>
    <row r="15172" spans="17:247" x14ac:dyDescent="0.25">
      <c r="Q15172" s="1333"/>
      <c r="R15172" s="1333"/>
      <c r="S15172" s="669"/>
      <c r="T15172" s="669"/>
      <c r="U15172" s="669"/>
      <c r="AG15172" s="873"/>
      <c r="AN15172" s="669"/>
      <c r="IG15172" s="1009"/>
      <c r="IH15172" s="1009"/>
      <c r="II15172" s="1009"/>
      <c r="IJ15172" s="1009"/>
      <c r="IK15172" s="1009"/>
      <c r="IL15172" s="1009"/>
      <c r="IM15172" s="1009"/>
    </row>
    <row r="15173" spans="17:247" x14ac:dyDescent="0.25">
      <c r="Q15173" s="1333"/>
      <c r="R15173" s="1333"/>
      <c r="S15173" s="669"/>
      <c r="T15173" s="669"/>
      <c r="U15173" s="669"/>
      <c r="AG15173" s="873"/>
      <c r="AN15173" s="669"/>
      <c r="IG15173" s="1009"/>
      <c r="IH15173" s="1009"/>
      <c r="II15173" s="1009"/>
      <c r="IJ15173" s="1009"/>
      <c r="IK15173" s="1009"/>
      <c r="IL15173" s="1009"/>
      <c r="IM15173" s="1009"/>
    </row>
    <row r="15174" spans="17:247" x14ac:dyDescent="0.25">
      <c r="Q15174" s="1333"/>
      <c r="R15174" s="1333"/>
      <c r="S15174" s="669"/>
      <c r="T15174" s="669"/>
      <c r="U15174" s="669"/>
      <c r="AG15174" s="873"/>
      <c r="AN15174" s="669"/>
      <c r="IG15174" s="1009"/>
      <c r="IH15174" s="1009"/>
      <c r="II15174" s="1009"/>
      <c r="IJ15174" s="1009"/>
      <c r="IK15174" s="1009"/>
      <c r="IL15174" s="1009"/>
      <c r="IM15174" s="1009"/>
    </row>
    <row r="15175" spans="17:247" x14ac:dyDescent="0.25">
      <c r="Q15175" s="1333"/>
      <c r="R15175" s="1333"/>
      <c r="S15175" s="669"/>
      <c r="T15175" s="669"/>
      <c r="U15175" s="669"/>
      <c r="AG15175" s="873"/>
      <c r="AN15175" s="669"/>
      <c r="IG15175" s="1009"/>
      <c r="IH15175" s="1009"/>
      <c r="II15175" s="1009"/>
      <c r="IJ15175" s="1009"/>
      <c r="IK15175" s="1009"/>
      <c r="IL15175" s="1009"/>
      <c r="IM15175" s="1009"/>
    </row>
    <row r="15176" spans="17:247" x14ac:dyDescent="0.25">
      <c r="Q15176" s="1333"/>
      <c r="R15176" s="1333"/>
      <c r="S15176" s="669"/>
      <c r="T15176" s="669"/>
      <c r="U15176" s="669"/>
      <c r="AG15176" s="873"/>
      <c r="AN15176" s="669"/>
      <c r="IG15176" s="1009"/>
      <c r="IH15176" s="1009"/>
      <c r="II15176" s="1009"/>
      <c r="IJ15176" s="1009"/>
      <c r="IK15176" s="1009"/>
      <c r="IL15176" s="1009"/>
      <c r="IM15176" s="1009"/>
    </row>
    <row r="15177" spans="17:247" x14ac:dyDescent="0.25">
      <c r="Q15177" s="1333"/>
      <c r="R15177" s="1333"/>
      <c r="S15177" s="669"/>
      <c r="T15177" s="669"/>
      <c r="U15177" s="669"/>
      <c r="AG15177" s="873"/>
      <c r="AN15177" s="669"/>
      <c r="IG15177" s="1009"/>
      <c r="IH15177" s="1009"/>
      <c r="II15177" s="1009"/>
      <c r="IJ15177" s="1009"/>
      <c r="IK15177" s="1009"/>
      <c r="IL15177" s="1009"/>
      <c r="IM15177" s="1009"/>
    </row>
    <row r="15178" spans="17:247" x14ac:dyDescent="0.25">
      <c r="Q15178" s="1333"/>
      <c r="R15178" s="1333"/>
      <c r="S15178" s="669"/>
      <c r="T15178" s="669"/>
      <c r="U15178" s="669"/>
      <c r="AG15178" s="873"/>
      <c r="AN15178" s="669"/>
      <c r="IG15178" s="1009"/>
      <c r="IH15178" s="1009"/>
      <c r="II15178" s="1009"/>
      <c r="IJ15178" s="1009"/>
      <c r="IK15178" s="1009"/>
      <c r="IL15178" s="1009"/>
      <c r="IM15178" s="1009"/>
    </row>
    <row r="15179" spans="17:247" x14ac:dyDescent="0.25">
      <c r="Q15179" s="1333"/>
      <c r="R15179" s="1333"/>
      <c r="S15179" s="669"/>
      <c r="T15179" s="669"/>
      <c r="U15179" s="669"/>
      <c r="AG15179" s="873"/>
      <c r="AN15179" s="669"/>
      <c r="IG15179" s="1009"/>
      <c r="IH15179" s="1009"/>
      <c r="II15179" s="1009"/>
      <c r="IJ15179" s="1009"/>
      <c r="IK15179" s="1009"/>
      <c r="IL15179" s="1009"/>
      <c r="IM15179" s="1009"/>
    </row>
    <row r="15180" spans="17:247" x14ac:dyDescent="0.25">
      <c r="Q15180" s="1333"/>
      <c r="R15180" s="1333"/>
      <c r="S15180" s="669"/>
      <c r="T15180" s="669"/>
      <c r="U15180" s="669"/>
      <c r="AG15180" s="873"/>
      <c r="AN15180" s="669"/>
      <c r="IG15180" s="1009"/>
      <c r="IH15180" s="1009"/>
      <c r="II15180" s="1009"/>
      <c r="IJ15180" s="1009"/>
      <c r="IK15180" s="1009"/>
      <c r="IL15180" s="1009"/>
      <c r="IM15180" s="1009"/>
    </row>
    <row r="15181" spans="17:247" x14ac:dyDescent="0.25">
      <c r="Q15181" s="1333"/>
      <c r="R15181" s="1333"/>
      <c r="S15181" s="669"/>
      <c r="T15181" s="669"/>
      <c r="U15181" s="669"/>
      <c r="AG15181" s="873"/>
      <c r="AN15181" s="669"/>
      <c r="IG15181" s="1009"/>
      <c r="IH15181" s="1009"/>
      <c r="II15181" s="1009"/>
      <c r="IJ15181" s="1009"/>
      <c r="IK15181" s="1009"/>
      <c r="IL15181" s="1009"/>
      <c r="IM15181" s="1009"/>
    </row>
    <row r="15182" spans="17:247" x14ac:dyDescent="0.25">
      <c r="Q15182" s="1333"/>
      <c r="R15182" s="1333"/>
      <c r="S15182" s="669"/>
      <c r="T15182" s="669"/>
      <c r="U15182" s="669"/>
      <c r="AG15182" s="873"/>
      <c r="AN15182" s="669"/>
      <c r="IG15182" s="1009"/>
      <c r="IH15182" s="1009"/>
      <c r="II15182" s="1009"/>
      <c r="IJ15182" s="1009"/>
      <c r="IK15182" s="1009"/>
      <c r="IL15182" s="1009"/>
      <c r="IM15182" s="1009"/>
    </row>
    <row r="15183" spans="17:247" x14ac:dyDescent="0.25">
      <c r="Q15183" s="1333"/>
      <c r="R15183" s="1333"/>
      <c r="S15183" s="669"/>
      <c r="T15183" s="669"/>
      <c r="U15183" s="669"/>
      <c r="AG15183" s="873"/>
      <c r="AN15183" s="669"/>
      <c r="IG15183" s="1009"/>
      <c r="IH15183" s="1009"/>
      <c r="II15183" s="1009"/>
      <c r="IJ15183" s="1009"/>
      <c r="IK15183" s="1009"/>
      <c r="IL15183" s="1009"/>
      <c r="IM15183" s="1009"/>
    </row>
    <row r="15184" spans="17:247" x14ac:dyDescent="0.25">
      <c r="Q15184" s="1333"/>
      <c r="R15184" s="1333"/>
      <c r="S15184" s="669"/>
      <c r="T15184" s="669"/>
      <c r="U15184" s="669"/>
      <c r="AG15184" s="873"/>
      <c r="AN15184" s="669"/>
      <c r="IG15184" s="1009"/>
      <c r="IH15184" s="1009"/>
      <c r="II15184" s="1009"/>
      <c r="IJ15184" s="1009"/>
      <c r="IK15184" s="1009"/>
      <c r="IL15184" s="1009"/>
      <c r="IM15184" s="1009"/>
    </row>
    <row r="15185" spans="17:247" x14ac:dyDescent="0.25">
      <c r="Q15185" s="1333"/>
      <c r="R15185" s="1333"/>
      <c r="S15185" s="669"/>
      <c r="T15185" s="669"/>
      <c r="U15185" s="669"/>
      <c r="AG15185" s="873"/>
      <c r="AN15185" s="669"/>
      <c r="IG15185" s="1009"/>
      <c r="IH15185" s="1009"/>
      <c r="II15185" s="1009"/>
      <c r="IJ15185" s="1009"/>
      <c r="IK15185" s="1009"/>
      <c r="IL15185" s="1009"/>
      <c r="IM15185" s="1009"/>
    </row>
    <row r="15186" spans="17:247" x14ac:dyDescent="0.25">
      <c r="Q15186" s="1333"/>
      <c r="R15186" s="1333"/>
      <c r="S15186" s="669"/>
      <c r="T15186" s="669"/>
      <c r="U15186" s="669"/>
      <c r="AG15186" s="873"/>
      <c r="AN15186" s="669"/>
      <c r="IG15186" s="1009"/>
      <c r="IH15186" s="1009"/>
      <c r="II15186" s="1009"/>
      <c r="IJ15186" s="1009"/>
      <c r="IK15186" s="1009"/>
      <c r="IL15186" s="1009"/>
      <c r="IM15186" s="1009"/>
    </row>
    <row r="15187" spans="17:247" x14ac:dyDescent="0.25">
      <c r="Q15187" s="1333"/>
      <c r="R15187" s="1333"/>
      <c r="S15187" s="669"/>
      <c r="T15187" s="669"/>
      <c r="U15187" s="669"/>
      <c r="AG15187" s="873"/>
      <c r="AN15187" s="669"/>
      <c r="IG15187" s="1009"/>
      <c r="IH15187" s="1009"/>
      <c r="II15187" s="1009"/>
      <c r="IJ15187" s="1009"/>
      <c r="IK15187" s="1009"/>
      <c r="IL15187" s="1009"/>
      <c r="IM15187" s="1009"/>
    </row>
    <row r="15188" spans="17:247" x14ac:dyDescent="0.25">
      <c r="Q15188" s="1333"/>
      <c r="R15188" s="1333"/>
      <c r="S15188" s="669"/>
      <c r="T15188" s="669"/>
      <c r="U15188" s="669"/>
      <c r="AG15188" s="873"/>
      <c r="AN15188" s="669"/>
      <c r="IG15188" s="1009"/>
      <c r="IH15188" s="1009"/>
      <c r="II15188" s="1009"/>
      <c r="IJ15188" s="1009"/>
      <c r="IK15188" s="1009"/>
      <c r="IL15188" s="1009"/>
      <c r="IM15188" s="1009"/>
    </row>
    <row r="15189" spans="17:247" x14ac:dyDescent="0.25">
      <c r="Q15189" s="1333"/>
      <c r="R15189" s="1333"/>
      <c r="S15189" s="669"/>
      <c r="T15189" s="669"/>
      <c r="U15189" s="669"/>
      <c r="AG15189" s="873"/>
      <c r="AN15189" s="669"/>
      <c r="IG15189" s="1009"/>
      <c r="IH15189" s="1009"/>
      <c r="II15189" s="1009"/>
      <c r="IJ15189" s="1009"/>
      <c r="IK15189" s="1009"/>
      <c r="IL15189" s="1009"/>
      <c r="IM15189" s="1009"/>
    </row>
    <row r="15190" spans="17:247" x14ac:dyDescent="0.25">
      <c r="Q15190" s="1333"/>
      <c r="R15190" s="1333"/>
      <c r="S15190" s="669"/>
      <c r="T15190" s="669"/>
      <c r="U15190" s="669"/>
      <c r="AG15190" s="873"/>
      <c r="AN15190" s="669"/>
      <c r="IG15190" s="1009"/>
      <c r="IH15190" s="1009"/>
      <c r="II15190" s="1009"/>
      <c r="IJ15190" s="1009"/>
      <c r="IK15190" s="1009"/>
      <c r="IL15190" s="1009"/>
      <c r="IM15190" s="1009"/>
    </row>
    <row r="15191" spans="17:247" x14ac:dyDescent="0.25">
      <c r="Q15191" s="1333"/>
      <c r="R15191" s="1333"/>
      <c r="S15191" s="669"/>
      <c r="T15191" s="669"/>
      <c r="U15191" s="669"/>
      <c r="AG15191" s="873"/>
      <c r="AN15191" s="669"/>
      <c r="IG15191" s="1009"/>
      <c r="IH15191" s="1009"/>
      <c r="II15191" s="1009"/>
      <c r="IJ15191" s="1009"/>
      <c r="IK15191" s="1009"/>
      <c r="IL15191" s="1009"/>
      <c r="IM15191" s="1009"/>
    </row>
    <row r="15192" spans="17:247" x14ac:dyDescent="0.25">
      <c r="Q15192" s="1333"/>
      <c r="R15192" s="1333"/>
      <c r="S15192" s="669"/>
      <c r="T15192" s="669"/>
      <c r="U15192" s="669"/>
      <c r="AG15192" s="873"/>
      <c r="AN15192" s="669"/>
      <c r="IG15192" s="1009"/>
      <c r="IH15192" s="1009"/>
      <c r="II15192" s="1009"/>
      <c r="IJ15192" s="1009"/>
      <c r="IK15192" s="1009"/>
      <c r="IL15192" s="1009"/>
      <c r="IM15192" s="1009"/>
    </row>
    <row r="15193" spans="17:247" x14ac:dyDescent="0.25">
      <c r="Q15193" s="1333"/>
      <c r="R15193" s="1333"/>
      <c r="S15193" s="669"/>
      <c r="T15193" s="669"/>
      <c r="U15193" s="669"/>
      <c r="AG15193" s="873"/>
      <c r="AN15193" s="669"/>
      <c r="IG15193" s="1009"/>
      <c r="IH15193" s="1009"/>
      <c r="II15193" s="1009"/>
      <c r="IJ15193" s="1009"/>
      <c r="IK15193" s="1009"/>
      <c r="IL15193" s="1009"/>
      <c r="IM15193" s="1009"/>
    </row>
    <row r="15194" spans="17:247" x14ac:dyDescent="0.25">
      <c r="Q15194" s="1333"/>
      <c r="R15194" s="1333"/>
      <c r="S15194" s="669"/>
      <c r="T15194" s="669"/>
      <c r="U15194" s="669"/>
      <c r="AG15194" s="873"/>
      <c r="AN15194" s="669"/>
      <c r="IG15194" s="1009"/>
      <c r="IH15194" s="1009"/>
      <c r="II15194" s="1009"/>
      <c r="IJ15194" s="1009"/>
      <c r="IK15194" s="1009"/>
      <c r="IL15194" s="1009"/>
      <c r="IM15194" s="1009"/>
    </row>
    <row r="15195" spans="17:247" x14ac:dyDescent="0.25">
      <c r="Q15195" s="1333"/>
      <c r="R15195" s="1333"/>
      <c r="S15195" s="669"/>
      <c r="T15195" s="669"/>
      <c r="U15195" s="669"/>
      <c r="AG15195" s="873"/>
      <c r="AN15195" s="669"/>
      <c r="IG15195" s="1009"/>
      <c r="IH15195" s="1009"/>
      <c r="II15195" s="1009"/>
      <c r="IJ15195" s="1009"/>
      <c r="IK15195" s="1009"/>
      <c r="IL15195" s="1009"/>
      <c r="IM15195" s="1009"/>
    </row>
    <row r="15196" spans="17:247" x14ac:dyDescent="0.25">
      <c r="Q15196" s="1333"/>
      <c r="R15196" s="1333"/>
      <c r="S15196" s="669"/>
      <c r="T15196" s="669"/>
      <c r="U15196" s="669"/>
      <c r="AG15196" s="873"/>
      <c r="AN15196" s="669"/>
      <c r="IG15196" s="1009"/>
      <c r="IH15196" s="1009"/>
      <c r="II15196" s="1009"/>
      <c r="IJ15196" s="1009"/>
      <c r="IK15196" s="1009"/>
      <c r="IL15196" s="1009"/>
      <c r="IM15196" s="1009"/>
    </row>
    <row r="15197" spans="17:247" x14ac:dyDescent="0.25">
      <c r="Q15197" s="1333"/>
      <c r="R15197" s="1333"/>
      <c r="S15197" s="669"/>
      <c r="T15197" s="669"/>
      <c r="U15197" s="669"/>
      <c r="AG15197" s="873"/>
      <c r="AN15197" s="669"/>
      <c r="IG15197" s="1009"/>
      <c r="IH15197" s="1009"/>
      <c r="II15197" s="1009"/>
      <c r="IJ15197" s="1009"/>
      <c r="IK15197" s="1009"/>
      <c r="IL15197" s="1009"/>
      <c r="IM15197" s="1009"/>
    </row>
    <row r="15198" spans="17:247" x14ac:dyDescent="0.25">
      <c r="Q15198" s="1333"/>
      <c r="R15198" s="1333"/>
      <c r="S15198" s="669"/>
      <c r="T15198" s="669"/>
      <c r="U15198" s="669"/>
      <c r="AG15198" s="873"/>
      <c r="AN15198" s="669"/>
      <c r="IG15198" s="1009"/>
      <c r="IH15198" s="1009"/>
      <c r="II15198" s="1009"/>
      <c r="IJ15198" s="1009"/>
      <c r="IK15198" s="1009"/>
      <c r="IL15198" s="1009"/>
      <c r="IM15198" s="1009"/>
    </row>
    <row r="15199" spans="17:247" x14ac:dyDescent="0.25">
      <c r="Q15199" s="1333"/>
      <c r="R15199" s="1333"/>
      <c r="S15199" s="669"/>
      <c r="T15199" s="669"/>
      <c r="U15199" s="669"/>
      <c r="AG15199" s="873"/>
      <c r="AN15199" s="669"/>
      <c r="IG15199" s="1009"/>
      <c r="IH15199" s="1009"/>
      <c r="II15199" s="1009"/>
      <c r="IJ15199" s="1009"/>
      <c r="IK15199" s="1009"/>
      <c r="IL15199" s="1009"/>
      <c r="IM15199" s="1009"/>
    </row>
    <row r="15200" spans="17:247" x14ac:dyDescent="0.25">
      <c r="Q15200" s="1333"/>
      <c r="R15200" s="1333"/>
      <c r="S15200" s="669"/>
      <c r="T15200" s="669"/>
      <c r="U15200" s="669"/>
      <c r="AG15200" s="873"/>
      <c r="AN15200" s="669"/>
      <c r="IG15200" s="1009"/>
      <c r="IH15200" s="1009"/>
      <c r="II15200" s="1009"/>
      <c r="IJ15200" s="1009"/>
      <c r="IK15200" s="1009"/>
      <c r="IL15200" s="1009"/>
      <c r="IM15200" s="1009"/>
    </row>
    <row r="15201" spans="17:247" x14ac:dyDescent="0.25">
      <c r="Q15201" s="1333"/>
      <c r="R15201" s="1333"/>
      <c r="S15201" s="669"/>
      <c r="T15201" s="669"/>
      <c r="U15201" s="669"/>
      <c r="AG15201" s="873"/>
      <c r="AN15201" s="669"/>
      <c r="IG15201" s="1009"/>
      <c r="IH15201" s="1009"/>
      <c r="II15201" s="1009"/>
      <c r="IJ15201" s="1009"/>
      <c r="IK15201" s="1009"/>
      <c r="IL15201" s="1009"/>
      <c r="IM15201" s="1009"/>
    </row>
    <row r="15202" spans="17:247" x14ac:dyDescent="0.25">
      <c r="Q15202" s="1333"/>
      <c r="R15202" s="1333"/>
      <c r="S15202" s="669"/>
      <c r="T15202" s="669"/>
      <c r="U15202" s="669"/>
      <c r="AG15202" s="873"/>
      <c r="AN15202" s="669"/>
      <c r="IG15202" s="1009"/>
      <c r="IH15202" s="1009"/>
      <c r="II15202" s="1009"/>
      <c r="IJ15202" s="1009"/>
      <c r="IK15202" s="1009"/>
      <c r="IL15202" s="1009"/>
      <c r="IM15202" s="1009"/>
    </row>
    <row r="15203" spans="17:247" x14ac:dyDescent="0.25">
      <c r="Q15203" s="1333"/>
      <c r="R15203" s="1333"/>
      <c r="S15203" s="669"/>
      <c r="T15203" s="669"/>
      <c r="U15203" s="669"/>
      <c r="AG15203" s="873"/>
      <c r="AN15203" s="669"/>
      <c r="IG15203" s="1009"/>
      <c r="IH15203" s="1009"/>
      <c r="II15203" s="1009"/>
      <c r="IJ15203" s="1009"/>
      <c r="IK15203" s="1009"/>
      <c r="IL15203" s="1009"/>
      <c r="IM15203" s="1009"/>
    </row>
    <row r="15204" spans="17:247" x14ac:dyDescent="0.25">
      <c r="Q15204" s="1333"/>
      <c r="R15204" s="1333"/>
      <c r="S15204" s="669"/>
      <c r="T15204" s="669"/>
      <c r="U15204" s="669"/>
      <c r="AG15204" s="873"/>
      <c r="AN15204" s="669"/>
      <c r="IG15204" s="1009"/>
      <c r="IH15204" s="1009"/>
      <c r="II15204" s="1009"/>
      <c r="IJ15204" s="1009"/>
      <c r="IK15204" s="1009"/>
      <c r="IL15204" s="1009"/>
      <c r="IM15204" s="1009"/>
    </row>
    <row r="15205" spans="17:247" x14ac:dyDescent="0.25">
      <c r="Q15205" s="1333"/>
      <c r="R15205" s="1333"/>
      <c r="S15205" s="669"/>
      <c r="T15205" s="669"/>
      <c r="U15205" s="669"/>
      <c r="AG15205" s="873"/>
      <c r="AN15205" s="669"/>
      <c r="IG15205" s="1009"/>
      <c r="IH15205" s="1009"/>
      <c r="II15205" s="1009"/>
      <c r="IJ15205" s="1009"/>
      <c r="IK15205" s="1009"/>
      <c r="IL15205" s="1009"/>
      <c r="IM15205" s="1009"/>
    </row>
    <row r="15206" spans="17:247" x14ac:dyDescent="0.25">
      <c r="Q15206" s="1333"/>
      <c r="R15206" s="1333"/>
      <c r="S15206" s="669"/>
      <c r="T15206" s="669"/>
      <c r="U15206" s="669"/>
      <c r="AG15206" s="873"/>
      <c r="AN15206" s="669"/>
      <c r="IG15206" s="1009"/>
      <c r="IH15206" s="1009"/>
      <c r="II15206" s="1009"/>
      <c r="IJ15206" s="1009"/>
      <c r="IK15206" s="1009"/>
      <c r="IL15206" s="1009"/>
      <c r="IM15206" s="1009"/>
    </row>
    <row r="15207" spans="17:247" x14ac:dyDescent="0.25">
      <c r="Q15207" s="1333"/>
      <c r="R15207" s="1333"/>
      <c r="S15207" s="669"/>
      <c r="T15207" s="669"/>
      <c r="U15207" s="669"/>
      <c r="AG15207" s="873"/>
      <c r="AN15207" s="669"/>
      <c r="IG15207" s="1009"/>
      <c r="IH15207" s="1009"/>
      <c r="II15207" s="1009"/>
      <c r="IJ15207" s="1009"/>
      <c r="IK15207" s="1009"/>
      <c r="IL15207" s="1009"/>
      <c r="IM15207" s="1009"/>
    </row>
    <row r="15208" spans="17:247" x14ac:dyDescent="0.25">
      <c r="Q15208" s="1333"/>
      <c r="R15208" s="1333"/>
      <c r="S15208" s="669"/>
      <c r="T15208" s="669"/>
      <c r="U15208" s="669"/>
      <c r="AG15208" s="873"/>
      <c r="AN15208" s="669"/>
      <c r="IG15208" s="1009"/>
      <c r="IH15208" s="1009"/>
      <c r="II15208" s="1009"/>
      <c r="IJ15208" s="1009"/>
      <c r="IK15208" s="1009"/>
      <c r="IL15208" s="1009"/>
      <c r="IM15208" s="1009"/>
    </row>
    <row r="15209" spans="17:247" x14ac:dyDescent="0.25">
      <c r="Q15209" s="1333"/>
      <c r="R15209" s="1333"/>
      <c r="S15209" s="669"/>
      <c r="T15209" s="669"/>
      <c r="U15209" s="669"/>
      <c r="AG15209" s="873"/>
      <c r="AN15209" s="669"/>
      <c r="IG15209" s="1009"/>
      <c r="IH15209" s="1009"/>
      <c r="II15209" s="1009"/>
      <c r="IJ15209" s="1009"/>
      <c r="IK15209" s="1009"/>
      <c r="IL15209" s="1009"/>
      <c r="IM15209" s="1009"/>
    </row>
    <row r="15210" spans="17:247" x14ac:dyDescent="0.25">
      <c r="Q15210" s="1333"/>
      <c r="R15210" s="1333"/>
      <c r="S15210" s="669"/>
      <c r="T15210" s="669"/>
      <c r="U15210" s="669"/>
      <c r="AG15210" s="873"/>
      <c r="AN15210" s="669"/>
      <c r="IG15210" s="1009"/>
      <c r="IH15210" s="1009"/>
      <c r="II15210" s="1009"/>
      <c r="IJ15210" s="1009"/>
      <c r="IK15210" s="1009"/>
      <c r="IL15210" s="1009"/>
      <c r="IM15210" s="1009"/>
    </row>
    <row r="15211" spans="17:247" x14ac:dyDescent="0.25">
      <c r="Q15211" s="1333"/>
      <c r="R15211" s="1333"/>
      <c r="S15211" s="669"/>
      <c r="T15211" s="669"/>
      <c r="U15211" s="669"/>
      <c r="AG15211" s="873"/>
      <c r="AN15211" s="669"/>
      <c r="IG15211" s="1009"/>
      <c r="IH15211" s="1009"/>
      <c r="II15211" s="1009"/>
      <c r="IJ15211" s="1009"/>
      <c r="IK15211" s="1009"/>
      <c r="IL15211" s="1009"/>
      <c r="IM15211" s="1009"/>
    </row>
    <row r="15212" spans="17:247" x14ac:dyDescent="0.25">
      <c r="Q15212" s="1333"/>
      <c r="R15212" s="1333"/>
      <c r="S15212" s="669"/>
      <c r="T15212" s="669"/>
      <c r="U15212" s="669"/>
      <c r="AG15212" s="873"/>
      <c r="AN15212" s="669"/>
      <c r="IG15212" s="1009"/>
      <c r="IH15212" s="1009"/>
      <c r="II15212" s="1009"/>
      <c r="IJ15212" s="1009"/>
      <c r="IK15212" s="1009"/>
      <c r="IL15212" s="1009"/>
      <c r="IM15212" s="1009"/>
    </row>
    <row r="15213" spans="17:247" x14ac:dyDescent="0.25">
      <c r="Q15213" s="1333"/>
      <c r="R15213" s="1333"/>
      <c r="S15213" s="669"/>
      <c r="T15213" s="669"/>
      <c r="U15213" s="669"/>
      <c r="AG15213" s="873"/>
      <c r="AN15213" s="669"/>
      <c r="IG15213" s="1009"/>
      <c r="IH15213" s="1009"/>
      <c r="II15213" s="1009"/>
      <c r="IJ15213" s="1009"/>
      <c r="IK15213" s="1009"/>
      <c r="IL15213" s="1009"/>
      <c r="IM15213" s="1009"/>
    </row>
    <row r="15214" spans="17:247" x14ac:dyDescent="0.25">
      <c r="Q15214" s="1333"/>
      <c r="R15214" s="1333"/>
      <c r="S15214" s="669"/>
      <c r="T15214" s="669"/>
      <c r="U15214" s="669"/>
      <c r="AG15214" s="873"/>
      <c r="AN15214" s="669"/>
      <c r="IG15214" s="1009"/>
      <c r="IH15214" s="1009"/>
      <c r="II15214" s="1009"/>
      <c r="IJ15214" s="1009"/>
      <c r="IK15214" s="1009"/>
      <c r="IL15214" s="1009"/>
      <c r="IM15214" s="1009"/>
    </row>
    <row r="15215" spans="17:247" x14ac:dyDescent="0.25">
      <c r="Q15215" s="1333"/>
      <c r="R15215" s="1333"/>
      <c r="S15215" s="669"/>
      <c r="T15215" s="669"/>
      <c r="U15215" s="669"/>
      <c r="AG15215" s="873"/>
      <c r="AN15215" s="669"/>
      <c r="IG15215" s="1009"/>
      <c r="IH15215" s="1009"/>
      <c r="II15215" s="1009"/>
      <c r="IJ15215" s="1009"/>
      <c r="IK15215" s="1009"/>
      <c r="IL15215" s="1009"/>
      <c r="IM15215" s="1009"/>
    </row>
    <row r="15216" spans="17:247" x14ac:dyDescent="0.25">
      <c r="Q15216" s="1333"/>
      <c r="R15216" s="1333"/>
      <c r="S15216" s="669"/>
      <c r="T15216" s="669"/>
      <c r="U15216" s="669"/>
      <c r="AG15216" s="873"/>
      <c r="AN15216" s="669"/>
      <c r="IG15216" s="1009"/>
      <c r="IH15216" s="1009"/>
      <c r="II15216" s="1009"/>
      <c r="IJ15216" s="1009"/>
      <c r="IK15216" s="1009"/>
      <c r="IL15216" s="1009"/>
      <c r="IM15216" s="1009"/>
    </row>
    <row r="15217" spans="17:247" x14ac:dyDescent="0.25">
      <c r="Q15217" s="1333"/>
      <c r="R15217" s="1333"/>
      <c r="S15217" s="669"/>
      <c r="T15217" s="669"/>
      <c r="U15217" s="669"/>
      <c r="AG15217" s="873"/>
      <c r="AN15217" s="669"/>
      <c r="IG15217" s="1009"/>
      <c r="IH15217" s="1009"/>
      <c r="II15217" s="1009"/>
      <c r="IJ15217" s="1009"/>
      <c r="IK15217" s="1009"/>
      <c r="IL15217" s="1009"/>
      <c r="IM15217" s="1009"/>
    </row>
    <row r="15218" spans="17:247" x14ac:dyDescent="0.25">
      <c r="Q15218" s="1333"/>
      <c r="R15218" s="1333"/>
      <c r="S15218" s="669"/>
      <c r="T15218" s="669"/>
      <c r="U15218" s="669"/>
      <c r="AG15218" s="873"/>
      <c r="AN15218" s="669"/>
      <c r="IG15218" s="1009"/>
      <c r="IH15218" s="1009"/>
      <c r="II15218" s="1009"/>
      <c r="IJ15218" s="1009"/>
      <c r="IK15218" s="1009"/>
      <c r="IL15218" s="1009"/>
      <c r="IM15218" s="1009"/>
    </row>
    <row r="15219" spans="17:247" x14ac:dyDescent="0.25">
      <c r="Q15219" s="1333"/>
      <c r="R15219" s="1333"/>
      <c r="S15219" s="669"/>
      <c r="T15219" s="669"/>
      <c r="U15219" s="669"/>
      <c r="AG15219" s="873"/>
      <c r="AN15219" s="669"/>
      <c r="IG15219" s="1009"/>
      <c r="IH15219" s="1009"/>
      <c r="II15219" s="1009"/>
      <c r="IJ15219" s="1009"/>
      <c r="IK15219" s="1009"/>
      <c r="IL15219" s="1009"/>
      <c r="IM15219" s="1009"/>
    </row>
    <row r="15220" spans="17:247" x14ac:dyDescent="0.25">
      <c r="Q15220" s="1333"/>
      <c r="R15220" s="1333"/>
      <c r="S15220" s="669"/>
      <c r="T15220" s="669"/>
      <c r="U15220" s="669"/>
      <c r="AG15220" s="873"/>
      <c r="AN15220" s="669"/>
      <c r="IG15220" s="1009"/>
      <c r="IH15220" s="1009"/>
      <c r="II15220" s="1009"/>
      <c r="IJ15220" s="1009"/>
      <c r="IK15220" s="1009"/>
      <c r="IL15220" s="1009"/>
      <c r="IM15220" s="1009"/>
    </row>
    <row r="15221" spans="17:247" x14ac:dyDescent="0.25">
      <c r="Q15221" s="1333"/>
      <c r="R15221" s="1333"/>
      <c r="S15221" s="669"/>
      <c r="T15221" s="669"/>
      <c r="U15221" s="669"/>
      <c r="AG15221" s="873"/>
      <c r="AN15221" s="669"/>
      <c r="IG15221" s="1009"/>
      <c r="IH15221" s="1009"/>
      <c r="II15221" s="1009"/>
      <c r="IJ15221" s="1009"/>
      <c r="IK15221" s="1009"/>
      <c r="IL15221" s="1009"/>
      <c r="IM15221" s="1009"/>
    </row>
    <row r="15222" spans="17:247" x14ac:dyDescent="0.25">
      <c r="Q15222" s="1333"/>
      <c r="R15222" s="1333"/>
      <c r="S15222" s="669"/>
      <c r="T15222" s="669"/>
      <c r="U15222" s="669"/>
      <c r="AG15222" s="873"/>
      <c r="AN15222" s="669"/>
      <c r="IG15222" s="1009"/>
      <c r="IH15222" s="1009"/>
      <c r="II15222" s="1009"/>
      <c r="IJ15222" s="1009"/>
      <c r="IK15222" s="1009"/>
      <c r="IL15222" s="1009"/>
      <c r="IM15222" s="1009"/>
    </row>
    <row r="15223" spans="17:247" x14ac:dyDescent="0.25">
      <c r="Q15223" s="1333"/>
      <c r="R15223" s="1333"/>
      <c r="S15223" s="669"/>
      <c r="T15223" s="669"/>
      <c r="U15223" s="669"/>
      <c r="AG15223" s="873"/>
      <c r="AN15223" s="669"/>
      <c r="IG15223" s="1009"/>
      <c r="IH15223" s="1009"/>
      <c r="II15223" s="1009"/>
      <c r="IJ15223" s="1009"/>
      <c r="IK15223" s="1009"/>
      <c r="IL15223" s="1009"/>
      <c r="IM15223" s="1009"/>
    </row>
    <row r="15224" spans="17:247" x14ac:dyDescent="0.25">
      <c r="Q15224" s="1333"/>
      <c r="R15224" s="1333"/>
      <c r="S15224" s="669"/>
      <c r="T15224" s="669"/>
      <c r="U15224" s="669"/>
      <c r="AG15224" s="873"/>
      <c r="AN15224" s="669"/>
      <c r="IG15224" s="1009"/>
      <c r="IH15224" s="1009"/>
      <c r="II15224" s="1009"/>
      <c r="IJ15224" s="1009"/>
      <c r="IK15224" s="1009"/>
      <c r="IL15224" s="1009"/>
      <c r="IM15224" s="1009"/>
    </row>
    <row r="15225" spans="17:247" x14ac:dyDescent="0.25">
      <c r="Q15225" s="1333"/>
      <c r="R15225" s="1333"/>
      <c r="S15225" s="669"/>
      <c r="T15225" s="669"/>
      <c r="U15225" s="669"/>
      <c r="AG15225" s="873"/>
      <c r="AN15225" s="669"/>
      <c r="IG15225" s="1009"/>
      <c r="IH15225" s="1009"/>
      <c r="II15225" s="1009"/>
      <c r="IJ15225" s="1009"/>
      <c r="IK15225" s="1009"/>
      <c r="IL15225" s="1009"/>
      <c r="IM15225" s="1009"/>
    </row>
    <row r="15226" spans="17:247" x14ac:dyDescent="0.25">
      <c r="Q15226" s="1333"/>
      <c r="R15226" s="1333"/>
      <c r="S15226" s="669"/>
      <c r="T15226" s="669"/>
      <c r="U15226" s="669"/>
      <c r="AG15226" s="873"/>
      <c r="AN15226" s="669"/>
      <c r="IG15226" s="1009"/>
      <c r="IH15226" s="1009"/>
      <c r="II15226" s="1009"/>
      <c r="IJ15226" s="1009"/>
      <c r="IK15226" s="1009"/>
      <c r="IL15226" s="1009"/>
      <c r="IM15226" s="1009"/>
    </row>
    <row r="15227" spans="17:247" x14ac:dyDescent="0.25">
      <c r="Q15227" s="1333"/>
      <c r="R15227" s="1333"/>
      <c r="S15227" s="669"/>
      <c r="T15227" s="669"/>
      <c r="U15227" s="669"/>
      <c r="AG15227" s="873"/>
      <c r="AN15227" s="669"/>
      <c r="IG15227" s="1009"/>
      <c r="IH15227" s="1009"/>
      <c r="II15227" s="1009"/>
      <c r="IJ15227" s="1009"/>
      <c r="IK15227" s="1009"/>
      <c r="IL15227" s="1009"/>
      <c r="IM15227" s="1009"/>
    </row>
    <row r="15228" spans="17:247" x14ac:dyDescent="0.25">
      <c r="Q15228" s="1333"/>
      <c r="R15228" s="1333"/>
      <c r="S15228" s="669"/>
      <c r="T15228" s="669"/>
      <c r="U15228" s="669"/>
      <c r="AG15228" s="873"/>
      <c r="AN15228" s="669"/>
      <c r="IG15228" s="1009"/>
      <c r="IH15228" s="1009"/>
      <c r="II15228" s="1009"/>
      <c r="IJ15228" s="1009"/>
      <c r="IK15228" s="1009"/>
      <c r="IL15228" s="1009"/>
      <c r="IM15228" s="1009"/>
    </row>
    <row r="15229" spans="17:247" x14ac:dyDescent="0.25">
      <c r="Q15229" s="1333"/>
      <c r="R15229" s="1333"/>
      <c r="S15229" s="669"/>
      <c r="T15229" s="669"/>
      <c r="U15229" s="669"/>
      <c r="AG15229" s="873"/>
      <c r="AN15229" s="669"/>
      <c r="IG15229" s="1009"/>
      <c r="IH15229" s="1009"/>
      <c r="II15229" s="1009"/>
      <c r="IJ15229" s="1009"/>
      <c r="IK15229" s="1009"/>
      <c r="IL15229" s="1009"/>
      <c r="IM15229" s="1009"/>
    </row>
    <row r="15230" spans="17:247" x14ac:dyDescent="0.25">
      <c r="Q15230" s="1333"/>
      <c r="R15230" s="1333"/>
      <c r="S15230" s="669"/>
      <c r="T15230" s="669"/>
      <c r="U15230" s="669"/>
      <c r="AG15230" s="873"/>
      <c r="AN15230" s="669"/>
      <c r="IG15230" s="1009"/>
      <c r="IH15230" s="1009"/>
      <c r="II15230" s="1009"/>
      <c r="IJ15230" s="1009"/>
      <c r="IK15230" s="1009"/>
      <c r="IL15230" s="1009"/>
      <c r="IM15230" s="1009"/>
    </row>
    <row r="15231" spans="17:247" x14ac:dyDescent="0.25">
      <c r="Q15231" s="1333"/>
      <c r="R15231" s="1333"/>
      <c r="S15231" s="669"/>
      <c r="T15231" s="669"/>
      <c r="U15231" s="669"/>
      <c r="AG15231" s="873"/>
      <c r="AN15231" s="669"/>
      <c r="IG15231" s="1009"/>
      <c r="IH15231" s="1009"/>
      <c r="II15231" s="1009"/>
      <c r="IJ15231" s="1009"/>
      <c r="IK15231" s="1009"/>
      <c r="IL15231" s="1009"/>
      <c r="IM15231" s="1009"/>
    </row>
    <row r="15232" spans="17:247" x14ac:dyDescent="0.25">
      <c r="Q15232" s="1333"/>
      <c r="R15232" s="1333"/>
      <c r="S15232" s="669"/>
      <c r="T15232" s="669"/>
      <c r="U15232" s="669"/>
      <c r="AG15232" s="873"/>
      <c r="AN15232" s="669"/>
      <c r="IG15232" s="1009"/>
      <c r="IH15232" s="1009"/>
      <c r="II15232" s="1009"/>
      <c r="IJ15232" s="1009"/>
      <c r="IK15232" s="1009"/>
      <c r="IL15232" s="1009"/>
      <c r="IM15232" s="1009"/>
    </row>
    <row r="15233" spans="17:247" x14ac:dyDescent="0.25">
      <c r="Q15233" s="1333"/>
      <c r="R15233" s="1333"/>
      <c r="S15233" s="669"/>
      <c r="T15233" s="669"/>
      <c r="U15233" s="669"/>
      <c r="AG15233" s="873"/>
      <c r="AN15233" s="669"/>
      <c r="IG15233" s="1009"/>
      <c r="IH15233" s="1009"/>
      <c r="II15233" s="1009"/>
      <c r="IJ15233" s="1009"/>
      <c r="IK15233" s="1009"/>
      <c r="IL15233" s="1009"/>
      <c r="IM15233" s="1009"/>
    </row>
    <row r="15234" spans="17:247" x14ac:dyDescent="0.25">
      <c r="Q15234" s="1333"/>
      <c r="R15234" s="1333"/>
      <c r="S15234" s="669"/>
      <c r="T15234" s="669"/>
      <c r="U15234" s="669"/>
      <c r="AG15234" s="873"/>
      <c r="AN15234" s="669"/>
      <c r="IG15234" s="1009"/>
      <c r="IH15234" s="1009"/>
      <c r="II15234" s="1009"/>
      <c r="IJ15234" s="1009"/>
      <c r="IK15234" s="1009"/>
      <c r="IL15234" s="1009"/>
      <c r="IM15234" s="1009"/>
    </row>
    <row r="15235" spans="17:247" x14ac:dyDescent="0.25">
      <c r="Q15235" s="1333"/>
      <c r="R15235" s="1333"/>
      <c r="S15235" s="669"/>
      <c r="T15235" s="669"/>
      <c r="U15235" s="669"/>
      <c r="AG15235" s="873"/>
      <c r="AN15235" s="669"/>
      <c r="IG15235" s="1009"/>
      <c r="IH15235" s="1009"/>
      <c r="II15235" s="1009"/>
      <c r="IJ15235" s="1009"/>
      <c r="IK15235" s="1009"/>
      <c r="IL15235" s="1009"/>
      <c r="IM15235" s="1009"/>
    </row>
    <row r="15236" spans="17:247" x14ac:dyDescent="0.25">
      <c r="Q15236" s="1333"/>
      <c r="R15236" s="1333"/>
      <c r="S15236" s="669"/>
      <c r="T15236" s="669"/>
      <c r="U15236" s="669"/>
      <c r="AG15236" s="873"/>
      <c r="AN15236" s="669"/>
      <c r="IG15236" s="1009"/>
      <c r="IH15236" s="1009"/>
      <c r="II15236" s="1009"/>
      <c r="IJ15236" s="1009"/>
      <c r="IK15236" s="1009"/>
      <c r="IL15236" s="1009"/>
      <c r="IM15236" s="1009"/>
    </row>
    <row r="15237" spans="17:247" x14ac:dyDescent="0.25">
      <c r="Q15237" s="1333"/>
      <c r="R15237" s="1333"/>
      <c r="S15237" s="669"/>
      <c r="T15237" s="669"/>
      <c r="U15237" s="669"/>
      <c r="AG15237" s="873"/>
      <c r="AN15237" s="669"/>
      <c r="IG15237" s="1009"/>
      <c r="IH15237" s="1009"/>
      <c r="II15237" s="1009"/>
      <c r="IJ15237" s="1009"/>
      <c r="IK15237" s="1009"/>
      <c r="IL15237" s="1009"/>
      <c r="IM15237" s="1009"/>
    </row>
    <row r="15238" spans="17:247" x14ac:dyDescent="0.25">
      <c r="Q15238" s="1333"/>
      <c r="R15238" s="1333"/>
      <c r="S15238" s="669"/>
      <c r="T15238" s="669"/>
      <c r="U15238" s="669"/>
      <c r="AG15238" s="873"/>
      <c r="AN15238" s="669"/>
      <c r="IG15238" s="1009"/>
      <c r="IH15238" s="1009"/>
      <c r="II15238" s="1009"/>
      <c r="IJ15238" s="1009"/>
      <c r="IK15238" s="1009"/>
      <c r="IL15238" s="1009"/>
      <c r="IM15238" s="1009"/>
    </row>
    <row r="15239" spans="17:247" x14ac:dyDescent="0.25">
      <c r="Q15239" s="1333"/>
      <c r="R15239" s="1333"/>
      <c r="S15239" s="669"/>
      <c r="T15239" s="669"/>
      <c r="U15239" s="669"/>
      <c r="AG15239" s="873"/>
      <c r="AN15239" s="669"/>
      <c r="IG15239" s="1009"/>
      <c r="IH15239" s="1009"/>
      <c r="II15239" s="1009"/>
      <c r="IJ15239" s="1009"/>
      <c r="IK15239" s="1009"/>
      <c r="IL15239" s="1009"/>
      <c r="IM15239" s="1009"/>
    </row>
    <row r="15240" spans="17:247" x14ac:dyDescent="0.25">
      <c r="Q15240" s="1333"/>
      <c r="R15240" s="1333"/>
      <c r="S15240" s="669"/>
      <c r="T15240" s="669"/>
      <c r="U15240" s="669"/>
      <c r="AG15240" s="873"/>
      <c r="AN15240" s="669"/>
      <c r="IG15240" s="1009"/>
      <c r="IH15240" s="1009"/>
      <c r="II15240" s="1009"/>
      <c r="IJ15240" s="1009"/>
      <c r="IK15240" s="1009"/>
      <c r="IL15240" s="1009"/>
      <c r="IM15240" s="1009"/>
    </row>
    <row r="15241" spans="17:247" x14ac:dyDescent="0.25">
      <c r="Q15241" s="1333"/>
      <c r="R15241" s="1333"/>
      <c r="S15241" s="669"/>
      <c r="T15241" s="669"/>
      <c r="U15241" s="669"/>
      <c r="AG15241" s="873"/>
      <c r="AN15241" s="669"/>
      <c r="IG15241" s="1009"/>
      <c r="IH15241" s="1009"/>
      <c r="II15241" s="1009"/>
      <c r="IJ15241" s="1009"/>
      <c r="IK15241" s="1009"/>
      <c r="IL15241" s="1009"/>
      <c r="IM15241" s="1009"/>
    </row>
    <row r="15242" spans="17:247" x14ac:dyDescent="0.25">
      <c r="Q15242" s="1333"/>
      <c r="R15242" s="1333"/>
      <c r="S15242" s="669"/>
      <c r="T15242" s="669"/>
      <c r="U15242" s="669"/>
      <c r="AG15242" s="873"/>
      <c r="AN15242" s="669"/>
      <c r="IG15242" s="1009"/>
      <c r="IH15242" s="1009"/>
      <c r="II15242" s="1009"/>
      <c r="IJ15242" s="1009"/>
      <c r="IK15242" s="1009"/>
      <c r="IL15242" s="1009"/>
      <c r="IM15242" s="1009"/>
    </row>
    <row r="15243" spans="17:247" x14ac:dyDescent="0.25">
      <c r="Q15243" s="1333"/>
      <c r="R15243" s="1333"/>
      <c r="S15243" s="669"/>
      <c r="T15243" s="669"/>
      <c r="U15243" s="669"/>
      <c r="AG15243" s="873"/>
      <c r="AN15243" s="669"/>
      <c r="IG15243" s="1009"/>
      <c r="IH15243" s="1009"/>
      <c r="II15243" s="1009"/>
      <c r="IJ15243" s="1009"/>
      <c r="IK15243" s="1009"/>
      <c r="IL15243" s="1009"/>
      <c r="IM15243" s="1009"/>
    </row>
    <row r="15244" spans="17:247" x14ac:dyDescent="0.25">
      <c r="Q15244" s="1333"/>
      <c r="R15244" s="1333"/>
      <c r="S15244" s="669"/>
      <c r="T15244" s="669"/>
      <c r="U15244" s="669"/>
      <c r="AG15244" s="873"/>
      <c r="AN15244" s="669"/>
      <c r="IG15244" s="1009"/>
      <c r="IH15244" s="1009"/>
      <c r="II15244" s="1009"/>
      <c r="IJ15244" s="1009"/>
      <c r="IK15244" s="1009"/>
      <c r="IL15244" s="1009"/>
      <c r="IM15244" s="1009"/>
    </row>
    <row r="15245" spans="17:247" x14ac:dyDescent="0.25">
      <c r="Q15245" s="1333"/>
      <c r="R15245" s="1333"/>
      <c r="S15245" s="669"/>
      <c r="T15245" s="669"/>
      <c r="U15245" s="669"/>
      <c r="AG15245" s="873"/>
      <c r="AN15245" s="669"/>
      <c r="IG15245" s="1009"/>
      <c r="IH15245" s="1009"/>
      <c r="II15245" s="1009"/>
      <c r="IJ15245" s="1009"/>
      <c r="IK15245" s="1009"/>
      <c r="IL15245" s="1009"/>
      <c r="IM15245" s="1009"/>
    </row>
    <row r="15246" spans="17:247" x14ac:dyDescent="0.25">
      <c r="Q15246" s="1333"/>
      <c r="R15246" s="1333"/>
      <c r="S15246" s="669"/>
      <c r="T15246" s="669"/>
      <c r="U15246" s="669"/>
      <c r="AG15246" s="873"/>
      <c r="AN15246" s="669"/>
      <c r="IG15246" s="1009"/>
      <c r="IH15246" s="1009"/>
      <c r="II15246" s="1009"/>
      <c r="IJ15246" s="1009"/>
      <c r="IK15246" s="1009"/>
      <c r="IL15246" s="1009"/>
      <c r="IM15246" s="1009"/>
    </row>
    <row r="15247" spans="17:247" x14ac:dyDescent="0.25">
      <c r="Q15247" s="1333"/>
      <c r="R15247" s="1333"/>
      <c r="S15247" s="669"/>
      <c r="T15247" s="669"/>
      <c r="U15247" s="669"/>
      <c r="AG15247" s="873"/>
      <c r="AN15247" s="669"/>
      <c r="IG15247" s="1009"/>
      <c r="IH15247" s="1009"/>
      <c r="II15247" s="1009"/>
      <c r="IJ15247" s="1009"/>
      <c r="IK15247" s="1009"/>
      <c r="IL15247" s="1009"/>
      <c r="IM15247" s="1009"/>
    </row>
    <row r="15248" spans="17:247" x14ac:dyDescent="0.25">
      <c r="Q15248" s="1333"/>
      <c r="R15248" s="1333"/>
      <c r="S15248" s="669"/>
      <c r="T15248" s="669"/>
      <c r="U15248" s="669"/>
      <c r="AG15248" s="873"/>
      <c r="AN15248" s="669"/>
      <c r="IG15248" s="1009"/>
      <c r="IH15248" s="1009"/>
      <c r="II15248" s="1009"/>
      <c r="IJ15248" s="1009"/>
      <c r="IK15248" s="1009"/>
      <c r="IL15248" s="1009"/>
      <c r="IM15248" s="1009"/>
    </row>
    <row r="15249" spans="17:247" x14ac:dyDescent="0.25">
      <c r="Q15249" s="1333"/>
      <c r="R15249" s="1333"/>
      <c r="S15249" s="669"/>
      <c r="T15249" s="669"/>
      <c r="U15249" s="669"/>
      <c r="AG15249" s="873"/>
      <c r="AN15249" s="669"/>
      <c r="IG15249" s="1009"/>
      <c r="IH15249" s="1009"/>
      <c r="II15249" s="1009"/>
      <c r="IJ15249" s="1009"/>
      <c r="IK15249" s="1009"/>
      <c r="IL15249" s="1009"/>
      <c r="IM15249" s="1009"/>
    </row>
    <row r="15250" spans="17:247" x14ac:dyDescent="0.25">
      <c r="Q15250" s="1333"/>
      <c r="R15250" s="1333"/>
      <c r="S15250" s="669"/>
      <c r="T15250" s="669"/>
      <c r="U15250" s="669"/>
      <c r="AG15250" s="873"/>
      <c r="AN15250" s="669"/>
      <c r="IG15250" s="1009"/>
      <c r="IH15250" s="1009"/>
      <c r="II15250" s="1009"/>
      <c r="IJ15250" s="1009"/>
      <c r="IK15250" s="1009"/>
      <c r="IL15250" s="1009"/>
      <c r="IM15250" s="1009"/>
    </row>
    <row r="15251" spans="17:247" x14ac:dyDescent="0.25">
      <c r="Q15251" s="1333"/>
      <c r="R15251" s="1333"/>
      <c r="S15251" s="669"/>
      <c r="T15251" s="669"/>
      <c r="U15251" s="669"/>
      <c r="AG15251" s="873"/>
      <c r="AN15251" s="669"/>
      <c r="IG15251" s="1009"/>
      <c r="IH15251" s="1009"/>
      <c r="II15251" s="1009"/>
      <c r="IJ15251" s="1009"/>
      <c r="IK15251" s="1009"/>
      <c r="IL15251" s="1009"/>
      <c r="IM15251" s="1009"/>
    </row>
    <row r="15252" spans="17:247" x14ac:dyDescent="0.25">
      <c r="Q15252" s="1333"/>
      <c r="R15252" s="1333"/>
      <c r="S15252" s="669"/>
      <c r="T15252" s="669"/>
      <c r="U15252" s="669"/>
      <c r="AG15252" s="873"/>
      <c r="AN15252" s="669"/>
      <c r="IG15252" s="1009"/>
      <c r="IH15252" s="1009"/>
      <c r="II15252" s="1009"/>
      <c r="IJ15252" s="1009"/>
      <c r="IK15252" s="1009"/>
      <c r="IL15252" s="1009"/>
      <c r="IM15252" s="1009"/>
    </row>
    <row r="15253" spans="17:247" x14ac:dyDescent="0.25">
      <c r="Q15253" s="1333"/>
      <c r="R15253" s="1333"/>
      <c r="S15253" s="669"/>
      <c r="T15253" s="669"/>
      <c r="U15253" s="669"/>
      <c r="AG15253" s="873"/>
      <c r="AN15253" s="669"/>
      <c r="IG15253" s="1009"/>
      <c r="IH15253" s="1009"/>
      <c r="II15253" s="1009"/>
      <c r="IJ15253" s="1009"/>
      <c r="IK15253" s="1009"/>
      <c r="IL15253" s="1009"/>
      <c r="IM15253" s="1009"/>
    </row>
    <row r="15254" spans="17:247" x14ac:dyDescent="0.25">
      <c r="Q15254" s="1333"/>
      <c r="R15254" s="1333"/>
      <c r="S15254" s="669"/>
      <c r="T15254" s="669"/>
      <c r="U15254" s="669"/>
      <c r="AG15254" s="873"/>
      <c r="AN15254" s="669"/>
      <c r="IG15254" s="1009"/>
      <c r="IH15254" s="1009"/>
      <c r="II15254" s="1009"/>
      <c r="IJ15254" s="1009"/>
      <c r="IK15254" s="1009"/>
      <c r="IL15254" s="1009"/>
      <c r="IM15254" s="1009"/>
    </row>
    <row r="15255" spans="17:247" x14ac:dyDescent="0.25">
      <c r="Q15255" s="1333"/>
      <c r="R15255" s="1333"/>
      <c r="S15255" s="669"/>
      <c r="T15255" s="669"/>
      <c r="U15255" s="669"/>
      <c r="AG15255" s="873"/>
      <c r="AN15255" s="669"/>
      <c r="IG15255" s="1009"/>
      <c r="IH15255" s="1009"/>
      <c r="II15255" s="1009"/>
      <c r="IJ15255" s="1009"/>
      <c r="IK15255" s="1009"/>
      <c r="IL15255" s="1009"/>
      <c r="IM15255" s="1009"/>
    </row>
    <row r="15256" spans="17:247" x14ac:dyDescent="0.25">
      <c r="Q15256" s="1333"/>
      <c r="R15256" s="1333"/>
      <c r="S15256" s="669"/>
      <c r="T15256" s="669"/>
      <c r="U15256" s="669"/>
      <c r="AG15256" s="873"/>
      <c r="AN15256" s="669"/>
      <c r="IG15256" s="1009"/>
      <c r="IH15256" s="1009"/>
      <c r="II15256" s="1009"/>
      <c r="IJ15256" s="1009"/>
      <c r="IK15256" s="1009"/>
      <c r="IL15256" s="1009"/>
      <c r="IM15256" s="1009"/>
    </row>
    <row r="15257" spans="17:247" x14ac:dyDescent="0.25">
      <c r="Q15257" s="1333"/>
      <c r="R15257" s="1333"/>
      <c r="S15257" s="669"/>
      <c r="T15257" s="669"/>
      <c r="U15257" s="669"/>
      <c r="AG15257" s="873"/>
      <c r="AN15257" s="669"/>
      <c r="IG15257" s="1009"/>
      <c r="IH15257" s="1009"/>
      <c r="II15257" s="1009"/>
      <c r="IJ15257" s="1009"/>
      <c r="IK15257" s="1009"/>
      <c r="IL15257" s="1009"/>
      <c r="IM15257" s="1009"/>
    </row>
    <row r="15258" spans="17:247" x14ac:dyDescent="0.25">
      <c r="Q15258" s="1333"/>
      <c r="R15258" s="1333"/>
      <c r="S15258" s="669"/>
      <c r="T15258" s="669"/>
      <c r="U15258" s="669"/>
      <c r="AG15258" s="873"/>
      <c r="AN15258" s="669"/>
      <c r="IG15258" s="1009"/>
      <c r="IH15258" s="1009"/>
      <c r="II15258" s="1009"/>
      <c r="IJ15258" s="1009"/>
      <c r="IK15258" s="1009"/>
      <c r="IL15258" s="1009"/>
      <c r="IM15258" s="1009"/>
    </row>
    <row r="15259" spans="17:247" x14ac:dyDescent="0.25">
      <c r="Q15259" s="1333"/>
      <c r="R15259" s="1333"/>
      <c r="S15259" s="669"/>
      <c r="T15259" s="669"/>
      <c r="U15259" s="669"/>
      <c r="AG15259" s="873"/>
      <c r="AN15259" s="669"/>
      <c r="IG15259" s="1009"/>
      <c r="IH15259" s="1009"/>
      <c r="II15259" s="1009"/>
      <c r="IJ15259" s="1009"/>
      <c r="IK15259" s="1009"/>
      <c r="IL15259" s="1009"/>
      <c r="IM15259" s="1009"/>
    </row>
    <row r="15260" spans="17:247" x14ac:dyDescent="0.25">
      <c r="Q15260" s="1333"/>
      <c r="R15260" s="1333"/>
      <c r="S15260" s="669"/>
      <c r="T15260" s="669"/>
      <c r="U15260" s="669"/>
      <c r="AG15260" s="873"/>
      <c r="AN15260" s="669"/>
      <c r="IG15260" s="1009"/>
      <c r="IH15260" s="1009"/>
      <c r="II15260" s="1009"/>
      <c r="IJ15260" s="1009"/>
      <c r="IK15260" s="1009"/>
      <c r="IL15260" s="1009"/>
      <c r="IM15260" s="1009"/>
    </row>
    <row r="15261" spans="17:247" x14ac:dyDescent="0.25">
      <c r="Q15261" s="1333"/>
      <c r="R15261" s="1333"/>
      <c r="S15261" s="669"/>
      <c r="T15261" s="669"/>
      <c r="U15261" s="669"/>
      <c r="AG15261" s="873"/>
      <c r="AN15261" s="669"/>
      <c r="IG15261" s="1009"/>
      <c r="IH15261" s="1009"/>
      <c r="II15261" s="1009"/>
      <c r="IJ15261" s="1009"/>
      <c r="IK15261" s="1009"/>
      <c r="IL15261" s="1009"/>
      <c r="IM15261" s="1009"/>
    </row>
    <row r="15262" spans="17:247" x14ac:dyDescent="0.25">
      <c r="Q15262" s="1333"/>
      <c r="R15262" s="1333"/>
      <c r="S15262" s="669"/>
      <c r="T15262" s="669"/>
      <c r="U15262" s="669"/>
      <c r="AG15262" s="873"/>
      <c r="AN15262" s="669"/>
      <c r="IG15262" s="1009"/>
      <c r="IH15262" s="1009"/>
      <c r="II15262" s="1009"/>
      <c r="IJ15262" s="1009"/>
      <c r="IK15262" s="1009"/>
      <c r="IL15262" s="1009"/>
      <c r="IM15262" s="1009"/>
    </row>
    <row r="15263" spans="17:247" x14ac:dyDescent="0.25">
      <c r="Q15263" s="1333"/>
      <c r="R15263" s="1333"/>
      <c r="S15263" s="669"/>
      <c r="T15263" s="669"/>
      <c r="U15263" s="669"/>
      <c r="AG15263" s="873"/>
      <c r="AN15263" s="669"/>
      <c r="IG15263" s="1009"/>
      <c r="IH15263" s="1009"/>
      <c r="II15263" s="1009"/>
      <c r="IJ15263" s="1009"/>
      <c r="IK15263" s="1009"/>
      <c r="IL15263" s="1009"/>
      <c r="IM15263" s="1009"/>
    </row>
    <row r="15264" spans="17:247" x14ac:dyDescent="0.25">
      <c r="Q15264" s="1333"/>
      <c r="R15264" s="1333"/>
      <c r="S15264" s="669"/>
      <c r="T15264" s="669"/>
      <c r="U15264" s="669"/>
      <c r="AG15264" s="873"/>
      <c r="AN15264" s="669"/>
      <c r="IG15264" s="1009"/>
      <c r="IH15264" s="1009"/>
      <c r="II15264" s="1009"/>
      <c r="IJ15264" s="1009"/>
      <c r="IK15264" s="1009"/>
      <c r="IL15264" s="1009"/>
      <c r="IM15264" s="1009"/>
    </row>
    <row r="15265" spans="17:247" x14ac:dyDescent="0.25">
      <c r="Q15265" s="1333"/>
      <c r="R15265" s="1333"/>
      <c r="S15265" s="669"/>
      <c r="T15265" s="669"/>
      <c r="U15265" s="669"/>
      <c r="AG15265" s="873"/>
      <c r="AN15265" s="669"/>
      <c r="IG15265" s="1009"/>
      <c r="IH15265" s="1009"/>
      <c r="II15265" s="1009"/>
      <c r="IJ15265" s="1009"/>
      <c r="IK15265" s="1009"/>
      <c r="IL15265" s="1009"/>
      <c r="IM15265" s="1009"/>
    </row>
    <row r="15266" spans="17:247" x14ac:dyDescent="0.25">
      <c r="Q15266" s="1333"/>
      <c r="R15266" s="1333"/>
      <c r="S15266" s="669"/>
      <c r="T15266" s="669"/>
      <c r="U15266" s="669"/>
      <c r="AG15266" s="873"/>
      <c r="AN15266" s="669"/>
      <c r="IG15266" s="1009"/>
      <c r="IH15266" s="1009"/>
      <c r="II15266" s="1009"/>
      <c r="IJ15266" s="1009"/>
      <c r="IK15266" s="1009"/>
      <c r="IL15266" s="1009"/>
      <c r="IM15266" s="1009"/>
    </row>
    <row r="15267" spans="17:247" x14ac:dyDescent="0.25">
      <c r="Q15267" s="1333"/>
      <c r="R15267" s="1333"/>
      <c r="S15267" s="669"/>
      <c r="T15267" s="669"/>
      <c r="U15267" s="669"/>
      <c r="AG15267" s="873"/>
      <c r="AN15267" s="669"/>
      <c r="IG15267" s="1009"/>
      <c r="IH15267" s="1009"/>
      <c r="II15267" s="1009"/>
      <c r="IJ15267" s="1009"/>
      <c r="IK15267" s="1009"/>
      <c r="IL15267" s="1009"/>
      <c r="IM15267" s="1009"/>
    </row>
    <row r="15268" spans="17:247" x14ac:dyDescent="0.25">
      <c r="Q15268" s="1333"/>
      <c r="R15268" s="1333"/>
      <c r="S15268" s="669"/>
      <c r="T15268" s="669"/>
      <c r="U15268" s="669"/>
      <c r="AG15268" s="873"/>
      <c r="AN15268" s="669"/>
      <c r="IG15268" s="1009"/>
      <c r="IH15268" s="1009"/>
      <c r="II15268" s="1009"/>
      <c r="IJ15268" s="1009"/>
      <c r="IK15268" s="1009"/>
      <c r="IL15268" s="1009"/>
      <c r="IM15268" s="1009"/>
    </row>
    <row r="15269" spans="17:247" x14ac:dyDescent="0.25">
      <c r="Q15269" s="1333"/>
      <c r="R15269" s="1333"/>
      <c r="S15269" s="669"/>
      <c r="T15269" s="669"/>
      <c r="U15269" s="669"/>
      <c r="AG15269" s="873"/>
      <c r="AN15269" s="669"/>
      <c r="IG15269" s="1009"/>
      <c r="IH15269" s="1009"/>
      <c r="II15269" s="1009"/>
      <c r="IJ15269" s="1009"/>
      <c r="IK15269" s="1009"/>
      <c r="IL15269" s="1009"/>
      <c r="IM15269" s="1009"/>
    </row>
    <row r="15270" spans="17:247" x14ac:dyDescent="0.25">
      <c r="Q15270" s="1333"/>
      <c r="R15270" s="1333"/>
      <c r="S15270" s="669"/>
      <c r="T15270" s="669"/>
      <c r="U15270" s="669"/>
      <c r="AG15270" s="873"/>
      <c r="AN15270" s="669"/>
      <c r="IG15270" s="1009"/>
      <c r="IH15270" s="1009"/>
      <c r="II15270" s="1009"/>
      <c r="IJ15270" s="1009"/>
      <c r="IK15270" s="1009"/>
      <c r="IL15270" s="1009"/>
      <c r="IM15270" s="1009"/>
    </row>
    <row r="15271" spans="17:247" x14ac:dyDescent="0.25">
      <c r="Q15271" s="1333"/>
      <c r="R15271" s="1333"/>
      <c r="S15271" s="669"/>
      <c r="T15271" s="669"/>
      <c r="U15271" s="669"/>
      <c r="AG15271" s="873"/>
      <c r="AN15271" s="669"/>
      <c r="IG15271" s="1009"/>
      <c r="IH15271" s="1009"/>
      <c r="II15271" s="1009"/>
      <c r="IJ15271" s="1009"/>
      <c r="IK15271" s="1009"/>
      <c r="IL15271" s="1009"/>
      <c r="IM15271" s="1009"/>
    </row>
    <row r="15272" spans="17:247" x14ac:dyDescent="0.25">
      <c r="Q15272" s="1333"/>
      <c r="R15272" s="1333"/>
      <c r="S15272" s="669"/>
      <c r="T15272" s="669"/>
      <c r="U15272" s="669"/>
      <c r="AG15272" s="873"/>
      <c r="AN15272" s="669"/>
      <c r="IG15272" s="1009"/>
      <c r="IH15272" s="1009"/>
      <c r="II15272" s="1009"/>
      <c r="IJ15272" s="1009"/>
      <c r="IK15272" s="1009"/>
      <c r="IL15272" s="1009"/>
      <c r="IM15272" s="1009"/>
    </row>
    <row r="15273" spans="17:247" x14ac:dyDescent="0.25">
      <c r="Q15273" s="1333"/>
      <c r="R15273" s="1333"/>
      <c r="S15273" s="669"/>
      <c r="T15273" s="669"/>
      <c r="U15273" s="669"/>
      <c r="AG15273" s="873"/>
      <c r="AN15273" s="669"/>
      <c r="IG15273" s="1009"/>
      <c r="IH15273" s="1009"/>
      <c r="II15273" s="1009"/>
      <c r="IJ15273" s="1009"/>
      <c r="IK15273" s="1009"/>
      <c r="IL15273" s="1009"/>
      <c r="IM15273" s="1009"/>
    </row>
    <row r="15274" spans="17:247" x14ac:dyDescent="0.25">
      <c r="Q15274" s="1333"/>
      <c r="R15274" s="1333"/>
      <c r="S15274" s="669"/>
      <c r="T15274" s="669"/>
      <c r="U15274" s="669"/>
      <c r="AG15274" s="873"/>
      <c r="AN15274" s="669"/>
      <c r="IG15274" s="1009"/>
      <c r="IH15274" s="1009"/>
      <c r="II15274" s="1009"/>
      <c r="IJ15274" s="1009"/>
      <c r="IK15274" s="1009"/>
      <c r="IL15274" s="1009"/>
      <c r="IM15274" s="1009"/>
    </row>
    <row r="15275" spans="17:247" x14ac:dyDescent="0.25">
      <c r="Q15275" s="1333"/>
      <c r="R15275" s="1333"/>
      <c r="S15275" s="669"/>
      <c r="T15275" s="669"/>
      <c r="U15275" s="669"/>
      <c r="AG15275" s="873"/>
      <c r="AN15275" s="669"/>
      <c r="IG15275" s="1009"/>
      <c r="IH15275" s="1009"/>
      <c r="II15275" s="1009"/>
      <c r="IJ15275" s="1009"/>
      <c r="IK15275" s="1009"/>
      <c r="IL15275" s="1009"/>
      <c r="IM15275" s="1009"/>
    </row>
    <row r="15276" spans="17:247" x14ac:dyDescent="0.25">
      <c r="Q15276" s="1333"/>
      <c r="R15276" s="1333"/>
      <c r="S15276" s="669"/>
      <c r="T15276" s="669"/>
      <c r="U15276" s="669"/>
      <c r="AG15276" s="873"/>
      <c r="AN15276" s="669"/>
      <c r="IG15276" s="1009"/>
      <c r="IH15276" s="1009"/>
      <c r="II15276" s="1009"/>
      <c r="IJ15276" s="1009"/>
      <c r="IK15276" s="1009"/>
      <c r="IL15276" s="1009"/>
      <c r="IM15276" s="1009"/>
    </row>
    <row r="15277" spans="17:247" x14ac:dyDescent="0.25">
      <c r="Q15277" s="1333"/>
      <c r="R15277" s="1333"/>
      <c r="S15277" s="669"/>
      <c r="T15277" s="669"/>
      <c r="U15277" s="669"/>
      <c r="AG15277" s="873"/>
      <c r="AN15277" s="669"/>
      <c r="IG15277" s="1009"/>
      <c r="IH15277" s="1009"/>
      <c r="II15277" s="1009"/>
      <c r="IJ15277" s="1009"/>
      <c r="IK15277" s="1009"/>
      <c r="IL15277" s="1009"/>
      <c r="IM15277" s="1009"/>
    </row>
    <row r="15278" spans="17:247" x14ac:dyDescent="0.25">
      <c r="Q15278" s="1333"/>
      <c r="R15278" s="1333"/>
      <c r="S15278" s="669"/>
      <c r="T15278" s="669"/>
      <c r="U15278" s="669"/>
      <c r="AG15278" s="873"/>
      <c r="AN15278" s="669"/>
      <c r="IG15278" s="1009"/>
      <c r="IH15278" s="1009"/>
      <c r="II15278" s="1009"/>
      <c r="IJ15278" s="1009"/>
      <c r="IK15278" s="1009"/>
      <c r="IL15278" s="1009"/>
      <c r="IM15278" s="1009"/>
    </row>
    <row r="15279" spans="17:247" x14ac:dyDescent="0.25">
      <c r="Q15279" s="1333"/>
      <c r="R15279" s="1333"/>
      <c r="S15279" s="669"/>
      <c r="T15279" s="669"/>
      <c r="U15279" s="669"/>
      <c r="AG15279" s="873"/>
      <c r="AN15279" s="669"/>
      <c r="IG15279" s="1009"/>
      <c r="IH15279" s="1009"/>
      <c r="II15279" s="1009"/>
      <c r="IJ15279" s="1009"/>
      <c r="IK15279" s="1009"/>
      <c r="IL15279" s="1009"/>
      <c r="IM15279" s="1009"/>
    </row>
    <row r="15280" spans="17:247" x14ac:dyDescent="0.25">
      <c r="Q15280" s="1333"/>
      <c r="R15280" s="1333"/>
      <c r="S15280" s="669"/>
      <c r="T15280" s="669"/>
      <c r="U15280" s="669"/>
      <c r="AG15280" s="873"/>
      <c r="AN15280" s="669"/>
      <c r="IG15280" s="1009"/>
      <c r="IH15280" s="1009"/>
      <c r="II15280" s="1009"/>
      <c r="IJ15280" s="1009"/>
      <c r="IK15280" s="1009"/>
      <c r="IL15280" s="1009"/>
      <c r="IM15280" s="1009"/>
    </row>
    <row r="15281" spans="17:247" x14ac:dyDescent="0.25">
      <c r="Q15281" s="1333"/>
      <c r="R15281" s="1333"/>
      <c r="S15281" s="669"/>
      <c r="T15281" s="669"/>
      <c r="U15281" s="669"/>
      <c r="AG15281" s="873"/>
      <c r="AN15281" s="669"/>
      <c r="IG15281" s="1009"/>
      <c r="IH15281" s="1009"/>
      <c r="II15281" s="1009"/>
      <c r="IJ15281" s="1009"/>
      <c r="IK15281" s="1009"/>
      <c r="IL15281" s="1009"/>
      <c r="IM15281" s="1009"/>
    </row>
    <row r="15282" spans="17:247" x14ac:dyDescent="0.25">
      <c r="Q15282" s="1333"/>
      <c r="R15282" s="1333"/>
      <c r="S15282" s="669"/>
      <c r="T15282" s="669"/>
      <c r="U15282" s="669"/>
      <c r="AG15282" s="873"/>
      <c r="AN15282" s="669"/>
      <c r="IG15282" s="1009"/>
      <c r="IH15282" s="1009"/>
      <c r="II15282" s="1009"/>
      <c r="IJ15282" s="1009"/>
      <c r="IK15282" s="1009"/>
      <c r="IL15282" s="1009"/>
      <c r="IM15282" s="1009"/>
    </row>
    <row r="15283" spans="17:247" x14ac:dyDescent="0.25">
      <c r="Q15283" s="1333"/>
      <c r="R15283" s="1333"/>
      <c r="S15283" s="669"/>
      <c r="T15283" s="669"/>
      <c r="U15283" s="669"/>
      <c r="AG15283" s="873"/>
      <c r="AN15283" s="669"/>
      <c r="IG15283" s="1009"/>
      <c r="IH15283" s="1009"/>
      <c r="II15283" s="1009"/>
      <c r="IJ15283" s="1009"/>
      <c r="IK15283" s="1009"/>
      <c r="IL15283" s="1009"/>
      <c r="IM15283" s="1009"/>
    </row>
    <row r="15284" spans="17:247" x14ac:dyDescent="0.25">
      <c r="Q15284" s="1333"/>
      <c r="R15284" s="1333"/>
      <c r="S15284" s="669"/>
      <c r="T15284" s="669"/>
      <c r="U15284" s="669"/>
      <c r="AG15284" s="873"/>
      <c r="AN15284" s="669"/>
      <c r="IG15284" s="1009"/>
      <c r="IH15284" s="1009"/>
      <c r="II15284" s="1009"/>
      <c r="IJ15284" s="1009"/>
      <c r="IK15284" s="1009"/>
      <c r="IL15284" s="1009"/>
      <c r="IM15284" s="1009"/>
    </row>
    <row r="15285" spans="17:247" x14ac:dyDescent="0.25">
      <c r="Q15285" s="1333"/>
      <c r="R15285" s="1333"/>
      <c r="S15285" s="669"/>
      <c r="T15285" s="669"/>
      <c r="U15285" s="669"/>
      <c r="AG15285" s="873"/>
      <c r="AN15285" s="669"/>
      <c r="IG15285" s="1009"/>
      <c r="IH15285" s="1009"/>
      <c r="II15285" s="1009"/>
      <c r="IJ15285" s="1009"/>
      <c r="IK15285" s="1009"/>
      <c r="IL15285" s="1009"/>
      <c r="IM15285" s="1009"/>
    </row>
    <row r="15286" spans="17:247" x14ac:dyDescent="0.25">
      <c r="Q15286" s="1333"/>
      <c r="R15286" s="1333"/>
      <c r="S15286" s="669"/>
      <c r="T15286" s="669"/>
      <c r="U15286" s="669"/>
      <c r="AG15286" s="873"/>
      <c r="AN15286" s="669"/>
      <c r="IG15286" s="1009"/>
      <c r="IH15286" s="1009"/>
      <c r="II15286" s="1009"/>
      <c r="IJ15286" s="1009"/>
      <c r="IK15286" s="1009"/>
      <c r="IL15286" s="1009"/>
      <c r="IM15286" s="1009"/>
    </row>
    <row r="15287" spans="17:247" x14ac:dyDescent="0.25">
      <c r="Q15287" s="1333"/>
      <c r="R15287" s="1333"/>
      <c r="S15287" s="669"/>
      <c r="T15287" s="669"/>
      <c r="U15287" s="669"/>
      <c r="AG15287" s="873"/>
      <c r="AN15287" s="669"/>
      <c r="IG15287" s="1009"/>
      <c r="IH15287" s="1009"/>
      <c r="II15287" s="1009"/>
      <c r="IJ15287" s="1009"/>
      <c r="IK15287" s="1009"/>
      <c r="IL15287" s="1009"/>
      <c r="IM15287" s="1009"/>
    </row>
    <row r="15288" spans="17:247" x14ac:dyDescent="0.25">
      <c r="Q15288" s="1333"/>
      <c r="R15288" s="1333"/>
      <c r="S15288" s="669"/>
      <c r="T15288" s="669"/>
      <c r="U15288" s="669"/>
      <c r="AG15288" s="873"/>
      <c r="AN15288" s="669"/>
      <c r="IG15288" s="1009"/>
      <c r="IH15288" s="1009"/>
      <c r="II15288" s="1009"/>
      <c r="IJ15288" s="1009"/>
      <c r="IK15288" s="1009"/>
      <c r="IL15288" s="1009"/>
      <c r="IM15288" s="1009"/>
    </row>
    <row r="15289" spans="17:247" x14ac:dyDescent="0.25">
      <c r="Q15289" s="1333"/>
      <c r="R15289" s="1333"/>
      <c r="S15289" s="669"/>
      <c r="T15289" s="669"/>
      <c r="U15289" s="669"/>
      <c r="AG15289" s="873"/>
      <c r="AN15289" s="669"/>
      <c r="IG15289" s="1009"/>
      <c r="IH15289" s="1009"/>
      <c r="II15289" s="1009"/>
      <c r="IJ15289" s="1009"/>
      <c r="IK15289" s="1009"/>
      <c r="IL15289" s="1009"/>
      <c r="IM15289" s="1009"/>
    </row>
    <row r="15290" spans="17:247" x14ac:dyDescent="0.25">
      <c r="Q15290" s="1333"/>
      <c r="R15290" s="1333"/>
      <c r="S15290" s="669"/>
      <c r="T15290" s="669"/>
      <c r="U15290" s="669"/>
      <c r="AG15290" s="873"/>
      <c r="AN15290" s="669"/>
      <c r="IG15290" s="1009"/>
      <c r="IH15290" s="1009"/>
      <c r="II15290" s="1009"/>
      <c r="IJ15290" s="1009"/>
      <c r="IK15290" s="1009"/>
      <c r="IL15290" s="1009"/>
      <c r="IM15290" s="1009"/>
    </row>
    <row r="15291" spans="17:247" x14ac:dyDescent="0.25">
      <c r="Q15291" s="1333"/>
      <c r="R15291" s="1333"/>
      <c r="S15291" s="669"/>
      <c r="T15291" s="669"/>
      <c r="U15291" s="669"/>
      <c r="AG15291" s="873"/>
      <c r="AN15291" s="669"/>
      <c r="IG15291" s="1009"/>
      <c r="IH15291" s="1009"/>
      <c r="II15291" s="1009"/>
      <c r="IJ15291" s="1009"/>
      <c r="IK15291" s="1009"/>
      <c r="IL15291" s="1009"/>
      <c r="IM15291" s="1009"/>
    </row>
    <row r="15292" spans="17:247" x14ac:dyDescent="0.25">
      <c r="Q15292" s="1333"/>
      <c r="R15292" s="1333"/>
      <c r="S15292" s="669"/>
      <c r="T15292" s="669"/>
      <c r="U15292" s="669"/>
      <c r="AG15292" s="873"/>
      <c r="AN15292" s="669"/>
      <c r="IG15292" s="1009"/>
      <c r="IH15292" s="1009"/>
      <c r="II15292" s="1009"/>
      <c r="IJ15292" s="1009"/>
      <c r="IK15292" s="1009"/>
      <c r="IL15292" s="1009"/>
      <c r="IM15292" s="1009"/>
    </row>
    <row r="15293" spans="17:247" x14ac:dyDescent="0.25">
      <c r="Q15293" s="1333"/>
      <c r="R15293" s="1333"/>
      <c r="S15293" s="669"/>
      <c r="T15293" s="669"/>
      <c r="U15293" s="669"/>
      <c r="AG15293" s="873"/>
      <c r="AN15293" s="669"/>
      <c r="IG15293" s="1009"/>
      <c r="IH15293" s="1009"/>
      <c r="II15293" s="1009"/>
      <c r="IJ15293" s="1009"/>
      <c r="IK15293" s="1009"/>
      <c r="IL15293" s="1009"/>
      <c r="IM15293" s="1009"/>
    </row>
    <row r="15294" spans="17:247" x14ac:dyDescent="0.25">
      <c r="Q15294" s="1333"/>
      <c r="R15294" s="1333"/>
      <c r="S15294" s="669"/>
      <c r="T15294" s="669"/>
      <c r="U15294" s="669"/>
      <c r="AG15294" s="873"/>
      <c r="AN15294" s="669"/>
      <c r="IG15294" s="1009"/>
      <c r="IH15294" s="1009"/>
      <c r="II15294" s="1009"/>
      <c r="IJ15294" s="1009"/>
      <c r="IK15294" s="1009"/>
      <c r="IL15294" s="1009"/>
      <c r="IM15294" s="1009"/>
    </row>
    <row r="15295" spans="17:247" x14ac:dyDescent="0.25">
      <c r="Q15295" s="1333"/>
      <c r="R15295" s="1333"/>
      <c r="S15295" s="669"/>
      <c r="T15295" s="669"/>
      <c r="U15295" s="669"/>
      <c r="AG15295" s="873"/>
      <c r="AN15295" s="669"/>
      <c r="IG15295" s="1009"/>
      <c r="IH15295" s="1009"/>
      <c r="II15295" s="1009"/>
      <c r="IJ15295" s="1009"/>
      <c r="IK15295" s="1009"/>
      <c r="IL15295" s="1009"/>
      <c r="IM15295" s="1009"/>
    </row>
    <row r="15296" spans="17:247" x14ac:dyDescent="0.25">
      <c r="Q15296" s="1333"/>
      <c r="R15296" s="1333"/>
      <c r="S15296" s="669"/>
      <c r="T15296" s="669"/>
      <c r="U15296" s="669"/>
      <c r="AG15296" s="873"/>
      <c r="AN15296" s="669"/>
      <c r="IG15296" s="1009"/>
      <c r="IH15296" s="1009"/>
      <c r="II15296" s="1009"/>
      <c r="IJ15296" s="1009"/>
      <c r="IK15296" s="1009"/>
      <c r="IL15296" s="1009"/>
      <c r="IM15296" s="1009"/>
    </row>
    <row r="15297" spans="17:247" x14ac:dyDescent="0.25">
      <c r="Q15297" s="1333"/>
      <c r="R15297" s="1333"/>
      <c r="S15297" s="669"/>
      <c r="T15297" s="669"/>
      <c r="U15297" s="669"/>
      <c r="AG15297" s="873"/>
      <c r="AN15297" s="669"/>
      <c r="IG15297" s="1009"/>
      <c r="IH15297" s="1009"/>
      <c r="II15297" s="1009"/>
      <c r="IJ15297" s="1009"/>
      <c r="IK15297" s="1009"/>
      <c r="IL15297" s="1009"/>
      <c r="IM15297" s="1009"/>
    </row>
    <row r="15298" spans="17:247" x14ac:dyDescent="0.25">
      <c r="Q15298" s="1333"/>
      <c r="R15298" s="1333"/>
      <c r="S15298" s="669"/>
      <c r="T15298" s="669"/>
      <c r="U15298" s="669"/>
      <c r="AG15298" s="873"/>
      <c r="AN15298" s="669"/>
      <c r="IG15298" s="1009"/>
      <c r="IH15298" s="1009"/>
      <c r="II15298" s="1009"/>
      <c r="IJ15298" s="1009"/>
      <c r="IK15298" s="1009"/>
      <c r="IL15298" s="1009"/>
      <c r="IM15298" s="1009"/>
    </row>
    <row r="15299" spans="17:247" x14ac:dyDescent="0.25">
      <c r="Q15299" s="1333"/>
      <c r="R15299" s="1333"/>
      <c r="S15299" s="669"/>
      <c r="T15299" s="669"/>
      <c r="U15299" s="669"/>
      <c r="AG15299" s="873"/>
      <c r="AN15299" s="669"/>
      <c r="IG15299" s="1009"/>
      <c r="IH15299" s="1009"/>
      <c r="II15299" s="1009"/>
      <c r="IJ15299" s="1009"/>
      <c r="IK15299" s="1009"/>
      <c r="IL15299" s="1009"/>
      <c r="IM15299" s="1009"/>
    </row>
    <row r="15300" spans="17:247" x14ac:dyDescent="0.25">
      <c r="Q15300" s="1333"/>
      <c r="R15300" s="1333"/>
      <c r="S15300" s="669"/>
      <c r="T15300" s="669"/>
      <c r="U15300" s="669"/>
      <c r="AG15300" s="873"/>
      <c r="AN15300" s="669"/>
      <c r="IG15300" s="1009"/>
      <c r="IH15300" s="1009"/>
      <c r="II15300" s="1009"/>
      <c r="IJ15300" s="1009"/>
      <c r="IK15300" s="1009"/>
      <c r="IL15300" s="1009"/>
      <c r="IM15300" s="1009"/>
    </row>
    <row r="15301" spans="17:247" x14ac:dyDescent="0.25">
      <c r="Q15301" s="1333"/>
      <c r="R15301" s="1333"/>
      <c r="S15301" s="669"/>
      <c r="T15301" s="669"/>
      <c r="U15301" s="669"/>
      <c r="AG15301" s="873"/>
      <c r="AN15301" s="669"/>
      <c r="IG15301" s="1009"/>
      <c r="IH15301" s="1009"/>
      <c r="II15301" s="1009"/>
      <c r="IJ15301" s="1009"/>
      <c r="IK15301" s="1009"/>
      <c r="IL15301" s="1009"/>
      <c r="IM15301" s="1009"/>
    </row>
    <row r="15302" spans="17:247" x14ac:dyDescent="0.25">
      <c r="Q15302" s="1333"/>
      <c r="R15302" s="1333"/>
      <c r="S15302" s="669"/>
      <c r="T15302" s="669"/>
      <c r="U15302" s="669"/>
      <c r="AG15302" s="873"/>
      <c r="AN15302" s="669"/>
      <c r="IG15302" s="1009"/>
      <c r="IH15302" s="1009"/>
      <c r="II15302" s="1009"/>
      <c r="IJ15302" s="1009"/>
      <c r="IK15302" s="1009"/>
      <c r="IL15302" s="1009"/>
      <c r="IM15302" s="1009"/>
    </row>
    <row r="15303" spans="17:247" x14ac:dyDescent="0.25">
      <c r="Q15303" s="1333"/>
      <c r="R15303" s="1333"/>
      <c r="S15303" s="669"/>
      <c r="T15303" s="669"/>
      <c r="U15303" s="669"/>
      <c r="AG15303" s="873"/>
      <c r="AN15303" s="669"/>
      <c r="IG15303" s="1009"/>
      <c r="IH15303" s="1009"/>
      <c r="II15303" s="1009"/>
      <c r="IJ15303" s="1009"/>
      <c r="IK15303" s="1009"/>
      <c r="IL15303" s="1009"/>
      <c r="IM15303" s="1009"/>
    </row>
    <row r="15304" spans="17:247" x14ac:dyDescent="0.25">
      <c r="Q15304" s="1333"/>
      <c r="R15304" s="1333"/>
      <c r="S15304" s="669"/>
      <c r="T15304" s="669"/>
      <c r="U15304" s="669"/>
      <c r="AG15304" s="873"/>
      <c r="AN15304" s="669"/>
      <c r="IG15304" s="1009"/>
      <c r="IH15304" s="1009"/>
      <c r="II15304" s="1009"/>
      <c r="IJ15304" s="1009"/>
      <c r="IK15304" s="1009"/>
      <c r="IL15304" s="1009"/>
      <c r="IM15304" s="1009"/>
    </row>
    <row r="15305" spans="17:247" x14ac:dyDescent="0.25">
      <c r="Q15305" s="1333"/>
      <c r="R15305" s="1333"/>
      <c r="S15305" s="669"/>
      <c r="T15305" s="669"/>
      <c r="U15305" s="669"/>
      <c r="AG15305" s="873"/>
      <c r="AN15305" s="669"/>
      <c r="IG15305" s="1009"/>
      <c r="IH15305" s="1009"/>
      <c r="II15305" s="1009"/>
      <c r="IJ15305" s="1009"/>
      <c r="IK15305" s="1009"/>
      <c r="IL15305" s="1009"/>
      <c r="IM15305" s="1009"/>
    </row>
    <row r="15306" spans="17:247" x14ac:dyDescent="0.25">
      <c r="Q15306" s="1333"/>
      <c r="R15306" s="1333"/>
      <c r="S15306" s="669"/>
      <c r="T15306" s="669"/>
      <c r="U15306" s="669"/>
      <c r="AG15306" s="873"/>
      <c r="AN15306" s="669"/>
      <c r="IG15306" s="1009"/>
      <c r="IH15306" s="1009"/>
      <c r="II15306" s="1009"/>
      <c r="IJ15306" s="1009"/>
      <c r="IK15306" s="1009"/>
      <c r="IL15306" s="1009"/>
      <c r="IM15306" s="1009"/>
    </row>
    <row r="15307" spans="17:247" x14ac:dyDescent="0.25">
      <c r="Q15307" s="1333"/>
      <c r="R15307" s="1333"/>
      <c r="S15307" s="669"/>
      <c r="T15307" s="669"/>
      <c r="U15307" s="669"/>
      <c r="AG15307" s="873"/>
      <c r="AN15307" s="669"/>
      <c r="IG15307" s="1009"/>
      <c r="IH15307" s="1009"/>
      <c r="II15307" s="1009"/>
      <c r="IJ15307" s="1009"/>
      <c r="IK15307" s="1009"/>
      <c r="IL15307" s="1009"/>
      <c r="IM15307" s="1009"/>
    </row>
    <row r="15308" spans="17:247" x14ac:dyDescent="0.25">
      <c r="Q15308" s="1333"/>
      <c r="R15308" s="1333"/>
      <c r="S15308" s="669"/>
      <c r="T15308" s="669"/>
      <c r="U15308" s="669"/>
      <c r="AG15308" s="873"/>
      <c r="AN15308" s="669"/>
      <c r="IG15308" s="1009"/>
      <c r="IH15308" s="1009"/>
      <c r="II15308" s="1009"/>
      <c r="IJ15308" s="1009"/>
      <c r="IK15308" s="1009"/>
      <c r="IL15308" s="1009"/>
      <c r="IM15308" s="1009"/>
    </row>
    <row r="15309" spans="17:247" x14ac:dyDescent="0.25">
      <c r="Q15309" s="1333"/>
      <c r="R15309" s="1333"/>
      <c r="S15309" s="669"/>
      <c r="T15309" s="669"/>
      <c r="U15309" s="669"/>
      <c r="AG15309" s="873"/>
      <c r="AN15309" s="669"/>
      <c r="IG15309" s="1009"/>
      <c r="IH15309" s="1009"/>
      <c r="II15309" s="1009"/>
      <c r="IJ15309" s="1009"/>
      <c r="IK15309" s="1009"/>
      <c r="IL15309" s="1009"/>
      <c r="IM15309" s="1009"/>
    </row>
    <row r="15310" spans="17:247" x14ac:dyDescent="0.25">
      <c r="Q15310" s="1333"/>
      <c r="R15310" s="1333"/>
      <c r="S15310" s="669"/>
      <c r="T15310" s="669"/>
      <c r="U15310" s="669"/>
      <c r="AG15310" s="873"/>
      <c r="AN15310" s="669"/>
      <c r="IG15310" s="1009"/>
      <c r="IH15310" s="1009"/>
      <c r="II15310" s="1009"/>
      <c r="IJ15310" s="1009"/>
      <c r="IK15310" s="1009"/>
      <c r="IL15310" s="1009"/>
      <c r="IM15310" s="1009"/>
    </row>
    <row r="15311" spans="17:247" x14ac:dyDescent="0.25">
      <c r="Q15311" s="1333"/>
      <c r="R15311" s="1333"/>
      <c r="S15311" s="669"/>
      <c r="T15311" s="669"/>
      <c r="U15311" s="669"/>
      <c r="AG15311" s="873"/>
      <c r="AN15311" s="669"/>
      <c r="IG15311" s="1009"/>
      <c r="IH15311" s="1009"/>
      <c r="II15311" s="1009"/>
      <c r="IJ15311" s="1009"/>
      <c r="IK15311" s="1009"/>
      <c r="IL15311" s="1009"/>
      <c r="IM15311" s="1009"/>
    </row>
    <row r="15312" spans="17:247" x14ac:dyDescent="0.25">
      <c r="Q15312" s="1333"/>
      <c r="R15312" s="1333"/>
      <c r="S15312" s="669"/>
      <c r="T15312" s="669"/>
      <c r="U15312" s="669"/>
      <c r="AG15312" s="873"/>
      <c r="AN15312" s="669"/>
      <c r="IG15312" s="1009"/>
      <c r="IH15312" s="1009"/>
      <c r="II15312" s="1009"/>
      <c r="IJ15312" s="1009"/>
      <c r="IK15312" s="1009"/>
      <c r="IL15312" s="1009"/>
      <c r="IM15312" s="1009"/>
    </row>
    <row r="15313" spans="17:247" x14ac:dyDescent="0.25">
      <c r="Q15313" s="1333"/>
      <c r="R15313" s="1333"/>
      <c r="S15313" s="669"/>
      <c r="T15313" s="669"/>
      <c r="U15313" s="669"/>
      <c r="AG15313" s="873"/>
      <c r="AN15313" s="669"/>
      <c r="IG15313" s="1009"/>
      <c r="IH15313" s="1009"/>
      <c r="II15313" s="1009"/>
      <c r="IJ15313" s="1009"/>
      <c r="IK15313" s="1009"/>
      <c r="IL15313" s="1009"/>
      <c r="IM15313" s="1009"/>
    </row>
    <row r="15314" spans="17:247" x14ac:dyDescent="0.25">
      <c r="Q15314" s="1333"/>
      <c r="R15314" s="1333"/>
      <c r="S15314" s="669"/>
      <c r="T15314" s="669"/>
      <c r="U15314" s="669"/>
      <c r="AG15314" s="873"/>
      <c r="AN15314" s="669"/>
      <c r="IG15314" s="1009"/>
      <c r="IH15314" s="1009"/>
      <c r="II15314" s="1009"/>
      <c r="IJ15314" s="1009"/>
      <c r="IK15314" s="1009"/>
      <c r="IL15314" s="1009"/>
      <c r="IM15314" s="1009"/>
    </row>
    <row r="15315" spans="17:247" x14ac:dyDescent="0.25">
      <c r="Q15315" s="1333"/>
      <c r="R15315" s="1333"/>
      <c r="S15315" s="669"/>
      <c r="T15315" s="669"/>
      <c r="U15315" s="669"/>
      <c r="AG15315" s="873"/>
      <c r="AN15315" s="669"/>
      <c r="IG15315" s="1009"/>
      <c r="IH15315" s="1009"/>
      <c r="II15315" s="1009"/>
      <c r="IJ15315" s="1009"/>
      <c r="IK15315" s="1009"/>
      <c r="IL15315" s="1009"/>
      <c r="IM15315" s="1009"/>
    </row>
    <row r="15316" spans="17:247" x14ac:dyDescent="0.25">
      <c r="Q15316" s="1333"/>
      <c r="R15316" s="1333"/>
      <c r="S15316" s="669"/>
      <c r="T15316" s="669"/>
      <c r="U15316" s="669"/>
      <c r="AG15316" s="873"/>
      <c r="AN15316" s="669"/>
      <c r="IG15316" s="1009"/>
      <c r="IH15316" s="1009"/>
      <c r="II15316" s="1009"/>
      <c r="IJ15316" s="1009"/>
      <c r="IK15316" s="1009"/>
      <c r="IL15316" s="1009"/>
      <c r="IM15316" s="1009"/>
    </row>
    <row r="15317" spans="17:247" x14ac:dyDescent="0.25">
      <c r="Q15317" s="1333"/>
      <c r="R15317" s="1333"/>
      <c r="S15317" s="669"/>
      <c r="T15317" s="669"/>
      <c r="U15317" s="669"/>
      <c r="AG15317" s="873"/>
      <c r="AN15317" s="669"/>
      <c r="IG15317" s="1009"/>
      <c r="IH15317" s="1009"/>
      <c r="II15317" s="1009"/>
      <c r="IJ15317" s="1009"/>
      <c r="IK15317" s="1009"/>
      <c r="IL15317" s="1009"/>
      <c r="IM15317" s="1009"/>
    </row>
    <row r="15318" spans="17:247" x14ac:dyDescent="0.25">
      <c r="Q15318" s="1333"/>
      <c r="R15318" s="1333"/>
      <c r="S15318" s="669"/>
      <c r="T15318" s="669"/>
      <c r="U15318" s="669"/>
      <c r="AG15318" s="873"/>
      <c r="AN15318" s="669"/>
      <c r="IG15318" s="1009"/>
      <c r="IH15318" s="1009"/>
      <c r="II15318" s="1009"/>
      <c r="IJ15318" s="1009"/>
      <c r="IK15318" s="1009"/>
      <c r="IL15318" s="1009"/>
      <c r="IM15318" s="1009"/>
    </row>
    <row r="15319" spans="17:247" x14ac:dyDescent="0.25">
      <c r="Q15319" s="1333"/>
      <c r="R15319" s="1333"/>
      <c r="S15319" s="669"/>
      <c r="T15319" s="669"/>
      <c r="U15319" s="669"/>
      <c r="AG15319" s="873"/>
      <c r="AN15319" s="669"/>
      <c r="IG15319" s="1009"/>
      <c r="IH15319" s="1009"/>
      <c r="II15319" s="1009"/>
      <c r="IJ15319" s="1009"/>
      <c r="IK15319" s="1009"/>
      <c r="IL15319" s="1009"/>
      <c r="IM15319" s="1009"/>
    </row>
    <row r="15320" spans="17:247" x14ac:dyDescent="0.25">
      <c r="Q15320" s="1333"/>
      <c r="R15320" s="1333"/>
      <c r="S15320" s="669"/>
      <c r="T15320" s="669"/>
      <c r="U15320" s="669"/>
      <c r="AG15320" s="873"/>
      <c r="AN15320" s="669"/>
      <c r="IG15320" s="1009"/>
      <c r="IH15320" s="1009"/>
      <c r="II15320" s="1009"/>
      <c r="IJ15320" s="1009"/>
      <c r="IK15320" s="1009"/>
      <c r="IL15320" s="1009"/>
      <c r="IM15320" s="1009"/>
    </row>
    <row r="15321" spans="17:247" x14ac:dyDescent="0.25">
      <c r="Q15321" s="1333"/>
      <c r="R15321" s="1333"/>
      <c r="S15321" s="669"/>
      <c r="T15321" s="669"/>
      <c r="U15321" s="669"/>
      <c r="AG15321" s="873"/>
      <c r="AN15321" s="669"/>
      <c r="IG15321" s="1009"/>
      <c r="IH15321" s="1009"/>
      <c r="II15321" s="1009"/>
      <c r="IJ15321" s="1009"/>
      <c r="IK15321" s="1009"/>
      <c r="IL15321" s="1009"/>
      <c r="IM15321" s="1009"/>
    </row>
    <row r="15322" spans="17:247" x14ac:dyDescent="0.25">
      <c r="Q15322" s="1333"/>
      <c r="R15322" s="1333"/>
      <c r="S15322" s="669"/>
      <c r="T15322" s="669"/>
      <c r="U15322" s="669"/>
      <c r="AG15322" s="873"/>
      <c r="AN15322" s="669"/>
      <c r="IG15322" s="1009"/>
      <c r="IH15322" s="1009"/>
      <c r="II15322" s="1009"/>
      <c r="IJ15322" s="1009"/>
      <c r="IK15322" s="1009"/>
      <c r="IL15322" s="1009"/>
      <c r="IM15322" s="1009"/>
    </row>
    <row r="15323" spans="17:247" x14ac:dyDescent="0.25">
      <c r="Q15323" s="1333"/>
      <c r="R15323" s="1333"/>
      <c r="S15323" s="669"/>
      <c r="T15323" s="669"/>
      <c r="U15323" s="669"/>
      <c r="AG15323" s="873"/>
      <c r="AN15323" s="669"/>
      <c r="IG15323" s="1009"/>
      <c r="IH15323" s="1009"/>
      <c r="II15323" s="1009"/>
      <c r="IJ15323" s="1009"/>
      <c r="IK15323" s="1009"/>
      <c r="IL15323" s="1009"/>
      <c r="IM15323" s="1009"/>
    </row>
    <row r="15324" spans="17:247" x14ac:dyDescent="0.25">
      <c r="Q15324" s="1333"/>
      <c r="R15324" s="1333"/>
      <c r="S15324" s="669"/>
      <c r="T15324" s="669"/>
      <c r="U15324" s="669"/>
      <c r="AG15324" s="873"/>
      <c r="AN15324" s="669"/>
      <c r="IG15324" s="1009"/>
      <c r="IH15324" s="1009"/>
      <c r="II15324" s="1009"/>
      <c r="IJ15324" s="1009"/>
      <c r="IK15324" s="1009"/>
      <c r="IL15324" s="1009"/>
      <c r="IM15324" s="1009"/>
    </row>
    <row r="15325" spans="17:247" x14ac:dyDescent="0.25">
      <c r="Q15325" s="1333"/>
      <c r="R15325" s="1333"/>
      <c r="S15325" s="669"/>
      <c r="T15325" s="669"/>
      <c r="U15325" s="669"/>
      <c r="AG15325" s="873"/>
      <c r="AN15325" s="669"/>
      <c r="IG15325" s="1009"/>
      <c r="IH15325" s="1009"/>
      <c r="II15325" s="1009"/>
      <c r="IJ15325" s="1009"/>
      <c r="IK15325" s="1009"/>
      <c r="IL15325" s="1009"/>
      <c r="IM15325" s="1009"/>
    </row>
    <row r="15326" spans="17:247" x14ac:dyDescent="0.25">
      <c r="Q15326" s="1333"/>
      <c r="R15326" s="1333"/>
      <c r="S15326" s="669"/>
      <c r="T15326" s="669"/>
      <c r="U15326" s="669"/>
      <c r="AG15326" s="873"/>
      <c r="AN15326" s="669"/>
      <c r="IG15326" s="1009"/>
      <c r="IH15326" s="1009"/>
      <c r="II15326" s="1009"/>
      <c r="IJ15326" s="1009"/>
      <c r="IK15326" s="1009"/>
      <c r="IL15326" s="1009"/>
      <c r="IM15326" s="1009"/>
    </row>
    <row r="15327" spans="17:247" x14ac:dyDescent="0.25">
      <c r="Q15327" s="1333"/>
      <c r="R15327" s="1333"/>
      <c r="S15327" s="669"/>
      <c r="T15327" s="669"/>
      <c r="U15327" s="669"/>
      <c r="AG15327" s="873"/>
      <c r="AN15327" s="669"/>
      <c r="IG15327" s="1009"/>
      <c r="IH15327" s="1009"/>
      <c r="II15327" s="1009"/>
      <c r="IJ15327" s="1009"/>
      <c r="IK15327" s="1009"/>
      <c r="IL15327" s="1009"/>
      <c r="IM15327" s="1009"/>
    </row>
    <row r="15328" spans="17:247" x14ac:dyDescent="0.25">
      <c r="Q15328" s="1333"/>
      <c r="R15328" s="1333"/>
      <c r="S15328" s="669"/>
      <c r="T15328" s="669"/>
      <c r="U15328" s="669"/>
      <c r="AG15328" s="873"/>
      <c r="AN15328" s="669"/>
      <c r="IG15328" s="1009"/>
      <c r="IH15328" s="1009"/>
      <c r="II15328" s="1009"/>
      <c r="IJ15328" s="1009"/>
      <c r="IK15328" s="1009"/>
      <c r="IL15328" s="1009"/>
      <c r="IM15328" s="1009"/>
    </row>
    <row r="15329" spans="17:247" x14ac:dyDescent="0.25">
      <c r="Q15329" s="1333"/>
      <c r="R15329" s="1333"/>
      <c r="S15329" s="669"/>
      <c r="T15329" s="669"/>
      <c r="U15329" s="669"/>
      <c r="AG15329" s="873"/>
      <c r="AN15329" s="669"/>
      <c r="IG15329" s="1009"/>
      <c r="IH15329" s="1009"/>
      <c r="II15329" s="1009"/>
      <c r="IJ15329" s="1009"/>
      <c r="IK15329" s="1009"/>
      <c r="IL15329" s="1009"/>
      <c r="IM15329" s="1009"/>
    </row>
    <row r="15330" spans="17:247" x14ac:dyDescent="0.25">
      <c r="Q15330" s="1333"/>
      <c r="R15330" s="1333"/>
      <c r="S15330" s="669"/>
      <c r="T15330" s="669"/>
      <c r="U15330" s="669"/>
      <c r="AG15330" s="873"/>
      <c r="AN15330" s="669"/>
      <c r="IG15330" s="1009"/>
      <c r="IH15330" s="1009"/>
      <c r="II15330" s="1009"/>
      <c r="IJ15330" s="1009"/>
      <c r="IK15330" s="1009"/>
      <c r="IL15330" s="1009"/>
      <c r="IM15330" s="1009"/>
    </row>
    <row r="15331" spans="17:247" x14ac:dyDescent="0.25">
      <c r="Q15331" s="1333"/>
      <c r="R15331" s="1333"/>
      <c r="S15331" s="669"/>
      <c r="T15331" s="669"/>
      <c r="U15331" s="669"/>
      <c r="AG15331" s="873"/>
      <c r="AN15331" s="669"/>
      <c r="IG15331" s="1009"/>
      <c r="IH15331" s="1009"/>
      <c r="II15331" s="1009"/>
      <c r="IJ15331" s="1009"/>
      <c r="IK15331" s="1009"/>
      <c r="IL15331" s="1009"/>
      <c r="IM15331" s="1009"/>
    </row>
    <row r="15332" spans="17:247" x14ac:dyDescent="0.25">
      <c r="Q15332" s="1333"/>
      <c r="R15332" s="1333"/>
      <c r="S15332" s="669"/>
      <c r="T15332" s="669"/>
      <c r="U15332" s="669"/>
      <c r="AG15332" s="873"/>
      <c r="AN15332" s="669"/>
      <c r="IG15332" s="1009"/>
      <c r="IH15332" s="1009"/>
      <c r="II15332" s="1009"/>
      <c r="IJ15332" s="1009"/>
      <c r="IK15332" s="1009"/>
      <c r="IL15332" s="1009"/>
      <c r="IM15332" s="1009"/>
    </row>
    <row r="15333" spans="17:247" x14ac:dyDescent="0.25">
      <c r="Q15333" s="1333"/>
      <c r="R15333" s="1333"/>
      <c r="S15333" s="669"/>
      <c r="T15333" s="669"/>
      <c r="U15333" s="669"/>
      <c r="AG15333" s="873"/>
      <c r="AN15333" s="669"/>
      <c r="IG15333" s="1009"/>
      <c r="IH15333" s="1009"/>
      <c r="II15333" s="1009"/>
      <c r="IJ15333" s="1009"/>
      <c r="IK15333" s="1009"/>
      <c r="IL15333" s="1009"/>
      <c r="IM15333" s="1009"/>
    </row>
    <row r="15334" spans="17:247" x14ac:dyDescent="0.25">
      <c r="Q15334" s="1333"/>
      <c r="R15334" s="1333"/>
      <c r="S15334" s="669"/>
      <c r="T15334" s="669"/>
      <c r="U15334" s="669"/>
      <c r="AG15334" s="873"/>
      <c r="AN15334" s="669"/>
      <c r="IG15334" s="1009"/>
      <c r="IH15334" s="1009"/>
      <c r="II15334" s="1009"/>
      <c r="IJ15334" s="1009"/>
      <c r="IK15334" s="1009"/>
      <c r="IL15334" s="1009"/>
      <c r="IM15334" s="1009"/>
    </row>
    <row r="15335" spans="17:247" x14ac:dyDescent="0.25">
      <c r="Q15335" s="1333"/>
      <c r="R15335" s="1333"/>
      <c r="S15335" s="669"/>
      <c r="T15335" s="669"/>
      <c r="U15335" s="669"/>
      <c r="AG15335" s="873"/>
      <c r="AN15335" s="669"/>
      <c r="IG15335" s="1009"/>
      <c r="IH15335" s="1009"/>
      <c r="II15335" s="1009"/>
      <c r="IJ15335" s="1009"/>
      <c r="IK15335" s="1009"/>
      <c r="IL15335" s="1009"/>
      <c r="IM15335" s="1009"/>
    </row>
    <row r="15336" spans="17:247" x14ac:dyDescent="0.25">
      <c r="Q15336" s="1333"/>
      <c r="R15336" s="1333"/>
      <c r="S15336" s="669"/>
      <c r="T15336" s="669"/>
      <c r="U15336" s="669"/>
      <c r="AG15336" s="873"/>
      <c r="AN15336" s="669"/>
      <c r="IG15336" s="1009"/>
      <c r="IH15336" s="1009"/>
      <c r="II15336" s="1009"/>
      <c r="IJ15336" s="1009"/>
      <c r="IK15336" s="1009"/>
      <c r="IL15336" s="1009"/>
      <c r="IM15336" s="1009"/>
    </row>
    <row r="15337" spans="17:247" x14ac:dyDescent="0.25">
      <c r="Q15337" s="1333"/>
      <c r="R15337" s="1333"/>
      <c r="S15337" s="669"/>
      <c r="T15337" s="669"/>
      <c r="U15337" s="669"/>
      <c r="AG15337" s="873"/>
      <c r="AN15337" s="669"/>
      <c r="IG15337" s="1009"/>
      <c r="IH15337" s="1009"/>
      <c r="II15337" s="1009"/>
      <c r="IJ15337" s="1009"/>
      <c r="IK15337" s="1009"/>
      <c r="IL15337" s="1009"/>
      <c r="IM15337" s="1009"/>
    </row>
    <row r="15338" spans="17:247" x14ac:dyDescent="0.25">
      <c r="Q15338" s="1333"/>
      <c r="R15338" s="1333"/>
      <c r="S15338" s="669"/>
      <c r="T15338" s="669"/>
      <c r="U15338" s="669"/>
      <c r="AG15338" s="873"/>
      <c r="AN15338" s="669"/>
      <c r="IG15338" s="1009"/>
      <c r="IH15338" s="1009"/>
      <c r="II15338" s="1009"/>
      <c r="IJ15338" s="1009"/>
      <c r="IK15338" s="1009"/>
      <c r="IL15338" s="1009"/>
      <c r="IM15338" s="1009"/>
    </row>
    <row r="15339" spans="17:247" x14ac:dyDescent="0.25">
      <c r="Q15339" s="1333"/>
      <c r="R15339" s="1333"/>
      <c r="S15339" s="669"/>
      <c r="T15339" s="669"/>
      <c r="U15339" s="669"/>
      <c r="AG15339" s="873"/>
      <c r="AN15339" s="669"/>
      <c r="IG15339" s="1009"/>
      <c r="IH15339" s="1009"/>
      <c r="II15339" s="1009"/>
      <c r="IJ15339" s="1009"/>
      <c r="IK15339" s="1009"/>
      <c r="IL15339" s="1009"/>
      <c r="IM15339" s="1009"/>
    </row>
    <row r="15340" spans="17:247" x14ac:dyDescent="0.25">
      <c r="Q15340" s="1333"/>
      <c r="R15340" s="1333"/>
      <c r="S15340" s="669"/>
      <c r="T15340" s="669"/>
      <c r="U15340" s="669"/>
      <c r="AG15340" s="873"/>
      <c r="AN15340" s="669"/>
      <c r="IG15340" s="1009"/>
      <c r="IH15340" s="1009"/>
      <c r="II15340" s="1009"/>
      <c r="IJ15340" s="1009"/>
      <c r="IK15340" s="1009"/>
      <c r="IL15340" s="1009"/>
      <c r="IM15340" s="1009"/>
    </row>
    <row r="15341" spans="17:247" x14ac:dyDescent="0.25">
      <c r="Q15341" s="1333"/>
      <c r="R15341" s="1333"/>
      <c r="S15341" s="669"/>
      <c r="T15341" s="669"/>
      <c r="U15341" s="669"/>
      <c r="AG15341" s="873"/>
      <c r="AN15341" s="669"/>
      <c r="IG15341" s="1009"/>
      <c r="IH15341" s="1009"/>
      <c r="II15341" s="1009"/>
      <c r="IJ15341" s="1009"/>
      <c r="IK15341" s="1009"/>
      <c r="IL15341" s="1009"/>
      <c r="IM15341" s="1009"/>
    </row>
    <row r="15342" spans="17:247" x14ac:dyDescent="0.25">
      <c r="Q15342" s="1333"/>
      <c r="R15342" s="1333"/>
      <c r="S15342" s="669"/>
      <c r="T15342" s="669"/>
      <c r="U15342" s="669"/>
      <c r="AG15342" s="873"/>
      <c r="AN15342" s="669"/>
      <c r="IG15342" s="1009"/>
      <c r="IH15342" s="1009"/>
      <c r="II15342" s="1009"/>
      <c r="IJ15342" s="1009"/>
      <c r="IK15342" s="1009"/>
      <c r="IL15342" s="1009"/>
      <c r="IM15342" s="1009"/>
    </row>
    <row r="15343" spans="17:247" x14ac:dyDescent="0.25">
      <c r="Q15343" s="1333"/>
      <c r="R15343" s="1333"/>
      <c r="S15343" s="669"/>
      <c r="T15343" s="669"/>
      <c r="U15343" s="669"/>
      <c r="AG15343" s="873"/>
      <c r="AN15343" s="669"/>
      <c r="IG15343" s="1009"/>
      <c r="IH15343" s="1009"/>
      <c r="II15343" s="1009"/>
      <c r="IJ15343" s="1009"/>
      <c r="IK15343" s="1009"/>
      <c r="IL15343" s="1009"/>
      <c r="IM15343" s="1009"/>
    </row>
    <row r="15344" spans="17:247" x14ac:dyDescent="0.25">
      <c r="Q15344" s="1333"/>
      <c r="R15344" s="1333"/>
      <c r="S15344" s="669"/>
      <c r="T15344" s="669"/>
      <c r="U15344" s="669"/>
      <c r="AG15344" s="873"/>
      <c r="AN15344" s="669"/>
      <c r="IG15344" s="1009"/>
      <c r="IH15344" s="1009"/>
      <c r="II15344" s="1009"/>
      <c r="IJ15344" s="1009"/>
      <c r="IK15344" s="1009"/>
      <c r="IL15344" s="1009"/>
      <c r="IM15344" s="1009"/>
    </row>
    <row r="15345" spans="17:247" x14ac:dyDescent="0.25">
      <c r="Q15345" s="1333"/>
      <c r="R15345" s="1333"/>
      <c r="S15345" s="669"/>
      <c r="T15345" s="669"/>
      <c r="U15345" s="669"/>
      <c r="AG15345" s="873"/>
      <c r="AN15345" s="669"/>
      <c r="IG15345" s="1009"/>
      <c r="IH15345" s="1009"/>
      <c r="II15345" s="1009"/>
      <c r="IJ15345" s="1009"/>
      <c r="IK15345" s="1009"/>
      <c r="IL15345" s="1009"/>
      <c r="IM15345" s="1009"/>
    </row>
    <row r="15346" spans="17:247" x14ac:dyDescent="0.25">
      <c r="Q15346" s="1333"/>
      <c r="R15346" s="1333"/>
      <c r="S15346" s="669"/>
      <c r="T15346" s="669"/>
      <c r="U15346" s="669"/>
      <c r="AG15346" s="873"/>
      <c r="AN15346" s="669"/>
      <c r="IG15346" s="1009"/>
      <c r="IH15346" s="1009"/>
      <c r="II15346" s="1009"/>
      <c r="IJ15346" s="1009"/>
      <c r="IK15346" s="1009"/>
      <c r="IL15346" s="1009"/>
      <c r="IM15346" s="1009"/>
    </row>
    <row r="15347" spans="17:247" x14ac:dyDescent="0.25">
      <c r="Q15347" s="1333"/>
      <c r="R15347" s="1333"/>
      <c r="S15347" s="669"/>
      <c r="T15347" s="669"/>
      <c r="U15347" s="669"/>
      <c r="AG15347" s="873"/>
      <c r="AN15347" s="669"/>
      <c r="IG15347" s="1009"/>
      <c r="IH15347" s="1009"/>
      <c r="II15347" s="1009"/>
      <c r="IJ15347" s="1009"/>
      <c r="IK15347" s="1009"/>
      <c r="IL15347" s="1009"/>
      <c r="IM15347" s="1009"/>
    </row>
    <row r="15348" spans="17:247" x14ac:dyDescent="0.25">
      <c r="Q15348" s="1333"/>
      <c r="R15348" s="1333"/>
      <c r="S15348" s="669"/>
      <c r="T15348" s="669"/>
      <c r="U15348" s="669"/>
      <c r="AG15348" s="873"/>
      <c r="AN15348" s="669"/>
      <c r="IG15348" s="1009"/>
      <c r="IH15348" s="1009"/>
      <c r="II15348" s="1009"/>
      <c r="IJ15348" s="1009"/>
      <c r="IK15348" s="1009"/>
      <c r="IL15348" s="1009"/>
      <c r="IM15348" s="1009"/>
    </row>
    <row r="15349" spans="17:247" x14ac:dyDescent="0.25">
      <c r="Q15349" s="1333"/>
      <c r="R15349" s="1333"/>
      <c r="S15349" s="669"/>
      <c r="T15349" s="669"/>
      <c r="U15349" s="669"/>
      <c r="AG15349" s="873"/>
      <c r="AN15349" s="669"/>
      <c r="IG15349" s="1009"/>
      <c r="IH15349" s="1009"/>
      <c r="II15349" s="1009"/>
      <c r="IJ15349" s="1009"/>
      <c r="IK15349" s="1009"/>
      <c r="IL15349" s="1009"/>
      <c r="IM15349" s="1009"/>
    </row>
    <row r="15350" spans="17:247" x14ac:dyDescent="0.25">
      <c r="Q15350" s="1333"/>
      <c r="R15350" s="1333"/>
      <c r="S15350" s="669"/>
      <c r="T15350" s="669"/>
      <c r="U15350" s="669"/>
      <c r="AG15350" s="873"/>
      <c r="AN15350" s="669"/>
      <c r="IG15350" s="1009"/>
      <c r="IH15350" s="1009"/>
      <c r="II15350" s="1009"/>
      <c r="IJ15350" s="1009"/>
      <c r="IK15350" s="1009"/>
      <c r="IL15350" s="1009"/>
      <c r="IM15350" s="1009"/>
    </row>
    <row r="15351" spans="17:247" x14ac:dyDescent="0.25">
      <c r="Q15351" s="1333"/>
      <c r="R15351" s="1333"/>
      <c r="S15351" s="669"/>
      <c r="T15351" s="669"/>
      <c r="U15351" s="669"/>
      <c r="AG15351" s="873"/>
      <c r="AN15351" s="669"/>
      <c r="IG15351" s="1009"/>
      <c r="IH15351" s="1009"/>
      <c r="II15351" s="1009"/>
      <c r="IJ15351" s="1009"/>
      <c r="IK15351" s="1009"/>
      <c r="IL15351" s="1009"/>
      <c r="IM15351" s="1009"/>
    </row>
    <row r="15352" spans="17:247" x14ac:dyDescent="0.25">
      <c r="Q15352" s="1333"/>
      <c r="R15352" s="1333"/>
      <c r="S15352" s="669"/>
      <c r="T15352" s="669"/>
      <c r="U15352" s="669"/>
      <c r="AG15352" s="873"/>
      <c r="AN15352" s="669"/>
      <c r="IG15352" s="1009"/>
      <c r="IH15352" s="1009"/>
      <c r="II15352" s="1009"/>
      <c r="IJ15352" s="1009"/>
      <c r="IK15352" s="1009"/>
      <c r="IL15352" s="1009"/>
      <c r="IM15352" s="1009"/>
    </row>
    <row r="15353" spans="17:247" x14ac:dyDescent="0.25">
      <c r="Q15353" s="1333"/>
      <c r="R15353" s="1333"/>
      <c r="S15353" s="669"/>
      <c r="T15353" s="669"/>
      <c r="U15353" s="669"/>
      <c r="AG15353" s="873"/>
      <c r="AN15353" s="669"/>
      <c r="IG15353" s="1009"/>
      <c r="IH15353" s="1009"/>
      <c r="II15353" s="1009"/>
      <c r="IJ15353" s="1009"/>
      <c r="IK15353" s="1009"/>
      <c r="IL15353" s="1009"/>
      <c r="IM15353" s="1009"/>
    </row>
    <row r="15354" spans="17:247" x14ac:dyDescent="0.25">
      <c r="Q15354" s="1333"/>
      <c r="R15354" s="1333"/>
      <c r="S15354" s="669"/>
      <c r="T15354" s="669"/>
      <c r="U15354" s="669"/>
      <c r="AG15354" s="873"/>
      <c r="AN15354" s="669"/>
      <c r="IG15354" s="1009"/>
      <c r="IH15354" s="1009"/>
      <c r="II15354" s="1009"/>
      <c r="IJ15354" s="1009"/>
      <c r="IK15354" s="1009"/>
      <c r="IL15354" s="1009"/>
      <c r="IM15354" s="1009"/>
    </row>
    <row r="15355" spans="17:247" x14ac:dyDescent="0.25">
      <c r="Q15355" s="1333"/>
      <c r="R15355" s="1333"/>
      <c r="S15355" s="669"/>
      <c r="T15355" s="669"/>
      <c r="U15355" s="669"/>
      <c r="AG15355" s="873"/>
      <c r="AN15355" s="669"/>
      <c r="IG15355" s="1009"/>
      <c r="IH15355" s="1009"/>
      <c r="II15355" s="1009"/>
      <c r="IJ15355" s="1009"/>
      <c r="IK15355" s="1009"/>
      <c r="IL15355" s="1009"/>
      <c r="IM15355" s="1009"/>
    </row>
    <row r="15356" spans="17:247" x14ac:dyDescent="0.25">
      <c r="Q15356" s="1333"/>
      <c r="R15356" s="1333"/>
      <c r="S15356" s="669"/>
      <c r="T15356" s="669"/>
      <c r="U15356" s="669"/>
      <c r="AG15356" s="873"/>
      <c r="AN15356" s="669"/>
      <c r="IG15356" s="1009"/>
      <c r="IH15356" s="1009"/>
      <c r="II15356" s="1009"/>
      <c r="IJ15356" s="1009"/>
      <c r="IK15356" s="1009"/>
      <c r="IL15356" s="1009"/>
      <c r="IM15356" s="1009"/>
    </row>
    <row r="15357" spans="17:247" x14ac:dyDescent="0.25">
      <c r="Q15357" s="1333"/>
      <c r="R15357" s="1333"/>
      <c r="S15357" s="669"/>
      <c r="T15357" s="669"/>
      <c r="U15357" s="669"/>
      <c r="AG15357" s="873"/>
      <c r="AN15357" s="669"/>
      <c r="IG15357" s="1009"/>
      <c r="IH15357" s="1009"/>
      <c r="II15357" s="1009"/>
      <c r="IJ15357" s="1009"/>
      <c r="IK15357" s="1009"/>
      <c r="IL15357" s="1009"/>
      <c r="IM15357" s="1009"/>
    </row>
    <row r="15358" spans="17:247" x14ac:dyDescent="0.25">
      <c r="Q15358" s="1333"/>
      <c r="R15358" s="1333"/>
      <c r="S15358" s="669"/>
      <c r="T15358" s="669"/>
      <c r="U15358" s="669"/>
      <c r="AG15358" s="873"/>
      <c r="AN15358" s="669"/>
      <c r="IG15358" s="1009"/>
      <c r="IH15358" s="1009"/>
      <c r="II15358" s="1009"/>
      <c r="IJ15358" s="1009"/>
      <c r="IK15358" s="1009"/>
      <c r="IL15358" s="1009"/>
      <c r="IM15358" s="1009"/>
    </row>
    <row r="15359" spans="17:247" x14ac:dyDescent="0.25">
      <c r="Q15359" s="1333"/>
      <c r="R15359" s="1333"/>
      <c r="S15359" s="669"/>
      <c r="T15359" s="669"/>
      <c r="U15359" s="669"/>
      <c r="AG15359" s="873"/>
      <c r="AN15359" s="669"/>
      <c r="IG15359" s="1009"/>
      <c r="IH15359" s="1009"/>
      <c r="II15359" s="1009"/>
      <c r="IJ15359" s="1009"/>
      <c r="IK15359" s="1009"/>
      <c r="IL15359" s="1009"/>
      <c r="IM15359" s="1009"/>
    </row>
    <row r="15360" spans="17:247" x14ac:dyDescent="0.25">
      <c r="Q15360" s="1333"/>
      <c r="R15360" s="1333"/>
      <c r="S15360" s="669"/>
      <c r="T15360" s="669"/>
      <c r="U15360" s="669"/>
      <c r="AG15360" s="873"/>
      <c r="AN15360" s="669"/>
      <c r="IG15360" s="1009"/>
      <c r="IH15360" s="1009"/>
      <c r="II15360" s="1009"/>
      <c r="IJ15360" s="1009"/>
      <c r="IK15360" s="1009"/>
      <c r="IL15360" s="1009"/>
      <c r="IM15360" s="1009"/>
    </row>
    <row r="15361" spans="17:247" x14ac:dyDescent="0.25">
      <c r="Q15361" s="1333"/>
      <c r="R15361" s="1333"/>
      <c r="S15361" s="669"/>
      <c r="T15361" s="669"/>
      <c r="U15361" s="669"/>
      <c r="AG15361" s="873"/>
      <c r="AN15361" s="669"/>
      <c r="IG15361" s="1009"/>
      <c r="IH15361" s="1009"/>
      <c r="II15361" s="1009"/>
      <c r="IJ15361" s="1009"/>
      <c r="IK15361" s="1009"/>
      <c r="IL15361" s="1009"/>
      <c r="IM15361" s="1009"/>
    </row>
    <row r="15362" spans="17:247" x14ac:dyDescent="0.25">
      <c r="Q15362" s="1333"/>
      <c r="R15362" s="1333"/>
      <c r="S15362" s="669"/>
      <c r="T15362" s="669"/>
      <c r="U15362" s="669"/>
      <c r="AG15362" s="873"/>
      <c r="AN15362" s="669"/>
      <c r="IG15362" s="1009"/>
      <c r="IH15362" s="1009"/>
      <c r="II15362" s="1009"/>
      <c r="IJ15362" s="1009"/>
      <c r="IK15362" s="1009"/>
      <c r="IL15362" s="1009"/>
      <c r="IM15362" s="1009"/>
    </row>
    <row r="15363" spans="17:247" x14ac:dyDescent="0.25">
      <c r="Q15363" s="1333"/>
      <c r="R15363" s="1333"/>
      <c r="S15363" s="669"/>
      <c r="T15363" s="669"/>
      <c r="U15363" s="669"/>
      <c r="AG15363" s="873"/>
      <c r="AN15363" s="669"/>
      <c r="IG15363" s="1009"/>
      <c r="IH15363" s="1009"/>
      <c r="II15363" s="1009"/>
      <c r="IJ15363" s="1009"/>
      <c r="IK15363" s="1009"/>
      <c r="IL15363" s="1009"/>
      <c r="IM15363" s="1009"/>
    </row>
    <row r="15364" spans="17:247" x14ac:dyDescent="0.25">
      <c r="Q15364" s="1333"/>
      <c r="R15364" s="1333"/>
      <c r="S15364" s="669"/>
      <c r="T15364" s="669"/>
      <c r="U15364" s="669"/>
      <c r="AG15364" s="873"/>
      <c r="AN15364" s="669"/>
      <c r="IG15364" s="1009"/>
      <c r="IH15364" s="1009"/>
      <c r="II15364" s="1009"/>
      <c r="IJ15364" s="1009"/>
      <c r="IK15364" s="1009"/>
      <c r="IL15364" s="1009"/>
      <c r="IM15364" s="1009"/>
    </row>
    <row r="15365" spans="17:247" x14ac:dyDescent="0.25">
      <c r="Q15365" s="1333"/>
      <c r="R15365" s="1333"/>
      <c r="S15365" s="669"/>
      <c r="T15365" s="669"/>
      <c r="U15365" s="669"/>
      <c r="AG15365" s="873"/>
      <c r="AN15365" s="669"/>
      <c r="IG15365" s="1009"/>
      <c r="IH15365" s="1009"/>
      <c r="II15365" s="1009"/>
      <c r="IJ15365" s="1009"/>
      <c r="IK15365" s="1009"/>
      <c r="IL15365" s="1009"/>
      <c r="IM15365" s="1009"/>
    </row>
    <row r="15366" spans="17:247" x14ac:dyDescent="0.25">
      <c r="Q15366" s="1333"/>
      <c r="R15366" s="1333"/>
      <c r="S15366" s="669"/>
      <c r="T15366" s="669"/>
      <c r="U15366" s="669"/>
      <c r="AG15366" s="873"/>
      <c r="AN15366" s="669"/>
      <c r="IG15366" s="1009"/>
      <c r="IH15366" s="1009"/>
      <c r="II15366" s="1009"/>
      <c r="IJ15366" s="1009"/>
      <c r="IK15366" s="1009"/>
      <c r="IL15366" s="1009"/>
      <c r="IM15366" s="1009"/>
    </row>
    <row r="15367" spans="17:247" x14ac:dyDescent="0.25">
      <c r="Q15367" s="1333"/>
      <c r="R15367" s="1333"/>
      <c r="S15367" s="669"/>
      <c r="T15367" s="669"/>
      <c r="U15367" s="669"/>
      <c r="AG15367" s="873"/>
      <c r="AN15367" s="669"/>
      <c r="IG15367" s="1009"/>
      <c r="IH15367" s="1009"/>
      <c r="II15367" s="1009"/>
      <c r="IJ15367" s="1009"/>
      <c r="IK15367" s="1009"/>
      <c r="IL15367" s="1009"/>
      <c r="IM15367" s="1009"/>
    </row>
    <row r="15368" spans="17:247" x14ac:dyDescent="0.25">
      <c r="Q15368" s="1333"/>
      <c r="R15368" s="1333"/>
      <c r="S15368" s="669"/>
      <c r="T15368" s="669"/>
      <c r="U15368" s="669"/>
      <c r="AG15368" s="873"/>
      <c r="AN15368" s="669"/>
      <c r="IG15368" s="1009"/>
      <c r="IH15368" s="1009"/>
      <c r="II15368" s="1009"/>
      <c r="IJ15368" s="1009"/>
      <c r="IK15368" s="1009"/>
      <c r="IL15368" s="1009"/>
      <c r="IM15368" s="1009"/>
    </row>
    <row r="15369" spans="17:247" x14ac:dyDescent="0.25">
      <c r="Q15369" s="1333"/>
      <c r="R15369" s="1333"/>
      <c r="S15369" s="669"/>
      <c r="T15369" s="669"/>
      <c r="U15369" s="669"/>
      <c r="AG15369" s="873"/>
      <c r="AN15369" s="669"/>
      <c r="IG15369" s="1009"/>
      <c r="IH15369" s="1009"/>
      <c r="II15369" s="1009"/>
      <c r="IJ15369" s="1009"/>
      <c r="IK15369" s="1009"/>
      <c r="IL15369" s="1009"/>
      <c r="IM15369" s="1009"/>
    </row>
    <row r="15370" spans="17:247" x14ac:dyDescent="0.25">
      <c r="Q15370" s="1333"/>
      <c r="R15370" s="1333"/>
      <c r="S15370" s="669"/>
      <c r="T15370" s="669"/>
      <c r="U15370" s="669"/>
      <c r="AG15370" s="873"/>
      <c r="AN15370" s="669"/>
      <c r="IG15370" s="1009"/>
      <c r="IH15370" s="1009"/>
      <c r="II15370" s="1009"/>
      <c r="IJ15370" s="1009"/>
      <c r="IK15370" s="1009"/>
      <c r="IL15370" s="1009"/>
      <c r="IM15370" s="1009"/>
    </row>
    <row r="15371" spans="17:247" x14ac:dyDescent="0.25">
      <c r="Q15371" s="1333"/>
      <c r="R15371" s="1333"/>
      <c r="S15371" s="669"/>
      <c r="T15371" s="669"/>
      <c r="U15371" s="669"/>
      <c r="AG15371" s="873"/>
      <c r="AN15371" s="669"/>
      <c r="IG15371" s="1009"/>
      <c r="IH15371" s="1009"/>
      <c r="II15371" s="1009"/>
      <c r="IJ15371" s="1009"/>
      <c r="IK15371" s="1009"/>
      <c r="IL15371" s="1009"/>
      <c r="IM15371" s="1009"/>
    </row>
    <row r="15372" spans="17:247" x14ac:dyDescent="0.25">
      <c r="Q15372" s="1333"/>
      <c r="R15372" s="1333"/>
      <c r="S15372" s="669"/>
      <c r="T15372" s="669"/>
      <c r="U15372" s="669"/>
      <c r="AG15372" s="873"/>
      <c r="AN15372" s="669"/>
      <c r="IG15372" s="1009"/>
      <c r="IH15372" s="1009"/>
      <c r="II15372" s="1009"/>
      <c r="IJ15372" s="1009"/>
      <c r="IK15372" s="1009"/>
      <c r="IL15372" s="1009"/>
      <c r="IM15372" s="1009"/>
    </row>
    <row r="15373" spans="17:247" x14ac:dyDescent="0.25">
      <c r="Q15373" s="1333"/>
      <c r="R15373" s="1333"/>
      <c r="S15373" s="669"/>
      <c r="T15373" s="669"/>
      <c r="U15373" s="669"/>
      <c r="AG15373" s="873"/>
      <c r="AN15373" s="669"/>
      <c r="IG15373" s="1009"/>
      <c r="IH15373" s="1009"/>
      <c r="II15373" s="1009"/>
      <c r="IJ15373" s="1009"/>
      <c r="IK15373" s="1009"/>
      <c r="IL15373" s="1009"/>
      <c r="IM15373" s="1009"/>
    </row>
    <row r="15374" spans="17:247" x14ac:dyDescent="0.25">
      <c r="Q15374" s="1333"/>
      <c r="R15374" s="1333"/>
      <c r="S15374" s="669"/>
      <c r="T15374" s="669"/>
      <c r="U15374" s="669"/>
      <c r="AG15374" s="873"/>
      <c r="AN15374" s="669"/>
      <c r="IG15374" s="1009"/>
      <c r="IH15374" s="1009"/>
      <c r="II15374" s="1009"/>
      <c r="IJ15374" s="1009"/>
      <c r="IK15374" s="1009"/>
      <c r="IL15374" s="1009"/>
      <c r="IM15374" s="1009"/>
    </row>
    <row r="15375" spans="17:247" x14ac:dyDescent="0.25">
      <c r="Q15375" s="1333"/>
      <c r="R15375" s="1333"/>
      <c r="S15375" s="669"/>
      <c r="T15375" s="669"/>
      <c r="U15375" s="669"/>
      <c r="AG15375" s="873"/>
      <c r="AN15375" s="669"/>
      <c r="IG15375" s="1009"/>
      <c r="IH15375" s="1009"/>
      <c r="II15375" s="1009"/>
      <c r="IJ15375" s="1009"/>
      <c r="IK15375" s="1009"/>
      <c r="IL15375" s="1009"/>
      <c r="IM15375" s="1009"/>
    </row>
    <row r="15376" spans="17:247" x14ac:dyDescent="0.25">
      <c r="Q15376" s="1333"/>
      <c r="R15376" s="1333"/>
      <c r="S15376" s="669"/>
      <c r="T15376" s="669"/>
      <c r="U15376" s="669"/>
      <c r="AG15376" s="873"/>
      <c r="AN15376" s="669"/>
      <c r="IG15376" s="1009"/>
      <c r="IH15376" s="1009"/>
      <c r="II15376" s="1009"/>
      <c r="IJ15376" s="1009"/>
      <c r="IK15376" s="1009"/>
      <c r="IL15376" s="1009"/>
      <c r="IM15376" s="1009"/>
    </row>
    <row r="15377" spans="17:247" x14ac:dyDescent="0.25">
      <c r="Q15377" s="1333"/>
      <c r="R15377" s="1333"/>
      <c r="S15377" s="669"/>
      <c r="T15377" s="669"/>
      <c r="U15377" s="669"/>
      <c r="AG15377" s="873"/>
      <c r="AN15377" s="669"/>
      <c r="IG15377" s="1009"/>
      <c r="IH15377" s="1009"/>
      <c r="II15377" s="1009"/>
      <c r="IJ15377" s="1009"/>
      <c r="IK15377" s="1009"/>
      <c r="IL15377" s="1009"/>
      <c r="IM15377" s="1009"/>
    </row>
    <row r="15378" spans="17:247" x14ac:dyDescent="0.25">
      <c r="Q15378" s="1333"/>
      <c r="R15378" s="1333"/>
      <c r="S15378" s="669"/>
      <c r="T15378" s="669"/>
      <c r="U15378" s="669"/>
      <c r="AG15378" s="873"/>
      <c r="AN15378" s="669"/>
      <c r="IG15378" s="1009"/>
      <c r="IH15378" s="1009"/>
      <c r="II15378" s="1009"/>
      <c r="IJ15378" s="1009"/>
      <c r="IK15378" s="1009"/>
      <c r="IL15378" s="1009"/>
      <c r="IM15378" s="1009"/>
    </row>
    <row r="15379" spans="17:247" x14ac:dyDescent="0.25">
      <c r="Q15379" s="1333"/>
      <c r="R15379" s="1333"/>
      <c r="S15379" s="669"/>
      <c r="T15379" s="669"/>
      <c r="U15379" s="669"/>
      <c r="AG15379" s="873"/>
      <c r="AN15379" s="669"/>
      <c r="IG15379" s="1009"/>
      <c r="IH15379" s="1009"/>
      <c r="II15379" s="1009"/>
      <c r="IJ15379" s="1009"/>
      <c r="IK15379" s="1009"/>
      <c r="IL15379" s="1009"/>
      <c r="IM15379" s="1009"/>
    </row>
    <row r="15380" spans="17:247" x14ac:dyDescent="0.25">
      <c r="Q15380" s="1333"/>
      <c r="R15380" s="1333"/>
      <c r="S15380" s="669"/>
      <c r="T15380" s="669"/>
      <c r="U15380" s="669"/>
      <c r="AG15380" s="873"/>
      <c r="AN15380" s="669"/>
      <c r="IG15380" s="1009"/>
      <c r="IH15380" s="1009"/>
      <c r="II15380" s="1009"/>
      <c r="IJ15380" s="1009"/>
      <c r="IK15380" s="1009"/>
      <c r="IL15380" s="1009"/>
      <c r="IM15380" s="1009"/>
    </row>
    <row r="15381" spans="17:247" x14ac:dyDescent="0.25">
      <c r="Q15381" s="1333"/>
      <c r="R15381" s="1333"/>
      <c r="S15381" s="669"/>
      <c r="T15381" s="669"/>
      <c r="U15381" s="669"/>
      <c r="AG15381" s="873"/>
      <c r="AN15381" s="669"/>
      <c r="IG15381" s="1009"/>
      <c r="IH15381" s="1009"/>
      <c r="II15381" s="1009"/>
      <c r="IJ15381" s="1009"/>
      <c r="IK15381" s="1009"/>
      <c r="IL15381" s="1009"/>
      <c r="IM15381" s="1009"/>
    </row>
    <row r="15382" spans="17:247" x14ac:dyDescent="0.25">
      <c r="Q15382" s="1333"/>
      <c r="R15382" s="1333"/>
      <c r="S15382" s="669"/>
      <c r="T15382" s="669"/>
      <c r="U15382" s="669"/>
      <c r="AG15382" s="873"/>
      <c r="AN15382" s="669"/>
      <c r="IG15382" s="1009"/>
      <c r="IH15382" s="1009"/>
      <c r="II15382" s="1009"/>
      <c r="IJ15382" s="1009"/>
      <c r="IK15382" s="1009"/>
      <c r="IL15382" s="1009"/>
      <c r="IM15382" s="1009"/>
    </row>
    <row r="15383" spans="17:247" x14ac:dyDescent="0.25">
      <c r="Q15383" s="1333"/>
      <c r="R15383" s="1333"/>
      <c r="S15383" s="669"/>
      <c r="T15383" s="669"/>
      <c r="U15383" s="669"/>
      <c r="AG15383" s="873"/>
      <c r="AN15383" s="669"/>
      <c r="IG15383" s="1009"/>
      <c r="IH15383" s="1009"/>
      <c r="II15383" s="1009"/>
      <c r="IJ15383" s="1009"/>
      <c r="IK15383" s="1009"/>
      <c r="IL15383" s="1009"/>
      <c r="IM15383" s="1009"/>
    </row>
    <row r="15384" spans="17:247" x14ac:dyDescent="0.25">
      <c r="Q15384" s="1333"/>
      <c r="R15384" s="1333"/>
      <c r="S15384" s="669"/>
      <c r="T15384" s="669"/>
      <c r="U15384" s="669"/>
      <c r="AG15384" s="873"/>
      <c r="AN15384" s="669"/>
      <c r="IG15384" s="1009"/>
      <c r="IH15384" s="1009"/>
      <c r="II15384" s="1009"/>
      <c r="IJ15384" s="1009"/>
      <c r="IK15384" s="1009"/>
      <c r="IL15384" s="1009"/>
      <c r="IM15384" s="1009"/>
    </row>
    <row r="15385" spans="17:247" x14ac:dyDescent="0.25">
      <c r="Q15385" s="1333"/>
      <c r="R15385" s="1333"/>
      <c r="S15385" s="669"/>
      <c r="T15385" s="669"/>
      <c r="U15385" s="669"/>
      <c r="AG15385" s="873"/>
      <c r="AN15385" s="669"/>
      <c r="IG15385" s="1009"/>
      <c r="IH15385" s="1009"/>
      <c r="II15385" s="1009"/>
      <c r="IJ15385" s="1009"/>
      <c r="IK15385" s="1009"/>
      <c r="IL15385" s="1009"/>
      <c r="IM15385" s="1009"/>
    </row>
    <row r="15386" spans="17:247" x14ac:dyDescent="0.25">
      <c r="Q15386" s="1333"/>
      <c r="R15386" s="1333"/>
      <c r="S15386" s="669"/>
      <c r="T15386" s="669"/>
      <c r="U15386" s="669"/>
      <c r="AG15386" s="873"/>
      <c r="AN15386" s="669"/>
      <c r="IG15386" s="1009"/>
      <c r="IH15386" s="1009"/>
      <c r="II15386" s="1009"/>
      <c r="IJ15386" s="1009"/>
      <c r="IK15386" s="1009"/>
      <c r="IL15386" s="1009"/>
      <c r="IM15386" s="1009"/>
    </row>
    <row r="15387" spans="17:247" x14ac:dyDescent="0.25">
      <c r="Q15387" s="1333"/>
      <c r="R15387" s="1333"/>
      <c r="S15387" s="669"/>
      <c r="T15387" s="669"/>
      <c r="U15387" s="669"/>
      <c r="AG15387" s="873"/>
      <c r="AN15387" s="669"/>
      <c r="IG15387" s="1009"/>
      <c r="IH15387" s="1009"/>
      <c r="II15387" s="1009"/>
      <c r="IJ15387" s="1009"/>
      <c r="IK15387" s="1009"/>
      <c r="IL15387" s="1009"/>
      <c r="IM15387" s="1009"/>
    </row>
    <row r="15388" spans="17:247" x14ac:dyDescent="0.25">
      <c r="Q15388" s="1333"/>
      <c r="R15388" s="1333"/>
      <c r="S15388" s="669"/>
      <c r="T15388" s="669"/>
      <c r="U15388" s="669"/>
      <c r="AG15388" s="873"/>
      <c r="AN15388" s="669"/>
      <c r="IG15388" s="1009"/>
      <c r="IH15388" s="1009"/>
      <c r="II15388" s="1009"/>
      <c r="IJ15388" s="1009"/>
      <c r="IK15388" s="1009"/>
      <c r="IL15388" s="1009"/>
      <c r="IM15388" s="1009"/>
    </row>
    <row r="15389" spans="17:247" x14ac:dyDescent="0.25">
      <c r="Q15389" s="1333"/>
      <c r="R15389" s="1333"/>
      <c r="S15389" s="669"/>
      <c r="T15389" s="669"/>
      <c r="U15389" s="669"/>
      <c r="AG15389" s="873"/>
      <c r="AN15389" s="669"/>
      <c r="IG15389" s="1009"/>
      <c r="IH15389" s="1009"/>
      <c r="II15389" s="1009"/>
      <c r="IJ15389" s="1009"/>
      <c r="IK15389" s="1009"/>
      <c r="IL15389" s="1009"/>
      <c r="IM15389" s="1009"/>
    </row>
    <row r="15390" spans="17:247" x14ac:dyDescent="0.25">
      <c r="Q15390" s="1333"/>
      <c r="R15390" s="1333"/>
      <c r="S15390" s="669"/>
      <c r="T15390" s="669"/>
      <c r="U15390" s="669"/>
      <c r="AG15390" s="873"/>
      <c r="AN15390" s="669"/>
      <c r="IG15390" s="1009"/>
      <c r="IH15390" s="1009"/>
      <c r="II15390" s="1009"/>
      <c r="IJ15390" s="1009"/>
      <c r="IK15390" s="1009"/>
      <c r="IL15390" s="1009"/>
      <c r="IM15390" s="1009"/>
    </row>
    <row r="15391" spans="17:247" x14ac:dyDescent="0.25">
      <c r="Q15391" s="1333"/>
      <c r="R15391" s="1333"/>
      <c r="S15391" s="669"/>
      <c r="T15391" s="669"/>
      <c r="U15391" s="669"/>
      <c r="AG15391" s="873"/>
      <c r="AN15391" s="669"/>
      <c r="IG15391" s="1009"/>
      <c r="IH15391" s="1009"/>
      <c r="II15391" s="1009"/>
      <c r="IJ15391" s="1009"/>
      <c r="IK15391" s="1009"/>
      <c r="IL15391" s="1009"/>
      <c r="IM15391" s="1009"/>
    </row>
    <row r="15392" spans="17:247" x14ac:dyDescent="0.25">
      <c r="Q15392" s="1333"/>
      <c r="R15392" s="1333"/>
      <c r="S15392" s="669"/>
      <c r="T15392" s="669"/>
      <c r="U15392" s="669"/>
      <c r="AG15392" s="873"/>
      <c r="AN15392" s="669"/>
      <c r="IG15392" s="1009"/>
      <c r="IH15392" s="1009"/>
      <c r="II15392" s="1009"/>
      <c r="IJ15392" s="1009"/>
      <c r="IK15392" s="1009"/>
      <c r="IL15392" s="1009"/>
      <c r="IM15392" s="1009"/>
    </row>
    <row r="15393" spans="17:247" x14ac:dyDescent="0.25">
      <c r="Q15393" s="1333"/>
      <c r="R15393" s="1333"/>
      <c r="S15393" s="669"/>
      <c r="T15393" s="669"/>
      <c r="U15393" s="669"/>
      <c r="AG15393" s="873"/>
      <c r="AN15393" s="669"/>
      <c r="IG15393" s="1009"/>
      <c r="IH15393" s="1009"/>
      <c r="II15393" s="1009"/>
      <c r="IJ15393" s="1009"/>
      <c r="IK15393" s="1009"/>
      <c r="IL15393" s="1009"/>
      <c r="IM15393" s="1009"/>
    </row>
    <row r="15394" spans="17:247" x14ac:dyDescent="0.25">
      <c r="Q15394" s="1333"/>
      <c r="R15394" s="1333"/>
      <c r="S15394" s="669"/>
      <c r="T15394" s="669"/>
      <c r="U15394" s="669"/>
      <c r="AG15394" s="873"/>
      <c r="AN15394" s="669"/>
      <c r="IG15394" s="1009"/>
      <c r="IH15394" s="1009"/>
      <c r="II15394" s="1009"/>
      <c r="IJ15394" s="1009"/>
      <c r="IK15394" s="1009"/>
      <c r="IL15394" s="1009"/>
      <c r="IM15394" s="1009"/>
    </row>
    <row r="15395" spans="17:247" x14ac:dyDescent="0.25">
      <c r="Q15395" s="1333"/>
      <c r="R15395" s="1333"/>
      <c r="S15395" s="669"/>
      <c r="T15395" s="669"/>
      <c r="U15395" s="669"/>
      <c r="AG15395" s="873"/>
      <c r="AN15395" s="669"/>
      <c r="IG15395" s="1009"/>
      <c r="IH15395" s="1009"/>
      <c r="II15395" s="1009"/>
      <c r="IJ15395" s="1009"/>
      <c r="IK15395" s="1009"/>
      <c r="IL15395" s="1009"/>
      <c r="IM15395" s="1009"/>
    </row>
    <row r="15396" spans="17:247" x14ac:dyDescent="0.25">
      <c r="Q15396" s="1333"/>
      <c r="R15396" s="1333"/>
      <c r="S15396" s="669"/>
      <c r="T15396" s="669"/>
      <c r="U15396" s="669"/>
      <c r="AG15396" s="873"/>
      <c r="AN15396" s="669"/>
      <c r="IG15396" s="1009"/>
      <c r="IH15396" s="1009"/>
      <c r="II15396" s="1009"/>
      <c r="IJ15396" s="1009"/>
      <c r="IK15396" s="1009"/>
      <c r="IL15396" s="1009"/>
      <c r="IM15396" s="1009"/>
    </row>
    <row r="15397" spans="17:247" x14ac:dyDescent="0.25">
      <c r="Q15397" s="1333"/>
      <c r="R15397" s="1333"/>
      <c r="S15397" s="669"/>
      <c r="T15397" s="669"/>
      <c r="U15397" s="669"/>
      <c r="AG15397" s="873"/>
      <c r="AN15397" s="669"/>
      <c r="IG15397" s="1009"/>
      <c r="IH15397" s="1009"/>
      <c r="II15397" s="1009"/>
      <c r="IJ15397" s="1009"/>
      <c r="IK15397" s="1009"/>
      <c r="IL15397" s="1009"/>
      <c r="IM15397" s="1009"/>
    </row>
    <row r="15398" spans="17:247" x14ac:dyDescent="0.25">
      <c r="Q15398" s="1333"/>
      <c r="R15398" s="1333"/>
      <c r="S15398" s="669"/>
      <c r="T15398" s="669"/>
      <c r="U15398" s="669"/>
      <c r="AG15398" s="873"/>
      <c r="AN15398" s="669"/>
      <c r="IG15398" s="1009"/>
      <c r="IH15398" s="1009"/>
      <c r="II15398" s="1009"/>
      <c r="IJ15398" s="1009"/>
      <c r="IK15398" s="1009"/>
      <c r="IL15398" s="1009"/>
      <c r="IM15398" s="1009"/>
    </row>
    <row r="15399" spans="17:247" x14ac:dyDescent="0.25">
      <c r="Q15399" s="1333"/>
      <c r="R15399" s="1333"/>
      <c r="S15399" s="669"/>
      <c r="T15399" s="669"/>
      <c r="U15399" s="669"/>
      <c r="AG15399" s="873"/>
      <c r="AN15399" s="669"/>
      <c r="IG15399" s="1009"/>
      <c r="IH15399" s="1009"/>
      <c r="II15399" s="1009"/>
      <c r="IJ15399" s="1009"/>
      <c r="IK15399" s="1009"/>
      <c r="IL15399" s="1009"/>
      <c r="IM15399" s="1009"/>
    </row>
    <row r="15400" spans="17:247" x14ac:dyDescent="0.25">
      <c r="Q15400" s="1333"/>
      <c r="R15400" s="1333"/>
      <c r="S15400" s="669"/>
      <c r="T15400" s="669"/>
      <c r="U15400" s="669"/>
      <c r="AG15400" s="873"/>
      <c r="AN15400" s="669"/>
      <c r="IG15400" s="1009"/>
      <c r="IH15400" s="1009"/>
      <c r="II15400" s="1009"/>
      <c r="IJ15400" s="1009"/>
      <c r="IK15400" s="1009"/>
      <c r="IL15400" s="1009"/>
      <c r="IM15400" s="1009"/>
    </row>
    <row r="15401" spans="17:247" x14ac:dyDescent="0.25">
      <c r="Q15401" s="1333"/>
      <c r="R15401" s="1333"/>
      <c r="S15401" s="669"/>
      <c r="T15401" s="669"/>
      <c r="U15401" s="669"/>
      <c r="AG15401" s="873"/>
      <c r="AN15401" s="669"/>
      <c r="IG15401" s="1009"/>
      <c r="IH15401" s="1009"/>
      <c r="II15401" s="1009"/>
      <c r="IJ15401" s="1009"/>
      <c r="IK15401" s="1009"/>
      <c r="IL15401" s="1009"/>
      <c r="IM15401" s="1009"/>
    </row>
    <row r="15402" spans="17:247" x14ac:dyDescent="0.25">
      <c r="Q15402" s="1333"/>
      <c r="R15402" s="1333"/>
      <c r="S15402" s="669"/>
      <c r="T15402" s="669"/>
      <c r="U15402" s="669"/>
      <c r="AG15402" s="873"/>
      <c r="AN15402" s="669"/>
      <c r="IG15402" s="1009"/>
      <c r="IH15402" s="1009"/>
      <c r="II15402" s="1009"/>
      <c r="IJ15402" s="1009"/>
      <c r="IK15402" s="1009"/>
      <c r="IL15402" s="1009"/>
      <c r="IM15402" s="1009"/>
    </row>
    <row r="15403" spans="17:247" x14ac:dyDescent="0.25">
      <c r="Q15403" s="1333"/>
      <c r="R15403" s="1333"/>
      <c r="S15403" s="669"/>
      <c r="T15403" s="669"/>
      <c r="U15403" s="669"/>
      <c r="AG15403" s="873"/>
      <c r="AN15403" s="669"/>
      <c r="IG15403" s="1009"/>
      <c r="IH15403" s="1009"/>
      <c r="II15403" s="1009"/>
      <c r="IJ15403" s="1009"/>
      <c r="IK15403" s="1009"/>
      <c r="IL15403" s="1009"/>
      <c r="IM15403" s="1009"/>
    </row>
    <row r="15404" spans="17:247" x14ac:dyDescent="0.25">
      <c r="Q15404" s="1333"/>
      <c r="R15404" s="1333"/>
      <c r="S15404" s="669"/>
      <c r="T15404" s="669"/>
      <c r="U15404" s="669"/>
      <c r="AG15404" s="873"/>
      <c r="AN15404" s="669"/>
      <c r="IG15404" s="1009"/>
      <c r="IH15404" s="1009"/>
      <c r="II15404" s="1009"/>
      <c r="IJ15404" s="1009"/>
      <c r="IK15404" s="1009"/>
      <c r="IL15404" s="1009"/>
      <c r="IM15404" s="1009"/>
    </row>
    <row r="15405" spans="17:247" x14ac:dyDescent="0.25">
      <c r="Q15405" s="1333"/>
      <c r="R15405" s="1333"/>
      <c r="S15405" s="669"/>
      <c r="T15405" s="669"/>
      <c r="U15405" s="669"/>
      <c r="AG15405" s="873"/>
      <c r="AN15405" s="669"/>
      <c r="IG15405" s="1009"/>
      <c r="IH15405" s="1009"/>
      <c r="II15405" s="1009"/>
      <c r="IJ15405" s="1009"/>
      <c r="IK15405" s="1009"/>
      <c r="IL15405" s="1009"/>
      <c r="IM15405" s="1009"/>
    </row>
    <row r="15406" spans="17:247" x14ac:dyDescent="0.25">
      <c r="Q15406" s="1333"/>
      <c r="R15406" s="1333"/>
      <c r="S15406" s="669"/>
      <c r="T15406" s="669"/>
      <c r="U15406" s="669"/>
      <c r="AG15406" s="873"/>
      <c r="AN15406" s="669"/>
      <c r="IG15406" s="1009"/>
      <c r="IH15406" s="1009"/>
      <c r="II15406" s="1009"/>
      <c r="IJ15406" s="1009"/>
      <c r="IK15406" s="1009"/>
      <c r="IL15406" s="1009"/>
      <c r="IM15406" s="1009"/>
    </row>
    <row r="15407" spans="17:247" x14ac:dyDescent="0.25">
      <c r="Q15407" s="1333"/>
      <c r="R15407" s="1333"/>
      <c r="S15407" s="669"/>
      <c r="T15407" s="669"/>
      <c r="U15407" s="669"/>
      <c r="AG15407" s="873"/>
      <c r="AN15407" s="669"/>
      <c r="IG15407" s="1009"/>
      <c r="IH15407" s="1009"/>
      <c r="II15407" s="1009"/>
      <c r="IJ15407" s="1009"/>
      <c r="IK15407" s="1009"/>
      <c r="IL15407" s="1009"/>
      <c r="IM15407" s="1009"/>
    </row>
    <row r="15408" spans="17:247" x14ac:dyDescent="0.25">
      <c r="Q15408" s="1333"/>
      <c r="R15408" s="1333"/>
      <c r="S15408" s="669"/>
      <c r="T15408" s="669"/>
      <c r="U15408" s="669"/>
      <c r="AG15408" s="873"/>
      <c r="AN15408" s="669"/>
      <c r="IG15408" s="1009"/>
      <c r="IH15408" s="1009"/>
      <c r="II15408" s="1009"/>
      <c r="IJ15408" s="1009"/>
      <c r="IK15408" s="1009"/>
      <c r="IL15408" s="1009"/>
      <c r="IM15408" s="1009"/>
    </row>
    <row r="15409" spans="17:247" x14ac:dyDescent="0.25">
      <c r="Q15409" s="1333"/>
      <c r="R15409" s="1333"/>
      <c r="S15409" s="669"/>
      <c r="T15409" s="669"/>
      <c r="U15409" s="669"/>
      <c r="AG15409" s="873"/>
      <c r="AN15409" s="669"/>
      <c r="IG15409" s="1009"/>
      <c r="IH15409" s="1009"/>
      <c r="II15409" s="1009"/>
      <c r="IJ15409" s="1009"/>
      <c r="IK15409" s="1009"/>
      <c r="IL15409" s="1009"/>
      <c r="IM15409" s="1009"/>
    </row>
    <row r="15410" spans="17:247" x14ac:dyDescent="0.25">
      <c r="Q15410" s="1333"/>
      <c r="R15410" s="1333"/>
      <c r="S15410" s="669"/>
      <c r="T15410" s="669"/>
      <c r="U15410" s="669"/>
      <c r="AG15410" s="873"/>
      <c r="AN15410" s="669"/>
      <c r="IG15410" s="1009"/>
      <c r="IH15410" s="1009"/>
      <c r="II15410" s="1009"/>
      <c r="IJ15410" s="1009"/>
      <c r="IK15410" s="1009"/>
      <c r="IL15410" s="1009"/>
      <c r="IM15410" s="1009"/>
    </row>
    <row r="15411" spans="17:247" x14ac:dyDescent="0.25">
      <c r="Q15411" s="1333"/>
      <c r="R15411" s="1333"/>
      <c r="S15411" s="669"/>
      <c r="T15411" s="669"/>
      <c r="U15411" s="669"/>
      <c r="AG15411" s="873"/>
      <c r="AN15411" s="669"/>
      <c r="IG15411" s="1009"/>
      <c r="IH15411" s="1009"/>
      <c r="II15411" s="1009"/>
      <c r="IJ15411" s="1009"/>
      <c r="IK15411" s="1009"/>
      <c r="IL15411" s="1009"/>
      <c r="IM15411" s="1009"/>
    </row>
    <row r="15412" spans="17:247" x14ac:dyDescent="0.25">
      <c r="Q15412" s="1333"/>
      <c r="R15412" s="1333"/>
      <c r="S15412" s="669"/>
      <c r="T15412" s="669"/>
      <c r="U15412" s="669"/>
      <c r="AG15412" s="873"/>
      <c r="AN15412" s="669"/>
      <c r="IG15412" s="1009"/>
      <c r="IH15412" s="1009"/>
      <c r="II15412" s="1009"/>
      <c r="IJ15412" s="1009"/>
      <c r="IK15412" s="1009"/>
      <c r="IL15412" s="1009"/>
      <c r="IM15412" s="1009"/>
    </row>
    <row r="15413" spans="17:247" x14ac:dyDescent="0.25">
      <c r="Q15413" s="1333"/>
      <c r="R15413" s="1333"/>
      <c r="S15413" s="669"/>
      <c r="T15413" s="669"/>
      <c r="U15413" s="669"/>
      <c r="AG15413" s="873"/>
      <c r="AN15413" s="669"/>
      <c r="IG15413" s="1009"/>
      <c r="IH15413" s="1009"/>
      <c r="II15413" s="1009"/>
      <c r="IJ15413" s="1009"/>
      <c r="IK15413" s="1009"/>
      <c r="IL15413" s="1009"/>
      <c r="IM15413" s="1009"/>
    </row>
    <row r="15414" spans="17:247" x14ac:dyDescent="0.25">
      <c r="Q15414" s="1333"/>
      <c r="R15414" s="1333"/>
      <c r="S15414" s="669"/>
      <c r="T15414" s="669"/>
      <c r="U15414" s="669"/>
      <c r="AG15414" s="873"/>
      <c r="AN15414" s="669"/>
      <c r="IG15414" s="1009"/>
      <c r="IH15414" s="1009"/>
      <c r="II15414" s="1009"/>
      <c r="IJ15414" s="1009"/>
      <c r="IK15414" s="1009"/>
      <c r="IL15414" s="1009"/>
      <c r="IM15414" s="1009"/>
    </row>
    <row r="15415" spans="17:247" x14ac:dyDescent="0.25">
      <c r="Q15415" s="1333"/>
      <c r="R15415" s="1333"/>
      <c r="S15415" s="669"/>
      <c r="T15415" s="669"/>
      <c r="U15415" s="669"/>
      <c r="AG15415" s="873"/>
      <c r="AN15415" s="669"/>
      <c r="IG15415" s="1009"/>
      <c r="IH15415" s="1009"/>
      <c r="II15415" s="1009"/>
      <c r="IJ15415" s="1009"/>
      <c r="IK15415" s="1009"/>
      <c r="IL15415" s="1009"/>
      <c r="IM15415" s="1009"/>
    </row>
    <row r="15416" spans="17:247" x14ac:dyDescent="0.25">
      <c r="Q15416" s="1333"/>
      <c r="R15416" s="1333"/>
      <c r="S15416" s="669"/>
      <c r="T15416" s="669"/>
      <c r="U15416" s="669"/>
      <c r="AG15416" s="873"/>
      <c r="AN15416" s="669"/>
      <c r="IG15416" s="1009"/>
      <c r="IH15416" s="1009"/>
      <c r="II15416" s="1009"/>
      <c r="IJ15416" s="1009"/>
      <c r="IK15416" s="1009"/>
      <c r="IL15416" s="1009"/>
      <c r="IM15416" s="1009"/>
    </row>
    <row r="15417" spans="17:247" x14ac:dyDescent="0.25">
      <c r="Q15417" s="1333"/>
      <c r="R15417" s="1333"/>
      <c r="S15417" s="669"/>
      <c r="T15417" s="669"/>
      <c r="U15417" s="669"/>
      <c r="AG15417" s="873"/>
      <c r="AN15417" s="669"/>
      <c r="IG15417" s="1009"/>
      <c r="IH15417" s="1009"/>
      <c r="II15417" s="1009"/>
      <c r="IJ15417" s="1009"/>
      <c r="IK15417" s="1009"/>
      <c r="IL15417" s="1009"/>
      <c r="IM15417" s="1009"/>
    </row>
    <row r="15418" spans="17:247" x14ac:dyDescent="0.25">
      <c r="Q15418" s="1333"/>
      <c r="R15418" s="1333"/>
      <c r="S15418" s="669"/>
      <c r="T15418" s="669"/>
      <c r="U15418" s="669"/>
      <c r="AG15418" s="873"/>
      <c r="AN15418" s="669"/>
      <c r="IG15418" s="1009"/>
      <c r="IH15418" s="1009"/>
      <c r="II15418" s="1009"/>
      <c r="IJ15418" s="1009"/>
      <c r="IK15418" s="1009"/>
      <c r="IL15418" s="1009"/>
      <c r="IM15418" s="1009"/>
    </row>
    <row r="15419" spans="17:247" x14ac:dyDescent="0.25">
      <c r="Q15419" s="1333"/>
      <c r="R15419" s="1333"/>
      <c r="S15419" s="669"/>
      <c r="T15419" s="669"/>
      <c r="U15419" s="669"/>
      <c r="AG15419" s="873"/>
      <c r="AN15419" s="669"/>
      <c r="IG15419" s="1009"/>
      <c r="IH15419" s="1009"/>
      <c r="II15419" s="1009"/>
      <c r="IJ15419" s="1009"/>
      <c r="IK15419" s="1009"/>
      <c r="IL15419" s="1009"/>
      <c r="IM15419" s="1009"/>
    </row>
    <row r="15420" spans="17:247" x14ac:dyDescent="0.25">
      <c r="Q15420" s="1333"/>
      <c r="R15420" s="1333"/>
      <c r="S15420" s="669"/>
      <c r="T15420" s="669"/>
      <c r="U15420" s="669"/>
      <c r="AG15420" s="873"/>
      <c r="AN15420" s="669"/>
      <c r="IG15420" s="1009"/>
      <c r="IH15420" s="1009"/>
      <c r="II15420" s="1009"/>
      <c r="IJ15420" s="1009"/>
      <c r="IK15420" s="1009"/>
      <c r="IL15420" s="1009"/>
      <c r="IM15420" s="1009"/>
    </row>
    <row r="15421" spans="17:247" x14ac:dyDescent="0.25">
      <c r="Q15421" s="1333"/>
      <c r="R15421" s="1333"/>
      <c r="S15421" s="669"/>
      <c r="T15421" s="669"/>
      <c r="U15421" s="669"/>
      <c r="AG15421" s="873"/>
      <c r="AN15421" s="669"/>
      <c r="IG15421" s="1009"/>
      <c r="IH15421" s="1009"/>
      <c r="II15421" s="1009"/>
      <c r="IJ15421" s="1009"/>
      <c r="IK15421" s="1009"/>
      <c r="IL15421" s="1009"/>
      <c r="IM15421" s="1009"/>
    </row>
    <row r="15422" spans="17:247" x14ac:dyDescent="0.25">
      <c r="Q15422" s="1333"/>
      <c r="R15422" s="1333"/>
      <c r="S15422" s="669"/>
      <c r="T15422" s="669"/>
      <c r="U15422" s="669"/>
      <c r="AG15422" s="873"/>
      <c r="AN15422" s="669"/>
      <c r="IG15422" s="1009"/>
      <c r="IH15422" s="1009"/>
      <c r="II15422" s="1009"/>
      <c r="IJ15422" s="1009"/>
      <c r="IK15422" s="1009"/>
      <c r="IL15422" s="1009"/>
      <c r="IM15422" s="1009"/>
    </row>
    <row r="15423" spans="17:247" x14ac:dyDescent="0.25">
      <c r="Q15423" s="1333"/>
      <c r="R15423" s="1333"/>
      <c r="S15423" s="669"/>
      <c r="T15423" s="669"/>
      <c r="U15423" s="669"/>
      <c r="AG15423" s="873"/>
      <c r="AN15423" s="669"/>
      <c r="IG15423" s="1009"/>
      <c r="IH15423" s="1009"/>
      <c r="II15423" s="1009"/>
      <c r="IJ15423" s="1009"/>
      <c r="IK15423" s="1009"/>
      <c r="IL15423" s="1009"/>
      <c r="IM15423" s="1009"/>
    </row>
    <row r="15424" spans="17:247" x14ac:dyDescent="0.25">
      <c r="Q15424" s="1333"/>
      <c r="R15424" s="1333"/>
      <c r="S15424" s="669"/>
      <c r="T15424" s="669"/>
      <c r="U15424" s="669"/>
      <c r="AG15424" s="873"/>
      <c r="AN15424" s="669"/>
      <c r="IG15424" s="1009"/>
      <c r="IH15424" s="1009"/>
      <c r="II15424" s="1009"/>
      <c r="IJ15424" s="1009"/>
      <c r="IK15424" s="1009"/>
      <c r="IL15424" s="1009"/>
      <c r="IM15424" s="1009"/>
    </row>
    <row r="15425" spans="17:247" x14ac:dyDescent="0.25">
      <c r="Q15425" s="1333"/>
      <c r="R15425" s="1333"/>
      <c r="S15425" s="669"/>
      <c r="T15425" s="669"/>
      <c r="U15425" s="669"/>
      <c r="AG15425" s="873"/>
      <c r="AN15425" s="669"/>
      <c r="IG15425" s="1009"/>
      <c r="IH15425" s="1009"/>
      <c r="II15425" s="1009"/>
      <c r="IJ15425" s="1009"/>
      <c r="IK15425" s="1009"/>
      <c r="IL15425" s="1009"/>
      <c r="IM15425" s="1009"/>
    </row>
    <row r="15426" spans="17:247" x14ac:dyDescent="0.25">
      <c r="Q15426" s="1333"/>
      <c r="R15426" s="1333"/>
      <c r="S15426" s="669"/>
      <c r="T15426" s="669"/>
      <c r="U15426" s="669"/>
      <c r="AG15426" s="873"/>
      <c r="AN15426" s="669"/>
      <c r="IG15426" s="1009"/>
      <c r="IH15426" s="1009"/>
      <c r="II15426" s="1009"/>
      <c r="IJ15426" s="1009"/>
      <c r="IK15426" s="1009"/>
      <c r="IL15426" s="1009"/>
      <c r="IM15426" s="1009"/>
    </row>
    <row r="15427" spans="17:247" x14ac:dyDescent="0.25">
      <c r="Q15427" s="1333"/>
      <c r="R15427" s="1333"/>
      <c r="S15427" s="669"/>
      <c r="T15427" s="669"/>
      <c r="U15427" s="669"/>
      <c r="AG15427" s="873"/>
      <c r="AN15427" s="669"/>
      <c r="IG15427" s="1009"/>
      <c r="IH15427" s="1009"/>
      <c r="II15427" s="1009"/>
      <c r="IJ15427" s="1009"/>
      <c r="IK15427" s="1009"/>
      <c r="IL15427" s="1009"/>
      <c r="IM15427" s="1009"/>
    </row>
    <row r="15428" spans="17:247" x14ac:dyDescent="0.25">
      <c r="Q15428" s="1333"/>
      <c r="R15428" s="1333"/>
      <c r="S15428" s="669"/>
      <c r="T15428" s="669"/>
      <c r="U15428" s="669"/>
      <c r="AG15428" s="873"/>
      <c r="AN15428" s="669"/>
      <c r="IG15428" s="1009"/>
      <c r="IH15428" s="1009"/>
      <c r="II15428" s="1009"/>
      <c r="IJ15428" s="1009"/>
      <c r="IK15428" s="1009"/>
      <c r="IL15428" s="1009"/>
      <c r="IM15428" s="1009"/>
    </row>
    <row r="15429" spans="17:247" x14ac:dyDescent="0.25">
      <c r="Q15429" s="1333"/>
      <c r="R15429" s="1333"/>
      <c r="S15429" s="669"/>
      <c r="T15429" s="669"/>
      <c r="U15429" s="669"/>
      <c r="AG15429" s="873"/>
      <c r="AN15429" s="669"/>
      <c r="IG15429" s="1009"/>
      <c r="IH15429" s="1009"/>
      <c r="II15429" s="1009"/>
      <c r="IJ15429" s="1009"/>
      <c r="IK15429" s="1009"/>
      <c r="IL15429" s="1009"/>
      <c r="IM15429" s="1009"/>
    </row>
    <row r="15430" spans="17:247" x14ac:dyDescent="0.25">
      <c r="Q15430" s="1333"/>
      <c r="R15430" s="1333"/>
      <c r="S15430" s="669"/>
      <c r="T15430" s="669"/>
      <c r="U15430" s="669"/>
      <c r="AG15430" s="873"/>
      <c r="AN15430" s="669"/>
      <c r="IG15430" s="1009"/>
      <c r="IH15430" s="1009"/>
      <c r="II15430" s="1009"/>
      <c r="IJ15430" s="1009"/>
      <c r="IK15430" s="1009"/>
      <c r="IL15430" s="1009"/>
      <c r="IM15430" s="1009"/>
    </row>
    <row r="15431" spans="17:247" x14ac:dyDescent="0.25">
      <c r="Q15431" s="1333"/>
      <c r="R15431" s="1333"/>
      <c r="S15431" s="669"/>
      <c r="T15431" s="669"/>
      <c r="U15431" s="669"/>
      <c r="AG15431" s="873"/>
      <c r="AN15431" s="669"/>
      <c r="IG15431" s="1009"/>
      <c r="IH15431" s="1009"/>
      <c r="II15431" s="1009"/>
      <c r="IJ15431" s="1009"/>
      <c r="IK15431" s="1009"/>
      <c r="IL15431" s="1009"/>
      <c r="IM15431" s="1009"/>
    </row>
    <row r="15432" spans="17:247" x14ac:dyDescent="0.25">
      <c r="Q15432" s="1333"/>
      <c r="R15432" s="1333"/>
      <c r="S15432" s="669"/>
      <c r="T15432" s="669"/>
      <c r="U15432" s="669"/>
      <c r="AG15432" s="873"/>
      <c r="AN15432" s="669"/>
      <c r="IG15432" s="1009"/>
      <c r="IH15432" s="1009"/>
      <c r="II15432" s="1009"/>
      <c r="IJ15432" s="1009"/>
      <c r="IK15432" s="1009"/>
      <c r="IL15432" s="1009"/>
      <c r="IM15432" s="1009"/>
    </row>
    <row r="15433" spans="17:247" x14ac:dyDescent="0.25">
      <c r="Q15433" s="1333"/>
      <c r="R15433" s="1333"/>
      <c r="S15433" s="669"/>
      <c r="T15433" s="669"/>
      <c r="U15433" s="669"/>
      <c r="AG15433" s="873"/>
      <c r="AN15433" s="669"/>
      <c r="IG15433" s="1009"/>
      <c r="IH15433" s="1009"/>
      <c r="II15433" s="1009"/>
      <c r="IJ15433" s="1009"/>
      <c r="IK15433" s="1009"/>
      <c r="IL15433" s="1009"/>
      <c r="IM15433" s="1009"/>
    </row>
    <row r="15434" spans="17:247" x14ac:dyDescent="0.25">
      <c r="Q15434" s="1333"/>
      <c r="R15434" s="1333"/>
      <c r="S15434" s="669"/>
      <c r="T15434" s="669"/>
      <c r="U15434" s="669"/>
      <c r="AG15434" s="873"/>
      <c r="AN15434" s="669"/>
      <c r="IG15434" s="1009"/>
      <c r="IH15434" s="1009"/>
      <c r="II15434" s="1009"/>
      <c r="IJ15434" s="1009"/>
      <c r="IK15434" s="1009"/>
      <c r="IL15434" s="1009"/>
      <c r="IM15434" s="1009"/>
    </row>
    <row r="15435" spans="17:247" x14ac:dyDescent="0.25">
      <c r="Q15435" s="1333"/>
      <c r="R15435" s="1333"/>
      <c r="S15435" s="669"/>
      <c r="T15435" s="669"/>
      <c r="U15435" s="669"/>
      <c r="AG15435" s="873"/>
      <c r="AN15435" s="669"/>
      <c r="IG15435" s="1009"/>
      <c r="IH15435" s="1009"/>
      <c r="II15435" s="1009"/>
      <c r="IJ15435" s="1009"/>
      <c r="IK15435" s="1009"/>
      <c r="IL15435" s="1009"/>
      <c r="IM15435" s="1009"/>
    </row>
    <row r="15436" spans="17:247" x14ac:dyDescent="0.25">
      <c r="Q15436" s="1333"/>
      <c r="R15436" s="1333"/>
      <c r="S15436" s="669"/>
      <c r="T15436" s="669"/>
      <c r="U15436" s="669"/>
      <c r="AG15436" s="873"/>
      <c r="AN15436" s="669"/>
      <c r="IG15436" s="1009"/>
      <c r="IH15436" s="1009"/>
      <c r="II15436" s="1009"/>
      <c r="IJ15436" s="1009"/>
      <c r="IK15436" s="1009"/>
      <c r="IL15436" s="1009"/>
      <c r="IM15436" s="1009"/>
    </row>
    <row r="15437" spans="17:247" x14ac:dyDescent="0.25">
      <c r="Q15437" s="1333"/>
      <c r="R15437" s="1333"/>
      <c r="S15437" s="669"/>
      <c r="T15437" s="669"/>
      <c r="U15437" s="669"/>
      <c r="AG15437" s="873"/>
      <c r="AN15437" s="669"/>
      <c r="IG15437" s="1009"/>
      <c r="IH15437" s="1009"/>
      <c r="II15437" s="1009"/>
      <c r="IJ15437" s="1009"/>
      <c r="IK15437" s="1009"/>
      <c r="IL15437" s="1009"/>
      <c r="IM15437" s="1009"/>
    </row>
    <row r="15438" spans="17:247" x14ac:dyDescent="0.25">
      <c r="Q15438" s="1333"/>
      <c r="R15438" s="1333"/>
      <c r="S15438" s="669"/>
      <c r="T15438" s="669"/>
      <c r="U15438" s="669"/>
      <c r="AG15438" s="873"/>
      <c r="AN15438" s="669"/>
      <c r="IG15438" s="1009"/>
      <c r="IH15438" s="1009"/>
      <c r="II15438" s="1009"/>
      <c r="IJ15438" s="1009"/>
      <c r="IK15438" s="1009"/>
      <c r="IL15438" s="1009"/>
      <c r="IM15438" s="1009"/>
    </row>
    <row r="15439" spans="17:247" x14ac:dyDescent="0.25">
      <c r="Q15439" s="1333"/>
      <c r="R15439" s="1333"/>
      <c r="S15439" s="669"/>
      <c r="T15439" s="669"/>
      <c r="U15439" s="669"/>
      <c r="AG15439" s="873"/>
      <c r="AN15439" s="669"/>
      <c r="IG15439" s="1009"/>
      <c r="IH15439" s="1009"/>
      <c r="II15439" s="1009"/>
      <c r="IJ15439" s="1009"/>
      <c r="IK15439" s="1009"/>
      <c r="IL15439" s="1009"/>
      <c r="IM15439" s="1009"/>
    </row>
    <row r="15440" spans="17:247" x14ac:dyDescent="0.25">
      <c r="Q15440" s="1333"/>
      <c r="R15440" s="1333"/>
      <c r="S15440" s="669"/>
      <c r="T15440" s="669"/>
      <c r="U15440" s="669"/>
      <c r="AG15440" s="873"/>
      <c r="AN15440" s="669"/>
      <c r="IG15440" s="1009"/>
      <c r="IH15440" s="1009"/>
      <c r="II15440" s="1009"/>
      <c r="IJ15440" s="1009"/>
      <c r="IK15440" s="1009"/>
      <c r="IL15440" s="1009"/>
      <c r="IM15440" s="1009"/>
    </row>
    <row r="15441" spans="17:247" x14ac:dyDescent="0.25">
      <c r="Q15441" s="1333"/>
      <c r="R15441" s="1333"/>
      <c r="S15441" s="669"/>
      <c r="T15441" s="669"/>
      <c r="U15441" s="669"/>
      <c r="AG15441" s="873"/>
      <c r="AN15441" s="669"/>
      <c r="IG15441" s="1009"/>
      <c r="IH15441" s="1009"/>
      <c r="II15441" s="1009"/>
      <c r="IJ15441" s="1009"/>
      <c r="IK15441" s="1009"/>
      <c r="IL15441" s="1009"/>
      <c r="IM15441" s="1009"/>
    </row>
    <row r="15442" spans="17:247" x14ac:dyDescent="0.25">
      <c r="Q15442" s="1333"/>
      <c r="R15442" s="1333"/>
      <c r="S15442" s="669"/>
      <c r="T15442" s="669"/>
      <c r="U15442" s="669"/>
      <c r="AG15442" s="873"/>
      <c r="AN15442" s="669"/>
      <c r="IG15442" s="1009"/>
      <c r="IH15442" s="1009"/>
      <c r="II15442" s="1009"/>
      <c r="IJ15442" s="1009"/>
      <c r="IK15442" s="1009"/>
      <c r="IL15442" s="1009"/>
      <c r="IM15442" s="1009"/>
    </row>
    <row r="15443" spans="17:247" x14ac:dyDescent="0.25">
      <c r="Q15443" s="1333"/>
      <c r="R15443" s="1333"/>
      <c r="S15443" s="669"/>
      <c r="T15443" s="669"/>
      <c r="U15443" s="669"/>
      <c r="AG15443" s="873"/>
      <c r="AN15443" s="669"/>
      <c r="IG15443" s="1009"/>
      <c r="IH15443" s="1009"/>
      <c r="II15443" s="1009"/>
      <c r="IJ15443" s="1009"/>
      <c r="IK15443" s="1009"/>
      <c r="IL15443" s="1009"/>
      <c r="IM15443" s="1009"/>
    </row>
    <row r="15444" spans="17:247" x14ac:dyDescent="0.25">
      <c r="Q15444" s="1333"/>
      <c r="R15444" s="1333"/>
      <c r="S15444" s="669"/>
      <c r="T15444" s="669"/>
      <c r="U15444" s="669"/>
      <c r="AG15444" s="873"/>
      <c r="AN15444" s="669"/>
      <c r="IG15444" s="1009"/>
      <c r="IH15444" s="1009"/>
      <c r="II15444" s="1009"/>
      <c r="IJ15444" s="1009"/>
      <c r="IK15444" s="1009"/>
      <c r="IL15444" s="1009"/>
      <c r="IM15444" s="1009"/>
    </row>
    <row r="15445" spans="17:247" x14ac:dyDescent="0.25">
      <c r="Q15445" s="1333"/>
      <c r="R15445" s="1333"/>
      <c r="S15445" s="669"/>
      <c r="T15445" s="669"/>
      <c r="U15445" s="669"/>
      <c r="AG15445" s="873"/>
      <c r="AN15445" s="669"/>
      <c r="IG15445" s="1009"/>
      <c r="IH15445" s="1009"/>
      <c r="II15445" s="1009"/>
      <c r="IJ15445" s="1009"/>
      <c r="IK15445" s="1009"/>
      <c r="IL15445" s="1009"/>
      <c r="IM15445" s="1009"/>
    </row>
    <row r="15446" spans="17:247" x14ac:dyDescent="0.25">
      <c r="Q15446" s="1333"/>
      <c r="R15446" s="1333"/>
      <c r="S15446" s="669"/>
      <c r="T15446" s="669"/>
      <c r="U15446" s="669"/>
      <c r="AG15446" s="873"/>
      <c r="AN15446" s="669"/>
      <c r="IG15446" s="1009"/>
      <c r="IH15446" s="1009"/>
      <c r="II15446" s="1009"/>
      <c r="IJ15446" s="1009"/>
      <c r="IK15446" s="1009"/>
      <c r="IL15446" s="1009"/>
      <c r="IM15446" s="1009"/>
    </row>
    <row r="15447" spans="17:247" x14ac:dyDescent="0.25">
      <c r="Q15447" s="1333"/>
      <c r="R15447" s="1333"/>
      <c r="S15447" s="669"/>
      <c r="T15447" s="669"/>
      <c r="U15447" s="669"/>
      <c r="AG15447" s="873"/>
      <c r="AN15447" s="669"/>
      <c r="IG15447" s="1009"/>
      <c r="IH15447" s="1009"/>
      <c r="II15447" s="1009"/>
      <c r="IJ15447" s="1009"/>
      <c r="IK15447" s="1009"/>
      <c r="IL15447" s="1009"/>
      <c r="IM15447" s="1009"/>
    </row>
    <row r="15448" spans="17:247" x14ac:dyDescent="0.25">
      <c r="Q15448" s="1333"/>
      <c r="R15448" s="1333"/>
      <c r="S15448" s="669"/>
      <c r="T15448" s="669"/>
      <c r="U15448" s="669"/>
      <c r="AG15448" s="873"/>
      <c r="AN15448" s="669"/>
      <c r="IG15448" s="1009"/>
      <c r="IH15448" s="1009"/>
      <c r="II15448" s="1009"/>
      <c r="IJ15448" s="1009"/>
      <c r="IK15448" s="1009"/>
      <c r="IL15448" s="1009"/>
      <c r="IM15448" s="1009"/>
    </row>
    <row r="15449" spans="17:247" x14ac:dyDescent="0.25">
      <c r="Q15449" s="1333"/>
      <c r="R15449" s="1333"/>
      <c r="S15449" s="669"/>
      <c r="T15449" s="669"/>
      <c r="U15449" s="669"/>
      <c r="AG15449" s="873"/>
      <c r="AN15449" s="669"/>
      <c r="IG15449" s="1009"/>
      <c r="IH15449" s="1009"/>
      <c r="II15449" s="1009"/>
      <c r="IJ15449" s="1009"/>
      <c r="IK15449" s="1009"/>
      <c r="IL15449" s="1009"/>
      <c r="IM15449" s="1009"/>
    </row>
    <row r="15450" spans="17:247" x14ac:dyDescent="0.25">
      <c r="Q15450" s="1333"/>
      <c r="R15450" s="1333"/>
      <c r="S15450" s="669"/>
      <c r="T15450" s="669"/>
      <c r="U15450" s="669"/>
      <c r="AG15450" s="873"/>
      <c r="AN15450" s="669"/>
      <c r="IG15450" s="1009"/>
      <c r="IH15450" s="1009"/>
      <c r="II15450" s="1009"/>
      <c r="IJ15450" s="1009"/>
      <c r="IK15450" s="1009"/>
      <c r="IL15450" s="1009"/>
      <c r="IM15450" s="1009"/>
    </row>
    <row r="15451" spans="17:247" x14ac:dyDescent="0.25">
      <c r="Q15451" s="1333"/>
      <c r="R15451" s="1333"/>
      <c r="S15451" s="669"/>
      <c r="T15451" s="669"/>
      <c r="U15451" s="669"/>
      <c r="AG15451" s="873"/>
      <c r="AN15451" s="669"/>
      <c r="IG15451" s="1009"/>
      <c r="IH15451" s="1009"/>
      <c r="II15451" s="1009"/>
      <c r="IJ15451" s="1009"/>
      <c r="IK15451" s="1009"/>
      <c r="IL15451" s="1009"/>
      <c r="IM15451" s="1009"/>
    </row>
    <row r="15452" spans="17:247" x14ac:dyDescent="0.25">
      <c r="Q15452" s="1333"/>
      <c r="R15452" s="1333"/>
      <c r="S15452" s="669"/>
      <c r="T15452" s="669"/>
      <c r="U15452" s="669"/>
      <c r="AG15452" s="873"/>
      <c r="AN15452" s="669"/>
      <c r="IG15452" s="1009"/>
      <c r="IH15452" s="1009"/>
      <c r="II15452" s="1009"/>
      <c r="IJ15452" s="1009"/>
      <c r="IK15452" s="1009"/>
      <c r="IL15452" s="1009"/>
      <c r="IM15452" s="1009"/>
    </row>
    <row r="15453" spans="17:247" x14ac:dyDescent="0.25">
      <c r="Q15453" s="1333"/>
      <c r="R15453" s="1333"/>
      <c r="S15453" s="669"/>
      <c r="T15453" s="669"/>
      <c r="U15453" s="669"/>
      <c r="AG15453" s="873"/>
      <c r="AN15453" s="669"/>
      <c r="IG15453" s="1009"/>
      <c r="IH15453" s="1009"/>
      <c r="II15453" s="1009"/>
      <c r="IJ15453" s="1009"/>
      <c r="IK15453" s="1009"/>
      <c r="IL15453" s="1009"/>
      <c r="IM15453" s="1009"/>
    </row>
    <row r="15454" spans="17:247" x14ac:dyDescent="0.25">
      <c r="Q15454" s="1333"/>
      <c r="R15454" s="1333"/>
      <c r="S15454" s="669"/>
      <c r="T15454" s="669"/>
      <c r="U15454" s="669"/>
      <c r="AG15454" s="873"/>
      <c r="AN15454" s="669"/>
      <c r="IG15454" s="1009"/>
      <c r="IH15454" s="1009"/>
      <c r="II15454" s="1009"/>
      <c r="IJ15454" s="1009"/>
      <c r="IK15454" s="1009"/>
      <c r="IL15454" s="1009"/>
      <c r="IM15454" s="1009"/>
    </row>
    <row r="15455" spans="17:247" x14ac:dyDescent="0.25">
      <c r="Q15455" s="1333"/>
      <c r="R15455" s="1333"/>
      <c r="S15455" s="669"/>
      <c r="T15455" s="669"/>
      <c r="U15455" s="669"/>
      <c r="AG15455" s="873"/>
      <c r="AN15455" s="669"/>
      <c r="IG15455" s="1009"/>
      <c r="IH15455" s="1009"/>
      <c r="II15455" s="1009"/>
      <c r="IJ15455" s="1009"/>
      <c r="IK15455" s="1009"/>
      <c r="IL15455" s="1009"/>
      <c r="IM15455" s="1009"/>
    </row>
    <row r="15456" spans="17:247" x14ac:dyDescent="0.25">
      <c r="Q15456" s="1333"/>
      <c r="R15456" s="1333"/>
      <c r="S15456" s="669"/>
      <c r="T15456" s="669"/>
      <c r="U15456" s="669"/>
      <c r="AG15456" s="873"/>
      <c r="AN15456" s="669"/>
      <c r="IG15456" s="1009"/>
      <c r="IH15456" s="1009"/>
      <c r="II15456" s="1009"/>
      <c r="IJ15456" s="1009"/>
      <c r="IK15456" s="1009"/>
      <c r="IL15456" s="1009"/>
      <c r="IM15456" s="1009"/>
    </row>
    <row r="15457" spans="17:247" x14ac:dyDescent="0.25">
      <c r="Q15457" s="1333"/>
      <c r="R15457" s="1333"/>
      <c r="S15457" s="669"/>
      <c r="T15457" s="669"/>
      <c r="U15457" s="669"/>
      <c r="AG15457" s="873"/>
      <c r="AN15457" s="669"/>
      <c r="IG15457" s="1009"/>
      <c r="IH15457" s="1009"/>
      <c r="II15457" s="1009"/>
      <c r="IJ15457" s="1009"/>
      <c r="IK15457" s="1009"/>
      <c r="IL15457" s="1009"/>
      <c r="IM15457" s="1009"/>
    </row>
    <row r="15458" spans="17:247" x14ac:dyDescent="0.25">
      <c r="Q15458" s="1333"/>
      <c r="R15458" s="1333"/>
      <c r="S15458" s="669"/>
      <c r="T15458" s="669"/>
      <c r="U15458" s="669"/>
      <c r="AG15458" s="873"/>
      <c r="AN15458" s="669"/>
      <c r="IG15458" s="1009"/>
      <c r="IH15458" s="1009"/>
      <c r="II15458" s="1009"/>
      <c r="IJ15458" s="1009"/>
      <c r="IK15458" s="1009"/>
      <c r="IL15458" s="1009"/>
      <c r="IM15458" s="1009"/>
    </row>
    <row r="15459" spans="17:247" x14ac:dyDescent="0.25">
      <c r="Q15459" s="1333"/>
      <c r="R15459" s="1333"/>
      <c r="S15459" s="669"/>
      <c r="T15459" s="669"/>
      <c r="U15459" s="669"/>
      <c r="AG15459" s="873"/>
      <c r="AN15459" s="669"/>
      <c r="IG15459" s="1009"/>
      <c r="IH15459" s="1009"/>
      <c r="II15459" s="1009"/>
      <c r="IJ15459" s="1009"/>
      <c r="IK15459" s="1009"/>
      <c r="IL15459" s="1009"/>
      <c r="IM15459" s="1009"/>
    </row>
    <row r="15460" spans="17:247" x14ac:dyDescent="0.25">
      <c r="Q15460" s="1333"/>
      <c r="R15460" s="1333"/>
      <c r="S15460" s="669"/>
      <c r="T15460" s="669"/>
      <c r="U15460" s="669"/>
      <c r="AG15460" s="873"/>
      <c r="AN15460" s="669"/>
      <c r="IG15460" s="1009"/>
      <c r="IH15460" s="1009"/>
      <c r="II15460" s="1009"/>
      <c r="IJ15460" s="1009"/>
      <c r="IK15460" s="1009"/>
      <c r="IL15460" s="1009"/>
      <c r="IM15460" s="1009"/>
    </row>
    <row r="15461" spans="17:247" x14ac:dyDescent="0.25">
      <c r="Q15461" s="1333"/>
      <c r="R15461" s="1333"/>
      <c r="S15461" s="669"/>
      <c r="T15461" s="669"/>
      <c r="U15461" s="669"/>
      <c r="AG15461" s="873"/>
      <c r="AN15461" s="669"/>
      <c r="IG15461" s="1009"/>
      <c r="IH15461" s="1009"/>
      <c r="II15461" s="1009"/>
      <c r="IJ15461" s="1009"/>
      <c r="IK15461" s="1009"/>
      <c r="IL15461" s="1009"/>
      <c r="IM15461" s="1009"/>
    </row>
    <row r="15462" spans="17:247" x14ac:dyDescent="0.25">
      <c r="Q15462" s="1333"/>
      <c r="R15462" s="1333"/>
      <c r="S15462" s="669"/>
      <c r="T15462" s="669"/>
      <c r="U15462" s="669"/>
      <c r="AG15462" s="873"/>
      <c r="AN15462" s="669"/>
      <c r="IG15462" s="1009"/>
      <c r="IH15462" s="1009"/>
      <c r="II15462" s="1009"/>
      <c r="IJ15462" s="1009"/>
      <c r="IK15462" s="1009"/>
      <c r="IL15462" s="1009"/>
      <c r="IM15462" s="1009"/>
    </row>
    <row r="15463" spans="17:247" x14ac:dyDescent="0.25">
      <c r="Q15463" s="1333"/>
      <c r="R15463" s="1333"/>
      <c r="S15463" s="669"/>
      <c r="T15463" s="669"/>
      <c r="U15463" s="669"/>
      <c r="AG15463" s="873"/>
      <c r="AN15463" s="669"/>
      <c r="IG15463" s="1009"/>
      <c r="IH15463" s="1009"/>
      <c r="II15463" s="1009"/>
      <c r="IJ15463" s="1009"/>
      <c r="IK15463" s="1009"/>
      <c r="IL15463" s="1009"/>
      <c r="IM15463" s="1009"/>
    </row>
    <row r="15464" spans="17:247" x14ac:dyDescent="0.25">
      <c r="Q15464" s="1333"/>
      <c r="R15464" s="1333"/>
      <c r="S15464" s="669"/>
      <c r="T15464" s="669"/>
      <c r="U15464" s="669"/>
      <c r="AG15464" s="873"/>
      <c r="AN15464" s="669"/>
      <c r="IG15464" s="1009"/>
      <c r="IH15464" s="1009"/>
      <c r="II15464" s="1009"/>
      <c r="IJ15464" s="1009"/>
      <c r="IK15464" s="1009"/>
      <c r="IL15464" s="1009"/>
      <c r="IM15464" s="1009"/>
    </row>
    <row r="15465" spans="17:247" x14ac:dyDescent="0.25">
      <c r="Q15465" s="1333"/>
      <c r="R15465" s="1333"/>
      <c r="S15465" s="669"/>
      <c r="T15465" s="669"/>
      <c r="U15465" s="669"/>
      <c r="AG15465" s="873"/>
      <c r="AN15465" s="669"/>
      <c r="IG15465" s="1009"/>
      <c r="IH15465" s="1009"/>
      <c r="II15465" s="1009"/>
      <c r="IJ15465" s="1009"/>
      <c r="IK15465" s="1009"/>
      <c r="IL15465" s="1009"/>
      <c r="IM15465" s="1009"/>
    </row>
    <row r="15466" spans="17:247" x14ac:dyDescent="0.25">
      <c r="Q15466" s="1333"/>
      <c r="R15466" s="1333"/>
      <c r="S15466" s="669"/>
      <c r="T15466" s="669"/>
      <c r="U15466" s="669"/>
      <c r="AG15466" s="873"/>
      <c r="AN15466" s="669"/>
      <c r="IG15466" s="1009"/>
      <c r="IH15466" s="1009"/>
      <c r="II15466" s="1009"/>
      <c r="IJ15466" s="1009"/>
      <c r="IK15466" s="1009"/>
      <c r="IL15466" s="1009"/>
      <c r="IM15466" s="1009"/>
    </row>
    <row r="15467" spans="17:247" x14ac:dyDescent="0.25">
      <c r="Q15467" s="1333"/>
      <c r="R15467" s="1333"/>
      <c r="S15467" s="669"/>
      <c r="T15467" s="669"/>
      <c r="U15467" s="669"/>
      <c r="AG15467" s="873"/>
      <c r="AN15467" s="669"/>
      <c r="IG15467" s="1009"/>
      <c r="IH15467" s="1009"/>
      <c r="II15467" s="1009"/>
      <c r="IJ15467" s="1009"/>
      <c r="IK15467" s="1009"/>
      <c r="IL15467" s="1009"/>
      <c r="IM15467" s="1009"/>
    </row>
    <row r="15468" spans="17:247" x14ac:dyDescent="0.25">
      <c r="Q15468" s="1333"/>
      <c r="R15468" s="1333"/>
      <c r="S15468" s="669"/>
      <c r="T15468" s="669"/>
      <c r="U15468" s="669"/>
      <c r="AG15468" s="873"/>
      <c r="AN15468" s="669"/>
      <c r="IG15468" s="1009"/>
      <c r="IH15468" s="1009"/>
      <c r="II15468" s="1009"/>
      <c r="IJ15468" s="1009"/>
      <c r="IK15468" s="1009"/>
      <c r="IL15468" s="1009"/>
      <c r="IM15468" s="1009"/>
    </row>
    <row r="15469" spans="17:247" x14ac:dyDescent="0.25">
      <c r="Q15469" s="1333"/>
      <c r="R15469" s="1333"/>
      <c r="S15469" s="669"/>
      <c r="T15469" s="669"/>
      <c r="U15469" s="669"/>
      <c r="AG15469" s="873"/>
      <c r="AN15469" s="669"/>
      <c r="IG15469" s="1009"/>
      <c r="IH15469" s="1009"/>
      <c r="II15469" s="1009"/>
      <c r="IJ15469" s="1009"/>
      <c r="IK15469" s="1009"/>
      <c r="IL15469" s="1009"/>
      <c r="IM15469" s="1009"/>
    </row>
    <row r="15470" spans="17:247" x14ac:dyDescent="0.25">
      <c r="Q15470" s="1333"/>
      <c r="R15470" s="1333"/>
      <c r="S15470" s="669"/>
      <c r="T15470" s="669"/>
      <c r="U15470" s="669"/>
      <c r="AG15470" s="873"/>
      <c r="AN15470" s="669"/>
      <c r="IG15470" s="1009"/>
      <c r="IH15470" s="1009"/>
      <c r="II15470" s="1009"/>
      <c r="IJ15470" s="1009"/>
      <c r="IK15470" s="1009"/>
      <c r="IL15470" s="1009"/>
      <c r="IM15470" s="1009"/>
    </row>
    <row r="15471" spans="17:247" x14ac:dyDescent="0.25">
      <c r="Q15471" s="1333"/>
      <c r="R15471" s="1333"/>
      <c r="S15471" s="669"/>
      <c r="T15471" s="669"/>
      <c r="U15471" s="669"/>
      <c r="AG15471" s="873"/>
      <c r="AN15471" s="669"/>
      <c r="IG15471" s="1009"/>
      <c r="IH15471" s="1009"/>
      <c r="II15471" s="1009"/>
      <c r="IJ15471" s="1009"/>
      <c r="IK15471" s="1009"/>
      <c r="IL15471" s="1009"/>
      <c r="IM15471" s="1009"/>
    </row>
    <row r="15472" spans="17:247" x14ac:dyDescent="0.25">
      <c r="Q15472" s="1333"/>
      <c r="R15472" s="1333"/>
      <c r="S15472" s="669"/>
      <c r="T15472" s="669"/>
      <c r="U15472" s="669"/>
      <c r="AG15472" s="873"/>
      <c r="AN15472" s="669"/>
      <c r="IG15472" s="1009"/>
      <c r="IH15472" s="1009"/>
      <c r="II15472" s="1009"/>
      <c r="IJ15472" s="1009"/>
      <c r="IK15472" s="1009"/>
      <c r="IL15472" s="1009"/>
      <c r="IM15472" s="1009"/>
    </row>
    <row r="15473" spans="17:247" x14ac:dyDescent="0.25">
      <c r="Q15473" s="1333"/>
      <c r="R15473" s="1333"/>
      <c r="S15473" s="669"/>
      <c r="T15473" s="669"/>
      <c r="U15473" s="669"/>
      <c r="AG15473" s="873"/>
      <c r="AN15473" s="669"/>
      <c r="IG15473" s="1009"/>
      <c r="IH15473" s="1009"/>
      <c r="II15473" s="1009"/>
      <c r="IJ15473" s="1009"/>
      <c r="IK15473" s="1009"/>
      <c r="IL15473" s="1009"/>
      <c r="IM15473" s="1009"/>
    </row>
    <row r="15474" spans="17:247" x14ac:dyDescent="0.25">
      <c r="Q15474" s="1333"/>
      <c r="R15474" s="1333"/>
      <c r="S15474" s="669"/>
      <c r="T15474" s="669"/>
      <c r="U15474" s="669"/>
      <c r="AG15474" s="873"/>
      <c r="AN15474" s="669"/>
      <c r="IG15474" s="1009"/>
      <c r="IH15474" s="1009"/>
      <c r="II15474" s="1009"/>
      <c r="IJ15474" s="1009"/>
      <c r="IK15474" s="1009"/>
      <c r="IL15474" s="1009"/>
      <c r="IM15474" s="1009"/>
    </row>
    <row r="15475" spans="17:247" x14ac:dyDescent="0.25">
      <c r="Q15475" s="1333"/>
      <c r="R15475" s="1333"/>
      <c r="S15475" s="669"/>
      <c r="T15475" s="669"/>
      <c r="U15475" s="669"/>
      <c r="AG15475" s="873"/>
      <c r="AN15475" s="669"/>
      <c r="IG15475" s="1009"/>
      <c r="IH15475" s="1009"/>
      <c r="II15475" s="1009"/>
      <c r="IJ15475" s="1009"/>
      <c r="IK15475" s="1009"/>
      <c r="IL15475" s="1009"/>
      <c r="IM15475" s="1009"/>
    </row>
    <row r="15476" spans="17:247" x14ac:dyDescent="0.25">
      <c r="Q15476" s="1333"/>
      <c r="R15476" s="1333"/>
      <c r="S15476" s="669"/>
      <c r="T15476" s="669"/>
      <c r="U15476" s="669"/>
      <c r="AG15476" s="873"/>
      <c r="AN15476" s="669"/>
      <c r="IG15476" s="1009"/>
      <c r="IH15476" s="1009"/>
      <c r="II15476" s="1009"/>
      <c r="IJ15476" s="1009"/>
      <c r="IK15476" s="1009"/>
      <c r="IL15476" s="1009"/>
      <c r="IM15476" s="1009"/>
    </row>
    <row r="15477" spans="17:247" x14ac:dyDescent="0.25">
      <c r="Q15477" s="1333"/>
      <c r="R15477" s="1333"/>
      <c r="S15477" s="669"/>
      <c r="T15477" s="669"/>
      <c r="U15477" s="669"/>
      <c r="AG15477" s="873"/>
      <c r="AN15477" s="669"/>
      <c r="IG15477" s="1009"/>
      <c r="IH15477" s="1009"/>
      <c r="II15477" s="1009"/>
      <c r="IJ15477" s="1009"/>
      <c r="IK15477" s="1009"/>
      <c r="IL15477" s="1009"/>
      <c r="IM15477" s="1009"/>
    </row>
    <row r="15478" spans="17:247" x14ac:dyDescent="0.25">
      <c r="Q15478" s="1333"/>
      <c r="R15478" s="1333"/>
      <c r="S15478" s="669"/>
      <c r="T15478" s="669"/>
      <c r="U15478" s="669"/>
      <c r="AG15478" s="873"/>
      <c r="AN15478" s="669"/>
      <c r="IG15478" s="1009"/>
      <c r="IH15478" s="1009"/>
      <c r="II15478" s="1009"/>
      <c r="IJ15478" s="1009"/>
      <c r="IK15478" s="1009"/>
      <c r="IL15478" s="1009"/>
      <c r="IM15478" s="1009"/>
    </row>
    <row r="15479" spans="17:247" x14ac:dyDescent="0.25">
      <c r="Q15479" s="1333"/>
      <c r="R15479" s="1333"/>
      <c r="S15479" s="669"/>
      <c r="T15479" s="669"/>
      <c r="U15479" s="669"/>
      <c r="AG15479" s="873"/>
      <c r="AN15479" s="669"/>
      <c r="IG15479" s="1009"/>
      <c r="IH15479" s="1009"/>
      <c r="II15479" s="1009"/>
      <c r="IJ15479" s="1009"/>
      <c r="IK15479" s="1009"/>
      <c r="IL15479" s="1009"/>
      <c r="IM15479" s="1009"/>
    </row>
    <row r="15480" spans="17:247" x14ac:dyDescent="0.25">
      <c r="Q15480" s="1333"/>
      <c r="R15480" s="1333"/>
      <c r="S15480" s="669"/>
      <c r="T15480" s="669"/>
      <c r="U15480" s="669"/>
      <c r="AG15480" s="873"/>
      <c r="AN15480" s="669"/>
      <c r="IG15480" s="1009"/>
      <c r="IH15480" s="1009"/>
      <c r="II15480" s="1009"/>
      <c r="IJ15480" s="1009"/>
      <c r="IK15480" s="1009"/>
      <c r="IL15480" s="1009"/>
      <c r="IM15480" s="1009"/>
    </row>
    <row r="15481" spans="17:247" x14ac:dyDescent="0.25">
      <c r="Q15481" s="1333"/>
      <c r="R15481" s="1333"/>
      <c r="S15481" s="669"/>
      <c r="T15481" s="669"/>
      <c r="U15481" s="669"/>
      <c r="AG15481" s="873"/>
      <c r="AN15481" s="669"/>
      <c r="IG15481" s="1009"/>
      <c r="IH15481" s="1009"/>
      <c r="II15481" s="1009"/>
      <c r="IJ15481" s="1009"/>
      <c r="IK15481" s="1009"/>
      <c r="IL15481" s="1009"/>
      <c r="IM15481" s="1009"/>
    </row>
    <row r="15482" spans="17:247" x14ac:dyDescent="0.25">
      <c r="Q15482" s="1333"/>
      <c r="R15482" s="1333"/>
      <c r="S15482" s="669"/>
      <c r="T15482" s="669"/>
      <c r="U15482" s="669"/>
      <c r="AG15482" s="873"/>
      <c r="AN15482" s="669"/>
      <c r="IG15482" s="1009"/>
      <c r="IH15482" s="1009"/>
      <c r="II15482" s="1009"/>
      <c r="IJ15482" s="1009"/>
      <c r="IK15482" s="1009"/>
      <c r="IL15482" s="1009"/>
      <c r="IM15482" s="1009"/>
    </row>
    <row r="15483" spans="17:247" x14ac:dyDescent="0.25">
      <c r="Q15483" s="1333"/>
      <c r="R15483" s="1333"/>
      <c r="S15483" s="669"/>
      <c r="T15483" s="669"/>
      <c r="U15483" s="669"/>
      <c r="AG15483" s="873"/>
      <c r="AN15483" s="669"/>
      <c r="IG15483" s="1009"/>
      <c r="IH15483" s="1009"/>
      <c r="II15483" s="1009"/>
      <c r="IJ15483" s="1009"/>
      <c r="IK15483" s="1009"/>
      <c r="IL15483" s="1009"/>
      <c r="IM15483" s="1009"/>
    </row>
    <row r="15484" spans="17:247" x14ac:dyDescent="0.25">
      <c r="Q15484" s="1333"/>
      <c r="R15484" s="1333"/>
      <c r="S15484" s="669"/>
      <c r="T15484" s="669"/>
      <c r="U15484" s="669"/>
      <c r="AG15484" s="873"/>
      <c r="AN15484" s="669"/>
      <c r="IG15484" s="1009"/>
      <c r="IH15484" s="1009"/>
      <c r="II15484" s="1009"/>
      <c r="IJ15484" s="1009"/>
      <c r="IK15484" s="1009"/>
      <c r="IL15484" s="1009"/>
      <c r="IM15484" s="1009"/>
    </row>
    <row r="15485" spans="17:247" x14ac:dyDescent="0.25">
      <c r="Q15485" s="1333"/>
      <c r="R15485" s="1333"/>
      <c r="S15485" s="669"/>
      <c r="T15485" s="669"/>
      <c r="U15485" s="669"/>
      <c r="AG15485" s="873"/>
      <c r="AN15485" s="669"/>
      <c r="IG15485" s="1009"/>
      <c r="IH15485" s="1009"/>
      <c r="II15485" s="1009"/>
      <c r="IJ15485" s="1009"/>
      <c r="IK15485" s="1009"/>
      <c r="IL15485" s="1009"/>
      <c r="IM15485" s="1009"/>
    </row>
    <row r="15486" spans="17:247" x14ac:dyDescent="0.25">
      <c r="Q15486" s="1333"/>
      <c r="R15486" s="1333"/>
      <c r="S15486" s="669"/>
      <c r="T15486" s="669"/>
      <c r="U15486" s="669"/>
      <c r="AG15486" s="873"/>
      <c r="AN15486" s="669"/>
      <c r="IG15486" s="1009"/>
      <c r="IH15486" s="1009"/>
      <c r="II15486" s="1009"/>
      <c r="IJ15486" s="1009"/>
      <c r="IK15486" s="1009"/>
      <c r="IL15486" s="1009"/>
      <c r="IM15486" s="1009"/>
    </row>
    <row r="15487" spans="17:247" x14ac:dyDescent="0.25">
      <c r="Q15487" s="1333"/>
      <c r="R15487" s="1333"/>
      <c r="S15487" s="669"/>
      <c r="T15487" s="669"/>
      <c r="U15487" s="669"/>
      <c r="AG15487" s="873"/>
      <c r="AN15487" s="669"/>
      <c r="IG15487" s="1009"/>
      <c r="IH15487" s="1009"/>
      <c r="II15487" s="1009"/>
      <c r="IJ15487" s="1009"/>
      <c r="IK15487" s="1009"/>
      <c r="IL15487" s="1009"/>
      <c r="IM15487" s="1009"/>
    </row>
    <row r="15488" spans="17:247" x14ac:dyDescent="0.25">
      <c r="Q15488" s="1333"/>
      <c r="R15488" s="1333"/>
      <c r="S15488" s="669"/>
      <c r="T15488" s="669"/>
      <c r="U15488" s="669"/>
      <c r="AG15488" s="873"/>
      <c r="AN15488" s="669"/>
      <c r="IG15488" s="1009"/>
      <c r="IH15488" s="1009"/>
      <c r="II15488" s="1009"/>
      <c r="IJ15488" s="1009"/>
      <c r="IK15488" s="1009"/>
      <c r="IL15488" s="1009"/>
      <c r="IM15488" s="1009"/>
    </row>
    <row r="15489" spans="17:247" x14ac:dyDescent="0.25">
      <c r="Q15489" s="1333"/>
      <c r="R15489" s="1333"/>
      <c r="S15489" s="669"/>
      <c r="T15489" s="669"/>
      <c r="U15489" s="669"/>
      <c r="AG15489" s="873"/>
      <c r="AN15489" s="669"/>
      <c r="IG15489" s="1009"/>
      <c r="IH15489" s="1009"/>
      <c r="II15489" s="1009"/>
      <c r="IJ15489" s="1009"/>
      <c r="IK15489" s="1009"/>
      <c r="IL15489" s="1009"/>
      <c r="IM15489" s="1009"/>
    </row>
    <row r="15490" spans="17:247" x14ac:dyDescent="0.25">
      <c r="Q15490" s="1333"/>
      <c r="R15490" s="1333"/>
      <c r="S15490" s="669"/>
      <c r="T15490" s="669"/>
      <c r="U15490" s="669"/>
      <c r="AG15490" s="873"/>
      <c r="AN15490" s="669"/>
      <c r="IG15490" s="1009"/>
      <c r="IH15490" s="1009"/>
      <c r="II15490" s="1009"/>
      <c r="IJ15490" s="1009"/>
      <c r="IK15490" s="1009"/>
      <c r="IL15490" s="1009"/>
      <c r="IM15490" s="1009"/>
    </row>
    <row r="15491" spans="17:247" x14ac:dyDescent="0.25">
      <c r="Q15491" s="1333"/>
      <c r="R15491" s="1333"/>
      <c r="S15491" s="669"/>
      <c r="T15491" s="669"/>
      <c r="U15491" s="669"/>
      <c r="AG15491" s="873"/>
      <c r="AN15491" s="669"/>
      <c r="IG15491" s="1009"/>
      <c r="IH15491" s="1009"/>
      <c r="II15491" s="1009"/>
      <c r="IJ15491" s="1009"/>
      <c r="IK15491" s="1009"/>
      <c r="IL15491" s="1009"/>
      <c r="IM15491" s="1009"/>
    </row>
    <row r="15492" spans="17:247" x14ac:dyDescent="0.25">
      <c r="Q15492" s="1333"/>
      <c r="R15492" s="1333"/>
      <c r="S15492" s="669"/>
      <c r="T15492" s="669"/>
      <c r="U15492" s="669"/>
      <c r="AG15492" s="873"/>
      <c r="AN15492" s="669"/>
      <c r="IG15492" s="1009"/>
      <c r="IH15492" s="1009"/>
      <c r="II15492" s="1009"/>
      <c r="IJ15492" s="1009"/>
      <c r="IK15492" s="1009"/>
      <c r="IL15492" s="1009"/>
      <c r="IM15492" s="1009"/>
    </row>
    <row r="15493" spans="17:247" x14ac:dyDescent="0.25">
      <c r="Q15493" s="1333"/>
      <c r="R15493" s="1333"/>
      <c r="S15493" s="669"/>
      <c r="T15493" s="669"/>
      <c r="U15493" s="669"/>
      <c r="AG15493" s="873"/>
      <c r="AN15493" s="669"/>
      <c r="IG15493" s="1009"/>
      <c r="IH15493" s="1009"/>
      <c r="II15493" s="1009"/>
      <c r="IJ15493" s="1009"/>
      <c r="IK15493" s="1009"/>
      <c r="IL15493" s="1009"/>
      <c r="IM15493" s="1009"/>
    </row>
    <row r="15494" spans="17:247" x14ac:dyDescent="0.25">
      <c r="Q15494" s="1333"/>
      <c r="R15494" s="1333"/>
      <c r="S15494" s="669"/>
      <c r="T15494" s="669"/>
      <c r="U15494" s="669"/>
      <c r="AG15494" s="873"/>
      <c r="AN15494" s="669"/>
      <c r="IG15494" s="1009"/>
      <c r="IH15494" s="1009"/>
      <c r="II15494" s="1009"/>
      <c r="IJ15494" s="1009"/>
      <c r="IK15494" s="1009"/>
      <c r="IL15494" s="1009"/>
      <c r="IM15494" s="1009"/>
    </row>
    <row r="15495" spans="17:247" x14ac:dyDescent="0.25">
      <c r="Q15495" s="1333"/>
      <c r="R15495" s="1333"/>
      <c r="S15495" s="669"/>
      <c r="T15495" s="669"/>
      <c r="U15495" s="669"/>
      <c r="AG15495" s="873"/>
      <c r="AN15495" s="669"/>
      <c r="IG15495" s="1009"/>
      <c r="IH15495" s="1009"/>
      <c r="II15495" s="1009"/>
      <c r="IJ15495" s="1009"/>
      <c r="IK15495" s="1009"/>
      <c r="IL15495" s="1009"/>
      <c r="IM15495" s="1009"/>
    </row>
    <row r="15496" spans="17:247" x14ac:dyDescent="0.25">
      <c r="Q15496" s="1333"/>
      <c r="R15496" s="1333"/>
      <c r="S15496" s="669"/>
      <c r="T15496" s="669"/>
      <c r="U15496" s="669"/>
      <c r="AG15496" s="873"/>
      <c r="AN15496" s="669"/>
      <c r="IG15496" s="1009"/>
      <c r="IH15496" s="1009"/>
      <c r="II15496" s="1009"/>
      <c r="IJ15496" s="1009"/>
      <c r="IK15496" s="1009"/>
      <c r="IL15496" s="1009"/>
      <c r="IM15496" s="1009"/>
    </row>
    <row r="15497" spans="17:247" x14ac:dyDescent="0.25">
      <c r="Q15497" s="1333"/>
      <c r="R15497" s="1333"/>
      <c r="S15497" s="669"/>
      <c r="T15497" s="669"/>
      <c r="U15497" s="669"/>
      <c r="AG15497" s="873"/>
      <c r="AN15497" s="669"/>
      <c r="IG15497" s="1009"/>
      <c r="IH15497" s="1009"/>
      <c r="II15497" s="1009"/>
      <c r="IJ15497" s="1009"/>
      <c r="IK15497" s="1009"/>
      <c r="IL15497" s="1009"/>
      <c r="IM15497" s="1009"/>
    </row>
    <row r="15498" spans="17:247" x14ac:dyDescent="0.25">
      <c r="Q15498" s="1333"/>
      <c r="R15498" s="1333"/>
      <c r="S15498" s="669"/>
      <c r="T15498" s="669"/>
      <c r="U15498" s="669"/>
      <c r="AG15498" s="873"/>
      <c r="AN15498" s="669"/>
      <c r="IG15498" s="1009"/>
      <c r="IH15498" s="1009"/>
      <c r="II15498" s="1009"/>
      <c r="IJ15498" s="1009"/>
      <c r="IK15498" s="1009"/>
      <c r="IL15498" s="1009"/>
      <c r="IM15498" s="1009"/>
    </row>
    <row r="15499" spans="17:247" x14ac:dyDescent="0.25">
      <c r="Q15499" s="1333"/>
      <c r="R15499" s="1333"/>
      <c r="S15499" s="669"/>
      <c r="T15499" s="669"/>
      <c r="U15499" s="669"/>
      <c r="AG15499" s="873"/>
      <c r="AN15499" s="669"/>
      <c r="IG15499" s="1009"/>
      <c r="IH15499" s="1009"/>
      <c r="II15499" s="1009"/>
      <c r="IJ15499" s="1009"/>
      <c r="IK15499" s="1009"/>
      <c r="IL15499" s="1009"/>
      <c r="IM15499" s="1009"/>
    </row>
    <row r="15500" spans="17:247" x14ac:dyDescent="0.25">
      <c r="Q15500" s="1333"/>
      <c r="R15500" s="1333"/>
      <c r="S15500" s="669"/>
      <c r="T15500" s="669"/>
      <c r="U15500" s="669"/>
      <c r="AG15500" s="873"/>
      <c r="AN15500" s="669"/>
      <c r="IG15500" s="1009"/>
      <c r="IH15500" s="1009"/>
      <c r="II15500" s="1009"/>
      <c r="IJ15500" s="1009"/>
      <c r="IK15500" s="1009"/>
      <c r="IL15500" s="1009"/>
      <c r="IM15500" s="1009"/>
    </row>
    <row r="15501" spans="17:247" x14ac:dyDescent="0.25">
      <c r="Q15501" s="1333"/>
      <c r="R15501" s="1333"/>
      <c r="S15501" s="669"/>
      <c r="T15501" s="669"/>
      <c r="U15501" s="669"/>
      <c r="AG15501" s="873"/>
      <c r="AN15501" s="669"/>
      <c r="IG15501" s="1009"/>
      <c r="IH15501" s="1009"/>
      <c r="II15501" s="1009"/>
      <c r="IJ15501" s="1009"/>
      <c r="IK15501" s="1009"/>
      <c r="IL15501" s="1009"/>
      <c r="IM15501" s="1009"/>
    </row>
    <row r="15502" spans="17:247" x14ac:dyDescent="0.25">
      <c r="Q15502" s="1333"/>
      <c r="R15502" s="1333"/>
      <c r="S15502" s="669"/>
      <c r="T15502" s="669"/>
      <c r="U15502" s="669"/>
      <c r="AG15502" s="873"/>
      <c r="AN15502" s="669"/>
      <c r="IG15502" s="1009"/>
      <c r="IH15502" s="1009"/>
      <c r="II15502" s="1009"/>
      <c r="IJ15502" s="1009"/>
      <c r="IK15502" s="1009"/>
      <c r="IL15502" s="1009"/>
      <c r="IM15502" s="1009"/>
    </row>
    <row r="15503" spans="17:247" x14ac:dyDescent="0.25">
      <c r="Q15503" s="1333"/>
      <c r="R15503" s="1333"/>
      <c r="S15503" s="669"/>
      <c r="T15503" s="669"/>
      <c r="U15503" s="669"/>
      <c r="AG15503" s="873"/>
      <c r="AN15503" s="669"/>
      <c r="IG15503" s="1009"/>
      <c r="IH15503" s="1009"/>
      <c r="II15503" s="1009"/>
      <c r="IJ15503" s="1009"/>
      <c r="IK15503" s="1009"/>
      <c r="IL15503" s="1009"/>
      <c r="IM15503" s="1009"/>
    </row>
    <row r="15504" spans="17:247" x14ac:dyDescent="0.25">
      <c r="Q15504" s="1333"/>
      <c r="R15504" s="1333"/>
      <c r="S15504" s="669"/>
      <c r="T15504" s="669"/>
      <c r="U15504" s="669"/>
      <c r="AG15504" s="873"/>
      <c r="AN15504" s="669"/>
      <c r="IG15504" s="1009"/>
      <c r="IH15504" s="1009"/>
      <c r="II15504" s="1009"/>
      <c r="IJ15504" s="1009"/>
      <c r="IK15504" s="1009"/>
      <c r="IL15504" s="1009"/>
      <c r="IM15504" s="1009"/>
    </row>
    <row r="15505" spans="17:247" x14ac:dyDescent="0.25">
      <c r="Q15505" s="1333"/>
      <c r="R15505" s="1333"/>
      <c r="S15505" s="669"/>
      <c r="T15505" s="669"/>
      <c r="U15505" s="669"/>
      <c r="AG15505" s="873"/>
      <c r="AN15505" s="669"/>
      <c r="IG15505" s="1009"/>
      <c r="IH15505" s="1009"/>
      <c r="II15505" s="1009"/>
      <c r="IJ15505" s="1009"/>
      <c r="IK15505" s="1009"/>
      <c r="IL15505" s="1009"/>
      <c r="IM15505" s="1009"/>
    </row>
    <row r="15506" spans="17:247" x14ac:dyDescent="0.25">
      <c r="Q15506" s="1333"/>
      <c r="R15506" s="1333"/>
      <c r="S15506" s="669"/>
      <c r="T15506" s="669"/>
      <c r="U15506" s="669"/>
      <c r="AG15506" s="873"/>
      <c r="AN15506" s="669"/>
      <c r="IG15506" s="1009"/>
      <c r="IH15506" s="1009"/>
      <c r="II15506" s="1009"/>
      <c r="IJ15506" s="1009"/>
      <c r="IK15506" s="1009"/>
      <c r="IL15506" s="1009"/>
      <c r="IM15506" s="1009"/>
    </row>
    <row r="15507" spans="17:247" x14ac:dyDescent="0.25">
      <c r="Q15507" s="1333"/>
      <c r="R15507" s="1333"/>
      <c r="S15507" s="669"/>
      <c r="T15507" s="669"/>
      <c r="U15507" s="669"/>
      <c r="AG15507" s="873"/>
      <c r="AN15507" s="669"/>
      <c r="IG15507" s="1009"/>
      <c r="IH15507" s="1009"/>
      <c r="II15507" s="1009"/>
      <c r="IJ15507" s="1009"/>
      <c r="IK15507" s="1009"/>
      <c r="IL15507" s="1009"/>
      <c r="IM15507" s="1009"/>
    </row>
    <row r="15508" spans="17:247" x14ac:dyDescent="0.25">
      <c r="Q15508" s="1333"/>
      <c r="R15508" s="1333"/>
      <c r="S15508" s="669"/>
      <c r="T15508" s="669"/>
      <c r="U15508" s="669"/>
      <c r="AG15508" s="873"/>
      <c r="AN15508" s="669"/>
      <c r="IG15508" s="1009"/>
      <c r="IH15508" s="1009"/>
      <c r="II15508" s="1009"/>
      <c r="IJ15508" s="1009"/>
      <c r="IK15508" s="1009"/>
      <c r="IL15508" s="1009"/>
      <c r="IM15508" s="1009"/>
    </row>
    <row r="15509" spans="17:247" x14ac:dyDescent="0.25">
      <c r="Q15509" s="1333"/>
      <c r="R15509" s="1333"/>
      <c r="S15509" s="669"/>
      <c r="T15509" s="669"/>
      <c r="U15509" s="669"/>
      <c r="AG15509" s="873"/>
      <c r="AN15509" s="669"/>
      <c r="IG15509" s="1009"/>
      <c r="IH15509" s="1009"/>
      <c r="II15509" s="1009"/>
      <c r="IJ15509" s="1009"/>
      <c r="IK15509" s="1009"/>
      <c r="IL15509" s="1009"/>
      <c r="IM15509" s="1009"/>
    </row>
    <row r="15510" spans="17:247" x14ac:dyDescent="0.25">
      <c r="Q15510" s="1333"/>
      <c r="R15510" s="1333"/>
      <c r="S15510" s="669"/>
      <c r="T15510" s="669"/>
      <c r="U15510" s="669"/>
      <c r="AG15510" s="873"/>
      <c r="AN15510" s="669"/>
      <c r="IG15510" s="1009"/>
      <c r="IH15510" s="1009"/>
      <c r="II15510" s="1009"/>
      <c r="IJ15510" s="1009"/>
      <c r="IK15510" s="1009"/>
      <c r="IL15510" s="1009"/>
      <c r="IM15510" s="1009"/>
    </row>
    <row r="15511" spans="17:247" x14ac:dyDescent="0.25">
      <c r="Q15511" s="1333"/>
      <c r="R15511" s="1333"/>
      <c r="S15511" s="669"/>
      <c r="T15511" s="669"/>
      <c r="U15511" s="669"/>
      <c r="AG15511" s="873"/>
      <c r="AN15511" s="669"/>
      <c r="IG15511" s="1009"/>
      <c r="IH15511" s="1009"/>
      <c r="II15511" s="1009"/>
      <c r="IJ15511" s="1009"/>
      <c r="IK15511" s="1009"/>
      <c r="IL15511" s="1009"/>
      <c r="IM15511" s="1009"/>
    </row>
    <row r="15512" spans="17:247" x14ac:dyDescent="0.25">
      <c r="Q15512" s="1333"/>
      <c r="R15512" s="1333"/>
      <c r="S15512" s="669"/>
      <c r="T15512" s="669"/>
      <c r="U15512" s="669"/>
      <c r="AG15512" s="873"/>
      <c r="AN15512" s="669"/>
      <c r="IG15512" s="1009"/>
      <c r="IH15512" s="1009"/>
      <c r="II15512" s="1009"/>
      <c r="IJ15512" s="1009"/>
      <c r="IK15512" s="1009"/>
      <c r="IL15512" s="1009"/>
      <c r="IM15512" s="1009"/>
    </row>
    <row r="15513" spans="17:247" x14ac:dyDescent="0.25">
      <c r="Q15513" s="1333"/>
      <c r="R15513" s="1333"/>
      <c r="S15513" s="669"/>
      <c r="T15513" s="669"/>
      <c r="U15513" s="669"/>
      <c r="AG15513" s="873"/>
      <c r="AN15513" s="669"/>
      <c r="IG15513" s="1009"/>
      <c r="IH15513" s="1009"/>
      <c r="II15513" s="1009"/>
      <c r="IJ15513" s="1009"/>
      <c r="IK15513" s="1009"/>
      <c r="IL15513" s="1009"/>
      <c r="IM15513" s="1009"/>
    </row>
    <row r="15514" spans="17:247" x14ac:dyDescent="0.25">
      <c r="Q15514" s="1333"/>
      <c r="R15514" s="1333"/>
      <c r="S15514" s="669"/>
      <c r="T15514" s="669"/>
      <c r="U15514" s="669"/>
      <c r="AG15514" s="873"/>
      <c r="AN15514" s="669"/>
      <c r="IG15514" s="1009"/>
      <c r="IH15514" s="1009"/>
      <c r="II15514" s="1009"/>
      <c r="IJ15514" s="1009"/>
      <c r="IK15514" s="1009"/>
      <c r="IL15514" s="1009"/>
      <c r="IM15514" s="1009"/>
    </row>
    <row r="15515" spans="17:247" x14ac:dyDescent="0.25">
      <c r="Q15515" s="1333"/>
      <c r="R15515" s="1333"/>
      <c r="S15515" s="669"/>
      <c r="T15515" s="669"/>
      <c r="U15515" s="669"/>
      <c r="AG15515" s="873"/>
      <c r="AN15515" s="669"/>
      <c r="IG15515" s="1009"/>
      <c r="IH15515" s="1009"/>
      <c r="II15515" s="1009"/>
      <c r="IJ15515" s="1009"/>
      <c r="IK15515" s="1009"/>
      <c r="IL15515" s="1009"/>
      <c r="IM15515" s="1009"/>
    </row>
    <row r="15516" spans="17:247" x14ac:dyDescent="0.25">
      <c r="Q15516" s="1333"/>
      <c r="R15516" s="1333"/>
      <c r="S15516" s="669"/>
      <c r="T15516" s="669"/>
      <c r="U15516" s="669"/>
      <c r="AG15516" s="873"/>
      <c r="AN15516" s="669"/>
      <c r="IG15516" s="1009"/>
      <c r="IH15516" s="1009"/>
      <c r="II15516" s="1009"/>
      <c r="IJ15516" s="1009"/>
      <c r="IK15516" s="1009"/>
      <c r="IL15516" s="1009"/>
      <c r="IM15516" s="1009"/>
    </row>
    <row r="15517" spans="17:247" x14ac:dyDescent="0.25">
      <c r="Q15517" s="1333"/>
      <c r="R15517" s="1333"/>
      <c r="S15517" s="669"/>
      <c r="T15517" s="669"/>
      <c r="U15517" s="669"/>
      <c r="AG15517" s="873"/>
      <c r="AN15517" s="669"/>
      <c r="IG15517" s="1009"/>
      <c r="IH15517" s="1009"/>
      <c r="II15517" s="1009"/>
      <c r="IJ15517" s="1009"/>
      <c r="IK15517" s="1009"/>
      <c r="IL15517" s="1009"/>
      <c r="IM15517" s="1009"/>
    </row>
    <row r="15518" spans="17:247" x14ac:dyDescent="0.25">
      <c r="Q15518" s="1333"/>
      <c r="R15518" s="1333"/>
      <c r="S15518" s="669"/>
      <c r="T15518" s="669"/>
      <c r="U15518" s="669"/>
      <c r="AG15518" s="873"/>
      <c r="AN15518" s="669"/>
      <c r="IG15518" s="1009"/>
      <c r="IH15518" s="1009"/>
      <c r="II15518" s="1009"/>
      <c r="IJ15518" s="1009"/>
      <c r="IK15518" s="1009"/>
      <c r="IL15518" s="1009"/>
      <c r="IM15518" s="1009"/>
    </row>
    <row r="15519" spans="17:247" x14ac:dyDescent="0.25">
      <c r="Q15519" s="1333"/>
      <c r="R15519" s="1333"/>
      <c r="S15519" s="669"/>
      <c r="T15519" s="669"/>
      <c r="U15519" s="669"/>
      <c r="AG15519" s="873"/>
      <c r="AN15519" s="669"/>
      <c r="IG15519" s="1009"/>
      <c r="IH15519" s="1009"/>
      <c r="II15519" s="1009"/>
      <c r="IJ15519" s="1009"/>
      <c r="IK15519" s="1009"/>
      <c r="IL15519" s="1009"/>
      <c r="IM15519" s="1009"/>
    </row>
    <row r="15520" spans="17:247" x14ac:dyDescent="0.25">
      <c r="Q15520" s="1333"/>
      <c r="R15520" s="1333"/>
      <c r="S15520" s="669"/>
      <c r="T15520" s="669"/>
      <c r="U15520" s="669"/>
      <c r="AG15520" s="873"/>
      <c r="AN15520" s="669"/>
      <c r="IG15520" s="1009"/>
      <c r="IH15520" s="1009"/>
      <c r="II15520" s="1009"/>
      <c r="IJ15520" s="1009"/>
      <c r="IK15520" s="1009"/>
      <c r="IL15520" s="1009"/>
      <c r="IM15520" s="1009"/>
    </row>
    <row r="15521" spans="17:247" x14ac:dyDescent="0.25">
      <c r="Q15521" s="1333"/>
      <c r="R15521" s="1333"/>
      <c r="S15521" s="669"/>
      <c r="T15521" s="669"/>
      <c r="U15521" s="669"/>
      <c r="AG15521" s="873"/>
      <c r="AN15521" s="669"/>
      <c r="IG15521" s="1009"/>
      <c r="IH15521" s="1009"/>
      <c r="II15521" s="1009"/>
      <c r="IJ15521" s="1009"/>
      <c r="IK15521" s="1009"/>
      <c r="IL15521" s="1009"/>
      <c r="IM15521" s="1009"/>
    </row>
    <row r="15522" spans="17:247" x14ac:dyDescent="0.25">
      <c r="Q15522" s="1333"/>
      <c r="R15522" s="1333"/>
      <c r="S15522" s="669"/>
      <c r="T15522" s="669"/>
      <c r="U15522" s="669"/>
      <c r="AG15522" s="873"/>
      <c r="AN15522" s="669"/>
      <c r="IG15522" s="1009"/>
      <c r="IH15522" s="1009"/>
      <c r="II15522" s="1009"/>
      <c r="IJ15522" s="1009"/>
      <c r="IK15522" s="1009"/>
      <c r="IL15522" s="1009"/>
      <c r="IM15522" s="1009"/>
    </row>
    <row r="15523" spans="17:247" x14ac:dyDescent="0.25">
      <c r="Q15523" s="1333"/>
      <c r="R15523" s="1333"/>
      <c r="S15523" s="669"/>
      <c r="T15523" s="669"/>
      <c r="U15523" s="669"/>
      <c r="AG15523" s="873"/>
      <c r="AN15523" s="669"/>
      <c r="IG15523" s="1009"/>
      <c r="IH15523" s="1009"/>
      <c r="II15523" s="1009"/>
      <c r="IJ15523" s="1009"/>
      <c r="IK15523" s="1009"/>
      <c r="IL15523" s="1009"/>
      <c r="IM15523" s="1009"/>
    </row>
    <row r="15524" spans="17:247" x14ac:dyDescent="0.25">
      <c r="Q15524" s="1333"/>
      <c r="R15524" s="1333"/>
      <c r="S15524" s="669"/>
      <c r="T15524" s="669"/>
      <c r="U15524" s="669"/>
      <c r="AG15524" s="873"/>
      <c r="AN15524" s="669"/>
      <c r="IG15524" s="1009"/>
      <c r="IH15524" s="1009"/>
      <c r="II15524" s="1009"/>
      <c r="IJ15524" s="1009"/>
      <c r="IK15524" s="1009"/>
      <c r="IL15524" s="1009"/>
      <c r="IM15524" s="1009"/>
    </row>
    <row r="15525" spans="17:247" x14ac:dyDescent="0.25">
      <c r="Q15525" s="1333"/>
      <c r="R15525" s="1333"/>
      <c r="S15525" s="669"/>
      <c r="T15525" s="669"/>
      <c r="U15525" s="669"/>
      <c r="AG15525" s="873"/>
      <c r="AN15525" s="669"/>
      <c r="IG15525" s="1009"/>
      <c r="IH15525" s="1009"/>
      <c r="II15525" s="1009"/>
      <c r="IJ15525" s="1009"/>
      <c r="IK15525" s="1009"/>
      <c r="IL15525" s="1009"/>
      <c r="IM15525" s="1009"/>
    </row>
    <row r="15526" spans="17:247" x14ac:dyDescent="0.25">
      <c r="Q15526" s="1333"/>
      <c r="R15526" s="1333"/>
      <c r="S15526" s="669"/>
      <c r="T15526" s="669"/>
      <c r="U15526" s="669"/>
      <c r="AG15526" s="873"/>
      <c r="AN15526" s="669"/>
      <c r="IG15526" s="1009"/>
      <c r="IH15526" s="1009"/>
      <c r="II15526" s="1009"/>
      <c r="IJ15526" s="1009"/>
      <c r="IK15526" s="1009"/>
      <c r="IL15526" s="1009"/>
      <c r="IM15526" s="1009"/>
    </row>
    <row r="15527" spans="17:247" x14ac:dyDescent="0.25">
      <c r="Q15527" s="1333"/>
      <c r="R15527" s="1333"/>
      <c r="S15527" s="669"/>
      <c r="T15527" s="669"/>
      <c r="U15527" s="669"/>
      <c r="AG15527" s="873"/>
      <c r="AN15527" s="669"/>
      <c r="IG15527" s="1009"/>
      <c r="IH15527" s="1009"/>
      <c r="II15527" s="1009"/>
      <c r="IJ15527" s="1009"/>
      <c r="IK15527" s="1009"/>
      <c r="IL15527" s="1009"/>
      <c r="IM15527" s="1009"/>
    </row>
    <row r="15528" spans="17:247" x14ac:dyDescent="0.25">
      <c r="Q15528" s="1333"/>
      <c r="R15528" s="1333"/>
      <c r="S15528" s="669"/>
      <c r="T15528" s="669"/>
      <c r="U15528" s="669"/>
      <c r="AG15528" s="873"/>
      <c r="AN15528" s="669"/>
      <c r="IG15528" s="1009"/>
      <c r="IH15528" s="1009"/>
      <c r="II15528" s="1009"/>
      <c r="IJ15528" s="1009"/>
      <c r="IK15528" s="1009"/>
      <c r="IL15528" s="1009"/>
      <c r="IM15528" s="1009"/>
    </row>
    <row r="15529" spans="17:247" x14ac:dyDescent="0.25">
      <c r="Q15529" s="1333"/>
      <c r="R15529" s="1333"/>
      <c r="S15529" s="669"/>
      <c r="T15529" s="669"/>
      <c r="U15529" s="669"/>
      <c r="AG15529" s="873"/>
      <c r="AN15529" s="669"/>
      <c r="IG15529" s="1009"/>
      <c r="IH15529" s="1009"/>
      <c r="II15529" s="1009"/>
      <c r="IJ15529" s="1009"/>
      <c r="IK15529" s="1009"/>
      <c r="IL15529" s="1009"/>
      <c r="IM15529" s="1009"/>
    </row>
    <row r="15530" spans="17:247" x14ac:dyDescent="0.25">
      <c r="Q15530" s="1333"/>
      <c r="R15530" s="1333"/>
      <c r="S15530" s="669"/>
      <c r="T15530" s="669"/>
      <c r="U15530" s="669"/>
      <c r="AG15530" s="873"/>
      <c r="AN15530" s="669"/>
      <c r="IG15530" s="1009"/>
      <c r="IH15530" s="1009"/>
      <c r="II15530" s="1009"/>
      <c r="IJ15530" s="1009"/>
      <c r="IK15530" s="1009"/>
      <c r="IL15530" s="1009"/>
      <c r="IM15530" s="1009"/>
    </row>
    <row r="15531" spans="17:247" x14ac:dyDescent="0.25">
      <c r="Q15531" s="1333"/>
      <c r="R15531" s="1333"/>
      <c r="S15531" s="669"/>
      <c r="T15531" s="669"/>
      <c r="U15531" s="669"/>
      <c r="AG15531" s="873"/>
      <c r="AN15531" s="669"/>
      <c r="IG15531" s="1009"/>
      <c r="IH15531" s="1009"/>
      <c r="II15531" s="1009"/>
      <c r="IJ15531" s="1009"/>
      <c r="IK15531" s="1009"/>
      <c r="IL15531" s="1009"/>
      <c r="IM15531" s="1009"/>
    </row>
    <row r="15532" spans="17:247" x14ac:dyDescent="0.25">
      <c r="Q15532" s="1333"/>
      <c r="R15532" s="1333"/>
      <c r="S15532" s="669"/>
      <c r="T15532" s="669"/>
      <c r="U15532" s="669"/>
      <c r="AG15532" s="873"/>
      <c r="AN15532" s="669"/>
      <c r="IG15532" s="1009"/>
      <c r="IH15532" s="1009"/>
      <c r="II15532" s="1009"/>
      <c r="IJ15532" s="1009"/>
      <c r="IK15532" s="1009"/>
      <c r="IL15532" s="1009"/>
      <c r="IM15532" s="1009"/>
    </row>
    <row r="15533" spans="17:247" x14ac:dyDescent="0.25">
      <c r="Q15533" s="1333"/>
      <c r="R15533" s="1333"/>
      <c r="S15533" s="669"/>
      <c r="T15533" s="669"/>
      <c r="U15533" s="669"/>
      <c r="AG15533" s="873"/>
      <c r="AN15533" s="669"/>
      <c r="IG15533" s="1009"/>
      <c r="IH15533" s="1009"/>
      <c r="II15533" s="1009"/>
      <c r="IJ15533" s="1009"/>
      <c r="IK15533" s="1009"/>
      <c r="IL15533" s="1009"/>
      <c r="IM15533" s="1009"/>
    </row>
    <row r="15534" spans="17:247" x14ac:dyDescent="0.25">
      <c r="Q15534" s="1333"/>
      <c r="R15534" s="1333"/>
      <c r="S15534" s="669"/>
      <c r="T15534" s="669"/>
      <c r="U15534" s="669"/>
      <c r="AG15534" s="873"/>
      <c r="AN15534" s="669"/>
      <c r="IG15534" s="1009"/>
      <c r="IH15534" s="1009"/>
      <c r="II15534" s="1009"/>
      <c r="IJ15534" s="1009"/>
      <c r="IK15534" s="1009"/>
      <c r="IL15534" s="1009"/>
      <c r="IM15534" s="1009"/>
    </row>
    <row r="15535" spans="17:247" x14ac:dyDescent="0.25">
      <c r="Q15535" s="1333"/>
      <c r="R15535" s="1333"/>
      <c r="S15535" s="669"/>
      <c r="T15535" s="669"/>
      <c r="U15535" s="669"/>
      <c r="AG15535" s="873"/>
      <c r="AN15535" s="669"/>
      <c r="IG15535" s="1009"/>
      <c r="IH15535" s="1009"/>
      <c r="II15535" s="1009"/>
      <c r="IJ15535" s="1009"/>
      <c r="IK15535" s="1009"/>
      <c r="IL15535" s="1009"/>
      <c r="IM15535" s="1009"/>
    </row>
    <row r="15536" spans="17:247" x14ac:dyDescent="0.25">
      <c r="Q15536" s="1333"/>
      <c r="R15536" s="1333"/>
      <c r="S15536" s="669"/>
      <c r="T15536" s="669"/>
      <c r="U15536" s="669"/>
      <c r="AG15536" s="873"/>
      <c r="AN15536" s="669"/>
      <c r="IG15536" s="1009"/>
      <c r="IH15536" s="1009"/>
      <c r="II15536" s="1009"/>
      <c r="IJ15536" s="1009"/>
      <c r="IK15536" s="1009"/>
      <c r="IL15536" s="1009"/>
      <c r="IM15536" s="1009"/>
    </row>
    <row r="15537" spans="17:247" x14ac:dyDescent="0.25">
      <c r="Q15537" s="1333"/>
      <c r="R15537" s="1333"/>
      <c r="S15537" s="669"/>
      <c r="T15537" s="669"/>
      <c r="U15537" s="669"/>
      <c r="AG15537" s="873"/>
      <c r="AN15537" s="669"/>
      <c r="IG15537" s="1009"/>
      <c r="IH15537" s="1009"/>
      <c r="II15537" s="1009"/>
      <c r="IJ15537" s="1009"/>
      <c r="IK15537" s="1009"/>
      <c r="IL15537" s="1009"/>
      <c r="IM15537" s="1009"/>
    </row>
    <row r="15538" spans="17:247" x14ac:dyDescent="0.25">
      <c r="Q15538" s="1333"/>
      <c r="R15538" s="1333"/>
      <c r="S15538" s="669"/>
      <c r="T15538" s="669"/>
      <c r="U15538" s="669"/>
      <c r="AG15538" s="873"/>
      <c r="AN15538" s="669"/>
      <c r="IG15538" s="1009"/>
      <c r="IH15538" s="1009"/>
      <c r="II15538" s="1009"/>
      <c r="IJ15538" s="1009"/>
      <c r="IK15538" s="1009"/>
      <c r="IL15538" s="1009"/>
      <c r="IM15538" s="1009"/>
    </row>
    <row r="15539" spans="17:247" x14ac:dyDescent="0.25">
      <c r="Q15539" s="1333"/>
      <c r="R15539" s="1333"/>
      <c r="S15539" s="669"/>
      <c r="T15539" s="669"/>
      <c r="U15539" s="669"/>
      <c r="AG15539" s="873"/>
      <c r="AN15539" s="669"/>
      <c r="IG15539" s="1009"/>
      <c r="IH15539" s="1009"/>
      <c r="II15539" s="1009"/>
      <c r="IJ15539" s="1009"/>
      <c r="IK15539" s="1009"/>
      <c r="IL15539" s="1009"/>
      <c r="IM15539" s="1009"/>
    </row>
    <row r="15540" spans="17:247" x14ac:dyDescent="0.25">
      <c r="Q15540" s="1333"/>
      <c r="R15540" s="1333"/>
      <c r="S15540" s="669"/>
      <c r="T15540" s="669"/>
      <c r="U15540" s="669"/>
      <c r="AG15540" s="873"/>
      <c r="AN15540" s="669"/>
      <c r="IG15540" s="1009"/>
      <c r="IH15540" s="1009"/>
      <c r="II15540" s="1009"/>
      <c r="IJ15540" s="1009"/>
      <c r="IK15540" s="1009"/>
      <c r="IL15540" s="1009"/>
      <c r="IM15540" s="1009"/>
    </row>
    <row r="15541" spans="17:247" x14ac:dyDescent="0.25">
      <c r="Q15541" s="1333"/>
      <c r="R15541" s="1333"/>
      <c r="S15541" s="669"/>
      <c r="T15541" s="669"/>
      <c r="U15541" s="669"/>
      <c r="AG15541" s="873"/>
      <c r="AN15541" s="669"/>
      <c r="IG15541" s="1009"/>
      <c r="IH15541" s="1009"/>
      <c r="II15541" s="1009"/>
      <c r="IJ15541" s="1009"/>
      <c r="IK15541" s="1009"/>
      <c r="IL15541" s="1009"/>
      <c r="IM15541" s="1009"/>
    </row>
    <row r="15542" spans="17:247" x14ac:dyDescent="0.25">
      <c r="Q15542" s="1333"/>
      <c r="R15542" s="1333"/>
      <c r="S15542" s="669"/>
      <c r="T15542" s="669"/>
      <c r="U15542" s="669"/>
      <c r="AG15542" s="873"/>
      <c r="AN15542" s="669"/>
      <c r="IG15542" s="1009"/>
      <c r="IH15542" s="1009"/>
      <c r="II15542" s="1009"/>
      <c r="IJ15542" s="1009"/>
      <c r="IK15542" s="1009"/>
      <c r="IL15542" s="1009"/>
      <c r="IM15542" s="1009"/>
    </row>
    <row r="15543" spans="17:247" x14ac:dyDescent="0.25">
      <c r="Q15543" s="1333"/>
      <c r="R15543" s="1333"/>
      <c r="S15543" s="669"/>
      <c r="T15543" s="669"/>
      <c r="U15543" s="669"/>
      <c r="AG15543" s="873"/>
      <c r="AN15543" s="669"/>
      <c r="IG15543" s="1009"/>
      <c r="IH15543" s="1009"/>
      <c r="II15543" s="1009"/>
      <c r="IJ15543" s="1009"/>
      <c r="IK15543" s="1009"/>
      <c r="IL15543" s="1009"/>
      <c r="IM15543" s="1009"/>
    </row>
    <row r="15544" spans="17:247" x14ac:dyDescent="0.25">
      <c r="Q15544" s="1333"/>
      <c r="R15544" s="1333"/>
      <c r="S15544" s="669"/>
      <c r="T15544" s="669"/>
      <c r="U15544" s="669"/>
      <c r="AG15544" s="873"/>
      <c r="AN15544" s="669"/>
      <c r="IG15544" s="1009"/>
      <c r="IH15544" s="1009"/>
      <c r="II15544" s="1009"/>
      <c r="IJ15544" s="1009"/>
      <c r="IK15544" s="1009"/>
      <c r="IL15544" s="1009"/>
      <c r="IM15544" s="1009"/>
    </row>
    <row r="15545" spans="17:247" x14ac:dyDescent="0.25">
      <c r="Q15545" s="1333"/>
      <c r="R15545" s="1333"/>
      <c r="S15545" s="669"/>
      <c r="T15545" s="669"/>
      <c r="U15545" s="669"/>
      <c r="AG15545" s="873"/>
      <c r="AN15545" s="669"/>
      <c r="IG15545" s="1009"/>
      <c r="IH15545" s="1009"/>
      <c r="II15545" s="1009"/>
      <c r="IJ15545" s="1009"/>
      <c r="IK15545" s="1009"/>
      <c r="IL15545" s="1009"/>
      <c r="IM15545" s="1009"/>
    </row>
    <row r="15546" spans="17:247" x14ac:dyDescent="0.25">
      <c r="Q15546" s="1333"/>
      <c r="R15546" s="1333"/>
      <c r="S15546" s="669"/>
      <c r="T15546" s="669"/>
      <c r="U15546" s="669"/>
      <c r="AG15546" s="873"/>
      <c r="AN15546" s="669"/>
      <c r="IG15546" s="1009"/>
      <c r="IH15546" s="1009"/>
      <c r="II15546" s="1009"/>
      <c r="IJ15546" s="1009"/>
      <c r="IK15546" s="1009"/>
      <c r="IL15546" s="1009"/>
      <c r="IM15546" s="1009"/>
    </row>
    <row r="15547" spans="17:247" x14ac:dyDescent="0.25">
      <c r="Q15547" s="1333"/>
      <c r="R15547" s="1333"/>
      <c r="S15547" s="669"/>
      <c r="T15547" s="669"/>
      <c r="U15547" s="669"/>
      <c r="AG15547" s="873"/>
      <c r="AN15547" s="669"/>
      <c r="IG15547" s="1009"/>
      <c r="IH15547" s="1009"/>
      <c r="II15547" s="1009"/>
      <c r="IJ15547" s="1009"/>
      <c r="IK15547" s="1009"/>
      <c r="IL15547" s="1009"/>
      <c r="IM15547" s="1009"/>
    </row>
    <row r="15548" spans="17:247" x14ac:dyDescent="0.25">
      <c r="Q15548" s="1333"/>
      <c r="R15548" s="1333"/>
      <c r="S15548" s="669"/>
      <c r="T15548" s="669"/>
      <c r="U15548" s="669"/>
      <c r="AG15548" s="873"/>
      <c r="AN15548" s="669"/>
      <c r="IG15548" s="1009"/>
      <c r="IH15548" s="1009"/>
      <c r="II15548" s="1009"/>
      <c r="IJ15548" s="1009"/>
      <c r="IK15548" s="1009"/>
      <c r="IL15548" s="1009"/>
      <c r="IM15548" s="1009"/>
    </row>
    <row r="15549" spans="17:247" x14ac:dyDescent="0.25">
      <c r="Q15549" s="1333"/>
      <c r="R15549" s="1333"/>
      <c r="S15549" s="669"/>
      <c r="T15549" s="669"/>
      <c r="U15549" s="669"/>
      <c r="AG15549" s="873"/>
      <c r="AN15549" s="669"/>
      <c r="IG15549" s="1009"/>
      <c r="IH15549" s="1009"/>
      <c r="II15549" s="1009"/>
      <c r="IJ15549" s="1009"/>
      <c r="IK15549" s="1009"/>
      <c r="IL15549" s="1009"/>
      <c r="IM15549" s="1009"/>
    </row>
    <row r="15550" spans="17:247" x14ac:dyDescent="0.25">
      <c r="Q15550" s="1333"/>
      <c r="R15550" s="1333"/>
      <c r="S15550" s="669"/>
      <c r="T15550" s="669"/>
      <c r="U15550" s="669"/>
      <c r="AG15550" s="873"/>
      <c r="AN15550" s="669"/>
      <c r="IG15550" s="1009"/>
      <c r="IH15550" s="1009"/>
      <c r="II15550" s="1009"/>
      <c r="IJ15550" s="1009"/>
      <c r="IK15550" s="1009"/>
      <c r="IL15550" s="1009"/>
      <c r="IM15550" s="1009"/>
    </row>
    <row r="15551" spans="17:247" x14ac:dyDescent="0.25">
      <c r="Q15551" s="1333"/>
      <c r="R15551" s="1333"/>
      <c r="S15551" s="669"/>
      <c r="T15551" s="669"/>
      <c r="U15551" s="669"/>
      <c r="AG15551" s="873"/>
      <c r="AN15551" s="669"/>
      <c r="IG15551" s="1009"/>
      <c r="IH15551" s="1009"/>
      <c r="II15551" s="1009"/>
      <c r="IJ15551" s="1009"/>
      <c r="IK15551" s="1009"/>
      <c r="IL15551" s="1009"/>
      <c r="IM15551" s="1009"/>
    </row>
    <row r="15552" spans="17:247" x14ac:dyDescent="0.25">
      <c r="Q15552" s="1333"/>
      <c r="R15552" s="1333"/>
      <c r="S15552" s="669"/>
      <c r="T15552" s="669"/>
      <c r="U15552" s="669"/>
      <c r="AG15552" s="873"/>
      <c r="AN15552" s="669"/>
      <c r="IG15552" s="1009"/>
      <c r="IH15552" s="1009"/>
      <c r="II15552" s="1009"/>
      <c r="IJ15552" s="1009"/>
      <c r="IK15552" s="1009"/>
      <c r="IL15552" s="1009"/>
      <c r="IM15552" s="1009"/>
    </row>
    <row r="15553" spans="17:247" x14ac:dyDescent="0.25">
      <c r="Q15553" s="1333"/>
      <c r="R15553" s="1333"/>
      <c r="S15553" s="669"/>
      <c r="T15553" s="669"/>
      <c r="U15553" s="669"/>
      <c r="AG15553" s="873"/>
      <c r="AN15553" s="669"/>
      <c r="IG15553" s="1009"/>
      <c r="IH15553" s="1009"/>
      <c r="II15553" s="1009"/>
      <c r="IJ15553" s="1009"/>
      <c r="IK15553" s="1009"/>
      <c r="IL15553" s="1009"/>
      <c r="IM15553" s="1009"/>
    </row>
    <row r="15554" spans="17:247" x14ac:dyDescent="0.25">
      <c r="Q15554" s="1333"/>
      <c r="R15554" s="1333"/>
      <c r="S15554" s="669"/>
      <c r="T15554" s="669"/>
      <c r="U15554" s="669"/>
      <c r="AG15554" s="873"/>
      <c r="AN15554" s="669"/>
      <c r="IG15554" s="1009"/>
      <c r="IH15554" s="1009"/>
      <c r="II15554" s="1009"/>
      <c r="IJ15554" s="1009"/>
      <c r="IK15554" s="1009"/>
      <c r="IL15554" s="1009"/>
      <c r="IM15554" s="1009"/>
    </row>
    <row r="15555" spans="17:247" x14ac:dyDescent="0.25">
      <c r="Q15555" s="1333"/>
      <c r="R15555" s="1333"/>
      <c r="S15555" s="669"/>
      <c r="T15555" s="669"/>
      <c r="U15555" s="669"/>
      <c r="AG15555" s="873"/>
      <c r="AN15555" s="669"/>
      <c r="IG15555" s="1009"/>
      <c r="IH15555" s="1009"/>
      <c r="II15555" s="1009"/>
      <c r="IJ15555" s="1009"/>
      <c r="IK15555" s="1009"/>
      <c r="IL15555" s="1009"/>
      <c r="IM15555" s="1009"/>
    </row>
    <row r="15556" spans="17:247" x14ac:dyDescent="0.25">
      <c r="Q15556" s="1333"/>
      <c r="R15556" s="1333"/>
      <c r="S15556" s="669"/>
      <c r="T15556" s="669"/>
      <c r="U15556" s="669"/>
      <c r="AG15556" s="873"/>
      <c r="AN15556" s="669"/>
      <c r="IG15556" s="1009"/>
      <c r="IH15556" s="1009"/>
      <c r="II15556" s="1009"/>
      <c r="IJ15556" s="1009"/>
      <c r="IK15556" s="1009"/>
      <c r="IL15556" s="1009"/>
      <c r="IM15556" s="1009"/>
    </row>
    <row r="15557" spans="17:247" x14ac:dyDescent="0.25">
      <c r="Q15557" s="1333"/>
      <c r="R15557" s="1333"/>
      <c r="S15557" s="669"/>
      <c r="T15557" s="669"/>
      <c r="U15557" s="669"/>
      <c r="AG15557" s="873"/>
      <c r="AN15557" s="669"/>
      <c r="IG15557" s="1009"/>
      <c r="IH15557" s="1009"/>
      <c r="II15557" s="1009"/>
      <c r="IJ15557" s="1009"/>
      <c r="IK15557" s="1009"/>
      <c r="IL15557" s="1009"/>
      <c r="IM15557" s="1009"/>
    </row>
    <row r="15558" spans="17:247" x14ac:dyDescent="0.25">
      <c r="Q15558" s="1333"/>
      <c r="R15558" s="1333"/>
      <c r="S15558" s="669"/>
      <c r="T15558" s="669"/>
      <c r="U15558" s="669"/>
      <c r="AG15558" s="873"/>
      <c r="AN15558" s="669"/>
      <c r="IG15558" s="1009"/>
      <c r="IH15558" s="1009"/>
      <c r="II15558" s="1009"/>
      <c r="IJ15558" s="1009"/>
      <c r="IK15558" s="1009"/>
      <c r="IL15558" s="1009"/>
      <c r="IM15558" s="1009"/>
    </row>
    <row r="15559" spans="17:247" x14ac:dyDescent="0.25">
      <c r="Q15559" s="1333"/>
      <c r="R15559" s="1333"/>
      <c r="S15559" s="669"/>
      <c r="T15559" s="669"/>
      <c r="U15559" s="669"/>
      <c r="AG15559" s="873"/>
      <c r="AN15559" s="669"/>
      <c r="IG15559" s="1009"/>
      <c r="IH15559" s="1009"/>
      <c r="II15559" s="1009"/>
      <c r="IJ15559" s="1009"/>
      <c r="IK15559" s="1009"/>
      <c r="IL15559" s="1009"/>
      <c r="IM15559" s="1009"/>
    </row>
    <row r="15560" spans="17:247" x14ac:dyDescent="0.25">
      <c r="Q15560" s="1333"/>
      <c r="R15560" s="1333"/>
      <c r="S15560" s="669"/>
      <c r="T15560" s="669"/>
      <c r="U15560" s="669"/>
      <c r="AG15560" s="873"/>
      <c r="AN15560" s="669"/>
      <c r="IG15560" s="1009"/>
      <c r="IH15560" s="1009"/>
      <c r="II15560" s="1009"/>
      <c r="IJ15560" s="1009"/>
      <c r="IK15560" s="1009"/>
      <c r="IL15560" s="1009"/>
      <c r="IM15560" s="1009"/>
    </row>
    <row r="15561" spans="17:247" x14ac:dyDescent="0.25">
      <c r="Q15561" s="1333"/>
      <c r="R15561" s="1333"/>
      <c r="S15561" s="669"/>
      <c r="T15561" s="669"/>
      <c r="U15561" s="669"/>
      <c r="AG15561" s="873"/>
      <c r="AN15561" s="669"/>
      <c r="IG15561" s="1009"/>
      <c r="IH15561" s="1009"/>
      <c r="II15561" s="1009"/>
      <c r="IJ15561" s="1009"/>
      <c r="IK15561" s="1009"/>
      <c r="IL15561" s="1009"/>
      <c r="IM15561" s="1009"/>
    </row>
    <row r="15562" spans="17:247" x14ac:dyDescent="0.25">
      <c r="Q15562" s="1333"/>
      <c r="R15562" s="1333"/>
      <c r="S15562" s="669"/>
      <c r="T15562" s="669"/>
      <c r="U15562" s="669"/>
      <c r="AG15562" s="873"/>
      <c r="AN15562" s="669"/>
      <c r="IG15562" s="1009"/>
      <c r="IH15562" s="1009"/>
      <c r="II15562" s="1009"/>
      <c r="IJ15562" s="1009"/>
      <c r="IK15562" s="1009"/>
      <c r="IL15562" s="1009"/>
      <c r="IM15562" s="1009"/>
    </row>
    <row r="15563" spans="17:247" x14ac:dyDescent="0.25">
      <c r="Q15563" s="1333"/>
      <c r="R15563" s="1333"/>
      <c r="S15563" s="669"/>
      <c r="T15563" s="669"/>
      <c r="U15563" s="669"/>
      <c r="AG15563" s="873"/>
      <c r="AN15563" s="669"/>
      <c r="IG15563" s="1009"/>
      <c r="IH15563" s="1009"/>
      <c r="II15563" s="1009"/>
      <c r="IJ15563" s="1009"/>
      <c r="IK15563" s="1009"/>
      <c r="IL15563" s="1009"/>
      <c r="IM15563" s="1009"/>
    </row>
    <row r="15564" spans="17:247" x14ac:dyDescent="0.25">
      <c r="Q15564" s="1333"/>
      <c r="R15564" s="1333"/>
      <c r="S15564" s="669"/>
      <c r="T15564" s="669"/>
      <c r="U15564" s="669"/>
      <c r="AG15564" s="873"/>
      <c r="AN15564" s="669"/>
      <c r="IG15564" s="1009"/>
      <c r="IH15564" s="1009"/>
      <c r="II15564" s="1009"/>
      <c r="IJ15564" s="1009"/>
      <c r="IK15564" s="1009"/>
      <c r="IL15564" s="1009"/>
      <c r="IM15564" s="1009"/>
    </row>
    <row r="15565" spans="17:247" x14ac:dyDescent="0.25">
      <c r="Q15565" s="1333"/>
      <c r="R15565" s="1333"/>
      <c r="S15565" s="669"/>
      <c r="T15565" s="669"/>
      <c r="U15565" s="669"/>
      <c r="AG15565" s="873"/>
      <c r="AN15565" s="669"/>
      <c r="IG15565" s="1009"/>
      <c r="IH15565" s="1009"/>
      <c r="II15565" s="1009"/>
      <c r="IJ15565" s="1009"/>
      <c r="IK15565" s="1009"/>
      <c r="IL15565" s="1009"/>
      <c r="IM15565" s="1009"/>
    </row>
    <row r="15566" spans="17:247" x14ac:dyDescent="0.25">
      <c r="Q15566" s="1333"/>
      <c r="R15566" s="1333"/>
      <c r="S15566" s="669"/>
      <c r="T15566" s="669"/>
      <c r="U15566" s="669"/>
      <c r="AG15566" s="873"/>
      <c r="AN15566" s="669"/>
      <c r="IG15566" s="1009"/>
      <c r="IH15566" s="1009"/>
      <c r="II15566" s="1009"/>
      <c r="IJ15566" s="1009"/>
      <c r="IK15566" s="1009"/>
      <c r="IL15566" s="1009"/>
      <c r="IM15566" s="1009"/>
    </row>
    <row r="15567" spans="17:247" x14ac:dyDescent="0.25">
      <c r="Q15567" s="1333"/>
      <c r="R15567" s="1333"/>
      <c r="S15567" s="669"/>
      <c r="T15567" s="669"/>
      <c r="U15567" s="669"/>
      <c r="AG15567" s="873"/>
      <c r="AN15567" s="669"/>
      <c r="IG15567" s="1009"/>
      <c r="IH15567" s="1009"/>
      <c r="II15567" s="1009"/>
      <c r="IJ15567" s="1009"/>
      <c r="IK15567" s="1009"/>
      <c r="IL15567" s="1009"/>
      <c r="IM15567" s="1009"/>
    </row>
    <row r="15568" spans="17:247" x14ac:dyDescent="0.25">
      <c r="Q15568" s="1333"/>
      <c r="R15568" s="1333"/>
      <c r="S15568" s="669"/>
      <c r="T15568" s="669"/>
      <c r="U15568" s="669"/>
      <c r="AG15568" s="873"/>
      <c r="AN15568" s="669"/>
      <c r="IG15568" s="1009"/>
      <c r="IH15568" s="1009"/>
      <c r="II15568" s="1009"/>
      <c r="IJ15568" s="1009"/>
      <c r="IK15568" s="1009"/>
      <c r="IL15568" s="1009"/>
      <c r="IM15568" s="1009"/>
    </row>
    <row r="15569" spans="17:247" x14ac:dyDescent="0.25">
      <c r="Q15569" s="1333"/>
      <c r="R15569" s="1333"/>
      <c r="S15569" s="669"/>
      <c r="T15569" s="669"/>
      <c r="U15569" s="669"/>
      <c r="AG15569" s="873"/>
      <c r="AN15569" s="669"/>
      <c r="IG15569" s="1009"/>
      <c r="IH15569" s="1009"/>
      <c r="II15569" s="1009"/>
      <c r="IJ15569" s="1009"/>
      <c r="IK15569" s="1009"/>
      <c r="IL15569" s="1009"/>
      <c r="IM15569" s="1009"/>
    </row>
    <row r="15570" spans="17:247" x14ac:dyDescent="0.25">
      <c r="Q15570" s="1333"/>
      <c r="R15570" s="1333"/>
      <c r="S15570" s="669"/>
      <c r="T15570" s="669"/>
      <c r="U15570" s="669"/>
      <c r="AG15570" s="873"/>
      <c r="AN15570" s="669"/>
      <c r="IG15570" s="1009"/>
      <c r="IH15570" s="1009"/>
      <c r="II15570" s="1009"/>
      <c r="IJ15570" s="1009"/>
      <c r="IK15570" s="1009"/>
      <c r="IL15570" s="1009"/>
      <c r="IM15570" s="1009"/>
    </row>
    <row r="15571" spans="17:247" x14ac:dyDescent="0.25">
      <c r="Q15571" s="1333"/>
      <c r="R15571" s="1333"/>
      <c r="S15571" s="669"/>
      <c r="T15571" s="669"/>
      <c r="U15571" s="669"/>
      <c r="AG15571" s="873"/>
      <c r="AN15571" s="669"/>
      <c r="IG15571" s="1009"/>
      <c r="IH15571" s="1009"/>
      <c r="II15571" s="1009"/>
      <c r="IJ15571" s="1009"/>
      <c r="IK15571" s="1009"/>
      <c r="IL15571" s="1009"/>
      <c r="IM15571" s="1009"/>
    </row>
    <row r="15572" spans="17:247" x14ac:dyDescent="0.25">
      <c r="Q15572" s="1333"/>
      <c r="R15572" s="1333"/>
      <c r="S15572" s="669"/>
      <c r="T15572" s="669"/>
      <c r="U15572" s="669"/>
      <c r="AG15572" s="873"/>
      <c r="AN15572" s="669"/>
      <c r="IG15572" s="1009"/>
      <c r="IH15572" s="1009"/>
      <c r="II15572" s="1009"/>
      <c r="IJ15572" s="1009"/>
      <c r="IK15572" s="1009"/>
      <c r="IL15572" s="1009"/>
      <c r="IM15572" s="1009"/>
    </row>
    <row r="15573" spans="17:247" x14ac:dyDescent="0.25">
      <c r="Q15573" s="1333"/>
      <c r="R15573" s="1333"/>
      <c r="S15573" s="669"/>
      <c r="T15573" s="669"/>
      <c r="U15573" s="669"/>
      <c r="AG15573" s="873"/>
      <c r="AN15573" s="669"/>
      <c r="IG15573" s="1009"/>
      <c r="IH15573" s="1009"/>
      <c r="II15573" s="1009"/>
      <c r="IJ15573" s="1009"/>
      <c r="IK15573" s="1009"/>
      <c r="IL15573" s="1009"/>
      <c r="IM15573" s="1009"/>
    </row>
    <row r="15574" spans="17:247" x14ac:dyDescent="0.25">
      <c r="Q15574" s="1333"/>
      <c r="R15574" s="1333"/>
      <c r="S15574" s="669"/>
      <c r="T15574" s="669"/>
      <c r="U15574" s="669"/>
      <c r="AG15574" s="873"/>
      <c r="AN15574" s="669"/>
      <c r="IG15574" s="1009"/>
      <c r="IH15574" s="1009"/>
      <c r="II15574" s="1009"/>
      <c r="IJ15574" s="1009"/>
      <c r="IK15574" s="1009"/>
      <c r="IL15574" s="1009"/>
      <c r="IM15574" s="1009"/>
    </row>
    <row r="15575" spans="17:247" x14ac:dyDescent="0.25">
      <c r="Q15575" s="1333"/>
      <c r="R15575" s="1333"/>
      <c r="S15575" s="669"/>
      <c r="T15575" s="669"/>
      <c r="U15575" s="669"/>
      <c r="AG15575" s="873"/>
      <c r="AN15575" s="669"/>
      <c r="IG15575" s="1009"/>
      <c r="IH15575" s="1009"/>
      <c r="II15575" s="1009"/>
      <c r="IJ15575" s="1009"/>
      <c r="IK15575" s="1009"/>
      <c r="IL15575" s="1009"/>
      <c r="IM15575" s="1009"/>
    </row>
    <row r="15576" spans="17:247" x14ac:dyDescent="0.25">
      <c r="Q15576" s="1333"/>
      <c r="R15576" s="1333"/>
      <c r="S15576" s="669"/>
      <c r="T15576" s="669"/>
      <c r="U15576" s="669"/>
      <c r="AG15576" s="873"/>
      <c r="AN15576" s="669"/>
      <c r="IG15576" s="1009"/>
      <c r="IH15576" s="1009"/>
      <c r="II15576" s="1009"/>
      <c r="IJ15576" s="1009"/>
      <c r="IK15576" s="1009"/>
      <c r="IL15576" s="1009"/>
      <c r="IM15576" s="1009"/>
    </row>
    <row r="15577" spans="17:247" x14ac:dyDescent="0.25">
      <c r="Q15577" s="1333"/>
      <c r="R15577" s="1333"/>
      <c r="S15577" s="669"/>
      <c r="T15577" s="669"/>
      <c r="U15577" s="669"/>
      <c r="AG15577" s="873"/>
      <c r="AN15577" s="669"/>
      <c r="IG15577" s="1009"/>
      <c r="IH15577" s="1009"/>
      <c r="II15577" s="1009"/>
      <c r="IJ15577" s="1009"/>
      <c r="IK15577" s="1009"/>
      <c r="IL15577" s="1009"/>
      <c r="IM15577" s="1009"/>
    </row>
    <row r="15578" spans="17:247" x14ac:dyDescent="0.25">
      <c r="Q15578" s="1333"/>
      <c r="R15578" s="1333"/>
      <c r="S15578" s="669"/>
      <c r="T15578" s="669"/>
      <c r="U15578" s="669"/>
      <c r="AG15578" s="873"/>
      <c r="AN15578" s="669"/>
      <c r="IG15578" s="1009"/>
      <c r="IH15578" s="1009"/>
      <c r="II15578" s="1009"/>
      <c r="IJ15578" s="1009"/>
      <c r="IK15578" s="1009"/>
      <c r="IL15578" s="1009"/>
      <c r="IM15578" s="1009"/>
    </row>
    <row r="15579" spans="17:247" x14ac:dyDescent="0.25">
      <c r="Q15579" s="1333"/>
      <c r="R15579" s="1333"/>
      <c r="S15579" s="669"/>
      <c r="T15579" s="669"/>
      <c r="U15579" s="669"/>
      <c r="AG15579" s="873"/>
      <c r="AN15579" s="669"/>
      <c r="IG15579" s="1009"/>
      <c r="IH15579" s="1009"/>
      <c r="II15579" s="1009"/>
      <c r="IJ15579" s="1009"/>
      <c r="IK15579" s="1009"/>
      <c r="IL15579" s="1009"/>
      <c r="IM15579" s="1009"/>
    </row>
    <row r="15580" spans="17:247" x14ac:dyDescent="0.25">
      <c r="Q15580" s="1333"/>
      <c r="R15580" s="1333"/>
      <c r="S15580" s="669"/>
      <c r="T15580" s="669"/>
      <c r="U15580" s="669"/>
      <c r="AG15580" s="873"/>
      <c r="AN15580" s="669"/>
      <c r="IG15580" s="1009"/>
      <c r="IH15580" s="1009"/>
      <c r="II15580" s="1009"/>
      <c r="IJ15580" s="1009"/>
      <c r="IK15580" s="1009"/>
      <c r="IL15580" s="1009"/>
      <c r="IM15580" s="1009"/>
    </row>
    <row r="15581" spans="17:247" x14ac:dyDescent="0.25">
      <c r="Q15581" s="1333"/>
      <c r="R15581" s="1333"/>
      <c r="S15581" s="669"/>
      <c r="T15581" s="669"/>
      <c r="U15581" s="669"/>
      <c r="AG15581" s="873"/>
      <c r="AN15581" s="669"/>
      <c r="IG15581" s="1009"/>
      <c r="IH15581" s="1009"/>
      <c r="II15581" s="1009"/>
      <c r="IJ15581" s="1009"/>
      <c r="IK15581" s="1009"/>
      <c r="IL15581" s="1009"/>
      <c r="IM15581" s="1009"/>
    </row>
    <row r="15582" spans="17:247" x14ac:dyDescent="0.25">
      <c r="Q15582" s="1333"/>
      <c r="R15582" s="1333"/>
      <c r="S15582" s="669"/>
      <c r="T15582" s="669"/>
      <c r="U15582" s="669"/>
      <c r="AG15582" s="873"/>
      <c r="AN15582" s="669"/>
      <c r="IG15582" s="1009"/>
      <c r="IH15582" s="1009"/>
      <c r="II15582" s="1009"/>
      <c r="IJ15582" s="1009"/>
      <c r="IK15582" s="1009"/>
      <c r="IL15582" s="1009"/>
      <c r="IM15582" s="1009"/>
    </row>
    <row r="15583" spans="17:247" x14ac:dyDescent="0.25">
      <c r="Q15583" s="1333"/>
      <c r="R15583" s="1333"/>
      <c r="S15583" s="669"/>
      <c r="T15583" s="669"/>
      <c r="U15583" s="669"/>
      <c r="AG15583" s="873"/>
      <c r="AN15583" s="669"/>
      <c r="IG15583" s="1009"/>
      <c r="IH15583" s="1009"/>
      <c r="II15583" s="1009"/>
      <c r="IJ15583" s="1009"/>
      <c r="IK15583" s="1009"/>
      <c r="IL15583" s="1009"/>
      <c r="IM15583" s="1009"/>
    </row>
    <row r="15584" spans="17:247" x14ac:dyDescent="0.25">
      <c r="Q15584" s="1333"/>
      <c r="R15584" s="1333"/>
      <c r="S15584" s="669"/>
      <c r="T15584" s="669"/>
      <c r="U15584" s="669"/>
      <c r="AG15584" s="873"/>
      <c r="AN15584" s="669"/>
      <c r="IG15584" s="1009"/>
      <c r="IH15584" s="1009"/>
      <c r="II15584" s="1009"/>
      <c r="IJ15584" s="1009"/>
      <c r="IK15584" s="1009"/>
      <c r="IL15584" s="1009"/>
      <c r="IM15584" s="1009"/>
    </row>
    <row r="15585" spans="17:247" x14ac:dyDescent="0.25">
      <c r="Q15585" s="1333"/>
      <c r="R15585" s="1333"/>
      <c r="S15585" s="669"/>
      <c r="T15585" s="669"/>
      <c r="U15585" s="669"/>
      <c r="AG15585" s="873"/>
      <c r="AN15585" s="669"/>
      <c r="IG15585" s="1009"/>
      <c r="IH15585" s="1009"/>
      <c r="II15585" s="1009"/>
      <c r="IJ15585" s="1009"/>
      <c r="IK15585" s="1009"/>
      <c r="IL15585" s="1009"/>
      <c r="IM15585" s="1009"/>
    </row>
    <row r="15586" spans="17:247" x14ac:dyDescent="0.25">
      <c r="Q15586" s="1333"/>
      <c r="R15586" s="1333"/>
      <c r="S15586" s="669"/>
      <c r="T15586" s="669"/>
      <c r="U15586" s="669"/>
      <c r="AG15586" s="873"/>
      <c r="AN15586" s="669"/>
      <c r="IG15586" s="1009"/>
      <c r="IH15586" s="1009"/>
      <c r="II15586" s="1009"/>
      <c r="IJ15586" s="1009"/>
      <c r="IK15586" s="1009"/>
      <c r="IL15586" s="1009"/>
      <c r="IM15586" s="1009"/>
    </row>
    <row r="15587" spans="17:247" x14ac:dyDescent="0.25">
      <c r="Q15587" s="1333"/>
      <c r="R15587" s="1333"/>
      <c r="S15587" s="669"/>
      <c r="T15587" s="669"/>
      <c r="U15587" s="669"/>
      <c r="AG15587" s="873"/>
      <c r="AN15587" s="669"/>
      <c r="IG15587" s="1009"/>
      <c r="IH15587" s="1009"/>
      <c r="II15587" s="1009"/>
      <c r="IJ15587" s="1009"/>
      <c r="IK15587" s="1009"/>
      <c r="IL15587" s="1009"/>
      <c r="IM15587" s="1009"/>
    </row>
    <row r="15588" spans="17:247" x14ac:dyDescent="0.25">
      <c r="Q15588" s="1333"/>
      <c r="R15588" s="1333"/>
      <c r="S15588" s="669"/>
      <c r="T15588" s="669"/>
      <c r="U15588" s="669"/>
      <c r="AG15588" s="873"/>
      <c r="AN15588" s="669"/>
      <c r="IG15588" s="1009"/>
      <c r="IH15588" s="1009"/>
      <c r="II15588" s="1009"/>
      <c r="IJ15588" s="1009"/>
      <c r="IK15588" s="1009"/>
      <c r="IL15588" s="1009"/>
      <c r="IM15588" s="1009"/>
    </row>
    <row r="15589" spans="17:247" x14ac:dyDescent="0.25">
      <c r="Q15589" s="1333"/>
      <c r="R15589" s="1333"/>
      <c r="S15589" s="669"/>
      <c r="T15589" s="669"/>
      <c r="U15589" s="669"/>
      <c r="AG15589" s="873"/>
      <c r="AN15589" s="669"/>
      <c r="IG15589" s="1009"/>
      <c r="IH15589" s="1009"/>
      <c r="II15589" s="1009"/>
      <c r="IJ15589" s="1009"/>
      <c r="IK15589" s="1009"/>
      <c r="IL15589" s="1009"/>
      <c r="IM15589" s="1009"/>
    </row>
    <row r="15590" spans="17:247" x14ac:dyDescent="0.25">
      <c r="Q15590" s="1333"/>
      <c r="R15590" s="1333"/>
      <c r="S15590" s="669"/>
      <c r="T15590" s="669"/>
      <c r="U15590" s="669"/>
      <c r="AG15590" s="873"/>
      <c r="AN15590" s="669"/>
      <c r="IG15590" s="1009"/>
      <c r="IH15590" s="1009"/>
      <c r="II15590" s="1009"/>
      <c r="IJ15590" s="1009"/>
      <c r="IK15590" s="1009"/>
      <c r="IL15590" s="1009"/>
      <c r="IM15590" s="1009"/>
    </row>
    <row r="15591" spans="17:247" x14ac:dyDescent="0.25">
      <c r="Q15591" s="1333"/>
      <c r="R15591" s="1333"/>
      <c r="S15591" s="669"/>
      <c r="T15591" s="669"/>
      <c r="U15591" s="669"/>
      <c r="AG15591" s="873"/>
      <c r="AN15591" s="669"/>
      <c r="IG15591" s="1009"/>
      <c r="IH15591" s="1009"/>
      <c r="II15591" s="1009"/>
      <c r="IJ15591" s="1009"/>
      <c r="IK15591" s="1009"/>
      <c r="IL15591" s="1009"/>
      <c r="IM15591" s="1009"/>
    </row>
    <row r="15592" spans="17:247" x14ac:dyDescent="0.25">
      <c r="Q15592" s="1333"/>
      <c r="R15592" s="1333"/>
      <c r="S15592" s="669"/>
      <c r="T15592" s="669"/>
      <c r="U15592" s="669"/>
      <c r="AG15592" s="873"/>
      <c r="AN15592" s="669"/>
      <c r="IG15592" s="1009"/>
      <c r="IH15592" s="1009"/>
      <c r="II15592" s="1009"/>
      <c r="IJ15592" s="1009"/>
      <c r="IK15592" s="1009"/>
      <c r="IL15592" s="1009"/>
      <c r="IM15592" s="1009"/>
    </row>
    <row r="15593" spans="17:247" x14ac:dyDescent="0.25">
      <c r="Q15593" s="1333"/>
      <c r="R15593" s="1333"/>
      <c r="S15593" s="669"/>
      <c r="T15593" s="669"/>
      <c r="U15593" s="669"/>
      <c r="AG15593" s="873"/>
      <c r="AN15593" s="669"/>
      <c r="IG15593" s="1009"/>
      <c r="IH15593" s="1009"/>
      <c r="II15593" s="1009"/>
      <c r="IJ15593" s="1009"/>
      <c r="IK15593" s="1009"/>
      <c r="IL15593" s="1009"/>
      <c r="IM15593" s="1009"/>
    </row>
    <row r="15594" spans="17:247" x14ac:dyDescent="0.25">
      <c r="Q15594" s="1333"/>
      <c r="R15594" s="1333"/>
      <c r="S15594" s="669"/>
      <c r="T15594" s="669"/>
      <c r="U15594" s="669"/>
      <c r="AG15594" s="873"/>
      <c r="AN15594" s="669"/>
      <c r="IG15594" s="1009"/>
      <c r="IH15594" s="1009"/>
      <c r="II15594" s="1009"/>
      <c r="IJ15594" s="1009"/>
      <c r="IK15594" s="1009"/>
      <c r="IL15594" s="1009"/>
      <c r="IM15594" s="1009"/>
    </row>
    <row r="15595" spans="17:247" x14ac:dyDescent="0.25">
      <c r="Q15595" s="1333"/>
      <c r="R15595" s="1333"/>
      <c r="S15595" s="669"/>
      <c r="T15595" s="669"/>
      <c r="U15595" s="669"/>
      <c r="AG15595" s="873"/>
      <c r="AN15595" s="669"/>
      <c r="IG15595" s="1009"/>
      <c r="IH15595" s="1009"/>
      <c r="II15595" s="1009"/>
      <c r="IJ15595" s="1009"/>
      <c r="IK15595" s="1009"/>
      <c r="IL15595" s="1009"/>
      <c r="IM15595" s="1009"/>
    </row>
    <row r="15596" spans="17:247" x14ac:dyDescent="0.25">
      <c r="Q15596" s="1333"/>
      <c r="R15596" s="1333"/>
      <c r="S15596" s="669"/>
      <c r="T15596" s="669"/>
      <c r="U15596" s="669"/>
      <c r="AG15596" s="873"/>
      <c r="AN15596" s="669"/>
      <c r="IG15596" s="1009"/>
      <c r="IH15596" s="1009"/>
      <c r="II15596" s="1009"/>
      <c r="IJ15596" s="1009"/>
      <c r="IK15596" s="1009"/>
      <c r="IL15596" s="1009"/>
      <c r="IM15596" s="1009"/>
    </row>
    <row r="15597" spans="17:247" x14ac:dyDescent="0.25">
      <c r="Q15597" s="1333"/>
      <c r="R15597" s="1333"/>
      <c r="S15597" s="669"/>
      <c r="T15597" s="669"/>
      <c r="U15597" s="669"/>
      <c r="AG15597" s="873"/>
      <c r="AN15597" s="669"/>
      <c r="IG15597" s="1009"/>
      <c r="IH15597" s="1009"/>
      <c r="II15597" s="1009"/>
      <c r="IJ15597" s="1009"/>
      <c r="IK15597" s="1009"/>
      <c r="IL15597" s="1009"/>
      <c r="IM15597" s="1009"/>
    </row>
    <row r="15598" spans="17:247" x14ac:dyDescent="0.25">
      <c r="Q15598" s="1333"/>
      <c r="R15598" s="1333"/>
      <c r="S15598" s="669"/>
      <c r="T15598" s="669"/>
      <c r="U15598" s="669"/>
      <c r="AG15598" s="873"/>
      <c r="AN15598" s="669"/>
      <c r="IG15598" s="1009"/>
      <c r="IH15598" s="1009"/>
      <c r="II15598" s="1009"/>
      <c r="IJ15598" s="1009"/>
      <c r="IK15598" s="1009"/>
      <c r="IL15598" s="1009"/>
      <c r="IM15598" s="1009"/>
    </row>
    <row r="15599" spans="17:247" x14ac:dyDescent="0.25">
      <c r="Q15599" s="1333"/>
      <c r="R15599" s="1333"/>
      <c r="S15599" s="669"/>
      <c r="T15599" s="669"/>
      <c r="U15599" s="669"/>
      <c r="AG15599" s="873"/>
      <c r="AN15599" s="669"/>
      <c r="IG15599" s="1009"/>
      <c r="IH15599" s="1009"/>
      <c r="II15599" s="1009"/>
      <c r="IJ15599" s="1009"/>
      <c r="IK15599" s="1009"/>
      <c r="IL15599" s="1009"/>
      <c r="IM15599" s="1009"/>
    </row>
    <row r="15600" spans="17:247" x14ac:dyDescent="0.25">
      <c r="Q15600" s="1333"/>
      <c r="R15600" s="1333"/>
      <c r="S15600" s="669"/>
      <c r="T15600" s="669"/>
      <c r="U15600" s="669"/>
      <c r="AG15600" s="873"/>
      <c r="AN15600" s="669"/>
      <c r="IG15600" s="1009"/>
      <c r="IH15600" s="1009"/>
      <c r="II15600" s="1009"/>
      <c r="IJ15600" s="1009"/>
      <c r="IK15600" s="1009"/>
      <c r="IL15600" s="1009"/>
      <c r="IM15600" s="1009"/>
    </row>
    <row r="15601" spans="17:247" x14ac:dyDescent="0.25">
      <c r="Q15601" s="1333"/>
      <c r="R15601" s="1333"/>
      <c r="S15601" s="669"/>
      <c r="T15601" s="669"/>
      <c r="U15601" s="669"/>
      <c r="AG15601" s="873"/>
      <c r="AN15601" s="669"/>
      <c r="IG15601" s="1009"/>
      <c r="IH15601" s="1009"/>
      <c r="II15601" s="1009"/>
      <c r="IJ15601" s="1009"/>
      <c r="IK15601" s="1009"/>
      <c r="IL15601" s="1009"/>
      <c r="IM15601" s="1009"/>
    </row>
    <row r="15602" spans="17:247" x14ac:dyDescent="0.25">
      <c r="Q15602" s="1333"/>
      <c r="R15602" s="1333"/>
      <c r="S15602" s="669"/>
      <c r="T15602" s="669"/>
      <c r="U15602" s="669"/>
      <c r="AG15602" s="873"/>
      <c r="AN15602" s="669"/>
      <c r="IG15602" s="1009"/>
      <c r="IH15602" s="1009"/>
      <c r="II15602" s="1009"/>
      <c r="IJ15602" s="1009"/>
      <c r="IK15602" s="1009"/>
      <c r="IL15602" s="1009"/>
      <c r="IM15602" s="1009"/>
    </row>
    <row r="15603" spans="17:247" x14ac:dyDescent="0.25">
      <c r="Q15603" s="1333"/>
      <c r="R15603" s="1333"/>
      <c r="S15603" s="669"/>
      <c r="T15603" s="669"/>
      <c r="U15603" s="669"/>
      <c r="AG15603" s="873"/>
      <c r="AN15603" s="669"/>
      <c r="IG15603" s="1009"/>
      <c r="IH15603" s="1009"/>
      <c r="II15603" s="1009"/>
      <c r="IJ15603" s="1009"/>
      <c r="IK15603" s="1009"/>
      <c r="IL15603" s="1009"/>
      <c r="IM15603" s="1009"/>
    </row>
    <row r="15604" spans="17:247" x14ac:dyDescent="0.25">
      <c r="Q15604" s="1333"/>
      <c r="R15604" s="1333"/>
      <c r="S15604" s="669"/>
      <c r="T15604" s="669"/>
      <c r="U15604" s="669"/>
      <c r="AG15604" s="873"/>
      <c r="AN15604" s="669"/>
      <c r="IG15604" s="1009"/>
      <c r="IH15604" s="1009"/>
      <c r="II15604" s="1009"/>
      <c r="IJ15604" s="1009"/>
      <c r="IK15604" s="1009"/>
      <c r="IL15604" s="1009"/>
      <c r="IM15604" s="1009"/>
    </row>
    <row r="15605" spans="17:247" x14ac:dyDescent="0.25">
      <c r="Q15605" s="1333"/>
      <c r="R15605" s="1333"/>
      <c r="S15605" s="669"/>
      <c r="T15605" s="669"/>
      <c r="U15605" s="669"/>
      <c r="AG15605" s="873"/>
      <c r="AN15605" s="669"/>
      <c r="IG15605" s="1009"/>
      <c r="IH15605" s="1009"/>
      <c r="II15605" s="1009"/>
      <c r="IJ15605" s="1009"/>
      <c r="IK15605" s="1009"/>
      <c r="IL15605" s="1009"/>
      <c r="IM15605" s="1009"/>
    </row>
    <row r="15606" spans="17:247" x14ac:dyDescent="0.25">
      <c r="Q15606" s="1333"/>
      <c r="R15606" s="1333"/>
      <c r="S15606" s="669"/>
      <c r="T15606" s="669"/>
      <c r="U15606" s="669"/>
      <c r="AG15606" s="873"/>
      <c r="AN15606" s="669"/>
      <c r="IG15606" s="1009"/>
      <c r="IH15606" s="1009"/>
      <c r="II15606" s="1009"/>
      <c r="IJ15606" s="1009"/>
      <c r="IK15606" s="1009"/>
      <c r="IL15606" s="1009"/>
      <c r="IM15606" s="1009"/>
    </row>
    <row r="15607" spans="17:247" x14ac:dyDescent="0.25">
      <c r="Q15607" s="1333"/>
      <c r="R15607" s="1333"/>
      <c r="S15607" s="669"/>
      <c r="T15607" s="669"/>
      <c r="U15607" s="669"/>
      <c r="AG15607" s="873"/>
      <c r="AN15607" s="669"/>
      <c r="IG15607" s="1009"/>
      <c r="IH15607" s="1009"/>
      <c r="II15607" s="1009"/>
      <c r="IJ15607" s="1009"/>
      <c r="IK15607" s="1009"/>
      <c r="IL15607" s="1009"/>
      <c r="IM15607" s="1009"/>
    </row>
    <row r="15608" spans="17:247" x14ac:dyDescent="0.25">
      <c r="Q15608" s="1333"/>
      <c r="R15608" s="1333"/>
      <c r="S15608" s="669"/>
      <c r="T15608" s="669"/>
      <c r="U15608" s="669"/>
      <c r="AG15608" s="873"/>
      <c r="AN15608" s="669"/>
      <c r="IG15608" s="1009"/>
      <c r="IH15608" s="1009"/>
      <c r="II15608" s="1009"/>
      <c r="IJ15608" s="1009"/>
      <c r="IK15608" s="1009"/>
      <c r="IL15608" s="1009"/>
      <c r="IM15608" s="1009"/>
    </row>
    <row r="15609" spans="17:247" x14ac:dyDescent="0.25">
      <c r="Q15609" s="1333"/>
      <c r="R15609" s="1333"/>
      <c r="S15609" s="669"/>
      <c r="T15609" s="669"/>
      <c r="U15609" s="669"/>
      <c r="AG15609" s="873"/>
      <c r="AN15609" s="669"/>
      <c r="IG15609" s="1009"/>
      <c r="IH15609" s="1009"/>
      <c r="II15609" s="1009"/>
      <c r="IJ15609" s="1009"/>
      <c r="IK15609" s="1009"/>
      <c r="IL15609" s="1009"/>
      <c r="IM15609" s="1009"/>
    </row>
    <row r="15610" spans="17:247" x14ac:dyDescent="0.25">
      <c r="Q15610" s="1333"/>
      <c r="R15610" s="1333"/>
      <c r="S15610" s="669"/>
      <c r="T15610" s="669"/>
      <c r="U15610" s="669"/>
      <c r="AG15610" s="873"/>
      <c r="AN15610" s="669"/>
      <c r="IG15610" s="1009"/>
      <c r="IH15610" s="1009"/>
      <c r="II15610" s="1009"/>
      <c r="IJ15610" s="1009"/>
      <c r="IK15610" s="1009"/>
      <c r="IL15610" s="1009"/>
      <c r="IM15610" s="1009"/>
    </row>
    <row r="15611" spans="17:247" x14ac:dyDescent="0.25">
      <c r="Q15611" s="1333"/>
      <c r="R15611" s="1333"/>
      <c r="S15611" s="669"/>
      <c r="T15611" s="669"/>
      <c r="U15611" s="669"/>
      <c r="AG15611" s="873"/>
      <c r="AN15611" s="669"/>
      <c r="IG15611" s="1009"/>
      <c r="IH15611" s="1009"/>
      <c r="II15611" s="1009"/>
      <c r="IJ15611" s="1009"/>
      <c r="IK15611" s="1009"/>
      <c r="IL15611" s="1009"/>
      <c r="IM15611" s="1009"/>
    </row>
    <row r="15612" spans="17:247" x14ac:dyDescent="0.25">
      <c r="Q15612" s="1333"/>
      <c r="R15612" s="1333"/>
      <c r="S15612" s="669"/>
      <c r="T15612" s="669"/>
      <c r="U15612" s="669"/>
      <c r="AG15612" s="873"/>
      <c r="AN15612" s="669"/>
      <c r="IG15612" s="1009"/>
      <c r="IH15612" s="1009"/>
      <c r="II15612" s="1009"/>
      <c r="IJ15612" s="1009"/>
      <c r="IK15612" s="1009"/>
      <c r="IL15612" s="1009"/>
      <c r="IM15612" s="1009"/>
    </row>
    <row r="15613" spans="17:247" x14ac:dyDescent="0.25">
      <c r="Q15613" s="1333"/>
      <c r="R15613" s="1333"/>
      <c r="S15613" s="669"/>
      <c r="T15613" s="669"/>
      <c r="U15613" s="669"/>
      <c r="AG15613" s="873"/>
      <c r="AN15613" s="669"/>
      <c r="IG15613" s="1009"/>
      <c r="IH15613" s="1009"/>
      <c r="II15613" s="1009"/>
      <c r="IJ15613" s="1009"/>
      <c r="IK15613" s="1009"/>
      <c r="IL15613" s="1009"/>
      <c r="IM15613" s="1009"/>
    </row>
    <row r="15614" spans="17:247" x14ac:dyDescent="0.25">
      <c r="Q15614" s="1333"/>
      <c r="R15614" s="1333"/>
      <c r="S15614" s="669"/>
      <c r="T15614" s="669"/>
      <c r="U15614" s="669"/>
      <c r="AG15614" s="873"/>
      <c r="AN15614" s="669"/>
      <c r="IG15614" s="1009"/>
      <c r="IH15614" s="1009"/>
      <c r="II15614" s="1009"/>
      <c r="IJ15614" s="1009"/>
      <c r="IK15614" s="1009"/>
      <c r="IL15614" s="1009"/>
      <c r="IM15614" s="1009"/>
    </row>
    <row r="15615" spans="17:247" x14ac:dyDescent="0.25">
      <c r="Q15615" s="1333"/>
      <c r="R15615" s="1333"/>
      <c r="S15615" s="669"/>
      <c r="T15615" s="669"/>
      <c r="U15615" s="669"/>
      <c r="AG15615" s="873"/>
      <c r="AN15615" s="669"/>
      <c r="IG15615" s="1009"/>
      <c r="IH15615" s="1009"/>
      <c r="II15615" s="1009"/>
      <c r="IJ15615" s="1009"/>
      <c r="IK15615" s="1009"/>
      <c r="IL15615" s="1009"/>
      <c r="IM15615" s="1009"/>
    </row>
    <row r="15616" spans="17:247" x14ac:dyDescent="0.25">
      <c r="Q15616" s="1333"/>
      <c r="R15616" s="1333"/>
      <c r="S15616" s="669"/>
      <c r="T15616" s="669"/>
      <c r="U15616" s="669"/>
      <c r="AG15616" s="873"/>
      <c r="AN15616" s="669"/>
      <c r="IG15616" s="1009"/>
      <c r="IH15616" s="1009"/>
      <c r="II15616" s="1009"/>
      <c r="IJ15616" s="1009"/>
      <c r="IK15616" s="1009"/>
      <c r="IL15616" s="1009"/>
      <c r="IM15616" s="1009"/>
    </row>
    <row r="15617" spans="17:247" x14ac:dyDescent="0.25">
      <c r="Q15617" s="1333"/>
      <c r="R15617" s="1333"/>
      <c r="S15617" s="669"/>
      <c r="T15617" s="669"/>
      <c r="U15617" s="669"/>
      <c r="AG15617" s="873"/>
      <c r="AN15617" s="669"/>
      <c r="IG15617" s="1009"/>
      <c r="IH15617" s="1009"/>
      <c r="II15617" s="1009"/>
      <c r="IJ15617" s="1009"/>
      <c r="IK15617" s="1009"/>
      <c r="IL15617" s="1009"/>
      <c r="IM15617" s="1009"/>
    </row>
    <row r="15618" spans="17:247" x14ac:dyDescent="0.25">
      <c r="Q15618" s="1333"/>
      <c r="R15618" s="1333"/>
      <c r="S15618" s="669"/>
      <c r="T15618" s="669"/>
      <c r="U15618" s="669"/>
      <c r="AG15618" s="873"/>
      <c r="AN15618" s="669"/>
      <c r="IG15618" s="1009"/>
      <c r="IH15618" s="1009"/>
      <c r="II15618" s="1009"/>
      <c r="IJ15618" s="1009"/>
      <c r="IK15618" s="1009"/>
      <c r="IL15618" s="1009"/>
      <c r="IM15618" s="1009"/>
    </row>
    <row r="15619" spans="17:247" x14ac:dyDescent="0.25">
      <c r="Q15619" s="1333"/>
      <c r="R15619" s="1333"/>
      <c r="S15619" s="669"/>
      <c r="T15619" s="669"/>
      <c r="U15619" s="669"/>
      <c r="AG15619" s="873"/>
      <c r="AN15619" s="669"/>
      <c r="IG15619" s="1009"/>
      <c r="IH15619" s="1009"/>
      <c r="II15619" s="1009"/>
      <c r="IJ15619" s="1009"/>
      <c r="IK15619" s="1009"/>
      <c r="IL15619" s="1009"/>
      <c r="IM15619" s="1009"/>
    </row>
    <row r="15620" spans="17:247" x14ac:dyDescent="0.25">
      <c r="Q15620" s="1333"/>
      <c r="R15620" s="1333"/>
      <c r="S15620" s="669"/>
      <c r="T15620" s="669"/>
      <c r="U15620" s="669"/>
      <c r="AG15620" s="873"/>
      <c r="AN15620" s="669"/>
      <c r="IG15620" s="1009"/>
      <c r="IH15620" s="1009"/>
      <c r="II15620" s="1009"/>
      <c r="IJ15620" s="1009"/>
      <c r="IK15620" s="1009"/>
      <c r="IL15620" s="1009"/>
      <c r="IM15620" s="1009"/>
    </row>
    <row r="15621" spans="17:247" x14ac:dyDescent="0.25">
      <c r="Q15621" s="1333"/>
      <c r="R15621" s="1333"/>
      <c r="S15621" s="669"/>
      <c r="T15621" s="669"/>
      <c r="U15621" s="669"/>
      <c r="AG15621" s="873"/>
      <c r="AN15621" s="669"/>
      <c r="IG15621" s="1009"/>
      <c r="IH15621" s="1009"/>
      <c r="II15621" s="1009"/>
      <c r="IJ15621" s="1009"/>
      <c r="IK15621" s="1009"/>
      <c r="IL15621" s="1009"/>
      <c r="IM15621" s="1009"/>
    </row>
    <row r="15622" spans="17:247" x14ac:dyDescent="0.25">
      <c r="Q15622" s="1333"/>
      <c r="R15622" s="1333"/>
      <c r="S15622" s="669"/>
      <c r="T15622" s="669"/>
      <c r="U15622" s="669"/>
      <c r="AG15622" s="873"/>
      <c r="AN15622" s="669"/>
      <c r="IG15622" s="1009"/>
      <c r="IH15622" s="1009"/>
      <c r="II15622" s="1009"/>
      <c r="IJ15622" s="1009"/>
      <c r="IK15622" s="1009"/>
      <c r="IL15622" s="1009"/>
      <c r="IM15622" s="1009"/>
    </row>
    <row r="15623" spans="17:247" x14ac:dyDescent="0.25">
      <c r="Q15623" s="1333"/>
      <c r="R15623" s="1333"/>
      <c r="S15623" s="669"/>
      <c r="T15623" s="669"/>
      <c r="U15623" s="669"/>
      <c r="AG15623" s="873"/>
      <c r="AN15623" s="669"/>
      <c r="IG15623" s="1009"/>
      <c r="IH15623" s="1009"/>
      <c r="II15623" s="1009"/>
      <c r="IJ15623" s="1009"/>
      <c r="IK15623" s="1009"/>
      <c r="IL15623" s="1009"/>
      <c r="IM15623" s="1009"/>
    </row>
    <row r="15624" spans="17:247" x14ac:dyDescent="0.25">
      <c r="Q15624" s="1333"/>
      <c r="R15624" s="1333"/>
      <c r="S15624" s="669"/>
      <c r="T15624" s="669"/>
      <c r="U15624" s="669"/>
      <c r="AG15624" s="873"/>
      <c r="AN15624" s="669"/>
      <c r="IG15624" s="1009"/>
      <c r="IH15624" s="1009"/>
      <c r="II15624" s="1009"/>
      <c r="IJ15624" s="1009"/>
      <c r="IK15624" s="1009"/>
      <c r="IL15624" s="1009"/>
      <c r="IM15624" s="1009"/>
    </row>
    <row r="15625" spans="17:247" x14ac:dyDescent="0.25">
      <c r="Q15625" s="1333"/>
      <c r="R15625" s="1333"/>
      <c r="S15625" s="669"/>
      <c r="T15625" s="669"/>
      <c r="U15625" s="669"/>
      <c r="AG15625" s="873"/>
      <c r="AN15625" s="669"/>
      <c r="IG15625" s="1009"/>
      <c r="IH15625" s="1009"/>
      <c r="II15625" s="1009"/>
      <c r="IJ15625" s="1009"/>
      <c r="IK15625" s="1009"/>
      <c r="IL15625" s="1009"/>
      <c r="IM15625" s="1009"/>
    </row>
    <row r="15626" spans="17:247" x14ac:dyDescent="0.25">
      <c r="Q15626" s="1333"/>
      <c r="R15626" s="1333"/>
      <c r="S15626" s="669"/>
      <c r="T15626" s="669"/>
      <c r="U15626" s="669"/>
      <c r="AG15626" s="873"/>
      <c r="AN15626" s="669"/>
      <c r="IG15626" s="1009"/>
      <c r="IH15626" s="1009"/>
      <c r="II15626" s="1009"/>
      <c r="IJ15626" s="1009"/>
      <c r="IK15626" s="1009"/>
      <c r="IL15626" s="1009"/>
      <c r="IM15626" s="1009"/>
    </row>
    <row r="15627" spans="17:247" x14ac:dyDescent="0.25">
      <c r="Q15627" s="1333"/>
      <c r="R15627" s="1333"/>
      <c r="S15627" s="669"/>
      <c r="T15627" s="669"/>
      <c r="U15627" s="669"/>
      <c r="AG15627" s="873"/>
      <c r="AN15627" s="669"/>
      <c r="IG15627" s="1009"/>
      <c r="IH15627" s="1009"/>
      <c r="II15627" s="1009"/>
      <c r="IJ15627" s="1009"/>
      <c r="IK15627" s="1009"/>
      <c r="IL15627" s="1009"/>
      <c r="IM15627" s="1009"/>
    </row>
    <row r="15628" spans="17:247" x14ac:dyDescent="0.25">
      <c r="Q15628" s="1333"/>
      <c r="R15628" s="1333"/>
      <c r="S15628" s="669"/>
      <c r="T15628" s="669"/>
      <c r="U15628" s="669"/>
      <c r="AG15628" s="873"/>
      <c r="AN15628" s="669"/>
      <c r="IG15628" s="1009"/>
      <c r="IH15628" s="1009"/>
      <c r="II15628" s="1009"/>
      <c r="IJ15628" s="1009"/>
      <c r="IK15628" s="1009"/>
      <c r="IL15628" s="1009"/>
      <c r="IM15628" s="1009"/>
    </row>
    <row r="15629" spans="17:247" x14ac:dyDescent="0.25">
      <c r="Q15629" s="1333"/>
      <c r="R15629" s="1333"/>
      <c r="S15629" s="669"/>
      <c r="T15629" s="669"/>
      <c r="U15629" s="669"/>
      <c r="AG15629" s="873"/>
      <c r="AN15629" s="669"/>
      <c r="IG15629" s="1009"/>
      <c r="IH15629" s="1009"/>
      <c r="II15629" s="1009"/>
      <c r="IJ15629" s="1009"/>
      <c r="IK15629" s="1009"/>
      <c r="IL15629" s="1009"/>
      <c r="IM15629" s="1009"/>
    </row>
    <row r="15630" spans="17:247" x14ac:dyDescent="0.25">
      <c r="Q15630" s="1333"/>
      <c r="R15630" s="1333"/>
      <c r="S15630" s="669"/>
      <c r="T15630" s="669"/>
      <c r="U15630" s="669"/>
      <c r="AG15630" s="873"/>
      <c r="AN15630" s="669"/>
      <c r="IG15630" s="1009"/>
      <c r="IH15630" s="1009"/>
      <c r="II15630" s="1009"/>
      <c r="IJ15630" s="1009"/>
      <c r="IK15630" s="1009"/>
      <c r="IL15630" s="1009"/>
      <c r="IM15630" s="1009"/>
    </row>
    <row r="15631" spans="17:247" x14ac:dyDescent="0.25">
      <c r="Q15631" s="1333"/>
      <c r="R15631" s="1333"/>
      <c r="S15631" s="669"/>
      <c r="T15631" s="669"/>
      <c r="U15631" s="669"/>
      <c r="AG15631" s="873"/>
      <c r="AN15631" s="669"/>
      <c r="IG15631" s="1009"/>
      <c r="IH15631" s="1009"/>
      <c r="II15631" s="1009"/>
      <c r="IJ15631" s="1009"/>
      <c r="IK15631" s="1009"/>
      <c r="IL15631" s="1009"/>
      <c r="IM15631" s="1009"/>
    </row>
    <row r="15632" spans="17:247" x14ac:dyDescent="0.25">
      <c r="Q15632" s="1333"/>
      <c r="R15632" s="1333"/>
      <c r="S15632" s="669"/>
      <c r="T15632" s="669"/>
      <c r="U15632" s="669"/>
      <c r="AG15632" s="873"/>
      <c r="AN15632" s="669"/>
      <c r="IG15632" s="1009"/>
      <c r="IH15632" s="1009"/>
      <c r="II15632" s="1009"/>
      <c r="IJ15632" s="1009"/>
      <c r="IK15632" s="1009"/>
      <c r="IL15632" s="1009"/>
      <c r="IM15632" s="1009"/>
    </row>
    <row r="15633" spans="17:247" x14ac:dyDescent="0.25">
      <c r="Q15633" s="1333"/>
      <c r="R15633" s="1333"/>
      <c r="S15633" s="669"/>
      <c r="T15633" s="669"/>
      <c r="U15633" s="669"/>
      <c r="AG15633" s="873"/>
      <c r="AN15633" s="669"/>
      <c r="IG15633" s="1009"/>
      <c r="IH15633" s="1009"/>
      <c r="II15633" s="1009"/>
      <c r="IJ15633" s="1009"/>
      <c r="IK15633" s="1009"/>
      <c r="IL15633" s="1009"/>
      <c r="IM15633" s="1009"/>
    </row>
    <row r="15634" spans="17:247" x14ac:dyDescent="0.25">
      <c r="Q15634" s="1333"/>
      <c r="R15634" s="1333"/>
      <c r="S15634" s="669"/>
      <c r="T15634" s="669"/>
      <c r="U15634" s="669"/>
      <c r="AG15634" s="873"/>
      <c r="AN15634" s="669"/>
      <c r="IG15634" s="1009"/>
      <c r="IH15634" s="1009"/>
      <c r="II15634" s="1009"/>
      <c r="IJ15634" s="1009"/>
      <c r="IK15634" s="1009"/>
      <c r="IL15634" s="1009"/>
      <c r="IM15634" s="1009"/>
    </row>
    <row r="15635" spans="17:247" x14ac:dyDescent="0.25">
      <c r="Q15635" s="1333"/>
      <c r="R15635" s="1333"/>
      <c r="S15635" s="669"/>
      <c r="T15635" s="669"/>
      <c r="U15635" s="669"/>
      <c r="AG15635" s="873"/>
      <c r="AN15635" s="669"/>
      <c r="IG15635" s="1009"/>
      <c r="IH15635" s="1009"/>
      <c r="II15635" s="1009"/>
      <c r="IJ15635" s="1009"/>
      <c r="IK15635" s="1009"/>
      <c r="IL15635" s="1009"/>
      <c r="IM15635" s="1009"/>
    </row>
    <row r="15636" spans="17:247" x14ac:dyDescent="0.25">
      <c r="Q15636" s="1333"/>
      <c r="R15636" s="1333"/>
      <c r="S15636" s="669"/>
      <c r="T15636" s="669"/>
      <c r="U15636" s="669"/>
      <c r="AG15636" s="873"/>
      <c r="AN15636" s="669"/>
      <c r="IG15636" s="1009"/>
      <c r="IH15636" s="1009"/>
      <c r="II15636" s="1009"/>
      <c r="IJ15636" s="1009"/>
      <c r="IK15636" s="1009"/>
      <c r="IL15636" s="1009"/>
      <c r="IM15636" s="1009"/>
    </row>
    <row r="15637" spans="17:247" x14ac:dyDescent="0.25">
      <c r="Q15637" s="1333"/>
      <c r="R15637" s="1333"/>
      <c r="S15637" s="669"/>
      <c r="T15637" s="669"/>
      <c r="U15637" s="669"/>
      <c r="AG15637" s="873"/>
      <c r="AN15637" s="669"/>
      <c r="IG15637" s="1009"/>
      <c r="IH15637" s="1009"/>
      <c r="II15637" s="1009"/>
      <c r="IJ15637" s="1009"/>
      <c r="IK15637" s="1009"/>
      <c r="IL15637" s="1009"/>
      <c r="IM15637" s="1009"/>
    </row>
    <row r="15638" spans="17:247" x14ac:dyDescent="0.25">
      <c r="Q15638" s="1333"/>
      <c r="R15638" s="1333"/>
      <c r="S15638" s="669"/>
      <c r="T15638" s="669"/>
      <c r="U15638" s="669"/>
      <c r="AG15638" s="873"/>
      <c r="AN15638" s="669"/>
      <c r="IG15638" s="1009"/>
      <c r="IH15638" s="1009"/>
      <c r="II15638" s="1009"/>
      <c r="IJ15638" s="1009"/>
      <c r="IK15638" s="1009"/>
      <c r="IL15638" s="1009"/>
      <c r="IM15638" s="1009"/>
    </row>
    <row r="15639" spans="17:247" x14ac:dyDescent="0.25">
      <c r="Q15639" s="1333"/>
      <c r="R15639" s="1333"/>
      <c r="S15639" s="669"/>
      <c r="T15639" s="669"/>
      <c r="U15639" s="669"/>
      <c r="AG15639" s="873"/>
      <c r="AN15639" s="669"/>
      <c r="IG15639" s="1009"/>
      <c r="IH15639" s="1009"/>
      <c r="II15639" s="1009"/>
      <c r="IJ15639" s="1009"/>
      <c r="IK15639" s="1009"/>
      <c r="IL15639" s="1009"/>
      <c r="IM15639" s="1009"/>
    </row>
    <row r="15640" spans="17:247" x14ac:dyDescent="0.25">
      <c r="Q15640" s="1333"/>
      <c r="R15640" s="1333"/>
      <c r="S15640" s="669"/>
      <c r="T15640" s="669"/>
      <c r="U15640" s="669"/>
      <c r="AG15640" s="873"/>
      <c r="AN15640" s="669"/>
      <c r="IG15640" s="1009"/>
      <c r="IH15640" s="1009"/>
      <c r="II15640" s="1009"/>
      <c r="IJ15640" s="1009"/>
      <c r="IK15640" s="1009"/>
      <c r="IL15640" s="1009"/>
      <c r="IM15640" s="1009"/>
    </row>
    <row r="15641" spans="17:247" x14ac:dyDescent="0.25">
      <c r="Q15641" s="1333"/>
      <c r="R15641" s="1333"/>
      <c r="S15641" s="669"/>
      <c r="T15641" s="669"/>
      <c r="U15641" s="669"/>
      <c r="AG15641" s="873"/>
      <c r="AN15641" s="669"/>
      <c r="IG15641" s="1009"/>
      <c r="IH15641" s="1009"/>
      <c r="II15641" s="1009"/>
      <c r="IJ15641" s="1009"/>
      <c r="IK15641" s="1009"/>
      <c r="IL15641" s="1009"/>
      <c r="IM15641" s="1009"/>
    </row>
    <row r="15642" spans="17:247" x14ac:dyDescent="0.25">
      <c r="Q15642" s="1333"/>
      <c r="R15642" s="1333"/>
      <c r="S15642" s="669"/>
      <c r="T15642" s="669"/>
      <c r="U15642" s="669"/>
      <c r="AG15642" s="873"/>
      <c r="AN15642" s="669"/>
      <c r="IG15642" s="1009"/>
      <c r="IH15642" s="1009"/>
      <c r="II15642" s="1009"/>
      <c r="IJ15642" s="1009"/>
      <c r="IK15642" s="1009"/>
      <c r="IL15642" s="1009"/>
      <c r="IM15642" s="1009"/>
    </row>
    <row r="15643" spans="17:247" x14ac:dyDescent="0.25">
      <c r="Q15643" s="1333"/>
      <c r="R15643" s="1333"/>
      <c r="S15643" s="669"/>
      <c r="T15643" s="669"/>
      <c r="U15643" s="669"/>
      <c r="AG15643" s="873"/>
      <c r="AN15643" s="669"/>
      <c r="IG15643" s="1009"/>
      <c r="IH15643" s="1009"/>
      <c r="II15643" s="1009"/>
      <c r="IJ15643" s="1009"/>
      <c r="IK15643" s="1009"/>
      <c r="IL15643" s="1009"/>
      <c r="IM15643" s="1009"/>
    </row>
    <row r="15644" spans="17:247" x14ac:dyDescent="0.25">
      <c r="Q15644" s="1333"/>
      <c r="R15644" s="1333"/>
      <c r="S15644" s="669"/>
      <c r="T15644" s="669"/>
      <c r="U15644" s="669"/>
      <c r="AG15644" s="873"/>
      <c r="AN15644" s="669"/>
      <c r="IG15644" s="1009"/>
      <c r="IH15644" s="1009"/>
      <c r="II15644" s="1009"/>
      <c r="IJ15644" s="1009"/>
      <c r="IK15644" s="1009"/>
      <c r="IL15644" s="1009"/>
      <c r="IM15644" s="1009"/>
    </row>
    <row r="15645" spans="17:247" x14ac:dyDescent="0.25">
      <c r="Q15645" s="1333"/>
      <c r="R15645" s="1333"/>
      <c r="S15645" s="669"/>
      <c r="T15645" s="669"/>
      <c r="U15645" s="669"/>
      <c r="AG15645" s="873"/>
      <c r="AN15645" s="669"/>
      <c r="IG15645" s="1009"/>
      <c r="IH15645" s="1009"/>
      <c r="II15645" s="1009"/>
      <c r="IJ15645" s="1009"/>
      <c r="IK15645" s="1009"/>
      <c r="IL15645" s="1009"/>
      <c r="IM15645" s="1009"/>
    </row>
    <row r="15646" spans="17:247" x14ac:dyDescent="0.25">
      <c r="Q15646" s="1333"/>
      <c r="R15646" s="1333"/>
      <c r="S15646" s="669"/>
      <c r="T15646" s="669"/>
      <c r="U15646" s="669"/>
      <c r="AG15646" s="873"/>
      <c r="AN15646" s="669"/>
      <c r="IG15646" s="1009"/>
      <c r="IH15646" s="1009"/>
      <c r="II15646" s="1009"/>
      <c r="IJ15646" s="1009"/>
      <c r="IK15646" s="1009"/>
      <c r="IL15646" s="1009"/>
      <c r="IM15646" s="1009"/>
    </row>
    <row r="15647" spans="17:247" x14ac:dyDescent="0.25">
      <c r="Q15647" s="1333"/>
      <c r="R15647" s="1333"/>
      <c r="S15647" s="669"/>
      <c r="T15647" s="669"/>
      <c r="U15647" s="669"/>
      <c r="AG15647" s="873"/>
      <c r="AN15647" s="669"/>
      <c r="IG15647" s="1009"/>
      <c r="IH15647" s="1009"/>
      <c r="II15647" s="1009"/>
      <c r="IJ15647" s="1009"/>
      <c r="IK15647" s="1009"/>
      <c r="IL15647" s="1009"/>
      <c r="IM15647" s="1009"/>
    </row>
    <row r="15648" spans="17:247" x14ac:dyDescent="0.25">
      <c r="Q15648" s="1333"/>
      <c r="R15648" s="1333"/>
      <c r="S15648" s="669"/>
      <c r="T15648" s="669"/>
      <c r="U15648" s="669"/>
      <c r="AG15648" s="873"/>
      <c r="AN15648" s="669"/>
      <c r="IG15648" s="1009"/>
      <c r="IH15648" s="1009"/>
      <c r="II15648" s="1009"/>
      <c r="IJ15648" s="1009"/>
      <c r="IK15648" s="1009"/>
      <c r="IL15648" s="1009"/>
      <c r="IM15648" s="1009"/>
    </row>
    <row r="15649" spans="17:247" x14ac:dyDescent="0.25">
      <c r="Q15649" s="1333"/>
      <c r="R15649" s="1333"/>
      <c r="S15649" s="669"/>
      <c r="T15649" s="669"/>
      <c r="U15649" s="669"/>
      <c r="AG15649" s="873"/>
      <c r="AN15649" s="669"/>
      <c r="IG15649" s="1009"/>
      <c r="IH15649" s="1009"/>
      <c r="II15649" s="1009"/>
      <c r="IJ15649" s="1009"/>
      <c r="IK15649" s="1009"/>
      <c r="IL15649" s="1009"/>
      <c r="IM15649" s="1009"/>
    </row>
    <row r="15650" spans="17:247" x14ac:dyDescent="0.25">
      <c r="Q15650" s="1333"/>
      <c r="R15650" s="1333"/>
      <c r="S15650" s="669"/>
      <c r="T15650" s="669"/>
      <c r="U15650" s="669"/>
      <c r="AG15650" s="873"/>
      <c r="AN15650" s="669"/>
      <c r="IG15650" s="1009"/>
      <c r="IH15650" s="1009"/>
      <c r="II15650" s="1009"/>
      <c r="IJ15650" s="1009"/>
      <c r="IK15650" s="1009"/>
      <c r="IL15650" s="1009"/>
      <c r="IM15650" s="1009"/>
    </row>
    <row r="15651" spans="17:247" x14ac:dyDescent="0.25">
      <c r="Q15651" s="1333"/>
      <c r="R15651" s="1333"/>
      <c r="S15651" s="669"/>
      <c r="T15651" s="669"/>
      <c r="U15651" s="669"/>
      <c r="AG15651" s="873"/>
      <c r="AN15651" s="669"/>
      <c r="IG15651" s="1009"/>
      <c r="IH15651" s="1009"/>
      <c r="II15651" s="1009"/>
      <c r="IJ15651" s="1009"/>
      <c r="IK15651" s="1009"/>
      <c r="IL15651" s="1009"/>
      <c r="IM15651" s="1009"/>
    </row>
    <row r="15652" spans="17:247" x14ac:dyDescent="0.25">
      <c r="Q15652" s="1333"/>
      <c r="R15652" s="1333"/>
      <c r="S15652" s="669"/>
      <c r="T15652" s="669"/>
      <c r="U15652" s="669"/>
      <c r="AG15652" s="873"/>
      <c r="AN15652" s="669"/>
      <c r="IG15652" s="1009"/>
      <c r="IH15652" s="1009"/>
      <c r="II15652" s="1009"/>
      <c r="IJ15652" s="1009"/>
      <c r="IK15652" s="1009"/>
      <c r="IL15652" s="1009"/>
      <c r="IM15652" s="1009"/>
    </row>
    <row r="15653" spans="17:247" x14ac:dyDescent="0.25">
      <c r="Q15653" s="1333"/>
      <c r="R15653" s="1333"/>
      <c r="S15653" s="669"/>
      <c r="T15653" s="669"/>
      <c r="U15653" s="669"/>
      <c r="AG15653" s="873"/>
      <c r="AN15653" s="669"/>
      <c r="IG15653" s="1009"/>
      <c r="IH15653" s="1009"/>
      <c r="II15653" s="1009"/>
      <c r="IJ15653" s="1009"/>
      <c r="IK15653" s="1009"/>
      <c r="IL15653" s="1009"/>
      <c r="IM15653" s="1009"/>
    </row>
    <row r="15654" spans="17:247" x14ac:dyDescent="0.25">
      <c r="Q15654" s="1333"/>
      <c r="R15654" s="1333"/>
      <c r="S15654" s="669"/>
      <c r="T15654" s="669"/>
      <c r="U15654" s="669"/>
      <c r="AG15654" s="873"/>
      <c r="AN15654" s="669"/>
      <c r="IG15654" s="1009"/>
      <c r="IH15654" s="1009"/>
      <c r="II15654" s="1009"/>
      <c r="IJ15654" s="1009"/>
      <c r="IK15654" s="1009"/>
      <c r="IL15654" s="1009"/>
      <c r="IM15654" s="1009"/>
    </row>
    <row r="15655" spans="17:247" x14ac:dyDescent="0.25">
      <c r="Q15655" s="1333"/>
      <c r="R15655" s="1333"/>
      <c r="S15655" s="669"/>
      <c r="T15655" s="669"/>
      <c r="U15655" s="669"/>
      <c r="AG15655" s="873"/>
      <c r="AN15655" s="669"/>
      <c r="IG15655" s="1009"/>
      <c r="IH15655" s="1009"/>
      <c r="II15655" s="1009"/>
      <c r="IJ15655" s="1009"/>
      <c r="IK15655" s="1009"/>
      <c r="IL15655" s="1009"/>
      <c r="IM15655" s="1009"/>
    </row>
    <row r="15656" spans="17:247" x14ac:dyDescent="0.25">
      <c r="Q15656" s="1333"/>
      <c r="R15656" s="1333"/>
      <c r="S15656" s="669"/>
      <c r="T15656" s="669"/>
      <c r="U15656" s="669"/>
      <c r="AG15656" s="873"/>
      <c r="AN15656" s="669"/>
      <c r="IG15656" s="1009"/>
      <c r="IH15656" s="1009"/>
      <c r="II15656" s="1009"/>
      <c r="IJ15656" s="1009"/>
      <c r="IK15656" s="1009"/>
      <c r="IL15656" s="1009"/>
      <c r="IM15656" s="1009"/>
    </row>
    <row r="15657" spans="17:247" x14ac:dyDescent="0.25">
      <c r="Q15657" s="1333"/>
      <c r="R15657" s="1333"/>
      <c r="S15657" s="669"/>
      <c r="T15657" s="669"/>
      <c r="U15657" s="669"/>
      <c r="AG15657" s="873"/>
      <c r="AN15657" s="669"/>
      <c r="IG15657" s="1009"/>
      <c r="IH15657" s="1009"/>
      <c r="II15657" s="1009"/>
      <c r="IJ15657" s="1009"/>
      <c r="IK15657" s="1009"/>
      <c r="IL15657" s="1009"/>
      <c r="IM15657" s="1009"/>
    </row>
    <row r="15658" spans="17:247" x14ac:dyDescent="0.25">
      <c r="Q15658" s="1333"/>
      <c r="R15658" s="1333"/>
      <c r="S15658" s="669"/>
      <c r="T15658" s="669"/>
      <c r="U15658" s="669"/>
      <c r="AG15658" s="873"/>
      <c r="AN15658" s="669"/>
      <c r="IG15658" s="1009"/>
      <c r="IH15658" s="1009"/>
      <c r="II15658" s="1009"/>
      <c r="IJ15658" s="1009"/>
      <c r="IK15658" s="1009"/>
      <c r="IL15658" s="1009"/>
      <c r="IM15658" s="1009"/>
    </row>
    <row r="15659" spans="17:247" x14ac:dyDescent="0.25">
      <c r="Q15659" s="1333"/>
      <c r="R15659" s="1333"/>
      <c r="S15659" s="669"/>
      <c r="T15659" s="669"/>
      <c r="U15659" s="669"/>
      <c r="AG15659" s="873"/>
      <c r="AN15659" s="669"/>
      <c r="IG15659" s="1009"/>
      <c r="IH15659" s="1009"/>
      <c r="II15659" s="1009"/>
      <c r="IJ15659" s="1009"/>
      <c r="IK15659" s="1009"/>
      <c r="IL15659" s="1009"/>
      <c r="IM15659" s="1009"/>
    </row>
    <row r="15660" spans="17:247" x14ac:dyDescent="0.25">
      <c r="Q15660" s="1333"/>
      <c r="R15660" s="1333"/>
      <c r="S15660" s="669"/>
      <c r="T15660" s="669"/>
      <c r="U15660" s="669"/>
      <c r="AG15660" s="873"/>
      <c r="AN15660" s="669"/>
      <c r="IG15660" s="1009"/>
      <c r="IH15660" s="1009"/>
      <c r="II15660" s="1009"/>
      <c r="IJ15660" s="1009"/>
      <c r="IK15660" s="1009"/>
      <c r="IL15660" s="1009"/>
      <c r="IM15660" s="1009"/>
    </row>
    <row r="15661" spans="17:247" x14ac:dyDescent="0.25">
      <c r="Q15661" s="1333"/>
      <c r="R15661" s="1333"/>
      <c r="S15661" s="669"/>
      <c r="T15661" s="669"/>
      <c r="U15661" s="669"/>
      <c r="AG15661" s="873"/>
      <c r="AN15661" s="669"/>
      <c r="IG15661" s="1009"/>
      <c r="IH15661" s="1009"/>
      <c r="II15661" s="1009"/>
      <c r="IJ15661" s="1009"/>
      <c r="IK15661" s="1009"/>
      <c r="IL15661" s="1009"/>
      <c r="IM15661" s="1009"/>
    </row>
    <row r="15662" spans="17:247" x14ac:dyDescent="0.25">
      <c r="Q15662" s="1333"/>
      <c r="R15662" s="1333"/>
      <c r="S15662" s="669"/>
      <c r="T15662" s="669"/>
      <c r="U15662" s="669"/>
      <c r="AG15662" s="873"/>
      <c r="AN15662" s="669"/>
      <c r="IG15662" s="1009"/>
      <c r="IH15662" s="1009"/>
      <c r="II15662" s="1009"/>
      <c r="IJ15662" s="1009"/>
      <c r="IK15662" s="1009"/>
      <c r="IL15662" s="1009"/>
      <c r="IM15662" s="1009"/>
    </row>
    <row r="15663" spans="17:247" x14ac:dyDescent="0.25">
      <c r="Q15663" s="1333"/>
      <c r="R15663" s="1333"/>
      <c r="S15663" s="669"/>
      <c r="T15663" s="669"/>
      <c r="U15663" s="669"/>
      <c r="AG15663" s="873"/>
      <c r="AN15663" s="669"/>
      <c r="IG15663" s="1009"/>
      <c r="IH15663" s="1009"/>
      <c r="II15663" s="1009"/>
      <c r="IJ15663" s="1009"/>
      <c r="IK15663" s="1009"/>
      <c r="IL15663" s="1009"/>
      <c r="IM15663" s="1009"/>
    </row>
    <row r="15664" spans="17:247" x14ac:dyDescent="0.25">
      <c r="Q15664" s="1333"/>
      <c r="R15664" s="1333"/>
      <c r="S15664" s="669"/>
      <c r="T15664" s="669"/>
      <c r="U15664" s="669"/>
      <c r="AG15664" s="873"/>
      <c r="AN15664" s="669"/>
      <c r="IG15664" s="1009"/>
      <c r="IH15664" s="1009"/>
      <c r="II15664" s="1009"/>
      <c r="IJ15664" s="1009"/>
      <c r="IK15664" s="1009"/>
      <c r="IL15664" s="1009"/>
      <c r="IM15664" s="1009"/>
    </row>
    <row r="15665" spans="17:247" x14ac:dyDescent="0.25">
      <c r="Q15665" s="1333"/>
      <c r="R15665" s="1333"/>
      <c r="S15665" s="669"/>
      <c r="T15665" s="669"/>
      <c r="U15665" s="669"/>
      <c r="AG15665" s="873"/>
      <c r="AN15665" s="669"/>
      <c r="IG15665" s="1009"/>
      <c r="IH15665" s="1009"/>
      <c r="II15665" s="1009"/>
      <c r="IJ15665" s="1009"/>
      <c r="IK15665" s="1009"/>
      <c r="IL15665" s="1009"/>
      <c r="IM15665" s="1009"/>
    </row>
    <row r="15666" spans="17:247" x14ac:dyDescent="0.25">
      <c r="Q15666" s="1333"/>
      <c r="R15666" s="1333"/>
      <c r="S15666" s="669"/>
      <c r="T15666" s="669"/>
      <c r="U15666" s="669"/>
      <c r="AG15666" s="873"/>
      <c r="AN15666" s="669"/>
      <c r="IG15666" s="1009"/>
      <c r="IH15666" s="1009"/>
      <c r="II15666" s="1009"/>
      <c r="IJ15666" s="1009"/>
      <c r="IK15666" s="1009"/>
      <c r="IL15666" s="1009"/>
      <c r="IM15666" s="1009"/>
    </row>
    <row r="15667" spans="17:247" x14ac:dyDescent="0.25">
      <c r="Q15667" s="1333"/>
      <c r="R15667" s="1333"/>
      <c r="S15667" s="669"/>
      <c r="T15667" s="669"/>
      <c r="U15667" s="669"/>
      <c r="AG15667" s="873"/>
      <c r="AN15667" s="669"/>
      <c r="IG15667" s="1009"/>
      <c r="IH15667" s="1009"/>
      <c r="II15667" s="1009"/>
      <c r="IJ15667" s="1009"/>
      <c r="IK15667" s="1009"/>
      <c r="IL15667" s="1009"/>
      <c r="IM15667" s="1009"/>
    </row>
    <row r="15668" spans="17:247" x14ac:dyDescent="0.25">
      <c r="Q15668" s="1333"/>
      <c r="R15668" s="1333"/>
      <c r="S15668" s="669"/>
      <c r="T15668" s="669"/>
      <c r="U15668" s="669"/>
      <c r="AG15668" s="873"/>
      <c r="AN15668" s="669"/>
      <c r="IG15668" s="1009"/>
      <c r="IH15668" s="1009"/>
      <c r="II15668" s="1009"/>
      <c r="IJ15668" s="1009"/>
      <c r="IK15668" s="1009"/>
      <c r="IL15668" s="1009"/>
      <c r="IM15668" s="1009"/>
    </row>
    <row r="15669" spans="17:247" x14ac:dyDescent="0.25">
      <c r="Q15669" s="1333"/>
      <c r="R15669" s="1333"/>
      <c r="S15669" s="669"/>
      <c r="T15669" s="669"/>
      <c r="U15669" s="669"/>
      <c r="AG15669" s="873"/>
      <c r="AN15669" s="669"/>
      <c r="IG15669" s="1009"/>
      <c r="IH15669" s="1009"/>
      <c r="II15669" s="1009"/>
      <c r="IJ15669" s="1009"/>
      <c r="IK15669" s="1009"/>
      <c r="IL15669" s="1009"/>
      <c r="IM15669" s="1009"/>
    </row>
    <row r="15670" spans="17:247" x14ac:dyDescent="0.25">
      <c r="Q15670" s="1333"/>
      <c r="R15670" s="1333"/>
      <c r="S15670" s="669"/>
      <c r="T15670" s="669"/>
      <c r="U15670" s="669"/>
      <c r="AG15670" s="873"/>
      <c r="AN15670" s="669"/>
      <c r="IG15670" s="1009"/>
      <c r="IH15670" s="1009"/>
      <c r="II15670" s="1009"/>
      <c r="IJ15670" s="1009"/>
      <c r="IK15670" s="1009"/>
      <c r="IL15670" s="1009"/>
      <c r="IM15670" s="1009"/>
    </row>
    <row r="15671" spans="17:247" x14ac:dyDescent="0.25">
      <c r="Q15671" s="1333"/>
      <c r="R15671" s="1333"/>
      <c r="S15671" s="669"/>
      <c r="T15671" s="669"/>
      <c r="U15671" s="669"/>
      <c r="AG15671" s="873"/>
      <c r="AN15671" s="669"/>
      <c r="IG15671" s="1009"/>
      <c r="IH15671" s="1009"/>
      <c r="II15671" s="1009"/>
      <c r="IJ15671" s="1009"/>
      <c r="IK15671" s="1009"/>
      <c r="IL15671" s="1009"/>
      <c r="IM15671" s="1009"/>
    </row>
    <row r="15672" spans="17:247" x14ac:dyDescent="0.25">
      <c r="Q15672" s="1333"/>
      <c r="R15672" s="1333"/>
      <c r="S15672" s="669"/>
      <c r="T15672" s="669"/>
      <c r="U15672" s="669"/>
      <c r="AG15672" s="873"/>
      <c r="AN15672" s="669"/>
      <c r="IG15672" s="1009"/>
      <c r="IH15672" s="1009"/>
      <c r="II15672" s="1009"/>
      <c r="IJ15672" s="1009"/>
      <c r="IK15672" s="1009"/>
      <c r="IL15672" s="1009"/>
      <c r="IM15672" s="1009"/>
    </row>
    <row r="15673" spans="17:247" x14ac:dyDescent="0.25">
      <c r="Q15673" s="1333"/>
      <c r="R15673" s="1333"/>
      <c r="S15673" s="669"/>
      <c r="T15673" s="669"/>
      <c r="U15673" s="669"/>
      <c r="AG15673" s="873"/>
      <c r="AN15673" s="669"/>
      <c r="IG15673" s="1009"/>
      <c r="IH15673" s="1009"/>
      <c r="II15673" s="1009"/>
      <c r="IJ15673" s="1009"/>
      <c r="IK15673" s="1009"/>
      <c r="IL15673" s="1009"/>
      <c r="IM15673" s="1009"/>
    </row>
    <row r="15674" spans="17:247" x14ac:dyDescent="0.25">
      <c r="Q15674" s="1333"/>
      <c r="R15674" s="1333"/>
      <c r="S15674" s="669"/>
      <c r="T15674" s="669"/>
      <c r="U15674" s="669"/>
      <c r="AG15674" s="873"/>
      <c r="AN15674" s="669"/>
      <c r="IG15674" s="1009"/>
      <c r="IH15674" s="1009"/>
      <c r="II15674" s="1009"/>
      <c r="IJ15674" s="1009"/>
      <c r="IK15674" s="1009"/>
      <c r="IL15674" s="1009"/>
      <c r="IM15674" s="1009"/>
    </row>
    <row r="15675" spans="17:247" x14ac:dyDescent="0.25">
      <c r="Q15675" s="1333"/>
      <c r="R15675" s="1333"/>
      <c r="S15675" s="669"/>
      <c r="T15675" s="669"/>
      <c r="U15675" s="669"/>
      <c r="AG15675" s="873"/>
      <c r="AN15675" s="669"/>
      <c r="IG15675" s="1009"/>
      <c r="IH15675" s="1009"/>
      <c r="II15675" s="1009"/>
      <c r="IJ15675" s="1009"/>
      <c r="IK15675" s="1009"/>
      <c r="IL15675" s="1009"/>
      <c r="IM15675" s="1009"/>
    </row>
    <row r="15676" spans="17:247" x14ac:dyDescent="0.25">
      <c r="Q15676" s="1333"/>
      <c r="R15676" s="1333"/>
      <c r="S15676" s="669"/>
      <c r="T15676" s="669"/>
      <c r="U15676" s="669"/>
      <c r="AG15676" s="873"/>
      <c r="AN15676" s="669"/>
      <c r="IG15676" s="1009"/>
      <c r="IH15676" s="1009"/>
      <c r="II15676" s="1009"/>
      <c r="IJ15676" s="1009"/>
      <c r="IK15676" s="1009"/>
      <c r="IL15676" s="1009"/>
      <c r="IM15676" s="1009"/>
    </row>
    <row r="15677" spans="17:247" x14ac:dyDescent="0.25">
      <c r="Q15677" s="1333"/>
      <c r="R15677" s="1333"/>
      <c r="S15677" s="669"/>
      <c r="T15677" s="669"/>
      <c r="U15677" s="669"/>
      <c r="AG15677" s="873"/>
      <c r="AN15677" s="669"/>
      <c r="IG15677" s="1009"/>
      <c r="IH15677" s="1009"/>
      <c r="II15677" s="1009"/>
      <c r="IJ15677" s="1009"/>
      <c r="IK15677" s="1009"/>
      <c r="IL15677" s="1009"/>
      <c r="IM15677" s="1009"/>
    </row>
    <row r="15678" spans="17:247" x14ac:dyDescent="0.25">
      <c r="Q15678" s="1333"/>
      <c r="R15678" s="1333"/>
      <c r="S15678" s="669"/>
      <c r="T15678" s="669"/>
      <c r="U15678" s="669"/>
      <c r="AG15678" s="873"/>
      <c r="AN15678" s="669"/>
      <c r="IG15678" s="1009"/>
      <c r="IH15678" s="1009"/>
      <c r="II15678" s="1009"/>
      <c r="IJ15678" s="1009"/>
      <c r="IK15678" s="1009"/>
      <c r="IL15678" s="1009"/>
      <c r="IM15678" s="1009"/>
    </row>
    <row r="15679" spans="17:247" x14ac:dyDescent="0.25">
      <c r="Q15679" s="1333"/>
      <c r="R15679" s="1333"/>
      <c r="S15679" s="669"/>
      <c r="T15679" s="669"/>
      <c r="U15679" s="669"/>
      <c r="AG15679" s="873"/>
      <c r="AN15679" s="669"/>
      <c r="IG15679" s="1009"/>
      <c r="IH15679" s="1009"/>
      <c r="II15679" s="1009"/>
      <c r="IJ15679" s="1009"/>
      <c r="IK15679" s="1009"/>
      <c r="IL15679" s="1009"/>
      <c r="IM15679" s="1009"/>
    </row>
    <row r="15680" spans="17:247" x14ac:dyDescent="0.25">
      <c r="Q15680" s="1333"/>
      <c r="R15680" s="1333"/>
      <c r="S15680" s="669"/>
      <c r="T15680" s="669"/>
      <c r="U15680" s="669"/>
      <c r="AG15680" s="873"/>
      <c r="AN15680" s="669"/>
      <c r="IG15680" s="1009"/>
      <c r="IH15680" s="1009"/>
      <c r="II15680" s="1009"/>
      <c r="IJ15680" s="1009"/>
      <c r="IK15680" s="1009"/>
      <c r="IL15680" s="1009"/>
      <c r="IM15680" s="1009"/>
    </row>
    <row r="15681" spans="17:247" x14ac:dyDescent="0.25">
      <c r="Q15681" s="1333"/>
      <c r="R15681" s="1333"/>
      <c r="S15681" s="669"/>
      <c r="T15681" s="669"/>
      <c r="U15681" s="669"/>
      <c r="AG15681" s="873"/>
      <c r="AN15681" s="669"/>
      <c r="IG15681" s="1009"/>
      <c r="IH15681" s="1009"/>
      <c r="II15681" s="1009"/>
      <c r="IJ15681" s="1009"/>
      <c r="IK15681" s="1009"/>
      <c r="IL15681" s="1009"/>
      <c r="IM15681" s="1009"/>
    </row>
    <row r="15682" spans="17:247" x14ac:dyDescent="0.25">
      <c r="Q15682" s="1333"/>
      <c r="R15682" s="1333"/>
      <c r="S15682" s="669"/>
      <c r="T15682" s="669"/>
      <c r="U15682" s="669"/>
      <c r="AG15682" s="873"/>
      <c r="AN15682" s="669"/>
      <c r="IG15682" s="1009"/>
      <c r="IH15682" s="1009"/>
      <c r="II15682" s="1009"/>
      <c r="IJ15682" s="1009"/>
      <c r="IK15682" s="1009"/>
      <c r="IL15682" s="1009"/>
      <c r="IM15682" s="1009"/>
    </row>
    <row r="15683" spans="17:247" x14ac:dyDescent="0.25">
      <c r="Q15683" s="1333"/>
      <c r="R15683" s="1333"/>
      <c r="S15683" s="669"/>
      <c r="T15683" s="669"/>
      <c r="U15683" s="669"/>
      <c r="AG15683" s="873"/>
      <c r="AN15683" s="669"/>
      <c r="IG15683" s="1009"/>
      <c r="IH15683" s="1009"/>
      <c r="II15683" s="1009"/>
      <c r="IJ15683" s="1009"/>
      <c r="IK15683" s="1009"/>
      <c r="IL15683" s="1009"/>
      <c r="IM15683" s="1009"/>
    </row>
    <row r="15684" spans="17:247" x14ac:dyDescent="0.25">
      <c r="Q15684" s="1333"/>
      <c r="R15684" s="1333"/>
      <c r="S15684" s="669"/>
      <c r="T15684" s="669"/>
      <c r="U15684" s="669"/>
      <c r="AG15684" s="873"/>
      <c r="AN15684" s="669"/>
      <c r="IG15684" s="1009"/>
      <c r="IH15684" s="1009"/>
      <c r="II15684" s="1009"/>
      <c r="IJ15684" s="1009"/>
      <c r="IK15684" s="1009"/>
      <c r="IL15684" s="1009"/>
      <c r="IM15684" s="1009"/>
    </row>
    <row r="15685" spans="17:247" x14ac:dyDescent="0.25">
      <c r="Q15685" s="1333"/>
      <c r="R15685" s="1333"/>
      <c r="S15685" s="669"/>
      <c r="T15685" s="669"/>
      <c r="U15685" s="669"/>
      <c r="AG15685" s="873"/>
      <c r="AN15685" s="669"/>
      <c r="IG15685" s="1009"/>
      <c r="IH15685" s="1009"/>
      <c r="II15685" s="1009"/>
      <c r="IJ15685" s="1009"/>
      <c r="IK15685" s="1009"/>
      <c r="IL15685" s="1009"/>
      <c r="IM15685" s="1009"/>
    </row>
    <row r="15686" spans="17:247" x14ac:dyDescent="0.25">
      <c r="Q15686" s="1333"/>
      <c r="R15686" s="1333"/>
      <c r="S15686" s="669"/>
      <c r="T15686" s="669"/>
      <c r="U15686" s="669"/>
      <c r="AG15686" s="873"/>
      <c r="AN15686" s="669"/>
      <c r="IG15686" s="1009"/>
      <c r="IH15686" s="1009"/>
      <c r="II15686" s="1009"/>
      <c r="IJ15686" s="1009"/>
      <c r="IK15686" s="1009"/>
      <c r="IL15686" s="1009"/>
      <c r="IM15686" s="1009"/>
    </row>
    <row r="15687" spans="17:247" x14ac:dyDescent="0.25">
      <c r="Q15687" s="1333"/>
      <c r="R15687" s="1333"/>
      <c r="S15687" s="669"/>
      <c r="T15687" s="669"/>
      <c r="U15687" s="669"/>
      <c r="AG15687" s="873"/>
      <c r="AN15687" s="669"/>
      <c r="IG15687" s="1009"/>
      <c r="IH15687" s="1009"/>
      <c r="II15687" s="1009"/>
      <c r="IJ15687" s="1009"/>
      <c r="IK15687" s="1009"/>
      <c r="IL15687" s="1009"/>
      <c r="IM15687" s="1009"/>
    </row>
    <row r="15688" spans="17:247" x14ac:dyDescent="0.25">
      <c r="Q15688" s="1333"/>
      <c r="R15688" s="1333"/>
      <c r="S15688" s="669"/>
      <c r="T15688" s="669"/>
      <c r="U15688" s="669"/>
      <c r="AG15688" s="873"/>
      <c r="AN15688" s="669"/>
      <c r="IG15688" s="1009"/>
      <c r="IH15688" s="1009"/>
      <c r="II15688" s="1009"/>
      <c r="IJ15688" s="1009"/>
      <c r="IK15688" s="1009"/>
      <c r="IL15688" s="1009"/>
      <c r="IM15688" s="1009"/>
    </row>
    <row r="15689" spans="17:247" x14ac:dyDescent="0.25">
      <c r="Q15689" s="1333"/>
      <c r="R15689" s="1333"/>
      <c r="S15689" s="669"/>
      <c r="T15689" s="669"/>
      <c r="U15689" s="669"/>
      <c r="AG15689" s="873"/>
      <c r="AN15689" s="669"/>
      <c r="IG15689" s="1009"/>
      <c r="IH15689" s="1009"/>
      <c r="II15689" s="1009"/>
      <c r="IJ15689" s="1009"/>
      <c r="IK15689" s="1009"/>
      <c r="IL15689" s="1009"/>
      <c r="IM15689" s="1009"/>
    </row>
    <row r="15690" spans="17:247" x14ac:dyDescent="0.25">
      <c r="Q15690" s="1333"/>
      <c r="R15690" s="1333"/>
      <c r="S15690" s="669"/>
      <c r="T15690" s="669"/>
      <c r="U15690" s="669"/>
      <c r="AG15690" s="873"/>
      <c r="AN15690" s="669"/>
      <c r="IG15690" s="1009"/>
      <c r="IH15690" s="1009"/>
      <c r="II15690" s="1009"/>
      <c r="IJ15690" s="1009"/>
      <c r="IK15690" s="1009"/>
      <c r="IL15690" s="1009"/>
      <c r="IM15690" s="1009"/>
    </row>
    <row r="15691" spans="17:247" x14ac:dyDescent="0.25">
      <c r="Q15691" s="1333"/>
      <c r="R15691" s="1333"/>
      <c r="S15691" s="669"/>
      <c r="T15691" s="669"/>
      <c r="U15691" s="669"/>
      <c r="AG15691" s="873"/>
      <c r="AN15691" s="669"/>
      <c r="IG15691" s="1009"/>
      <c r="IH15691" s="1009"/>
      <c r="II15691" s="1009"/>
      <c r="IJ15691" s="1009"/>
      <c r="IK15691" s="1009"/>
      <c r="IL15691" s="1009"/>
      <c r="IM15691" s="1009"/>
    </row>
    <row r="15692" spans="17:247" x14ac:dyDescent="0.25">
      <c r="Q15692" s="1333"/>
      <c r="R15692" s="1333"/>
      <c r="S15692" s="669"/>
      <c r="T15692" s="669"/>
      <c r="U15692" s="669"/>
      <c r="AG15692" s="873"/>
      <c r="AN15692" s="669"/>
      <c r="IG15692" s="1009"/>
      <c r="IH15692" s="1009"/>
      <c r="II15692" s="1009"/>
      <c r="IJ15692" s="1009"/>
      <c r="IK15692" s="1009"/>
      <c r="IL15692" s="1009"/>
      <c r="IM15692" s="1009"/>
    </row>
    <row r="15693" spans="17:247" x14ac:dyDescent="0.25">
      <c r="Q15693" s="1333"/>
      <c r="R15693" s="1333"/>
      <c r="S15693" s="669"/>
      <c r="T15693" s="669"/>
      <c r="U15693" s="669"/>
      <c r="AG15693" s="873"/>
      <c r="AN15693" s="669"/>
      <c r="IG15693" s="1009"/>
      <c r="IH15693" s="1009"/>
      <c r="II15693" s="1009"/>
      <c r="IJ15693" s="1009"/>
      <c r="IK15693" s="1009"/>
      <c r="IL15693" s="1009"/>
      <c r="IM15693" s="1009"/>
    </row>
    <row r="15694" spans="17:247" x14ac:dyDescent="0.25">
      <c r="Q15694" s="1333"/>
      <c r="R15694" s="1333"/>
      <c r="S15694" s="669"/>
      <c r="T15694" s="669"/>
      <c r="U15694" s="669"/>
      <c r="AG15694" s="873"/>
      <c r="AN15694" s="669"/>
      <c r="IG15694" s="1009"/>
      <c r="IH15694" s="1009"/>
      <c r="II15694" s="1009"/>
      <c r="IJ15694" s="1009"/>
      <c r="IK15694" s="1009"/>
      <c r="IL15694" s="1009"/>
      <c r="IM15694" s="1009"/>
    </row>
    <row r="15695" spans="17:247" x14ac:dyDescent="0.25">
      <c r="Q15695" s="1333"/>
      <c r="R15695" s="1333"/>
      <c r="S15695" s="669"/>
      <c r="T15695" s="669"/>
      <c r="U15695" s="669"/>
      <c r="AG15695" s="873"/>
      <c r="AN15695" s="669"/>
      <c r="IG15695" s="1009"/>
      <c r="IH15695" s="1009"/>
      <c r="II15695" s="1009"/>
      <c r="IJ15695" s="1009"/>
      <c r="IK15695" s="1009"/>
      <c r="IL15695" s="1009"/>
      <c r="IM15695" s="1009"/>
    </row>
    <row r="15696" spans="17:247" x14ac:dyDescent="0.25">
      <c r="Q15696" s="1333"/>
      <c r="R15696" s="1333"/>
      <c r="S15696" s="669"/>
      <c r="T15696" s="669"/>
      <c r="U15696" s="669"/>
      <c r="AG15696" s="873"/>
      <c r="AN15696" s="669"/>
      <c r="IG15696" s="1009"/>
      <c r="IH15696" s="1009"/>
      <c r="II15696" s="1009"/>
      <c r="IJ15696" s="1009"/>
      <c r="IK15696" s="1009"/>
      <c r="IL15696" s="1009"/>
      <c r="IM15696" s="1009"/>
    </row>
    <row r="15697" spans="17:247" x14ac:dyDescent="0.25">
      <c r="Q15697" s="1333"/>
      <c r="R15697" s="1333"/>
      <c r="S15697" s="669"/>
      <c r="T15697" s="669"/>
      <c r="U15697" s="669"/>
      <c r="AG15697" s="873"/>
      <c r="AN15697" s="669"/>
      <c r="IG15697" s="1009"/>
      <c r="IH15697" s="1009"/>
      <c r="II15697" s="1009"/>
      <c r="IJ15697" s="1009"/>
      <c r="IK15697" s="1009"/>
      <c r="IL15697" s="1009"/>
      <c r="IM15697" s="1009"/>
    </row>
    <row r="15698" spans="17:247" x14ac:dyDescent="0.25">
      <c r="Q15698" s="1333"/>
      <c r="R15698" s="1333"/>
      <c r="S15698" s="669"/>
      <c r="T15698" s="669"/>
      <c r="U15698" s="669"/>
      <c r="AG15698" s="873"/>
      <c r="AN15698" s="669"/>
      <c r="IG15698" s="1009"/>
      <c r="IH15698" s="1009"/>
      <c r="II15698" s="1009"/>
      <c r="IJ15698" s="1009"/>
      <c r="IK15698" s="1009"/>
      <c r="IL15698" s="1009"/>
      <c r="IM15698" s="1009"/>
    </row>
    <row r="15699" spans="17:247" x14ac:dyDescent="0.25">
      <c r="Q15699" s="1333"/>
      <c r="R15699" s="1333"/>
      <c r="S15699" s="669"/>
      <c r="T15699" s="669"/>
      <c r="U15699" s="669"/>
      <c r="AG15699" s="873"/>
      <c r="AN15699" s="669"/>
      <c r="IG15699" s="1009"/>
      <c r="IH15699" s="1009"/>
      <c r="II15699" s="1009"/>
      <c r="IJ15699" s="1009"/>
      <c r="IK15699" s="1009"/>
      <c r="IL15699" s="1009"/>
      <c r="IM15699" s="1009"/>
    </row>
    <row r="15700" spans="17:247" x14ac:dyDescent="0.25">
      <c r="Q15700" s="1333"/>
      <c r="R15700" s="1333"/>
      <c r="S15700" s="669"/>
      <c r="T15700" s="669"/>
      <c r="U15700" s="669"/>
      <c r="AG15700" s="873"/>
      <c r="AN15700" s="669"/>
      <c r="IG15700" s="1009"/>
      <c r="IH15700" s="1009"/>
      <c r="II15700" s="1009"/>
      <c r="IJ15700" s="1009"/>
      <c r="IK15700" s="1009"/>
      <c r="IL15700" s="1009"/>
      <c r="IM15700" s="1009"/>
    </row>
    <row r="15701" spans="17:247" x14ac:dyDescent="0.25">
      <c r="Q15701" s="1333"/>
      <c r="R15701" s="1333"/>
      <c r="S15701" s="669"/>
      <c r="T15701" s="669"/>
      <c r="U15701" s="669"/>
      <c r="AG15701" s="873"/>
      <c r="AN15701" s="669"/>
      <c r="IG15701" s="1009"/>
      <c r="IH15701" s="1009"/>
      <c r="II15701" s="1009"/>
      <c r="IJ15701" s="1009"/>
      <c r="IK15701" s="1009"/>
      <c r="IL15701" s="1009"/>
      <c r="IM15701" s="1009"/>
    </row>
    <row r="15702" spans="17:247" x14ac:dyDescent="0.25">
      <c r="Q15702" s="1333"/>
      <c r="R15702" s="1333"/>
      <c r="S15702" s="669"/>
      <c r="T15702" s="669"/>
      <c r="U15702" s="669"/>
      <c r="AG15702" s="873"/>
      <c r="AN15702" s="669"/>
      <c r="IG15702" s="1009"/>
      <c r="IH15702" s="1009"/>
      <c r="II15702" s="1009"/>
      <c r="IJ15702" s="1009"/>
      <c r="IK15702" s="1009"/>
      <c r="IL15702" s="1009"/>
      <c r="IM15702" s="1009"/>
    </row>
    <row r="15703" spans="17:247" x14ac:dyDescent="0.25">
      <c r="Q15703" s="1333"/>
      <c r="R15703" s="1333"/>
      <c r="S15703" s="669"/>
      <c r="T15703" s="669"/>
      <c r="U15703" s="669"/>
      <c r="AG15703" s="873"/>
      <c r="AN15703" s="669"/>
      <c r="IG15703" s="1009"/>
      <c r="IH15703" s="1009"/>
      <c r="II15703" s="1009"/>
      <c r="IJ15703" s="1009"/>
      <c r="IK15703" s="1009"/>
      <c r="IL15703" s="1009"/>
      <c r="IM15703" s="1009"/>
    </row>
    <row r="15704" spans="17:247" x14ac:dyDescent="0.25">
      <c r="Q15704" s="1333"/>
      <c r="R15704" s="1333"/>
      <c r="S15704" s="669"/>
      <c r="T15704" s="669"/>
      <c r="U15704" s="669"/>
      <c r="AG15704" s="873"/>
      <c r="AN15704" s="669"/>
      <c r="IG15704" s="1009"/>
      <c r="IH15704" s="1009"/>
      <c r="II15704" s="1009"/>
      <c r="IJ15704" s="1009"/>
      <c r="IK15704" s="1009"/>
      <c r="IL15704" s="1009"/>
      <c r="IM15704" s="1009"/>
    </row>
    <row r="15705" spans="17:247" x14ac:dyDescent="0.25">
      <c r="Q15705" s="1333"/>
      <c r="R15705" s="1333"/>
      <c r="S15705" s="669"/>
      <c r="T15705" s="669"/>
      <c r="U15705" s="669"/>
      <c r="AG15705" s="873"/>
      <c r="AN15705" s="669"/>
      <c r="IG15705" s="1009"/>
      <c r="IH15705" s="1009"/>
      <c r="II15705" s="1009"/>
      <c r="IJ15705" s="1009"/>
      <c r="IK15705" s="1009"/>
      <c r="IL15705" s="1009"/>
      <c r="IM15705" s="1009"/>
    </row>
    <row r="15706" spans="17:247" x14ac:dyDescent="0.25">
      <c r="Q15706" s="1333"/>
      <c r="R15706" s="1333"/>
      <c r="S15706" s="669"/>
      <c r="T15706" s="669"/>
      <c r="U15706" s="669"/>
      <c r="AG15706" s="873"/>
      <c r="AN15706" s="669"/>
      <c r="IG15706" s="1009"/>
      <c r="IH15706" s="1009"/>
      <c r="II15706" s="1009"/>
      <c r="IJ15706" s="1009"/>
      <c r="IK15706" s="1009"/>
      <c r="IL15706" s="1009"/>
      <c r="IM15706" s="1009"/>
    </row>
    <row r="15707" spans="17:247" x14ac:dyDescent="0.25">
      <c r="Q15707" s="1333"/>
      <c r="R15707" s="1333"/>
      <c r="S15707" s="669"/>
      <c r="T15707" s="669"/>
      <c r="U15707" s="669"/>
      <c r="AG15707" s="873"/>
      <c r="AN15707" s="669"/>
      <c r="IG15707" s="1009"/>
      <c r="IH15707" s="1009"/>
      <c r="II15707" s="1009"/>
      <c r="IJ15707" s="1009"/>
      <c r="IK15707" s="1009"/>
      <c r="IL15707" s="1009"/>
      <c r="IM15707" s="1009"/>
    </row>
    <row r="15708" spans="17:247" x14ac:dyDescent="0.25">
      <c r="Q15708" s="1333"/>
      <c r="R15708" s="1333"/>
      <c r="S15708" s="669"/>
      <c r="T15708" s="669"/>
      <c r="U15708" s="669"/>
      <c r="AG15708" s="873"/>
      <c r="AN15708" s="669"/>
      <c r="IG15708" s="1009"/>
      <c r="IH15708" s="1009"/>
      <c r="II15708" s="1009"/>
      <c r="IJ15708" s="1009"/>
      <c r="IK15708" s="1009"/>
      <c r="IL15708" s="1009"/>
      <c r="IM15708" s="1009"/>
    </row>
    <row r="15709" spans="17:247" x14ac:dyDescent="0.25">
      <c r="Q15709" s="1333"/>
      <c r="R15709" s="1333"/>
      <c r="S15709" s="669"/>
      <c r="T15709" s="669"/>
      <c r="U15709" s="669"/>
      <c r="AG15709" s="873"/>
      <c r="AN15709" s="669"/>
      <c r="IG15709" s="1009"/>
      <c r="IH15709" s="1009"/>
      <c r="II15709" s="1009"/>
      <c r="IJ15709" s="1009"/>
      <c r="IK15709" s="1009"/>
      <c r="IL15709" s="1009"/>
      <c r="IM15709" s="1009"/>
    </row>
    <row r="15710" spans="17:247" x14ac:dyDescent="0.25">
      <c r="Q15710" s="1333"/>
      <c r="R15710" s="1333"/>
      <c r="S15710" s="669"/>
      <c r="T15710" s="669"/>
      <c r="U15710" s="669"/>
      <c r="AG15710" s="873"/>
      <c r="AN15710" s="669"/>
      <c r="IG15710" s="1009"/>
      <c r="IH15710" s="1009"/>
      <c r="II15710" s="1009"/>
      <c r="IJ15710" s="1009"/>
      <c r="IK15710" s="1009"/>
      <c r="IL15710" s="1009"/>
      <c r="IM15710" s="1009"/>
    </row>
    <row r="15711" spans="17:247" x14ac:dyDescent="0.25">
      <c r="Q15711" s="1333"/>
      <c r="R15711" s="1333"/>
      <c r="S15711" s="669"/>
      <c r="T15711" s="669"/>
      <c r="U15711" s="669"/>
      <c r="AG15711" s="873"/>
      <c r="AN15711" s="669"/>
      <c r="IG15711" s="1009"/>
      <c r="IH15711" s="1009"/>
      <c r="II15711" s="1009"/>
      <c r="IJ15711" s="1009"/>
      <c r="IK15711" s="1009"/>
      <c r="IL15711" s="1009"/>
      <c r="IM15711" s="1009"/>
    </row>
    <row r="15712" spans="17:247" x14ac:dyDescent="0.25">
      <c r="Q15712" s="1333"/>
      <c r="R15712" s="1333"/>
      <c r="S15712" s="669"/>
      <c r="T15712" s="669"/>
      <c r="U15712" s="669"/>
      <c r="AG15712" s="873"/>
      <c r="AN15712" s="669"/>
      <c r="IG15712" s="1009"/>
      <c r="IH15712" s="1009"/>
      <c r="II15712" s="1009"/>
      <c r="IJ15712" s="1009"/>
      <c r="IK15712" s="1009"/>
      <c r="IL15712" s="1009"/>
      <c r="IM15712" s="1009"/>
    </row>
    <row r="15713" spans="17:247" x14ac:dyDescent="0.25">
      <c r="Q15713" s="1333"/>
      <c r="R15713" s="1333"/>
      <c r="S15713" s="669"/>
      <c r="T15713" s="669"/>
      <c r="U15713" s="669"/>
      <c r="AG15713" s="873"/>
      <c r="AN15713" s="669"/>
      <c r="IG15713" s="1009"/>
      <c r="IH15713" s="1009"/>
      <c r="II15713" s="1009"/>
      <c r="IJ15713" s="1009"/>
      <c r="IK15713" s="1009"/>
      <c r="IL15713" s="1009"/>
      <c r="IM15713" s="1009"/>
    </row>
    <row r="15714" spans="17:247" x14ac:dyDescent="0.25">
      <c r="Q15714" s="1333"/>
      <c r="R15714" s="1333"/>
      <c r="S15714" s="669"/>
      <c r="T15714" s="669"/>
      <c r="U15714" s="669"/>
      <c r="AG15714" s="873"/>
      <c r="AN15714" s="669"/>
      <c r="IG15714" s="1009"/>
      <c r="IH15714" s="1009"/>
      <c r="II15714" s="1009"/>
      <c r="IJ15714" s="1009"/>
      <c r="IK15714" s="1009"/>
      <c r="IL15714" s="1009"/>
      <c r="IM15714" s="1009"/>
    </row>
    <row r="15715" spans="17:247" x14ac:dyDescent="0.25">
      <c r="Q15715" s="1333"/>
      <c r="R15715" s="1333"/>
      <c r="S15715" s="669"/>
      <c r="T15715" s="669"/>
      <c r="U15715" s="669"/>
      <c r="AG15715" s="873"/>
      <c r="AN15715" s="669"/>
      <c r="IG15715" s="1009"/>
      <c r="IH15715" s="1009"/>
      <c r="II15715" s="1009"/>
      <c r="IJ15715" s="1009"/>
      <c r="IK15715" s="1009"/>
      <c r="IL15715" s="1009"/>
      <c r="IM15715" s="1009"/>
    </row>
    <row r="15716" spans="17:247" x14ac:dyDescent="0.25">
      <c r="Q15716" s="1333"/>
      <c r="R15716" s="1333"/>
      <c r="S15716" s="669"/>
      <c r="T15716" s="669"/>
      <c r="U15716" s="669"/>
      <c r="AG15716" s="873"/>
      <c r="AN15716" s="669"/>
      <c r="IG15716" s="1009"/>
      <c r="IH15716" s="1009"/>
      <c r="II15716" s="1009"/>
      <c r="IJ15716" s="1009"/>
      <c r="IK15716" s="1009"/>
      <c r="IL15716" s="1009"/>
      <c r="IM15716" s="1009"/>
    </row>
    <row r="15717" spans="17:247" x14ac:dyDescent="0.25">
      <c r="Q15717" s="1333"/>
      <c r="R15717" s="1333"/>
      <c r="S15717" s="669"/>
      <c r="T15717" s="669"/>
      <c r="U15717" s="669"/>
      <c r="AG15717" s="873"/>
      <c r="AN15717" s="669"/>
      <c r="IG15717" s="1009"/>
      <c r="IH15717" s="1009"/>
      <c r="II15717" s="1009"/>
      <c r="IJ15717" s="1009"/>
      <c r="IK15717" s="1009"/>
      <c r="IL15717" s="1009"/>
      <c r="IM15717" s="1009"/>
    </row>
    <row r="15718" spans="17:247" x14ac:dyDescent="0.25">
      <c r="Q15718" s="1333"/>
      <c r="R15718" s="1333"/>
      <c r="S15718" s="669"/>
      <c r="T15718" s="669"/>
      <c r="U15718" s="669"/>
      <c r="AG15718" s="873"/>
      <c r="AN15718" s="669"/>
      <c r="IG15718" s="1009"/>
      <c r="IH15718" s="1009"/>
      <c r="II15718" s="1009"/>
      <c r="IJ15718" s="1009"/>
      <c r="IK15718" s="1009"/>
      <c r="IL15718" s="1009"/>
      <c r="IM15718" s="1009"/>
    </row>
    <row r="15719" spans="17:247" x14ac:dyDescent="0.25">
      <c r="Q15719" s="1333"/>
      <c r="R15719" s="1333"/>
      <c r="S15719" s="669"/>
      <c r="T15719" s="669"/>
      <c r="U15719" s="669"/>
      <c r="AG15719" s="873"/>
      <c r="AN15719" s="669"/>
      <c r="IG15719" s="1009"/>
      <c r="IH15719" s="1009"/>
      <c r="II15719" s="1009"/>
      <c r="IJ15719" s="1009"/>
      <c r="IK15719" s="1009"/>
      <c r="IL15719" s="1009"/>
      <c r="IM15719" s="1009"/>
    </row>
    <row r="15720" spans="17:247" x14ac:dyDescent="0.25">
      <c r="Q15720" s="1333"/>
      <c r="R15720" s="1333"/>
      <c r="S15720" s="669"/>
      <c r="T15720" s="669"/>
      <c r="U15720" s="669"/>
      <c r="AG15720" s="873"/>
      <c r="AN15720" s="669"/>
      <c r="IG15720" s="1009"/>
      <c r="IH15720" s="1009"/>
      <c r="II15720" s="1009"/>
      <c r="IJ15720" s="1009"/>
      <c r="IK15720" s="1009"/>
      <c r="IL15720" s="1009"/>
      <c r="IM15720" s="1009"/>
    </row>
    <row r="15721" spans="17:247" x14ac:dyDescent="0.25">
      <c r="Q15721" s="1333"/>
      <c r="R15721" s="1333"/>
      <c r="S15721" s="669"/>
      <c r="T15721" s="669"/>
      <c r="U15721" s="669"/>
      <c r="AG15721" s="873"/>
      <c r="AN15721" s="669"/>
      <c r="IG15721" s="1009"/>
      <c r="IH15721" s="1009"/>
      <c r="II15721" s="1009"/>
      <c r="IJ15721" s="1009"/>
      <c r="IK15721" s="1009"/>
      <c r="IL15721" s="1009"/>
      <c r="IM15721" s="1009"/>
    </row>
    <row r="15722" spans="17:247" x14ac:dyDescent="0.25">
      <c r="Q15722" s="1333"/>
      <c r="R15722" s="1333"/>
      <c r="S15722" s="669"/>
      <c r="T15722" s="669"/>
      <c r="U15722" s="669"/>
      <c r="AG15722" s="873"/>
      <c r="AN15722" s="669"/>
      <c r="IG15722" s="1009"/>
      <c r="IH15722" s="1009"/>
      <c r="II15722" s="1009"/>
      <c r="IJ15722" s="1009"/>
      <c r="IK15722" s="1009"/>
      <c r="IL15722" s="1009"/>
      <c r="IM15722" s="1009"/>
    </row>
    <row r="15723" spans="17:247" x14ac:dyDescent="0.25">
      <c r="Q15723" s="1333"/>
      <c r="R15723" s="1333"/>
      <c r="S15723" s="669"/>
      <c r="T15723" s="669"/>
      <c r="U15723" s="669"/>
      <c r="AG15723" s="873"/>
      <c r="AN15723" s="669"/>
      <c r="IG15723" s="1009"/>
      <c r="IH15723" s="1009"/>
      <c r="II15723" s="1009"/>
      <c r="IJ15723" s="1009"/>
      <c r="IK15723" s="1009"/>
      <c r="IL15723" s="1009"/>
      <c r="IM15723" s="1009"/>
    </row>
    <row r="15724" spans="17:247" x14ac:dyDescent="0.25">
      <c r="Q15724" s="1333"/>
      <c r="R15724" s="1333"/>
      <c r="S15724" s="669"/>
      <c r="T15724" s="669"/>
      <c r="U15724" s="669"/>
      <c r="AG15724" s="873"/>
      <c r="AN15724" s="669"/>
      <c r="IG15724" s="1009"/>
      <c r="IH15724" s="1009"/>
      <c r="II15724" s="1009"/>
      <c r="IJ15724" s="1009"/>
      <c r="IK15724" s="1009"/>
      <c r="IL15724" s="1009"/>
      <c r="IM15724" s="1009"/>
    </row>
    <row r="15725" spans="17:247" x14ac:dyDescent="0.25">
      <c r="Q15725" s="1333"/>
      <c r="R15725" s="1333"/>
      <c r="S15725" s="669"/>
      <c r="T15725" s="669"/>
      <c r="U15725" s="669"/>
      <c r="AG15725" s="873"/>
      <c r="AN15725" s="669"/>
      <c r="IG15725" s="1009"/>
      <c r="IH15725" s="1009"/>
      <c r="II15725" s="1009"/>
      <c r="IJ15725" s="1009"/>
      <c r="IK15725" s="1009"/>
      <c r="IL15725" s="1009"/>
      <c r="IM15725" s="1009"/>
    </row>
    <row r="15726" spans="17:247" x14ac:dyDescent="0.25">
      <c r="Q15726" s="1333"/>
      <c r="R15726" s="1333"/>
      <c r="S15726" s="669"/>
      <c r="T15726" s="669"/>
      <c r="U15726" s="669"/>
      <c r="AG15726" s="873"/>
      <c r="AN15726" s="669"/>
      <c r="IG15726" s="1009"/>
      <c r="IH15726" s="1009"/>
      <c r="II15726" s="1009"/>
      <c r="IJ15726" s="1009"/>
      <c r="IK15726" s="1009"/>
      <c r="IL15726" s="1009"/>
      <c r="IM15726" s="1009"/>
    </row>
    <row r="15727" spans="17:247" x14ac:dyDescent="0.25">
      <c r="Q15727" s="1333"/>
      <c r="R15727" s="1333"/>
      <c r="S15727" s="669"/>
      <c r="T15727" s="669"/>
      <c r="U15727" s="669"/>
      <c r="AG15727" s="873"/>
      <c r="AN15727" s="669"/>
      <c r="IG15727" s="1009"/>
      <c r="IH15727" s="1009"/>
      <c r="II15727" s="1009"/>
      <c r="IJ15727" s="1009"/>
      <c r="IK15727" s="1009"/>
      <c r="IL15727" s="1009"/>
      <c r="IM15727" s="1009"/>
    </row>
    <row r="15728" spans="17:247" x14ac:dyDescent="0.25">
      <c r="Q15728" s="1333"/>
      <c r="R15728" s="1333"/>
      <c r="S15728" s="669"/>
      <c r="T15728" s="669"/>
      <c r="U15728" s="669"/>
      <c r="AG15728" s="873"/>
      <c r="AN15728" s="669"/>
      <c r="IG15728" s="1009"/>
      <c r="IH15728" s="1009"/>
      <c r="II15728" s="1009"/>
      <c r="IJ15728" s="1009"/>
      <c r="IK15728" s="1009"/>
      <c r="IL15728" s="1009"/>
      <c r="IM15728" s="1009"/>
    </row>
    <row r="15729" spans="17:247" x14ac:dyDescent="0.25">
      <c r="Q15729" s="1333"/>
      <c r="R15729" s="1333"/>
      <c r="S15729" s="669"/>
      <c r="T15729" s="669"/>
      <c r="U15729" s="669"/>
      <c r="AG15729" s="873"/>
      <c r="AN15729" s="669"/>
      <c r="IG15729" s="1009"/>
      <c r="IH15729" s="1009"/>
      <c r="II15729" s="1009"/>
      <c r="IJ15729" s="1009"/>
      <c r="IK15729" s="1009"/>
      <c r="IL15729" s="1009"/>
      <c r="IM15729" s="1009"/>
    </row>
    <row r="15730" spans="17:247" x14ac:dyDescent="0.25">
      <c r="Q15730" s="1333"/>
      <c r="R15730" s="1333"/>
      <c r="S15730" s="669"/>
      <c r="T15730" s="669"/>
      <c r="U15730" s="669"/>
      <c r="AG15730" s="873"/>
      <c r="AN15730" s="669"/>
      <c r="IG15730" s="1009"/>
      <c r="IH15730" s="1009"/>
      <c r="II15730" s="1009"/>
      <c r="IJ15730" s="1009"/>
      <c r="IK15730" s="1009"/>
      <c r="IL15730" s="1009"/>
      <c r="IM15730" s="1009"/>
    </row>
    <row r="15731" spans="17:247" x14ac:dyDescent="0.25">
      <c r="Q15731" s="1333"/>
      <c r="R15731" s="1333"/>
      <c r="S15731" s="669"/>
      <c r="T15731" s="669"/>
      <c r="U15731" s="669"/>
      <c r="AG15731" s="873"/>
      <c r="AN15731" s="669"/>
      <c r="IG15731" s="1009"/>
      <c r="IH15731" s="1009"/>
      <c r="II15731" s="1009"/>
      <c r="IJ15731" s="1009"/>
      <c r="IK15731" s="1009"/>
      <c r="IL15731" s="1009"/>
      <c r="IM15731" s="1009"/>
    </row>
    <row r="15732" spans="17:247" x14ac:dyDescent="0.25">
      <c r="Q15732" s="1333"/>
      <c r="R15732" s="1333"/>
      <c r="S15732" s="669"/>
      <c r="T15732" s="669"/>
      <c r="U15732" s="669"/>
      <c r="AG15732" s="873"/>
      <c r="AN15732" s="669"/>
      <c r="IG15732" s="1009"/>
      <c r="IH15732" s="1009"/>
      <c r="II15732" s="1009"/>
      <c r="IJ15732" s="1009"/>
      <c r="IK15732" s="1009"/>
      <c r="IL15732" s="1009"/>
      <c r="IM15732" s="1009"/>
    </row>
    <row r="15733" spans="17:247" x14ac:dyDescent="0.25">
      <c r="Q15733" s="1333"/>
      <c r="R15733" s="1333"/>
      <c r="S15733" s="669"/>
      <c r="T15733" s="669"/>
      <c r="U15733" s="669"/>
      <c r="AG15733" s="873"/>
      <c r="AN15733" s="669"/>
      <c r="IG15733" s="1009"/>
      <c r="IH15733" s="1009"/>
      <c r="II15733" s="1009"/>
      <c r="IJ15733" s="1009"/>
      <c r="IK15733" s="1009"/>
      <c r="IL15733" s="1009"/>
      <c r="IM15733" s="1009"/>
    </row>
    <row r="15734" spans="17:247" x14ac:dyDescent="0.25">
      <c r="Q15734" s="1333"/>
      <c r="R15734" s="1333"/>
      <c r="S15734" s="669"/>
      <c r="T15734" s="669"/>
      <c r="U15734" s="669"/>
      <c r="AG15734" s="873"/>
      <c r="AN15734" s="669"/>
      <c r="IG15734" s="1009"/>
      <c r="IH15734" s="1009"/>
      <c r="II15734" s="1009"/>
      <c r="IJ15734" s="1009"/>
      <c r="IK15734" s="1009"/>
      <c r="IL15734" s="1009"/>
      <c r="IM15734" s="1009"/>
    </row>
    <row r="15735" spans="17:247" x14ac:dyDescent="0.25">
      <c r="Q15735" s="1333"/>
      <c r="R15735" s="1333"/>
      <c r="S15735" s="669"/>
      <c r="T15735" s="669"/>
      <c r="U15735" s="669"/>
      <c r="AG15735" s="873"/>
      <c r="AN15735" s="669"/>
      <c r="IG15735" s="1009"/>
      <c r="IH15735" s="1009"/>
      <c r="II15735" s="1009"/>
      <c r="IJ15735" s="1009"/>
      <c r="IK15735" s="1009"/>
      <c r="IL15735" s="1009"/>
      <c r="IM15735" s="1009"/>
    </row>
    <row r="15736" spans="17:247" x14ac:dyDescent="0.25">
      <c r="Q15736" s="1333"/>
      <c r="R15736" s="1333"/>
      <c r="S15736" s="669"/>
      <c r="T15736" s="669"/>
      <c r="U15736" s="669"/>
      <c r="AG15736" s="873"/>
      <c r="AN15736" s="669"/>
      <c r="IG15736" s="1009"/>
      <c r="IH15736" s="1009"/>
      <c r="II15736" s="1009"/>
      <c r="IJ15736" s="1009"/>
      <c r="IK15736" s="1009"/>
      <c r="IL15736" s="1009"/>
      <c r="IM15736" s="1009"/>
    </row>
    <row r="15737" spans="17:247" x14ac:dyDescent="0.25">
      <c r="Q15737" s="1333"/>
      <c r="R15737" s="1333"/>
      <c r="S15737" s="669"/>
      <c r="T15737" s="669"/>
      <c r="U15737" s="669"/>
      <c r="AG15737" s="873"/>
      <c r="AN15737" s="669"/>
      <c r="IG15737" s="1009"/>
      <c r="IH15737" s="1009"/>
      <c r="II15737" s="1009"/>
      <c r="IJ15737" s="1009"/>
      <c r="IK15737" s="1009"/>
      <c r="IL15737" s="1009"/>
      <c r="IM15737" s="1009"/>
    </row>
    <row r="15738" spans="17:247" x14ac:dyDescent="0.25">
      <c r="Q15738" s="1333"/>
      <c r="R15738" s="1333"/>
      <c r="S15738" s="669"/>
      <c r="T15738" s="669"/>
      <c r="U15738" s="669"/>
      <c r="AG15738" s="873"/>
      <c r="AN15738" s="669"/>
      <c r="IG15738" s="1009"/>
      <c r="IH15738" s="1009"/>
      <c r="II15738" s="1009"/>
      <c r="IJ15738" s="1009"/>
      <c r="IK15738" s="1009"/>
      <c r="IL15738" s="1009"/>
      <c r="IM15738" s="1009"/>
    </row>
    <row r="15739" spans="17:247" x14ac:dyDescent="0.25">
      <c r="Q15739" s="1333"/>
      <c r="R15739" s="1333"/>
      <c r="S15739" s="669"/>
      <c r="T15739" s="669"/>
      <c r="U15739" s="669"/>
      <c r="AG15739" s="873"/>
      <c r="AN15739" s="669"/>
      <c r="IG15739" s="1009"/>
      <c r="IH15739" s="1009"/>
      <c r="II15739" s="1009"/>
      <c r="IJ15739" s="1009"/>
      <c r="IK15739" s="1009"/>
      <c r="IL15739" s="1009"/>
      <c r="IM15739" s="1009"/>
    </row>
    <row r="15740" spans="17:247" x14ac:dyDescent="0.25">
      <c r="Q15740" s="1333"/>
      <c r="R15740" s="1333"/>
      <c r="S15740" s="669"/>
      <c r="T15740" s="669"/>
      <c r="U15740" s="669"/>
      <c r="AG15740" s="873"/>
      <c r="AN15740" s="669"/>
      <c r="IG15740" s="1009"/>
      <c r="IH15740" s="1009"/>
      <c r="II15740" s="1009"/>
      <c r="IJ15740" s="1009"/>
      <c r="IK15740" s="1009"/>
      <c r="IL15740" s="1009"/>
      <c r="IM15740" s="1009"/>
    </row>
    <row r="15741" spans="17:247" x14ac:dyDescent="0.25">
      <c r="Q15741" s="1333"/>
      <c r="R15741" s="1333"/>
      <c r="S15741" s="669"/>
      <c r="T15741" s="669"/>
      <c r="U15741" s="669"/>
      <c r="AG15741" s="873"/>
      <c r="AN15741" s="669"/>
      <c r="IG15741" s="1009"/>
      <c r="IH15741" s="1009"/>
      <c r="II15741" s="1009"/>
      <c r="IJ15741" s="1009"/>
      <c r="IK15741" s="1009"/>
      <c r="IL15741" s="1009"/>
      <c r="IM15741" s="1009"/>
    </row>
    <row r="15742" spans="17:247" x14ac:dyDescent="0.25">
      <c r="Q15742" s="1333"/>
      <c r="R15742" s="1333"/>
      <c r="S15742" s="669"/>
      <c r="T15742" s="669"/>
      <c r="U15742" s="669"/>
      <c r="AG15742" s="873"/>
      <c r="AN15742" s="669"/>
      <c r="IG15742" s="1009"/>
      <c r="IH15742" s="1009"/>
      <c r="II15742" s="1009"/>
      <c r="IJ15742" s="1009"/>
      <c r="IK15742" s="1009"/>
      <c r="IL15742" s="1009"/>
      <c r="IM15742" s="1009"/>
    </row>
    <row r="15743" spans="17:247" x14ac:dyDescent="0.25">
      <c r="Q15743" s="1333"/>
      <c r="R15743" s="1333"/>
      <c r="S15743" s="669"/>
      <c r="T15743" s="669"/>
      <c r="U15743" s="669"/>
      <c r="AG15743" s="873"/>
      <c r="AN15743" s="669"/>
      <c r="IG15743" s="1009"/>
      <c r="IH15743" s="1009"/>
      <c r="II15743" s="1009"/>
      <c r="IJ15743" s="1009"/>
      <c r="IK15743" s="1009"/>
      <c r="IL15743" s="1009"/>
      <c r="IM15743" s="1009"/>
    </row>
    <row r="15744" spans="17:247" x14ac:dyDescent="0.25">
      <c r="Q15744" s="1333"/>
      <c r="R15744" s="1333"/>
      <c r="S15744" s="669"/>
      <c r="T15744" s="669"/>
      <c r="U15744" s="669"/>
      <c r="AG15744" s="873"/>
      <c r="AN15744" s="669"/>
      <c r="IG15744" s="1009"/>
      <c r="IH15744" s="1009"/>
      <c r="II15744" s="1009"/>
      <c r="IJ15744" s="1009"/>
      <c r="IK15744" s="1009"/>
      <c r="IL15744" s="1009"/>
      <c r="IM15744" s="1009"/>
    </row>
    <row r="15745" spans="17:247" x14ac:dyDescent="0.25">
      <c r="Q15745" s="1333"/>
      <c r="R15745" s="1333"/>
      <c r="S15745" s="669"/>
      <c r="T15745" s="669"/>
      <c r="U15745" s="669"/>
      <c r="AG15745" s="873"/>
      <c r="AN15745" s="669"/>
      <c r="IG15745" s="1009"/>
      <c r="IH15745" s="1009"/>
      <c r="II15745" s="1009"/>
      <c r="IJ15745" s="1009"/>
      <c r="IK15745" s="1009"/>
      <c r="IL15745" s="1009"/>
      <c r="IM15745" s="1009"/>
    </row>
    <row r="15746" spans="17:247" x14ac:dyDescent="0.25">
      <c r="Q15746" s="1333"/>
      <c r="R15746" s="1333"/>
      <c r="S15746" s="669"/>
      <c r="T15746" s="669"/>
      <c r="U15746" s="669"/>
      <c r="AG15746" s="873"/>
      <c r="AN15746" s="669"/>
      <c r="IG15746" s="1009"/>
      <c r="IH15746" s="1009"/>
      <c r="II15746" s="1009"/>
      <c r="IJ15746" s="1009"/>
      <c r="IK15746" s="1009"/>
      <c r="IL15746" s="1009"/>
      <c r="IM15746" s="1009"/>
    </row>
    <row r="15747" spans="17:247" x14ac:dyDescent="0.25">
      <c r="Q15747" s="1333"/>
      <c r="R15747" s="1333"/>
      <c r="S15747" s="669"/>
      <c r="T15747" s="669"/>
      <c r="U15747" s="669"/>
      <c r="AG15747" s="873"/>
      <c r="AN15747" s="669"/>
      <c r="IG15747" s="1009"/>
      <c r="IH15747" s="1009"/>
      <c r="II15747" s="1009"/>
      <c r="IJ15747" s="1009"/>
      <c r="IK15747" s="1009"/>
      <c r="IL15747" s="1009"/>
      <c r="IM15747" s="1009"/>
    </row>
    <row r="15748" spans="17:247" x14ac:dyDescent="0.25">
      <c r="Q15748" s="1333"/>
      <c r="R15748" s="1333"/>
      <c r="S15748" s="669"/>
      <c r="T15748" s="669"/>
      <c r="U15748" s="669"/>
      <c r="AG15748" s="873"/>
      <c r="AN15748" s="669"/>
      <c r="IG15748" s="1009"/>
      <c r="IH15748" s="1009"/>
      <c r="II15748" s="1009"/>
      <c r="IJ15748" s="1009"/>
      <c r="IK15748" s="1009"/>
      <c r="IL15748" s="1009"/>
      <c r="IM15748" s="1009"/>
    </row>
    <row r="15749" spans="17:247" x14ac:dyDescent="0.25">
      <c r="Q15749" s="1333"/>
      <c r="R15749" s="1333"/>
      <c r="S15749" s="669"/>
      <c r="T15749" s="669"/>
      <c r="U15749" s="669"/>
      <c r="AG15749" s="873"/>
      <c r="AN15749" s="669"/>
      <c r="IG15749" s="1009"/>
      <c r="IH15749" s="1009"/>
      <c r="II15749" s="1009"/>
      <c r="IJ15749" s="1009"/>
      <c r="IK15749" s="1009"/>
      <c r="IL15749" s="1009"/>
      <c r="IM15749" s="1009"/>
    </row>
    <row r="15750" spans="17:247" x14ac:dyDescent="0.25">
      <c r="Q15750" s="1333"/>
      <c r="R15750" s="1333"/>
      <c r="S15750" s="669"/>
      <c r="T15750" s="669"/>
      <c r="U15750" s="669"/>
      <c r="AG15750" s="873"/>
      <c r="AN15750" s="669"/>
      <c r="IG15750" s="1009"/>
      <c r="IH15750" s="1009"/>
      <c r="II15750" s="1009"/>
      <c r="IJ15750" s="1009"/>
      <c r="IK15750" s="1009"/>
      <c r="IL15750" s="1009"/>
      <c r="IM15750" s="1009"/>
    </row>
    <row r="15751" spans="17:247" x14ac:dyDescent="0.25">
      <c r="Q15751" s="1333"/>
      <c r="R15751" s="1333"/>
      <c r="S15751" s="669"/>
      <c r="T15751" s="669"/>
      <c r="U15751" s="669"/>
      <c r="AG15751" s="873"/>
      <c r="AN15751" s="669"/>
      <c r="IG15751" s="1009"/>
      <c r="IH15751" s="1009"/>
      <c r="II15751" s="1009"/>
      <c r="IJ15751" s="1009"/>
      <c r="IK15751" s="1009"/>
      <c r="IL15751" s="1009"/>
      <c r="IM15751" s="1009"/>
    </row>
    <row r="15752" spans="17:247" x14ac:dyDescent="0.25">
      <c r="Q15752" s="1333"/>
      <c r="R15752" s="1333"/>
      <c r="S15752" s="669"/>
      <c r="T15752" s="669"/>
      <c r="U15752" s="669"/>
      <c r="AG15752" s="873"/>
      <c r="AN15752" s="669"/>
      <c r="IG15752" s="1009"/>
      <c r="IH15752" s="1009"/>
      <c r="II15752" s="1009"/>
      <c r="IJ15752" s="1009"/>
      <c r="IK15752" s="1009"/>
      <c r="IL15752" s="1009"/>
      <c r="IM15752" s="1009"/>
    </row>
    <row r="15753" spans="17:247" x14ac:dyDescent="0.25">
      <c r="Q15753" s="1333"/>
      <c r="R15753" s="1333"/>
      <c r="S15753" s="669"/>
      <c r="T15753" s="669"/>
      <c r="U15753" s="669"/>
      <c r="AG15753" s="873"/>
      <c r="AN15753" s="669"/>
      <c r="IG15753" s="1009"/>
      <c r="IH15753" s="1009"/>
      <c r="II15753" s="1009"/>
      <c r="IJ15753" s="1009"/>
      <c r="IK15753" s="1009"/>
      <c r="IL15753" s="1009"/>
      <c r="IM15753" s="1009"/>
    </row>
    <row r="15754" spans="17:247" x14ac:dyDescent="0.25">
      <c r="Q15754" s="1333"/>
      <c r="R15754" s="1333"/>
      <c r="S15754" s="669"/>
      <c r="T15754" s="669"/>
      <c r="U15754" s="669"/>
      <c r="AG15754" s="873"/>
      <c r="AN15754" s="669"/>
      <c r="IG15754" s="1009"/>
      <c r="IH15754" s="1009"/>
      <c r="II15754" s="1009"/>
      <c r="IJ15754" s="1009"/>
      <c r="IK15754" s="1009"/>
      <c r="IL15754" s="1009"/>
      <c r="IM15754" s="1009"/>
    </row>
    <row r="15755" spans="17:247" x14ac:dyDescent="0.25">
      <c r="Q15755" s="1333"/>
      <c r="R15755" s="1333"/>
      <c r="S15755" s="669"/>
      <c r="T15755" s="669"/>
      <c r="U15755" s="669"/>
      <c r="AG15755" s="873"/>
      <c r="AN15755" s="669"/>
      <c r="IG15755" s="1009"/>
      <c r="IH15755" s="1009"/>
      <c r="II15755" s="1009"/>
      <c r="IJ15755" s="1009"/>
      <c r="IK15755" s="1009"/>
      <c r="IL15755" s="1009"/>
      <c r="IM15755" s="1009"/>
    </row>
    <row r="15756" spans="17:247" x14ac:dyDescent="0.25">
      <c r="Q15756" s="1333"/>
      <c r="R15756" s="1333"/>
      <c r="S15756" s="669"/>
      <c r="T15756" s="669"/>
      <c r="U15756" s="669"/>
      <c r="AG15756" s="873"/>
      <c r="AN15756" s="669"/>
      <c r="IG15756" s="1009"/>
      <c r="IH15756" s="1009"/>
      <c r="II15756" s="1009"/>
      <c r="IJ15756" s="1009"/>
      <c r="IK15756" s="1009"/>
      <c r="IL15756" s="1009"/>
      <c r="IM15756" s="1009"/>
    </row>
    <row r="15757" spans="17:247" x14ac:dyDescent="0.25">
      <c r="Q15757" s="1333"/>
      <c r="R15757" s="1333"/>
      <c r="S15757" s="669"/>
      <c r="T15757" s="669"/>
      <c r="U15757" s="669"/>
      <c r="AG15757" s="873"/>
      <c r="AN15757" s="669"/>
      <c r="IG15757" s="1009"/>
      <c r="IH15757" s="1009"/>
      <c r="II15757" s="1009"/>
      <c r="IJ15757" s="1009"/>
      <c r="IK15757" s="1009"/>
      <c r="IL15757" s="1009"/>
      <c r="IM15757" s="1009"/>
    </row>
    <row r="15758" spans="17:247" x14ac:dyDescent="0.25">
      <c r="Q15758" s="1333"/>
      <c r="R15758" s="1333"/>
      <c r="S15758" s="669"/>
      <c r="T15758" s="669"/>
      <c r="U15758" s="669"/>
      <c r="AG15758" s="873"/>
      <c r="AN15758" s="669"/>
      <c r="IG15758" s="1009"/>
      <c r="IH15758" s="1009"/>
      <c r="II15758" s="1009"/>
      <c r="IJ15758" s="1009"/>
      <c r="IK15758" s="1009"/>
      <c r="IL15758" s="1009"/>
      <c r="IM15758" s="1009"/>
    </row>
    <row r="15759" spans="17:247" x14ac:dyDescent="0.25">
      <c r="Q15759" s="1333"/>
      <c r="R15759" s="1333"/>
      <c r="S15759" s="669"/>
      <c r="T15759" s="669"/>
      <c r="U15759" s="669"/>
      <c r="AG15759" s="873"/>
      <c r="AN15759" s="669"/>
      <c r="IG15759" s="1009"/>
      <c r="IH15759" s="1009"/>
      <c r="II15759" s="1009"/>
      <c r="IJ15759" s="1009"/>
      <c r="IK15759" s="1009"/>
      <c r="IL15759" s="1009"/>
      <c r="IM15759" s="1009"/>
    </row>
    <row r="15760" spans="17:247" x14ac:dyDescent="0.25">
      <c r="Q15760" s="1333"/>
      <c r="R15760" s="1333"/>
      <c r="S15760" s="669"/>
      <c r="T15760" s="669"/>
      <c r="U15760" s="669"/>
      <c r="AG15760" s="873"/>
      <c r="AN15760" s="669"/>
      <c r="IG15760" s="1009"/>
      <c r="IH15760" s="1009"/>
      <c r="II15760" s="1009"/>
      <c r="IJ15760" s="1009"/>
      <c r="IK15760" s="1009"/>
      <c r="IL15760" s="1009"/>
      <c r="IM15760" s="1009"/>
    </row>
    <row r="15761" spans="17:247" x14ac:dyDescent="0.25">
      <c r="Q15761" s="1333"/>
      <c r="R15761" s="1333"/>
      <c r="S15761" s="669"/>
      <c r="T15761" s="669"/>
      <c r="U15761" s="669"/>
      <c r="AG15761" s="873"/>
      <c r="AN15761" s="669"/>
      <c r="IG15761" s="1009"/>
      <c r="IH15761" s="1009"/>
      <c r="II15761" s="1009"/>
      <c r="IJ15761" s="1009"/>
      <c r="IK15761" s="1009"/>
      <c r="IL15761" s="1009"/>
      <c r="IM15761" s="1009"/>
    </row>
    <row r="15762" spans="17:247" x14ac:dyDescent="0.25">
      <c r="Q15762" s="1333"/>
      <c r="R15762" s="1333"/>
      <c r="S15762" s="669"/>
      <c r="T15762" s="669"/>
      <c r="U15762" s="669"/>
      <c r="AG15762" s="873"/>
      <c r="AN15762" s="669"/>
      <c r="IG15762" s="1009"/>
      <c r="IH15762" s="1009"/>
      <c r="II15762" s="1009"/>
      <c r="IJ15762" s="1009"/>
      <c r="IK15762" s="1009"/>
      <c r="IL15762" s="1009"/>
      <c r="IM15762" s="1009"/>
    </row>
    <row r="15763" spans="17:247" x14ac:dyDescent="0.25">
      <c r="Q15763" s="1333"/>
      <c r="R15763" s="1333"/>
      <c r="S15763" s="669"/>
      <c r="T15763" s="669"/>
      <c r="U15763" s="669"/>
      <c r="AG15763" s="873"/>
      <c r="AN15763" s="669"/>
      <c r="IG15763" s="1009"/>
      <c r="IH15763" s="1009"/>
      <c r="II15763" s="1009"/>
      <c r="IJ15763" s="1009"/>
      <c r="IK15763" s="1009"/>
      <c r="IL15763" s="1009"/>
      <c r="IM15763" s="1009"/>
    </row>
    <row r="15764" spans="17:247" x14ac:dyDescent="0.25">
      <c r="Q15764" s="1333"/>
      <c r="R15764" s="1333"/>
      <c r="S15764" s="669"/>
      <c r="T15764" s="669"/>
      <c r="U15764" s="669"/>
      <c r="AG15764" s="873"/>
      <c r="AN15764" s="669"/>
      <c r="IG15764" s="1009"/>
      <c r="IH15764" s="1009"/>
      <c r="II15764" s="1009"/>
      <c r="IJ15764" s="1009"/>
      <c r="IK15764" s="1009"/>
      <c r="IL15764" s="1009"/>
      <c r="IM15764" s="1009"/>
    </row>
    <row r="15765" spans="17:247" x14ac:dyDescent="0.25">
      <c r="Q15765" s="1333"/>
      <c r="R15765" s="1333"/>
      <c r="S15765" s="669"/>
      <c r="T15765" s="669"/>
      <c r="U15765" s="669"/>
      <c r="AG15765" s="873"/>
      <c r="AN15765" s="669"/>
      <c r="IG15765" s="1009"/>
      <c r="IH15765" s="1009"/>
      <c r="II15765" s="1009"/>
      <c r="IJ15765" s="1009"/>
      <c r="IK15765" s="1009"/>
      <c r="IL15765" s="1009"/>
      <c r="IM15765" s="1009"/>
    </row>
    <row r="15766" spans="17:247" x14ac:dyDescent="0.25">
      <c r="Q15766" s="1333"/>
      <c r="R15766" s="1333"/>
      <c r="S15766" s="669"/>
      <c r="T15766" s="669"/>
      <c r="U15766" s="669"/>
      <c r="AG15766" s="873"/>
      <c r="AN15766" s="669"/>
      <c r="IG15766" s="1009"/>
      <c r="IH15766" s="1009"/>
      <c r="II15766" s="1009"/>
      <c r="IJ15766" s="1009"/>
      <c r="IK15766" s="1009"/>
      <c r="IL15766" s="1009"/>
      <c r="IM15766" s="1009"/>
    </row>
    <row r="15767" spans="17:247" x14ac:dyDescent="0.25">
      <c r="Q15767" s="1333"/>
      <c r="R15767" s="1333"/>
      <c r="S15767" s="669"/>
      <c r="T15767" s="669"/>
      <c r="U15767" s="669"/>
      <c r="AG15767" s="873"/>
      <c r="AN15767" s="669"/>
      <c r="IG15767" s="1009"/>
      <c r="IH15767" s="1009"/>
      <c r="II15767" s="1009"/>
      <c r="IJ15767" s="1009"/>
      <c r="IK15767" s="1009"/>
      <c r="IL15767" s="1009"/>
      <c r="IM15767" s="1009"/>
    </row>
    <row r="15768" spans="17:247" x14ac:dyDescent="0.25">
      <c r="Q15768" s="1333"/>
      <c r="R15768" s="1333"/>
      <c r="S15768" s="669"/>
      <c r="T15768" s="669"/>
      <c r="U15768" s="669"/>
      <c r="AG15768" s="873"/>
      <c r="AN15768" s="669"/>
      <c r="IG15768" s="1009"/>
      <c r="IH15768" s="1009"/>
      <c r="II15768" s="1009"/>
      <c r="IJ15768" s="1009"/>
      <c r="IK15768" s="1009"/>
      <c r="IL15768" s="1009"/>
      <c r="IM15768" s="1009"/>
    </row>
    <row r="15769" spans="17:247" x14ac:dyDescent="0.25">
      <c r="Q15769" s="1333"/>
      <c r="R15769" s="1333"/>
      <c r="S15769" s="669"/>
      <c r="T15769" s="669"/>
      <c r="U15769" s="669"/>
      <c r="AG15769" s="873"/>
      <c r="AN15769" s="669"/>
      <c r="IG15769" s="1009"/>
      <c r="IH15769" s="1009"/>
      <c r="II15769" s="1009"/>
      <c r="IJ15769" s="1009"/>
      <c r="IK15769" s="1009"/>
      <c r="IL15769" s="1009"/>
      <c r="IM15769" s="1009"/>
    </row>
    <row r="15770" spans="17:247" x14ac:dyDescent="0.25">
      <c r="Q15770" s="1333"/>
      <c r="R15770" s="1333"/>
      <c r="S15770" s="669"/>
      <c r="T15770" s="669"/>
      <c r="U15770" s="669"/>
      <c r="AG15770" s="873"/>
      <c r="AN15770" s="669"/>
      <c r="IG15770" s="1009"/>
      <c r="IH15770" s="1009"/>
      <c r="II15770" s="1009"/>
      <c r="IJ15770" s="1009"/>
      <c r="IK15770" s="1009"/>
      <c r="IL15770" s="1009"/>
      <c r="IM15770" s="1009"/>
    </row>
    <row r="15771" spans="17:247" x14ac:dyDescent="0.25">
      <c r="Q15771" s="1333"/>
      <c r="R15771" s="1333"/>
      <c r="S15771" s="669"/>
      <c r="T15771" s="669"/>
      <c r="U15771" s="669"/>
      <c r="AG15771" s="873"/>
      <c r="AN15771" s="669"/>
      <c r="IG15771" s="1009"/>
      <c r="IH15771" s="1009"/>
      <c r="II15771" s="1009"/>
      <c r="IJ15771" s="1009"/>
      <c r="IK15771" s="1009"/>
      <c r="IL15771" s="1009"/>
      <c r="IM15771" s="1009"/>
    </row>
    <row r="15772" spans="17:247" x14ac:dyDescent="0.25">
      <c r="Q15772" s="1333"/>
      <c r="R15772" s="1333"/>
      <c r="S15772" s="669"/>
      <c r="T15772" s="669"/>
      <c r="U15772" s="669"/>
      <c r="AG15772" s="873"/>
      <c r="AN15772" s="669"/>
      <c r="IG15772" s="1009"/>
      <c r="IH15772" s="1009"/>
      <c r="II15772" s="1009"/>
      <c r="IJ15772" s="1009"/>
      <c r="IK15772" s="1009"/>
      <c r="IL15772" s="1009"/>
      <c r="IM15772" s="1009"/>
    </row>
    <row r="15773" spans="17:247" x14ac:dyDescent="0.25">
      <c r="Q15773" s="1333"/>
      <c r="R15773" s="1333"/>
      <c r="S15773" s="669"/>
      <c r="T15773" s="669"/>
      <c r="U15773" s="669"/>
      <c r="AG15773" s="873"/>
      <c r="AN15773" s="669"/>
      <c r="IG15773" s="1009"/>
      <c r="IH15773" s="1009"/>
      <c r="II15773" s="1009"/>
      <c r="IJ15773" s="1009"/>
      <c r="IK15773" s="1009"/>
      <c r="IL15773" s="1009"/>
      <c r="IM15773" s="1009"/>
    </row>
    <row r="15774" spans="17:247" x14ac:dyDescent="0.25">
      <c r="Q15774" s="1333"/>
      <c r="R15774" s="1333"/>
      <c r="S15774" s="669"/>
      <c r="T15774" s="669"/>
      <c r="U15774" s="669"/>
      <c r="AG15774" s="873"/>
      <c r="AN15774" s="669"/>
      <c r="IG15774" s="1009"/>
      <c r="IH15774" s="1009"/>
      <c r="II15774" s="1009"/>
      <c r="IJ15774" s="1009"/>
      <c r="IK15774" s="1009"/>
      <c r="IL15774" s="1009"/>
      <c r="IM15774" s="1009"/>
    </row>
    <row r="15775" spans="17:247" x14ac:dyDescent="0.25">
      <c r="Q15775" s="1333"/>
      <c r="R15775" s="1333"/>
      <c r="S15775" s="669"/>
      <c r="T15775" s="669"/>
      <c r="U15775" s="669"/>
      <c r="AG15775" s="873"/>
      <c r="AN15775" s="669"/>
      <c r="IG15775" s="1009"/>
      <c r="IH15775" s="1009"/>
      <c r="II15775" s="1009"/>
      <c r="IJ15775" s="1009"/>
      <c r="IK15775" s="1009"/>
      <c r="IL15775" s="1009"/>
      <c r="IM15775" s="1009"/>
    </row>
    <row r="15776" spans="17:247" x14ac:dyDescent="0.25">
      <c r="Q15776" s="1333"/>
      <c r="R15776" s="1333"/>
      <c r="S15776" s="669"/>
      <c r="T15776" s="669"/>
      <c r="U15776" s="669"/>
      <c r="AG15776" s="873"/>
      <c r="AN15776" s="669"/>
      <c r="IG15776" s="1009"/>
      <c r="IH15776" s="1009"/>
      <c r="II15776" s="1009"/>
      <c r="IJ15776" s="1009"/>
      <c r="IK15776" s="1009"/>
      <c r="IL15776" s="1009"/>
      <c r="IM15776" s="1009"/>
    </row>
    <row r="15777" spans="17:247" x14ac:dyDescent="0.25">
      <c r="Q15777" s="1333"/>
      <c r="R15777" s="1333"/>
      <c r="S15777" s="669"/>
      <c r="T15777" s="669"/>
      <c r="U15777" s="669"/>
      <c r="AG15777" s="873"/>
      <c r="AN15777" s="669"/>
      <c r="IG15777" s="1009"/>
      <c r="IH15777" s="1009"/>
      <c r="II15777" s="1009"/>
      <c r="IJ15777" s="1009"/>
      <c r="IK15777" s="1009"/>
      <c r="IL15777" s="1009"/>
      <c r="IM15777" s="1009"/>
    </row>
    <row r="15778" spans="17:247" x14ac:dyDescent="0.25">
      <c r="Q15778" s="1333"/>
      <c r="R15778" s="1333"/>
      <c r="S15778" s="669"/>
      <c r="T15778" s="669"/>
      <c r="U15778" s="669"/>
      <c r="AG15778" s="873"/>
      <c r="AN15778" s="669"/>
      <c r="IG15778" s="1009"/>
      <c r="IH15778" s="1009"/>
      <c r="II15778" s="1009"/>
      <c r="IJ15778" s="1009"/>
      <c r="IK15778" s="1009"/>
      <c r="IL15778" s="1009"/>
      <c r="IM15778" s="1009"/>
    </row>
    <row r="15779" spans="17:247" x14ac:dyDescent="0.25">
      <c r="Q15779" s="1333"/>
      <c r="R15779" s="1333"/>
      <c r="S15779" s="669"/>
      <c r="T15779" s="669"/>
      <c r="U15779" s="669"/>
      <c r="AG15779" s="873"/>
      <c r="AN15779" s="669"/>
      <c r="IG15779" s="1009"/>
      <c r="IH15779" s="1009"/>
      <c r="II15779" s="1009"/>
      <c r="IJ15779" s="1009"/>
      <c r="IK15779" s="1009"/>
      <c r="IL15779" s="1009"/>
      <c r="IM15779" s="1009"/>
    </row>
    <row r="15780" spans="17:247" x14ac:dyDescent="0.25">
      <c r="Q15780" s="1333"/>
      <c r="R15780" s="1333"/>
      <c r="S15780" s="669"/>
      <c r="T15780" s="669"/>
      <c r="U15780" s="669"/>
      <c r="AG15780" s="873"/>
      <c r="AN15780" s="669"/>
      <c r="IG15780" s="1009"/>
      <c r="IH15780" s="1009"/>
      <c r="II15780" s="1009"/>
      <c r="IJ15780" s="1009"/>
      <c r="IK15780" s="1009"/>
      <c r="IL15780" s="1009"/>
      <c r="IM15780" s="1009"/>
    </row>
    <row r="15781" spans="17:247" x14ac:dyDescent="0.25">
      <c r="Q15781" s="1333"/>
      <c r="R15781" s="1333"/>
      <c r="S15781" s="669"/>
      <c r="T15781" s="669"/>
      <c r="U15781" s="669"/>
      <c r="AG15781" s="873"/>
      <c r="AN15781" s="669"/>
      <c r="IG15781" s="1009"/>
      <c r="IH15781" s="1009"/>
      <c r="II15781" s="1009"/>
      <c r="IJ15781" s="1009"/>
      <c r="IK15781" s="1009"/>
      <c r="IL15781" s="1009"/>
      <c r="IM15781" s="1009"/>
    </row>
    <row r="15782" spans="17:247" x14ac:dyDescent="0.25">
      <c r="Q15782" s="1333"/>
      <c r="R15782" s="1333"/>
      <c r="S15782" s="669"/>
      <c r="T15782" s="669"/>
      <c r="U15782" s="669"/>
      <c r="AG15782" s="873"/>
      <c r="AN15782" s="669"/>
      <c r="IG15782" s="1009"/>
      <c r="IH15782" s="1009"/>
      <c r="II15782" s="1009"/>
      <c r="IJ15782" s="1009"/>
      <c r="IK15782" s="1009"/>
      <c r="IL15782" s="1009"/>
      <c r="IM15782" s="1009"/>
    </row>
    <row r="15783" spans="17:247" x14ac:dyDescent="0.25">
      <c r="Q15783" s="1333"/>
      <c r="R15783" s="1333"/>
      <c r="S15783" s="669"/>
      <c r="T15783" s="669"/>
      <c r="U15783" s="669"/>
      <c r="AG15783" s="873"/>
      <c r="AN15783" s="669"/>
      <c r="IG15783" s="1009"/>
      <c r="IH15783" s="1009"/>
      <c r="II15783" s="1009"/>
      <c r="IJ15783" s="1009"/>
      <c r="IK15783" s="1009"/>
      <c r="IL15783" s="1009"/>
      <c r="IM15783" s="1009"/>
    </row>
    <row r="15784" spans="17:247" x14ac:dyDescent="0.25">
      <c r="Q15784" s="1333"/>
      <c r="R15784" s="1333"/>
      <c r="S15784" s="669"/>
      <c r="T15784" s="669"/>
      <c r="U15784" s="669"/>
      <c r="AG15784" s="873"/>
      <c r="AN15784" s="669"/>
      <c r="IG15784" s="1009"/>
      <c r="IH15784" s="1009"/>
      <c r="II15784" s="1009"/>
      <c r="IJ15784" s="1009"/>
      <c r="IK15784" s="1009"/>
      <c r="IL15784" s="1009"/>
      <c r="IM15784" s="1009"/>
    </row>
    <row r="15785" spans="17:247" x14ac:dyDescent="0.25">
      <c r="Q15785" s="1333"/>
      <c r="R15785" s="1333"/>
      <c r="S15785" s="669"/>
      <c r="T15785" s="669"/>
      <c r="U15785" s="669"/>
      <c r="AG15785" s="873"/>
      <c r="AN15785" s="669"/>
      <c r="IG15785" s="1009"/>
      <c r="IH15785" s="1009"/>
      <c r="II15785" s="1009"/>
      <c r="IJ15785" s="1009"/>
      <c r="IK15785" s="1009"/>
      <c r="IL15785" s="1009"/>
      <c r="IM15785" s="1009"/>
    </row>
    <row r="15786" spans="17:247" x14ac:dyDescent="0.25">
      <c r="Q15786" s="1333"/>
      <c r="R15786" s="1333"/>
      <c r="S15786" s="669"/>
      <c r="T15786" s="669"/>
      <c r="U15786" s="669"/>
      <c r="AG15786" s="873"/>
      <c r="AN15786" s="669"/>
      <c r="IG15786" s="1009"/>
      <c r="IH15786" s="1009"/>
      <c r="II15786" s="1009"/>
      <c r="IJ15786" s="1009"/>
      <c r="IK15786" s="1009"/>
      <c r="IL15786" s="1009"/>
      <c r="IM15786" s="1009"/>
    </row>
    <row r="15787" spans="17:247" x14ac:dyDescent="0.25">
      <c r="Q15787" s="1333"/>
      <c r="R15787" s="1333"/>
      <c r="S15787" s="669"/>
      <c r="T15787" s="669"/>
      <c r="U15787" s="669"/>
      <c r="AG15787" s="873"/>
      <c r="AN15787" s="669"/>
      <c r="IG15787" s="1009"/>
      <c r="IH15787" s="1009"/>
      <c r="II15787" s="1009"/>
      <c r="IJ15787" s="1009"/>
      <c r="IK15787" s="1009"/>
      <c r="IL15787" s="1009"/>
      <c r="IM15787" s="1009"/>
    </row>
    <row r="15788" spans="17:247" x14ac:dyDescent="0.25">
      <c r="Q15788" s="1333"/>
      <c r="R15788" s="1333"/>
      <c r="S15788" s="669"/>
      <c r="T15788" s="669"/>
      <c r="U15788" s="669"/>
      <c r="AG15788" s="873"/>
      <c r="AN15788" s="669"/>
      <c r="IG15788" s="1009"/>
      <c r="IH15788" s="1009"/>
      <c r="II15788" s="1009"/>
      <c r="IJ15788" s="1009"/>
      <c r="IK15788" s="1009"/>
      <c r="IL15788" s="1009"/>
      <c r="IM15788" s="1009"/>
    </row>
    <row r="15789" spans="17:247" x14ac:dyDescent="0.25">
      <c r="Q15789" s="1333"/>
      <c r="R15789" s="1333"/>
      <c r="S15789" s="669"/>
      <c r="T15789" s="669"/>
      <c r="U15789" s="669"/>
      <c r="AG15789" s="873"/>
      <c r="AN15789" s="669"/>
      <c r="IG15789" s="1009"/>
      <c r="IH15789" s="1009"/>
      <c r="II15789" s="1009"/>
      <c r="IJ15789" s="1009"/>
      <c r="IK15789" s="1009"/>
      <c r="IL15789" s="1009"/>
      <c r="IM15789" s="1009"/>
    </row>
    <row r="15790" spans="17:247" x14ac:dyDescent="0.25">
      <c r="Q15790" s="1333"/>
      <c r="R15790" s="1333"/>
      <c r="S15790" s="669"/>
      <c r="T15790" s="669"/>
      <c r="U15790" s="669"/>
      <c r="AG15790" s="873"/>
      <c r="AN15790" s="669"/>
      <c r="IG15790" s="1009"/>
      <c r="IH15790" s="1009"/>
      <c r="II15790" s="1009"/>
      <c r="IJ15790" s="1009"/>
      <c r="IK15790" s="1009"/>
      <c r="IL15790" s="1009"/>
      <c r="IM15790" s="1009"/>
    </row>
    <row r="15791" spans="17:247" x14ac:dyDescent="0.25">
      <c r="Q15791" s="1333"/>
      <c r="R15791" s="1333"/>
      <c r="S15791" s="669"/>
      <c r="T15791" s="669"/>
      <c r="U15791" s="669"/>
      <c r="AG15791" s="873"/>
      <c r="AN15791" s="669"/>
      <c r="IG15791" s="1009"/>
      <c r="IH15791" s="1009"/>
      <c r="II15791" s="1009"/>
      <c r="IJ15791" s="1009"/>
      <c r="IK15791" s="1009"/>
      <c r="IL15791" s="1009"/>
      <c r="IM15791" s="1009"/>
    </row>
    <row r="15792" spans="17:247" x14ac:dyDescent="0.25">
      <c r="Q15792" s="1333"/>
      <c r="R15792" s="1333"/>
      <c r="S15792" s="669"/>
      <c r="T15792" s="669"/>
      <c r="U15792" s="669"/>
      <c r="AG15792" s="873"/>
      <c r="AN15792" s="669"/>
      <c r="IG15792" s="1009"/>
      <c r="IH15792" s="1009"/>
      <c r="II15792" s="1009"/>
      <c r="IJ15792" s="1009"/>
      <c r="IK15792" s="1009"/>
      <c r="IL15792" s="1009"/>
      <c r="IM15792" s="1009"/>
    </row>
    <row r="15793" spans="17:247" x14ac:dyDescent="0.25">
      <c r="Q15793" s="1333"/>
      <c r="R15793" s="1333"/>
      <c r="S15793" s="669"/>
      <c r="T15793" s="669"/>
      <c r="U15793" s="669"/>
      <c r="AG15793" s="873"/>
      <c r="AN15793" s="669"/>
      <c r="IG15793" s="1009"/>
      <c r="IH15793" s="1009"/>
      <c r="II15793" s="1009"/>
      <c r="IJ15793" s="1009"/>
      <c r="IK15793" s="1009"/>
      <c r="IL15793" s="1009"/>
      <c r="IM15793" s="1009"/>
    </row>
    <row r="15794" spans="17:247" x14ac:dyDescent="0.25">
      <c r="Q15794" s="1333"/>
      <c r="R15794" s="1333"/>
      <c r="S15794" s="669"/>
      <c r="T15794" s="669"/>
      <c r="U15794" s="669"/>
      <c r="AG15794" s="873"/>
      <c r="AN15794" s="669"/>
      <c r="IG15794" s="1009"/>
      <c r="IH15794" s="1009"/>
      <c r="II15794" s="1009"/>
      <c r="IJ15794" s="1009"/>
      <c r="IK15794" s="1009"/>
      <c r="IL15794" s="1009"/>
      <c r="IM15794" s="1009"/>
    </row>
    <row r="15795" spans="17:247" x14ac:dyDescent="0.25">
      <c r="Q15795" s="1333"/>
      <c r="R15795" s="1333"/>
      <c r="S15795" s="669"/>
      <c r="T15795" s="669"/>
      <c r="U15795" s="669"/>
      <c r="AG15795" s="873"/>
      <c r="AN15795" s="669"/>
      <c r="IG15795" s="1009"/>
      <c r="IH15795" s="1009"/>
      <c r="II15795" s="1009"/>
      <c r="IJ15795" s="1009"/>
      <c r="IK15795" s="1009"/>
      <c r="IL15795" s="1009"/>
      <c r="IM15795" s="1009"/>
    </row>
    <row r="15796" spans="17:247" x14ac:dyDescent="0.25">
      <c r="Q15796" s="1333"/>
      <c r="R15796" s="1333"/>
      <c r="S15796" s="669"/>
      <c r="T15796" s="669"/>
      <c r="U15796" s="669"/>
      <c r="AG15796" s="873"/>
      <c r="AN15796" s="669"/>
      <c r="IG15796" s="1009"/>
      <c r="IH15796" s="1009"/>
      <c r="II15796" s="1009"/>
      <c r="IJ15796" s="1009"/>
      <c r="IK15796" s="1009"/>
      <c r="IL15796" s="1009"/>
      <c r="IM15796" s="1009"/>
    </row>
    <row r="15797" spans="17:247" x14ac:dyDescent="0.25">
      <c r="Q15797" s="1333"/>
      <c r="R15797" s="1333"/>
      <c r="S15797" s="669"/>
      <c r="T15797" s="669"/>
      <c r="U15797" s="669"/>
      <c r="AG15797" s="873"/>
      <c r="AN15797" s="669"/>
      <c r="IG15797" s="1009"/>
      <c r="IH15797" s="1009"/>
      <c r="II15797" s="1009"/>
      <c r="IJ15797" s="1009"/>
      <c r="IK15797" s="1009"/>
      <c r="IL15797" s="1009"/>
      <c r="IM15797" s="1009"/>
    </row>
    <row r="15798" spans="17:247" x14ac:dyDescent="0.25">
      <c r="Q15798" s="1333"/>
      <c r="R15798" s="1333"/>
      <c r="S15798" s="669"/>
      <c r="T15798" s="669"/>
      <c r="U15798" s="669"/>
      <c r="AG15798" s="873"/>
      <c r="AN15798" s="669"/>
      <c r="IG15798" s="1009"/>
      <c r="IH15798" s="1009"/>
      <c r="II15798" s="1009"/>
      <c r="IJ15798" s="1009"/>
      <c r="IK15798" s="1009"/>
      <c r="IL15798" s="1009"/>
      <c r="IM15798" s="1009"/>
    </row>
    <row r="15799" spans="17:247" x14ac:dyDescent="0.25">
      <c r="Q15799" s="1333"/>
      <c r="R15799" s="1333"/>
      <c r="S15799" s="669"/>
      <c r="T15799" s="669"/>
      <c r="U15799" s="669"/>
      <c r="AG15799" s="873"/>
      <c r="AN15799" s="669"/>
      <c r="IG15799" s="1009"/>
      <c r="IH15799" s="1009"/>
      <c r="II15799" s="1009"/>
      <c r="IJ15799" s="1009"/>
      <c r="IK15799" s="1009"/>
      <c r="IL15799" s="1009"/>
      <c r="IM15799" s="1009"/>
    </row>
    <row r="15800" spans="17:247" x14ac:dyDescent="0.25">
      <c r="Q15800" s="1333"/>
      <c r="R15800" s="1333"/>
      <c r="S15800" s="669"/>
      <c r="T15800" s="669"/>
      <c r="U15800" s="669"/>
      <c r="AG15800" s="873"/>
      <c r="AN15800" s="669"/>
      <c r="IG15800" s="1009"/>
      <c r="IH15800" s="1009"/>
      <c r="II15800" s="1009"/>
      <c r="IJ15800" s="1009"/>
      <c r="IK15800" s="1009"/>
      <c r="IL15800" s="1009"/>
      <c r="IM15800" s="1009"/>
    </row>
    <row r="15801" spans="17:247" x14ac:dyDescent="0.25">
      <c r="Q15801" s="1333"/>
      <c r="R15801" s="1333"/>
      <c r="S15801" s="669"/>
      <c r="T15801" s="669"/>
      <c r="U15801" s="669"/>
      <c r="AG15801" s="873"/>
      <c r="AN15801" s="669"/>
      <c r="IG15801" s="1009"/>
      <c r="IH15801" s="1009"/>
      <c r="II15801" s="1009"/>
      <c r="IJ15801" s="1009"/>
      <c r="IK15801" s="1009"/>
      <c r="IL15801" s="1009"/>
      <c r="IM15801" s="1009"/>
    </row>
    <row r="15802" spans="17:247" x14ac:dyDescent="0.25">
      <c r="Q15802" s="1333"/>
      <c r="R15802" s="1333"/>
      <c r="S15802" s="669"/>
      <c r="T15802" s="669"/>
      <c r="U15802" s="669"/>
      <c r="AG15802" s="873"/>
      <c r="AN15802" s="669"/>
      <c r="IG15802" s="1009"/>
      <c r="IH15802" s="1009"/>
      <c r="II15802" s="1009"/>
      <c r="IJ15802" s="1009"/>
      <c r="IK15802" s="1009"/>
      <c r="IL15802" s="1009"/>
      <c r="IM15802" s="1009"/>
    </row>
    <row r="15803" spans="17:247" x14ac:dyDescent="0.25">
      <c r="Q15803" s="1333"/>
      <c r="R15803" s="1333"/>
      <c r="S15803" s="669"/>
      <c r="T15803" s="669"/>
      <c r="U15803" s="669"/>
      <c r="AG15803" s="873"/>
      <c r="AN15803" s="669"/>
      <c r="IG15803" s="1009"/>
      <c r="IH15803" s="1009"/>
      <c r="II15803" s="1009"/>
      <c r="IJ15803" s="1009"/>
      <c r="IK15803" s="1009"/>
      <c r="IL15803" s="1009"/>
      <c r="IM15803" s="1009"/>
    </row>
    <row r="15804" spans="17:247" x14ac:dyDescent="0.25">
      <c r="Q15804" s="1333"/>
      <c r="R15804" s="1333"/>
      <c r="S15804" s="669"/>
      <c r="T15804" s="669"/>
      <c r="U15804" s="669"/>
      <c r="AG15804" s="873"/>
      <c r="AN15804" s="669"/>
      <c r="IG15804" s="1009"/>
      <c r="IH15804" s="1009"/>
      <c r="II15804" s="1009"/>
      <c r="IJ15804" s="1009"/>
      <c r="IK15804" s="1009"/>
      <c r="IL15804" s="1009"/>
      <c r="IM15804" s="1009"/>
    </row>
    <row r="15805" spans="17:247" x14ac:dyDescent="0.25">
      <c r="Q15805" s="1333"/>
      <c r="R15805" s="1333"/>
      <c r="S15805" s="669"/>
      <c r="T15805" s="669"/>
      <c r="U15805" s="669"/>
      <c r="AG15805" s="873"/>
      <c r="AN15805" s="669"/>
      <c r="IG15805" s="1009"/>
      <c r="IH15805" s="1009"/>
      <c r="II15805" s="1009"/>
      <c r="IJ15805" s="1009"/>
      <c r="IK15805" s="1009"/>
      <c r="IL15805" s="1009"/>
      <c r="IM15805" s="1009"/>
    </row>
    <row r="15806" spans="17:247" x14ac:dyDescent="0.25">
      <c r="Q15806" s="1333"/>
      <c r="R15806" s="1333"/>
      <c r="S15806" s="669"/>
      <c r="T15806" s="669"/>
      <c r="U15806" s="669"/>
      <c r="AG15806" s="873"/>
      <c r="AN15806" s="669"/>
      <c r="IG15806" s="1009"/>
      <c r="IH15806" s="1009"/>
      <c r="II15806" s="1009"/>
      <c r="IJ15806" s="1009"/>
      <c r="IK15806" s="1009"/>
      <c r="IL15806" s="1009"/>
      <c r="IM15806" s="1009"/>
    </row>
    <row r="15807" spans="17:247" x14ac:dyDescent="0.25">
      <c r="Q15807" s="1333"/>
      <c r="R15807" s="1333"/>
      <c r="S15807" s="669"/>
      <c r="T15807" s="669"/>
      <c r="U15807" s="669"/>
      <c r="AG15807" s="873"/>
      <c r="AN15807" s="669"/>
      <c r="IG15807" s="1009"/>
      <c r="IH15807" s="1009"/>
      <c r="II15807" s="1009"/>
      <c r="IJ15807" s="1009"/>
      <c r="IK15807" s="1009"/>
      <c r="IL15807" s="1009"/>
      <c r="IM15807" s="1009"/>
    </row>
    <row r="15808" spans="17:247" x14ac:dyDescent="0.25">
      <c r="Q15808" s="1333"/>
      <c r="R15808" s="1333"/>
      <c r="S15808" s="669"/>
      <c r="T15808" s="669"/>
      <c r="U15808" s="669"/>
      <c r="AG15808" s="873"/>
      <c r="AN15808" s="669"/>
      <c r="IG15808" s="1009"/>
      <c r="IH15808" s="1009"/>
      <c r="II15808" s="1009"/>
      <c r="IJ15808" s="1009"/>
      <c r="IK15808" s="1009"/>
      <c r="IL15808" s="1009"/>
      <c r="IM15808" s="1009"/>
    </row>
    <row r="15809" spans="17:247" x14ac:dyDescent="0.25">
      <c r="Q15809" s="1333"/>
      <c r="R15809" s="1333"/>
      <c r="S15809" s="669"/>
      <c r="T15809" s="669"/>
      <c r="U15809" s="669"/>
      <c r="AG15809" s="873"/>
      <c r="AN15809" s="669"/>
      <c r="IG15809" s="1009"/>
      <c r="IH15809" s="1009"/>
      <c r="II15809" s="1009"/>
      <c r="IJ15809" s="1009"/>
      <c r="IK15809" s="1009"/>
      <c r="IL15809" s="1009"/>
      <c r="IM15809" s="1009"/>
    </row>
    <row r="15810" spans="17:247" x14ac:dyDescent="0.25">
      <c r="Q15810" s="1333"/>
      <c r="R15810" s="1333"/>
      <c r="S15810" s="669"/>
      <c r="T15810" s="669"/>
      <c r="U15810" s="669"/>
      <c r="AG15810" s="873"/>
      <c r="AN15810" s="669"/>
      <c r="IG15810" s="1009"/>
      <c r="IH15810" s="1009"/>
      <c r="II15810" s="1009"/>
      <c r="IJ15810" s="1009"/>
      <c r="IK15810" s="1009"/>
      <c r="IL15810" s="1009"/>
      <c r="IM15810" s="1009"/>
    </row>
    <row r="15811" spans="17:247" x14ac:dyDescent="0.25">
      <c r="Q15811" s="1333"/>
      <c r="R15811" s="1333"/>
      <c r="S15811" s="669"/>
      <c r="T15811" s="669"/>
      <c r="U15811" s="669"/>
      <c r="AG15811" s="873"/>
      <c r="AN15811" s="669"/>
      <c r="IG15811" s="1009"/>
      <c r="IH15811" s="1009"/>
      <c r="II15811" s="1009"/>
      <c r="IJ15811" s="1009"/>
      <c r="IK15811" s="1009"/>
      <c r="IL15811" s="1009"/>
      <c r="IM15811" s="1009"/>
    </row>
    <row r="15812" spans="17:247" x14ac:dyDescent="0.25">
      <c r="Q15812" s="1333"/>
      <c r="R15812" s="1333"/>
      <c r="S15812" s="669"/>
      <c r="T15812" s="669"/>
      <c r="U15812" s="669"/>
      <c r="AG15812" s="873"/>
      <c r="AN15812" s="669"/>
      <c r="IG15812" s="1009"/>
      <c r="IH15812" s="1009"/>
      <c r="II15812" s="1009"/>
      <c r="IJ15812" s="1009"/>
      <c r="IK15812" s="1009"/>
      <c r="IL15812" s="1009"/>
      <c r="IM15812" s="1009"/>
    </row>
    <row r="15813" spans="17:247" x14ac:dyDescent="0.25">
      <c r="Q15813" s="1333"/>
      <c r="R15813" s="1333"/>
      <c r="S15813" s="669"/>
      <c r="T15813" s="669"/>
      <c r="U15813" s="669"/>
      <c r="AG15813" s="873"/>
      <c r="AN15813" s="669"/>
      <c r="IG15813" s="1009"/>
      <c r="IH15813" s="1009"/>
      <c r="II15813" s="1009"/>
      <c r="IJ15813" s="1009"/>
      <c r="IK15813" s="1009"/>
      <c r="IL15813" s="1009"/>
      <c r="IM15813" s="1009"/>
    </row>
    <row r="15814" spans="17:247" x14ac:dyDescent="0.25">
      <c r="Q15814" s="1333"/>
      <c r="R15814" s="1333"/>
      <c r="S15814" s="669"/>
      <c r="T15814" s="669"/>
      <c r="U15814" s="669"/>
      <c r="AG15814" s="873"/>
      <c r="AN15814" s="669"/>
      <c r="IG15814" s="1009"/>
      <c r="IH15814" s="1009"/>
      <c r="II15814" s="1009"/>
      <c r="IJ15814" s="1009"/>
      <c r="IK15814" s="1009"/>
      <c r="IL15814" s="1009"/>
      <c r="IM15814" s="1009"/>
    </row>
    <row r="15815" spans="17:247" x14ac:dyDescent="0.25">
      <c r="Q15815" s="1333"/>
      <c r="R15815" s="1333"/>
      <c r="S15815" s="669"/>
      <c r="T15815" s="669"/>
      <c r="U15815" s="669"/>
      <c r="AG15815" s="873"/>
      <c r="AN15815" s="669"/>
      <c r="IG15815" s="1009"/>
      <c r="IH15815" s="1009"/>
      <c r="II15815" s="1009"/>
      <c r="IJ15815" s="1009"/>
      <c r="IK15815" s="1009"/>
      <c r="IL15815" s="1009"/>
      <c r="IM15815" s="1009"/>
    </row>
    <row r="15816" spans="17:247" x14ac:dyDescent="0.25">
      <c r="Q15816" s="1333"/>
      <c r="R15816" s="1333"/>
      <c r="S15816" s="669"/>
      <c r="T15816" s="669"/>
      <c r="U15816" s="669"/>
      <c r="AG15816" s="873"/>
      <c r="AN15816" s="669"/>
      <c r="IG15816" s="1009"/>
      <c r="IH15816" s="1009"/>
      <c r="II15816" s="1009"/>
      <c r="IJ15816" s="1009"/>
      <c r="IK15816" s="1009"/>
      <c r="IL15816" s="1009"/>
      <c r="IM15816" s="1009"/>
    </row>
    <row r="15817" spans="17:247" x14ac:dyDescent="0.25">
      <c r="Q15817" s="1333"/>
      <c r="R15817" s="1333"/>
      <c r="S15817" s="669"/>
      <c r="T15817" s="669"/>
      <c r="U15817" s="669"/>
      <c r="AG15817" s="873"/>
      <c r="AN15817" s="669"/>
      <c r="IG15817" s="1009"/>
      <c r="IH15817" s="1009"/>
      <c r="II15817" s="1009"/>
      <c r="IJ15817" s="1009"/>
      <c r="IK15817" s="1009"/>
      <c r="IL15817" s="1009"/>
      <c r="IM15817" s="1009"/>
    </row>
    <row r="15818" spans="17:247" x14ac:dyDescent="0.25">
      <c r="Q15818" s="1333"/>
      <c r="R15818" s="1333"/>
      <c r="S15818" s="669"/>
      <c r="T15818" s="669"/>
      <c r="U15818" s="669"/>
      <c r="AG15818" s="873"/>
      <c r="AN15818" s="669"/>
      <c r="IG15818" s="1009"/>
      <c r="IH15818" s="1009"/>
      <c r="II15818" s="1009"/>
      <c r="IJ15818" s="1009"/>
      <c r="IK15818" s="1009"/>
      <c r="IL15818" s="1009"/>
      <c r="IM15818" s="1009"/>
    </row>
    <row r="15819" spans="17:247" x14ac:dyDescent="0.25">
      <c r="Q15819" s="1333"/>
      <c r="R15819" s="1333"/>
      <c r="S15819" s="669"/>
      <c r="T15819" s="669"/>
      <c r="U15819" s="669"/>
      <c r="AG15819" s="873"/>
      <c r="AN15819" s="669"/>
      <c r="IG15819" s="1009"/>
      <c r="IH15819" s="1009"/>
      <c r="II15819" s="1009"/>
      <c r="IJ15819" s="1009"/>
      <c r="IK15819" s="1009"/>
      <c r="IL15819" s="1009"/>
      <c r="IM15819" s="1009"/>
    </row>
    <row r="15820" spans="17:247" x14ac:dyDescent="0.25">
      <c r="Q15820" s="1333"/>
      <c r="R15820" s="1333"/>
      <c r="S15820" s="669"/>
      <c r="T15820" s="669"/>
      <c r="U15820" s="669"/>
      <c r="AG15820" s="873"/>
      <c r="AN15820" s="669"/>
      <c r="IG15820" s="1009"/>
      <c r="IH15820" s="1009"/>
      <c r="II15820" s="1009"/>
      <c r="IJ15820" s="1009"/>
      <c r="IK15820" s="1009"/>
      <c r="IL15820" s="1009"/>
      <c r="IM15820" s="1009"/>
    </row>
    <row r="15821" spans="17:247" x14ac:dyDescent="0.25">
      <c r="Q15821" s="1333"/>
      <c r="R15821" s="1333"/>
      <c r="S15821" s="669"/>
      <c r="T15821" s="669"/>
      <c r="U15821" s="669"/>
      <c r="AG15821" s="873"/>
      <c r="AN15821" s="669"/>
      <c r="IG15821" s="1009"/>
      <c r="IH15821" s="1009"/>
      <c r="II15821" s="1009"/>
      <c r="IJ15821" s="1009"/>
      <c r="IK15821" s="1009"/>
      <c r="IL15821" s="1009"/>
      <c r="IM15821" s="1009"/>
    </row>
    <row r="15822" spans="17:247" x14ac:dyDescent="0.25">
      <c r="Q15822" s="1333"/>
      <c r="R15822" s="1333"/>
      <c r="S15822" s="669"/>
      <c r="T15822" s="669"/>
      <c r="U15822" s="669"/>
      <c r="AG15822" s="873"/>
      <c r="AN15822" s="669"/>
      <c r="IG15822" s="1009"/>
      <c r="IH15822" s="1009"/>
      <c r="II15822" s="1009"/>
      <c r="IJ15822" s="1009"/>
      <c r="IK15822" s="1009"/>
      <c r="IL15822" s="1009"/>
      <c r="IM15822" s="1009"/>
    </row>
    <row r="15823" spans="17:247" x14ac:dyDescent="0.25">
      <c r="Q15823" s="1333"/>
      <c r="R15823" s="1333"/>
      <c r="S15823" s="669"/>
      <c r="T15823" s="669"/>
      <c r="U15823" s="669"/>
      <c r="AG15823" s="873"/>
      <c r="AN15823" s="669"/>
      <c r="IG15823" s="1009"/>
      <c r="IH15823" s="1009"/>
      <c r="II15823" s="1009"/>
      <c r="IJ15823" s="1009"/>
      <c r="IK15823" s="1009"/>
      <c r="IL15823" s="1009"/>
      <c r="IM15823" s="1009"/>
    </row>
    <row r="15824" spans="17:247" x14ac:dyDescent="0.25">
      <c r="Q15824" s="1333"/>
      <c r="R15824" s="1333"/>
      <c r="S15824" s="669"/>
      <c r="T15824" s="669"/>
      <c r="U15824" s="669"/>
      <c r="AG15824" s="873"/>
      <c r="AN15824" s="669"/>
      <c r="IG15824" s="1009"/>
      <c r="IH15824" s="1009"/>
      <c r="II15824" s="1009"/>
      <c r="IJ15824" s="1009"/>
      <c r="IK15824" s="1009"/>
      <c r="IL15824" s="1009"/>
      <c r="IM15824" s="1009"/>
    </row>
    <row r="15825" spans="17:247" x14ac:dyDescent="0.25">
      <c r="Q15825" s="1333"/>
      <c r="R15825" s="1333"/>
      <c r="S15825" s="669"/>
      <c r="T15825" s="669"/>
      <c r="U15825" s="669"/>
      <c r="AG15825" s="873"/>
      <c r="AN15825" s="669"/>
      <c r="IG15825" s="1009"/>
      <c r="IH15825" s="1009"/>
      <c r="II15825" s="1009"/>
      <c r="IJ15825" s="1009"/>
      <c r="IK15825" s="1009"/>
      <c r="IL15825" s="1009"/>
      <c r="IM15825" s="1009"/>
    </row>
    <row r="15826" spans="17:247" x14ac:dyDescent="0.25">
      <c r="Q15826" s="1333"/>
      <c r="R15826" s="1333"/>
      <c r="S15826" s="669"/>
      <c r="T15826" s="669"/>
      <c r="U15826" s="669"/>
      <c r="AG15826" s="873"/>
      <c r="AN15826" s="669"/>
      <c r="IG15826" s="1009"/>
      <c r="IH15826" s="1009"/>
      <c r="II15826" s="1009"/>
      <c r="IJ15826" s="1009"/>
      <c r="IK15826" s="1009"/>
      <c r="IL15826" s="1009"/>
      <c r="IM15826" s="1009"/>
    </row>
    <row r="15827" spans="17:247" x14ac:dyDescent="0.25">
      <c r="Q15827" s="1333"/>
      <c r="R15827" s="1333"/>
      <c r="S15827" s="669"/>
      <c r="T15827" s="669"/>
      <c r="U15827" s="669"/>
      <c r="AG15827" s="873"/>
      <c r="AN15827" s="669"/>
      <c r="IG15827" s="1009"/>
      <c r="IH15827" s="1009"/>
      <c r="II15827" s="1009"/>
      <c r="IJ15827" s="1009"/>
      <c r="IK15827" s="1009"/>
      <c r="IL15827" s="1009"/>
      <c r="IM15827" s="1009"/>
    </row>
    <row r="15828" spans="17:247" x14ac:dyDescent="0.25">
      <c r="Q15828" s="1333"/>
      <c r="R15828" s="1333"/>
      <c r="S15828" s="669"/>
      <c r="T15828" s="669"/>
      <c r="U15828" s="669"/>
      <c r="AG15828" s="873"/>
      <c r="AN15828" s="669"/>
      <c r="IG15828" s="1009"/>
      <c r="IH15828" s="1009"/>
      <c r="II15828" s="1009"/>
      <c r="IJ15828" s="1009"/>
      <c r="IK15828" s="1009"/>
      <c r="IL15828" s="1009"/>
      <c r="IM15828" s="1009"/>
    </row>
    <row r="15829" spans="17:247" x14ac:dyDescent="0.25">
      <c r="Q15829" s="1333"/>
      <c r="R15829" s="1333"/>
      <c r="S15829" s="669"/>
      <c r="T15829" s="669"/>
      <c r="U15829" s="669"/>
      <c r="AG15829" s="873"/>
      <c r="AN15829" s="669"/>
      <c r="IG15829" s="1009"/>
      <c r="IH15829" s="1009"/>
      <c r="II15829" s="1009"/>
      <c r="IJ15829" s="1009"/>
      <c r="IK15829" s="1009"/>
      <c r="IL15829" s="1009"/>
      <c r="IM15829" s="1009"/>
    </row>
    <row r="15830" spans="17:247" x14ac:dyDescent="0.25">
      <c r="Q15830" s="1333"/>
      <c r="R15830" s="1333"/>
      <c r="S15830" s="669"/>
      <c r="T15830" s="669"/>
      <c r="U15830" s="669"/>
      <c r="AG15830" s="873"/>
      <c r="AN15830" s="669"/>
      <c r="IG15830" s="1009"/>
      <c r="IH15830" s="1009"/>
      <c r="II15830" s="1009"/>
      <c r="IJ15830" s="1009"/>
      <c r="IK15830" s="1009"/>
      <c r="IL15830" s="1009"/>
      <c r="IM15830" s="1009"/>
    </row>
    <row r="15831" spans="17:247" x14ac:dyDescent="0.25">
      <c r="Q15831" s="1333"/>
      <c r="R15831" s="1333"/>
      <c r="S15831" s="669"/>
      <c r="T15831" s="669"/>
      <c r="U15831" s="669"/>
      <c r="AG15831" s="873"/>
      <c r="AN15831" s="669"/>
      <c r="IG15831" s="1009"/>
      <c r="IH15831" s="1009"/>
      <c r="II15831" s="1009"/>
      <c r="IJ15831" s="1009"/>
      <c r="IK15831" s="1009"/>
      <c r="IL15831" s="1009"/>
      <c r="IM15831" s="1009"/>
    </row>
    <row r="15832" spans="17:247" x14ac:dyDescent="0.25">
      <c r="Q15832" s="1333"/>
      <c r="R15832" s="1333"/>
      <c r="S15832" s="669"/>
      <c r="T15832" s="669"/>
      <c r="U15832" s="669"/>
      <c r="AG15832" s="873"/>
      <c r="AN15832" s="669"/>
      <c r="IG15832" s="1009"/>
      <c r="IH15832" s="1009"/>
      <c r="II15832" s="1009"/>
      <c r="IJ15832" s="1009"/>
      <c r="IK15832" s="1009"/>
      <c r="IL15832" s="1009"/>
      <c r="IM15832" s="1009"/>
    </row>
    <row r="15833" spans="17:247" x14ac:dyDescent="0.25">
      <c r="Q15833" s="1333"/>
      <c r="R15833" s="1333"/>
      <c r="S15833" s="669"/>
      <c r="T15833" s="669"/>
      <c r="U15833" s="669"/>
      <c r="AG15833" s="873"/>
      <c r="AN15833" s="669"/>
      <c r="IG15833" s="1009"/>
      <c r="IH15833" s="1009"/>
      <c r="II15833" s="1009"/>
      <c r="IJ15833" s="1009"/>
      <c r="IK15833" s="1009"/>
      <c r="IL15833" s="1009"/>
      <c r="IM15833" s="1009"/>
    </row>
    <row r="15834" spans="17:247" x14ac:dyDescent="0.25">
      <c r="Q15834" s="1333"/>
      <c r="R15834" s="1333"/>
      <c r="S15834" s="669"/>
      <c r="T15834" s="669"/>
      <c r="U15834" s="669"/>
      <c r="AG15834" s="873"/>
      <c r="AN15834" s="669"/>
      <c r="IG15834" s="1009"/>
      <c r="IH15834" s="1009"/>
      <c r="II15834" s="1009"/>
      <c r="IJ15834" s="1009"/>
      <c r="IK15834" s="1009"/>
      <c r="IL15834" s="1009"/>
      <c r="IM15834" s="1009"/>
    </row>
    <row r="15835" spans="17:247" x14ac:dyDescent="0.25">
      <c r="Q15835" s="1333"/>
      <c r="R15835" s="1333"/>
      <c r="S15835" s="669"/>
      <c r="T15835" s="669"/>
      <c r="U15835" s="669"/>
      <c r="AG15835" s="873"/>
      <c r="AN15835" s="669"/>
      <c r="IG15835" s="1009"/>
      <c r="IH15835" s="1009"/>
      <c r="II15835" s="1009"/>
      <c r="IJ15835" s="1009"/>
      <c r="IK15835" s="1009"/>
      <c r="IL15835" s="1009"/>
      <c r="IM15835" s="1009"/>
    </row>
    <row r="15836" spans="17:247" x14ac:dyDescent="0.25">
      <c r="Q15836" s="1333"/>
      <c r="R15836" s="1333"/>
      <c r="S15836" s="669"/>
      <c r="T15836" s="669"/>
      <c r="U15836" s="669"/>
      <c r="AG15836" s="873"/>
      <c r="AN15836" s="669"/>
      <c r="IG15836" s="1009"/>
      <c r="IH15836" s="1009"/>
      <c r="II15836" s="1009"/>
      <c r="IJ15836" s="1009"/>
      <c r="IK15836" s="1009"/>
      <c r="IL15836" s="1009"/>
      <c r="IM15836" s="1009"/>
    </row>
    <row r="15837" spans="17:247" x14ac:dyDescent="0.25">
      <c r="Q15837" s="1333"/>
      <c r="R15837" s="1333"/>
      <c r="S15837" s="669"/>
      <c r="T15837" s="669"/>
      <c r="U15837" s="669"/>
      <c r="AG15837" s="873"/>
      <c r="AN15837" s="669"/>
      <c r="IG15837" s="1009"/>
      <c r="IH15837" s="1009"/>
      <c r="II15837" s="1009"/>
      <c r="IJ15837" s="1009"/>
      <c r="IK15837" s="1009"/>
      <c r="IL15837" s="1009"/>
      <c r="IM15837" s="1009"/>
    </row>
    <row r="15838" spans="17:247" x14ac:dyDescent="0.25">
      <c r="Q15838" s="1333"/>
      <c r="R15838" s="1333"/>
      <c r="S15838" s="669"/>
      <c r="T15838" s="669"/>
      <c r="U15838" s="669"/>
      <c r="AG15838" s="873"/>
      <c r="AN15838" s="669"/>
      <c r="IG15838" s="1009"/>
      <c r="IH15838" s="1009"/>
      <c r="II15838" s="1009"/>
      <c r="IJ15838" s="1009"/>
      <c r="IK15838" s="1009"/>
      <c r="IL15838" s="1009"/>
      <c r="IM15838" s="1009"/>
    </row>
    <row r="15839" spans="17:247" x14ac:dyDescent="0.25">
      <c r="Q15839" s="1333"/>
      <c r="R15839" s="1333"/>
      <c r="S15839" s="669"/>
      <c r="T15839" s="669"/>
      <c r="U15839" s="669"/>
      <c r="AG15839" s="873"/>
      <c r="AN15839" s="669"/>
      <c r="IG15839" s="1009"/>
      <c r="IH15839" s="1009"/>
      <c r="II15839" s="1009"/>
      <c r="IJ15839" s="1009"/>
      <c r="IK15839" s="1009"/>
      <c r="IL15839" s="1009"/>
      <c r="IM15839" s="1009"/>
    </row>
    <row r="15840" spans="17:247" x14ac:dyDescent="0.25">
      <c r="Q15840" s="1333"/>
      <c r="R15840" s="1333"/>
      <c r="S15840" s="669"/>
      <c r="T15840" s="669"/>
      <c r="U15840" s="669"/>
      <c r="AG15840" s="873"/>
      <c r="AN15840" s="669"/>
      <c r="IG15840" s="1009"/>
      <c r="IH15840" s="1009"/>
      <c r="II15840" s="1009"/>
      <c r="IJ15840" s="1009"/>
      <c r="IK15840" s="1009"/>
      <c r="IL15840" s="1009"/>
      <c r="IM15840" s="1009"/>
    </row>
    <row r="15841" spans="17:247" x14ac:dyDescent="0.25">
      <c r="Q15841" s="1333"/>
      <c r="R15841" s="1333"/>
      <c r="S15841" s="669"/>
      <c r="T15841" s="669"/>
      <c r="U15841" s="669"/>
      <c r="AG15841" s="873"/>
      <c r="AN15841" s="669"/>
      <c r="IG15841" s="1009"/>
      <c r="IH15841" s="1009"/>
      <c r="II15841" s="1009"/>
      <c r="IJ15841" s="1009"/>
      <c r="IK15841" s="1009"/>
      <c r="IL15841" s="1009"/>
      <c r="IM15841" s="1009"/>
    </row>
    <row r="15842" spans="17:247" x14ac:dyDescent="0.25">
      <c r="Q15842" s="1333"/>
      <c r="R15842" s="1333"/>
      <c r="S15842" s="669"/>
      <c r="T15842" s="669"/>
      <c r="U15842" s="669"/>
      <c r="AG15842" s="873"/>
      <c r="AN15842" s="669"/>
      <c r="IG15842" s="1009"/>
      <c r="IH15842" s="1009"/>
      <c r="II15842" s="1009"/>
      <c r="IJ15842" s="1009"/>
      <c r="IK15842" s="1009"/>
      <c r="IL15842" s="1009"/>
      <c r="IM15842" s="1009"/>
    </row>
    <row r="15843" spans="17:247" x14ac:dyDescent="0.25">
      <c r="Q15843" s="1333"/>
      <c r="R15843" s="1333"/>
      <c r="S15843" s="669"/>
      <c r="T15843" s="669"/>
      <c r="U15843" s="669"/>
      <c r="AG15843" s="873"/>
      <c r="AN15843" s="669"/>
      <c r="IG15843" s="1009"/>
      <c r="IH15843" s="1009"/>
      <c r="II15843" s="1009"/>
      <c r="IJ15843" s="1009"/>
      <c r="IK15843" s="1009"/>
      <c r="IL15843" s="1009"/>
      <c r="IM15843" s="1009"/>
    </row>
    <row r="15844" spans="17:247" x14ac:dyDescent="0.25">
      <c r="Q15844" s="1333"/>
      <c r="R15844" s="1333"/>
      <c r="S15844" s="669"/>
      <c r="T15844" s="669"/>
      <c r="U15844" s="669"/>
      <c r="AG15844" s="873"/>
      <c r="AN15844" s="669"/>
      <c r="IG15844" s="1009"/>
      <c r="IH15844" s="1009"/>
      <c r="II15844" s="1009"/>
      <c r="IJ15844" s="1009"/>
      <c r="IK15844" s="1009"/>
      <c r="IL15844" s="1009"/>
      <c r="IM15844" s="1009"/>
    </row>
    <row r="15845" spans="17:247" x14ac:dyDescent="0.25">
      <c r="Q15845" s="1333"/>
      <c r="R15845" s="1333"/>
      <c r="S15845" s="669"/>
      <c r="T15845" s="669"/>
      <c r="U15845" s="669"/>
      <c r="AG15845" s="873"/>
      <c r="AN15845" s="669"/>
      <c r="IG15845" s="1009"/>
      <c r="IH15845" s="1009"/>
      <c r="II15845" s="1009"/>
      <c r="IJ15845" s="1009"/>
      <c r="IK15845" s="1009"/>
      <c r="IL15845" s="1009"/>
      <c r="IM15845" s="1009"/>
    </row>
    <row r="15846" spans="17:247" x14ac:dyDescent="0.25">
      <c r="Q15846" s="1333"/>
      <c r="R15846" s="1333"/>
      <c r="S15846" s="669"/>
      <c r="T15846" s="669"/>
      <c r="U15846" s="669"/>
      <c r="AG15846" s="873"/>
      <c r="AN15846" s="669"/>
      <c r="IG15846" s="1009"/>
      <c r="IH15846" s="1009"/>
      <c r="II15846" s="1009"/>
      <c r="IJ15846" s="1009"/>
      <c r="IK15846" s="1009"/>
      <c r="IL15846" s="1009"/>
      <c r="IM15846" s="1009"/>
    </row>
    <row r="15847" spans="17:247" x14ac:dyDescent="0.25">
      <c r="Q15847" s="1333"/>
      <c r="R15847" s="1333"/>
      <c r="S15847" s="669"/>
      <c r="T15847" s="669"/>
      <c r="U15847" s="669"/>
      <c r="AG15847" s="873"/>
      <c r="AN15847" s="669"/>
      <c r="IG15847" s="1009"/>
      <c r="IH15847" s="1009"/>
      <c r="II15847" s="1009"/>
      <c r="IJ15847" s="1009"/>
      <c r="IK15847" s="1009"/>
      <c r="IL15847" s="1009"/>
      <c r="IM15847" s="1009"/>
    </row>
    <row r="15848" spans="17:247" x14ac:dyDescent="0.25">
      <c r="Q15848" s="1333"/>
      <c r="R15848" s="1333"/>
      <c r="S15848" s="669"/>
      <c r="T15848" s="669"/>
      <c r="U15848" s="669"/>
      <c r="AG15848" s="873"/>
      <c r="AN15848" s="669"/>
      <c r="IG15848" s="1009"/>
      <c r="IH15848" s="1009"/>
      <c r="II15848" s="1009"/>
      <c r="IJ15848" s="1009"/>
      <c r="IK15848" s="1009"/>
      <c r="IL15848" s="1009"/>
      <c r="IM15848" s="1009"/>
    </row>
    <row r="15849" spans="17:247" x14ac:dyDescent="0.25">
      <c r="Q15849" s="1333"/>
      <c r="R15849" s="1333"/>
      <c r="S15849" s="669"/>
      <c r="T15849" s="669"/>
      <c r="U15849" s="669"/>
      <c r="AG15849" s="873"/>
      <c r="AN15849" s="669"/>
      <c r="IG15849" s="1009"/>
      <c r="IH15849" s="1009"/>
      <c r="II15849" s="1009"/>
      <c r="IJ15849" s="1009"/>
      <c r="IK15849" s="1009"/>
      <c r="IL15849" s="1009"/>
      <c r="IM15849" s="1009"/>
    </row>
    <row r="15850" spans="17:247" x14ac:dyDescent="0.25">
      <c r="Q15850" s="1333"/>
      <c r="R15850" s="1333"/>
      <c r="S15850" s="669"/>
      <c r="T15850" s="669"/>
      <c r="U15850" s="669"/>
      <c r="AG15850" s="873"/>
      <c r="AN15850" s="669"/>
      <c r="IG15850" s="1009"/>
      <c r="IH15850" s="1009"/>
      <c r="II15850" s="1009"/>
      <c r="IJ15850" s="1009"/>
      <c r="IK15850" s="1009"/>
      <c r="IL15850" s="1009"/>
      <c r="IM15850" s="1009"/>
    </row>
    <row r="15851" spans="17:247" x14ac:dyDescent="0.25">
      <c r="Q15851" s="1333"/>
      <c r="R15851" s="1333"/>
      <c r="S15851" s="669"/>
      <c r="T15851" s="669"/>
      <c r="U15851" s="669"/>
      <c r="AG15851" s="873"/>
      <c r="AN15851" s="669"/>
      <c r="IG15851" s="1009"/>
      <c r="IH15851" s="1009"/>
      <c r="II15851" s="1009"/>
      <c r="IJ15851" s="1009"/>
      <c r="IK15851" s="1009"/>
      <c r="IL15851" s="1009"/>
      <c r="IM15851" s="1009"/>
    </row>
    <row r="15852" spans="17:247" x14ac:dyDescent="0.25">
      <c r="Q15852" s="1333"/>
      <c r="R15852" s="1333"/>
      <c r="S15852" s="669"/>
      <c r="T15852" s="669"/>
      <c r="U15852" s="669"/>
      <c r="AG15852" s="873"/>
      <c r="AN15852" s="669"/>
      <c r="IG15852" s="1009"/>
      <c r="IH15852" s="1009"/>
      <c r="II15852" s="1009"/>
      <c r="IJ15852" s="1009"/>
      <c r="IK15852" s="1009"/>
      <c r="IL15852" s="1009"/>
      <c r="IM15852" s="1009"/>
    </row>
    <row r="15853" spans="17:247" x14ac:dyDescent="0.25">
      <c r="Q15853" s="1333"/>
      <c r="R15853" s="1333"/>
      <c r="S15853" s="669"/>
      <c r="T15853" s="669"/>
      <c r="U15853" s="669"/>
      <c r="AG15853" s="873"/>
      <c r="AN15853" s="669"/>
      <c r="IG15853" s="1009"/>
      <c r="IH15853" s="1009"/>
      <c r="II15853" s="1009"/>
      <c r="IJ15853" s="1009"/>
      <c r="IK15853" s="1009"/>
      <c r="IL15853" s="1009"/>
      <c r="IM15853" s="1009"/>
    </row>
    <row r="15854" spans="17:247" x14ac:dyDescent="0.25">
      <c r="Q15854" s="1333"/>
      <c r="R15854" s="1333"/>
      <c r="S15854" s="669"/>
      <c r="T15854" s="669"/>
      <c r="U15854" s="669"/>
      <c r="AG15854" s="873"/>
      <c r="AN15854" s="669"/>
      <c r="IG15854" s="1009"/>
      <c r="IH15854" s="1009"/>
      <c r="II15854" s="1009"/>
      <c r="IJ15854" s="1009"/>
      <c r="IK15854" s="1009"/>
      <c r="IL15854" s="1009"/>
      <c r="IM15854" s="1009"/>
    </row>
    <row r="15855" spans="17:247" x14ac:dyDescent="0.25">
      <c r="Q15855" s="1333"/>
      <c r="R15855" s="1333"/>
      <c r="S15855" s="669"/>
      <c r="T15855" s="669"/>
      <c r="U15855" s="669"/>
      <c r="AG15855" s="873"/>
      <c r="AN15855" s="669"/>
      <c r="IG15855" s="1009"/>
      <c r="IH15855" s="1009"/>
      <c r="II15855" s="1009"/>
      <c r="IJ15855" s="1009"/>
      <c r="IK15855" s="1009"/>
      <c r="IL15855" s="1009"/>
      <c r="IM15855" s="1009"/>
    </row>
    <row r="15856" spans="17:247" x14ac:dyDescent="0.25">
      <c r="Q15856" s="1333"/>
      <c r="R15856" s="1333"/>
      <c r="S15856" s="669"/>
      <c r="T15856" s="669"/>
      <c r="U15856" s="669"/>
      <c r="AG15856" s="873"/>
      <c r="AN15856" s="669"/>
      <c r="IG15856" s="1009"/>
      <c r="IH15856" s="1009"/>
      <c r="II15856" s="1009"/>
      <c r="IJ15856" s="1009"/>
      <c r="IK15856" s="1009"/>
      <c r="IL15856" s="1009"/>
      <c r="IM15856" s="1009"/>
    </row>
    <row r="15857" spans="17:247" x14ac:dyDescent="0.25">
      <c r="Q15857" s="1333"/>
      <c r="R15857" s="1333"/>
      <c r="S15857" s="669"/>
      <c r="T15857" s="669"/>
      <c r="U15857" s="669"/>
      <c r="AG15857" s="873"/>
      <c r="AN15857" s="669"/>
      <c r="IG15857" s="1009"/>
      <c r="IH15857" s="1009"/>
      <c r="II15857" s="1009"/>
      <c r="IJ15857" s="1009"/>
      <c r="IK15857" s="1009"/>
      <c r="IL15857" s="1009"/>
      <c r="IM15857" s="1009"/>
    </row>
    <row r="15858" spans="17:247" x14ac:dyDescent="0.25">
      <c r="Q15858" s="1333"/>
      <c r="R15858" s="1333"/>
      <c r="S15858" s="669"/>
      <c r="T15858" s="669"/>
      <c r="U15858" s="669"/>
      <c r="AG15858" s="873"/>
      <c r="AN15858" s="669"/>
      <c r="IG15858" s="1009"/>
      <c r="IH15858" s="1009"/>
      <c r="II15858" s="1009"/>
      <c r="IJ15858" s="1009"/>
      <c r="IK15858" s="1009"/>
      <c r="IL15858" s="1009"/>
      <c r="IM15858" s="1009"/>
    </row>
    <row r="15859" spans="17:247" x14ac:dyDescent="0.25">
      <c r="Q15859" s="1333"/>
      <c r="R15859" s="1333"/>
      <c r="S15859" s="669"/>
      <c r="T15859" s="669"/>
      <c r="U15859" s="669"/>
      <c r="AG15859" s="873"/>
      <c r="AN15859" s="669"/>
      <c r="IG15859" s="1009"/>
      <c r="IH15859" s="1009"/>
      <c r="II15859" s="1009"/>
      <c r="IJ15859" s="1009"/>
      <c r="IK15859" s="1009"/>
      <c r="IL15859" s="1009"/>
      <c r="IM15859" s="1009"/>
    </row>
    <row r="15860" spans="17:247" x14ac:dyDescent="0.25">
      <c r="Q15860" s="1333"/>
      <c r="R15860" s="1333"/>
      <c r="S15860" s="669"/>
      <c r="T15860" s="669"/>
      <c r="U15860" s="669"/>
      <c r="AG15860" s="873"/>
      <c r="AN15860" s="669"/>
      <c r="IG15860" s="1009"/>
      <c r="IH15860" s="1009"/>
      <c r="II15860" s="1009"/>
      <c r="IJ15860" s="1009"/>
      <c r="IK15860" s="1009"/>
      <c r="IL15860" s="1009"/>
      <c r="IM15860" s="1009"/>
    </row>
    <row r="15861" spans="17:247" x14ac:dyDescent="0.25">
      <c r="Q15861" s="1333"/>
      <c r="R15861" s="1333"/>
      <c r="S15861" s="669"/>
      <c r="T15861" s="669"/>
      <c r="U15861" s="669"/>
      <c r="AG15861" s="873"/>
      <c r="AN15861" s="669"/>
      <c r="IG15861" s="1009"/>
      <c r="IH15861" s="1009"/>
      <c r="II15861" s="1009"/>
      <c r="IJ15861" s="1009"/>
      <c r="IK15861" s="1009"/>
      <c r="IL15861" s="1009"/>
      <c r="IM15861" s="1009"/>
    </row>
    <row r="15862" spans="17:247" x14ac:dyDescent="0.25">
      <c r="Q15862" s="1333"/>
      <c r="R15862" s="1333"/>
      <c r="S15862" s="669"/>
      <c r="T15862" s="669"/>
      <c r="U15862" s="669"/>
      <c r="AG15862" s="873"/>
      <c r="AN15862" s="669"/>
      <c r="IG15862" s="1009"/>
      <c r="IH15862" s="1009"/>
      <c r="II15862" s="1009"/>
      <c r="IJ15862" s="1009"/>
      <c r="IK15862" s="1009"/>
      <c r="IL15862" s="1009"/>
      <c r="IM15862" s="1009"/>
    </row>
    <row r="15863" spans="17:247" x14ac:dyDescent="0.25">
      <c r="Q15863" s="1333"/>
      <c r="R15863" s="1333"/>
      <c r="S15863" s="669"/>
      <c r="T15863" s="669"/>
      <c r="U15863" s="669"/>
      <c r="AG15863" s="873"/>
      <c r="AN15863" s="669"/>
      <c r="IG15863" s="1009"/>
      <c r="IH15863" s="1009"/>
      <c r="II15863" s="1009"/>
      <c r="IJ15863" s="1009"/>
      <c r="IK15863" s="1009"/>
      <c r="IL15863" s="1009"/>
      <c r="IM15863" s="1009"/>
    </row>
    <row r="15864" spans="17:247" x14ac:dyDescent="0.25">
      <c r="Q15864" s="1333"/>
      <c r="R15864" s="1333"/>
      <c r="S15864" s="669"/>
      <c r="T15864" s="669"/>
      <c r="U15864" s="669"/>
      <c r="AG15864" s="873"/>
      <c r="AN15864" s="669"/>
      <c r="IG15864" s="1009"/>
      <c r="IH15864" s="1009"/>
      <c r="II15864" s="1009"/>
      <c r="IJ15864" s="1009"/>
      <c r="IK15864" s="1009"/>
      <c r="IL15864" s="1009"/>
      <c r="IM15864" s="1009"/>
    </row>
    <row r="15865" spans="17:247" x14ac:dyDescent="0.25">
      <c r="Q15865" s="1333"/>
      <c r="R15865" s="1333"/>
      <c r="S15865" s="669"/>
      <c r="T15865" s="669"/>
      <c r="U15865" s="669"/>
      <c r="AG15865" s="873"/>
      <c r="AN15865" s="669"/>
      <c r="IG15865" s="1009"/>
      <c r="IH15865" s="1009"/>
      <c r="II15865" s="1009"/>
      <c r="IJ15865" s="1009"/>
      <c r="IK15865" s="1009"/>
      <c r="IL15865" s="1009"/>
      <c r="IM15865" s="1009"/>
    </row>
    <row r="15866" spans="17:247" x14ac:dyDescent="0.25">
      <c r="Q15866" s="1333"/>
      <c r="R15866" s="1333"/>
      <c r="S15866" s="669"/>
      <c r="T15866" s="669"/>
      <c r="U15866" s="669"/>
      <c r="AG15866" s="873"/>
      <c r="AN15866" s="669"/>
      <c r="IG15866" s="1009"/>
      <c r="IH15866" s="1009"/>
      <c r="II15866" s="1009"/>
      <c r="IJ15866" s="1009"/>
      <c r="IK15866" s="1009"/>
      <c r="IL15866" s="1009"/>
      <c r="IM15866" s="1009"/>
    </row>
    <row r="15867" spans="17:247" x14ac:dyDescent="0.25">
      <c r="Q15867" s="1333"/>
      <c r="R15867" s="1333"/>
      <c r="S15867" s="669"/>
      <c r="T15867" s="669"/>
      <c r="U15867" s="669"/>
      <c r="AG15867" s="873"/>
      <c r="AN15867" s="669"/>
      <c r="IG15867" s="1009"/>
      <c r="IH15867" s="1009"/>
      <c r="II15867" s="1009"/>
      <c r="IJ15867" s="1009"/>
      <c r="IK15867" s="1009"/>
      <c r="IL15867" s="1009"/>
      <c r="IM15867" s="1009"/>
    </row>
    <row r="15868" spans="17:247" x14ac:dyDescent="0.25">
      <c r="Q15868" s="1333"/>
      <c r="R15868" s="1333"/>
      <c r="S15868" s="669"/>
      <c r="T15868" s="669"/>
      <c r="U15868" s="669"/>
      <c r="AG15868" s="873"/>
      <c r="AN15868" s="669"/>
      <c r="IG15868" s="1009"/>
      <c r="IH15868" s="1009"/>
      <c r="II15868" s="1009"/>
      <c r="IJ15868" s="1009"/>
      <c r="IK15868" s="1009"/>
      <c r="IL15868" s="1009"/>
      <c r="IM15868" s="1009"/>
    </row>
    <row r="15869" spans="17:247" x14ac:dyDescent="0.25">
      <c r="Q15869" s="1333"/>
      <c r="R15869" s="1333"/>
      <c r="S15869" s="669"/>
      <c r="T15869" s="669"/>
      <c r="U15869" s="669"/>
      <c r="AG15869" s="873"/>
      <c r="AN15869" s="669"/>
      <c r="IG15869" s="1009"/>
      <c r="IH15869" s="1009"/>
      <c r="II15869" s="1009"/>
      <c r="IJ15869" s="1009"/>
      <c r="IK15869" s="1009"/>
      <c r="IL15869" s="1009"/>
      <c r="IM15869" s="1009"/>
    </row>
    <row r="15870" spans="17:247" x14ac:dyDescent="0.25">
      <c r="Q15870" s="1333"/>
      <c r="R15870" s="1333"/>
      <c r="S15870" s="669"/>
      <c r="T15870" s="669"/>
      <c r="U15870" s="669"/>
      <c r="AG15870" s="873"/>
      <c r="AN15870" s="669"/>
      <c r="IG15870" s="1009"/>
      <c r="IH15870" s="1009"/>
      <c r="II15870" s="1009"/>
      <c r="IJ15870" s="1009"/>
      <c r="IK15870" s="1009"/>
      <c r="IL15870" s="1009"/>
      <c r="IM15870" s="1009"/>
    </row>
    <row r="15871" spans="17:247" x14ac:dyDescent="0.25">
      <c r="Q15871" s="1333"/>
      <c r="R15871" s="1333"/>
      <c r="S15871" s="669"/>
      <c r="T15871" s="669"/>
      <c r="U15871" s="669"/>
      <c r="AG15871" s="873"/>
      <c r="AN15871" s="669"/>
      <c r="IG15871" s="1009"/>
      <c r="IH15871" s="1009"/>
      <c r="II15871" s="1009"/>
      <c r="IJ15871" s="1009"/>
      <c r="IK15871" s="1009"/>
      <c r="IL15871" s="1009"/>
      <c r="IM15871" s="1009"/>
    </row>
    <row r="15872" spans="17:247" x14ac:dyDescent="0.25">
      <c r="Q15872" s="1333"/>
      <c r="R15872" s="1333"/>
      <c r="S15872" s="669"/>
      <c r="T15872" s="669"/>
      <c r="U15872" s="669"/>
      <c r="AG15872" s="873"/>
      <c r="AN15872" s="669"/>
      <c r="IG15872" s="1009"/>
      <c r="IH15872" s="1009"/>
      <c r="II15872" s="1009"/>
      <c r="IJ15872" s="1009"/>
      <c r="IK15872" s="1009"/>
      <c r="IL15872" s="1009"/>
      <c r="IM15872" s="1009"/>
    </row>
    <row r="15873" spans="17:247" x14ac:dyDescent="0.25">
      <c r="Q15873" s="1333"/>
      <c r="R15873" s="1333"/>
      <c r="S15873" s="669"/>
      <c r="T15873" s="669"/>
      <c r="U15873" s="669"/>
      <c r="AG15873" s="873"/>
      <c r="AN15873" s="669"/>
      <c r="IG15873" s="1009"/>
      <c r="IH15873" s="1009"/>
      <c r="II15873" s="1009"/>
      <c r="IJ15873" s="1009"/>
      <c r="IK15873" s="1009"/>
      <c r="IL15873" s="1009"/>
      <c r="IM15873" s="1009"/>
    </row>
    <row r="15874" spans="17:247" x14ac:dyDescent="0.25">
      <c r="Q15874" s="1333"/>
      <c r="R15874" s="1333"/>
      <c r="S15874" s="669"/>
      <c r="T15874" s="669"/>
      <c r="U15874" s="669"/>
      <c r="AG15874" s="873"/>
      <c r="AN15874" s="669"/>
      <c r="IG15874" s="1009"/>
      <c r="IH15874" s="1009"/>
      <c r="II15874" s="1009"/>
      <c r="IJ15874" s="1009"/>
      <c r="IK15874" s="1009"/>
      <c r="IL15874" s="1009"/>
      <c r="IM15874" s="1009"/>
    </row>
    <row r="15875" spans="17:247" x14ac:dyDescent="0.25">
      <c r="Q15875" s="1333"/>
      <c r="R15875" s="1333"/>
      <c r="S15875" s="669"/>
      <c r="T15875" s="669"/>
      <c r="U15875" s="669"/>
      <c r="AG15875" s="873"/>
      <c r="AN15875" s="669"/>
      <c r="IG15875" s="1009"/>
      <c r="IH15875" s="1009"/>
      <c r="II15875" s="1009"/>
      <c r="IJ15875" s="1009"/>
      <c r="IK15875" s="1009"/>
      <c r="IL15875" s="1009"/>
      <c r="IM15875" s="1009"/>
    </row>
    <row r="15876" spans="17:247" x14ac:dyDescent="0.25">
      <c r="Q15876" s="1333"/>
      <c r="R15876" s="1333"/>
      <c r="S15876" s="669"/>
      <c r="T15876" s="669"/>
      <c r="U15876" s="669"/>
      <c r="AG15876" s="873"/>
      <c r="AN15876" s="669"/>
      <c r="IG15876" s="1009"/>
      <c r="IH15876" s="1009"/>
      <c r="II15876" s="1009"/>
      <c r="IJ15876" s="1009"/>
      <c r="IK15876" s="1009"/>
      <c r="IL15876" s="1009"/>
      <c r="IM15876" s="1009"/>
    </row>
    <row r="15877" spans="17:247" x14ac:dyDescent="0.25">
      <c r="Q15877" s="1333"/>
      <c r="R15877" s="1333"/>
      <c r="S15877" s="669"/>
      <c r="T15877" s="669"/>
      <c r="U15877" s="669"/>
      <c r="AG15877" s="873"/>
      <c r="AN15877" s="669"/>
      <c r="IG15877" s="1009"/>
      <c r="IH15877" s="1009"/>
      <c r="II15877" s="1009"/>
      <c r="IJ15877" s="1009"/>
      <c r="IK15877" s="1009"/>
      <c r="IL15877" s="1009"/>
      <c r="IM15877" s="1009"/>
    </row>
    <row r="15878" spans="17:247" x14ac:dyDescent="0.25">
      <c r="Q15878" s="1333"/>
      <c r="R15878" s="1333"/>
      <c r="S15878" s="669"/>
      <c r="T15878" s="669"/>
      <c r="U15878" s="669"/>
      <c r="AG15878" s="873"/>
      <c r="AN15878" s="669"/>
      <c r="IG15878" s="1009"/>
      <c r="IH15878" s="1009"/>
      <c r="II15878" s="1009"/>
      <c r="IJ15878" s="1009"/>
      <c r="IK15878" s="1009"/>
      <c r="IL15878" s="1009"/>
      <c r="IM15878" s="1009"/>
    </row>
    <row r="15879" spans="17:247" x14ac:dyDescent="0.25">
      <c r="Q15879" s="1333"/>
      <c r="R15879" s="1333"/>
      <c r="S15879" s="669"/>
      <c r="T15879" s="669"/>
      <c r="U15879" s="669"/>
      <c r="AG15879" s="873"/>
      <c r="AN15879" s="669"/>
      <c r="IG15879" s="1009"/>
      <c r="IH15879" s="1009"/>
      <c r="II15879" s="1009"/>
      <c r="IJ15879" s="1009"/>
      <c r="IK15879" s="1009"/>
      <c r="IL15879" s="1009"/>
      <c r="IM15879" s="1009"/>
    </row>
    <row r="15880" spans="17:247" x14ac:dyDescent="0.25">
      <c r="Q15880" s="1333"/>
      <c r="R15880" s="1333"/>
      <c r="S15880" s="669"/>
      <c r="T15880" s="669"/>
      <c r="U15880" s="669"/>
      <c r="AG15880" s="873"/>
      <c r="AN15880" s="669"/>
      <c r="IG15880" s="1009"/>
      <c r="IH15880" s="1009"/>
      <c r="II15880" s="1009"/>
      <c r="IJ15880" s="1009"/>
      <c r="IK15880" s="1009"/>
      <c r="IL15880" s="1009"/>
      <c r="IM15880" s="1009"/>
    </row>
    <row r="15881" spans="17:247" x14ac:dyDescent="0.25">
      <c r="Q15881" s="1333"/>
      <c r="R15881" s="1333"/>
      <c r="S15881" s="669"/>
      <c r="T15881" s="669"/>
      <c r="U15881" s="669"/>
      <c r="AG15881" s="873"/>
      <c r="AN15881" s="669"/>
      <c r="IG15881" s="1009"/>
      <c r="IH15881" s="1009"/>
      <c r="II15881" s="1009"/>
      <c r="IJ15881" s="1009"/>
      <c r="IK15881" s="1009"/>
      <c r="IL15881" s="1009"/>
      <c r="IM15881" s="1009"/>
    </row>
    <row r="15882" spans="17:247" x14ac:dyDescent="0.25">
      <c r="Q15882" s="1333"/>
      <c r="R15882" s="1333"/>
      <c r="S15882" s="669"/>
      <c r="T15882" s="669"/>
      <c r="U15882" s="669"/>
      <c r="AG15882" s="873"/>
      <c r="AN15882" s="669"/>
      <c r="IG15882" s="1009"/>
      <c r="IH15882" s="1009"/>
      <c r="II15882" s="1009"/>
      <c r="IJ15882" s="1009"/>
      <c r="IK15882" s="1009"/>
      <c r="IL15882" s="1009"/>
      <c r="IM15882" s="1009"/>
    </row>
    <row r="15883" spans="17:247" x14ac:dyDescent="0.25">
      <c r="Q15883" s="1333"/>
      <c r="R15883" s="1333"/>
      <c r="S15883" s="669"/>
      <c r="T15883" s="669"/>
      <c r="U15883" s="669"/>
      <c r="AG15883" s="873"/>
      <c r="AN15883" s="669"/>
      <c r="IG15883" s="1009"/>
      <c r="IH15883" s="1009"/>
      <c r="II15883" s="1009"/>
      <c r="IJ15883" s="1009"/>
      <c r="IK15883" s="1009"/>
      <c r="IL15883" s="1009"/>
      <c r="IM15883" s="1009"/>
    </row>
    <row r="15884" spans="17:247" x14ac:dyDescent="0.25">
      <c r="Q15884" s="1333"/>
      <c r="R15884" s="1333"/>
      <c r="S15884" s="669"/>
      <c r="T15884" s="669"/>
      <c r="U15884" s="669"/>
      <c r="AG15884" s="873"/>
      <c r="AN15884" s="669"/>
      <c r="IG15884" s="1009"/>
      <c r="IH15884" s="1009"/>
      <c r="II15884" s="1009"/>
      <c r="IJ15884" s="1009"/>
      <c r="IK15884" s="1009"/>
      <c r="IL15884" s="1009"/>
      <c r="IM15884" s="1009"/>
    </row>
    <row r="15885" spans="17:247" x14ac:dyDescent="0.25">
      <c r="Q15885" s="1333"/>
      <c r="R15885" s="1333"/>
      <c r="S15885" s="669"/>
      <c r="T15885" s="669"/>
      <c r="U15885" s="669"/>
      <c r="AG15885" s="873"/>
      <c r="AN15885" s="669"/>
      <c r="IG15885" s="1009"/>
      <c r="IH15885" s="1009"/>
      <c r="II15885" s="1009"/>
      <c r="IJ15885" s="1009"/>
      <c r="IK15885" s="1009"/>
      <c r="IL15885" s="1009"/>
      <c r="IM15885" s="1009"/>
    </row>
    <row r="15886" spans="17:247" x14ac:dyDescent="0.25">
      <c r="Q15886" s="1333"/>
      <c r="R15886" s="1333"/>
      <c r="S15886" s="669"/>
      <c r="T15886" s="669"/>
      <c r="U15886" s="669"/>
      <c r="AG15886" s="873"/>
      <c r="AN15886" s="669"/>
      <c r="IG15886" s="1009"/>
      <c r="IH15886" s="1009"/>
      <c r="II15886" s="1009"/>
      <c r="IJ15886" s="1009"/>
      <c r="IK15886" s="1009"/>
      <c r="IL15886" s="1009"/>
      <c r="IM15886" s="1009"/>
    </row>
    <row r="15887" spans="17:247" x14ac:dyDescent="0.25">
      <c r="Q15887" s="1333"/>
      <c r="R15887" s="1333"/>
      <c r="S15887" s="669"/>
      <c r="T15887" s="669"/>
      <c r="U15887" s="669"/>
      <c r="AG15887" s="873"/>
      <c r="AN15887" s="669"/>
      <c r="IG15887" s="1009"/>
      <c r="IH15887" s="1009"/>
      <c r="II15887" s="1009"/>
      <c r="IJ15887" s="1009"/>
      <c r="IK15887" s="1009"/>
      <c r="IL15887" s="1009"/>
      <c r="IM15887" s="1009"/>
    </row>
    <row r="15888" spans="17:247" x14ac:dyDescent="0.25">
      <c r="Q15888" s="1333"/>
      <c r="R15888" s="1333"/>
      <c r="S15888" s="669"/>
      <c r="T15888" s="669"/>
      <c r="U15888" s="669"/>
      <c r="AG15888" s="873"/>
      <c r="AN15888" s="669"/>
      <c r="IG15888" s="1009"/>
      <c r="IH15888" s="1009"/>
      <c r="II15888" s="1009"/>
      <c r="IJ15888" s="1009"/>
      <c r="IK15888" s="1009"/>
      <c r="IL15888" s="1009"/>
      <c r="IM15888" s="1009"/>
    </row>
    <row r="15889" spans="17:247" x14ac:dyDescent="0.25">
      <c r="Q15889" s="1333"/>
      <c r="R15889" s="1333"/>
      <c r="S15889" s="669"/>
      <c r="T15889" s="669"/>
      <c r="U15889" s="669"/>
      <c r="AG15889" s="873"/>
      <c r="AN15889" s="669"/>
      <c r="IG15889" s="1009"/>
      <c r="IH15889" s="1009"/>
      <c r="II15889" s="1009"/>
      <c r="IJ15889" s="1009"/>
      <c r="IK15889" s="1009"/>
      <c r="IL15889" s="1009"/>
      <c r="IM15889" s="1009"/>
    </row>
    <row r="15890" spans="17:247" x14ac:dyDescent="0.25">
      <c r="Q15890" s="1333"/>
      <c r="R15890" s="1333"/>
      <c r="S15890" s="669"/>
      <c r="T15890" s="669"/>
      <c r="U15890" s="669"/>
      <c r="AG15890" s="873"/>
      <c r="AN15890" s="669"/>
      <c r="IG15890" s="1009"/>
      <c r="IH15890" s="1009"/>
      <c r="II15890" s="1009"/>
      <c r="IJ15890" s="1009"/>
      <c r="IK15890" s="1009"/>
      <c r="IL15890" s="1009"/>
      <c r="IM15890" s="1009"/>
    </row>
    <row r="15891" spans="17:247" x14ac:dyDescent="0.25">
      <c r="Q15891" s="1333"/>
      <c r="R15891" s="1333"/>
      <c r="S15891" s="669"/>
      <c r="T15891" s="669"/>
      <c r="U15891" s="669"/>
      <c r="AG15891" s="873"/>
      <c r="AN15891" s="669"/>
      <c r="IG15891" s="1009"/>
      <c r="IH15891" s="1009"/>
      <c r="II15891" s="1009"/>
      <c r="IJ15891" s="1009"/>
      <c r="IK15891" s="1009"/>
      <c r="IL15891" s="1009"/>
      <c r="IM15891" s="1009"/>
    </row>
    <row r="15892" spans="17:247" x14ac:dyDescent="0.25">
      <c r="Q15892" s="1333"/>
      <c r="R15892" s="1333"/>
      <c r="S15892" s="669"/>
      <c r="T15892" s="669"/>
      <c r="U15892" s="669"/>
      <c r="AG15892" s="873"/>
      <c r="AN15892" s="669"/>
      <c r="IG15892" s="1009"/>
      <c r="IH15892" s="1009"/>
      <c r="II15892" s="1009"/>
      <c r="IJ15892" s="1009"/>
      <c r="IK15892" s="1009"/>
      <c r="IL15892" s="1009"/>
      <c r="IM15892" s="1009"/>
    </row>
    <row r="15893" spans="17:247" x14ac:dyDescent="0.25">
      <c r="Q15893" s="1333"/>
      <c r="R15893" s="1333"/>
      <c r="S15893" s="669"/>
      <c r="T15893" s="669"/>
      <c r="U15893" s="669"/>
      <c r="AG15893" s="873"/>
      <c r="AN15893" s="669"/>
      <c r="IG15893" s="1009"/>
      <c r="IH15893" s="1009"/>
      <c r="II15893" s="1009"/>
      <c r="IJ15893" s="1009"/>
      <c r="IK15893" s="1009"/>
      <c r="IL15893" s="1009"/>
      <c r="IM15893" s="1009"/>
    </row>
    <row r="15894" spans="17:247" x14ac:dyDescent="0.25">
      <c r="Q15894" s="1333"/>
      <c r="R15894" s="1333"/>
      <c r="S15894" s="669"/>
      <c r="T15894" s="669"/>
      <c r="U15894" s="669"/>
      <c r="AG15894" s="873"/>
      <c r="AN15894" s="669"/>
      <c r="IG15894" s="1009"/>
      <c r="IH15894" s="1009"/>
      <c r="II15894" s="1009"/>
      <c r="IJ15894" s="1009"/>
      <c r="IK15894" s="1009"/>
      <c r="IL15894" s="1009"/>
      <c r="IM15894" s="1009"/>
    </row>
    <row r="15895" spans="17:247" x14ac:dyDescent="0.25">
      <c r="Q15895" s="1333"/>
      <c r="R15895" s="1333"/>
      <c r="S15895" s="669"/>
      <c r="T15895" s="669"/>
      <c r="U15895" s="669"/>
      <c r="AG15895" s="873"/>
      <c r="AN15895" s="669"/>
      <c r="IG15895" s="1009"/>
      <c r="IH15895" s="1009"/>
      <c r="II15895" s="1009"/>
      <c r="IJ15895" s="1009"/>
      <c r="IK15895" s="1009"/>
      <c r="IL15895" s="1009"/>
      <c r="IM15895" s="1009"/>
    </row>
    <row r="15896" spans="17:247" x14ac:dyDescent="0.25">
      <c r="Q15896" s="1333"/>
      <c r="R15896" s="1333"/>
      <c r="S15896" s="669"/>
      <c r="T15896" s="669"/>
      <c r="U15896" s="669"/>
      <c r="AG15896" s="873"/>
      <c r="AN15896" s="669"/>
      <c r="IG15896" s="1009"/>
      <c r="IH15896" s="1009"/>
      <c r="II15896" s="1009"/>
      <c r="IJ15896" s="1009"/>
      <c r="IK15896" s="1009"/>
      <c r="IL15896" s="1009"/>
      <c r="IM15896" s="1009"/>
    </row>
    <row r="15897" spans="17:247" x14ac:dyDescent="0.25">
      <c r="Q15897" s="1333"/>
      <c r="R15897" s="1333"/>
      <c r="S15897" s="669"/>
      <c r="T15897" s="669"/>
      <c r="U15897" s="669"/>
      <c r="AG15897" s="873"/>
      <c r="AN15897" s="669"/>
      <c r="IG15897" s="1009"/>
      <c r="IH15897" s="1009"/>
      <c r="II15897" s="1009"/>
      <c r="IJ15897" s="1009"/>
      <c r="IK15897" s="1009"/>
      <c r="IL15897" s="1009"/>
      <c r="IM15897" s="1009"/>
    </row>
    <row r="15898" spans="17:247" x14ac:dyDescent="0.25">
      <c r="Q15898" s="1333"/>
      <c r="R15898" s="1333"/>
      <c r="S15898" s="669"/>
      <c r="T15898" s="669"/>
      <c r="U15898" s="669"/>
      <c r="AG15898" s="873"/>
      <c r="AN15898" s="669"/>
      <c r="IG15898" s="1009"/>
      <c r="IH15898" s="1009"/>
      <c r="II15898" s="1009"/>
      <c r="IJ15898" s="1009"/>
      <c r="IK15898" s="1009"/>
      <c r="IL15898" s="1009"/>
      <c r="IM15898" s="1009"/>
    </row>
    <row r="15899" spans="17:247" x14ac:dyDescent="0.25">
      <c r="Q15899" s="1333"/>
      <c r="R15899" s="1333"/>
      <c r="S15899" s="669"/>
      <c r="T15899" s="669"/>
      <c r="U15899" s="669"/>
      <c r="AG15899" s="873"/>
      <c r="AN15899" s="669"/>
      <c r="IG15899" s="1009"/>
      <c r="IH15899" s="1009"/>
      <c r="II15899" s="1009"/>
      <c r="IJ15899" s="1009"/>
      <c r="IK15899" s="1009"/>
      <c r="IL15899" s="1009"/>
      <c r="IM15899" s="1009"/>
    </row>
    <row r="15900" spans="17:247" x14ac:dyDescent="0.25">
      <c r="Q15900" s="1333"/>
      <c r="R15900" s="1333"/>
      <c r="S15900" s="669"/>
      <c r="T15900" s="669"/>
      <c r="U15900" s="669"/>
      <c r="AG15900" s="873"/>
      <c r="AN15900" s="669"/>
      <c r="IG15900" s="1009"/>
      <c r="IH15900" s="1009"/>
      <c r="II15900" s="1009"/>
      <c r="IJ15900" s="1009"/>
      <c r="IK15900" s="1009"/>
      <c r="IL15900" s="1009"/>
      <c r="IM15900" s="1009"/>
    </row>
    <row r="15901" spans="17:247" x14ac:dyDescent="0.25">
      <c r="Q15901" s="1333"/>
      <c r="R15901" s="1333"/>
      <c r="S15901" s="669"/>
      <c r="T15901" s="669"/>
      <c r="U15901" s="669"/>
      <c r="AG15901" s="873"/>
      <c r="AN15901" s="669"/>
      <c r="IG15901" s="1009"/>
      <c r="IH15901" s="1009"/>
      <c r="II15901" s="1009"/>
      <c r="IJ15901" s="1009"/>
      <c r="IK15901" s="1009"/>
      <c r="IL15901" s="1009"/>
      <c r="IM15901" s="1009"/>
    </row>
    <row r="15902" spans="17:247" x14ac:dyDescent="0.25">
      <c r="Q15902" s="1333"/>
      <c r="R15902" s="1333"/>
      <c r="S15902" s="669"/>
      <c r="T15902" s="669"/>
      <c r="U15902" s="669"/>
      <c r="AG15902" s="873"/>
      <c r="AN15902" s="669"/>
      <c r="IG15902" s="1009"/>
      <c r="IH15902" s="1009"/>
      <c r="II15902" s="1009"/>
      <c r="IJ15902" s="1009"/>
      <c r="IK15902" s="1009"/>
      <c r="IL15902" s="1009"/>
      <c r="IM15902" s="1009"/>
    </row>
    <row r="15903" spans="17:247" x14ac:dyDescent="0.25">
      <c r="Q15903" s="1333"/>
      <c r="R15903" s="1333"/>
      <c r="S15903" s="669"/>
      <c r="T15903" s="669"/>
      <c r="U15903" s="669"/>
      <c r="AG15903" s="873"/>
      <c r="AN15903" s="669"/>
      <c r="IG15903" s="1009"/>
      <c r="IH15903" s="1009"/>
      <c r="II15903" s="1009"/>
      <c r="IJ15903" s="1009"/>
      <c r="IK15903" s="1009"/>
      <c r="IL15903" s="1009"/>
      <c r="IM15903" s="1009"/>
    </row>
    <row r="15904" spans="17:247" x14ac:dyDescent="0.25">
      <c r="Q15904" s="1333"/>
      <c r="R15904" s="1333"/>
      <c r="S15904" s="669"/>
      <c r="T15904" s="669"/>
      <c r="U15904" s="669"/>
      <c r="AG15904" s="873"/>
      <c r="AN15904" s="669"/>
      <c r="IG15904" s="1009"/>
      <c r="IH15904" s="1009"/>
      <c r="II15904" s="1009"/>
      <c r="IJ15904" s="1009"/>
      <c r="IK15904" s="1009"/>
      <c r="IL15904" s="1009"/>
      <c r="IM15904" s="1009"/>
    </row>
    <row r="15905" spans="17:247" x14ac:dyDescent="0.25">
      <c r="Q15905" s="1333"/>
      <c r="R15905" s="1333"/>
      <c r="S15905" s="669"/>
      <c r="T15905" s="669"/>
      <c r="U15905" s="669"/>
      <c r="AG15905" s="873"/>
      <c r="AN15905" s="669"/>
      <c r="IG15905" s="1009"/>
      <c r="IH15905" s="1009"/>
      <c r="II15905" s="1009"/>
      <c r="IJ15905" s="1009"/>
      <c r="IK15905" s="1009"/>
      <c r="IL15905" s="1009"/>
      <c r="IM15905" s="1009"/>
    </row>
    <row r="15906" spans="17:247" x14ac:dyDescent="0.25">
      <c r="Q15906" s="1333"/>
      <c r="R15906" s="1333"/>
      <c r="S15906" s="669"/>
      <c r="T15906" s="669"/>
      <c r="U15906" s="669"/>
      <c r="AG15906" s="873"/>
      <c r="AN15906" s="669"/>
      <c r="IG15906" s="1009"/>
      <c r="IH15906" s="1009"/>
      <c r="II15906" s="1009"/>
      <c r="IJ15906" s="1009"/>
      <c r="IK15906" s="1009"/>
      <c r="IL15906" s="1009"/>
      <c r="IM15906" s="1009"/>
    </row>
    <row r="15907" spans="17:247" x14ac:dyDescent="0.25">
      <c r="Q15907" s="1333"/>
      <c r="R15907" s="1333"/>
      <c r="S15907" s="669"/>
      <c r="T15907" s="669"/>
      <c r="U15907" s="669"/>
      <c r="AG15907" s="873"/>
      <c r="AN15907" s="669"/>
      <c r="IG15907" s="1009"/>
      <c r="IH15907" s="1009"/>
      <c r="II15907" s="1009"/>
      <c r="IJ15907" s="1009"/>
      <c r="IK15907" s="1009"/>
      <c r="IL15907" s="1009"/>
      <c r="IM15907" s="1009"/>
    </row>
    <row r="15908" spans="17:247" x14ac:dyDescent="0.25">
      <c r="Q15908" s="1333"/>
      <c r="R15908" s="1333"/>
      <c r="S15908" s="669"/>
      <c r="T15908" s="669"/>
      <c r="U15908" s="669"/>
      <c r="AG15908" s="873"/>
      <c r="AN15908" s="669"/>
      <c r="IG15908" s="1009"/>
      <c r="IH15908" s="1009"/>
      <c r="II15908" s="1009"/>
      <c r="IJ15908" s="1009"/>
      <c r="IK15908" s="1009"/>
      <c r="IL15908" s="1009"/>
      <c r="IM15908" s="1009"/>
    </row>
    <row r="15909" spans="17:247" x14ac:dyDescent="0.25">
      <c r="Q15909" s="1333"/>
      <c r="R15909" s="1333"/>
      <c r="S15909" s="669"/>
      <c r="T15909" s="669"/>
      <c r="U15909" s="669"/>
      <c r="AG15909" s="873"/>
      <c r="AN15909" s="669"/>
      <c r="IG15909" s="1009"/>
      <c r="IH15909" s="1009"/>
      <c r="II15909" s="1009"/>
      <c r="IJ15909" s="1009"/>
      <c r="IK15909" s="1009"/>
      <c r="IL15909" s="1009"/>
      <c r="IM15909" s="1009"/>
    </row>
    <row r="15910" spans="17:247" x14ac:dyDescent="0.25">
      <c r="Q15910" s="1333"/>
      <c r="R15910" s="1333"/>
      <c r="S15910" s="669"/>
      <c r="T15910" s="669"/>
      <c r="U15910" s="669"/>
      <c r="AG15910" s="873"/>
      <c r="AN15910" s="669"/>
      <c r="IG15910" s="1009"/>
      <c r="IH15910" s="1009"/>
      <c r="II15910" s="1009"/>
      <c r="IJ15910" s="1009"/>
      <c r="IK15910" s="1009"/>
      <c r="IL15910" s="1009"/>
      <c r="IM15910" s="1009"/>
    </row>
    <row r="15911" spans="17:247" x14ac:dyDescent="0.25">
      <c r="Q15911" s="1333"/>
      <c r="R15911" s="1333"/>
      <c r="S15911" s="669"/>
      <c r="T15911" s="669"/>
      <c r="U15911" s="669"/>
      <c r="AG15911" s="873"/>
      <c r="AN15911" s="669"/>
      <c r="IG15911" s="1009"/>
      <c r="IH15911" s="1009"/>
      <c r="II15911" s="1009"/>
      <c r="IJ15911" s="1009"/>
      <c r="IK15911" s="1009"/>
      <c r="IL15911" s="1009"/>
      <c r="IM15911" s="1009"/>
    </row>
    <row r="15912" spans="17:247" x14ac:dyDescent="0.25">
      <c r="Q15912" s="1333"/>
      <c r="R15912" s="1333"/>
      <c r="S15912" s="669"/>
      <c r="T15912" s="669"/>
      <c r="U15912" s="669"/>
      <c r="AG15912" s="873"/>
      <c r="AN15912" s="669"/>
      <c r="IG15912" s="1009"/>
      <c r="IH15912" s="1009"/>
      <c r="II15912" s="1009"/>
      <c r="IJ15912" s="1009"/>
      <c r="IK15912" s="1009"/>
      <c r="IL15912" s="1009"/>
      <c r="IM15912" s="1009"/>
    </row>
    <row r="15913" spans="17:247" x14ac:dyDescent="0.25">
      <c r="Q15913" s="1333"/>
      <c r="R15913" s="1333"/>
      <c r="S15913" s="669"/>
      <c r="T15913" s="669"/>
      <c r="U15913" s="669"/>
      <c r="AG15913" s="873"/>
      <c r="AN15913" s="669"/>
      <c r="IG15913" s="1009"/>
      <c r="IH15913" s="1009"/>
      <c r="II15913" s="1009"/>
      <c r="IJ15913" s="1009"/>
      <c r="IK15913" s="1009"/>
      <c r="IL15913" s="1009"/>
      <c r="IM15913" s="1009"/>
    </row>
    <row r="15914" spans="17:247" x14ac:dyDescent="0.25">
      <c r="Q15914" s="1333"/>
      <c r="R15914" s="1333"/>
      <c r="S15914" s="669"/>
      <c r="T15914" s="669"/>
      <c r="U15914" s="669"/>
      <c r="AG15914" s="873"/>
      <c r="AN15914" s="669"/>
      <c r="IG15914" s="1009"/>
      <c r="IH15914" s="1009"/>
      <c r="II15914" s="1009"/>
      <c r="IJ15914" s="1009"/>
      <c r="IK15914" s="1009"/>
      <c r="IL15914" s="1009"/>
      <c r="IM15914" s="1009"/>
    </row>
    <row r="15915" spans="17:247" x14ac:dyDescent="0.25">
      <c r="Q15915" s="1333"/>
      <c r="R15915" s="1333"/>
      <c r="S15915" s="669"/>
      <c r="T15915" s="669"/>
      <c r="U15915" s="669"/>
      <c r="AG15915" s="873"/>
      <c r="AN15915" s="669"/>
      <c r="IG15915" s="1009"/>
      <c r="IH15915" s="1009"/>
      <c r="II15915" s="1009"/>
      <c r="IJ15915" s="1009"/>
      <c r="IK15915" s="1009"/>
      <c r="IL15915" s="1009"/>
      <c r="IM15915" s="1009"/>
    </row>
    <row r="15916" spans="17:247" x14ac:dyDescent="0.25">
      <c r="Q15916" s="1333"/>
      <c r="R15916" s="1333"/>
      <c r="S15916" s="669"/>
      <c r="T15916" s="669"/>
      <c r="U15916" s="669"/>
      <c r="AG15916" s="873"/>
      <c r="AN15916" s="669"/>
      <c r="IG15916" s="1009"/>
      <c r="IH15916" s="1009"/>
      <c r="II15916" s="1009"/>
      <c r="IJ15916" s="1009"/>
      <c r="IK15916" s="1009"/>
      <c r="IL15916" s="1009"/>
      <c r="IM15916" s="1009"/>
    </row>
    <row r="15917" spans="17:247" x14ac:dyDescent="0.25">
      <c r="Q15917" s="1333"/>
      <c r="R15917" s="1333"/>
      <c r="S15917" s="669"/>
      <c r="T15917" s="669"/>
      <c r="U15917" s="669"/>
      <c r="AG15917" s="873"/>
      <c r="AN15917" s="669"/>
      <c r="IG15917" s="1009"/>
      <c r="IH15917" s="1009"/>
      <c r="II15917" s="1009"/>
      <c r="IJ15917" s="1009"/>
      <c r="IK15917" s="1009"/>
      <c r="IL15917" s="1009"/>
      <c r="IM15917" s="1009"/>
    </row>
    <row r="15918" spans="17:247" x14ac:dyDescent="0.25">
      <c r="Q15918" s="1333"/>
      <c r="R15918" s="1333"/>
      <c r="S15918" s="669"/>
      <c r="T15918" s="669"/>
      <c r="U15918" s="669"/>
      <c r="AG15918" s="873"/>
      <c r="AN15918" s="669"/>
      <c r="IG15918" s="1009"/>
      <c r="IH15918" s="1009"/>
      <c r="II15918" s="1009"/>
      <c r="IJ15918" s="1009"/>
      <c r="IK15918" s="1009"/>
      <c r="IL15918" s="1009"/>
      <c r="IM15918" s="1009"/>
    </row>
    <row r="15919" spans="17:247" x14ac:dyDescent="0.25">
      <c r="Q15919" s="1333"/>
      <c r="R15919" s="1333"/>
      <c r="S15919" s="669"/>
      <c r="T15919" s="669"/>
      <c r="U15919" s="669"/>
      <c r="AG15919" s="873"/>
      <c r="AN15919" s="669"/>
      <c r="IG15919" s="1009"/>
      <c r="IH15919" s="1009"/>
      <c r="II15919" s="1009"/>
      <c r="IJ15919" s="1009"/>
      <c r="IK15919" s="1009"/>
      <c r="IL15919" s="1009"/>
      <c r="IM15919" s="1009"/>
    </row>
    <row r="15920" spans="17:247" x14ac:dyDescent="0.25">
      <c r="Q15920" s="1333"/>
      <c r="R15920" s="1333"/>
      <c r="S15920" s="669"/>
      <c r="T15920" s="669"/>
      <c r="U15920" s="669"/>
      <c r="AG15920" s="873"/>
      <c r="AN15920" s="669"/>
      <c r="IG15920" s="1009"/>
      <c r="IH15920" s="1009"/>
      <c r="II15920" s="1009"/>
      <c r="IJ15920" s="1009"/>
      <c r="IK15920" s="1009"/>
      <c r="IL15920" s="1009"/>
      <c r="IM15920" s="1009"/>
    </row>
    <row r="15921" spans="17:247" x14ac:dyDescent="0.25">
      <c r="Q15921" s="1333"/>
      <c r="R15921" s="1333"/>
      <c r="S15921" s="669"/>
      <c r="T15921" s="669"/>
      <c r="U15921" s="669"/>
      <c r="AG15921" s="873"/>
      <c r="AN15921" s="669"/>
      <c r="IG15921" s="1009"/>
      <c r="IH15921" s="1009"/>
      <c r="II15921" s="1009"/>
      <c r="IJ15921" s="1009"/>
      <c r="IK15921" s="1009"/>
      <c r="IL15921" s="1009"/>
      <c r="IM15921" s="1009"/>
    </row>
    <row r="15922" spans="17:247" x14ac:dyDescent="0.25">
      <c r="Q15922" s="1333"/>
      <c r="R15922" s="1333"/>
      <c r="S15922" s="669"/>
      <c r="T15922" s="669"/>
      <c r="U15922" s="669"/>
      <c r="AG15922" s="873"/>
      <c r="AN15922" s="669"/>
      <c r="IG15922" s="1009"/>
      <c r="IH15922" s="1009"/>
      <c r="II15922" s="1009"/>
      <c r="IJ15922" s="1009"/>
      <c r="IK15922" s="1009"/>
      <c r="IL15922" s="1009"/>
      <c r="IM15922" s="1009"/>
    </row>
    <row r="15923" spans="17:247" x14ac:dyDescent="0.25">
      <c r="Q15923" s="1333"/>
      <c r="R15923" s="1333"/>
      <c r="S15923" s="669"/>
      <c r="T15923" s="669"/>
      <c r="U15923" s="669"/>
      <c r="AG15923" s="873"/>
      <c r="AN15923" s="669"/>
      <c r="IG15923" s="1009"/>
      <c r="IH15923" s="1009"/>
      <c r="II15923" s="1009"/>
      <c r="IJ15923" s="1009"/>
      <c r="IK15923" s="1009"/>
      <c r="IL15923" s="1009"/>
      <c r="IM15923" s="1009"/>
    </row>
    <row r="15924" spans="17:247" x14ac:dyDescent="0.25">
      <c r="Q15924" s="1333"/>
      <c r="R15924" s="1333"/>
      <c r="S15924" s="669"/>
      <c r="T15924" s="669"/>
      <c r="U15924" s="669"/>
      <c r="AG15924" s="873"/>
      <c r="AN15924" s="669"/>
      <c r="IG15924" s="1009"/>
      <c r="IH15924" s="1009"/>
      <c r="II15924" s="1009"/>
      <c r="IJ15924" s="1009"/>
      <c r="IK15924" s="1009"/>
      <c r="IL15924" s="1009"/>
      <c r="IM15924" s="1009"/>
    </row>
    <row r="15925" spans="17:247" x14ac:dyDescent="0.25">
      <c r="Q15925" s="1333"/>
      <c r="R15925" s="1333"/>
      <c r="S15925" s="669"/>
      <c r="T15925" s="669"/>
      <c r="U15925" s="669"/>
      <c r="AG15925" s="873"/>
      <c r="AN15925" s="669"/>
      <c r="IG15925" s="1009"/>
      <c r="IH15925" s="1009"/>
      <c r="II15925" s="1009"/>
      <c r="IJ15925" s="1009"/>
      <c r="IK15925" s="1009"/>
      <c r="IL15925" s="1009"/>
      <c r="IM15925" s="1009"/>
    </row>
    <row r="15926" spans="17:247" x14ac:dyDescent="0.25">
      <c r="Q15926" s="1333"/>
      <c r="R15926" s="1333"/>
      <c r="S15926" s="669"/>
      <c r="T15926" s="669"/>
      <c r="U15926" s="669"/>
      <c r="AG15926" s="873"/>
      <c r="AN15926" s="669"/>
      <c r="IG15926" s="1009"/>
      <c r="IH15926" s="1009"/>
      <c r="II15926" s="1009"/>
      <c r="IJ15926" s="1009"/>
      <c r="IK15926" s="1009"/>
      <c r="IL15926" s="1009"/>
      <c r="IM15926" s="1009"/>
    </row>
    <row r="15927" spans="17:247" x14ac:dyDescent="0.25">
      <c r="Q15927" s="1333"/>
      <c r="R15927" s="1333"/>
      <c r="S15927" s="669"/>
      <c r="T15927" s="669"/>
      <c r="U15927" s="669"/>
      <c r="AG15927" s="873"/>
      <c r="AN15927" s="669"/>
      <c r="IG15927" s="1009"/>
      <c r="IH15927" s="1009"/>
      <c r="II15927" s="1009"/>
      <c r="IJ15927" s="1009"/>
      <c r="IK15927" s="1009"/>
      <c r="IL15927" s="1009"/>
      <c r="IM15927" s="1009"/>
    </row>
    <row r="15928" spans="17:247" x14ac:dyDescent="0.25">
      <c r="Q15928" s="1333"/>
      <c r="R15928" s="1333"/>
      <c r="S15928" s="669"/>
      <c r="T15928" s="669"/>
      <c r="U15928" s="669"/>
      <c r="AG15928" s="873"/>
      <c r="AN15928" s="669"/>
      <c r="IG15928" s="1009"/>
      <c r="IH15928" s="1009"/>
      <c r="II15928" s="1009"/>
      <c r="IJ15928" s="1009"/>
      <c r="IK15928" s="1009"/>
      <c r="IL15928" s="1009"/>
      <c r="IM15928" s="1009"/>
    </row>
    <row r="15929" spans="17:247" x14ac:dyDescent="0.25">
      <c r="Q15929" s="1333"/>
      <c r="R15929" s="1333"/>
      <c r="S15929" s="669"/>
      <c r="T15929" s="669"/>
      <c r="U15929" s="669"/>
      <c r="AG15929" s="873"/>
      <c r="AN15929" s="669"/>
      <c r="IG15929" s="1009"/>
      <c r="IH15929" s="1009"/>
      <c r="II15929" s="1009"/>
      <c r="IJ15929" s="1009"/>
      <c r="IK15929" s="1009"/>
      <c r="IL15929" s="1009"/>
      <c r="IM15929" s="1009"/>
    </row>
    <row r="15930" spans="17:247" x14ac:dyDescent="0.25">
      <c r="Q15930" s="1333"/>
      <c r="R15930" s="1333"/>
      <c r="S15930" s="669"/>
      <c r="T15930" s="669"/>
      <c r="U15930" s="669"/>
      <c r="AG15930" s="873"/>
      <c r="AN15930" s="669"/>
      <c r="IG15930" s="1009"/>
      <c r="IH15930" s="1009"/>
      <c r="II15930" s="1009"/>
      <c r="IJ15930" s="1009"/>
      <c r="IK15930" s="1009"/>
      <c r="IL15930" s="1009"/>
      <c r="IM15930" s="1009"/>
    </row>
    <row r="15931" spans="17:247" x14ac:dyDescent="0.25">
      <c r="Q15931" s="1333"/>
      <c r="R15931" s="1333"/>
      <c r="S15931" s="669"/>
      <c r="T15931" s="669"/>
      <c r="U15931" s="669"/>
      <c r="AG15931" s="873"/>
      <c r="AN15931" s="669"/>
      <c r="IG15931" s="1009"/>
      <c r="IH15931" s="1009"/>
      <c r="II15931" s="1009"/>
      <c r="IJ15931" s="1009"/>
      <c r="IK15931" s="1009"/>
      <c r="IL15931" s="1009"/>
      <c r="IM15931" s="1009"/>
    </row>
    <row r="15932" spans="17:247" x14ac:dyDescent="0.25">
      <c r="Q15932" s="1333"/>
      <c r="R15932" s="1333"/>
      <c r="S15932" s="669"/>
      <c r="T15932" s="669"/>
      <c r="U15932" s="669"/>
      <c r="AG15932" s="873"/>
      <c r="AN15932" s="669"/>
      <c r="IG15932" s="1009"/>
      <c r="IH15932" s="1009"/>
      <c r="II15932" s="1009"/>
      <c r="IJ15932" s="1009"/>
      <c r="IK15932" s="1009"/>
      <c r="IL15932" s="1009"/>
      <c r="IM15932" s="1009"/>
    </row>
    <row r="15933" spans="17:247" x14ac:dyDescent="0.25">
      <c r="Q15933" s="1333"/>
      <c r="R15933" s="1333"/>
      <c r="S15933" s="669"/>
      <c r="T15933" s="669"/>
      <c r="U15933" s="669"/>
      <c r="AG15933" s="873"/>
      <c r="AN15933" s="669"/>
      <c r="IG15933" s="1009"/>
      <c r="IH15933" s="1009"/>
      <c r="II15933" s="1009"/>
      <c r="IJ15933" s="1009"/>
      <c r="IK15933" s="1009"/>
      <c r="IL15933" s="1009"/>
      <c r="IM15933" s="1009"/>
    </row>
    <row r="15934" spans="17:247" x14ac:dyDescent="0.25">
      <c r="Q15934" s="1333"/>
      <c r="R15934" s="1333"/>
      <c r="S15934" s="669"/>
      <c r="T15934" s="669"/>
      <c r="U15934" s="669"/>
      <c r="AG15934" s="873"/>
      <c r="AN15934" s="669"/>
      <c r="IG15934" s="1009"/>
      <c r="IH15934" s="1009"/>
      <c r="II15934" s="1009"/>
      <c r="IJ15934" s="1009"/>
      <c r="IK15934" s="1009"/>
      <c r="IL15934" s="1009"/>
      <c r="IM15934" s="1009"/>
    </row>
    <row r="15935" spans="17:247" x14ac:dyDescent="0.25">
      <c r="Q15935" s="1333"/>
      <c r="R15935" s="1333"/>
      <c r="S15935" s="669"/>
      <c r="T15935" s="669"/>
      <c r="U15935" s="669"/>
      <c r="AG15935" s="873"/>
      <c r="AN15935" s="669"/>
      <c r="IG15935" s="1009"/>
      <c r="IH15935" s="1009"/>
      <c r="II15935" s="1009"/>
      <c r="IJ15935" s="1009"/>
      <c r="IK15935" s="1009"/>
      <c r="IL15935" s="1009"/>
      <c r="IM15935" s="1009"/>
    </row>
    <row r="15936" spans="17:247" x14ac:dyDescent="0.25">
      <c r="Q15936" s="1333"/>
      <c r="R15936" s="1333"/>
      <c r="S15936" s="669"/>
      <c r="T15936" s="669"/>
      <c r="U15936" s="669"/>
      <c r="AG15936" s="873"/>
      <c r="AN15936" s="669"/>
      <c r="IG15936" s="1009"/>
      <c r="IH15936" s="1009"/>
      <c r="II15936" s="1009"/>
      <c r="IJ15936" s="1009"/>
      <c r="IK15936" s="1009"/>
      <c r="IL15936" s="1009"/>
      <c r="IM15936" s="1009"/>
    </row>
    <row r="15937" spans="17:247" x14ac:dyDescent="0.25">
      <c r="Q15937" s="1333"/>
      <c r="R15937" s="1333"/>
      <c r="S15937" s="669"/>
      <c r="T15937" s="669"/>
      <c r="U15937" s="669"/>
      <c r="AG15937" s="873"/>
      <c r="AN15937" s="669"/>
      <c r="IG15937" s="1009"/>
      <c r="IH15937" s="1009"/>
      <c r="II15937" s="1009"/>
      <c r="IJ15937" s="1009"/>
      <c r="IK15937" s="1009"/>
      <c r="IL15937" s="1009"/>
      <c r="IM15937" s="1009"/>
    </row>
    <row r="15938" spans="17:247" x14ac:dyDescent="0.25">
      <c r="Q15938" s="1333"/>
      <c r="R15938" s="1333"/>
      <c r="S15938" s="669"/>
      <c r="T15938" s="669"/>
      <c r="U15938" s="669"/>
      <c r="AG15938" s="873"/>
      <c r="AN15938" s="669"/>
      <c r="IG15938" s="1009"/>
      <c r="IH15938" s="1009"/>
      <c r="II15938" s="1009"/>
      <c r="IJ15938" s="1009"/>
      <c r="IK15938" s="1009"/>
      <c r="IL15938" s="1009"/>
      <c r="IM15938" s="1009"/>
    </row>
    <row r="15939" spans="17:247" x14ac:dyDescent="0.25">
      <c r="Q15939" s="1333"/>
      <c r="R15939" s="1333"/>
      <c r="S15939" s="669"/>
      <c r="T15939" s="669"/>
      <c r="U15939" s="669"/>
      <c r="AG15939" s="873"/>
      <c r="AN15939" s="669"/>
      <c r="IG15939" s="1009"/>
      <c r="IH15939" s="1009"/>
      <c r="II15939" s="1009"/>
      <c r="IJ15939" s="1009"/>
      <c r="IK15939" s="1009"/>
      <c r="IL15939" s="1009"/>
      <c r="IM15939" s="1009"/>
    </row>
    <row r="15940" spans="17:247" x14ac:dyDescent="0.25">
      <c r="Q15940" s="1333"/>
      <c r="R15940" s="1333"/>
      <c r="S15940" s="669"/>
      <c r="T15940" s="669"/>
      <c r="U15940" s="669"/>
      <c r="AG15940" s="873"/>
      <c r="AN15940" s="669"/>
      <c r="IG15940" s="1009"/>
      <c r="IH15940" s="1009"/>
      <c r="II15940" s="1009"/>
      <c r="IJ15940" s="1009"/>
      <c r="IK15940" s="1009"/>
      <c r="IL15940" s="1009"/>
      <c r="IM15940" s="1009"/>
    </row>
    <row r="15941" spans="17:247" x14ac:dyDescent="0.25">
      <c r="Q15941" s="1333"/>
      <c r="R15941" s="1333"/>
      <c r="S15941" s="669"/>
      <c r="T15941" s="669"/>
      <c r="U15941" s="669"/>
      <c r="AG15941" s="873"/>
      <c r="AN15941" s="669"/>
      <c r="IG15941" s="1009"/>
      <c r="IH15941" s="1009"/>
      <c r="II15941" s="1009"/>
      <c r="IJ15941" s="1009"/>
      <c r="IK15941" s="1009"/>
      <c r="IL15941" s="1009"/>
      <c r="IM15941" s="1009"/>
    </row>
    <row r="15942" spans="17:247" x14ac:dyDescent="0.25">
      <c r="Q15942" s="1333"/>
      <c r="R15942" s="1333"/>
      <c r="S15942" s="669"/>
      <c r="T15942" s="669"/>
      <c r="U15942" s="669"/>
      <c r="AG15942" s="873"/>
      <c r="AN15942" s="669"/>
      <c r="IG15942" s="1009"/>
      <c r="IH15942" s="1009"/>
      <c r="II15942" s="1009"/>
      <c r="IJ15942" s="1009"/>
      <c r="IK15942" s="1009"/>
      <c r="IL15942" s="1009"/>
      <c r="IM15942" s="1009"/>
    </row>
    <row r="15943" spans="17:247" x14ac:dyDescent="0.25">
      <c r="Q15943" s="1333"/>
      <c r="R15943" s="1333"/>
      <c r="S15943" s="669"/>
      <c r="T15943" s="669"/>
      <c r="U15943" s="669"/>
      <c r="AG15943" s="873"/>
      <c r="AN15943" s="669"/>
      <c r="IG15943" s="1009"/>
      <c r="IH15943" s="1009"/>
      <c r="II15943" s="1009"/>
      <c r="IJ15943" s="1009"/>
      <c r="IK15943" s="1009"/>
      <c r="IL15943" s="1009"/>
      <c r="IM15943" s="1009"/>
    </row>
    <row r="15944" spans="17:247" x14ac:dyDescent="0.25">
      <c r="Q15944" s="1333"/>
      <c r="R15944" s="1333"/>
      <c r="S15944" s="669"/>
      <c r="T15944" s="669"/>
      <c r="U15944" s="669"/>
      <c r="AG15944" s="873"/>
      <c r="AN15944" s="669"/>
      <c r="IG15944" s="1009"/>
      <c r="IH15944" s="1009"/>
      <c r="II15944" s="1009"/>
      <c r="IJ15944" s="1009"/>
      <c r="IK15944" s="1009"/>
      <c r="IL15944" s="1009"/>
      <c r="IM15944" s="1009"/>
    </row>
    <row r="15945" spans="17:247" x14ac:dyDescent="0.25">
      <c r="Q15945" s="1333"/>
      <c r="R15945" s="1333"/>
      <c r="S15945" s="669"/>
      <c r="T15945" s="669"/>
      <c r="U15945" s="669"/>
      <c r="AG15945" s="873"/>
      <c r="AN15945" s="669"/>
      <c r="IG15945" s="1009"/>
      <c r="IH15945" s="1009"/>
      <c r="II15945" s="1009"/>
      <c r="IJ15945" s="1009"/>
      <c r="IK15945" s="1009"/>
      <c r="IL15945" s="1009"/>
      <c r="IM15945" s="1009"/>
    </row>
    <row r="15946" spans="17:247" x14ac:dyDescent="0.25">
      <c r="Q15946" s="1333"/>
      <c r="R15946" s="1333"/>
      <c r="S15946" s="669"/>
      <c r="T15946" s="669"/>
      <c r="U15946" s="669"/>
      <c r="AG15946" s="873"/>
      <c r="AN15946" s="669"/>
      <c r="IG15946" s="1009"/>
      <c r="IH15946" s="1009"/>
      <c r="II15946" s="1009"/>
      <c r="IJ15946" s="1009"/>
      <c r="IK15946" s="1009"/>
      <c r="IL15946" s="1009"/>
      <c r="IM15946" s="1009"/>
    </row>
    <row r="15947" spans="17:247" x14ac:dyDescent="0.25">
      <c r="Q15947" s="1333"/>
      <c r="R15947" s="1333"/>
      <c r="S15947" s="669"/>
      <c r="T15947" s="669"/>
      <c r="U15947" s="669"/>
      <c r="AG15947" s="873"/>
      <c r="AN15947" s="669"/>
      <c r="IG15947" s="1009"/>
      <c r="IH15947" s="1009"/>
      <c r="II15947" s="1009"/>
      <c r="IJ15947" s="1009"/>
      <c r="IK15947" s="1009"/>
      <c r="IL15947" s="1009"/>
      <c r="IM15947" s="1009"/>
    </row>
    <row r="15948" spans="17:247" x14ac:dyDescent="0.25">
      <c r="Q15948" s="1333"/>
      <c r="R15948" s="1333"/>
      <c r="S15948" s="669"/>
      <c r="T15948" s="669"/>
      <c r="U15948" s="669"/>
      <c r="AG15948" s="873"/>
      <c r="AN15948" s="669"/>
      <c r="IG15948" s="1009"/>
      <c r="IH15948" s="1009"/>
      <c r="II15948" s="1009"/>
      <c r="IJ15948" s="1009"/>
      <c r="IK15948" s="1009"/>
      <c r="IL15948" s="1009"/>
      <c r="IM15948" s="1009"/>
    </row>
    <row r="15949" spans="17:247" x14ac:dyDescent="0.25">
      <c r="Q15949" s="1333"/>
      <c r="R15949" s="1333"/>
      <c r="S15949" s="669"/>
      <c r="T15949" s="669"/>
      <c r="U15949" s="669"/>
      <c r="AG15949" s="873"/>
      <c r="AN15949" s="669"/>
      <c r="IG15949" s="1009"/>
      <c r="IH15949" s="1009"/>
      <c r="II15949" s="1009"/>
      <c r="IJ15949" s="1009"/>
      <c r="IK15949" s="1009"/>
      <c r="IL15949" s="1009"/>
      <c r="IM15949" s="1009"/>
    </row>
    <row r="15950" spans="17:247" x14ac:dyDescent="0.25">
      <c r="Q15950" s="1333"/>
      <c r="R15950" s="1333"/>
      <c r="S15950" s="669"/>
      <c r="T15950" s="669"/>
      <c r="U15950" s="669"/>
      <c r="AG15950" s="873"/>
      <c r="AN15950" s="669"/>
      <c r="IG15950" s="1009"/>
      <c r="IH15950" s="1009"/>
      <c r="II15950" s="1009"/>
      <c r="IJ15950" s="1009"/>
      <c r="IK15950" s="1009"/>
      <c r="IL15950" s="1009"/>
      <c r="IM15950" s="1009"/>
    </row>
    <row r="15951" spans="17:247" x14ac:dyDescent="0.25">
      <c r="Q15951" s="1333"/>
      <c r="R15951" s="1333"/>
      <c r="S15951" s="669"/>
      <c r="T15951" s="669"/>
      <c r="U15951" s="669"/>
      <c r="AG15951" s="873"/>
      <c r="AN15951" s="669"/>
      <c r="IG15951" s="1009"/>
      <c r="IH15951" s="1009"/>
      <c r="II15951" s="1009"/>
      <c r="IJ15951" s="1009"/>
      <c r="IK15951" s="1009"/>
      <c r="IL15951" s="1009"/>
      <c r="IM15951" s="1009"/>
    </row>
    <row r="15952" spans="17:247" x14ac:dyDescent="0.25">
      <c r="Q15952" s="1333"/>
      <c r="R15952" s="1333"/>
      <c r="S15952" s="669"/>
      <c r="T15952" s="669"/>
      <c r="U15952" s="669"/>
      <c r="AG15952" s="873"/>
      <c r="AN15952" s="669"/>
      <c r="IG15952" s="1009"/>
      <c r="IH15952" s="1009"/>
      <c r="II15952" s="1009"/>
      <c r="IJ15952" s="1009"/>
      <c r="IK15952" s="1009"/>
      <c r="IL15952" s="1009"/>
      <c r="IM15952" s="1009"/>
    </row>
    <row r="15953" spans="17:247" x14ac:dyDescent="0.25">
      <c r="Q15953" s="1333"/>
      <c r="R15953" s="1333"/>
      <c r="S15953" s="669"/>
      <c r="T15953" s="669"/>
      <c r="U15953" s="669"/>
      <c r="AG15953" s="873"/>
      <c r="AN15953" s="669"/>
      <c r="IG15953" s="1009"/>
      <c r="IH15953" s="1009"/>
      <c r="II15953" s="1009"/>
      <c r="IJ15953" s="1009"/>
      <c r="IK15953" s="1009"/>
      <c r="IL15953" s="1009"/>
      <c r="IM15953" s="1009"/>
    </row>
    <row r="15954" spans="17:247" x14ac:dyDescent="0.25">
      <c r="Q15954" s="1333"/>
      <c r="R15954" s="1333"/>
      <c r="S15954" s="669"/>
      <c r="T15954" s="669"/>
      <c r="U15954" s="669"/>
      <c r="AG15954" s="873"/>
      <c r="AN15954" s="669"/>
      <c r="IG15954" s="1009"/>
      <c r="IH15954" s="1009"/>
      <c r="II15954" s="1009"/>
      <c r="IJ15954" s="1009"/>
      <c r="IK15954" s="1009"/>
      <c r="IL15954" s="1009"/>
      <c r="IM15954" s="1009"/>
    </row>
    <row r="15955" spans="17:247" x14ac:dyDescent="0.25">
      <c r="Q15955" s="1333"/>
      <c r="R15955" s="1333"/>
      <c r="S15955" s="669"/>
      <c r="T15955" s="669"/>
      <c r="U15955" s="669"/>
      <c r="AG15955" s="873"/>
      <c r="AN15955" s="669"/>
      <c r="IG15955" s="1009"/>
      <c r="IH15955" s="1009"/>
      <c r="II15955" s="1009"/>
      <c r="IJ15955" s="1009"/>
      <c r="IK15955" s="1009"/>
      <c r="IL15955" s="1009"/>
      <c r="IM15955" s="1009"/>
    </row>
    <row r="15956" spans="17:247" x14ac:dyDescent="0.25">
      <c r="Q15956" s="1333"/>
      <c r="R15956" s="1333"/>
      <c r="S15956" s="669"/>
      <c r="T15956" s="669"/>
      <c r="U15956" s="669"/>
      <c r="AG15956" s="873"/>
      <c r="AN15956" s="669"/>
      <c r="IG15956" s="1009"/>
      <c r="IH15956" s="1009"/>
      <c r="II15956" s="1009"/>
      <c r="IJ15956" s="1009"/>
      <c r="IK15956" s="1009"/>
      <c r="IL15956" s="1009"/>
      <c r="IM15956" s="1009"/>
    </row>
    <row r="15957" spans="17:247" x14ac:dyDescent="0.25">
      <c r="Q15957" s="1333"/>
      <c r="R15957" s="1333"/>
      <c r="S15957" s="669"/>
      <c r="T15957" s="669"/>
      <c r="U15957" s="669"/>
      <c r="AG15957" s="873"/>
      <c r="AN15957" s="669"/>
      <c r="IG15957" s="1009"/>
      <c r="IH15957" s="1009"/>
      <c r="II15957" s="1009"/>
      <c r="IJ15957" s="1009"/>
      <c r="IK15957" s="1009"/>
      <c r="IL15957" s="1009"/>
      <c r="IM15957" s="1009"/>
    </row>
    <row r="15958" spans="17:247" x14ac:dyDescent="0.25">
      <c r="Q15958" s="1333"/>
      <c r="R15958" s="1333"/>
      <c r="S15958" s="669"/>
      <c r="T15958" s="669"/>
      <c r="U15958" s="669"/>
      <c r="AG15958" s="873"/>
      <c r="AN15958" s="669"/>
      <c r="IG15958" s="1009"/>
      <c r="IH15958" s="1009"/>
      <c r="II15958" s="1009"/>
      <c r="IJ15958" s="1009"/>
      <c r="IK15958" s="1009"/>
      <c r="IL15958" s="1009"/>
      <c r="IM15958" s="1009"/>
    </row>
    <row r="15959" spans="17:247" x14ac:dyDescent="0.25">
      <c r="Q15959" s="1333"/>
      <c r="R15959" s="1333"/>
      <c r="S15959" s="669"/>
      <c r="T15959" s="669"/>
      <c r="U15959" s="669"/>
      <c r="AG15959" s="873"/>
      <c r="AN15959" s="669"/>
      <c r="IG15959" s="1009"/>
      <c r="IH15959" s="1009"/>
      <c r="II15959" s="1009"/>
      <c r="IJ15959" s="1009"/>
      <c r="IK15959" s="1009"/>
      <c r="IL15959" s="1009"/>
      <c r="IM15959" s="1009"/>
    </row>
    <row r="15960" spans="17:247" x14ac:dyDescent="0.25">
      <c r="Q15960" s="1333"/>
      <c r="R15960" s="1333"/>
      <c r="S15960" s="669"/>
      <c r="T15960" s="669"/>
      <c r="U15960" s="669"/>
      <c r="AG15960" s="873"/>
      <c r="AN15960" s="669"/>
      <c r="IG15960" s="1009"/>
      <c r="IH15960" s="1009"/>
      <c r="II15960" s="1009"/>
      <c r="IJ15960" s="1009"/>
      <c r="IK15960" s="1009"/>
      <c r="IL15960" s="1009"/>
      <c r="IM15960" s="1009"/>
    </row>
    <row r="15961" spans="17:247" x14ac:dyDescent="0.25">
      <c r="Q15961" s="1333"/>
      <c r="R15961" s="1333"/>
      <c r="S15961" s="669"/>
      <c r="T15961" s="669"/>
      <c r="U15961" s="669"/>
      <c r="AG15961" s="873"/>
      <c r="AN15961" s="669"/>
      <c r="IG15961" s="1009"/>
      <c r="IH15961" s="1009"/>
      <c r="II15961" s="1009"/>
      <c r="IJ15961" s="1009"/>
      <c r="IK15961" s="1009"/>
      <c r="IL15961" s="1009"/>
      <c r="IM15961" s="1009"/>
    </row>
    <row r="15962" spans="17:247" x14ac:dyDescent="0.25">
      <c r="Q15962" s="1333"/>
      <c r="R15962" s="1333"/>
      <c r="S15962" s="669"/>
      <c r="T15962" s="669"/>
      <c r="U15962" s="669"/>
      <c r="AG15962" s="873"/>
      <c r="AN15962" s="669"/>
      <c r="IG15962" s="1009"/>
      <c r="IH15962" s="1009"/>
      <c r="II15962" s="1009"/>
      <c r="IJ15962" s="1009"/>
      <c r="IK15962" s="1009"/>
      <c r="IL15962" s="1009"/>
      <c r="IM15962" s="1009"/>
    </row>
    <row r="15963" spans="17:247" x14ac:dyDescent="0.25">
      <c r="Q15963" s="1333"/>
      <c r="R15963" s="1333"/>
      <c r="S15963" s="669"/>
      <c r="T15963" s="669"/>
      <c r="U15963" s="669"/>
      <c r="AG15963" s="873"/>
      <c r="AN15963" s="669"/>
      <c r="IG15963" s="1009"/>
      <c r="IH15963" s="1009"/>
      <c r="II15963" s="1009"/>
      <c r="IJ15963" s="1009"/>
      <c r="IK15963" s="1009"/>
      <c r="IL15963" s="1009"/>
      <c r="IM15963" s="1009"/>
    </row>
    <row r="15964" spans="17:247" x14ac:dyDescent="0.25">
      <c r="Q15964" s="1333"/>
      <c r="R15964" s="1333"/>
      <c r="S15964" s="669"/>
      <c r="T15964" s="669"/>
      <c r="U15964" s="669"/>
      <c r="AG15964" s="873"/>
      <c r="AN15964" s="669"/>
      <c r="IG15964" s="1009"/>
      <c r="IH15964" s="1009"/>
      <c r="II15964" s="1009"/>
      <c r="IJ15964" s="1009"/>
      <c r="IK15964" s="1009"/>
      <c r="IL15964" s="1009"/>
      <c r="IM15964" s="1009"/>
    </row>
    <row r="15965" spans="17:247" x14ac:dyDescent="0.25">
      <c r="Q15965" s="1333"/>
      <c r="R15965" s="1333"/>
      <c r="S15965" s="669"/>
      <c r="T15965" s="669"/>
      <c r="U15965" s="669"/>
      <c r="AG15965" s="873"/>
      <c r="AN15965" s="669"/>
      <c r="IG15965" s="1009"/>
      <c r="IH15965" s="1009"/>
      <c r="II15965" s="1009"/>
      <c r="IJ15965" s="1009"/>
      <c r="IK15965" s="1009"/>
      <c r="IL15965" s="1009"/>
      <c r="IM15965" s="1009"/>
    </row>
    <row r="15966" spans="17:247" x14ac:dyDescent="0.25">
      <c r="Q15966" s="1333"/>
      <c r="R15966" s="1333"/>
      <c r="S15966" s="669"/>
      <c r="T15966" s="669"/>
      <c r="U15966" s="669"/>
      <c r="AG15966" s="873"/>
      <c r="AN15966" s="669"/>
      <c r="IG15966" s="1009"/>
      <c r="IH15966" s="1009"/>
      <c r="II15966" s="1009"/>
      <c r="IJ15966" s="1009"/>
      <c r="IK15966" s="1009"/>
      <c r="IL15966" s="1009"/>
      <c r="IM15966" s="1009"/>
    </row>
    <row r="15967" spans="17:247" x14ac:dyDescent="0.25">
      <c r="Q15967" s="1333"/>
      <c r="R15967" s="1333"/>
      <c r="S15967" s="669"/>
      <c r="T15967" s="669"/>
      <c r="U15967" s="669"/>
      <c r="AG15967" s="873"/>
      <c r="AN15967" s="669"/>
      <c r="IG15967" s="1009"/>
      <c r="IH15967" s="1009"/>
      <c r="II15967" s="1009"/>
      <c r="IJ15967" s="1009"/>
      <c r="IK15967" s="1009"/>
      <c r="IL15967" s="1009"/>
      <c r="IM15967" s="1009"/>
    </row>
    <row r="15968" spans="17:247" x14ac:dyDescent="0.25">
      <c r="Q15968" s="1333"/>
      <c r="R15968" s="1333"/>
      <c r="S15968" s="669"/>
      <c r="T15968" s="669"/>
      <c r="U15968" s="669"/>
      <c r="AG15968" s="873"/>
      <c r="AN15968" s="669"/>
      <c r="IG15968" s="1009"/>
      <c r="IH15968" s="1009"/>
      <c r="II15968" s="1009"/>
      <c r="IJ15968" s="1009"/>
      <c r="IK15968" s="1009"/>
      <c r="IL15968" s="1009"/>
      <c r="IM15968" s="1009"/>
    </row>
    <row r="15969" spans="17:247" x14ac:dyDescent="0.25">
      <c r="Q15969" s="1333"/>
      <c r="R15969" s="1333"/>
      <c r="S15969" s="669"/>
      <c r="T15969" s="669"/>
      <c r="U15969" s="669"/>
      <c r="AG15969" s="873"/>
      <c r="AN15969" s="669"/>
      <c r="IG15969" s="1009"/>
      <c r="IH15969" s="1009"/>
      <c r="II15969" s="1009"/>
      <c r="IJ15969" s="1009"/>
      <c r="IK15969" s="1009"/>
      <c r="IL15969" s="1009"/>
      <c r="IM15969" s="1009"/>
    </row>
    <row r="15970" spans="17:247" x14ac:dyDescent="0.25">
      <c r="Q15970" s="1333"/>
      <c r="R15970" s="1333"/>
      <c r="S15970" s="669"/>
      <c r="T15970" s="669"/>
      <c r="U15970" s="669"/>
      <c r="AG15970" s="873"/>
      <c r="AN15970" s="669"/>
      <c r="IG15970" s="1009"/>
      <c r="IH15970" s="1009"/>
      <c r="II15970" s="1009"/>
      <c r="IJ15970" s="1009"/>
      <c r="IK15970" s="1009"/>
      <c r="IL15970" s="1009"/>
      <c r="IM15970" s="1009"/>
    </row>
    <row r="15971" spans="17:247" x14ac:dyDescent="0.25">
      <c r="Q15971" s="1333"/>
      <c r="R15971" s="1333"/>
      <c r="S15971" s="669"/>
      <c r="T15971" s="669"/>
      <c r="U15971" s="669"/>
      <c r="AG15971" s="873"/>
      <c r="AN15971" s="669"/>
      <c r="IG15971" s="1009"/>
      <c r="IH15971" s="1009"/>
      <c r="II15971" s="1009"/>
      <c r="IJ15971" s="1009"/>
      <c r="IK15971" s="1009"/>
      <c r="IL15971" s="1009"/>
      <c r="IM15971" s="1009"/>
    </row>
    <row r="15972" spans="17:247" x14ac:dyDescent="0.25">
      <c r="Q15972" s="1333"/>
      <c r="R15972" s="1333"/>
      <c r="S15972" s="669"/>
      <c r="T15972" s="669"/>
      <c r="U15972" s="669"/>
      <c r="AG15972" s="873"/>
      <c r="AN15972" s="669"/>
      <c r="IG15972" s="1009"/>
      <c r="IH15972" s="1009"/>
      <c r="II15972" s="1009"/>
      <c r="IJ15972" s="1009"/>
      <c r="IK15972" s="1009"/>
      <c r="IL15972" s="1009"/>
      <c r="IM15972" s="1009"/>
    </row>
    <row r="15973" spans="17:247" x14ac:dyDescent="0.25">
      <c r="Q15973" s="1333"/>
      <c r="R15973" s="1333"/>
      <c r="S15973" s="669"/>
      <c r="T15973" s="669"/>
      <c r="U15973" s="669"/>
      <c r="AG15973" s="873"/>
      <c r="AN15973" s="669"/>
      <c r="IG15973" s="1009"/>
      <c r="IH15973" s="1009"/>
      <c r="II15973" s="1009"/>
      <c r="IJ15973" s="1009"/>
      <c r="IK15973" s="1009"/>
      <c r="IL15973" s="1009"/>
      <c r="IM15973" s="1009"/>
    </row>
    <row r="15974" spans="17:247" x14ac:dyDescent="0.25">
      <c r="Q15974" s="1333"/>
      <c r="R15974" s="1333"/>
      <c r="S15974" s="669"/>
      <c r="T15974" s="669"/>
      <c r="U15974" s="669"/>
      <c r="AG15974" s="873"/>
      <c r="AN15974" s="669"/>
      <c r="IG15974" s="1009"/>
      <c r="IH15974" s="1009"/>
      <c r="II15974" s="1009"/>
      <c r="IJ15974" s="1009"/>
      <c r="IK15974" s="1009"/>
      <c r="IL15974" s="1009"/>
      <c r="IM15974" s="1009"/>
    </row>
    <row r="15975" spans="17:247" x14ac:dyDescent="0.25">
      <c r="Q15975" s="1333"/>
      <c r="R15975" s="1333"/>
      <c r="S15975" s="669"/>
      <c r="T15975" s="669"/>
      <c r="U15975" s="669"/>
      <c r="AG15975" s="873"/>
      <c r="AN15975" s="669"/>
      <c r="IG15975" s="1009"/>
      <c r="IH15975" s="1009"/>
      <c r="II15975" s="1009"/>
      <c r="IJ15975" s="1009"/>
      <c r="IK15975" s="1009"/>
      <c r="IL15975" s="1009"/>
      <c r="IM15975" s="1009"/>
    </row>
    <row r="15976" spans="17:247" x14ac:dyDescent="0.25">
      <c r="Q15976" s="1333"/>
      <c r="R15976" s="1333"/>
      <c r="S15976" s="669"/>
      <c r="T15976" s="669"/>
      <c r="U15976" s="669"/>
      <c r="AG15976" s="873"/>
      <c r="AN15976" s="669"/>
      <c r="IG15976" s="1009"/>
      <c r="IH15976" s="1009"/>
      <c r="II15976" s="1009"/>
      <c r="IJ15976" s="1009"/>
      <c r="IK15976" s="1009"/>
      <c r="IL15976" s="1009"/>
      <c r="IM15976" s="1009"/>
    </row>
    <row r="15977" spans="17:247" x14ac:dyDescent="0.25">
      <c r="Q15977" s="1333"/>
      <c r="R15977" s="1333"/>
      <c r="S15977" s="669"/>
      <c r="T15977" s="669"/>
      <c r="U15977" s="669"/>
      <c r="AG15977" s="873"/>
      <c r="AN15977" s="669"/>
      <c r="IG15977" s="1009"/>
      <c r="IH15977" s="1009"/>
      <c r="II15977" s="1009"/>
      <c r="IJ15977" s="1009"/>
      <c r="IK15977" s="1009"/>
      <c r="IL15977" s="1009"/>
      <c r="IM15977" s="1009"/>
    </row>
    <row r="15978" spans="17:247" x14ac:dyDescent="0.25">
      <c r="Q15978" s="1333"/>
      <c r="R15978" s="1333"/>
      <c r="S15978" s="669"/>
      <c r="T15978" s="669"/>
      <c r="U15978" s="669"/>
      <c r="AG15978" s="873"/>
      <c r="AN15978" s="669"/>
      <c r="IG15978" s="1009"/>
      <c r="IH15978" s="1009"/>
      <c r="II15978" s="1009"/>
      <c r="IJ15978" s="1009"/>
      <c r="IK15978" s="1009"/>
      <c r="IL15978" s="1009"/>
      <c r="IM15978" s="1009"/>
    </row>
    <row r="15979" spans="17:247" x14ac:dyDescent="0.25">
      <c r="Q15979" s="1333"/>
      <c r="R15979" s="1333"/>
      <c r="S15979" s="669"/>
      <c r="T15979" s="669"/>
      <c r="U15979" s="669"/>
      <c r="AG15979" s="873"/>
      <c r="AN15979" s="669"/>
      <c r="IG15979" s="1009"/>
      <c r="IH15979" s="1009"/>
      <c r="II15979" s="1009"/>
      <c r="IJ15979" s="1009"/>
      <c r="IK15979" s="1009"/>
      <c r="IL15979" s="1009"/>
      <c r="IM15979" s="1009"/>
    </row>
    <row r="15980" spans="17:247" x14ac:dyDescent="0.25">
      <c r="Q15980" s="1333"/>
      <c r="R15980" s="1333"/>
      <c r="S15980" s="669"/>
      <c r="T15980" s="669"/>
      <c r="U15980" s="669"/>
      <c r="AG15980" s="873"/>
      <c r="AN15980" s="669"/>
      <c r="IG15980" s="1009"/>
      <c r="IH15980" s="1009"/>
      <c r="II15980" s="1009"/>
      <c r="IJ15980" s="1009"/>
      <c r="IK15980" s="1009"/>
      <c r="IL15980" s="1009"/>
      <c r="IM15980" s="1009"/>
    </row>
    <row r="15981" spans="17:247" x14ac:dyDescent="0.25">
      <c r="Q15981" s="1333"/>
      <c r="R15981" s="1333"/>
      <c r="S15981" s="669"/>
      <c r="T15981" s="669"/>
      <c r="U15981" s="669"/>
      <c r="AG15981" s="873"/>
      <c r="AN15981" s="669"/>
      <c r="IG15981" s="1009"/>
      <c r="IH15981" s="1009"/>
      <c r="II15981" s="1009"/>
      <c r="IJ15981" s="1009"/>
      <c r="IK15981" s="1009"/>
      <c r="IL15981" s="1009"/>
      <c r="IM15981" s="1009"/>
    </row>
    <row r="15982" spans="17:247" x14ac:dyDescent="0.25">
      <c r="Q15982" s="1333"/>
      <c r="R15982" s="1333"/>
      <c r="S15982" s="669"/>
      <c r="T15982" s="669"/>
      <c r="U15982" s="669"/>
      <c r="AG15982" s="873"/>
      <c r="AN15982" s="669"/>
      <c r="IG15982" s="1009"/>
      <c r="IH15982" s="1009"/>
      <c r="II15982" s="1009"/>
      <c r="IJ15982" s="1009"/>
      <c r="IK15982" s="1009"/>
      <c r="IL15982" s="1009"/>
      <c r="IM15982" s="1009"/>
    </row>
    <row r="15983" spans="17:247" x14ac:dyDescent="0.25">
      <c r="Q15983" s="1333"/>
      <c r="R15983" s="1333"/>
      <c r="S15983" s="669"/>
      <c r="T15983" s="669"/>
      <c r="U15983" s="669"/>
      <c r="AG15983" s="873"/>
      <c r="AN15983" s="669"/>
      <c r="IG15983" s="1009"/>
      <c r="IH15983" s="1009"/>
      <c r="II15983" s="1009"/>
      <c r="IJ15983" s="1009"/>
      <c r="IK15983" s="1009"/>
      <c r="IL15983" s="1009"/>
      <c r="IM15983" s="1009"/>
    </row>
    <row r="15984" spans="17:247" x14ac:dyDescent="0.25">
      <c r="Q15984" s="1333"/>
      <c r="R15984" s="1333"/>
      <c r="S15984" s="669"/>
      <c r="T15984" s="669"/>
      <c r="U15984" s="669"/>
      <c r="AG15984" s="873"/>
      <c r="AN15984" s="669"/>
      <c r="IG15984" s="1009"/>
      <c r="IH15984" s="1009"/>
      <c r="II15984" s="1009"/>
      <c r="IJ15984" s="1009"/>
      <c r="IK15984" s="1009"/>
      <c r="IL15984" s="1009"/>
      <c r="IM15984" s="1009"/>
    </row>
    <row r="15985" spans="17:247" x14ac:dyDescent="0.25">
      <c r="Q15985" s="1333"/>
      <c r="R15985" s="1333"/>
      <c r="S15985" s="669"/>
      <c r="T15985" s="669"/>
      <c r="U15985" s="669"/>
      <c r="AG15985" s="873"/>
      <c r="AN15985" s="669"/>
      <c r="IG15985" s="1009"/>
      <c r="IH15985" s="1009"/>
      <c r="II15985" s="1009"/>
      <c r="IJ15985" s="1009"/>
      <c r="IK15985" s="1009"/>
      <c r="IL15985" s="1009"/>
      <c r="IM15985" s="1009"/>
    </row>
    <row r="15986" spans="17:247" x14ac:dyDescent="0.25">
      <c r="Q15986" s="1333"/>
      <c r="R15986" s="1333"/>
      <c r="S15986" s="669"/>
      <c r="T15986" s="669"/>
      <c r="U15986" s="669"/>
      <c r="AG15986" s="873"/>
      <c r="AN15986" s="669"/>
      <c r="IG15986" s="1009"/>
      <c r="IH15986" s="1009"/>
      <c r="II15986" s="1009"/>
      <c r="IJ15986" s="1009"/>
      <c r="IK15986" s="1009"/>
      <c r="IL15986" s="1009"/>
      <c r="IM15986" s="1009"/>
    </row>
    <row r="15987" spans="17:247" x14ac:dyDescent="0.25">
      <c r="Q15987" s="1333"/>
      <c r="R15987" s="1333"/>
      <c r="S15987" s="669"/>
      <c r="T15987" s="669"/>
      <c r="U15987" s="669"/>
      <c r="AG15987" s="873"/>
      <c r="AN15987" s="669"/>
      <c r="IG15987" s="1009"/>
      <c r="IH15987" s="1009"/>
      <c r="II15987" s="1009"/>
      <c r="IJ15987" s="1009"/>
      <c r="IK15987" s="1009"/>
      <c r="IL15987" s="1009"/>
      <c r="IM15987" s="1009"/>
    </row>
    <row r="15988" spans="17:247" x14ac:dyDescent="0.25">
      <c r="Q15988" s="1333"/>
      <c r="R15988" s="1333"/>
      <c r="S15988" s="669"/>
      <c r="T15988" s="669"/>
      <c r="U15988" s="669"/>
      <c r="AG15988" s="873"/>
      <c r="AN15988" s="669"/>
      <c r="IG15988" s="1009"/>
      <c r="IH15988" s="1009"/>
      <c r="II15988" s="1009"/>
      <c r="IJ15988" s="1009"/>
      <c r="IK15988" s="1009"/>
      <c r="IL15988" s="1009"/>
      <c r="IM15988" s="1009"/>
    </row>
    <row r="15989" spans="17:247" x14ac:dyDescent="0.25">
      <c r="Q15989" s="1333"/>
      <c r="R15989" s="1333"/>
      <c r="S15989" s="669"/>
      <c r="T15989" s="669"/>
      <c r="U15989" s="669"/>
      <c r="AG15989" s="873"/>
      <c r="AN15989" s="669"/>
      <c r="IG15989" s="1009"/>
      <c r="IH15989" s="1009"/>
      <c r="II15989" s="1009"/>
      <c r="IJ15989" s="1009"/>
      <c r="IK15989" s="1009"/>
      <c r="IL15989" s="1009"/>
      <c r="IM15989" s="1009"/>
    </row>
    <row r="15990" spans="17:247" x14ac:dyDescent="0.25">
      <c r="Q15990" s="1333"/>
      <c r="R15990" s="1333"/>
      <c r="S15990" s="669"/>
      <c r="T15990" s="669"/>
      <c r="U15990" s="669"/>
      <c r="AG15990" s="873"/>
      <c r="AN15990" s="669"/>
      <c r="IG15990" s="1009"/>
      <c r="IH15990" s="1009"/>
      <c r="II15990" s="1009"/>
      <c r="IJ15990" s="1009"/>
      <c r="IK15990" s="1009"/>
      <c r="IL15990" s="1009"/>
      <c r="IM15990" s="1009"/>
    </row>
    <row r="15991" spans="17:247" x14ac:dyDescent="0.25">
      <c r="Q15991" s="1333"/>
      <c r="R15991" s="1333"/>
      <c r="S15991" s="669"/>
      <c r="T15991" s="669"/>
      <c r="U15991" s="669"/>
      <c r="AG15991" s="873"/>
      <c r="AN15991" s="669"/>
      <c r="IG15991" s="1009"/>
      <c r="IH15991" s="1009"/>
      <c r="II15991" s="1009"/>
      <c r="IJ15991" s="1009"/>
      <c r="IK15991" s="1009"/>
      <c r="IL15991" s="1009"/>
      <c r="IM15991" s="1009"/>
    </row>
    <row r="15992" spans="17:247" x14ac:dyDescent="0.25">
      <c r="Q15992" s="1333"/>
      <c r="R15992" s="1333"/>
      <c r="S15992" s="669"/>
      <c r="T15992" s="669"/>
      <c r="U15992" s="669"/>
      <c r="AG15992" s="873"/>
      <c r="AN15992" s="669"/>
      <c r="IG15992" s="1009"/>
      <c r="IH15992" s="1009"/>
      <c r="II15992" s="1009"/>
      <c r="IJ15992" s="1009"/>
      <c r="IK15992" s="1009"/>
      <c r="IL15992" s="1009"/>
      <c r="IM15992" s="1009"/>
    </row>
    <row r="15993" spans="17:247" x14ac:dyDescent="0.25">
      <c r="Q15993" s="1333"/>
      <c r="R15993" s="1333"/>
      <c r="S15993" s="669"/>
      <c r="T15993" s="669"/>
      <c r="U15993" s="669"/>
      <c r="AG15993" s="873"/>
      <c r="AN15993" s="669"/>
      <c r="IG15993" s="1009"/>
      <c r="IH15993" s="1009"/>
      <c r="II15993" s="1009"/>
      <c r="IJ15993" s="1009"/>
      <c r="IK15993" s="1009"/>
      <c r="IL15993" s="1009"/>
      <c r="IM15993" s="1009"/>
    </row>
    <row r="15994" spans="17:247" x14ac:dyDescent="0.25">
      <c r="Q15994" s="1333"/>
      <c r="R15994" s="1333"/>
      <c r="S15994" s="669"/>
      <c r="T15994" s="669"/>
      <c r="U15994" s="669"/>
      <c r="AG15994" s="873"/>
      <c r="AN15994" s="669"/>
      <c r="IG15994" s="1009"/>
      <c r="IH15994" s="1009"/>
      <c r="II15994" s="1009"/>
      <c r="IJ15994" s="1009"/>
      <c r="IK15994" s="1009"/>
      <c r="IL15994" s="1009"/>
      <c r="IM15994" s="1009"/>
    </row>
    <row r="15995" spans="17:247" x14ac:dyDescent="0.25">
      <c r="Q15995" s="1333"/>
      <c r="R15995" s="1333"/>
      <c r="S15995" s="669"/>
      <c r="T15995" s="669"/>
      <c r="U15995" s="669"/>
      <c r="AG15995" s="873"/>
      <c r="AN15995" s="669"/>
      <c r="IG15995" s="1009"/>
      <c r="IH15995" s="1009"/>
      <c r="II15995" s="1009"/>
      <c r="IJ15995" s="1009"/>
      <c r="IK15995" s="1009"/>
      <c r="IL15995" s="1009"/>
      <c r="IM15995" s="1009"/>
    </row>
    <row r="15996" spans="17:247" x14ac:dyDescent="0.25">
      <c r="Q15996" s="1333"/>
      <c r="R15996" s="1333"/>
      <c r="S15996" s="669"/>
      <c r="T15996" s="669"/>
      <c r="U15996" s="669"/>
      <c r="AG15996" s="873"/>
      <c r="AN15996" s="669"/>
      <c r="IG15996" s="1009"/>
      <c r="IH15996" s="1009"/>
      <c r="II15996" s="1009"/>
      <c r="IJ15996" s="1009"/>
      <c r="IK15996" s="1009"/>
      <c r="IL15996" s="1009"/>
      <c r="IM15996" s="1009"/>
    </row>
    <row r="15997" spans="17:247" x14ac:dyDescent="0.25">
      <c r="Q15997" s="1333"/>
      <c r="R15997" s="1333"/>
      <c r="S15997" s="669"/>
      <c r="T15997" s="669"/>
      <c r="U15997" s="669"/>
      <c r="AG15997" s="873"/>
      <c r="AN15997" s="669"/>
      <c r="IG15997" s="1009"/>
      <c r="IH15997" s="1009"/>
      <c r="II15997" s="1009"/>
      <c r="IJ15997" s="1009"/>
      <c r="IK15997" s="1009"/>
      <c r="IL15997" s="1009"/>
      <c r="IM15997" s="1009"/>
    </row>
    <row r="15998" spans="17:247" x14ac:dyDescent="0.25">
      <c r="Q15998" s="1333"/>
      <c r="R15998" s="1333"/>
      <c r="S15998" s="669"/>
      <c r="T15998" s="669"/>
      <c r="U15998" s="669"/>
      <c r="AG15998" s="873"/>
      <c r="AN15998" s="669"/>
      <c r="IG15998" s="1009"/>
      <c r="IH15998" s="1009"/>
      <c r="II15998" s="1009"/>
      <c r="IJ15998" s="1009"/>
      <c r="IK15998" s="1009"/>
      <c r="IL15998" s="1009"/>
      <c r="IM15998" s="1009"/>
    </row>
    <row r="15999" spans="17:247" x14ac:dyDescent="0.25">
      <c r="Q15999" s="1333"/>
      <c r="R15999" s="1333"/>
      <c r="S15999" s="669"/>
      <c r="T15999" s="669"/>
      <c r="U15999" s="669"/>
      <c r="AG15999" s="873"/>
      <c r="AN15999" s="669"/>
      <c r="IG15999" s="1009"/>
      <c r="IH15999" s="1009"/>
      <c r="II15999" s="1009"/>
      <c r="IJ15999" s="1009"/>
      <c r="IK15999" s="1009"/>
      <c r="IL15999" s="1009"/>
      <c r="IM15999" s="1009"/>
    </row>
    <row r="16000" spans="17:247" x14ac:dyDescent="0.25">
      <c r="Q16000" s="1333"/>
      <c r="R16000" s="1333"/>
      <c r="S16000" s="669"/>
      <c r="T16000" s="669"/>
      <c r="U16000" s="669"/>
      <c r="AG16000" s="873"/>
      <c r="AN16000" s="669"/>
      <c r="IG16000" s="1009"/>
      <c r="IH16000" s="1009"/>
      <c r="II16000" s="1009"/>
      <c r="IJ16000" s="1009"/>
      <c r="IK16000" s="1009"/>
      <c r="IL16000" s="1009"/>
      <c r="IM16000" s="1009"/>
    </row>
    <row r="16001" spans="17:247" x14ac:dyDescent="0.25">
      <c r="Q16001" s="1333"/>
      <c r="R16001" s="1333"/>
      <c r="S16001" s="669"/>
      <c r="T16001" s="669"/>
      <c r="U16001" s="669"/>
      <c r="AG16001" s="873"/>
      <c r="AN16001" s="669"/>
      <c r="IG16001" s="1009"/>
      <c r="IH16001" s="1009"/>
      <c r="II16001" s="1009"/>
      <c r="IJ16001" s="1009"/>
      <c r="IK16001" s="1009"/>
      <c r="IL16001" s="1009"/>
      <c r="IM16001" s="1009"/>
    </row>
    <row r="16002" spans="17:247" x14ac:dyDescent="0.25">
      <c r="Q16002" s="1333"/>
      <c r="R16002" s="1333"/>
      <c r="S16002" s="669"/>
      <c r="T16002" s="669"/>
      <c r="U16002" s="669"/>
      <c r="AG16002" s="873"/>
      <c r="AN16002" s="669"/>
      <c r="IG16002" s="1009"/>
      <c r="IH16002" s="1009"/>
      <c r="II16002" s="1009"/>
      <c r="IJ16002" s="1009"/>
      <c r="IK16002" s="1009"/>
      <c r="IL16002" s="1009"/>
      <c r="IM16002" s="1009"/>
    </row>
    <row r="16003" spans="17:247" x14ac:dyDescent="0.25">
      <c r="Q16003" s="1333"/>
      <c r="R16003" s="1333"/>
      <c r="S16003" s="669"/>
      <c r="T16003" s="669"/>
      <c r="U16003" s="669"/>
      <c r="AG16003" s="873"/>
      <c r="AN16003" s="669"/>
      <c r="IG16003" s="1009"/>
      <c r="IH16003" s="1009"/>
      <c r="II16003" s="1009"/>
      <c r="IJ16003" s="1009"/>
      <c r="IK16003" s="1009"/>
      <c r="IL16003" s="1009"/>
      <c r="IM16003" s="1009"/>
    </row>
    <row r="16004" spans="17:247" x14ac:dyDescent="0.25">
      <c r="Q16004" s="1333"/>
      <c r="R16004" s="1333"/>
      <c r="S16004" s="669"/>
      <c r="T16004" s="669"/>
      <c r="U16004" s="669"/>
      <c r="AG16004" s="873"/>
      <c r="AN16004" s="669"/>
      <c r="IG16004" s="1009"/>
      <c r="IH16004" s="1009"/>
      <c r="II16004" s="1009"/>
      <c r="IJ16004" s="1009"/>
      <c r="IK16004" s="1009"/>
      <c r="IL16004" s="1009"/>
      <c r="IM16004" s="1009"/>
    </row>
    <row r="16005" spans="17:247" x14ac:dyDescent="0.25">
      <c r="Q16005" s="1333"/>
      <c r="R16005" s="1333"/>
      <c r="S16005" s="669"/>
      <c r="T16005" s="669"/>
      <c r="U16005" s="669"/>
      <c r="AG16005" s="873"/>
      <c r="AN16005" s="669"/>
      <c r="IG16005" s="1009"/>
      <c r="IH16005" s="1009"/>
      <c r="II16005" s="1009"/>
      <c r="IJ16005" s="1009"/>
      <c r="IK16005" s="1009"/>
      <c r="IL16005" s="1009"/>
      <c r="IM16005" s="1009"/>
    </row>
    <row r="16006" spans="17:247" x14ac:dyDescent="0.25">
      <c r="Q16006" s="1333"/>
      <c r="R16006" s="1333"/>
      <c r="S16006" s="669"/>
      <c r="T16006" s="669"/>
      <c r="U16006" s="669"/>
      <c r="AG16006" s="873"/>
      <c r="AN16006" s="669"/>
      <c r="IG16006" s="1009"/>
      <c r="IH16006" s="1009"/>
      <c r="II16006" s="1009"/>
      <c r="IJ16006" s="1009"/>
      <c r="IK16006" s="1009"/>
      <c r="IL16006" s="1009"/>
      <c r="IM16006" s="1009"/>
    </row>
    <row r="16007" spans="17:247" x14ac:dyDescent="0.25">
      <c r="Q16007" s="1333"/>
      <c r="R16007" s="1333"/>
      <c r="S16007" s="669"/>
      <c r="T16007" s="669"/>
      <c r="U16007" s="669"/>
      <c r="AG16007" s="873"/>
      <c r="AN16007" s="669"/>
      <c r="IG16007" s="1009"/>
      <c r="IH16007" s="1009"/>
      <c r="II16007" s="1009"/>
      <c r="IJ16007" s="1009"/>
      <c r="IK16007" s="1009"/>
      <c r="IL16007" s="1009"/>
      <c r="IM16007" s="1009"/>
    </row>
    <row r="16008" spans="17:247" x14ac:dyDescent="0.25">
      <c r="Q16008" s="1333"/>
      <c r="R16008" s="1333"/>
      <c r="S16008" s="669"/>
      <c r="T16008" s="669"/>
      <c r="U16008" s="669"/>
      <c r="AG16008" s="873"/>
      <c r="AN16008" s="669"/>
      <c r="IG16008" s="1009"/>
      <c r="IH16008" s="1009"/>
      <c r="II16008" s="1009"/>
      <c r="IJ16008" s="1009"/>
      <c r="IK16008" s="1009"/>
      <c r="IL16008" s="1009"/>
      <c r="IM16008" s="1009"/>
    </row>
    <row r="16009" spans="17:247" x14ac:dyDescent="0.25">
      <c r="Q16009" s="1333"/>
      <c r="R16009" s="1333"/>
      <c r="S16009" s="669"/>
      <c r="T16009" s="669"/>
      <c r="U16009" s="669"/>
      <c r="AG16009" s="873"/>
      <c r="AN16009" s="669"/>
      <c r="IG16009" s="1009"/>
      <c r="IH16009" s="1009"/>
      <c r="II16009" s="1009"/>
      <c r="IJ16009" s="1009"/>
      <c r="IK16009" s="1009"/>
      <c r="IL16009" s="1009"/>
      <c r="IM16009" s="1009"/>
    </row>
    <row r="16010" spans="17:247" x14ac:dyDescent="0.25">
      <c r="Q16010" s="1333"/>
      <c r="R16010" s="1333"/>
      <c r="S16010" s="669"/>
      <c r="T16010" s="669"/>
      <c r="U16010" s="669"/>
      <c r="AG16010" s="873"/>
      <c r="AN16010" s="669"/>
      <c r="IG16010" s="1009"/>
      <c r="IH16010" s="1009"/>
      <c r="II16010" s="1009"/>
      <c r="IJ16010" s="1009"/>
      <c r="IK16010" s="1009"/>
      <c r="IL16010" s="1009"/>
      <c r="IM16010" s="1009"/>
    </row>
    <row r="16011" spans="17:247" x14ac:dyDescent="0.25">
      <c r="Q16011" s="1333"/>
      <c r="R16011" s="1333"/>
      <c r="S16011" s="669"/>
      <c r="T16011" s="669"/>
      <c r="U16011" s="669"/>
      <c r="AG16011" s="873"/>
      <c r="AN16011" s="669"/>
      <c r="IG16011" s="1009"/>
      <c r="IH16011" s="1009"/>
      <c r="II16011" s="1009"/>
      <c r="IJ16011" s="1009"/>
      <c r="IK16011" s="1009"/>
      <c r="IL16011" s="1009"/>
      <c r="IM16011" s="1009"/>
    </row>
    <row r="16012" spans="17:247" x14ac:dyDescent="0.25">
      <c r="Q16012" s="1333"/>
      <c r="R16012" s="1333"/>
      <c r="S16012" s="669"/>
      <c r="T16012" s="669"/>
      <c r="U16012" s="669"/>
      <c r="AG16012" s="873"/>
      <c r="AN16012" s="669"/>
      <c r="IG16012" s="1009"/>
      <c r="IH16012" s="1009"/>
      <c r="II16012" s="1009"/>
      <c r="IJ16012" s="1009"/>
      <c r="IK16012" s="1009"/>
      <c r="IL16012" s="1009"/>
      <c r="IM16012" s="1009"/>
    </row>
    <row r="16013" spans="17:247" x14ac:dyDescent="0.25">
      <c r="Q16013" s="1333"/>
      <c r="R16013" s="1333"/>
      <c r="S16013" s="669"/>
      <c r="T16013" s="669"/>
      <c r="U16013" s="669"/>
      <c r="AG16013" s="873"/>
      <c r="AN16013" s="669"/>
      <c r="IG16013" s="1009"/>
      <c r="IH16013" s="1009"/>
      <c r="II16013" s="1009"/>
      <c r="IJ16013" s="1009"/>
      <c r="IK16013" s="1009"/>
      <c r="IL16013" s="1009"/>
      <c r="IM16013" s="1009"/>
    </row>
    <row r="16014" spans="17:247" x14ac:dyDescent="0.25">
      <c r="Q16014" s="1333"/>
      <c r="R16014" s="1333"/>
      <c r="S16014" s="669"/>
      <c r="T16014" s="669"/>
      <c r="U16014" s="669"/>
      <c r="AG16014" s="873"/>
      <c r="AN16014" s="669"/>
      <c r="IG16014" s="1009"/>
      <c r="IH16014" s="1009"/>
      <c r="II16014" s="1009"/>
      <c r="IJ16014" s="1009"/>
      <c r="IK16014" s="1009"/>
      <c r="IL16014" s="1009"/>
      <c r="IM16014" s="1009"/>
    </row>
    <row r="16015" spans="17:247" x14ac:dyDescent="0.25">
      <c r="Q16015" s="1333"/>
      <c r="R16015" s="1333"/>
      <c r="S16015" s="669"/>
      <c r="T16015" s="669"/>
      <c r="U16015" s="669"/>
      <c r="AG16015" s="873"/>
      <c r="AN16015" s="669"/>
      <c r="IG16015" s="1009"/>
      <c r="IH16015" s="1009"/>
      <c r="II16015" s="1009"/>
      <c r="IJ16015" s="1009"/>
      <c r="IK16015" s="1009"/>
      <c r="IL16015" s="1009"/>
      <c r="IM16015" s="1009"/>
    </row>
    <row r="16016" spans="17:247" x14ac:dyDescent="0.25">
      <c r="Q16016" s="1333"/>
      <c r="R16016" s="1333"/>
      <c r="S16016" s="669"/>
      <c r="T16016" s="669"/>
      <c r="U16016" s="669"/>
      <c r="AG16016" s="873"/>
      <c r="AN16016" s="669"/>
      <c r="IG16016" s="1009"/>
      <c r="IH16016" s="1009"/>
      <c r="II16016" s="1009"/>
      <c r="IJ16016" s="1009"/>
      <c r="IK16016" s="1009"/>
      <c r="IL16016" s="1009"/>
      <c r="IM16016" s="1009"/>
    </row>
    <row r="16017" spans="17:247" x14ac:dyDescent="0.25">
      <c r="Q16017" s="1333"/>
      <c r="R16017" s="1333"/>
      <c r="S16017" s="669"/>
      <c r="T16017" s="669"/>
      <c r="U16017" s="669"/>
      <c r="AG16017" s="873"/>
      <c r="AN16017" s="669"/>
      <c r="IG16017" s="1009"/>
      <c r="IH16017" s="1009"/>
      <c r="II16017" s="1009"/>
      <c r="IJ16017" s="1009"/>
      <c r="IK16017" s="1009"/>
      <c r="IL16017" s="1009"/>
      <c r="IM16017" s="1009"/>
    </row>
    <row r="16018" spans="17:247" x14ac:dyDescent="0.25">
      <c r="Q16018" s="1333"/>
      <c r="R16018" s="1333"/>
      <c r="S16018" s="669"/>
      <c r="T16018" s="669"/>
      <c r="U16018" s="669"/>
      <c r="AG16018" s="873"/>
      <c r="AN16018" s="669"/>
      <c r="IG16018" s="1009"/>
      <c r="IH16018" s="1009"/>
      <c r="II16018" s="1009"/>
      <c r="IJ16018" s="1009"/>
      <c r="IK16018" s="1009"/>
      <c r="IL16018" s="1009"/>
      <c r="IM16018" s="1009"/>
    </row>
    <row r="16019" spans="17:247" x14ac:dyDescent="0.25">
      <c r="Q16019" s="1333"/>
      <c r="R16019" s="1333"/>
      <c r="S16019" s="669"/>
      <c r="T16019" s="669"/>
      <c r="U16019" s="669"/>
      <c r="AG16019" s="873"/>
      <c r="AN16019" s="669"/>
      <c r="IG16019" s="1009"/>
      <c r="IH16019" s="1009"/>
      <c r="II16019" s="1009"/>
      <c r="IJ16019" s="1009"/>
      <c r="IK16019" s="1009"/>
      <c r="IL16019" s="1009"/>
      <c r="IM16019" s="1009"/>
    </row>
    <row r="16020" spans="17:247" x14ac:dyDescent="0.25">
      <c r="Q16020" s="1333"/>
      <c r="R16020" s="1333"/>
      <c r="S16020" s="669"/>
      <c r="T16020" s="669"/>
      <c r="U16020" s="669"/>
      <c r="AG16020" s="873"/>
      <c r="AN16020" s="669"/>
      <c r="IG16020" s="1009"/>
      <c r="IH16020" s="1009"/>
      <c r="II16020" s="1009"/>
      <c r="IJ16020" s="1009"/>
      <c r="IK16020" s="1009"/>
      <c r="IL16020" s="1009"/>
      <c r="IM16020" s="1009"/>
    </row>
    <row r="16021" spans="17:247" x14ac:dyDescent="0.25">
      <c r="Q16021" s="1333"/>
      <c r="R16021" s="1333"/>
      <c r="S16021" s="669"/>
      <c r="T16021" s="669"/>
      <c r="U16021" s="669"/>
      <c r="AG16021" s="873"/>
      <c r="AN16021" s="669"/>
      <c r="IG16021" s="1009"/>
      <c r="IH16021" s="1009"/>
      <c r="II16021" s="1009"/>
      <c r="IJ16021" s="1009"/>
      <c r="IK16021" s="1009"/>
      <c r="IL16021" s="1009"/>
      <c r="IM16021" s="1009"/>
    </row>
    <row r="16022" spans="17:247" x14ac:dyDescent="0.25">
      <c r="Q16022" s="1333"/>
      <c r="R16022" s="1333"/>
      <c r="S16022" s="669"/>
      <c r="T16022" s="669"/>
      <c r="U16022" s="669"/>
      <c r="AG16022" s="873"/>
      <c r="AN16022" s="669"/>
      <c r="IG16022" s="1009"/>
      <c r="IH16022" s="1009"/>
      <c r="II16022" s="1009"/>
      <c r="IJ16022" s="1009"/>
      <c r="IK16022" s="1009"/>
      <c r="IL16022" s="1009"/>
      <c r="IM16022" s="1009"/>
    </row>
    <row r="16023" spans="17:247" x14ac:dyDescent="0.25">
      <c r="Q16023" s="1333"/>
      <c r="R16023" s="1333"/>
      <c r="S16023" s="669"/>
      <c r="T16023" s="669"/>
      <c r="U16023" s="669"/>
      <c r="AG16023" s="873"/>
      <c r="AN16023" s="669"/>
      <c r="IG16023" s="1009"/>
      <c r="IH16023" s="1009"/>
      <c r="II16023" s="1009"/>
      <c r="IJ16023" s="1009"/>
      <c r="IK16023" s="1009"/>
      <c r="IL16023" s="1009"/>
      <c r="IM16023" s="1009"/>
    </row>
    <row r="16024" spans="17:247" x14ac:dyDescent="0.25">
      <c r="Q16024" s="1333"/>
      <c r="R16024" s="1333"/>
      <c r="S16024" s="669"/>
      <c r="T16024" s="669"/>
      <c r="U16024" s="669"/>
      <c r="AG16024" s="873"/>
      <c r="AN16024" s="669"/>
      <c r="IG16024" s="1009"/>
      <c r="IH16024" s="1009"/>
      <c r="II16024" s="1009"/>
      <c r="IJ16024" s="1009"/>
      <c r="IK16024" s="1009"/>
      <c r="IL16024" s="1009"/>
      <c r="IM16024" s="1009"/>
    </row>
    <row r="16025" spans="17:247" x14ac:dyDescent="0.25">
      <c r="Q16025" s="1333"/>
      <c r="R16025" s="1333"/>
      <c r="S16025" s="669"/>
      <c r="T16025" s="669"/>
      <c r="U16025" s="669"/>
      <c r="AG16025" s="873"/>
      <c r="AN16025" s="669"/>
      <c r="IG16025" s="1009"/>
      <c r="IH16025" s="1009"/>
      <c r="II16025" s="1009"/>
      <c r="IJ16025" s="1009"/>
      <c r="IK16025" s="1009"/>
      <c r="IL16025" s="1009"/>
      <c r="IM16025" s="1009"/>
    </row>
    <row r="16026" spans="17:247" x14ac:dyDescent="0.25">
      <c r="Q16026" s="1333"/>
      <c r="R16026" s="1333"/>
      <c r="S16026" s="669"/>
      <c r="T16026" s="669"/>
      <c r="U16026" s="669"/>
      <c r="AG16026" s="873"/>
      <c r="AN16026" s="669"/>
      <c r="IG16026" s="1009"/>
      <c r="IH16026" s="1009"/>
      <c r="II16026" s="1009"/>
      <c r="IJ16026" s="1009"/>
      <c r="IK16026" s="1009"/>
      <c r="IL16026" s="1009"/>
      <c r="IM16026" s="1009"/>
    </row>
    <row r="16027" spans="17:247" x14ac:dyDescent="0.25">
      <c r="Q16027" s="1333"/>
      <c r="R16027" s="1333"/>
      <c r="S16027" s="669"/>
      <c r="T16027" s="669"/>
      <c r="U16027" s="669"/>
      <c r="AG16027" s="873"/>
      <c r="AN16027" s="669"/>
      <c r="IG16027" s="1009"/>
      <c r="IH16027" s="1009"/>
      <c r="II16027" s="1009"/>
      <c r="IJ16027" s="1009"/>
      <c r="IK16027" s="1009"/>
      <c r="IL16027" s="1009"/>
      <c r="IM16027" s="1009"/>
    </row>
    <row r="16028" spans="17:247" x14ac:dyDescent="0.25">
      <c r="Q16028" s="1333"/>
      <c r="R16028" s="1333"/>
      <c r="S16028" s="669"/>
      <c r="T16028" s="669"/>
      <c r="U16028" s="669"/>
      <c r="AG16028" s="873"/>
      <c r="AN16028" s="669"/>
      <c r="IG16028" s="1009"/>
      <c r="IH16028" s="1009"/>
      <c r="II16028" s="1009"/>
      <c r="IJ16028" s="1009"/>
      <c r="IK16028" s="1009"/>
      <c r="IL16028" s="1009"/>
      <c r="IM16028" s="1009"/>
    </row>
    <row r="16029" spans="17:247" x14ac:dyDescent="0.25">
      <c r="Q16029" s="1333"/>
      <c r="R16029" s="1333"/>
      <c r="S16029" s="669"/>
      <c r="T16029" s="669"/>
      <c r="U16029" s="669"/>
      <c r="AG16029" s="873"/>
      <c r="AN16029" s="669"/>
      <c r="IG16029" s="1009"/>
      <c r="IH16029" s="1009"/>
      <c r="II16029" s="1009"/>
      <c r="IJ16029" s="1009"/>
      <c r="IK16029" s="1009"/>
      <c r="IL16029" s="1009"/>
      <c r="IM16029" s="1009"/>
    </row>
    <row r="16030" spans="17:247" x14ac:dyDescent="0.25">
      <c r="Q16030" s="1333"/>
      <c r="R16030" s="1333"/>
      <c r="S16030" s="669"/>
      <c r="T16030" s="669"/>
      <c r="U16030" s="669"/>
      <c r="AG16030" s="873"/>
      <c r="AN16030" s="669"/>
      <c r="IG16030" s="1009"/>
      <c r="IH16030" s="1009"/>
      <c r="II16030" s="1009"/>
      <c r="IJ16030" s="1009"/>
      <c r="IK16030" s="1009"/>
      <c r="IL16030" s="1009"/>
      <c r="IM16030" s="1009"/>
    </row>
    <row r="16031" spans="17:247" x14ac:dyDescent="0.25">
      <c r="Q16031" s="1333"/>
      <c r="R16031" s="1333"/>
      <c r="S16031" s="669"/>
      <c r="T16031" s="669"/>
      <c r="U16031" s="669"/>
      <c r="AG16031" s="873"/>
      <c r="AN16031" s="669"/>
      <c r="IG16031" s="1009"/>
      <c r="IH16031" s="1009"/>
      <c r="II16031" s="1009"/>
      <c r="IJ16031" s="1009"/>
      <c r="IK16031" s="1009"/>
      <c r="IL16031" s="1009"/>
      <c r="IM16031" s="1009"/>
    </row>
    <row r="16032" spans="17:247" x14ac:dyDescent="0.25">
      <c r="Q16032" s="1333"/>
      <c r="R16032" s="1333"/>
      <c r="S16032" s="669"/>
      <c r="T16032" s="669"/>
      <c r="U16032" s="669"/>
      <c r="AG16032" s="873"/>
      <c r="AN16032" s="669"/>
      <c r="IG16032" s="1009"/>
      <c r="IH16032" s="1009"/>
      <c r="II16032" s="1009"/>
      <c r="IJ16032" s="1009"/>
      <c r="IK16032" s="1009"/>
      <c r="IL16032" s="1009"/>
      <c r="IM16032" s="1009"/>
    </row>
    <row r="16033" spans="17:247" x14ac:dyDescent="0.25">
      <c r="Q16033" s="1333"/>
      <c r="R16033" s="1333"/>
      <c r="S16033" s="669"/>
      <c r="T16033" s="669"/>
      <c r="U16033" s="669"/>
      <c r="AG16033" s="873"/>
      <c r="AN16033" s="669"/>
      <c r="IG16033" s="1009"/>
      <c r="IH16033" s="1009"/>
      <c r="II16033" s="1009"/>
      <c r="IJ16033" s="1009"/>
      <c r="IK16033" s="1009"/>
      <c r="IL16033" s="1009"/>
      <c r="IM16033" s="1009"/>
    </row>
    <row r="16034" spans="17:247" x14ac:dyDescent="0.25">
      <c r="Q16034" s="1333"/>
      <c r="R16034" s="1333"/>
      <c r="S16034" s="669"/>
      <c r="T16034" s="669"/>
      <c r="U16034" s="669"/>
      <c r="AG16034" s="873"/>
      <c r="AN16034" s="669"/>
      <c r="IG16034" s="1009"/>
      <c r="IH16034" s="1009"/>
      <c r="II16034" s="1009"/>
      <c r="IJ16034" s="1009"/>
      <c r="IK16034" s="1009"/>
      <c r="IL16034" s="1009"/>
      <c r="IM16034" s="1009"/>
    </row>
    <row r="16035" spans="17:247" x14ac:dyDescent="0.25">
      <c r="Q16035" s="1333"/>
      <c r="R16035" s="1333"/>
      <c r="S16035" s="669"/>
      <c r="T16035" s="669"/>
      <c r="U16035" s="669"/>
      <c r="AG16035" s="873"/>
      <c r="AN16035" s="669"/>
      <c r="IG16035" s="1009"/>
      <c r="IH16035" s="1009"/>
      <c r="II16035" s="1009"/>
      <c r="IJ16035" s="1009"/>
      <c r="IK16035" s="1009"/>
      <c r="IL16035" s="1009"/>
      <c r="IM16035" s="1009"/>
    </row>
    <row r="16036" spans="17:247" x14ac:dyDescent="0.25">
      <c r="Q16036" s="1333"/>
      <c r="R16036" s="1333"/>
      <c r="S16036" s="669"/>
      <c r="T16036" s="669"/>
      <c r="U16036" s="669"/>
      <c r="AG16036" s="873"/>
      <c r="AN16036" s="669"/>
      <c r="IG16036" s="1009"/>
      <c r="IH16036" s="1009"/>
      <c r="II16036" s="1009"/>
      <c r="IJ16036" s="1009"/>
      <c r="IK16036" s="1009"/>
      <c r="IL16036" s="1009"/>
      <c r="IM16036" s="1009"/>
    </row>
    <row r="16037" spans="17:247" x14ac:dyDescent="0.25">
      <c r="Q16037" s="1333"/>
      <c r="R16037" s="1333"/>
      <c r="S16037" s="669"/>
      <c r="T16037" s="669"/>
      <c r="U16037" s="669"/>
      <c r="AG16037" s="873"/>
      <c r="AN16037" s="669"/>
      <c r="IG16037" s="1009"/>
      <c r="IH16037" s="1009"/>
      <c r="II16037" s="1009"/>
      <c r="IJ16037" s="1009"/>
      <c r="IK16037" s="1009"/>
      <c r="IL16037" s="1009"/>
      <c r="IM16037" s="1009"/>
    </row>
    <row r="16038" spans="17:247" x14ac:dyDescent="0.25">
      <c r="Q16038" s="1333"/>
      <c r="R16038" s="1333"/>
      <c r="S16038" s="669"/>
      <c r="T16038" s="669"/>
      <c r="U16038" s="669"/>
      <c r="AG16038" s="873"/>
      <c r="AN16038" s="669"/>
      <c r="IG16038" s="1009"/>
      <c r="IH16038" s="1009"/>
      <c r="II16038" s="1009"/>
      <c r="IJ16038" s="1009"/>
      <c r="IK16038" s="1009"/>
      <c r="IL16038" s="1009"/>
      <c r="IM16038" s="1009"/>
    </row>
    <row r="16039" spans="17:247" x14ac:dyDescent="0.25">
      <c r="Q16039" s="1333"/>
      <c r="R16039" s="1333"/>
      <c r="S16039" s="669"/>
      <c r="T16039" s="669"/>
      <c r="U16039" s="669"/>
      <c r="AG16039" s="873"/>
      <c r="AN16039" s="669"/>
      <c r="IG16039" s="1009"/>
      <c r="IH16039" s="1009"/>
      <c r="II16039" s="1009"/>
      <c r="IJ16039" s="1009"/>
      <c r="IK16039" s="1009"/>
      <c r="IL16039" s="1009"/>
      <c r="IM16039" s="1009"/>
    </row>
    <row r="16040" spans="17:247" x14ac:dyDescent="0.25">
      <c r="Q16040" s="1333"/>
      <c r="R16040" s="1333"/>
      <c r="S16040" s="669"/>
      <c r="T16040" s="669"/>
      <c r="U16040" s="669"/>
      <c r="AG16040" s="873"/>
      <c r="AN16040" s="669"/>
      <c r="IG16040" s="1009"/>
      <c r="IH16040" s="1009"/>
      <c r="II16040" s="1009"/>
      <c r="IJ16040" s="1009"/>
      <c r="IK16040" s="1009"/>
      <c r="IL16040" s="1009"/>
      <c r="IM16040" s="1009"/>
    </row>
    <row r="16041" spans="17:247" x14ac:dyDescent="0.25">
      <c r="Q16041" s="1333"/>
      <c r="R16041" s="1333"/>
      <c r="S16041" s="669"/>
      <c r="T16041" s="669"/>
      <c r="U16041" s="669"/>
      <c r="AG16041" s="873"/>
      <c r="AN16041" s="669"/>
      <c r="IG16041" s="1009"/>
      <c r="IH16041" s="1009"/>
      <c r="II16041" s="1009"/>
      <c r="IJ16041" s="1009"/>
      <c r="IK16041" s="1009"/>
      <c r="IL16041" s="1009"/>
      <c r="IM16041" s="1009"/>
    </row>
    <row r="16042" spans="17:247" x14ac:dyDescent="0.25">
      <c r="Q16042" s="1333"/>
      <c r="R16042" s="1333"/>
      <c r="S16042" s="669"/>
      <c r="T16042" s="669"/>
      <c r="U16042" s="669"/>
      <c r="AG16042" s="873"/>
      <c r="AN16042" s="669"/>
      <c r="IG16042" s="1009"/>
      <c r="IH16042" s="1009"/>
      <c r="II16042" s="1009"/>
      <c r="IJ16042" s="1009"/>
      <c r="IK16042" s="1009"/>
      <c r="IL16042" s="1009"/>
      <c r="IM16042" s="1009"/>
    </row>
    <row r="16043" spans="17:247" x14ac:dyDescent="0.25">
      <c r="Q16043" s="1333"/>
      <c r="R16043" s="1333"/>
      <c r="S16043" s="669"/>
      <c r="T16043" s="669"/>
      <c r="U16043" s="669"/>
      <c r="AG16043" s="873"/>
      <c r="AN16043" s="669"/>
      <c r="IG16043" s="1009"/>
      <c r="IH16043" s="1009"/>
      <c r="II16043" s="1009"/>
      <c r="IJ16043" s="1009"/>
      <c r="IK16043" s="1009"/>
      <c r="IL16043" s="1009"/>
      <c r="IM16043" s="1009"/>
    </row>
    <row r="16044" spans="17:247" x14ac:dyDescent="0.25">
      <c r="Q16044" s="1333"/>
      <c r="R16044" s="1333"/>
      <c r="S16044" s="669"/>
      <c r="T16044" s="669"/>
      <c r="U16044" s="669"/>
      <c r="AG16044" s="873"/>
      <c r="AN16044" s="669"/>
      <c r="IG16044" s="1009"/>
      <c r="IH16044" s="1009"/>
      <c r="II16044" s="1009"/>
      <c r="IJ16044" s="1009"/>
      <c r="IK16044" s="1009"/>
      <c r="IL16044" s="1009"/>
      <c r="IM16044" s="1009"/>
    </row>
    <row r="16045" spans="17:247" x14ac:dyDescent="0.25">
      <c r="Q16045" s="1333"/>
      <c r="R16045" s="1333"/>
      <c r="S16045" s="669"/>
      <c r="T16045" s="669"/>
      <c r="U16045" s="669"/>
      <c r="AG16045" s="873"/>
      <c r="AN16045" s="669"/>
      <c r="IG16045" s="1009"/>
      <c r="IH16045" s="1009"/>
      <c r="II16045" s="1009"/>
      <c r="IJ16045" s="1009"/>
      <c r="IK16045" s="1009"/>
      <c r="IL16045" s="1009"/>
      <c r="IM16045" s="1009"/>
    </row>
    <row r="16046" spans="17:247" x14ac:dyDescent="0.25">
      <c r="Q16046" s="1333"/>
      <c r="R16046" s="1333"/>
      <c r="S16046" s="669"/>
      <c r="T16046" s="669"/>
      <c r="U16046" s="669"/>
      <c r="AG16046" s="873"/>
      <c r="AN16046" s="669"/>
      <c r="IG16046" s="1009"/>
      <c r="IH16046" s="1009"/>
      <c r="II16046" s="1009"/>
      <c r="IJ16046" s="1009"/>
      <c r="IK16046" s="1009"/>
      <c r="IL16046" s="1009"/>
      <c r="IM16046" s="1009"/>
    </row>
    <row r="16047" spans="17:247" x14ac:dyDescent="0.25">
      <c r="Q16047" s="1333"/>
      <c r="R16047" s="1333"/>
      <c r="S16047" s="669"/>
      <c r="T16047" s="669"/>
      <c r="U16047" s="669"/>
      <c r="AG16047" s="873"/>
      <c r="AN16047" s="669"/>
      <c r="IG16047" s="1009"/>
      <c r="IH16047" s="1009"/>
      <c r="II16047" s="1009"/>
      <c r="IJ16047" s="1009"/>
      <c r="IK16047" s="1009"/>
      <c r="IL16047" s="1009"/>
      <c r="IM16047" s="1009"/>
    </row>
    <row r="16048" spans="17:247" x14ac:dyDescent="0.25">
      <c r="Q16048" s="1333"/>
      <c r="R16048" s="1333"/>
      <c r="S16048" s="669"/>
      <c r="T16048" s="669"/>
      <c r="U16048" s="669"/>
      <c r="AG16048" s="873"/>
      <c r="AN16048" s="669"/>
      <c r="IG16048" s="1009"/>
      <c r="IH16048" s="1009"/>
      <c r="II16048" s="1009"/>
      <c r="IJ16048" s="1009"/>
      <c r="IK16048" s="1009"/>
      <c r="IL16048" s="1009"/>
      <c r="IM16048" s="1009"/>
    </row>
    <row r="16049" spans="17:247" x14ac:dyDescent="0.25">
      <c r="Q16049" s="1333"/>
      <c r="R16049" s="1333"/>
      <c r="S16049" s="669"/>
      <c r="T16049" s="669"/>
      <c r="U16049" s="669"/>
      <c r="AG16049" s="873"/>
      <c r="AN16049" s="669"/>
      <c r="IG16049" s="1009"/>
      <c r="IH16049" s="1009"/>
      <c r="II16049" s="1009"/>
      <c r="IJ16049" s="1009"/>
      <c r="IK16049" s="1009"/>
      <c r="IL16049" s="1009"/>
      <c r="IM16049" s="1009"/>
    </row>
    <row r="16050" spans="17:247" x14ac:dyDescent="0.25">
      <c r="Q16050" s="1333"/>
      <c r="R16050" s="1333"/>
      <c r="S16050" s="669"/>
      <c r="T16050" s="669"/>
      <c r="U16050" s="669"/>
      <c r="AG16050" s="873"/>
      <c r="AN16050" s="669"/>
      <c r="IG16050" s="1009"/>
      <c r="IH16050" s="1009"/>
      <c r="II16050" s="1009"/>
      <c r="IJ16050" s="1009"/>
      <c r="IK16050" s="1009"/>
      <c r="IL16050" s="1009"/>
      <c r="IM16050" s="1009"/>
    </row>
    <row r="16051" spans="17:247" x14ac:dyDescent="0.25">
      <c r="Q16051" s="1333"/>
      <c r="R16051" s="1333"/>
      <c r="S16051" s="669"/>
      <c r="T16051" s="669"/>
      <c r="U16051" s="669"/>
      <c r="AG16051" s="873"/>
      <c r="AN16051" s="669"/>
      <c r="IG16051" s="1009"/>
      <c r="IH16051" s="1009"/>
      <c r="II16051" s="1009"/>
      <c r="IJ16051" s="1009"/>
      <c r="IK16051" s="1009"/>
      <c r="IL16051" s="1009"/>
      <c r="IM16051" s="1009"/>
    </row>
    <row r="16052" spans="17:247" x14ac:dyDescent="0.25">
      <c r="Q16052" s="1333"/>
      <c r="R16052" s="1333"/>
      <c r="S16052" s="669"/>
      <c r="T16052" s="669"/>
      <c r="U16052" s="669"/>
      <c r="AG16052" s="873"/>
      <c r="AN16052" s="669"/>
      <c r="IG16052" s="1009"/>
      <c r="IH16052" s="1009"/>
      <c r="II16052" s="1009"/>
      <c r="IJ16052" s="1009"/>
      <c r="IK16052" s="1009"/>
      <c r="IL16052" s="1009"/>
      <c r="IM16052" s="1009"/>
    </row>
    <row r="16053" spans="17:247" x14ac:dyDescent="0.25">
      <c r="Q16053" s="1333"/>
      <c r="R16053" s="1333"/>
      <c r="S16053" s="669"/>
      <c r="T16053" s="669"/>
      <c r="U16053" s="669"/>
      <c r="AG16053" s="873"/>
      <c r="AN16053" s="669"/>
      <c r="IG16053" s="1009"/>
      <c r="IH16053" s="1009"/>
      <c r="II16053" s="1009"/>
      <c r="IJ16053" s="1009"/>
      <c r="IK16053" s="1009"/>
      <c r="IL16053" s="1009"/>
      <c r="IM16053" s="1009"/>
    </row>
    <row r="16054" spans="17:247" x14ac:dyDescent="0.25">
      <c r="Q16054" s="1333"/>
      <c r="R16054" s="1333"/>
      <c r="S16054" s="669"/>
      <c r="T16054" s="669"/>
      <c r="U16054" s="669"/>
      <c r="AG16054" s="873"/>
      <c r="AN16054" s="669"/>
      <c r="IG16054" s="1009"/>
      <c r="IH16054" s="1009"/>
      <c r="II16054" s="1009"/>
      <c r="IJ16054" s="1009"/>
      <c r="IK16054" s="1009"/>
      <c r="IL16054" s="1009"/>
      <c r="IM16054" s="1009"/>
    </row>
    <row r="16055" spans="17:247" x14ac:dyDescent="0.25">
      <c r="Q16055" s="1333"/>
      <c r="R16055" s="1333"/>
      <c r="S16055" s="669"/>
      <c r="T16055" s="669"/>
      <c r="U16055" s="669"/>
      <c r="AG16055" s="873"/>
      <c r="AN16055" s="669"/>
      <c r="IG16055" s="1009"/>
      <c r="IH16055" s="1009"/>
      <c r="II16055" s="1009"/>
      <c r="IJ16055" s="1009"/>
      <c r="IK16055" s="1009"/>
      <c r="IL16055" s="1009"/>
      <c r="IM16055" s="1009"/>
    </row>
    <row r="16056" spans="17:247" x14ac:dyDescent="0.25">
      <c r="Q16056" s="1333"/>
      <c r="R16056" s="1333"/>
      <c r="S16056" s="669"/>
      <c r="T16056" s="669"/>
      <c r="U16056" s="669"/>
      <c r="AG16056" s="873"/>
      <c r="AN16056" s="669"/>
      <c r="IG16056" s="1009"/>
      <c r="IH16056" s="1009"/>
      <c r="II16056" s="1009"/>
      <c r="IJ16056" s="1009"/>
      <c r="IK16056" s="1009"/>
      <c r="IL16056" s="1009"/>
      <c r="IM16056" s="1009"/>
    </row>
    <row r="16057" spans="17:247" x14ac:dyDescent="0.25">
      <c r="Q16057" s="1333"/>
      <c r="R16057" s="1333"/>
      <c r="S16057" s="669"/>
      <c r="T16057" s="669"/>
      <c r="U16057" s="669"/>
      <c r="AG16057" s="873"/>
      <c r="AN16057" s="669"/>
      <c r="IG16057" s="1009"/>
      <c r="IH16057" s="1009"/>
      <c r="II16057" s="1009"/>
      <c r="IJ16057" s="1009"/>
      <c r="IK16057" s="1009"/>
      <c r="IL16057" s="1009"/>
      <c r="IM16057" s="1009"/>
    </row>
    <row r="16058" spans="17:247" x14ac:dyDescent="0.25">
      <c r="Q16058" s="1333"/>
      <c r="R16058" s="1333"/>
      <c r="S16058" s="669"/>
      <c r="T16058" s="669"/>
      <c r="U16058" s="669"/>
      <c r="AG16058" s="873"/>
      <c r="AN16058" s="669"/>
      <c r="IG16058" s="1009"/>
      <c r="IH16058" s="1009"/>
      <c r="II16058" s="1009"/>
      <c r="IJ16058" s="1009"/>
      <c r="IK16058" s="1009"/>
      <c r="IL16058" s="1009"/>
      <c r="IM16058" s="1009"/>
    </row>
    <row r="16059" spans="17:247" x14ac:dyDescent="0.25">
      <c r="Q16059" s="1333"/>
      <c r="R16059" s="1333"/>
      <c r="S16059" s="669"/>
      <c r="T16059" s="669"/>
      <c r="U16059" s="669"/>
      <c r="AG16059" s="873"/>
      <c r="AN16059" s="669"/>
      <c r="IG16059" s="1009"/>
      <c r="IH16059" s="1009"/>
      <c r="II16059" s="1009"/>
      <c r="IJ16059" s="1009"/>
      <c r="IK16059" s="1009"/>
      <c r="IL16059" s="1009"/>
      <c r="IM16059" s="1009"/>
    </row>
    <row r="16060" spans="17:247" x14ac:dyDescent="0.25">
      <c r="Q16060" s="1333"/>
      <c r="R16060" s="1333"/>
      <c r="S16060" s="669"/>
      <c r="T16060" s="669"/>
      <c r="U16060" s="669"/>
      <c r="AG16060" s="873"/>
      <c r="AN16060" s="669"/>
      <c r="IG16060" s="1009"/>
      <c r="IH16060" s="1009"/>
      <c r="II16060" s="1009"/>
      <c r="IJ16060" s="1009"/>
      <c r="IK16060" s="1009"/>
      <c r="IL16060" s="1009"/>
      <c r="IM16060" s="1009"/>
    </row>
    <row r="16061" spans="17:247" x14ac:dyDescent="0.25">
      <c r="Q16061" s="1333"/>
      <c r="R16061" s="1333"/>
      <c r="S16061" s="669"/>
      <c r="T16061" s="669"/>
      <c r="U16061" s="669"/>
      <c r="AG16061" s="873"/>
      <c r="AN16061" s="669"/>
      <c r="IG16061" s="1009"/>
      <c r="IH16061" s="1009"/>
      <c r="II16061" s="1009"/>
      <c r="IJ16061" s="1009"/>
      <c r="IK16061" s="1009"/>
      <c r="IL16061" s="1009"/>
      <c r="IM16061" s="1009"/>
    </row>
    <row r="16062" spans="17:247" x14ac:dyDescent="0.25">
      <c r="Q16062" s="1333"/>
      <c r="R16062" s="1333"/>
      <c r="S16062" s="669"/>
      <c r="T16062" s="669"/>
      <c r="U16062" s="669"/>
      <c r="AG16062" s="873"/>
      <c r="AN16062" s="669"/>
      <c r="IG16062" s="1009"/>
      <c r="IH16062" s="1009"/>
      <c r="II16062" s="1009"/>
      <c r="IJ16062" s="1009"/>
      <c r="IK16062" s="1009"/>
      <c r="IL16062" s="1009"/>
      <c r="IM16062" s="1009"/>
    </row>
    <row r="16063" spans="17:247" x14ac:dyDescent="0.25">
      <c r="Q16063" s="1333"/>
      <c r="R16063" s="1333"/>
      <c r="S16063" s="669"/>
      <c r="T16063" s="669"/>
      <c r="U16063" s="669"/>
      <c r="AG16063" s="873"/>
      <c r="AN16063" s="669"/>
      <c r="IG16063" s="1009"/>
      <c r="IH16063" s="1009"/>
      <c r="II16063" s="1009"/>
      <c r="IJ16063" s="1009"/>
      <c r="IK16063" s="1009"/>
      <c r="IL16063" s="1009"/>
      <c r="IM16063" s="1009"/>
    </row>
    <row r="16064" spans="17:247" x14ac:dyDescent="0.25">
      <c r="Q16064" s="1333"/>
      <c r="R16064" s="1333"/>
      <c r="S16064" s="669"/>
      <c r="T16064" s="669"/>
      <c r="U16064" s="669"/>
      <c r="AG16064" s="873"/>
      <c r="AN16064" s="669"/>
      <c r="IG16064" s="1009"/>
      <c r="IH16064" s="1009"/>
      <c r="II16064" s="1009"/>
      <c r="IJ16064" s="1009"/>
      <c r="IK16064" s="1009"/>
      <c r="IL16064" s="1009"/>
      <c r="IM16064" s="1009"/>
    </row>
    <row r="16065" spans="17:247" x14ac:dyDescent="0.25">
      <c r="Q16065" s="1333"/>
      <c r="R16065" s="1333"/>
      <c r="S16065" s="669"/>
      <c r="T16065" s="669"/>
      <c r="U16065" s="669"/>
      <c r="AG16065" s="873"/>
      <c r="AN16065" s="669"/>
      <c r="IG16065" s="1009"/>
      <c r="IH16065" s="1009"/>
      <c r="II16065" s="1009"/>
      <c r="IJ16065" s="1009"/>
      <c r="IK16065" s="1009"/>
      <c r="IL16065" s="1009"/>
      <c r="IM16065" s="1009"/>
    </row>
    <row r="16066" spans="17:247" x14ac:dyDescent="0.25">
      <c r="Q16066" s="1333"/>
      <c r="R16066" s="1333"/>
      <c r="S16066" s="669"/>
      <c r="T16066" s="669"/>
      <c r="U16066" s="669"/>
      <c r="AG16066" s="873"/>
      <c r="AN16066" s="669"/>
      <c r="IG16066" s="1009"/>
      <c r="IH16066" s="1009"/>
      <c r="II16066" s="1009"/>
      <c r="IJ16066" s="1009"/>
      <c r="IK16066" s="1009"/>
      <c r="IL16066" s="1009"/>
      <c r="IM16066" s="1009"/>
    </row>
    <row r="16067" spans="17:247" x14ac:dyDescent="0.25">
      <c r="Q16067" s="1333"/>
      <c r="R16067" s="1333"/>
      <c r="S16067" s="669"/>
      <c r="T16067" s="669"/>
      <c r="U16067" s="669"/>
      <c r="AG16067" s="873"/>
      <c r="AN16067" s="669"/>
      <c r="IG16067" s="1009"/>
      <c r="IH16067" s="1009"/>
      <c r="II16067" s="1009"/>
      <c r="IJ16067" s="1009"/>
      <c r="IK16067" s="1009"/>
      <c r="IL16067" s="1009"/>
      <c r="IM16067" s="1009"/>
    </row>
    <row r="16068" spans="17:247" x14ac:dyDescent="0.25">
      <c r="Q16068" s="1333"/>
      <c r="R16068" s="1333"/>
      <c r="S16068" s="669"/>
      <c r="T16068" s="669"/>
      <c r="U16068" s="669"/>
      <c r="AG16068" s="873"/>
      <c r="AN16068" s="669"/>
      <c r="IG16068" s="1009"/>
      <c r="IH16068" s="1009"/>
      <c r="II16068" s="1009"/>
      <c r="IJ16068" s="1009"/>
      <c r="IK16068" s="1009"/>
      <c r="IL16068" s="1009"/>
      <c r="IM16068" s="1009"/>
    </row>
    <row r="16069" spans="17:247" x14ac:dyDescent="0.25">
      <c r="Q16069" s="1333"/>
      <c r="R16069" s="1333"/>
      <c r="S16069" s="669"/>
      <c r="T16069" s="669"/>
      <c r="U16069" s="669"/>
      <c r="AG16069" s="873"/>
      <c r="AN16069" s="669"/>
      <c r="IG16069" s="1009"/>
      <c r="IH16069" s="1009"/>
      <c r="II16069" s="1009"/>
      <c r="IJ16069" s="1009"/>
      <c r="IK16069" s="1009"/>
      <c r="IL16069" s="1009"/>
      <c r="IM16069" s="1009"/>
    </row>
    <row r="16070" spans="17:247" x14ac:dyDescent="0.25">
      <c r="Q16070" s="1333"/>
      <c r="R16070" s="1333"/>
      <c r="S16070" s="669"/>
      <c r="T16070" s="669"/>
      <c r="U16070" s="669"/>
      <c r="AG16070" s="873"/>
      <c r="AN16070" s="669"/>
      <c r="IG16070" s="1009"/>
      <c r="IH16070" s="1009"/>
      <c r="II16070" s="1009"/>
      <c r="IJ16070" s="1009"/>
      <c r="IK16070" s="1009"/>
      <c r="IL16070" s="1009"/>
      <c r="IM16070" s="1009"/>
    </row>
    <row r="16071" spans="17:247" x14ac:dyDescent="0.25">
      <c r="Q16071" s="1333"/>
      <c r="R16071" s="1333"/>
      <c r="S16071" s="669"/>
      <c r="T16071" s="669"/>
      <c r="U16071" s="669"/>
      <c r="AG16071" s="873"/>
      <c r="AN16071" s="669"/>
      <c r="IG16071" s="1009"/>
      <c r="IH16071" s="1009"/>
      <c r="II16071" s="1009"/>
      <c r="IJ16071" s="1009"/>
      <c r="IK16071" s="1009"/>
      <c r="IL16071" s="1009"/>
      <c r="IM16071" s="1009"/>
    </row>
    <row r="16072" spans="17:247" x14ac:dyDescent="0.25">
      <c r="Q16072" s="1333"/>
      <c r="R16072" s="1333"/>
      <c r="S16072" s="669"/>
      <c r="T16072" s="669"/>
      <c r="U16072" s="669"/>
      <c r="AG16072" s="873"/>
      <c r="AN16072" s="669"/>
      <c r="IG16072" s="1009"/>
      <c r="IH16072" s="1009"/>
      <c r="II16072" s="1009"/>
      <c r="IJ16072" s="1009"/>
      <c r="IK16072" s="1009"/>
      <c r="IL16072" s="1009"/>
      <c r="IM16072" s="1009"/>
    </row>
    <row r="16073" spans="17:247" x14ac:dyDescent="0.25">
      <c r="Q16073" s="1333"/>
      <c r="R16073" s="1333"/>
      <c r="S16073" s="669"/>
      <c r="T16073" s="669"/>
      <c r="U16073" s="669"/>
      <c r="AG16073" s="873"/>
      <c r="AN16073" s="669"/>
      <c r="IG16073" s="1009"/>
      <c r="IH16073" s="1009"/>
      <c r="II16073" s="1009"/>
      <c r="IJ16073" s="1009"/>
      <c r="IK16073" s="1009"/>
      <c r="IL16073" s="1009"/>
      <c r="IM16073" s="1009"/>
    </row>
    <row r="16074" spans="17:247" x14ac:dyDescent="0.25">
      <c r="Q16074" s="1333"/>
      <c r="R16074" s="1333"/>
      <c r="S16074" s="669"/>
      <c r="T16074" s="669"/>
      <c r="U16074" s="669"/>
      <c r="AG16074" s="873"/>
      <c r="AN16074" s="669"/>
      <c r="IG16074" s="1009"/>
      <c r="IH16074" s="1009"/>
      <c r="II16074" s="1009"/>
      <c r="IJ16074" s="1009"/>
      <c r="IK16074" s="1009"/>
      <c r="IL16074" s="1009"/>
      <c r="IM16074" s="1009"/>
    </row>
    <row r="16075" spans="17:247" x14ac:dyDescent="0.25">
      <c r="Q16075" s="1333"/>
      <c r="R16075" s="1333"/>
      <c r="S16075" s="669"/>
      <c r="T16075" s="669"/>
      <c r="U16075" s="669"/>
      <c r="AG16075" s="873"/>
      <c r="AN16075" s="669"/>
      <c r="IG16075" s="1009"/>
      <c r="IH16075" s="1009"/>
      <c r="II16075" s="1009"/>
      <c r="IJ16075" s="1009"/>
      <c r="IK16075" s="1009"/>
      <c r="IL16075" s="1009"/>
      <c r="IM16075" s="1009"/>
    </row>
    <row r="16076" spans="17:247" x14ac:dyDescent="0.25">
      <c r="Q16076" s="1333"/>
      <c r="R16076" s="1333"/>
      <c r="S16076" s="669"/>
      <c r="T16076" s="669"/>
      <c r="U16076" s="669"/>
      <c r="AG16076" s="873"/>
      <c r="AN16076" s="669"/>
      <c r="IG16076" s="1009"/>
      <c r="IH16076" s="1009"/>
      <c r="II16076" s="1009"/>
      <c r="IJ16076" s="1009"/>
      <c r="IK16076" s="1009"/>
      <c r="IL16076" s="1009"/>
      <c r="IM16076" s="1009"/>
    </row>
    <row r="16077" spans="17:247" x14ac:dyDescent="0.25">
      <c r="Q16077" s="1333"/>
      <c r="R16077" s="1333"/>
      <c r="S16077" s="669"/>
      <c r="T16077" s="669"/>
      <c r="U16077" s="669"/>
      <c r="AG16077" s="873"/>
      <c r="AN16077" s="669"/>
      <c r="IG16077" s="1009"/>
      <c r="IH16077" s="1009"/>
      <c r="II16077" s="1009"/>
      <c r="IJ16077" s="1009"/>
      <c r="IK16077" s="1009"/>
      <c r="IL16077" s="1009"/>
      <c r="IM16077" s="1009"/>
    </row>
    <row r="16078" spans="17:247" x14ac:dyDescent="0.25">
      <c r="Q16078" s="1333"/>
      <c r="R16078" s="1333"/>
      <c r="S16078" s="669"/>
      <c r="T16078" s="669"/>
      <c r="U16078" s="669"/>
      <c r="AG16078" s="873"/>
      <c r="AN16078" s="669"/>
      <c r="IG16078" s="1009"/>
      <c r="IH16078" s="1009"/>
      <c r="II16078" s="1009"/>
      <c r="IJ16078" s="1009"/>
      <c r="IK16078" s="1009"/>
      <c r="IL16078" s="1009"/>
      <c r="IM16078" s="1009"/>
    </row>
    <row r="16079" spans="17:247" x14ac:dyDescent="0.25">
      <c r="Q16079" s="1333"/>
      <c r="R16079" s="1333"/>
      <c r="S16079" s="669"/>
      <c r="T16079" s="669"/>
      <c r="U16079" s="669"/>
      <c r="AG16079" s="873"/>
      <c r="AN16079" s="669"/>
      <c r="IG16079" s="1009"/>
      <c r="IH16079" s="1009"/>
      <c r="II16079" s="1009"/>
      <c r="IJ16079" s="1009"/>
      <c r="IK16079" s="1009"/>
      <c r="IL16079" s="1009"/>
      <c r="IM16079" s="1009"/>
    </row>
    <row r="16080" spans="17:247" x14ac:dyDescent="0.25">
      <c r="Q16080" s="1333"/>
      <c r="R16080" s="1333"/>
      <c r="S16080" s="669"/>
      <c r="T16080" s="669"/>
      <c r="U16080" s="669"/>
      <c r="AG16080" s="873"/>
      <c r="AN16080" s="669"/>
      <c r="IG16080" s="1009"/>
      <c r="IH16080" s="1009"/>
      <c r="II16080" s="1009"/>
      <c r="IJ16080" s="1009"/>
      <c r="IK16080" s="1009"/>
      <c r="IL16080" s="1009"/>
      <c r="IM16080" s="1009"/>
    </row>
    <row r="16081" spans="17:247" x14ac:dyDescent="0.25">
      <c r="Q16081" s="1333"/>
      <c r="R16081" s="1333"/>
      <c r="S16081" s="669"/>
      <c r="T16081" s="669"/>
      <c r="U16081" s="669"/>
      <c r="AG16081" s="873"/>
      <c r="AN16081" s="669"/>
      <c r="IG16081" s="1009"/>
      <c r="IH16081" s="1009"/>
      <c r="II16081" s="1009"/>
      <c r="IJ16081" s="1009"/>
      <c r="IK16081" s="1009"/>
      <c r="IL16081" s="1009"/>
      <c r="IM16081" s="1009"/>
    </row>
    <row r="16082" spans="17:247" x14ac:dyDescent="0.25">
      <c r="Q16082" s="1333"/>
      <c r="R16082" s="1333"/>
      <c r="S16082" s="669"/>
      <c r="T16082" s="669"/>
      <c r="U16082" s="669"/>
      <c r="AG16082" s="873"/>
      <c r="AN16082" s="669"/>
      <c r="IG16082" s="1009"/>
      <c r="IH16082" s="1009"/>
      <c r="II16082" s="1009"/>
      <c r="IJ16082" s="1009"/>
      <c r="IK16082" s="1009"/>
      <c r="IL16082" s="1009"/>
      <c r="IM16082" s="1009"/>
    </row>
    <row r="16083" spans="17:247" x14ac:dyDescent="0.25">
      <c r="Q16083" s="1333"/>
      <c r="R16083" s="1333"/>
      <c r="S16083" s="669"/>
      <c r="T16083" s="669"/>
      <c r="U16083" s="669"/>
      <c r="AG16083" s="873"/>
      <c r="AN16083" s="669"/>
      <c r="IG16083" s="1009"/>
      <c r="IH16083" s="1009"/>
      <c r="II16083" s="1009"/>
      <c r="IJ16083" s="1009"/>
      <c r="IK16083" s="1009"/>
      <c r="IL16083" s="1009"/>
      <c r="IM16083" s="1009"/>
    </row>
    <row r="16084" spans="17:247" x14ac:dyDescent="0.25">
      <c r="Q16084" s="1333"/>
      <c r="R16084" s="1333"/>
      <c r="S16084" s="669"/>
      <c r="T16084" s="669"/>
      <c r="U16084" s="669"/>
      <c r="AG16084" s="873"/>
      <c r="AN16084" s="669"/>
      <c r="IG16084" s="1009"/>
      <c r="IH16084" s="1009"/>
      <c r="II16084" s="1009"/>
      <c r="IJ16084" s="1009"/>
      <c r="IK16084" s="1009"/>
      <c r="IL16084" s="1009"/>
      <c r="IM16084" s="1009"/>
    </row>
    <row r="16085" spans="17:247" x14ac:dyDescent="0.25">
      <c r="Q16085" s="1333"/>
      <c r="R16085" s="1333"/>
      <c r="S16085" s="669"/>
      <c r="T16085" s="669"/>
      <c r="U16085" s="669"/>
      <c r="AG16085" s="873"/>
      <c r="AN16085" s="669"/>
      <c r="IG16085" s="1009"/>
      <c r="IH16085" s="1009"/>
      <c r="II16085" s="1009"/>
      <c r="IJ16085" s="1009"/>
      <c r="IK16085" s="1009"/>
      <c r="IL16085" s="1009"/>
      <c r="IM16085" s="1009"/>
    </row>
    <row r="16086" spans="17:247" x14ac:dyDescent="0.25">
      <c r="Q16086" s="1333"/>
      <c r="R16086" s="1333"/>
      <c r="S16086" s="669"/>
      <c r="T16086" s="669"/>
      <c r="U16086" s="669"/>
      <c r="AG16086" s="873"/>
      <c r="AN16086" s="669"/>
      <c r="IG16086" s="1009"/>
      <c r="IH16086" s="1009"/>
      <c r="II16086" s="1009"/>
      <c r="IJ16086" s="1009"/>
      <c r="IK16086" s="1009"/>
      <c r="IL16086" s="1009"/>
      <c r="IM16086" s="1009"/>
    </row>
    <row r="16087" spans="17:247" x14ac:dyDescent="0.25">
      <c r="Q16087" s="1333"/>
      <c r="R16087" s="1333"/>
      <c r="S16087" s="669"/>
      <c r="T16087" s="669"/>
      <c r="U16087" s="669"/>
      <c r="AG16087" s="873"/>
      <c r="AN16087" s="669"/>
      <c r="IG16087" s="1009"/>
      <c r="IH16087" s="1009"/>
      <c r="II16087" s="1009"/>
      <c r="IJ16087" s="1009"/>
      <c r="IK16087" s="1009"/>
      <c r="IL16087" s="1009"/>
      <c r="IM16087" s="1009"/>
    </row>
    <row r="16088" spans="17:247" x14ac:dyDescent="0.25">
      <c r="Q16088" s="1333"/>
      <c r="R16088" s="1333"/>
      <c r="S16088" s="669"/>
      <c r="T16088" s="669"/>
      <c r="U16088" s="669"/>
      <c r="AG16088" s="873"/>
      <c r="AN16088" s="669"/>
      <c r="IG16088" s="1009"/>
      <c r="IH16088" s="1009"/>
      <c r="II16088" s="1009"/>
      <c r="IJ16088" s="1009"/>
      <c r="IK16088" s="1009"/>
      <c r="IL16088" s="1009"/>
      <c r="IM16088" s="1009"/>
    </row>
    <row r="16089" spans="17:247" x14ac:dyDescent="0.25">
      <c r="Q16089" s="1333"/>
      <c r="R16089" s="1333"/>
      <c r="S16089" s="669"/>
      <c r="T16089" s="669"/>
      <c r="U16089" s="669"/>
      <c r="AG16089" s="873"/>
      <c r="AN16089" s="669"/>
      <c r="IG16089" s="1009"/>
      <c r="IH16089" s="1009"/>
      <c r="II16089" s="1009"/>
      <c r="IJ16089" s="1009"/>
      <c r="IK16089" s="1009"/>
      <c r="IL16089" s="1009"/>
      <c r="IM16089" s="1009"/>
    </row>
    <row r="16090" spans="17:247" x14ac:dyDescent="0.25">
      <c r="Q16090" s="1333"/>
      <c r="R16090" s="1333"/>
      <c r="S16090" s="669"/>
      <c r="T16090" s="669"/>
      <c r="U16090" s="669"/>
      <c r="AG16090" s="873"/>
      <c r="AN16090" s="669"/>
      <c r="IG16090" s="1009"/>
      <c r="IH16090" s="1009"/>
      <c r="II16090" s="1009"/>
      <c r="IJ16090" s="1009"/>
      <c r="IK16090" s="1009"/>
      <c r="IL16090" s="1009"/>
      <c r="IM16090" s="1009"/>
    </row>
    <row r="16091" spans="17:247" x14ac:dyDescent="0.25">
      <c r="Q16091" s="1333"/>
      <c r="R16091" s="1333"/>
      <c r="S16091" s="669"/>
      <c r="T16091" s="669"/>
      <c r="U16091" s="669"/>
      <c r="AG16091" s="873"/>
      <c r="AN16091" s="669"/>
      <c r="IG16091" s="1009"/>
      <c r="IH16091" s="1009"/>
      <c r="II16091" s="1009"/>
      <c r="IJ16091" s="1009"/>
      <c r="IK16091" s="1009"/>
      <c r="IL16091" s="1009"/>
      <c r="IM16091" s="1009"/>
    </row>
    <row r="16092" spans="17:247" x14ac:dyDescent="0.25">
      <c r="Q16092" s="1333"/>
      <c r="R16092" s="1333"/>
      <c r="S16092" s="669"/>
      <c r="T16092" s="669"/>
      <c r="U16092" s="669"/>
      <c r="AG16092" s="873"/>
      <c r="AN16092" s="669"/>
      <c r="IG16092" s="1009"/>
      <c r="IH16092" s="1009"/>
      <c r="II16092" s="1009"/>
      <c r="IJ16092" s="1009"/>
      <c r="IK16092" s="1009"/>
      <c r="IL16092" s="1009"/>
      <c r="IM16092" s="1009"/>
    </row>
    <row r="16093" spans="17:247" x14ac:dyDescent="0.25">
      <c r="Q16093" s="1333"/>
      <c r="R16093" s="1333"/>
      <c r="S16093" s="669"/>
      <c r="T16093" s="669"/>
      <c r="U16093" s="669"/>
      <c r="AG16093" s="873"/>
      <c r="AN16093" s="669"/>
      <c r="IG16093" s="1009"/>
      <c r="IH16093" s="1009"/>
      <c r="II16093" s="1009"/>
      <c r="IJ16093" s="1009"/>
      <c r="IK16093" s="1009"/>
      <c r="IL16093" s="1009"/>
      <c r="IM16093" s="1009"/>
    </row>
    <row r="16094" spans="17:247" x14ac:dyDescent="0.25">
      <c r="Q16094" s="1333"/>
      <c r="R16094" s="1333"/>
      <c r="S16094" s="669"/>
      <c r="T16094" s="669"/>
      <c r="U16094" s="669"/>
      <c r="AG16094" s="873"/>
      <c r="AN16094" s="669"/>
      <c r="IG16094" s="1009"/>
      <c r="IH16094" s="1009"/>
      <c r="II16094" s="1009"/>
      <c r="IJ16094" s="1009"/>
      <c r="IK16094" s="1009"/>
      <c r="IL16094" s="1009"/>
      <c r="IM16094" s="1009"/>
    </row>
    <row r="16095" spans="17:247" x14ac:dyDescent="0.25">
      <c r="Q16095" s="1333"/>
      <c r="R16095" s="1333"/>
      <c r="S16095" s="669"/>
      <c r="T16095" s="669"/>
      <c r="U16095" s="669"/>
      <c r="AG16095" s="873"/>
      <c r="AN16095" s="669"/>
      <c r="IG16095" s="1009"/>
      <c r="IH16095" s="1009"/>
      <c r="II16095" s="1009"/>
      <c r="IJ16095" s="1009"/>
      <c r="IK16095" s="1009"/>
      <c r="IL16095" s="1009"/>
      <c r="IM16095" s="1009"/>
    </row>
    <row r="16096" spans="17:247" x14ac:dyDescent="0.25">
      <c r="Q16096" s="1333"/>
      <c r="R16096" s="1333"/>
      <c r="S16096" s="669"/>
      <c r="T16096" s="669"/>
      <c r="U16096" s="669"/>
      <c r="AG16096" s="873"/>
      <c r="AN16096" s="669"/>
      <c r="IG16096" s="1009"/>
      <c r="IH16096" s="1009"/>
      <c r="II16096" s="1009"/>
      <c r="IJ16096" s="1009"/>
      <c r="IK16096" s="1009"/>
      <c r="IL16096" s="1009"/>
      <c r="IM16096" s="1009"/>
    </row>
    <row r="16097" spans="17:247" x14ac:dyDescent="0.25">
      <c r="Q16097" s="1333"/>
      <c r="R16097" s="1333"/>
      <c r="S16097" s="669"/>
      <c r="T16097" s="669"/>
      <c r="U16097" s="669"/>
      <c r="AG16097" s="873"/>
      <c r="AN16097" s="669"/>
      <c r="IG16097" s="1009"/>
      <c r="IH16097" s="1009"/>
      <c r="II16097" s="1009"/>
      <c r="IJ16097" s="1009"/>
      <c r="IK16097" s="1009"/>
      <c r="IL16097" s="1009"/>
      <c r="IM16097" s="1009"/>
    </row>
    <row r="16098" spans="17:247" x14ac:dyDescent="0.25">
      <c r="Q16098" s="1333"/>
      <c r="R16098" s="1333"/>
      <c r="S16098" s="669"/>
      <c r="T16098" s="669"/>
      <c r="U16098" s="669"/>
      <c r="AG16098" s="873"/>
      <c r="AN16098" s="669"/>
      <c r="IG16098" s="1009"/>
      <c r="IH16098" s="1009"/>
      <c r="II16098" s="1009"/>
      <c r="IJ16098" s="1009"/>
      <c r="IK16098" s="1009"/>
      <c r="IL16098" s="1009"/>
      <c r="IM16098" s="1009"/>
    </row>
    <row r="16099" spans="17:247" x14ac:dyDescent="0.25">
      <c r="Q16099" s="1333"/>
      <c r="R16099" s="1333"/>
      <c r="S16099" s="669"/>
      <c r="T16099" s="669"/>
      <c r="U16099" s="669"/>
      <c r="AG16099" s="873"/>
      <c r="AN16099" s="669"/>
      <c r="IG16099" s="1009"/>
      <c r="IH16099" s="1009"/>
      <c r="II16099" s="1009"/>
      <c r="IJ16099" s="1009"/>
      <c r="IK16099" s="1009"/>
      <c r="IL16099" s="1009"/>
      <c r="IM16099" s="1009"/>
    </row>
    <row r="16100" spans="17:247" x14ac:dyDescent="0.25">
      <c r="Q16100" s="1333"/>
      <c r="R16100" s="1333"/>
      <c r="S16100" s="669"/>
      <c r="T16100" s="669"/>
      <c r="U16100" s="669"/>
      <c r="AG16100" s="873"/>
      <c r="AN16100" s="669"/>
      <c r="IG16100" s="1009"/>
      <c r="IH16100" s="1009"/>
      <c r="II16100" s="1009"/>
      <c r="IJ16100" s="1009"/>
      <c r="IK16100" s="1009"/>
      <c r="IL16100" s="1009"/>
      <c r="IM16100" s="1009"/>
    </row>
    <row r="16101" spans="17:247" x14ac:dyDescent="0.25">
      <c r="Q16101" s="1333"/>
      <c r="R16101" s="1333"/>
      <c r="S16101" s="669"/>
      <c r="T16101" s="669"/>
      <c r="U16101" s="669"/>
      <c r="AG16101" s="873"/>
      <c r="AN16101" s="669"/>
      <c r="IG16101" s="1009"/>
      <c r="IH16101" s="1009"/>
      <c r="II16101" s="1009"/>
      <c r="IJ16101" s="1009"/>
      <c r="IK16101" s="1009"/>
      <c r="IL16101" s="1009"/>
      <c r="IM16101" s="1009"/>
    </row>
    <row r="16102" spans="17:247" x14ac:dyDescent="0.25">
      <c r="Q16102" s="1333"/>
      <c r="R16102" s="1333"/>
      <c r="S16102" s="669"/>
      <c r="T16102" s="669"/>
      <c r="U16102" s="669"/>
      <c r="AG16102" s="873"/>
      <c r="AN16102" s="669"/>
      <c r="IG16102" s="1009"/>
      <c r="IH16102" s="1009"/>
      <c r="II16102" s="1009"/>
      <c r="IJ16102" s="1009"/>
      <c r="IK16102" s="1009"/>
      <c r="IL16102" s="1009"/>
      <c r="IM16102" s="1009"/>
    </row>
    <row r="16103" spans="17:247" x14ac:dyDescent="0.25">
      <c r="Q16103" s="1333"/>
      <c r="R16103" s="1333"/>
      <c r="S16103" s="669"/>
      <c r="T16103" s="669"/>
      <c r="U16103" s="669"/>
      <c r="AG16103" s="873"/>
      <c r="AN16103" s="669"/>
      <c r="IG16103" s="1009"/>
      <c r="IH16103" s="1009"/>
      <c r="II16103" s="1009"/>
      <c r="IJ16103" s="1009"/>
      <c r="IK16103" s="1009"/>
      <c r="IL16103" s="1009"/>
      <c r="IM16103" s="1009"/>
    </row>
    <row r="16104" spans="17:247" x14ac:dyDescent="0.25">
      <c r="Q16104" s="1333"/>
      <c r="R16104" s="1333"/>
      <c r="S16104" s="669"/>
      <c r="T16104" s="669"/>
      <c r="U16104" s="669"/>
      <c r="AG16104" s="873"/>
      <c r="AN16104" s="669"/>
      <c r="IG16104" s="1009"/>
      <c r="IH16104" s="1009"/>
      <c r="II16104" s="1009"/>
      <c r="IJ16104" s="1009"/>
      <c r="IK16104" s="1009"/>
      <c r="IL16104" s="1009"/>
      <c r="IM16104" s="1009"/>
    </row>
    <row r="16105" spans="17:247" x14ac:dyDescent="0.25">
      <c r="Q16105" s="1333"/>
      <c r="R16105" s="1333"/>
      <c r="S16105" s="669"/>
      <c r="T16105" s="669"/>
      <c r="U16105" s="669"/>
      <c r="AG16105" s="873"/>
      <c r="AN16105" s="669"/>
      <c r="IG16105" s="1009"/>
      <c r="IH16105" s="1009"/>
      <c r="II16105" s="1009"/>
      <c r="IJ16105" s="1009"/>
      <c r="IK16105" s="1009"/>
      <c r="IL16105" s="1009"/>
      <c r="IM16105" s="1009"/>
    </row>
    <row r="16106" spans="17:247" x14ac:dyDescent="0.25">
      <c r="Q16106" s="1333"/>
      <c r="R16106" s="1333"/>
      <c r="S16106" s="669"/>
      <c r="T16106" s="669"/>
      <c r="U16106" s="669"/>
      <c r="AG16106" s="873"/>
      <c r="AN16106" s="669"/>
      <c r="IG16106" s="1009"/>
      <c r="IH16106" s="1009"/>
      <c r="II16106" s="1009"/>
      <c r="IJ16106" s="1009"/>
      <c r="IK16106" s="1009"/>
      <c r="IL16106" s="1009"/>
      <c r="IM16106" s="1009"/>
    </row>
    <row r="16107" spans="17:247" x14ac:dyDescent="0.25">
      <c r="Q16107" s="1333"/>
      <c r="R16107" s="1333"/>
      <c r="S16107" s="669"/>
      <c r="T16107" s="669"/>
      <c r="U16107" s="669"/>
      <c r="AG16107" s="873"/>
      <c r="AN16107" s="669"/>
      <c r="IG16107" s="1009"/>
      <c r="IH16107" s="1009"/>
      <c r="II16107" s="1009"/>
      <c r="IJ16107" s="1009"/>
      <c r="IK16107" s="1009"/>
      <c r="IL16107" s="1009"/>
      <c r="IM16107" s="1009"/>
    </row>
    <row r="16108" spans="17:247" x14ac:dyDescent="0.25">
      <c r="Q16108" s="1333"/>
      <c r="R16108" s="1333"/>
      <c r="S16108" s="669"/>
      <c r="T16108" s="669"/>
      <c r="U16108" s="669"/>
      <c r="AG16108" s="873"/>
      <c r="AN16108" s="669"/>
      <c r="IG16108" s="1009"/>
      <c r="IH16108" s="1009"/>
      <c r="II16108" s="1009"/>
      <c r="IJ16108" s="1009"/>
      <c r="IK16108" s="1009"/>
      <c r="IL16108" s="1009"/>
      <c r="IM16108" s="1009"/>
    </row>
    <row r="16109" spans="17:247" x14ac:dyDescent="0.25">
      <c r="Q16109" s="1333"/>
      <c r="R16109" s="1333"/>
      <c r="S16109" s="669"/>
      <c r="T16109" s="669"/>
      <c r="U16109" s="669"/>
      <c r="AG16109" s="873"/>
      <c r="AN16109" s="669"/>
      <c r="IG16109" s="1009"/>
      <c r="IH16109" s="1009"/>
      <c r="II16109" s="1009"/>
      <c r="IJ16109" s="1009"/>
      <c r="IK16109" s="1009"/>
      <c r="IL16109" s="1009"/>
      <c r="IM16109" s="1009"/>
    </row>
    <row r="16110" spans="17:247" x14ac:dyDescent="0.25">
      <c r="Q16110" s="1333"/>
      <c r="R16110" s="1333"/>
      <c r="S16110" s="669"/>
      <c r="T16110" s="669"/>
      <c r="U16110" s="669"/>
      <c r="AG16110" s="873"/>
      <c r="AN16110" s="669"/>
      <c r="IG16110" s="1009"/>
      <c r="IH16110" s="1009"/>
      <c r="II16110" s="1009"/>
      <c r="IJ16110" s="1009"/>
      <c r="IK16110" s="1009"/>
      <c r="IL16110" s="1009"/>
      <c r="IM16110" s="1009"/>
    </row>
    <row r="16111" spans="17:247" x14ac:dyDescent="0.25">
      <c r="Q16111" s="1333"/>
      <c r="R16111" s="1333"/>
      <c r="S16111" s="669"/>
      <c r="T16111" s="669"/>
      <c r="U16111" s="669"/>
      <c r="AG16111" s="873"/>
      <c r="AN16111" s="669"/>
      <c r="IG16111" s="1009"/>
      <c r="IH16111" s="1009"/>
      <c r="II16111" s="1009"/>
      <c r="IJ16111" s="1009"/>
      <c r="IK16111" s="1009"/>
      <c r="IL16111" s="1009"/>
      <c r="IM16111" s="1009"/>
    </row>
    <row r="16112" spans="17:247" x14ac:dyDescent="0.25">
      <c r="Q16112" s="1333"/>
      <c r="R16112" s="1333"/>
      <c r="S16112" s="669"/>
      <c r="T16112" s="669"/>
      <c r="U16112" s="669"/>
      <c r="AG16112" s="873"/>
      <c r="AN16112" s="669"/>
      <c r="IG16112" s="1009"/>
      <c r="IH16112" s="1009"/>
      <c r="II16112" s="1009"/>
      <c r="IJ16112" s="1009"/>
      <c r="IK16112" s="1009"/>
      <c r="IL16112" s="1009"/>
      <c r="IM16112" s="1009"/>
    </row>
    <row r="16113" spans="17:247" x14ac:dyDescent="0.25">
      <c r="Q16113" s="1333"/>
      <c r="R16113" s="1333"/>
      <c r="S16113" s="669"/>
      <c r="T16113" s="669"/>
      <c r="U16113" s="669"/>
      <c r="AG16113" s="873"/>
      <c r="AN16113" s="669"/>
      <c r="IG16113" s="1009"/>
      <c r="IH16113" s="1009"/>
      <c r="II16113" s="1009"/>
      <c r="IJ16113" s="1009"/>
      <c r="IK16113" s="1009"/>
      <c r="IL16113" s="1009"/>
      <c r="IM16113" s="1009"/>
    </row>
    <row r="16114" spans="17:247" x14ac:dyDescent="0.25">
      <c r="Q16114" s="1333"/>
      <c r="R16114" s="1333"/>
      <c r="S16114" s="669"/>
      <c r="T16114" s="669"/>
      <c r="U16114" s="669"/>
      <c r="AG16114" s="873"/>
      <c r="AN16114" s="669"/>
      <c r="IG16114" s="1009"/>
      <c r="IH16114" s="1009"/>
      <c r="II16114" s="1009"/>
      <c r="IJ16114" s="1009"/>
      <c r="IK16114" s="1009"/>
      <c r="IL16114" s="1009"/>
      <c r="IM16114" s="1009"/>
    </row>
    <row r="16115" spans="17:247" x14ac:dyDescent="0.25">
      <c r="Q16115" s="1333"/>
      <c r="R16115" s="1333"/>
      <c r="S16115" s="669"/>
      <c r="T16115" s="669"/>
      <c r="U16115" s="669"/>
      <c r="AG16115" s="873"/>
      <c r="AN16115" s="669"/>
      <c r="IG16115" s="1009"/>
      <c r="IH16115" s="1009"/>
      <c r="II16115" s="1009"/>
      <c r="IJ16115" s="1009"/>
      <c r="IK16115" s="1009"/>
      <c r="IL16115" s="1009"/>
      <c r="IM16115" s="1009"/>
    </row>
    <row r="16116" spans="17:247" x14ac:dyDescent="0.25">
      <c r="Q16116" s="1333"/>
      <c r="R16116" s="1333"/>
      <c r="S16116" s="669"/>
      <c r="T16116" s="669"/>
      <c r="U16116" s="669"/>
      <c r="AG16116" s="873"/>
      <c r="AN16116" s="669"/>
      <c r="IG16116" s="1009"/>
      <c r="IH16116" s="1009"/>
      <c r="II16116" s="1009"/>
      <c r="IJ16116" s="1009"/>
      <c r="IK16116" s="1009"/>
      <c r="IL16116" s="1009"/>
      <c r="IM16116" s="1009"/>
    </row>
    <row r="16117" spans="17:247" x14ac:dyDescent="0.25">
      <c r="Q16117" s="1333"/>
      <c r="R16117" s="1333"/>
      <c r="S16117" s="669"/>
      <c r="T16117" s="669"/>
      <c r="U16117" s="669"/>
      <c r="AG16117" s="873"/>
      <c r="AN16117" s="669"/>
      <c r="IG16117" s="1009"/>
      <c r="IH16117" s="1009"/>
      <c r="II16117" s="1009"/>
      <c r="IJ16117" s="1009"/>
      <c r="IK16117" s="1009"/>
      <c r="IL16117" s="1009"/>
      <c r="IM16117" s="1009"/>
    </row>
    <row r="16118" spans="17:247" x14ac:dyDescent="0.25">
      <c r="Q16118" s="1333"/>
      <c r="R16118" s="1333"/>
      <c r="S16118" s="669"/>
      <c r="T16118" s="669"/>
      <c r="U16118" s="669"/>
      <c r="AG16118" s="873"/>
      <c r="AN16118" s="669"/>
      <c r="IG16118" s="1009"/>
      <c r="IH16118" s="1009"/>
      <c r="II16118" s="1009"/>
      <c r="IJ16118" s="1009"/>
      <c r="IK16118" s="1009"/>
      <c r="IL16118" s="1009"/>
      <c r="IM16118" s="1009"/>
    </row>
    <row r="16119" spans="17:247" x14ac:dyDescent="0.25">
      <c r="Q16119" s="1333"/>
      <c r="R16119" s="1333"/>
      <c r="S16119" s="669"/>
      <c r="T16119" s="669"/>
      <c r="U16119" s="669"/>
      <c r="AG16119" s="873"/>
      <c r="AN16119" s="669"/>
      <c r="IG16119" s="1009"/>
      <c r="IH16119" s="1009"/>
      <c r="II16119" s="1009"/>
      <c r="IJ16119" s="1009"/>
      <c r="IK16119" s="1009"/>
      <c r="IL16119" s="1009"/>
      <c r="IM16119" s="1009"/>
    </row>
    <row r="16120" spans="17:247" x14ac:dyDescent="0.25">
      <c r="Q16120" s="1333"/>
      <c r="R16120" s="1333"/>
      <c r="S16120" s="669"/>
      <c r="T16120" s="669"/>
      <c r="U16120" s="669"/>
      <c r="AG16120" s="873"/>
      <c r="AN16120" s="669"/>
      <c r="IG16120" s="1009"/>
      <c r="IH16120" s="1009"/>
      <c r="II16120" s="1009"/>
      <c r="IJ16120" s="1009"/>
      <c r="IK16120" s="1009"/>
      <c r="IL16120" s="1009"/>
      <c r="IM16120" s="1009"/>
    </row>
    <row r="16121" spans="17:247" x14ac:dyDescent="0.25">
      <c r="Q16121" s="1333"/>
      <c r="R16121" s="1333"/>
      <c r="S16121" s="669"/>
      <c r="T16121" s="669"/>
      <c r="U16121" s="669"/>
      <c r="AG16121" s="873"/>
      <c r="AN16121" s="669"/>
      <c r="IG16121" s="1009"/>
      <c r="IH16121" s="1009"/>
      <c r="II16121" s="1009"/>
      <c r="IJ16121" s="1009"/>
      <c r="IK16121" s="1009"/>
      <c r="IL16121" s="1009"/>
      <c r="IM16121" s="1009"/>
    </row>
    <row r="16122" spans="17:247" x14ac:dyDescent="0.25">
      <c r="Q16122" s="1333"/>
      <c r="R16122" s="1333"/>
      <c r="S16122" s="669"/>
      <c r="T16122" s="669"/>
      <c r="U16122" s="669"/>
      <c r="AG16122" s="873"/>
      <c r="AN16122" s="669"/>
      <c r="IG16122" s="1009"/>
      <c r="IH16122" s="1009"/>
      <c r="II16122" s="1009"/>
      <c r="IJ16122" s="1009"/>
      <c r="IK16122" s="1009"/>
      <c r="IL16122" s="1009"/>
      <c r="IM16122" s="1009"/>
    </row>
    <row r="16123" spans="17:247" x14ac:dyDescent="0.25">
      <c r="Q16123" s="1333"/>
      <c r="R16123" s="1333"/>
      <c r="S16123" s="669"/>
      <c r="T16123" s="669"/>
      <c r="U16123" s="669"/>
      <c r="AG16123" s="873"/>
      <c r="AN16123" s="669"/>
      <c r="IG16123" s="1009"/>
      <c r="IH16123" s="1009"/>
      <c r="II16123" s="1009"/>
      <c r="IJ16123" s="1009"/>
      <c r="IK16123" s="1009"/>
      <c r="IL16123" s="1009"/>
      <c r="IM16123" s="1009"/>
    </row>
    <row r="16124" spans="17:247" x14ac:dyDescent="0.25">
      <c r="Q16124" s="1333"/>
      <c r="R16124" s="1333"/>
      <c r="S16124" s="669"/>
      <c r="T16124" s="669"/>
      <c r="U16124" s="669"/>
      <c r="AG16124" s="873"/>
      <c r="AN16124" s="669"/>
      <c r="IG16124" s="1009"/>
      <c r="IH16124" s="1009"/>
      <c r="II16124" s="1009"/>
      <c r="IJ16124" s="1009"/>
      <c r="IK16124" s="1009"/>
      <c r="IL16124" s="1009"/>
      <c r="IM16124" s="1009"/>
    </row>
    <row r="16125" spans="17:247" x14ac:dyDescent="0.25">
      <c r="Q16125" s="1333"/>
      <c r="R16125" s="1333"/>
      <c r="S16125" s="669"/>
      <c r="T16125" s="669"/>
      <c r="U16125" s="669"/>
      <c r="AG16125" s="873"/>
      <c r="AN16125" s="669"/>
      <c r="IG16125" s="1009"/>
      <c r="IH16125" s="1009"/>
      <c r="II16125" s="1009"/>
      <c r="IJ16125" s="1009"/>
      <c r="IK16125" s="1009"/>
      <c r="IL16125" s="1009"/>
      <c r="IM16125" s="1009"/>
    </row>
    <row r="16126" spans="17:247" x14ac:dyDescent="0.25">
      <c r="Q16126" s="1333"/>
      <c r="R16126" s="1333"/>
      <c r="S16126" s="669"/>
      <c r="T16126" s="669"/>
      <c r="U16126" s="669"/>
      <c r="AG16126" s="873"/>
      <c r="AN16126" s="669"/>
      <c r="IG16126" s="1009"/>
      <c r="IH16126" s="1009"/>
      <c r="II16126" s="1009"/>
      <c r="IJ16126" s="1009"/>
      <c r="IK16126" s="1009"/>
      <c r="IL16126" s="1009"/>
      <c r="IM16126" s="1009"/>
    </row>
    <row r="16127" spans="17:247" x14ac:dyDescent="0.25">
      <c r="Q16127" s="1333"/>
      <c r="R16127" s="1333"/>
      <c r="S16127" s="669"/>
      <c r="T16127" s="669"/>
      <c r="U16127" s="669"/>
      <c r="AG16127" s="873"/>
      <c r="AN16127" s="669"/>
      <c r="IG16127" s="1009"/>
      <c r="IH16127" s="1009"/>
      <c r="II16127" s="1009"/>
      <c r="IJ16127" s="1009"/>
      <c r="IK16127" s="1009"/>
      <c r="IL16127" s="1009"/>
      <c r="IM16127" s="1009"/>
    </row>
    <row r="16128" spans="17:247" x14ac:dyDescent="0.25">
      <c r="Q16128" s="1333"/>
      <c r="R16128" s="1333"/>
      <c r="S16128" s="669"/>
      <c r="T16128" s="669"/>
      <c r="U16128" s="669"/>
      <c r="AG16128" s="873"/>
      <c r="AN16128" s="669"/>
      <c r="IG16128" s="1009"/>
      <c r="IH16128" s="1009"/>
      <c r="II16128" s="1009"/>
      <c r="IJ16128" s="1009"/>
      <c r="IK16128" s="1009"/>
      <c r="IL16128" s="1009"/>
      <c r="IM16128" s="1009"/>
    </row>
    <row r="16129" spans="17:247" x14ac:dyDescent="0.25">
      <c r="Q16129" s="1333"/>
      <c r="R16129" s="1333"/>
      <c r="S16129" s="669"/>
      <c r="T16129" s="669"/>
      <c r="U16129" s="669"/>
      <c r="AG16129" s="873"/>
      <c r="AN16129" s="669"/>
      <c r="IG16129" s="1009"/>
      <c r="IH16129" s="1009"/>
      <c r="II16129" s="1009"/>
      <c r="IJ16129" s="1009"/>
      <c r="IK16129" s="1009"/>
      <c r="IL16129" s="1009"/>
      <c r="IM16129" s="1009"/>
    </row>
    <row r="16130" spans="17:247" x14ac:dyDescent="0.25">
      <c r="Q16130" s="1333"/>
      <c r="R16130" s="1333"/>
      <c r="S16130" s="669"/>
      <c r="T16130" s="669"/>
      <c r="U16130" s="669"/>
      <c r="AG16130" s="873"/>
      <c r="AN16130" s="669"/>
      <c r="IG16130" s="1009"/>
      <c r="IH16130" s="1009"/>
      <c r="II16130" s="1009"/>
      <c r="IJ16130" s="1009"/>
      <c r="IK16130" s="1009"/>
      <c r="IL16130" s="1009"/>
      <c r="IM16130" s="1009"/>
    </row>
    <row r="16131" spans="17:247" x14ac:dyDescent="0.25">
      <c r="Q16131" s="1333"/>
      <c r="R16131" s="1333"/>
      <c r="S16131" s="669"/>
      <c r="T16131" s="669"/>
      <c r="U16131" s="669"/>
      <c r="AG16131" s="873"/>
      <c r="AN16131" s="669"/>
      <c r="IG16131" s="1009"/>
      <c r="IH16131" s="1009"/>
      <c r="II16131" s="1009"/>
      <c r="IJ16131" s="1009"/>
      <c r="IK16131" s="1009"/>
      <c r="IL16131" s="1009"/>
      <c r="IM16131" s="1009"/>
    </row>
    <row r="16132" spans="17:247" x14ac:dyDescent="0.25">
      <c r="Q16132" s="1333"/>
      <c r="R16132" s="1333"/>
      <c r="S16132" s="669"/>
      <c r="T16132" s="669"/>
      <c r="U16132" s="669"/>
      <c r="AG16132" s="873"/>
      <c r="AN16132" s="669"/>
      <c r="IG16132" s="1009"/>
      <c r="IH16132" s="1009"/>
      <c r="II16132" s="1009"/>
      <c r="IJ16132" s="1009"/>
      <c r="IK16132" s="1009"/>
      <c r="IL16132" s="1009"/>
      <c r="IM16132" s="1009"/>
    </row>
    <row r="16133" spans="17:247" x14ac:dyDescent="0.25">
      <c r="Q16133" s="1333"/>
      <c r="R16133" s="1333"/>
      <c r="S16133" s="669"/>
      <c r="T16133" s="669"/>
      <c r="U16133" s="669"/>
      <c r="AG16133" s="873"/>
      <c r="AN16133" s="669"/>
      <c r="IG16133" s="1009"/>
      <c r="IH16133" s="1009"/>
      <c r="II16133" s="1009"/>
      <c r="IJ16133" s="1009"/>
      <c r="IK16133" s="1009"/>
      <c r="IL16133" s="1009"/>
      <c r="IM16133" s="1009"/>
    </row>
    <row r="16134" spans="17:247" x14ac:dyDescent="0.25">
      <c r="Q16134" s="1333"/>
      <c r="R16134" s="1333"/>
      <c r="S16134" s="669"/>
      <c r="T16134" s="669"/>
      <c r="U16134" s="669"/>
      <c r="AG16134" s="873"/>
      <c r="AN16134" s="669"/>
      <c r="IG16134" s="1009"/>
      <c r="IH16134" s="1009"/>
      <c r="II16134" s="1009"/>
      <c r="IJ16134" s="1009"/>
      <c r="IK16134" s="1009"/>
      <c r="IL16134" s="1009"/>
      <c r="IM16134" s="1009"/>
    </row>
    <row r="16135" spans="17:247" x14ac:dyDescent="0.25">
      <c r="Q16135" s="1333"/>
      <c r="R16135" s="1333"/>
      <c r="S16135" s="669"/>
      <c r="T16135" s="669"/>
      <c r="U16135" s="669"/>
      <c r="AG16135" s="873"/>
      <c r="AN16135" s="669"/>
      <c r="IG16135" s="1009"/>
      <c r="IH16135" s="1009"/>
      <c r="II16135" s="1009"/>
      <c r="IJ16135" s="1009"/>
      <c r="IK16135" s="1009"/>
      <c r="IL16135" s="1009"/>
      <c r="IM16135" s="1009"/>
    </row>
    <row r="16136" spans="17:247" x14ac:dyDescent="0.25">
      <c r="Q16136" s="1333"/>
      <c r="R16136" s="1333"/>
      <c r="S16136" s="669"/>
      <c r="T16136" s="669"/>
      <c r="U16136" s="669"/>
      <c r="AG16136" s="873"/>
      <c r="AN16136" s="669"/>
      <c r="IG16136" s="1009"/>
      <c r="IH16136" s="1009"/>
      <c r="II16136" s="1009"/>
      <c r="IJ16136" s="1009"/>
      <c r="IK16136" s="1009"/>
      <c r="IL16136" s="1009"/>
      <c r="IM16136" s="1009"/>
    </row>
    <row r="16137" spans="17:247" x14ac:dyDescent="0.25">
      <c r="Q16137" s="1333"/>
      <c r="R16137" s="1333"/>
      <c r="S16137" s="669"/>
      <c r="T16137" s="669"/>
      <c r="U16137" s="669"/>
      <c r="AG16137" s="873"/>
      <c r="AN16137" s="669"/>
      <c r="IG16137" s="1009"/>
      <c r="IH16137" s="1009"/>
      <c r="II16137" s="1009"/>
      <c r="IJ16137" s="1009"/>
      <c r="IK16137" s="1009"/>
      <c r="IL16137" s="1009"/>
      <c r="IM16137" s="1009"/>
    </row>
    <row r="16138" spans="17:247" x14ac:dyDescent="0.25">
      <c r="Q16138" s="1333"/>
      <c r="R16138" s="1333"/>
      <c r="S16138" s="669"/>
      <c r="T16138" s="669"/>
      <c r="U16138" s="669"/>
      <c r="AG16138" s="873"/>
      <c r="AN16138" s="669"/>
      <c r="IG16138" s="1009"/>
      <c r="IH16138" s="1009"/>
      <c r="II16138" s="1009"/>
      <c r="IJ16138" s="1009"/>
      <c r="IK16138" s="1009"/>
      <c r="IL16138" s="1009"/>
      <c r="IM16138" s="1009"/>
    </row>
    <row r="16139" spans="17:247" x14ac:dyDescent="0.25">
      <c r="Q16139" s="1333"/>
      <c r="R16139" s="1333"/>
      <c r="S16139" s="669"/>
      <c r="T16139" s="669"/>
      <c r="U16139" s="669"/>
      <c r="AG16139" s="873"/>
      <c r="AN16139" s="669"/>
      <c r="IG16139" s="1009"/>
      <c r="IH16139" s="1009"/>
      <c r="II16139" s="1009"/>
      <c r="IJ16139" s="1009"/>
      <c r="IK16139" s="1009"/>
      <c r="IL16139" s="1009"/>
      <c r="IM16139" s="1009"/>
    </row>
    <row r="16140" spans="17:247" x14ac:dyDescent="0.25">
      <c r="Q16140" s="1333"/>
      <c r="R16140" s="1333"/>
      <c r="S16140" s="669"/>
      <c r="T16140" s="669"/>
      <c r="U16140" s="669"/>
      <c r="AG16140" s="873"/>
      <c r="AN16140" s="669"/>
      <c r="IG16140" s="1009"/>
      <c r="IH16140" s="1009"/>
      <c r="II16140" s="1009"/>
      <c r="IJ16140" s="1009"/>
      <c r="IK16140" s="1009"/>
      <c r="IL16140" s="1009"/>
      <c r="IM16140" s="1009"/>
    </row>
    <row r="16141" spans="17:247" x14ac:dyDescent="0.25">
      <c r="Q16141" s="1333"/>
      <c r="R16141" s="1333"/>
      <c r="S16141" s="669"/>
      <c r="T16141" s="669"/>
      <c r="U16141" s="669"/>
      <c r="AG16141" s="873"/>
      <c r="AN16141" s="669"/>
      <c r="IG16141" s="1009"/>
      <c r="IH16141" s="1009"/>
      <c r="II16141" s="1009"/>
      <c r="IJ16141" s="1009"/>
      <c r="IK16141" s="1009"/>
      <c r="IL16141" s="1009"/>
      <c r="IM16141" s="1009"/>
    </row>
    <row r="16142" spans="17:247" x14ac:dyDescent="0.25">
      <c r="Q16142" s="1333"/>
      <c r="R16142" s="1333"/>
      <c r="S16142" s="669"/>
      <c r="T16142" s="669"/>
      <c r="U16142" s="669"/>
      <c r="AG16142" s="873"/>
      <c r="AN16142" s="669"/>
      <c r="IG16142" s="1009"/>
      <c r="IH16142" s="1009"/>
      <c r="II16142" s="1009"/>
      <c r="IJ16142" s="1009"/>
      <c r="IK16142" s="1009"/>
      <c r="IL16142" s="1009"/>
      <c r="IM16142" s="1009"/>
    </row>
    <row r="16143" spans="17:247" x14ac:dyDescent="0.25">
      <c r="Q16143" s="1333"/>
      <c r="R16143" s="1333"/>
      <c r="S16143" s="669"/>
      <c r="T16143" s="669"/>
      <c r="U16143" s="669"/>
      <c r="AG16143" s="873"/>
      <c r="AN16143" s="669"/>
      <c r="IG16143" s="1009"/>
      <c r="IH16143" s="1009"/>
      <c r="II16143" s="1009"/>
      <c r="IJ16143" s="1009"/>
      <c r="IK16143" s="1009"/>
      <c r="IL16143" s="1009"/>
      <c r="IM16143" s="1009"/>
    </row>
    <row r="16144" spans="17:247" x14ac:dyDescent="0.25">
      <c r="Q16144" s="1333"/>
      <c r="R16144" s="1333"/>
      <c r="S16144" s="669"/>
      <c r="T16144" s="669"/>
      <c r="U16144" s="669"/>
      <c r="AG16144" s="873"/>
      <c r="AN16144" s="669"/>
      <c r="IG16144" s="1009"/>
      <c r="IH16144" s="1009"/>
      <c r="II16144" s="1009"/>
      <c r="IJ16144" s="1009"/>
      <c r="IK16144" s="1009"/>
      <c r="IL16144" s="1009"/>
      <c r="IM16144" s="1009"/>
    </row>
    <row r="16145" spans="17:247" x14ac:dyDescent="0.25">
      <c r="Q16145" s="1333"/>
      <c r="R16145" s="1333"/>
      <c r="S16145" s="669"/>
      <c r="T16145" s="669"/>
      <c r="U16145" s="669"/>
      <c r="AG16145" s="873"/>
      <c r="AN16145" s="669"/>
      <c r="IG16145" s="1009"/>
      <c r="IH16145" s="1009"/>
      <c r="II16145" s="1009"/>
      <c r="IJ16145" s="1009"/>
      <c r="IK16145" s="1009"/>
      <c r="IL16145" s="1009"/>
      <c r="IM16145" s="1009"/>
    </row>
    <row r="16146" spans="17:247" x14ac:dyDescent="0.25">
      <c r="Q16146" s="1333"/>
      <c r="R16146" s="1333"/>
      <c r="S16146" s="669"/>
      <c r="T16146" s="669"/>
      <c r="U16146" s="669"/>
      <c r="AG16146" s="873"/>
      <c r="AN16146" s="669"/>
      <c r="IG16146" s="1009"/>
      <c r="IH16146" s="1009"/>
      <c r="II16146" s="1009"/>
      <c r="IJ16146" s="1009"/>
      <c r="IK16146" s="1009"/>
      <c r="IL16146" s="1009"/>
      <c r="IM16146" s="1009"/>
    </row>
    <row r="16147" spans="17:247" x14ac:dyDescent="0.25">
      <c r="Q16147" s="1333"/>
      <c r="R16147" s="1333"/>
      <c r="S16147" s="669"/>
      <c r="T16147" s="669"/>
      <c r="U16147" s="669"/>
      <c r="AG16147" s="873"/>
      <c r="AN16147" s="669"/>
      <c r="IG16147" s="1009"/>
      <c r="IH16147" s="1009"/>
      <c r="II16147" s="1009"/>
      <c r="IJ16147" s="1009"/>
      <c r="IK16147" s="1009"/>
      <c r="IL16147" s="1009"/>
      <c r="IM16147" s="1009"/>
    </row>
    <row r="16148" spans="17:247" x14ac:dyDescent="0.25">
      <c r="Q16148" s="1333"/>
      <c r="R16148" s="1333"/>
      <c r="S16148" s="669"/>
      <c r="T16148" s="669"/>
      <c r="U16148" s="669"/>
      <c r="AG16148" s="873"/>
      <c r="AN16148" s="669"/>
      <c r="IG16148" s="1009"/>
      <c r="IH16148" s="1009"/>
      <c r="II16148" s="1009"/>
      <c r="IJ16148" s="1009"/>
      <c r="IK16148" s="1009"/>
      <c r="IL16148" s="1009"/>
      <c r="IM16148" s="1009"/>
    </row>
    <row r="16149" spans="17:247" x14ac:dyDescent="0.25">
      <c r="Q16149" s="1333"/>
      <c r="R16149" s="1333"/>
      <c r="S16149" s="669"/>
      <c r="T16149" s="669"/>
      <c r="U16149" s="669"/>
      <c r="AG16149" s="873"/>
      <c r="AN16149" s="669"/>
      <c r="IG16149" s="1009"/>
      <c r="IH16149" s="1009"/>
      <c r="II16149" s="1009"/>
      <c r="IJ16149" s="1009"/>
      <c r="IK16149" s="1009"/>
      <c r="IL16149" s="1009"/>
      <c r="IM16149" s="1009"/>
    </row>
    <row r="16150" spans="17:247" x14ac:dyDescent="0.25">
      <c r="Q16150" s="1333"/>
      <c r="R16150" s="1333"/>
      <c r="S16150" s="669"/>
      <c r="T16150" s="669"/>
      <c r="U16150" s="669"/>
      <c r="AG16150" s="873"/>
      <c r="AN16150" s="669"/>
      <c r="IG16150" s="1009"/>
      <c r="IH16150" s="1009"/>
      <c r="II16150" s="1009"/>
      <c r="IJ16150" s="1009"/>
      <c r="IK16150" s="1009"/>
      <c r="IL16150" s="1009"/>
      <c r="IM16150" s="1009"/>
    </row>
    <row r="16151" spans="17:247" x14ac:dyDescent="0.25">
      <c r="Q16151" s="1333"/>
      <c r="R16151" s="1333"/>
      <c r="S16151" s="669"/>
      <c r="T16151" s="669"/>
      <c r="U16151" s="669"/>
      <c r="AG16151" s="873"/>
      <c r="AN16151" s="669"/>
      <c r="IG16151" s="1009"/>
      <c r="IH16151" s="1009"/>
      <c r="II16151" s="1009"/>
      <c r="IJ16151" s="1009"/>
      <c r="IK16151" s="1009"/>
      <c r="IL16151" s="1009"/>
      <c r="IM16151" s="1009"/>
    </row>
    <row r="16152" spans="17:247" x14ac:dyDescent="0.25">
      <c r="Q16152" s="1333"/>
      <c r="R16152" s="1333"/>
      <c r="S16152" s="669"/>
      <c r="T16152" s="669"/>
      <c r="U16152" s="669"/>
      <c r="AG16152" s="873"/>
      <c r="AN16152" s="669"/>
      <c r="IG16152" s="1009"/>
      <c r="IH16152" s="1009"/>
      <c r="II16152" s="1009"/>
      <c r="IJ16152" s="1009"/>
      <c r="IK16152" s="1009"/>
      <c r="IL16152" s="1009"/>
      <c r="IM16152" s="1009"/>
    </row>
    <row r="16153" spans="17:247" x14ac:dyDescent="0.25">
      <c r="Q16153" s="1333"/>
      <c r="R16153" s="1333"/>
      <c r="S16153" s="669"/>
      <c r="T16153" s="669"/>
      <c r="U16153" s="669"/>
      <c r="AG16153" s="873"/>
      <c r="AN16153" s="669"/>
      <c r="IG16153" s="1009"/>
      <c r="IH16153" s="1009"/>
      <c r="II16153" s="1009"/>
      <c r="IJ16153" s="1009"/>
      <c r="IK16153" s="1009"/>
      <c r="IL16153" s="1009"/>
      <c r="IM16153" s="1009"/>
    </row>
    <row r="16154" spans="17:247" x14ac:dyDescent="0.25">
      <c r="Q16154" s="1333"/>
      <c r="R16154" s="1333"/>
      <c r="S16154" s="669"/>
      <c r="T16154" s="669"/>
      <c r="U16154" s="669"/>
      <c r="AG16154" s="873"/>
      <c r="AN16154" s="669"/>
      <c r="IG16154" s="1009"/>
      <c r="IH16154" s="1009"/>
      <c r="II16154" s="1009"/>
      <c r="IJ16154" s="1009"/>
      <c r="IK16154" s="1009"/>
      <c r="IL16154" s="1009"/>
      <c r="IM16154" s="1009"/>
    </row>
    <row r="16155" spans="17:247" x14ac:dyDescent="0.25">
      <c r="Q16155" s="1333"/>
      <c r="R16155" s="1333"/>
      <c r="S16155" s="669"/>
      <c r="T16155" s="669"/>
      <c r="U16155" s="669"/>
      <c r="AG16155" s="873"/>
      <c r="AN16155" s="669"/>
      <c r="IG16155" s="1009"/>
      <c r="IH16155" s="1009"/>
      <c r="II16155" s="1009"/>
      <c r="IJ16155" s="1009"/>
      <c r="IK16155" s="1009"/>
      <c r="IL16155" s="1009"/>
      <c r="IM16155" s="1009"/>
    </row>
    <row r="16156" spans="17:247" x14ac:dyDescent="0.25">
      <c r="Q16156" s="1333"/>
      <c r="R16156" s="1333"/>
      <c r="S16156" s="669"/>
      <c r="T16156" s="669"/>
      <c r="U16156" s="669"/>
      <c r="AG16156" s="873"/>
      <c r="AN16156" s="669"/>
      <c r="IG16156" s="1009"/>
      <c r="IH16156" s="1009"/>
      <c r="II16156" s="1009"/>
      <c r="IJ16156" s="1009"/>
      <c r="IK16156" s="1009"/>
      <c r="IL16156" s="1009"/>
      <c r="IM16156" s="1009"/>
    </row>
    <row r="16157" spans="17:247" x14ac:dyDescent="0.25">
      <c r="Q16157" s="1333"/>
      <c r="R16157" s="1333"/>
      <c r="S16157" s="669"/>
      <c r="T16157" s="669"/>
      <c r="U16157" s="669"/>
      <c r="AG16157" s="873"/>
      <c r="AN16157" s="669"/>
      <c r="IG16157" s="1009"/>
      <c r="IH16157" s="1009"/>
      <c r="II16157" s="1009"/>
      <c r="IJ16157" s="1009"/>
      <c r="IK16157" s="1009"/>
      <c r="IL16157" s="1009"/>
      <c r="IM16157" s="1009"/>
    </row>
    <row r="16158" spans="17:247" x14ac:dyDescent="0.25">
      <c r="Q16158" s="1333"/>
      <c r="R16158" s="1333"/>
      <c r="S16158" s="669"/>
      <c r="T16158" s="669"/>
      <c r="U16158" s="669"/>
      <c r="AG16158" s="873"/>
      <c r="AN16158" s="669"/>
      <c r="IG16158" s="1009"/>
      <c r="IH16158" s="1009"/>
      <c r="II16158" s="1009"/>
      <c r="IJ16158" s="1009"/>
      <c r="IK16158" s="1009"/>
      <c r="IL16158" s="1009"/>
      <c r="IM16158" s="1009"/>
    </row>
    <row r="16159" spans="17:247" x14ac:dyDescent="0.25">
      <c r="Q16159" s="1333"/>
      <c r="R16159" s="1333"/>
      <c r="S16159" s="669"/>
      <c r="T16159" s="669"/>
      <c r="U16159" s="669"/>
      <c r="AG16159" s="873"/>
      <c r="AN16159" s="669"/>
      <c r="IG16159" s="1009"/>
      <c r="IH16159" s="1009"/>
      <c r="II16159" s="1009"/>
      <c r="IJ16159" s="1009"/>
      <c r="IK16159" s="1009"/>
      <c r="IL16159" s="1009"/>
      <c r="IM16159" s="1009"/>
    </row>
    <row r="16160" spans="17:247" x14ac:dyDescent="0.25">
      <c r="Q16160" s="1333"/>
      <c r="R16160" s="1333"/>
      <c r="S16160" s="669"/>
      <c r="T16160" s="669"/>
      <c r="U16160" s="669"/>
      <c r="AG16160" s="873"/>
      <c r="AN16160" s="669"/>
      <c r="IG16160" s="1009"/>
      <c r="IH16160" s="1009"/>
      <c r="II16160" s="1009"/>
      <c r="IJ16160" s="1009"/>
      <c r="IK16160" s="1009"/>
      <c r="IL16160" s="1009"/>
      <c r="IM16160" s="1009"/>
    </row>
    <row r="16161" spans="17:247" x14ac:dyDescent="0.25">
      <c r="Q16161" s="1333"/>
      <c r="R16161" s="1333"/>
      <c r="S16161" s="669"/>
      <c r="T16161" s="669"/>
      <c r="U16161" s="669"/>
      <c r="AG16161" s="873"/>
      <c r="AN16161" s="669"/>
      <c r="IG16161" s="1009"/>
      <c r="IH16161" s="1009"/>
      <c r="II16161" s="1009"/>
      <c r="IJ16161" s="1009"/>
      <c r="IK16161" s="1009"/>
      <c r="IL16161" s="1009"/>
      <c r="IM16161" s="1009"/>
    </row>
    <row r="16162" spans="17:247" x14ac:dyDescent="0.25">
      <c r="Q16162" s="1333"/>
      <c r="R16162" s="1333"/>
      <c r="S16162" s="669"/>
      <c r="T16162" s="669"/>
      <c r="U16162" s="669"/>
      <c r="AG16162" s="873"/>
      <c r="AN16162" s="669"/>
      <c r="IG16162" s="1009"/>
      <c r="IH16162" s="1009"/>
      <c r="II16162" s="1009"/>
      <c r="IJ16162" s="1009"/>
      <c r="IK16162" s="1009"/>
      <c r="IL16162" s="1009"/>
      <c r="IM16162" s="1009"/>
    </row>
    <row r="16163" spans="17:247" x14ac:dyDescent="0.25">
      <c r="Q16163" s="1333"/>
      <c r="R16163" s="1333"/>
      <c r="S16163" s="669"/>
      <c r="T16163" s="669"/>
      <c r="U16163" s="669"/>
      <c r="AG16163" s="873"/>
      <c r="AN16163" s="669"/>
      <c r="IG16163" s="1009"/>
      <c r="IH16163" s="1009"/>
      <c r="II16163" s="1009"/>
      <c r="IJ16163" s="1009"/>
      <c r="IK16163" s="1009"/>
      <c r="IL16163" s="1009"/>
      <c r="IM16163" s="1009"/>
    </row>
    <row r="16164" spans="17:247" x14ac:dyDescent="0.25">
      <c r="Q16164" s="1333"/>
      <c r="R16164" s="1333"/>
      <c r="S16164" s="669"/>
      <c r="T16164" s="669"/>
      <c r="U16164" s="669"/>
      <c r="AG16164" s="873"/>
      <c r="AN16164" s="669"/>
      <c r="IG16164" s="1009"/>
      <c r="IH16164" s="1009"/>
      <c r="II16164" s="1009"/>
      <c r="IJ16164" s="1009"/>
      <c r="IK16164" s="1009"/>
      <c r="IL16164" s="1009"/>
      <c r="IM16164" s="1009"/>
    </row>
    <row r="16165" spans="17:247" x14ac:dyDescent="0.25">
      <c r="Q16165" s="1333"/>
      <c r="R16165" s="1333"/>
      <c r="S16165" s="669"/>
      <c r="T16165" s="669"/>
      <c r="U16165" s="669"/>
      <c r="AG16165" s="873"/>
      <c r="AN16165" s="669"/>
      <c r="IG16165" s="1009"/>
      <c r="IH16165" s="1009"/>
      <c r="II16165" s="1009"/>
      <c r="IJ16165" s="1009"/>
      <c r="IK16165" s="1009"/>
      <c r="IL16165" s="1009"/>
      <c r="IM16165" s="1009"/>
    </row>
    <row r="16166" spans="17:247" x14ac:dyDescent="0.25">
      <c r="Q16166" s="1333"/>
      <c r="R16166" s="1333"/>
      <c r="S16166" s="669"/>
      <c r="T16166" s="669"/>
      <c r="U16166" s="669"/>
      <c r="AG16166" s="873"/>
      <c r="AN16166" s="669"/>
      <c r="IG16166" s="1009"/>
      <c r="IH16166" s="1009"/>
      <c r="II16166" s="1009"/>
      <c r="IJ16166" s="1009"/>
      <c r="IK16166" s="1009"/>
      <c r="IL16166" s="1009"/>
      <c r="IM16166" s="1009"/>
    </row>
    <row r="16167" spans="17:247" x14ac:dyDescent="0.25">
      <c r="Q16167" s="1333"/>
      <c r="R16167" s="1333"/>
      <c r="S16167" s="669"/>
      <c r="T16167" s="669"/>
      <c r="U16167" s="669"/>
      <c r="AG16167" s="873"/>
      <c r="AN16167" s="669"/>
      <c r="IG16167" s="1009"/>
      <c r="IH16167" s="1009"/>
      <c r="II16167" s="1009"/>
      <c r="IJ16167" s="1009"/>
      <c r="IK16167" s="1009"/>
      <c r="IL16167" s="1009"/>
      <c r="IM16167" s="1009"/>
    </row>
    <row r="16168" spans="17:247" x14ac:dyDescent="0.25">
      <c r="Q16168" s="1333"/>
      <c r="R16168" s="1333"/>
      <c r="S16168" s="669"/>
      <c r="T16168" s="669"/>
      <c r="U16168" s="669"/>
      <c r="AG16168" s="873"/>
      <c r="AN16168" s="669"/>
      <c r="IG16168" s="1009"/>
      <c r="IH16168" s="1009"/>
      <c r="II16168" s="1009"/>
      <c r="IJ16168" s="1009"/>
      <c r="IK16168" s="1009"/>
      <c r="IL16168" s="1009"/>
      <c r="IM16168" s="1009"/>
    </row>
    <row r="16169" spans="17:247" x14ac:dyDescent="0.25">
      <c r="Q16169" s="1333"/>
      <c r="R16169" s="1333"/>
      <c r="S16169" s="669"/>
      <c r="T16169" s="669"/>
      <c r="U16169" s="669"/>
      <c r="AG16169" s="873"/>
      <c r="AN16169" s="669"/>
      <c r="IG16169" s="1009"/>
      <c r="IH16169" s="1009"/>
      <c r="II16169" s="1009"/>
      <c r="IJ16169" s="1009"/>
      <c r="IK16169" s="1009"/>
      <c r="IL16169" s="1009"/>
      <c r="IM16169" s="1009"/>
    </row>
    <row r="16170" spans="17:247" x14ac:dyDescent="0.25">
      <c r="Q16170" s="1333"/>
      <c r="R16170" s="1333"/>
      <c r="S16170" s="669"/>
      <c r="T16170" s="669"/>
      <c r="U16170" s="669"/>
      <c r="AG16170" s="873"/>
      <c r="AN16170" s="669"/>
      <c r="IG16170" s="1009"/>
      <c r="IH16170" s="1009"/>
      <c r="II16170" s="1009"/>
      <c r="IJ16170" s="1009"/>
      <c r="IK16170" s="1009"/>
      <c r="IL16170" s="1009"/>
      <c r="IM16170" s="1009"/>
    </row>
    <row r="16171" spans="17:247" x14ac:dyDescent="0.25">
      <c r="Q16171" s="1333"/>
      <c r="R16171" s="1333"/>
      <c r="S16171" s="669"/>
      <c r="T16171" s="669"/>
      <c r="U16171" s="669"/>
      <c r="AG16171" s="873"/>
      <c r="AN16171" s="669"/>
      <c r="IG16171" s="1009"/>
      <c r="IH16171" s="1009"/>
      <c r="II16171" s="1009"/>
      <c r="IJ16171" s="1009"/>
      <c r="IK16171" s="1009"/>
      <c r="IL16171" s="1009"/>
      <c r="IM16171" s="1009"/>
    </row>
    <row r="16172" spans="17:247" x14ac:dyDescent="0.25">
      <c r="Q16172" s="1333"/>
      <c r="R16172" s="1333"/>
      <c r="S16172" s="669"/>
      <c r="T16172" s="669"/>
      <c r="U16172" s="669"/>
      <c r="AG16172" s="873"/>
      <c r="AN16172" s="669"/>
      <c r="IG16172" s="1009"/>
      <c r="IH16172" s="1009"/>
      <c r="II16172" s="1009"/>
      <c r="IJ16172" s="1009"/>
      <c r="IK16172" s="1009"/>
      <c r="IL16172" s="1009"/>
      <c r="IM16172" s="1009"/>
    </row>
    <row r="16173" spans="17:247" x14ac:dyDescent="0.25">
      <c r="Q16173" s="1333"/>
      <c r="R16173" s="1333"/>
      <c r="S16173" s="669"/>
      <c r="T16173" s="669"/>
      <c r="U16173" s="669"/>
      <c r="AG16173" s="873"/>
      <c r="AN16173" s="669"/>
      <c r="IG16173" s="1009"/>
      <c r="IH16173" s="1009"/>
      <c r="II16173" s="1009"/>
      <c r="IJ16173" s="1009"/>
      <c r="IK16173" s="1009"/>
      <c r="IL16173" s="1009"/>
      <c r="IM16173" s="1009"/>
    </row>
    <row r="16174" spans="17:247" x14ac:dyDescent="0.25">
      <c r="Q16174" s="1333"/>
      <c r="R16174" s="1333"/>
      <c r="S16174" s="669"/>
      <c r="T16174" s="669"/>
      <c r="U16174" s="669"/>
      <c r="AG16174" s="873"/>
      <c r="AN16174" s="669"/>
      <c r="IG16174" s="1009"/>
      <c r="IH16174" s="1009"/>
      <c r="II16174" s="1009"/>
      <c r="IJ16174" s="1009"/>
      <c r="IK16174" s="1009"/>
      <c r="IL16174" s="1009"/>
      <c r="IM16174" s="1009"/>
    </row>
    <row r="16175" spans="17:247" x14ac:dyDescent="0.25">
      <c r="Q16175" s="1333"/>
      <c r="R16175" s="1333"/>
      <c r="S16175" s="669"/>
      <c r="T16175" s="669"/>
      <c r="U16175" s="669"/>
      <c r="AG16175" s="873"/>
      <c r="AN16175" s="669"/>
      <c r="IG16175" s="1009"/>
      <c r="IH16175" s="1009"/>
      <c r="II16175" s="1009"/>
      <c r="IJ16175" s="1009"/>
      <c r="IK16175" s="1009"/>
      <c r="IL16175" s="1009"/>
      <c r="IM16175" s="1009"/>
    </row>
    <row r="16176" spans="17:247" x14ac:dyDescent="0.25">
      <c r="Q16176" s="1333"/>
      <c r="R16176" s="1333"/>
      <c r="S16176" s="669"/>
      <c r="T16176" s="669"/>
      <c r="U16176" s="669"/>
      <c r="AG16176" s="873"/>
      <c r="AN16176" s="669"/>
      <c r="IG16176" s="1009"/>
      <c r="IH16176" s="1009"/>
      <c r="II16176" s="1009"/>
      <c r="IJ16176" s="1009"/>
      <c r="IK16176" s="1009"/>
      <c r="IL16176" s="1009"/>
      <c r="IM16176" s="1009"/>
    </row>
    <row r="16177" spans="17:247" x14ac:dyDescent="0.25">
      <c r="Q16177" s="1333"/>
      <c r="R16177" s="1333"/>
      <c r="S16177" s="669"/>
      <c r="T16177" s="669"/>
      <c r="U16177" s="669"/>
      <c r="AG16177" s="873"/>
      <c r="AN16177" s="669"/>
      <c r="IG16177" s="1009"/>
      <c r="IH16177" s="1009"/>
      <c r="II16177" s="1009"/>
      <c r="IJ16177" s="1009"/>
      <c r="IK16177" s="1009"/>
      <c r="IL16177" s="1009"/>
      <c r="IM16177" s="1009"/>
    </row>
    <row r="16178" spans="17:247" x14ac:dyDescent="0.25">
      <c r="Q16178" s="1333"/>
      <c r="R16178" s="1333"/>
      <c r="S16178" s="669"/>
      <c r="T16178" s="669"/>
      <c r="U16178" s="669"/>
      <c r="AG16178" s="873"/>
      <c r="AN16178" s="669"/>
      <c r="IG16178" s="1009"/>
      <c r="IH16178" s="1009"/>
      <c r="II16178" s="1009"/>
      <c r="IJ16178" s="1009"/>
      <c r="IK16178" s="1009"/>
      <c r="IL16178" s="1009"/>
      <c r="IM16178" s="1009"/>
    </row>
    <row r="16179" spans="17:247" x14ac:dyDescent="0.25">
      <c r="Q16179" s="1333"/>
      <c r="R16179" s="1333"/>
      <c r="S16179" s="669"/>
      <c r="T16179" s="669"/>
      <c r="U16179" s="669"/>
      <c r="AG16179" s="873"/>
      <c r="AN16179" s="669"/>
      <c r="IG16179" s="1009"/>
      <c r="IH16179" s="1009"/>
      <c r="II16179" s="1009"/>
      <c r="IJ16179" s="1009"/>
      <c r="IK16179" s="1009"/>
      <c r="IL16179" s="1009"/>
      <c r="IM16179" s="1009"/>
    </row>
    <row r="16180" spans="17:247" x14ac:dyDescent="0.25">
      <c r="Q16180" s="1333"/>
      <c r="R16180" s="1333"/>
      <c r="S16180" s="669"/>
      <c r="T16180" s="669"/>
      <c r="U16180" s="669"/>
      <c r="AG16180" s="873"/>
      <c r="AN16180" s="669"/>
      <c r="IG16180" s="1009"/>
      <c r="IH16180" s="1009"/>
      <c r="II16180" s="1009"/>
      <c r="IJ16180" s="1009"/>
      <c r="IK16180" s="1009"/>
      <c r="IL16180" s="1009"/>
      <c r="IM16180" s="1009"/>
    </row>
    <row r="16181" spans="17:247" x14ac:dyDescent="0.25">
      <c r="Q16181" s="1333"/>
      <c r="R16181" s="1333"/>
      <c r="S16181" s="669"/>
      <c r="T16181" s="669"/>
      <c r="U16181" s="669"/>
      <c r="AG16181" s="873"/>
      <c r="AN16181" s="669"/>
      <c r="IG16181" s="1009"/>
      <c r="IH16181" s="1009"/>
      <c r="II16181" s="1009"/>
      <c r="IJ16181" s="1009"/>
      <c r="IK16181" s="1009"/>
      <c r="IL16181" s="1009"/>
      <c r="IM16181" s="1009"/>
    </row>
    <row r="16182" spans="17:247" x14ac:dyDescent="0.25">
      <c r="Q16182" s="1333"/>
      <c r="R16182" s="1333"/>
      <c r="S16182" s="669"/>
      <c r="T16182" s="669"/>
      <c r="U16182" s="669"/>
      <c r="AG16182" s="873"/>
      <c r="AN16182" s="669"/>
      <c r="IG16182" s="1009"/>
      <c r="IH16182" s="1009"/>
      <c r="II16182" s="1009"/>
      <c r="IJ16182" s="1009"/>
      <c r="IK16182" s="1009"/>
      <c r="IL16182" s="1009"/>
      <c r="IM16182" s="1009"/>
    </row>
    <row r="16183" spans="17:247" x14ac:dyDescent="0.25">
      <c r="Q16183" s="1333"/>
      <c r="R16183" s="1333"/>
      <c r="S16183" s="669"/>
      <c r="T16183" s="669"/>
      <c r="U16183" s="669"/>
      <c r="AG16183" s="873"/>
      <c r="AN16183" s="669"/>
      <c r="IG16183" s="1009"/>
      <c r="IH16183" s="1009"/>
      <c r="II16183" s="1009"/>
      <c r="IJ16183" s="1009"/>
      <c r="IK16183" s="1009"/>
      <c r="IL16183" s="1009"/>
      <c r="IM16183" s="1009"/>
    </row>
    <row r="16184" spans="17:247" x14ac:dyDescent="0.25">
      <c r="Q16184" s="1333"/>
      <c r="R16184" s="1333"/>
      <c r="S16184" s="669"/>
      <c r="T16184" s="669"/>
      <c r="U16184" s="669"/>
      <c r="AG16184" s="873"/>
      <c r="AN16184" s="669"/>
      <c r="IG16184" s="1009"/>
      <c r="IH16184" s="1009"/>
      <c r="II16184" s="1009"/>
      <c r="IJ16184" s="1009"/>
      <c r="IK16184" s="1009"/>
      <c r="IL16184" s="1009"/>
      <c r="IM16184" s="1009"/>
    </row>
    <row r="16185" spans="17:247" x14ac:dyDescent="0.25">
      <c r="Q16185" s="1333"/>
      <c r="R16185" s="1333"/>
      <c r="S16185" s="669"/>
      <c r="T16185" s="669"/>
      <c r="U16185" s="669"/>
      <c r="AG16185" s="873"/>
      <c r="AN16185" s="669"/>
      <c r="IG16185" s="1009"/>
      <c r="IH16185" s="1009"/>
      <c r="II16185" s="1009"/>
      <c r="IJ16185" s="1009"/>
      <c r="IK16185" s="1009"/>
      <c r="IL16185" s="1009"/>
      <c r="IM16185" s="1009"/>
    </row>
    <row r="16186" spans="17:247" x14ac:dyDescent="0.25">
      <c r="Q16186" s="1333"/>
      <c r="R16186" s="1333"/>
      <c r="S16186" s="669"/>
      <c r="T16186" s="669"/>
      <c r="U16186" s="669"/>
      <c r="AG16186" s="873"/>
      <c r="AN16186" s="669"/>
      <c r="IG16186" s="1009"/>
      <c r="IH16186" s="1009"/>
      <c r="II16186" s="1009"/>
      <c r="IJ16186" s="1009"/>
      <c r="IK16186" s="1009"/>
      <c r="IL16186" s="1009"/>
      <c r="IM16186" s="1009"/>
    </row>
    <row r="16187" spans="17:247" x14ac:dyDescent="0.25">
      <c r="Q16187" s="1333"/>
      <c r="R16187" s="1333"/>
      <c r="S16187" s="669"/>
      <c r="T16187" s="669"/>
      <c r="U16187" s="669"/>
      <c r="AG16187" s="873"/>
      <c r="AN16187" s="669"/>
      <c r="IG16187" s="1009"/>
      <c r="IH16187" s="1009"/>
      <c r="II16187" s="1009"/>
      <c r="IJ16187" s="1009"/>
      <c r="IK16187" s="1009"/>
      <c r="IL16187" s="1009"/>
      <c r="IM16187" s="1009"/>
    </row>
    <row r="16188" spans="17:247" x14ac:dyDescent="0.25">
      <c r="Q16188" s="1333"/>
      <c r="R16188" s="1333"/>
      <c r="S16188" s="669"/>
      <c r="T16188" s="669"/>
      <c r="U16188" s="669"/>
      <c r="AG16188" s="873"/>
      <c r="AN16188" s="669"/>
      <c r="IG16188" s="1009"/>
      <c r="IH16188" s="1009"/>
      <c r="II16188" s="1009"/>
      <c r="IJ16188" s="1009"/>
      <c r="IK16188" s="1009"/>
      <c r="IL16188" s="1009"/>
      <c r="IM16188" s="1009"/>
    </row>
    <row r="16189" spans="17:247" x14ac:dyDescent="0.25">
      <c r="Q16189" s="1333"/>
      <c r="R16189" s="1333"/>
      <c r="S16189" s="669"/>
      <c r="T16189" s="669"/>
      <c r="U16189" s="669"/>
      <c r="AG16189" s="873"/>
      <c r="AN16189" s="669"/>
      <c r="IG16189" s="1009"/>
      <c r="IH16189" s="1009"/>
      <c r="II16189" s="1009"/>
      <c r="IJ16189" s="1009"/>
      <c r="IK16189" s="1009"/>
      <c r="IL16189" s="1009"/>
      <c r="IM16189" s="1009"/>
    </row>
    <row r="16190" spans="17:247" x14ac:dyDescent="0.25">
      <c r="Q16190" s="1333"/>
      <c r="R16190" s="1333"/>
      <c r="S16190" s="669"/>
      <c r="T16190" s="669"/>
      <c r="U16190" s="669"/>
      <c r="AG16190" s="873"/>
      <c r="AN16190" s="669"/>
      <c r="IG16190" s="1009"/>
      <c r="IH16190" s="1009"/>
      <c r="II16190" s="1009"/>
      <c r="IJ16190" s="1009"/>
      <c r="IK16190" s="1009"/>
      <c r="IL16190" s="1009"/>
      <c r="IM16190" s="1009"/>
    </row>
    <row r="16191" spans="17:247" x14ac:dyDescent="0.25">
      <c r="Q16191" s="1333"/>
      <c r="R16191" s="1333"/>
      <c r="S16191" s="669"/>
      <c r="T16191" s="669"/>
      <c r="U16191" s="669"/>
      <c r="AG16191" s="873"/>
      <c r="AN16191" s="669"/>
      <c r="IG16191" s="1009"/>
      <c r="IH16191" s="1009"/>
      <c r="II16191" s="1009"/>
      <c r="IJ16191" s="1009"/>
      <c r="IK16191" s="1009"/>
      <c r="IL16191" s="1009"/>
      <c r="IM16191" s="1009"/>
    </row>
    <row r="16192" spans="17:247" x14ac:dyDescent="0.25">
      <c r="Q16192" s="1333"/>
      <c r="R16192" s="1333"/>
      <c r="S16192" s="669"/>
      <c r="T16192" s="669"/>
      <c r="U16192" s="669"/>
      <c r="AG16192" s="873"/>
      <c r="AN16192" s="669"/>
      <c r="IG16192" s="1009"/>
      <c r="IH16192" s="1009"/>
      <c r="II16192" s="1009"/>
      <c r="IJ16192" s="1009"/>
      <c r="IK16192" s="1009"/>
      <c r="IL16192" s="1009"/>
      <c r="IM16192" s="1009"/>
    </row>
    <row r="16193" spans="17:247" x14ac:dyDescent="0.25">
      <c r="Q16193" s="1333"/>
      <c r="R16193" s="1333"/>
      <c r="S16193" s="669"/>
      <c r="T16193" s="669"/>
      <c r="U16193" s="669"/>
      <c r="AG16193" s="873"/>
      <c r="AN16193" s="669"/>
      <c r="IG16193" s="1009"/>
      <c r="IH16193" s="1009"/>
      <c r="II16193" s="1009"/>
      <c r="IJ16193" s="1009"/>
      <c r="IK16193" s="1009"/>
      <c r="IL16193" s="1009"/>
      <c r="IM16193" s="1009"/>
    </row>
    <row r="16194" spans="17:247" x14ac:dyDescent="0.25">
      <c r="Q16194" s="1333"/>
      <c r="R16194" s="1333"/>
      <c r="S16194" s="669"/>
      <c r="T16194" s="669"/>
      <c r="U16194" s="669"/>
      <c r="AG16194" s="873"/>
      <c r="AN16194" s="669"/>
      <c r="IG16194" s="1009"/>
      <c r="IH16194" s="1009"/>
      <c r="II16194" s="1009"/>
      <c r="IJ16194" s="1009"/>
      <c r="IK16194" s="1009"/>
      <c r="IL16194" s="1009"/>
      <c r="IM16194" s="1009"/>
    </row>
    <row r="16195" spans="17:247" x14ac:dyDescent="0.25">
      <c r="Q16195" s="1333"/>
      <c r="R16195" s="1333"/>
      <c r="S16195" s="669"/>
      <c r="T16195" s="669"/>
      <c r="U16195" s="669"/>
      <c r="AG16195" s="873"/>
      <c r="AN16195" s="669"/>
      <c r="IG16195" s="1009"/>
      <c r="IH16195" s="1009"/>
      <c r="II16195" s="1009"/>
      <c r="IJ16195" s="1009"/>
      <c r="IK16195" s="1009"/>
      <c r="IL16195" s="1009"/>
      <c r="IM16195" s="1009"/>
    </row>
    <row r="16196" spans="17:247" x14ac:dyDescent="0.25">
      <c r="Q16196" s="1333"/>
      <c r="R16196" s="1333"/>
      <c r="S16196" s="669"/>
      <c r="T16196" s="669"/>
      <c r="U16196" s="669"/>
      <c r="AG16196" s="873"/>
      <c r="AN16196" s="669"/>
      <c r="IG16196" s="1009"/>
      <c r="IH16196" s="1009"/>
      <c r="II16196" s="1009"/>
      <c r="IJ16196" s="1009"/>
      <c r="IK16196" s="1009"/>
      <c r="IL16196" s="1009"/>
      <c r="IM16196" s="1009"/>
    </row>
    <row r="16197" spans="17:247" x14ac:dyDescent="0.25">
      <c r="Q16197" s="1333"/>
      <c r="R16197" s="1333"/>
      <c r="S16197" s="669"/>
      <c r="T16197" s="669"/>
      <c r="U16197" s="669"/>
      <c r="AG16197" s="873"/>
      <c r="AN16197" s="669"/>
      <c r="IG16197" s="1009"/>
      <c r="IH16197" s="1009"/>
      <c r="II16197" s="1009"/>
      <c r="IJ16197" s="1009"/>
      <c r="IK16197" s="1009"/>
      <c r="IL16197" s="1009"/>
      <c r="IM16197" s="1009"/>
    </row>
    <row r="16198" spans="17:247" x14ac:dyDescent="0.25">
      <c r="Q16198" s="1333"/>
      <c r="R16198" s="1333"/>
      <c r="S16198" s="669"/>
      <c r="T16198" s="669"/>
      <c r="U16198" s="669"/>
      <c r="AG16198" s="873"/>
      <c r="AN16198" s="669"/>
      <c r="IG16198" s="1009"/>
      <c r="IH16198" s="1009"/>
      <c r="II16198" s="1009"/>
      <c r="IJ16198" s="1009"/>
      <c r="IK16198" s="1009"/>
      <c r="IL16198" s="1009"/>
      <c r="IM16198" s="1009"/>
    </row>
    <row r="16199" spans="17:247" x14ac:dyDescent="0.25">
      <c r="Q16199" s="1333"/>
      <c r="R16199" s="1333"/>
      <c r="S16199" s="669"/>
      <c r="T16199" s="669"/>
      <c r="U16199" s="669"/>
      <c r="AG16199" s="873"/>
      <c r="AN16199" s="669"/>
      <c r="IG16199" s="1009"/>
      <c r="IH16199" s="1009"/>
      <c r="II16199" s="1009"/>
      <c r="IJ16199" s="1009"/>
      <c r="IK16199" s="1009"/>
      <c r="IL16199" s="1009"/>
      <c r="IM16199" s="1009"/>
    </row>
    <row r="16200" spans="17:247" x14ac:dyDescent="0.25">
      <c r="Q16200" s="1333"/>
      <c r="R16200" s="1333"/>
      <c r="S16200" s="669"/>
      <c r="T16200" s="669"/>
      <c r="U16200" s="669"/>
      <c r="AG16200" s="873"/>
      <c r="AN16200" s="669"/>
      <c r="IG16200" s="1009"/>
      <c r="IH16200" s="1009"/>
      <c r="II16200" s="1009"/>
      <c r="IJ16200" s="1009"/>
      <c r="IK16200" s="1009"/>
      <c r="IL16200" s="1009"/>
      <c r="IM16200" s="1009"/>
    </row>
    <row r="16201" spans="17:247" x14ac:dyDescent="0.25">
      <c r="Q16201" s="1333"/>
      <c r="R16201" s="1333"/>
      <c r="S16201" s="669"/>
      <c r="T16201" s="669"/>
      <c r="U16201" s="669"/>
      <c r="AG16201" s="873"/>
      <c r="AN16201" s="669"/>
      <c r="IG16201" s="1009"/>
      <c r="IH16201" s="1009"/>
      <c r="II16201" s="1009"/>
      <c r="IJ16201" s="1009"/>
      <c r="IK16201" s="1009"/>
      <c r="IL16201" s="1009"/>
      <c r="IM16201" s="1009"/>
    </row>
    <row r="16202" spans="17:247" x14ac:dyDescent="0.25">
      <c r="Q16202" s="1333"/>
      <c r="R16202" s="1333"/>
      <c r="S16202" s="669"/>
      <c r="T16202" s="669"/>
      <c r="U16202" s="669"/>
      <c r="AG16202" s="873"/>
      <c r="AN16202" s="669"/>
      <c r="IG16202" s="1009"/>
      <c r="IH16202" s="1009"/>
      <c r="II16202" s="1009"/>
      <c r="IJ16202" s="1009"/>
      <c r="IK16202" s="1009"/>
      <c r="IL16202" s="1009"/>
      <c r="IM16202" s="1009"/>
    </row>
    <row r="16203" spans="17:247" x14ac:dyDescent="0.25">
      <c r="Q16203" s="1333"/>
      <c r="R16203" s="1333"/>
      <c r="S16203" s="669"/>
      <c r="T16203" s="669"/>
      <c r="U16203" s="669"/>
      <c r="AG16203" s="873"/>
      <c r="AN16203" s="669"/>
      <c r="IG16203" s="1009"/>
      <c r="IH16203" s="1009"/>
      <c r="II16203" s="1009"/>
      <c r="IJ16203" s="1009"/>
      <c r="IK16203" s="1009"/>
      <c r="IL16203" s="1009"/>
      <c r="IM16203" s="1009"/>
    </row>
    <row r="16204" spans="17:247" x14ac:dyDescent="0.25">
      <c r="Q16204" s="1333"/>
      <c r="R16204" s="1333"/>
      <c r="S16204" s="669"/>
      <c r="T16204" s="669"/>
      <c r="U16204" s="669"/>
      <c r="AG16204" s="873"/>
      <c r="AN16204" s="669"/>
      <c r="IG16204" s="1009"/>
      <c r="IH16204" s="1009"/>
      <c r="II16204" s="1009"/>
      <c r="IJ16204" s="1009"/>
      <c r="IK16204" s="1009"/>
      <c r="IL16204" s="1009"/>
      <c r="IM16204" s="1009"/>
    </row>
    <row r="16205" spans="17:247" x14ac:dyDescent="0.25">
      <c r="Q16205" s="1333"/>
      <c r="R16205" s="1333"/>
      <c r="S16205" s="669"/>
      <c r="T16205" s="669"/>
      <c r="U16205" s="669"/>
      <c r="AG16205" s="873"/>
      <c r="AN16205" s="669"/>
      <c r="IG16205" s="1009"/>
      <c r="IH16205" s="1009"/>
      <c r="II16205" s="1009"/>
      <c r="IJ16205" s="1009"/>
      <c r="IK16205" s="1009"/>
      <c r="IL16205" s="1009"/>
      <c r="IM16205" s="1009"/>
    </row>
    <row r="16206" spans="17:247" x14ac:dyDescent="0.25">
      <c r="Q16206" s="1333"/>
      <c r="R16206" s="1333"/>
      <c r="S16206" s="669"/>
      <c r="T16206" s="669"/>
      <c r="U16206" s="669"/>
      <c r="AG16206" s="873"/>
      <c r="AN16206" s="669"/>
      <c r="IG16206" s="1009"/>
      <c r="IH16206" s="1009"/>
      <c r="II16206" s="1009"/>
      <c r="IJ16206" s="1009"/>
      <c r="IK16206" s="1009"/>
      <c r="IL16206" s="1009"/>
      <c r="IM16206" s="1009"/>
    </row>
    <row r="16207" spans="17:247" x14ac:dyDescent="0.25">
      <c r="Q16207" s="1333"/>
      <c r="R16207" s="1333"/>
      <c r="S16207" s="669"/>
      <c r="T16207" s="669"/>
      <c r="U16207" s="669"/>
      <c r="AG16207" s="873"/>
      <c r="AN16207" s="669"/>
      <c r="IG16207" s="1009"/>
      <c r="IH16207" s="1009"/>
      <c r="II16207" s="1009"/>
      <c r="IJ16207" s="1009"/>
      <c r="IK16207" s="1009"/>
      <c r="IL16207" s="1009"/>
      <c r="IM16207" s="1009"/>
    </row>
    <row r="16208" spans="17:247" x14ac:dyDescent="0.25">
      <c r="Q16208" s="1333"/>
      <c r="R16208" s="1333"/>
      <c r="S16208" s="669"/>
      <c r="T16208" s="669"/>
      <c r="U16208" s="669"/>
      <c r="AG16208" s="873"/>
      <c r="AN16208" s="669"/>
      <c r="IG16208" s="1009"/>
      <c r="IH16208" s="1009"/>
      <c r="II16208" s="1009"/>
      <c r="IJ16208" s="1009"/>
      <c r="IK16208" s="1009"/>
      <c r="IL16208" s="1009"/>
      <c r="IM16208" s="1009"/>
    </row>
    <row r="16209" spans="17:247" x14ac:dyDescent="0.25">
      <c r="Q16209" s="1333"/>
      <c r="R16209" s="1333"/>
      <c r="S16209" s="669"/>
      <c r="T16209" s="669"/>
      <c r="U16209" s="669"/>
      <c r="AG16209" s="873"/>
      <c r="AN16209" s="669"/>
      <c r="IG16209" s="1009"/>
      <c r="IH16209" s="1009"/>
      <c r="II16209" s="1009"/>
      <c r="IJ16209" s="1009"/>
      <c r="IK16209" s="1009"/>
      <c r="IL16209" s="1009"/>
      <c r="IM16209" s="1009"/>
    </row>
    <row r="16210" spans="17:247" x14ac:dyDescent="0.25">
      <c r="Q16210" s="1333"/>
      <c r="R16210" s="1333"/>
      <c r="S16210" s="669"/>
      <c r="T16210" s="669"/>
      <c r="U16210" s="669"/>
      <c r="AG16210" s="873"/>
      <c r="AN16210" s="669"/>
      <c r="IG16210" s="1009"/>
      <c r="IH16210" s="1009"/>
      <c r="II16210" s="1009"/>
      <c r="IJ16210" s="1009"/>
      <c r="IK16210" s="1009"/>
      <c r="IL16210" s="1009"/>
      <c r="IM16210" s="1009"/>
    </row>
    <row r="16211" spans="17:247" x14ac:dyDescent="0.25">
      <c r="Q16211" s="1333"/>
      <c r="R16211" s="1333"/>
      <c r="S16211" s="669"/>
      <c r="T16211" s="669"/>
      <c r="U16211" s="669"/>
      <c r="AG16211" s="873"/>
      <c r="AN16211" s="669"/>
      <c r="IG16211" s="1009"/>
      <c r="IH16211" s="1009"/>
      <c r="II16211" s="1009"/>
      <c r="IJ16211" s="1009"/>
      <c r="IK16211" s="1009"/>
      <c r="IL16211" s="1009"/>
      <c r="IM16211" s="1009"/>
    </row>
    <row r="16212" spans="17:247" x14ac:dyDescent="0.25">
      <c r="Q16212" s="1333"/>
      <c r="R16212" s="1333"/>
      <c r="S16212" s="669"/>
      <c r="T16212" s="669"/>
      <c r="U16212" s="669"/>
      <c r="AG16212" s="873"/>
      <c r="AN16212" s="669"/>
      <c r="IG16212" s="1009"/>
      <c r="IH16212" s="1009"/>
      <c r="II16212" s="1009"/>
      <c r="IJ16212" s="1009"/>
      <c r="IK16212" s="1009"/>
      <c r="IL16212" s="1009"/>
      <c r="IM16212" s="1009"/>
    </row>
    <row r="16213" spans="17:247" x14ac:dyDescent="0.25">
      <c r="Q16213" s="1333"/>
      <c r="R16213" s="1333"/>
      <c r="S16213" s="669"/>
      <c r="T16213" s="669"/>
      <c r="U16213" s="669"/>
      <c r="AG16213" s="873"/>
      <c r="AN16213" s="669"/>
      <c r="IG16213" s="1009"/>
      <c r="IH16213" s="1009"/>
      <c r="II16213" s="1009"/>
      <c r="IJ16213" s="1009"/>
      <c r="IK16213" s="1009"/>
      <c r="IL16213" s="1009"/>
      <c r="IM16213" s="1009"/>
    </row>
    <row r="16214" spans="17:247" x14ac:dyDescent="0.25">
      <c r="Q16214" s="1333"/>
      <c r="R16214" s="1333"/>
      <c r="S16214" s="669"/>
      <c r="T16214" s="669"/>
      <c r="U16214" s="669"/>
      <c r="AG16214" s="873"/>
      <c r="AN16214" s="669"/>
      <c r="IG16214" s="1009"/>
      <c r="IH16214" s="1009"/>
      <c r="II16214" s="1009"/>
      <c r="IJ16214" s="1009"/>
      <c r="IK16214" s="1009"/>
      <c r="IL16214" s="1009"/>
      <c r="IM16214" s="1009"/>
    </row>
    <row r="16215" spans="17:247" x14ac:dyDescent="0.25">
      <c r="Q16215" s="1333"/>
      <c r="R16215" s="1333"/>
      <c r="S16215" s="669"/>
      <c r="T16215" s="669"/>
      <c r="U16215" s="669"/>
      <c r="AG16215" s="873"/>
      <c r="AN16215" s="669"/>
      <c r="IG16215" s="1009"/>
      <c r="IH16215" s="1009"/>
      <c r="II16215" s="1009"/>
      <c r="IJ16215" s="1009"/>
      <c r="IK16215" s="1009"/>
      <c r="IL16215" s="1009"/>
      <c r="IM16215" s="1009"/>
    </row>
    <row r="16216" spans="17:247" x14ac:dyDescent="0.25">
      <c r="Q16216" s="1333"/>
      <c r="R16216" s="1333"/>
      <c r="S16216" s="669"/>
      <c r="T16216" s="669"/>
      <c r="U16216" s="669"/>
      <c r="AG16216" s="873"/>
      <c r="AN16216" s="669"/>
      <c r="IG16216" s="1009"/>
      <c r="IH16216" s="1009"/>
      <c r="II16216" s="1009"/>
      <c r="IJ16216" s="1009"/>
      <c r="IK16216" s="1009"/>
      <c r="IL16216" s="1009"/>
      <c r="IM16216" s="1009"/>
    </row>
    <row r="16217" spans="17:247" x14ac:dyDescent="0.25">
      <c r="Q16217" s="1333"/>
      <c r="R16217" s="1333"/>
      <c r="S16217" s="669"/>
      <c r="T16217" s="669"/>
      <c r="U16217" s="669"/>
      <c r="AG16217" s="873"/>
      <c r="AN16217" s="669"/>
      <c r="IG16217" s="1009"/>
      <c r="IH16217" s="1009"/>
      <c r="II16217" s="1009"/>
      <c r="IJ16217" s="1009"/>
      <c r="IK16217" s="1009"/>
      <c r="IL16217" s="1009"/>
      <c r="IM16217" s="1009"/>
    </row>
    <row r="16218" spans="17:247" x14ac:dyDescent="0.25">
      <c r="Q16218" s="1333"/>
      <c r="R16218" s="1333"/>
      <c r="S16218" s="669"/>
      <c r="T16218" s="669"/>
      <c r="U16218" s="669"/>
      <c r="AG16218" s="873"/>
      <c r="AN16218" s="669"/>
      <c r="IG16218" s="1009"/>
      <c r="IH16218" s="1009"/>
      <c r="II16218" s="1009"/>
      <c r="IJ16218" s="1009"/>
      <c r="IK16218" s="1009"/>
      <c r="IL16218" s="1009"/>
      <c r="IM16218" s="1009"/>
    </row>
    <row r="16219" spans="17:247" x14ac:dyDescent="0.25">
      <c r="Q16219" s="1333"/>
      <c r="R16219" s="1333"/>
      <c r="S16219" s="669"/>
      <c r="T16219" s="669"/>
      <c r="U16219" s="669"/>
      <c r="AG16219" s="873"/>
      <c r="AN16219" s="669"/>
      <c r="IG16219" s="1009"/>
      <c r="IH16219" s="1009"/>
      <c r="II16219" s="1009"/>
      <c r="IJ16219" s="1009"/>
      <c r="IK16219" s="1009"/>
      <c r="IL16219" s="1009"/>
      <c r="IM16219" s="1009"/>
    </row>
    <row r="16220" spans="17:247" x14ac:dyDescent="0.25">
      <c r="Q16220" s="1333"/>
      <c r="R16220" s="1333"/>
      <c r="S16220" s="669"/>
      <c r="T16220" s="669"/>
      <c r="U16220" s="669"/>
      <c r="AG16220" s="873"/>
      <c r="AN16220" s="669"/>
      <c r="IG16220" s="1009"/>
      <c r="IH16220" s="1009"/>
      <c r="II16220" s="1009"/>
      <c r="IJ16220" s="1009"/>
      <c r="IK16220" s="1009"/>
      <c r="IL16220" s="1009"/>
      <c r="IM16220" s="1009"/>
    </row>
    <row r="16221" spans="17:247" x14ac:dyDescent="0.25">
      <c r="Q16221" s="1333"/>
      <c r="R16221" s="1333"/>
      <c r="S16221" s="669"/>
      <c r="T16221" s="669"/>
      <c r="U16221" s="669"/>
      <c r="AG16221" s="873"/>
      <c r="AN16221" s="669"/>
      <c r="IG16221" s="1009"/>
      <c r="IH16221" s="1009"/>
      <c r="II16221" s="1009"/>
      <c r="IJ16221" s="1009"/>
      <c r="IK16221" s="1009"/>
      <c r="IL16221" s="1009"/>
      <c r="IM16221" s="1009"/>
    </row>
    <row r="16222" spans="17:247" x14ac:dyDescent="0.25">
      <c r="Q16222" s="1333"/>
      <c r="R16222" s="1333"/>
      <c r="S16222" s="669"/>
      <c r="T16222" s="669"/>
      <c r="U16222" s="669"/>
      <c r="AG16222" s="873"/>
      <c r="AN16222" s="669"/>
      <c r="IG16222" s="1009"/>
      <c r="IH16222" s="1009"/>
      <c r="II16222" s="1009"/>
      <c r="IJ16222" s="1009"/>
      <c r="IK16222" s="1009"/>
      <c r="IL16222" s="1009"/>
      <c r="IM16222" s="1009"/>
    </row>
    <row r="16223" spans="17:247" x14ac:dyDescent="0.25">
      <c r="Q16223" s="1333"/>
      <c r="R16223" s="1333"/>
      <c r="S16223" s="669"/>
      <c r="T16223" s="669"/>
      <c r="U16223" s="669"/>
      <c r="AG16223" s="873"/>
      <c r="AN16223" s="669"/>
      <c r="IG16223" s="1009"/>
      <c r="IH16223" s="1009"/>
      <c r="II16223" s="1009"/>
      <c r="IJ16223" s="1009"/>
      <c r="IK16223" s="1009"/>
      <c r="IL16223" s="1009"/>
      <c r="IM16223" s="1009"/>
    </row>
    <row r="16224" spans="17:247" x14ac:dyDescent="0.25">
      <c r="Q16224" s="1333"/>
      <c r="R16224" s="1333"/>
      <c r="S16224" s="669"/>
      <c r="T16224" s="669"/>
      <c r="U16224" s="669"/>
      <c r="AG16224" s="873"/>
      <c r="AN16224" s="669"/>
      <c r="IG16224" s="1009"/>
      <c r="IH16224" s="1009"/>
      <c r="II16224" s="1009"/>
      <c r="IJ16224" s="1009"/>
      <c r="IK16224" s="1009"/>
      <c r="IL16224" s="1009"/>
      <c r="IM16224" s="1009"/>
    </row>
    <row r="16225" spans="17:247" x14ac:dyDescent="0.25">
      <c r="Q16225" s="1333"/>
      <c r="R16225" s="1333"/>
      <c r="S16225" s="669"/>
      <c r="T16225" s="669"/>
      <c r="U16225" s="669"/>
      <c r="AG16225" s="873"/>
      <c r="AN16225" s="669"/>
      <c r="IG16225" s="1009"/>
      <c r="IH16225" s="1009"/>
      <c r="II16225" s="1009"/>
      <c r="IJ16225" s="1009"/>
      <c r="IK16225" s="1009"/>
      <c r="IL16225" s="1009"/>
      <c r="IM16225" s="1009"/>
    </row>
    <row r="16226" spans="17:247" x14ac:dyDescent="0.25">
      <c r="Q16226" s="1333"/>
      <c r="R16226" s="1333"/>
      <c r="S16226" s="669"/>
      <c r="T16226" s="669"/>
      <c r="U16226" s="669"/>
      <c r="AG16226" s="873"/>
      <c r="AN16226" s="669"/>
      <c r="IG16226" s="1009"/>
      <c r="IH16226" s="1009"/>
      <c r="II16226" s="1009"/>
      <c r="IJ16226" s="1009"/>
      <c r="IK16226" s="1009"/>
      <c r="IL16226" s="1009"/>
      <c r="IM16226" s="1009"/>
    </row>
    <row r="16227" spans="17:247" x14ac:dyDescent="0.25">
      <c r="Q16227" s="1333"/>
      <c r="R16227" s="1333"/>
      <c r="S16227" s="669"/>
      <c r="T16227" s="669"/>
      <c r="U16227" s="669"/>
      <c r="AG16227" s="873"/>
      <c r="AN16227" s="669"/>
      <c r="IG16227" s="1009"/>
      <c r="IH16227" s="1009"/>
      <c r="II16227" s="1009"/>
      <c r="IJ16227" s="1009"/>
      <c r="IK16227" s="1009"/>
      <c r="IL16227" s="1009"/>
      <c r="IM16227" s="1009"/>
    </row>
    <row r="16228" spans="17:247" x14ac:dyDescent="0.25">
      <c r="Q16228" s="1333"/>
      <c r="R16228" s="1333"/>
      <c r="S16228" s="669"/>
      <c r="T16228" s="669"/>
      <c r="U16228" s="669"/>
      <c r="AG16228" s="873"/>
      <c r="AN16228" s="669"/>
      <c r="IG16228" s="1009"/>
      <c r="IH16228" s="1009"/>
      <c r="II16228" s="1009"/>
      <c r="IJ16228" s="1009"/>
      <c r="IK16228" s="1009"/>
      <c r="IL16228" s="1009"/>
      <c r="IM16228" s="1009"/>
    </row>
    <row r="16229" spans="17:247" x14ac:dyDescent="0.25">
      <c r="Q16229" s="1333"/>
      <c r="R16229" s="1333"/>
      <c r="S16229" s="669"/>
      <c r="T16229" s="669"/>
      <c r="U16229" s="669"/>
      <c r="AG16229" s="873"/>
      <c r="AN16229" s="669"/>
      <c r="IG16229" s="1009"/>
      <c r="IH16229" s="1009"/>
      <c r="II16229" s="1009"/>
      <c r="IJ16229" s="1009"/>
      <c r="IK16229" s="1009"/>
      <c r="IL16229" s="1009"/>
      <c r="IM16229" s="1009"/>
    </row>
    <row r="16230" spans="17:247" x14ac:dyDescent="0.25">
      <c r="Q16230" s="1333"/>
      <c r="R16230" s="1333"/>
      <c r="S16230" s="669"/>
      <c r="T16230" s="669"/>
      <c r="U16230" s="669"/>
      <c r="AG16230" s="873"/>
      <c r="AN16230" s="669"/>
      <c r="IG16230" s="1009"/>
      <c r="IH16230" s="1009"/>
      <c r="II16230" s="1009"/>
      <c r="IJ16230" s="1009"/>
      <c r="IK16230" s="1009"/>
      <c r="IL16230" s="1009"/>
      <c r="IM16230" s="1009"/>
    </row>
    <row r="16231" spans="17:247" x14ac:dyDescent="0.25">
      <c r="Q16231" s="1333"/>
      <c r="R16231" s="1333"/>
      <c r="S16231" s="669"/>
      <c r="T16231" s="669"/>
      <c r="U16231" s="669"/>
      <c r="AG16231" s="873"/>
      <c r="AN16231" s="669"/>
      <c r="IG16231" s="1009"/>
      <c r="IH16231" s="1009"/>
      <c r="II16231" s="1009"/>
      <c r="IJ16231" s="1009"/>
      <c r="IK16231" s="1009"/>
      <c r="IL16231" s="1009"/>
      <c r="IM16231" s="1009"/>
    </row>
    <row r="16232" spans="17:247" x14ac:dyDescent="0.25">
      <c r="Q16232" s="1333"/>
      <c r="R16232" s="1333"/>
      <c r="S16232" s="669"/>
      <c r="T16232" s="669"/>
      <c r="U16232" s="669"/>
      <c r="AG16232" s="873"/>
      <c r="AN16232" s="669"/>
      <c r="IG16232" s="1009"/>
      <c r="IH16232" s="1009"/>
      <c r="II16232" s="1009"/>
      <c r="IJ16232" s="1009"/>
      <c r="IK16232" s="1009"/>
      <c r="IL16232" s="1009"/>
      <c r="IM16232" s="1009"/>
    </row>
    <row r="16233" spans="17:247" x14ac:dyDescent="0.25">
      <c r="Q16233" s="1333"/>
      <c r="R16233" s="1333"/>
      <c r="S16233" s="669"/>
      <c r="T16233" s="669"/>
      <c r="U16233" s="669"/>
      <c r="AG16233" s="873"/>
      <c r="AN16233" s="669"/>
      <c r="IG16233" s="1009"/>
      <c r="IH16233" s="1009"/>
      <c r="II16233" s="1009"/>
      <c r="IJ16233" s="1009"/>
      <c r="IK16233" s="1009"/>
      <c r="IL16233" s="1009"/>
      <c r="IM16233" s="1009"/>
    </row>
    <row r="16234" spans="17:247" x14ac:dyDescent="0.25">
      <c r="Q16234" s="1333"/>
      <c r="R16234" s="1333"/>
      <c r="S16234" s="669"/>
      <c r="T16234" s="669"/>
      <c r="U16234" s="669"/>
      <c r="AG16234" s="873"/>
      <c r="AN16234" s="669"/>
      <c r="IG16234" s="1009"/>
      <c r="IH16234" s="1009"/>
      <c r="II16234" s="1009"/>
      <c r="IJ16234" s="1009"/>
      <c r="IK16234" s="1009"/>
      <c r="IL16234" s="1009"/>
      <c r="IM16234" s="1009"/>
    </row>
    <row r="16235" spans="17:247" x14ac:dyDescent="0.25">
      <c r="Q16235" s="1333"/>
      <c r="R16235" s="1333"/>
      <c r="S16235" s="669"/>
      <c r="T16235" s="669"/>
      <c r="U16235" s="669"/>
      <c r="AG16235" s="873"/>
      <c r="AN16235" s="669"/>
      <c r="IG16235" s="1009"/>
      <c r="IH16235" s="1009"/>
      <c r="II16235" s="1009"/>
      <c r="IJ16235" s="1009"/>
      <c r="IK16235" s="1009"/>
      <c r="IL16235" s="1009"/>
      <c r="IM16235" s="1009"/>
    </row>
    <row r="16236" spans="17:247" x14ac:dyDescent="0.25">
      <c r="Q16236" s="1333"/>
      <c r="R16236" s="1333"/>
      <c r="S16236" s="669"/>
      <c r="T16236" s="669"/>
      <c r="U16236" s="669"/>
      <c r="AG16236" s="873"/>
      <c r="AN16236" s="669"/>
      <c r="IG16236" s="1009"/>
      <c r="IH16236" s="1009"/>
      <c r="II16236" s="1009"/>
      <c r="IJ16236" s="1009"/>
      <c r="IK16236" s="1009"/>
      <c r="IL16236" s="1009"/>
      <c r="IM16236" s="1009"/>
    </row>
    <row r="16237" spans="17:247" x14ac:dyDescent="0.25">
      <c r="Q16237" s="1333"/>
      <c r="R16237" s="1333"/>
      <c r="S16237" s="669"/>
      <c r="T16237" s="669"/>
      <c r="U16237" s="669"/>
      <c r="AG16237" s="873"/>
      <c r="AN16237" s="669"/>
      <c r="IG16237" s="1009"/>
      <c r="IH16237" s="1009"/>
      <c r="II16237" s="1009"/>
      <c r="IJ16237" s="1009"/>
      <c r="IK16237" s="1009"/>
      <c r="IL16237" s="1009"/>
      <c r="IM16237" s="1009"/>
    </row>
    <row r="16238" spans="17:247" x14ac:dyDescent="0.25">
      <c r="Q16238" s="1333"/>
      <c r="R16238" s="1333"/>
      <c r="S16238" s="669"/>
      <c r="T16238" s="669"/>
      <c r="U16238" s="669"/>
      <c r="AG16238" s="873"/>
      <c r="AN16238" s="669"/>
      <c r="IG16238" s="1009"/>
      <c r="IH16238" s="1009"/>
      <c r="II16238" s="1009"/>
      <c r="IJ16238" s="1009"/>
      <c r="IK16238" s="1009"/>
      <c r="IL16238" s="1009"/>
      <c r="IM16238" s="1009"/>
    </row>
    <row r="16239" spans="17:247" x14ac:dyDescent="0.25">
      <c r="Q16239" s="1333"/>
      <c r="R16239" s="1333"/>
      <c r="S16239" s="669"/>
      <c r="T16239" s="669"/>
      <c r="U16239" s="669"/>
      <c r="AG16239" s="873"/>
      <c r="AN16239" s="669"/>
      <c r="IG16239" s="1009"/>
      <c r="IH16239" s="1009"/>
      <c r="II16239" s="1009"/>
      <c r="IJ16239" s="1009"/>
      <c r="IK16239" s="1009"/>
      <c r="IL16239" s="1009"/>
      <c r="IM16239" s="1009"/>
    </row>
    <row r="16240" spans="17:247" x14ac:dyDescent="0.25">
      <c r="Q16240" s="1333"/>
      <c r="R16240" s="1333"/>
      <c r="S16240" s="669"/>
      <c r="T16240" s="669"/>
      <c r="U16240" s="669"/>
      <c r="AG16240" s="873"/>
      <c r="AN16240" s="669"/>
      <c r="IG16240" s="1009"/>
      <c r="IH16240" s="1009"/>
      <c r="II16240" s="1009"/>
      <c r="IJ16240" s="1009"/>
      <c r="IK16240" s="1009"/>
      <c r="IL16240" s="1009"/>
      <c r="IM16240" s="1009"/>
    </row>
    <row r="16241" spans="17:247" x14ac:dyDescent="0.25">
      <c r="Q16241" s="1333"/>
      <c r="R16241" s="1333"/>
      <c r="S16241" s="669"/>
      <c r="T16241" s="669"/>
      <c r="U16241" s="669"/>
      <c r="AG16241" s="873"/>
      <c r="AN16241" s="669"/>
      <c r="IG16241" s="1009"/>
      <c r="IH16241" s="1009"/>
      <c r="II16241" s="1009"/>
      <c r="IJ16241" s="1009"/>
      <c r="IK16241" s="1009"/>
      <c r="IL16241" s="1009"/>
      <c r="IM16241" s="1009"/>
    </row>
    <row r="16242" spans="17:247" x14ac:dyDescent="0.25">
      <c r="Q16242" s="1333"/>
      <c r="R16242" s="1333"/>
      <c r="S16242" s="669"/>
      <c r="T16242" s="669"/>
      <c r="U16242" s="669"/>
      <c r="AG16242" s="873"/>
      <c r="AN16242" s="669"/>
      <c r="IG16242" s="1009"/>
      <c r="IH16242" s="1009"/>
      <c r="II16242" s="1009"/>
      <c r="IJ16242" s="1009"/>
      <c r="IK16242" s="1009"/>
      <c r="IL16242" s="1009"/>
      <c r="IM16242" s="1009"/>
    </row>
    <row r="16243" spans="17:247" x14ac:dyDescent="0.25">
      <c r="Q16243" s="1333"/>
      <c r="R16243" s="1333"/>
      <c r="S16243" s="669"/>
      <c r="T16243" s="669"/>
      <c r="U16243" s="669"/>
      <c r="AG16243" s="873"/>
      <c r="AN16243" s="669"/>
      <c r="IG16243" s="1009"/>
      <c r="IH16243" s="1009"/>
      <c r="II16243" s="1009"/>
      <c r="IJ16243" s="1009"/>
      <c r="IK16243" s="1009"/>
      <c r="IL16243" s="1009"/>
      <c r="IM16243" s="1009"/>
    </row>
    <row r="16244" spans="17:247" x14ac:dyDescent="0.25">
      <c r="Q16244" s="1333"/>
      <c r="R16244" s="1333"/>
      <c r="S16244" s="669"/>
      <c r="T16244" s="669"/>
      <c r="U16244" s="669"/>
      <c r="AG16244" s="873"/>
      <c r="AN16244" s="669"/>
      <c r="IG16244" s="1009"/>
      <c r="IH16244" s="1009"/>
      <c r="II16244" s="1009"/>
      <c r="IJ16244" s="1009"/>
      <c r="IK16244" s="1009"/>
      <c r="IL16244" s="1009"/>
      <c r="IM16244" s="1009"/>
    </row>
    <row r="16245" spans="17:247" x14ac:dyDescent="0.25">
      <c r="Q16245" s="1333"/>
      <c r="R16245" s="1333"/>
      <c r="S16245" s="669"/>
      <c r="T16245" s="669"/>
      <c r="U16245" s="669"/>
      <c r="AG16245" s="873"/>
      <c r="AN16245" s="669"/>
      <c r="IG16245" s="1009"/>
      <c r="IH16245" s="1009"/>
      <c r="II16245" s="1009"/>
      <c r="IJ16245" s="1009"/>
      <c r="IK16245" s="1009"/>
      <c r="IL16245" s="1009"/>
      <c r="IM16245" s="1009"/>
    </row>
    <row r="16246" spans="17:247" x14ac:dyDescent="0.25">
      <c r="Q16246" s="1333"/>
      <c r="R16246" s="1333"/>
      <c r="S16246" s="669"/>
      <c r="T16246" s="669"/>
      <c r="U16246" s="669"/>
      <c r="AG16246" s="873"/>
      <c r="AN16246" s="669"/>
      <c r="IG16246" s="1009"/>
      <c r="IH16246" s="1009"/>
      <c r="II16246" s="1009"/>
      <c r="IJ16246" s="1009"/>
      <c r="IK16246" s="1009"/>
      <c r="IL16246" s="1009"/>
      <c r="IM16246" s="1009"/>
    </row>
    <row r="16247" spans="17:247" x14ac:dyDescent="0.25">
      <c r="Q16247" s="1333"/>
      <c r="R16247" s="1333"/>
      <c r="S16247" s="669"/>
      <c r="T16247" s="669"/>
      <c r="U16247" s="669"/>
      <c r="AG16247" s="873"/>
      <c r="AN16247" s="669"/>
      <c r="IG16247" s="1009"/>
      <c r="IH16247" s="1009"/>
      <c r="II16247" s="1009"/>
      <c r="IJ16247" s="1009"/>
      <c r="IK16247" s="1009"/>
      <c r="IL16247" s="1009"/>
      <c r="IM16247" s="1009"/>
    </row>
    <row r="16248" spans="17:247" x14ac:dyDescent="0.25">
      <c r="Q16248" s="1333"/>
      <c r="R16248" s="1333"/>
      <c r="S16248" s="669"/>
      <c r="T16248" s="669"/>
      <c r="U16248" s="669"/>
      <c r="AG16248" s="873"/>
      <c r="AN16248" s="669"/>
      <c r="IG16248" s="1009"/>
      <c r="IH16248" s="1009"/>
      <c r="II16248" s="1009"/>
      <c r="IJ16248" s="1009"/>
      <c r="IK16248" s="1009"/>
      <c r="IL16248" s="1009"/>
      <c r="IM16248" s="1009"/>
    </row>
    <row r="16249" spans="17:247" x14ac:dyDescent="0.25">
      <c r="Q16249" s="1333"/>
      <c r="R16249" s="1333"/>
      <c r="S16249" s="669"/>
      <c r="T16249" s="669"/>
      <c r="U16249" s="669"/>
      <c r="AG16249" s="873"/>
      <c r="AN16249" s="669"/>
      <c r="IG16249" s="1009"/>
      <c r="IH16249" s="1009"/>
      <c r="II16249" s="1009"/>
      <c r="IJ16249" s="1009"/>
      <c r="IK16249" s="1009"/>
      <c r="IL16249" s="1009"/>
      <c r="IM16249" s="1009"/>
    </row>
    <row r="16250" spans="17:247" x14ac:dyDescent="0.25">
      <c r="Q16250" s="1333"/>
      <c r="R16250" s="1333"/>
      <c r="S16250" s="669"/>
      <c r="T16250" s="669"/>
      <c r="U16250" s="669"/>
      <c r="AG16250" s="873"/>
      <c r="AN16250" s="669"/>
      <c r="IG16250" s="1009"/>
      <c r="IH16250" s="1009"/>
      <c r="II16250" s="1009"/>
      <c r="IJ16250" s="1009"/>
      <c r="IK16250" s="1009"/>
      <c r="IL16250" s="1009"/>
      <c r="IM16250" s="1009"/>
    </row>
    <row r="16251" spans="17:247" x14ac:dyDescent="0.25">
      <c r="Q16251" s="1333"/>
      <c r="R16251" s="1333"/>
      <c r="S16251" s="669"/>
      <c r="T16251" s="669"/>
      <c r="U16251" s="669"/>
      <c r="AG16251" s="873"/>
      <c r="AN16251" s="669"/>
      <c r="IG16251" s="1009"/>
      <c r="IH16251" s="1009"/>
      <c r="II16251" s="1009"/>
      <c r="IJ16251" s="1009"/>
      <c r="IK16251" s="1009"/>
      <c r="IL16251" s="1009"/>
      <c r="IM16251" s="1009"/>
    </row>
    <row r="16252" spans="17:247" x14ac:dyDescent="0.25">
      <c r="Q16252" s="1333"/>
      <c r="R16252" s="1333"/>
      <c r="S16252" s="669"/>
      <c r="T16252" s="669"/>
      <c r="U16252" s="669"/>
      <c r="AG16252" s="873"/>
      <c r="AN16252" s="669"/>
      <c r="IG16252" s="1009"/>
      <c r="IH16252" s="1009"/>
      <c r="II16252" s="1009"/>
      <c r="IJ16252" s="1009"/>
      <c r="IK16252" s="1009"/>
      <c r="IL16252" s="1009"/>
      <c r="IM16252" s="1009"/>
    </row>
    <row r="16253" spans="17:247" x14ac:dyDescent="0.25">
      <c r="Q16253" s="1333"/>
      <c r="R16253" s="1333"/>
      <c r="S16253" s="669"/>
      <c r="T16253" s="669"/>
      <c r="U16253" s="669"/>
      <c r="AG16253" s="873"/>
      <c r="AN16253" s="669"/>
      <c r="IG16253" s="1009"/>
      <c r="IH16253" s="1009"/>
      <c r="II16253" s="1009"/>
      <c r="IJ16253" s="1009"/>
      <c r="IK16253" s="1009"/>
      <c r="IL16253" s="1009"/>
      <c r="IM16253" s="1009"/>
    </row>
    <row r="16254" spans="17:247" x14ac:dyDescent="0.25">
      <c r="Q16254" s="1333"/>
      <c r="R16254" s="1333"/>
      <c r="S16254" s="669"/>
      <c r="T16254" s="669"/>
      <c r="U16254" s="669"/>
      <c r="AG16254" s="873"/>
      <c r="AN16254" s="669"/>
      <c r="IG16254" s="1009"/>
      <c r="IH16254" s="1009"/>
      <c r="II16254" s="1009"/>
      <c r="IJ16254" s="1009"/>
      <c r="IK16254" s="1009"/>
      <c r="IL16254" s="1009"/>
      <c r="IM16254" s="1009"/>
    </row>
    <row r="16255" spans="17:247" x14ac:dyDescent="0.25">
      <c r="Q16255" s="1333"/>
      <c r="R16255" s="1333"/>
      <c r="S16255" s="669"/>
      <c r="T16255" s="669"/>
      <c r="U16255" s="669"/>
      <c r="AG16255" s="873"/>
      <c r="AN16255" s="669"/>
      <c r="IG16255" s="1009"/>
      <c r="IH16255" s="1009"/>
      <c r="II16255" s="1009"/>
      <c r="IJ16255" s="1009"/>
      <c r="IK16255" s="1009"/>
      <c r="IL16255" s="1009"/>
      <c r="IM16255" s="1009"/>
    </row>
    <row r="16256" spans="17:247" x14ac:dyDescent="0.25">
      <c r="Q16256" s="1333"/>
      <c r="R16256" s="1333"/>
      <c r="S16256" s="669"/>
      <c r="T16256" s="669"/>
      <c r="U16256" s="669"/>
      <c r="AG16256" s="873"/>
      <c r="AN16256" s="669"/>
      <c r="IG16256" s="1009"/>
      <c r="IH16256" s="1009"/>
      <c r="II16256" s="1009"/>
      <c r="IJ16256" s="1009"/>
      <c r="IK16256" s="1009"/>
      <c r="IL16256" s="1009"/>
      <c r="IM16256" s="1009"/>
    </row>
    <row r="16257" spans="17:247" x14ac:dyDescent="0.25">
      <c r="Q16257" s="1333"/>
      <c r="R16257" s="1333"/>
      <c r="S16257" s="669"/>
      <c r="T16257" s="669"/>
      <c r="U16257" s="669"/>
      <c r="AG16257" s="873"/>
      <c r="AN16257" s="669"/>
      <c r="IG16257" s="1009"/>
      <c r="IH16257" s="1009"/>
      <c r="II16257" s="1009"/>
      <c r="IJ16257" s="1009"/>
      <c r="IK16257" s="1009"/>
      <c r="IL16257" s="1009"/>
      <c r="IM16257" s="1009"/>
    </row>
    <row r="16258" spans="17:247" x14ac:dyDescent="0.25">
      <c r="Q16258" s="1333"/>
      <c r="R16258" s="1333"/>
      <c r="S16258" s="669"/>
      <c r="T16258" s="669"/>
      <c r="U16258" s="669"/>
      <c r="AG16258" s="873"/>
      <c r="AN16258" s="669"/>
      <c r="IG16258" s="1009"/>
      <c r="IH16258" s="1009"/>
      <c r="II16258" s="1009"/>
      <c r="IJ16258" s="1009"/>
      <c r="IK16258" s="1009"/>
      <c r="IL16258" s="1009"/>
      <c r="IM16258" s="1009"/>
    </row>
    <row r="16259" spans="17:247" x14ac:dyDescent="0.25">
      <c r="Q16259" s="1333"/>
      <c r="R16259" s="1333"/>
      <c r="S16259" s="669"/>
      <c r="T16259" s="669"/>
      <c r="U16259" s="669"/>
      <c r="AG16259" s="873"/>
      <c r="AN16259" s="669"/>
      <c r="IG16259" s="1009"/>
      <c r="IH16259" s="1009"/>
      <c r="II16259" s="1009"/>
      <c r="IJ16259" s="1009"/>
      <c r="IK16259" s="1009"/>
      <c r="IL16259" s="1009"/>
      <c r="IM16259" s="1009"/>
    </row>
    <row r="16260" spans="17:247" x14ac:dyDescent="0.25">
      <c r="Q16260" s="1333"/>
      <c r="R16260" s="1333"/>
      <c r="S16260" s="669"/>
      <c r="T16260" s="669"/>
      <c r="U16260" s="669"/>
      <c r="AG16260" s="873"/>
      <c r="AN16260" s="669"/>
      <c r="IG16260" s="1009"/>
      <c r="IH16260" s="1009"/>
      <c r="II16260" s="1009"/>
      <c r="IJ16260" s="1009"/>
      <c r="IK16260" s="1009"/>
      <c r="IL16260" s="1009"/>
      <c r="IM16260" s="1009"/>
    </row>
    <row r="16261" spans="17:247" x14ac:dyDescent="0.25">
      <c r="Q16261" s="1333"/>
      <c r="R16261" s="1333"/>
      <c r="S16261" s="669"/>
      <c r="T16261" s="669"/>
      <c r="U16261" s="669"/>
      <c r="AG16261" s="873"/>
      <c r="AN16261" s="669"/>
      <c r="IG16261" s="1009"/>
      <c r="IH16261" s="1009"/>
      <c r="II16261" s="1009"/>
      <c r="IJ16261" s="1009"/>
      <c r="IK16261" s="1009"/>
      <c r="IL16261" s="1009"/>
      <c r="IM16261" s="1009"/>
    </row>
    <row r="16262" spans="17:247" x14ac:dyDescent="0.25">
      <c r="Q16262" s="1333"/>
      <c r="R16262" s="1333"/>
      <c r="S16262" s="669"/>
      <c r="T16262" s="669"/>
      <c r="U16262" s="669"/>
      <c r="AG16262" s="873"/>
      <c r="AN16262" s="669"/>
      <c r="IG16262" s="1009"/>
      <c r="IH16262" s="1009"/>
      <c r="II16262" s="1009"/>
      <c r="IJ16262" s="1009"/>
      <c r="IK16262" s="1009"/>
      <c r="IL16262" s="1009"/>
      <c r="IM16262" s="1009"/>
    </row>
    <row r="16263" spans="17:247" x14ac:dyDescent="0.25">
      <c r="Q16263" s="1333"/>
      <c r="R16263" s="1333"/>
      <c r="S16263" s="669"/>
      <c r="T16263" s="669"/>
      <c r="U16263" s="669"/>
      <c r="AG16263" s="873"/>
      <c r="AN16263" s="669"/>
      <c r="IG16263" s="1009"/>
      <c r="IH16263" s="1009"/>
      <c r="II16263" s="1009"/>
      <c r="IJ16263" s="1009"/>
      <c r="IK16263" s="1009"/>
      <c r="IL16263" s="1009"/>
      <c r="IM16263" s="1009"/>
    </row>
    <row r="16264" spans="17:247" x14ac:dyDescent="0.25">
      <c r="Q16264" s="1333"/>
      <c r="R16264" s="1333"/>
      <c r="S16264" s="669"/>
      <c r="T16264" s="669"/>
      <c r="U16264" s="669"/>
      <c r="AG16264" s="873"/>
      <c r="AN16264" s="669"/>
      <c r="IG16264" s="1009"/>
      <c r="IH16264" s="1009"/>
      <c r="II16264" s="1009"/>
      <c r="IJ16264" s="1009"/>
      <c r="IK16264" s="1009"/>
      <c r="IL16264" s="1009"/>
      <c r="IM16264" s="1009"/>
    </row>
    <row r="16265" spans="17:247" x14ac:dyDescent="0.25">
      <c r="Q16265" s="1333"/>
      <c r="R16265" s="1333"/>
      <c r="S16265" s="669"/>
      <c r="T16265" s="669"/>
      <c r="U16265" s="669"/>
      <c r="AG16265" s="873"/>
      <c r="AN16265" s="669"/>
      <c r="IG16265" s="1009"/>
      <c r="IH16265" s="1009"/>
      <c r="II16265" s="1009"/>
      <c r="IJ16265" s="1009"/>
      <c r="IK16265" s="1009"/>
      <c r="IL16265" s="1009"/>
      <c r="IM16265" s="1009"/>
    </row>
    <row r="16266" spans="17:247" x14ac:dyDescent="0.25">
      <c r="Q16266" s="1333"/>
      <c r="R16266" s="1333"/>
      <c r="S16266" s="669"/>
      <c r="T16266" s="669"/>
      <c r="U16266" s="669"/>
      <c r="AG16266" s="873"/>
      <c r="AN16266" s="669"/>
      <c r="IG16266" s="1009"/>
      <c r="IH16266" s="1009"/>
      <c r="II16266" s="1009"/>
      <c r="IJ16266" s="1009"/>
      <c r="IK16266" s="1009"/>
      <c r="IL16266" s="1009"/>
      <c r="IM16266" s="1009"/>
    </row>
    <row r="16267" spans="17:247" x14ac:dyDescent="0.25">
      <c r="Q16267" s="1333"/>
      <c r="R16267" s="1333"/>
      <c r="S16267" s="669"/>
      <c r="T16267" s="669"/>
      <c r="U16267" s="669"/>
      <c r="AG16267" s="873"/>
      <c r="AN16267" s="669"/>
      <c r="IG16267" s="1009"/>
      <c r="IH16267" s="1009"/>
      <c r="II16267" s="1009"/>
      <c r="IJ16267" s="1009"/>
      <c r="IK16267" s="1009"/>
      <c r="IL16267" s="1009"/>
      <c r="IM16267" s="1009"/>
    </row>
    <row r="16268" spans="17:247" x14ac:dyDescent="0.25">
      <c r="Q16268" s="1333"/>
      <c r="R16268" s="1333"/>
      <c r="S16268" s="669"/>
      <c r="T16268" s="669"/>
      <c r="U16268" s="669"/>
      <c r="AG16268" s="873"/>
      <c r="AN16268" s="669"/>
      <c r="IG16268" s="1009"/>
      <c r="IH16268" s="1009"/>
      <c r="II16268" s="1009"/>
      <c r="IJ16268" s="1009"/>
      <c r="IK16268" s="1009"/>
      <c r="IL16268" s="1009"/>
      <c r="IM16268" s="1009"/>
    </row>
    <row r="16269" spans="17:247" x14ac:dyDescent="0.25">
      <c r="Q16269" s="1333"/>
      <c r="R16269" s="1333"/>
      <c r="S16269" s="669"/>
      <c r="T16269" s="669"/>
      <c r="U16269" s="669"/>
      <c r="AG16269" s="873"/>
      <c r="AN16269" s="669"/>
      <c r="IG16269" s="1009"/>
      <c r="IH16269" s="1009"/>
      <c r="II16269" s="1009"/>
      <c r="IJ16269" s="1009"/>
      <c r="IK16269" s="1009"/>
      <c r="IL16269" s="1009"/>
      <c r="IM16269" s="1009"/>
    </row>
    <row r="16270" spans="17:247" x14ac:dyDescent="0.25">
      <c r="Q16270" s="1333"/>
      <c r="R16270" s="1333"/>
      <c r="S16270" s="669"/>
      <c r="T16270" s="669"/>
      <c r="U16270" s="669"/>
      <c r="AG16270" s="873"/>
      <c r="AN16270" s="669"/>
      <c r="IG16270" s="1009"/>
      <c r="IH16270" s="1009"/>
      <c r="II16270" s="1009"/>
      <c r="IJ16270" s="1009"/>
      <c r="IK16270" s="1009"/>
      <c r="IL16270" s="1009"/>
      <c r="IM16270" s="1009"/>
    </row>
    <row r="16271" spans="17:247" x14ac:dyDescent="0.25">
      <c r="Q16271" s="1333"/>
      <c r="R16271" s="1333"/>
      <c r="S16271" s="669"/>
      <c r="T16271" s="669"/>
      <c r="U16271" s="669"/>
      <c r="AG16271" s="873"/>
      <c r="AN16271" s="669"/>
      <c r="IG16271" s="1009"/>
      <c r="IH16271" s="1009"/>
      <c r="II16271" s="1009"/>
      <c r="IJ16271" s="1009"/>
      <c r="IK16271" s="1009"/>
      <c r="IL16271" s="1009"/>
      <c r="IM16271" s="1009"/>
    </row>
    <row r="16272" spans="17:247" x14ac:dyDescent="0.25">
      <c r="Q16272" s="1333"/>
      <c r="R16272" s="1333"/>
      <c r="S16272" s="669"/>
      <c r="T16272" s="669"/>
      <c r="U16272" s="669"/>
      <c r="AG16272" s="873"/>
      <c r="AN16272" s="669"/>
      <c r="IG16272" s="1009"/>
      <c r="IH16272" s="1009"/>
      <c r="II16272" s="1009"/>
      <c r="IJ16272" s="1009"/>
      <c r="IK16272" s="1009"/>
      <c r="IL16272" s="1009"/>
      <c r="IM16272" s="1009"/>
    </row>
    <row r="16273" spans="17:247" x14ac:dyDescent="0.25">
      <c r="Q16273" s="1333"/>
      <c r="R16273" s="1333"/>
      <c r="S16273" s="669"/>
      <c r="T16273" s="669"/>
      <c r="U16273" s="669"/>
      <c r="AG16273" s="873"/>
      <c r="AN16273" s="669"/>
      <c r="IG16273" s="1009"/>
      <c r="IH16273" s="1009"/>
      <c r="II16273" s="1009"/>
      <c r="IJ16273" s="1009"/>
      <c r="IK16273" s="1009"/>
      <c r="IL16273" s="1009"/>
      <c r="IM16273" s="1009"/>
    </row>
    <row r="16274" spans="17:247" x14ac:dyDescent="0.25">
      <c r="Q16274" s="1333"/>
      <c r="R16274" s="1333"/>
      <c r="S16274" s="669"/>
      <c r="T16274" s="669"/>
      <c r="U16274" s="669"/>
      <c r="AG16274" s="873"/>
      <c r="AN16274" s="669"/>
      <c r="IG16274" s="1009"/>
      <c r="IH16274" s="1009"/>
      <c r="II16274" s="1009"/>
      <c r="IJ16274" s="1009"/>
      <c r="IK16274" s="1009"/>
      <c r="IL16274" s="1009"/>
      <c r="IM16274" s="1009"/>
    </row>
    <row r="16275" spans="17:247" x14ac:dyDescent="0.25">
      <c r="Q16275" s="1333"/>
      <c r="R16275" s="1333"/>
      <c r="S16275" s="669"/>
      <c r="T16275" s="669"/>
      <c r="U16275" s="669"/>
      <c r="AG16275" s="873"/>
      <c r="AN16275" s="669"/>
      <c r="IG16275" s="1009"/>
      <c r="IH16275" s="1009"/>
      <c r="II16275" s="1009"/>
      <c r="IJ16275" s="1009"/>
      <c r="IK16275" s="1009"/>
      <c r="IL16275" s="1009"/>
      <c r="IM16275" s="1009"/>
    </row>
    <row r="16276" spans="17:247" x14ac:dyDescent="0.25">
      <c r="Q16276" s="1333"/>
      <c r="R16276" s="1333"/>
      <c r="S16276" s="669"/>
      <c r="T16276" s="669"/>
      <c r="U16276" s="669"/>
      <c r="AG16276" s="873"/>
      <c r="AN16276" s="669"/>
      <c r="IG16276" s="1009"/>
      <c r="IH16276" s="1009"/>
      <c r="II16276" s="1009"/>
      <c r="IJ16276" s="1009"/>
      <c r="IK16276" s="1009"/>
      <c r="IL16276" s="1009"/>
      <c r="IM16276" s="1009"/>
    </row>
    <row r="16277" spans="17:247" x14ac:dyDescent="0.25">
      <c r="Q16277" s="1333"/>
      <c r="R16277" s="1333"/>
      <c r="S16277" s="669"/>
      <c r="T16277" s="669"/>
      <c r="U16277" s="669"/>
      <c r="AG16277" s="873"/>
      <c r="AN16277" s="669"/>
      <c r="IG16277" s="1009"/>
      <c r="IH16277" s="1009"/>
      <c r="II16277" s="1009"/>
      <c r="IJ16277" s="1009"/>
      <c r="IK16277" s="1009"/>
      <c r="IL16277" s="1009"/>
      <c r="IM16277" s="1009"/>
    </row>
    <row r="16278" spans="17:247" x14ac:dyDescent="0.25">
      <c r="Q16278" s="1333"/>
      <c r="R16278" s="1333"/>
      <c r="S16278" s="669"/>
      <c r="T16278" s="669"/>
      <c r="U16278" s="669"/>
      <c r="AG16278" s="873"/>
      <c r="AN16278" s="669"/>
      <c r="IG16278" s="1009"/>
      <c r="IH16278" s="1009"/>
      <c r="II16278" s="1009"/>
      <c r="IJ16278" s="1009"/>
      <c r="IK16278" s="1009"/>
      <c r="IL16278" s="1009"/>
      <c r="IM16278" s="1009"/>
    </row>
    <row r="16279" spans="17:247" x14ac:dyDescent="0.25">
      <c r="Q16279" s="1333"/>
      <c r="R16279" s="1333"/>
      <c r="S16279" s="669"/>
      <c r="T16279" s="669"/>
      <c r="U16279" s="669"/>
      <c r="AG16279" s="873"/>
      <c r="AN16279" s="669"/>
      <c r="IG16279" s="1009"/>
      <c r="IH16279" s="1009"/>
      <c r="II16279" s="1009"/>
      <c r="IJ16279" s="1009"/>
      <c r="IK16279" s="1009"/>
      <c r="IL16279" s="1009"/>
      <c r="IM16279" s="1009"/>
    </row>
    <row r="16280" spans="17:247" x14ac:dyDescent="0.25">
      <c r="Q16280" s="1333"/>
      <c r="R16280" s="1333"/>
      <c r="S16280" s="669"/>
      <c r="T16280" s="669"/>
      <c r="U16280" s="669"/>
      <c r="AG16280" s="873"/>
      <c r="AN16280" s="669"/>
      <c r="IG16280" s="1009"/>
      <c r="IH16280" s="1009"/>
      <c r="II16280" s="1009"/>
      <c r="IJ16280" s="1009"/>
      <c r="IK16280" s="1009"/>
      <c r="IL16280" s="1009"/>
      <c r="IM16280" s="1009"/>
    </row>
    <row r="16281" spans="17:247" x14ac:dyDescent="0.25">
      <c r="Q16281" s="1333"/>
      <c r="R16281" s="1333"/>
      <c r="S16281" s="669"/>
      <c r="T16281" s="669"/>
      <c r="U16281" s="669"/>
      <c r="AG16281" s="873"/>
      <c r="AN16281" s="669"/>
      <c r="IG16281" s="1009"/>
      <c r="IH16281" s="1009"/>
      <c r="II16281" s="1009"/>
      <c r="IJ16281" s="1009"/>
      <c r="IK16281" s="1009"/>
      <c r="IL16281" s="1009"/>
      <c r="IM16281" s="1009"/>
    </row>
    <row r="16282" spans="17:247" x14ac:dyDescent="0.25">
      <c r="Q16282" s="1333"/>
      <c r="R16282" s="1333"/>
      <c r="S16282" s="669"/>
      <c r="T16282" s="669"/>
      <c r="U16282" s="669"/>
      <c r="AG16282" s="873"/>
      <c r="AN16282" s="669"/>
      <c r="IG16282" s="1009"/>
      <c r="IH16282" s="1009"/>
      <c r="II16282" s="1009"/>
      <c r="IJ16282" s="1009"/>
      <c r="IK16282" s="1009"/>
      <c r="IL16282" s="1009"/>
      <c r="IM16282" s="1009"/>
    </row>
    <row r="16283" spans="17:247" x14ac:dyDescent="0.25">
      <c r="Q16283" s="1333"/>
      <c r="R16283" s="1333"/>
      <c r="S16283" s="669"/>
      <c r="T16283" s="669"/>
      <c r="U16283" s="669"/>
      <c r="AG16283" s="873"/>
      <c r="AN16283" s="669"/>
      <c r="IG16283" s="1009"/>
      <c r="IH16283" s="1009"/>
      <c r="II16283" s="1009"/>
      <c r="IJ16283" s="1009"/>
      <c r="IK16283" s="1009"/>
      <c r="IL16283" s="1009"/>
      <c r="IM16283" s="1009"/>
    </row>
    <row r="16284" spans="17:247" x14ac:dyDescent="0.25">
      <c r="Q16284" s="1333"/>
      <c r="R16284" s="1333"/>
      <c r="S16284" s="669"/>
      <c r="T16284" s="669"/>
      <c r="U16284" s="669"/>
      <c r="AG16284" s="873"/>
      <c r="AN16284" s="669"/>
      <c r="IG16284" s="1009"/>
      <c r="IH16284" s="1009"/>
      <c r="II16284" s="1009"/>
      <c r="IJ16284" s="1009"/>
      <c r="IK16284" s="1009"/>
      <c r="IL16284" s="1009"/>
      <c r="IM16284" s="1009"/>
    </row>
    <row r="16285" spans="17:247" x14ac:dyDescent="0.25">
      <c r="Q16285" s="1333"/>
      <c r="R16285" s="1333"/>
      <c r="S16285" s="669"/>
      <c r="T16285" s="669"/>
      <c r="U16285" s="669"/>
      <c r="AG16285" s="873"/>
      <c r="AN16285" s="669"/>
      <c r="IG16285" s="1009"/>
      <c r="IH16285" s="1009"/>
      <c r="II16285" s="1009"/>
      <c r="IJ16285" s="1009"/>
      <c r="IK16285" s="1009"/>
      <c r="IL16285" s="1009"/>
      <c r="IM16285" s="1009"/>
    </row>
    <row r="16286" spans="17:247" x14ac:dyDescent="0.25">
      <c r="Q16286" s="1333"/>
      <c r="R16286" s="1333"/>
      <c r="S16286" s="669"/>
      <c r="T16286" s="669"/>
      <c r="U16286" s="669"/>
      <c r="AG16286" s="873"/>
      <c r="AN16286" s="669"/>
      <c r="IG16286" s="1009"/>
      <c r="IH16286" s="1009"/>
      <c r="II16286" s="1009"/>
      <c r="IJ16286" s="1009"/>
      <c r="IK16286" s="1009"/>
      <c r="IL16286" s="1009"/>
      <c r="IM16286" s="1009"/>
    </row>
    <row r="16287" spans="17:247" x14ac:dyDescent="0.25">
      <c r="Q16287" s="1333"/>
      <c r="R16287" s="1333"/>
      <c r="S16287" s="669"/>
      <c r="T16287" s="669"/>
      <c r="U16287" s="669"/>
      <c r="AG16287" s="873"/>
      <c r="AN16287" s="669"/>
      <c r="IG16287" s="1009"/>
      <c r="IH16287" s="1009"/>
      <c r="II16287" s="1009"/>
      <c r="IJ16287" s="1009"/>
      <c r="IK16287" s="1009"/>
      <c r="IL16287" s="1009"/>
      <c r="IM16287" s="1009"/>
    </row>
    <row r="16288" spans="17:247" x14ac:dyDescent="0.25">
      <c r="Q16288" s="1333"/>
      <c r="R16288" s="1333"/>
      <c r="S16288" s="669"/>
      <c r="T16288" s="669"/>
      <c r="U16288" s="669"/>
      <c r="AG16288" s="873"/>
      <c r="AN16288" s="669"/>
      <c r="IG16288" s="1009"/>
      <c r="IH16288" s="1009"/>
      <c r="II16288" s="1009"/>
      <c r="IJ16288" s="1009"/>
      <c r="IK16288" s="1009"/>
      <c r="IL16288" s="1009"/>
      <c r="IM16288" s="1009"/>
    </row>
    <row r="16289" spans="17:247" x14ac:dyDescent="0.25">
      <c r="Q16289" s="1333"/>
      <c r="R16289" s="1333"/>
      <c r="S16289" s="669"/>
      <c r="T16289" s="669"/>
      <c r="U16289" s="669"/>
      <c r="AG16289" s="873"/>
      <c r="AN16289" s="669"/>
      <c r="IG16289" s="1009"/>
      <c r="IH16289" s="1009"/>
      <c r="II16289" s="1009"/>
      <c r="IJ16289" s="1009"/>
      <c r="IK16289" s="1009"/>
      <c r="IL16289" s="1009"/>
      <c r="IM16289" s="1009"/>
    </row>
    <row r="16290" spans="17:247" x14ac:dyDescent="0.25">
      <c r="Q16290" s="1333"/>
      <c r="R16290" s="1333"/>
      <c r="S16290" s="669"/>
      <c r="T16290" s="669"/>
      <c r="U16290" s="669"/>
      <c r="AG16290" s="873"/>
      <c r="AN16290" s="669"/>
      <c r="IG16290" s="1009"/>
      <c r="IH16290" s="1009"/>
      <c r="II16290" s="1009"/>
      <c r="IJ16290" s="1009"/>
      <c r="IK16290" s="1009"/>
      <c r="IL16290" s="1009"/>
      <c r="IM16290" s="1009"/>
    </row>
    <row r="16291" spans="17:247" x14ac:dyDescent="0.25">
      <c r="Q16291" s="1333"/>
      <c r="R16291" s="1333"/>
      <c r="S16291" s="669"/>
      <c r="T16291" s="669"/>
      <c r="U16291" s="669"/>
      <c r="AG16291" s="873"/>
      <c r="AN16291" s="669"/>
      <c r="IG16291" s="1009"/>
      <c r="IH16291" s="1009"/>
      <c r="II16291" s="1009"/>
      <c r="IJ16291" s="1009"/>
      <c r="IK16291" s="1009"/>
      <c r="IL16291" s="1009"/>
      <c r="IM16291" s="1009"/>
    </row>
    <row r="16292" spans="17:247" x14ac:dyDescent="0.25">
      <c r="Q16292" s="1333"/>
      <c r="R16292" s="1333"/>
      <c r="S16292" s="669"/>
      <c r="T16292" s="669"/>
      <c r="U16292" s="669"/>
      <c r="AG16292" s="873"/>
      <c r="AN16292" s="669"/>
      <c r="IG16292" s="1009"/>
      <c r="IH16292" s="1009"/>
      <c r="II16292" s="1009"/>
      <c r="IJ16292" s="1009"/>
      <c r="IK16292" s="1009"/>
      <c r="IL16292" s="1009"/>
      <c r="IM16292" s="1009"/>
    </row>
    <row r="16293" spans="17:247" x14ac:dyDescent="0.25">
      <c r="Q16293" s="1333"/>
      <c r="R16293" s="1333"/>
      <c r="S16293" s="669"/>
      <c r="T16293" s="669"/>
      <c r="U16293" s="669"/>
      <c r="AG16293" s="873"/>
      <c r="AN16293" s="669"/>
      <c r="IG16293" s="1009"/>
      <c r="IH16293" s="1009"/>
      <c r="II16293" s="1009"/>
      <c r="IJ16293" s="1009"/>
      <c r="IK16293" s="1009"/>
      <c r="IL16293" s="1009"/>
      <c r="IM16293" s="1009"/>
    </row>
    <row r="16294" spans="17:247" x14ac:dyDescent="0.25">
      <c r="Q16294" s="1333"/>
      <c r="R16294" s="1333"/>
      <c r="S16294" s="669"/>
      <c r="T16294" s="669"/>
      <c r="U16294" s="669"/>
      <c r="AG16294" s="873"/>
      <c r="AN16294" s="669"/>
      <c r="IG16294" s="1009"/>
      <c r="IH16294" s="1009"/>
      <c r="II16294" s="1009"/>
      <c r="IJ16294" s="1009"/>
      <c r="IK16294" s="1009"/>
      <c r="IL16294" s="1009"/>
      <c r="IM16294" s="1009"/>
    </row>
    <row r="16295" spans="17:247" x14ac:dyDescent="0.25">
      <c r="Q16295" s="1333"/>
      <c r="R16295" s="1333"/>
      <c r="S16295" s="669"/>
      <c r="T16295" s="669"/>
      <c r="U16295" s="669"/>
      <c r="AG16295" s="873"/>
      <c r="AN16295" s="669"/>
      <c r="IG16295" s="1009"/>
      <c r="IH16295" s="1009"/>
      <c r="II16295" s="1009"/>
      <c r="IJ16295" s="1009"/>
      <c r="IK16295" s="1009"/>
      <c r="IL16295" s="1009"/>
      <c r="IM16295" s="1009"/>
    </row>
    <row r="16296" spans="17:247" x14ac:dyDescent="0.25">
      <c r="Q16296" s="1333"/>
      <c r="R16296" s="1333"/>
      <c r="S16296" s="669"/>
      <c r="T16296" s="669"/>
      <c r="U16296" s="669"/>
      <c r="AG16296" s="873"/>
      <c r="AN16296" s="669"/>
      <c r="IG16296" s="1009"/>
      <c r="IH16296" s="1009"/>
      <c r="II16296" s="1009"/>
      <c r="IJ16296" s="1009"/>
      <c r="IK16296" s="1009"/>
      <c r="IL16296" s="1009"/>
      <c r="IM16296" s="1009"/>
    </row>
    <row r="16297" spans="17:247" x14ac:dyDescent="0.25">
      <c r="Q16297" s="1333"/>
      <c r="R16297" s="1333"/>
      <c r="S16297" s="669"/>
      <c r="T16297" s="669"/>
      <c r="U16297" s="669"/>
      <c r="AG16297" s="873"/>
      <c r="AN16297" s="669"/>
      <c r="IG16297" s="1009"/>
      <c r="IH16297" s="1009"/>
      <c r="II16297" s="1009"/>
      <c r="IJ16297" s="1009"/>
      <c r="IK16297" s="1009"/>
      <c r="IL16297" s="1009"/>
      <c r="IM16297" s="1009"/>
    </row>
    <row r="16298" spans="17:247" x14ac:dyDescent="0.25">
      <c r="Q16298" s="1333"/>
      <c r="R16298" s="1333"/>
      <c r="S16298" s="669"/>
      <c r="T16298" s="669"/>
      <c r="U16298" s="669"/>
      <c r="AG16298" s="873"/>
      <c r="AN16298" s="669"/>
      <c r="IG16298" s="1009"/>
      <c r="IH16298" s="1009"/>
      <c r="II16298" s="1009"/>
      <c r="IJ16298" s="1009"/>
      <c r="IK16298" s="1009"/>
      <c r="IL16298" s="1009"/>
      <c r="IM16298" s="1009"/>
    </row>
    <row r="16299" spans="17:247" x14ac:dyDescent="0.25">
      <c r="Q16299" s="1333"/>
      <c r="R16299" s="1333"/>
      <c r="S16299" s="669"/>
      <c r="T16299" s="669"/>
      <c r="U16299" s="669"/>
      <c r="AG16299" s="873"/>
      <c r="AN16299" s="669"/>
      <c r="IG16299" s="1009"/>
      <c r="IH16299" s="1009"/>
      <c r="II16299" s="1009"/>
      <c r="IJ16299" s="1009"/>
      <c r="IK16299" s="1009"/>
      <c r="IL16299" s="1009"/>
      <c r="IM16299" s="1009"/>
    </row>
    <row r="16300" spans="17:247" x14ac:dyDescent="0.25">
      <c r="Q16300" s="1333"/>
      <c r="R16300" s="1333"/>
      <c r="S16300" s="669"/>
      <c r="T16300" s="669"/>
      <c r="U16300" s="669"/>
      <c r="AG16300" s="873"/>
      <c r="AN16300" s="669"/>
      <c r="IG16300" s="1009"/>
      <c r="IH16300" s="1009"/>
      <c r="II16300" s="1009"/>
      <c r="IJ16300" s="1009"/>
      <c r="IK16300" s="1009"/>
      <c r="IL16300" s="1009"/>
      <c r="IM16300" s="1009"/>
    </row>
    <row r="16301" spans="17:247" x14ac:dyDescent="0.25">
      <c r="Q16301" s="1333"/>
      <c r="R16301" s="1333"/>
      <c r="S16301" s="669"/>
      <c r="T16301" s="669"/>
      <c r="U16301" s="669"/>
      <c r="AG16301" s="873"/>
      <c r="AN16301" s="669"/>
      <c r="IG16301" s="1009"/>
      <c r="IH16301" s="1009"/>
      <c r="II16301" s="1009"/>
      <c r="IJ16301" s="1009"/>
      <c r="IK16301" s="1009"/>
      <c r="IL16301" s="1009"/>
      <c r="IM16301" s="1009"/>
    </row>
    <row r="16302" spans="17:247" x14ac:dyDescent="0.25">
      <c r="Q16302" s="1333"/>
      <c r="R16302" s="1333"/>
      <c r="S16302" s="669"/>
      <c r="T16302" s="669"/>
      <c r="U16302" s="669"/>
      <c r="AG16302" s="873"/>
      <c r="AN16302" s="669"/>
      <c r="IG16302" s="1009"/>
      <c r="IH16302" s="1009"/>
      <c r="II16302" s="1009"/>
      <c r="IJ16302" s="1009"/>
      <c r="IK16302" s="1009"/>
      <c r="IL16302" s="1009"/>
      <c r="IM16302" s="1009"/>
    </row>
    <row r="16303" spans="17:247" x14ac:dyDescent="0.25">
      <c r="Q16303" s="1333"/>
      <c r="R16303" s="1333"/>
      <c r="S16303" s="669"/>
      <c r="T16303" s="669"/>
      <c r="U16303" s="669"/>
      <c r="AG16303" s="873"/>
      <c r="AN16303" s="669"/>
      <c r="IG16303" s="1009"/>
      <c r="IH16303" s="1009"/>
      <c r="II16303" s="1009"/>
      <c r="IJ16303" s="1009"/>
      <c r="IK16303" s="1009"/>
      <c r="IL16303" s="1009"/>
      <c r="IM16303" s="1009"/>
    </row>
    <row r="16304" spans="17:247" x14ac:dyDescent="0.25">
      <c r="Q16304" s="1333"/>
      <c r="R16304" s="1333"/>
      <c r="S16304" s="669"/>
      <c r="T16304" s="669"/>
      <c r="U16304" s="669"/>
      <c r="AG16304" s="873"/>
      <c r="AN16304" s="669"/>
      <c r="IG16304" s="1009"/>
      <c r="IH16304" s="1009"/>
      <c r="II16304" s="1009"/>
      <c r="IJ16304" s="1009"/>
      <c r="IK16304" s="1009"/>
      <c r="IL16304" s="1009"/>
      <c r="IM16304" s="1009"/>
    </row>
    <row r="16305" spans="17:247" x14ac:dyDescent="0.25">
      <c r="Q16305" s="1333"/>
      <c r="R16305" s="1333"/>
      <c r="S16305" s="669"/>
      <c r="T16305" s="669"/>
      <c r="U16305" s="669"/>
      <c r="AG16305" s="873"/>
      <c r="AN16305" s="669"/>
      <c r="IG16305" s="1009"/>
      <c r="IH16305" s="1009"/>
      <c r="II16305" s="1009"/>
      <c r="IJ16305" s="1009"/>
      <c r="IK16305" s="1009"/>
      <c r="IL16305" s="1009"/>
      <c r="IM16305" s="1009"/>
    </row>
    <row r="16306" spans="17:247" x14ac:dyDescent="0.25">
      <c r="Q16306" s="1333"/>
      <c r="R16306" s="1333"/>
      <c r="S16306" s="669"/>
      <c r="T16306" s="669"/>
      <c r="U16306" s="669"/>
      <c r="AG16306" s="873"/>
      <c r="AN16306" s="669"/>
      <c r="IG16306" s="1009"/>
      <c r="IH16306" s="1009"/>
      <c r="II16306" s="1009"/>
      <c r="IJ16306" s="1009"/>
      <c r="IK16306" s="1009"/>
      <c r="IL16306" s="1009"/>
      <c r="IM16306" s="1009"/>
    </row>
    <row r="16307" spans="17:247" x14ac:dyDescent="0.25">
      <c r="Q16307" s="1333"/>
      <c r="R16307" s="1333"/>
      <c r="S16307" s="669"/>
      <c r="T16307" s="669"/>
      <c r="U16307" s="669"/>
      <c r="AG16307" s="873"/>
      <c r="AN16307" s="669"/>
      <c r="IG16307" s="1009"/>
      <c r="IH16307" s="1009"/>
      <c r="II16307" s="1009"/>
      <c r="IJ16307" s="1009"/>
      <c r="IK16307" s="1009"/>
      <c r="IL16307" s="1009"/>
      <c r="IM16307" s="1009"/>
    </row>
    <row r="16308" spans="17:247" x14ac:dyDescent="0.25">
      <c r="Q16308" s="1333"/>
      <c r="R16308" s="1333"/>
      <c r="S16308" s="669"/>
      <c r="T16308" s="669"/>
      <c r="U16308" s="669"/>
      <c r="AG16308" s="873"/>
      <c r="AN16308" s="669"/>
      <c r="IG16308" s="1009"/>
      <c r="IH16308" s="1009"/>
      <c r="II16308" s="1009"/>
      <c r="IJ16308" s="1009"/>
      <c r="IK16308" s="1009"/>
      <c r="IL16308" s="1009"/>
      <c r="IM16308" s="1009"/>
    </row>
    <row r="16309" spans="17:247" x14ac:dyDescent="0.25">
      <c r="Q16309" s="1333"/>
      <c r="R16309" s="1333"/>
      <c r="S16309" s="669"/>
      <c r="T16309" s="669"/>
      <c r="U16309" s="669"/>
      <c r="AG16309" s="873"/>
      <c r="AN16309" s="669"/>
      <c r="IG16309" s="1009"/>
      <c r="IH16309" s="1009"/>
      <c r="II16309" s="1009"/>
      <c r="IJ16309" s="1009"/>
      <c r="IK16309" s="1009"/>
      <c r="IL16309" s="1009"/>
      <c r="IM16309" s="1009"/>
    </row>
    <row r="16310" spans="17:247" x14ac:dyDescent="0.25">
      <c r="Q16310" s="1333"/>
      <c r="R16310" s="1333"/>
      <c r="S16310" s="669"/>
      <c r="T16310" s="669"/>
      <c r="U16310" s="669"/>
      <c r="AG16310" s="873"/>
      <c r="AN16310" s="669"/>
      <c r="IG16310" s="1009"/>
      <c r="IH16310" s="1009"/>
      <c r="II16310" s="1009"/>
      <c r="IJ16310" s="1009"/>
      <c r="IK16310" s="1009"/>
      <c r="IL16310" s="1009"/>
      <c r="IM16310" s="1009"/>
    </row>
    <row r="16311" spans="17:247" x14ac:dyDescent="0.25">
      <c r="Q16311" s="1333"/>
      <c r="R16311" s="1333"/>
      <c r="S16311" s="669"/>
      <c r="T16311" s="669"/>
      <c r="U16311" s="669"/>
      <c r="AG16311" s="873"/>
      <c r="AN16311" s="669"/>
      <c r="IG16311" s="1009"/>
      <c r="IH16311" s="1009"/>
      <c r="II16311" s="1009"/>
      <c r="IJ16311" s="1009"/>
      <c r="IK16311" s="1009"/>
      <c r="IL16311" s="1009"/>
      <c r="IM16311" s="1009"/>
    </row>
    <row r="16312" spans="17:247" x14ac:dyDescent="0.25">
      <c r="Q16312" s="1333"/>
      <c r="R16312" s="1333"/>
      <c r="S16312" s="669"/>
      <c r="T16312" s="669"/>
      <c r="U16312" s="669"/>
      <c r="AG16312" s="873"/>
      <c r="AN16312" s="669"/>
      <c r="IG16312" s="1009"/>
      <c r="IH16312" s="1009"/>
      <c r="II16312" s="1009"/>
      <c r="IJ16312" s="1009"/>
      <c r="IK16312" s="1009"/>
      <c r="IL16312" s="1009"/>
      <c r="IM16312" s="1009"/>
    </row>
    <row r="16313" spans="17:247" x14ac:dyDescent="0.25">
      <c r="Q16313" s="1333"/>
      <c r="R16313" s="1333"/>
      <c r="S16313" s="669"/>
      <c r="T16313" s="669"/>
      <c r="U16313" s="669"/>
      <c r="AG16313" s="873"/>
      <c r="AN16313" s="669"/>
      <c r="IG16313" s="1009"/>
      <c r="IH16313" s="1009"/>
      <c r="II16313" s="1009"/>
      <c r="IJ16313" s="1009"/>
      <c r="IK16313" s="1009"/>
      <c r="IL16313" s="1009"/>
      <c r="IM16313" s="1009"/>
    </row>
    <row r="16314" spans="17:247" x14ac:dyDescent="0.25">
      <c r="Q16314" s="1333"/>
      <c r="R16314" s="1333"/>
      <c r="S16314" s="669"/>
      <c r="T16314" s="669"/>
      <c r="U16314" s="669"/>
      <c r="AG16314" s="873"/>
      <c r="AN16314" s="669"/>
      <c r="IG16314" s="1009"/>
      <c r="IH16314" s="1009"/>
      <c r="II16314" s="1009"/>
      <c r="IJ16314" s="1009"/>
      <c r="IK16314" s="1009"/>
      <c r="IL16314" s="1009"/>
      <c r="IM16314" s="1009"/>
    </row>
    <row r="16315" spans="17:247" x14ac:dyDescent="0.25">
      <c r="Q16315" s="1333"/>
      <c r="R16315" s="1333"/>
      <c r="S16315" s="669"/>
      <c r="T16315" s="669"/>
      <c r="U16315" s="669"/>
      <c r="AG16315" s="873"/>
      <c r="AN16315" s="669"/>
      <c r="IG16315" s="1009"/>
      <c r="IH16315" s="1009"/>
      <c r="II16315" s="1009"/>
      <c r="IJ16315" s="1009"/>
      <c r="IK16315" s="1009"/>
      <c r="IL16315" s="1009"/>
      <c r="IM16315" s="1009"/>
    </row>
    <row r="16316" spans="17:247" x14ac:dyDescent="0.25">
      <c r="Q16316" s="1333"/>
      <c r="R16316" s="1333"/>
      <c r="S16316" s="669"/>
      <c r="T16316" s="669"/>
      <c r="U16316" s="669"/>
      <c r="AG16316" s="873"/>
      <c r="AN16316" s="669"/>
      <c r="IG16316" s="1009"/>
      <c r="IH16316" s="1009"/>
      <c r="II16316" s="1009"/>
      <c r="IJ16316" s="1009"/>
      <c r="IK16316" s="1009"/>
      <c r="IL16316" s="1009"/>
      <c r="IM16316" s="1009"/>
    </row>
    <row r="16317" spans="17:247" x14ac:dyDescent="0.25">
      <c r="Q16317" s="1333"/>
      <c r="R16317" s="1333"/>
      <c r="S16317" s="669"/>
      <c r="T16317" s="669"/>
      <c r="U16317" s="669"/>
      <c r="AG16317" s="873"/>
      <c r="AN16317" s="669"/>
      <c r="IG16317" s="1009"/>
      <c r="IH16317" s="1009"/>
      <c r="II16317" s="1009"/>
      <c r="IJ16317" s="1009"/>
      <c r="IK16317" s="1009"/>
      <c r="IL16317" s="1009"/>
      <c r="IM16317" s="1009"/>
    </row>
    <row r="16318" spans="17:247" x14ac:dyDescent="0.25">
      <c r="Q16318" s="1333"/>
      <c r="R16318" s="1333"/>
      <c r="S16318" s="669"/>
      <c r="T16318" s="669"/>
      <c r="U16318" s="669"/>
      <c r="AG16318" s="873"/>
      <c r="AN16318" s="669"/>
      <c r="IG16318" s="1009"/>
      <c r="IH16318" s="1009"/>
      <c r="II16318" s="1009"/>
      <c r="IJ16318" s="1009"/>
      <c r="IK16318" s="1009"/>
      <c r="IL16318" s="1009"/>
      <c r="IM16318" s="1009"/>
    </row>
    <row r="16319" spans="17:247" x14ac:dyDescent="0.25">
      <c r="Q16319" s="1333"/>
      <c r="R16319" s="1333"/>
      <c r="S16319" s="669"/>
      <c r="T16319" s="669"/>
      <c r="U16319" s="669"/>
      <c r="AG16319" s="873"/>
      <c r="AN16319" s="669"/>
      <c r="IG16319" s="1009"/>
      <c r="IH16319" s="1009"/>
      <c r="II16319" s="1009"/>
      <c r="IJ16319" s="1009"/>
      <c r="IK16319" s="1009"/>
      <c r="IL16319" s="1009"/>
      <c r="IM16319" s="1009"/>
    </row>
    <row r="16320" spans="17:247" x14ac:dyDescent="0.25">
      <c r="Q16320" s="1333"/>
      <c r="R16320" s="1333"/>
      <c r="S16320" s="669"/>
      <c r="T16320" s="669"/>
      <c r="U16320" s="669"/>
      <c r="AG16320" s="873"/>
      <c r="AN16320" s="669"/>
      <c r="IG16320" s="1009"/>
      <c r="IH16320" s="1009"/>
      <c r="II16320" s="1009"/>
      <c r="IJ16320" s="1009"/>
      <c r="IK16320" s="1009"/>
      <c r="IL16320" s="1009"/>
      <c r="IM16320" s="1009"/>
    </row>
    <row r="16321" spans="17:247" x14ac:dyDescent="0.25">
      <c r="Q16321" s="1333"/>
      <c r="R16321" s="1333"/>
      <c r="S16321" s="669"/>
      <c r="T16321" s="669"/>
      <c r="U16321" s="669"/>
      <c r="AG16321" s="873"/>
      <c r="AN16321" s="669"/>
      <c r="IG16321" s="1009"/>
      <c r="IH16321" s="1009"/>
      <c r="II16321" s="1009"/>
      <c r="IJ16321" s="1009"/>
      <c r="IK16321" s="1009"/>
      <c r="IL16321" s="1009"/>
      <c r="IM16321" s="1009"/>
    </row>
    <row r="16322" spans="17:247" x14ac:dyDescent="0.25">
      <c r="Q16322" s="1333"/>
      <c r="R16322" s="1333"/>
      <c r="S16322" s="669"/>
      <c r="T16322" s="669"/>
      <c r="U16322" s="669"/>
      <c r="AG16322" s="873"/>
      <c r="AN16322" s="669"/>
      <c r="IG16322" s="1009"/>
      <c r="IH16322" s="1009"/>
      <c r="II16322" s="1009"/>
      <c r="IJ16322" s="1009"/>
      <c r="IK16322" s="1009"/>
      <c r="IL16322" s="1009"/>
      <c r="IM16322" s="1009"/>
    </row>
    <row r="16323" spans="17:247" x14ac:dyDescent="0.25">
      <c r="Q16323" s="1333"/>
      <c r="R16323" s="1333"/>
      <c r="S16323" s="669"/>
      <c r="T16323" s="669"/>
      <c r="U16323" s="669"/>
      <c r="AG16323" s="873"/>
      <c r="AN16323" s="669"/>
      <c r="IG16323" s="1009"/>
      <c r="IH16323" s="1009"/>
      <c r="II16323" s="1009"/>
      <c r="IJ16323" s="1009"/>
      <c r="IK16323" s="1009"/>
      <c r="IL16323" s="1009"/>
      <c r="IM16323" s="1009"/>
    </row>
    <row r="16324" spans="17:247" x14ac:dyDescent="0.25">
      <c r="Q16324" s="1333"/>
      <c r="R16324" s="1333"/>
      <c r="S16324" s="669"/>
      <c r="T16324" s="669"/>
      <c r="U16324" s="669"/>
      <c r="AG16324" s="873"/>
      <c r="AN16324" s="669"/>
      <c r="IG16324" s="1009"/>
      <c r="IH16324" s="1009"/>
      <c r="II16324" s="1009"/>
      <c r="IJ16324" s="1009"/>
      <c r="IK16324" s="1009"/>
      <c r="IL16324" s="1009"/>
      <c r="IM16324" s="1009"/>
    </row>
    <row r="16325" spans="17:247" x14ac:dyDescent="0.25">
      <c r="Q16325" s="1333"/>
      <c r="R16325" s="1333"/>
      <c r="S16325" s="669"/>
      <c r="T16325" s="669"/>
      <c r="U16325" s="669"/>
      <c r="AG16325" s="873"/>
      <c r="AN16325" s="669"/>
      <c r="IG16325" s="1009"/>
      <c r="IH16325" s="1009"/>
      <c r="II16325" s="1009"/>
      <c r="IJ16325" s="1009"/>
      <c r="IK16325" s="1009"/>
      <c r="IL16325" s="1009"/>
      <c r="IM16325" s="1009"/>
    </row>
    <row r="16326" spans="17:247" x14ac:dyDescent="0.25">
      <c r="Q16326" s="1333"/>
      <c r="R16326" s="1333"/>
      <c r="S16326" s="669"/>
      <c r="T16326" s="669"/>
      <c r="U16326" s="669"/>
      <c r="AG16326" s="873"/>
      <c r="AN16326" s="669"/>
      <c r="IG16326" s="1009"/>
      <c r="IH16326" s="1009"/>
      <c r="II16326" s="1009"/>
      <c r="IJ16326" s="1009"/>
      <c r="IK16326" s="1009"/>
      <c r="IL16326" s="1009"/>
      <c r="IM16326" s="1009"/>
    </row>
    <row r="16327" spans="17:247" x14ac:dyDescent="0.25">
      <c r="Q16327" s="1333"/>
      <c r="R16327" s="1333"/>
      <c r="S16327" s="669"/>
      <c r="T16327" s="669"/>
      <c r="U16327" s="669"/>
      <c r="AG16327" s="873"/>
      <c r="AN16327" s="669"/>
      <c r="IG16327" s="1009"/>
      <c r="IH16327" s="1009"/>
      <c r="II16327" s="1009"/>
      <c r="IJ16327" s="1009"/>
      <c r="IK16327" s="1009"/>
      <c r="IL16327" s="1009"/>
      <c r="IM16327" s="1009"/>
    </row>
    <row r="16328" spans="17:247" x14ac:dyDescent="0.25">
      <c r="Q16328" s="1333"/>
      <c r="R16328" s="1333"/>
      <c r="S16328" s="669"/>
      <c r="T16328" s="669"/>
      <c r="U16328" s="669"/>
      <c r="AG16328" s="873"/>
      <c r="AN16328" s="669"/>
      <c r="IG16328" s="1009"/>
      <c r="IH16328" s="1009"/>
      <c r="II16328" s="1009"/>
      <c r="IJ16328" s="1009"/>
      <c r="IK16328" s="1009"/>
      <c r="IL16328" s="1009"/>
      <c r="IM16328" s="1009"/>
    </row>
    <row r="16329" spans="17:247" x14ac:dyDescent="0.25">
      <c r="Q16329" s="1333"/>
      <c r="R16329" s="1333"/>
      <c r="S16329" s="669"/>
      <c r="T16329" s="669"/>
      <c r="U16329" s="669"/>
      <c r="AG16329" s="873"/>
      <c r="AN16329" s="669"/>
      <c r="IG16329" s="1009"/>
      <c r="IH16329" s="1009"/>
      <c r="II16329" s="1009"/>
      <c r="IJ16329" s="1009"/>
      <c r="IK16329" s="1009"/>
      <c r="IL16329" s="1009"/>
      <c r="IM16329" s="1009"/>
    </row>
    <row r="16330" spans="17:247" x14ac:dyDescent="0.25">
      <c r="Q16330" s="1333"/>
      <c r="R16330" s="1333"/>
      <c r="S16330" s="669"/>
      <c r="T16330" s="669"/>
      <c r="U16330" s="669"/>
      <c r="AG16330" s="873"/>
      <c r="AN16330" s="669"/>
      <c r="IG16330" s="1009"/>
      <c r="IH16330" s="1009"/>
      <c r="II16330" s="1009"/>
      <c r="IJ16330" s="1009"/>
      <c r="IK16330" s="1009"/>
      <c r="IL16330" s="1009"/>
      <c r="IM16330" s="1009"/>
    </row>
    <row r="16331" spans="17:247" x14ac:dyDescent="0.25">
      <c r="Q16331" s="1333"/>
      <c r="R16331" s="1333"/>
      <c r="S16331" s="669"/>
      <c r="T16331" s="669"/>
      <c r="U16331" s="669"/>
      <c r="AG16331" s="873"/>
      <c r="AN16331" s="669"/>
      <c r="IG16331" s="1009"/>
      <c r="IH16331" s="1009"/>
      <c r="II16331" s="1009"/>
      <c r="IJ16331" s="1009"/>
      <c r="IK16331" s="1009"/>
      <c r="IL16331" s="1009"/>
      <c r="IM16331" s="1009"/>
    </row>
    <row r="16332" spans="17:247" x14ac:dyDescent="0.25">
      <c r="Q16332" s="1333"/>
      <c r="R16332" s="1333"/>
      <c r="S16332" s="669"/>
      <c r="T16332" s="669"/>
      <c r="U16332" s="669"/>
      <c r="AG16332" s="873"/>
      <c r="AN16332" s="669"/>
      <c r="IG16332" s="1009"/>
      <c r="IH16332" s="1009"/>
      <c r="II16332" s="1009"/>
      <c r="IJ16332" s="1009"/>
      <c r="IK16332" s="1009"/>
      <c r="IL16332" s="1009"/>
      <c r="IM16332" s="1009"/>
    </row>
    <row r="16333" spans="17:247" x14ac:dyDescent="0.25">
      <c r="Q16333" s="1333"/>
      <c r="R16333" s="1333"/>
      <c r="S16333" s="669"/>
      <c r="T16333" s="669"/>
      <c r="U16333" s="669"/>
      <c r="AG16333" s="873"/>
      <c r="AN16333" s="669"/>
      <c r="IG16333" s="1009"/>
      <c r="IH16333" s="1009"/>
      <c r="II16333" s="1009"/>
      <c r="IJ16333" s="1009"/>
      <c r="IK16333" s="1009"/>
      <c r="IL16333" s="1009"/>
      <c r="IM16333" s="1009"/>
    </row>
    <row r="16334" spans="17:247" x14ac:dyDescent="0.25">
      <c r="Q16334" s="1333"/>
      <c r="R16334" s="1333"/>
      <c r="S16334" s="669"/>
      <c r="T16334" s="669"/>
      <c r="U16334" s="669"/>
      <c r="AG16334" s="873"/>
      <c r="AN16334" s="669"/>
      <c r="IG16334" s="1009"/>
      <c r="IH16334" s="1009"/>
      <c r="II16334" s="1009"/>
      <c r="IJ16334" s="1009"/>
      <c r="IK16334" s="1009"/>
      <c r="IL16334" s="1009"/>
      <c r="IM16334" s="1009"/>
    </row>
    <row r="16335" spans="17:247" x14ac:dyDescent="0.25">
      <c r="Q16335" s="1333"/>
      <c r="R16335" s="1333"/>
      <c r="S16335" s="669"/>
      <c r="T16335" s="669"/>
      <c r="U16335" s="669"/>
      <c r="AG16335" s="873"/>
      <c r="AN16335" s="669"/>
      <c r="IG16335" s="1009"/>
      <c r="IH16335" s="1009"/>
      <c r="II16335" s="1009"/>
      <c r="IJ16335" s="1009"/>
      <c r="IK16335" s="1009"/>
      <c r="IL16335" s="1009"/>
      <c r="IM16335" s="1009"/>
    </row>
    <row r="16336" spans="17:247" x14ac:dyDescent="0.25">
      <c r="Q16336" s="1333"/>
      <c r="R16336" s="1333"/>
      <c r="S16336" s="669"/>
      <c r="T16336" s="669"/>
      <c r="U16336" s="669"/>
      <c r="AG16336" s="873"/>
      <c r="AN16336" s="669"/>
      <c r="IG16336" s="1009"/>
      <c r="IH16336" s="1009"/>
      <c r="II16336" s="1009"/>
      <c r="IJ16336" s="1009"/>
      <c r="IK16336" s="1009"/>
      <c r="IL16336" s="1009"/>
      <c r="IM16336" s="1009"/>
    </row>
    <row r="16337" spans="17:247" x14ac:dyDescent="0.25">
      <c r="Q16337" s="1333"/>
      <c r="R16337" s="1333"/>
      <c r="S16337" s="669"/>
      <c r="T16337" s="669"/>
      <c r="U16337" s="669"/>
      <c r="AG16337" s="873"/>
      <c r="AN16337" s="669"/>
      <c r="IG16337" s="1009"/>
      <c r="IH16337" s="1009"/>
      <c r="II16337" s="1009"/>
      <c r="IJ16337" s="1009"/>
      <c r="IK16337" s="1009"/>
      <c r="IL16337" s="1009"/>
      <c r="IM16337" s="1009"/>
    </row>
    <row r="16338" spans="17:247" x14ac:dyDescent="0.25">
      <c r="Q16338" s="1333"/>
      <c r="R16338" s="1333"/>
      <c r="S16338" s="669"/>
      <c r="T16338" s="669"/>
      <c r="U16338" s="669"/>
      <c r="AG16338" s="873"/>
      <c r="AN16338" s="669"/>
      <c r="IG16338" s="1009"/>
      <c r="IH16338" s="1009"/>
      <c r="II16338" s="1009"/>
      <c r="IJ16338" s="1009"/>
      <c r="IK16338" s="1009"/>
      <c r="IL16338" s="1009"/>
      <c r="IM16338" s="1009"/>
    </row>
    <row r="16339" spans="17:247" x14ac:dyDescent="0.25">
      <c r="Q16339" s="1333"/>
      <c r="R16339" s="1333"/>
      <c r="S16339" s="669"/>
      <c r="T16339" s="669"/>
      <c r="U16339" s="669"/>
      <c r="AG16339" s="873"/>
      <c r="AN16339" s="669"/>
      <c r="IG16339" s="1009"/>
      <c r="IH16339" s="1009"/>
      <c r="II16339" s="1009"/>
      <c r="IJ16339" s="1009"/>
      <c r="IK16339" s="1009"/>
      <c r="IL16339" s="1009"/>
      <c r="IM16339" s="1009"/>
    </row>
    <row r="16340" spans="17:247" x14ac:dyDescent="0.25">
      <c r="Q16340" s="1333"/>
      <c r="R16340" s="1333"/>
      <c r="S16340" s="669"/>
      <c r="T16340" s="669"/>
      <c r="U16340" s="669"/>
      <c r="AG16340" s="873"/>
      <c r="AN16340" s="669"/>
      <c r="IG16340" s="1009"/>
      <c r="IH16340" s="1009"/>
      <c r="II16340" s="1009"/>
      <c r="IJ16340" s="1009"/>
      <c r="IK16340" s="1009"/>
      <c r="IL16340" s="1009"/>
      <c r="IM16340" s="1009"/>
    </row>
    <row r="16341" spans="17:247" x14ac:dyDescent="0.25">
      <c r="Q16341" s="1333"/>
      <c r="R16341" s="1333"/>
      <c r="S16341" s="669"/>
      <c r="T16341" s="669"/>
      <c r="U16341" s="669"/>
      <c r="AG16341" s="873"/>
      <c r="AN16341" s="669"/>
      <c r="IG16341" s="1009"/>
      <c r="IH16341" s="1009"/>
      <c r="II16341" s="1009"/>
      <c r="IJ16341" s="1009"/>
      <c r="IK16341" s="1009"/>
      <c r="IL16341" s="1009"/>
      <c r="IM16341" s="1009"/>
    </row>
    <row r="16342" spans="17:247" x14ac:dyDescent="0.25">
      <c r="Q16342" s="1333"/>
      <c r="R16342" s="1333"/>
      <c r="S16342" s="669"/>
      <c r="T16342" s="669"/>
      <c r="U16342" s="669"/>
      <c r="AG16342" s="873"/>
      <c r="AN16342" s="669"/>
      <c r="IG16342" s="1009"/>
      <c r="IH16342" s="1009"/>
      <c r="II16342" s="1009"/>
      <c r="IJ16342" s="1009"/>
      <c r="IK16342" s="1009"/>
      <c r="IL16342" s="1009"/>
      <c r="IM16342" s="1009"/>
    </row>
    <row r="16343" spans="17:247" x14ac:dyDescent="0.25">
      <c r="Q16343" s="1333"/>
      <c r="R16343" s="1333"/>
      <c r="S16343" s="669"/>
      <c r="T16343" s="669"/>
      <c r="U16343" s="669"/>
      <c r="AG16343" s="873"/>
      <c r="AN16343" s="669"/>
      <c r="IG16343" s="1009"/>
      <c r="IH16343" s="1009"/>
      <c r="II16343" s="1009"/>
      <c r="IJ16343" s="1009"/>
      <c r="IK16343" s="1009"/>
      <c r="IL16343" s="1009"/>
      <c r="IM16343" s="1009"/>
    </row>
    <row r="16344" spans="17:247" x14ac:dyDescent="0.25">
      <c r="Q16344" s="1333"/>
      <c r="R16344" s="1333"/>
      <c r="S16344" s="669"/>
      <c r="T16344" s="669"/>
      <c r="U16344" s="669"/>
      <c r="AG16344" s="873"/>
      <c r="AN16344" s="669"/>
      <c r="IG16344" s="1009"/>
      <c r="IH16344" s="1009"/>
      <c r="II16344" s="1009"/>
      <c r="IJ16344" s="1009"/>
      <c r="IK16344" s="1009"/>
      <c r="IL16344" s="1009"/>
      <c r="IM16344" s="1009"/>
    </row>
    <row r="16345" spans="17:247" x14ac:dyDescent="0.25">
      <c r="Q16345" s="1333"/>
      <c r="R16345" s="1333"/>
      <c r="S16345" s="669"/>
      <c r="T16345" s="669"/>
      <c r="U16345" s="669"/>
      <c r="AG16345" s="873"/>
      <c r="AN16345" s="669"/>
      <c r="IG16345" s="1009"/>
      <c r="IH16345" s="1009"/>
      <c r="II16345" s="1009"/>
      <c r="IJ16345" s="1009"/>
      <c r="IK16345" s="1009"/>
      <c r="IL16345" s="1009"/>
      <c r="IM16345" s="1009"/>
    </row>
    <row r="16346" spans="17:247" x14ac:dyDescent="0.25">
      <c r="Q16346" s="1333"/>
      <c r="R16346" s="1333"/>
      <c r="S16346" s="669"/>
      <c r="T16346" s="669"/>
      <c r="U16346" s="669"/>
      <c r="AG16346" s="873"/>
      <c r="AN16346" s="669"/>
      <c r="IG16346" s="1009"/>
      <c r="IH16346" s="1009"/>
      <c r="II16346" s="1009"/>
      <c r="IJ16346" s="1009"/>
      <c r="IK16346" s="1009"/>
      <c r="IL16346" s="1009"/>
      <c r="IM16346" s="1009"/>
    </row>
    <row r="16347" spans="17:247" x14ac:dyDescent="0.25">
      <c r="Q16347" s="1333"/>
      <c r="R16347" s="1333"/>
      <c r="S16347" s="669"/>
      <c r="T16347" s="669"/>
      <c r="U16347" s="669"/>
      <c r="AG16347" s="873"/>
      <c r="AN16347" s="669"/>
      <c r="IG16347" s="1009"/>
      <c r="IH16347" s="1009"/>
      <c r="II16347" s="1009"/>
      <c r="IJ16347" s="1009"/>
      <c r="IK16347" s="1009"/>
      <c r="IL16347" s="1009"/>
      <c r="IM16347" s="1009"/>
    </row>
    <row r="16348" spans="17:247" x14ac:dyDescent="0.25">
      <c r="Q16348" s="1333"/>
      <c r="R16348" s="1333"/>
      <c r="S16348" s="669"/>
      <c r="T16348" s="669"/>
      <c r="U16348" s="669"/>
      <c r="AG16348" s="873"/>
      <c r="AN16348" s="669"/>
      <c r="IG16348" s="1009"/>
      <c r="IH16348" s="1009"/>
      <c r="II16348" s="1009"/>
      <c r="IJ16348" s="1009"/>
      <c r="IK16348" s="1009"/>
      <c r="IL16348" s="1009"/>
      <c r="IM16348" s="1009"/>
    </row>
    <row r="16349" spans="17:247" x14ac:dyDescent="0.25">
      <c r="Q16349" s="1333"/>
      <c r="R16349" s="1333"/>
      <c r="S16349" s="669"/>
      <c r="T16349" s="669"/>
      <c r="U16349" s="669"/>
      <c r="AG16349" s="873"/>
      <c r="AN16349" s="669"/>
      <c r="IG16349" s="1009"/>
      <c r="IH16349" s="1009"/>
      <c r="II16349" s="1009"/>
      <c r="IJ16349" s="1009"/>
      <c r="IK16349" s="1009"/>
      <c r="IL16349" s="1009"/>
      <c r="IM16349" s="1009"/>
    </row>
    <row r="16350" spans="17:247" x14ac:dyDescent="0.25">
      <c r="Q16350" s="1333"/>
      <c r="R16350" s="1333"/>
      <c r="S16350" s="669"/>
      <c r="T16350" s="669"/>
      <c r="U16350" s="669"/>
      <c r="AG16350" s="873"/>
      <c r="AN16350" s="669"/>
      <c r="IG16350" s="1009"/>
      <c r="IH16350" s="1009"/>
      <c r="II16350" s="1009"/>
      <c r="IJ16350" s="1009"/>
      <c r="IK16350" s="1009"/>
      <c r="IL16350" s="1009"/>
      <c r="IM16350" s="1009"/>
    </row>
    <row r="16351" spans="17:247" x14ac:dyDescent="0.25">
      <c r="Q16351" s="1333"/>
      <c r="R16351" s="1333"/>
      <c r="S16351" s="669"/>
      <c r="T16351" s="669"/>
      <c r="U16351" s="669"/>
      <c r="AG16351" s="873"/>
      <c r="AN16351" s="669"/>
      <c r="IG16351" s="1009"/>
      <c r="IH16351" s="1009"/>
      <c r="II16351" s="1009"/>
      <c r="IJ16351" s="1009"/>
      <c r="IK16351" s="1009"/>
      <c r="IL16351" s="1009"/>
      <c r="IM16351" s="1009"/>
    </row>
    <row r="16352" spans="17:247" x14ac:dyDescent="0.25">
      <c r="Q16352" s="1333"/>
      <c r="R16352" s="1333"/>
      <c r="S16352" s="669"/>
      <c r="T16352" s="669"/>
      <c r="U16352" s="669"/>
      <c r="AG16352" s="873"/>
      <c r="AN16352" s="669"/>
      <c r="IG16352" s="1009"/>
      <c r="IH16352" s="1009"/>
      <c r="II16352" s="1009"/>
      <c r="IJ16352" s="1009"/>
      <c r="IK16352" s="1009"/>
      <c r="IL16352" s="1009"/>
      <c r="IM16352" s="1009"/>
    </row>
    <row r="16353" spans="17:247" x14ac:dyDescent="0.25">
      <c r="Q16353" s="1333"/>
      <c r="R16353" s="1333"/>
      <c r="S16353" s="669"/>
      <c r="T16353" s="669"/>
      <c r="U16353" s="669"/>
      <c r="AG16353" s="873"/>
      <c r="AN16353" s="669"/>
      <c r="IG16353" s="1009"/>
      <c r="IH16353" s="1009"/>
      <c r="II16353" s="1009"/>
      <c r="IJ16353" s="1009"/>
      <c r="IK16353" s="1009"/>
      <c r="IL16353" s="1009"/>
      <c r="IM16353" s="1009"/>
    </row>
    <row r="16354" spans="17:247" x14ac:dyDescent="0.25">
      <c r="Q16354" s="1333"/>
      <c r="R16354" s="1333"/>
      <c r="S16354" s="669"/>
      <c r="T16354" s="669"/>
      <c r="U16354" s="669"/>
      <c r="AG16354" s="873"/>
      <c r="AN16354" s="669"/>
      <c r="IG16354" s="1009"/>
      <c r="IH16354" s="1009"/>
      <c r="II16354" s="1009"/>
      <c r="IJ16354" s="1009"/>
      <c r="IK16354" s="1009"/>
      <c r="IL16354" s="1009"/>
      <c r="IM16354" s="1009"/>
    </row>
    <row r="16355" spans="17:247" x14ac:dyDescent="0.25">
      <c r="Q16355" s="1333"/>
      <c r="R16355" s="1333"/>
      <c r="S16355" s="669"/>
      <c r="T16355" s="669"/>
      <c r="U16355" s="669"/>
      <c r="AG16355" s="873"/>
      <c r="AN16355" s="669"/>
      <c r="IG16355" s="1009"/>
      <c r="IH16355" s="1009"/>
      <c r="II16355" s="1009"/>
      <c r="IJ16355" s="1009"/>
      <c r="IK16355" s="1009"/>
      <c r="IL16355" s="1009"/>
      <c r="IM16355" s="1009"/>
    </row>
    <row r="16356" spans="17:247" x14ac:dyDescent="0.25">
      <c r="Q16356" s="1333"/>
      <c r="R16356" s="1333"/>
      <c r="S16356" s="669"/>
      <c r="T16356" s="669"/>
      <c r="U16356" s="669"/>
      <c r="AG16356" s="873"/>
      <c r="AN16356" s="669"/>
      <c r="IG16356" s="1009"/>
      <c r="IH16356" s="1009"/>
      <c r="II16356" s="1009"/>
      <c r="IJ16356" s="1009"/>
      <c r="IK16356" s="1009"/>
      <c r="IL16356" s="1009"/>
      <c r="IM16356" s="1009"/>
    </row>
    <row r="16357" spans="17:247" x14ac:dyDescent="0.25">
      <c r="Q16357" s="1333"/>
      <c r="R16357" s="1333"/>
      <c r="S16357" s="669"/>
      <c r="T16357" s="669"/>
      <c r="U16357" s="669"/>
      <c r="AG16357" s="873"/>
      <c r="AN16357" s="669"/>
      <c r="IG16357" s="1009"/>
      <c r="IH16357" s="1009"/>
      <c r="II16357" s="1009"/>
      <c r="IJ16357" s="1009"/>
      <c r="IK16357" s="1009"/>
      <c r="IL16357" s="1009"/>
      <c r="IM16357" s="1009"/>
    </row>
    <row r="16358" spans="17:247" x14ac:dyDescent="0.25">
      <c r="Q16358" s="1333"/>
      <c r="R16358" s="1333"/>
      <c r="S16358" s="669"/>
      <c r="T16358" s="669"/>
      <c r="U16358" s="669"/>
      <c r="AG16358" s="873"/>
      <c r="AN16358" s="669"/>
      <c r="IG16358" s="1009"/>
      <c r="IH16358" s="1009"/>
      <c r="II16358" s="1009"/>
      <c r="IJ16358" s="1009"/>
      <c r="IK16358" s="1009"/>
      <c r="IL16358" s="1009"/>
      <c r="IM16358" s="1009"/>
    </row>
    <row r="16359" spans="17:247" x14ac:dyDescent="0.25">
      <c r="Q16359" s="1333"/>
      <c r="R16359" s="1333"/>
      <c r="S16359" s="669"/>
      <c r="T16359" s="669"/>
      <c r="U16359" s="669"/>
      <c r="AG16359" s="873"/>
      <c r="AN16359" s="669"/>
      <c r="IG16359" s="1009"/>
      <c r="IH16359" s="1009"/>
      <c r="II16359" s="1009"/>
      <c r="IJ16359" s="1009"/>
      <c r="IK16359" s="1009"/>
      <c r="IL16359" s="1009"/>
      <c r="IM16359" s="1009"/>
    </row>
    <row r="16360" spans="17:247" x14ac:dyDescent="0.25">
      <c r="Q16360" s="1333"/>
      <c r="R16360" s="1333"/>
      <c r="S16360" s="669"/>
      <c r="T16360" s="669"/>
      <c r="U16360" s="669"/>
      <c r="AG16360" s="873"/>
      <c r="AN16360" s="669"/>
      <c r="IG16360" s="1009"/>
      <c r="IH16360" s="1009"/>
      <c r="II16360" s="1009"/>
      <c r="IJ16360" s="1009"/>
      <c r="IK16360" s="1009"/>
      <c r="IL16360" s="1009"/>
      <c r="IM16360" s="1009"/>
    </row>
    <row r="16361" spans="17:247" x14ac:dyDescent="0.25">
      <c r="Q16361" s="1333"/>
      <c r="R16361" s="1333"/>
      <c r="S16361" s="669"/>
      <c r="T16361" s="669"/>
      <c r="U16361" s="669"/>
      <c r="AG16361" s="873"/>
      <c r="AN16361" s="669"/>
      <c r="IG16361" s="1009"/>
      <c r="IH16361" s="1009"/>
      <c r="II16361" s="1009"/>
      <c r="IJ16361" s="1009"/>
      <c r="IK16361" s="1009"/>
      <c r="IL16361" s="1009"/>
      <c r="IM16361" s="1009"/>
    </row>
    <row r="16362" spans="17:247" x14ac:dyDescent="0.25">
      <c r="Q16362" s="1333"/>
      <c r="R16362" s="1333"/>
      <c r="S16362" s="669"/>
      <c r="T16362" s="669"/>
      <c r="U16362" s="669"/>
      <c r="AG16362" s="873"/>
      <c r="AN16362" s="669"/>
      <c r="IG16362" s="1009"/>
      <c r="IH16362" s="1009"/>
      <c r="II16362" s="1009"/>
      <c r="IJ16362" s="1009"/>
      <c r="IK16362" s="1009"/>
      <c r="IL16362" s="1009"/>
      <c r="IM16362" s="1009"/>
    </row>
    <row r="16363" spans="17:247" x14ac:dyDescent="0.25">
      <c r="Q16363" s="1333"/>
      <c r="R16363" s="1333"/>
      <c r="S16363" s="669"/>
      <c r="T16363" s="669"/>
      <c r="U16363" s="669"/>
      <c r="AG16363" s="873"/>
      <c r="AN16363" s="669"/>
      <c r="IG16363" s="1009"/>
      <c r="IH16363" s="1009"/>
      <c r="II16363" s="1009"/>
      <c r="IJ16363" s="1009"/>
      <c r="IK16363" s="1009"/>
      <c r="IL16363" s="1009"/>
      <c r="IM16363" s="1009"/>
    </row>
    <row r="16364" spans="17:247" x14ac:dyDescent="0.25">
      <c r="Q16364" s="1333"/>
      <c r="R16364" s="1333"/>
      <c r="S16364" s="669"/>
      <c r="T16364" s="669"/>
      <c r="U16364" s="669"/>
      <c r="AG16364" s="873"/>
      <c r="AN16364" s="669"/>
      <c r="IG16364" s="1009"/>
      <c r="IH16364" s="1009"/>
      <c r="II16364" s="1009"/>
      <c r="IJ16364" s="1009"/>
      <c r="IK16364" s="1009"/>
      <c r="IL16364" s="1009"/>
      <c r="IM16364" s="1009"/>
    </row>
    <row r="16365" spans="17:247" x14ac:dyDescent="0.25">
      <c r="Q16365" s="1333"/>
      <c r="R16365" s="1333"/>
      <c r="S16365" s="669"/>
      <c r="T16365" s="669"/>
      <c r="U16365" s="669"/>
      <c r="AG16365" s="873"/>
      <c r="AN16365" s="669"/>
      <c r="IG16365" s="1009"/>
      <c r="IH16365" s="1009"/>
      <c r="II16365" s="1009"/>
      <c r="IJ16365" s="1009"/>
      <c r="IK16365" s="1009"/>
      <c r="IL16365" s="1009"/>
      <c r="IM16365" s="1009"/>
    </row>
    <row r="16366" spans="17:247" x14ac:dyDescent="0.25">
      <c r="Q16366" s="1333"/>
      <c r="R16366" s="1333"/>
      <c r="S16366" s="669"/>
      <c r="T16366" s="669"/>
      <c r="U16366" s="669"/>
      <c r="AG16366" s="873"/>
      <c r="AN16366" s="669"/>
      <c r="IG16366" s="1009"/>
      <c r="IH16366" s="1009"/>
      <c r="II16366" s="1009"/>
      <c r="IJ16366" s="1009"/>
      <c r="IK16366" s="1009"/>
      <c r="IL16366" s="1009"/>
      <c r="IM16366" s="1009"/>
    </row>
    <row r="16367" spans="17:247" x14ac:dyDescent="0.25">
      <c r="Q16367" s="1333"/>
      <c r="R16367" s="1333"/>
      <c r="S16367" s="669"/>
      <c r="T16367" s="669"/>
      <c r="U16367" s="669"/>
      <c r="AG16367" s="873"/>
      <c r="AN16367" s="669"/>
      <c r="IG16367" s="1009"/>
      <c r="IH16367" s="1009"/>
      <c r="II16367" s="1009"/>
      <c r="IJ16367" s="1009"/>
      <c r="IK16367" s="1009"/>
      <c r="IL16367" s="1009"/>
      <c r="IM16367" s="1009"/>
    </row>
    <row r="16368" spans="17:247" x14ac:dyDescent="0.25">
      <c r="Q16368" s="1333"/>
      <c r="R16368" s="1333"/>
      <c r="S16368" s="669"/>
      <c r="T16368" s="669"/>
      <c r="U16368" s="669"/>
      <c r="AG16368" s="873"/>
      <c r="AN16368" s="669"/>
      <c r="IG16368" s="1009"/>
      <c r="IH16368" s="1009"/>
      <c r="II16368" s="1009"/>
      <c r="IJ16368" s="1009"/>
      <c r="IK16368" s="1009"/>
      <c r="IL16368" s="1009"/>
      <c r="IM16368" s="1009"/>
    </row>
    <row r="16369" spans="17:247" x14ac:dyDescent="0.25">
      <c r="Q16369" s="1333"/>
      <c r="R16369" s="1333"/>
      <c r="S16369" s="669"/>
      <c r="T16369" s="669"/>
      <c r="U16369" s="669"/>
      <c r="AG16369" s="873"/>
      <c r="AN16369" s="669"/>
      <c r="IG16369" s="1009"/>
      <c r="IH16369" s="1009"/>
      <c r="II16369" s="1009"/>
      <c r="IJ16369" s="1009"/>
      <c r="IK16369" s="1009"/>
      <c r="IL16369" s="1009"/>
      <c r="IM16369" s="1009"/>
    </row>
    <row r="16370" spans="17:247" x14ac:dyDescent="0.25">
      <c r="Q16370" s="1333"/>
      <c r="R16370" s="1333"/>
      <c r="S16370" s="669"/>
      <c r="T16370" s="669"/>
      <c r="U16370" s="669"/>
      <c r="AG16370" s="873"/>
      <c r="AN16370" s="669"/>
      <c r="IG16370" s="1009"/>
      <c r="IH16370" s="1009"/>
      <c r="II16370" s="1009"/>
      <c r="IJ16370" s="1009"/>
      <c r="IK16370" s="1009"/>
      <c r="IL16370" s="1009"/>
      <c r="IM16370" s="1009"/>
    </row>
    <row r="16371" spans="17:247" x14ac:dyDescent="0.25">
      <c r="Q16371" s="1333"/>
      <c r="R16371" s="1333"/>
      <c r="S16371" s="669"/>
      <c r="T16371" s="669"/>
      <c r="U16371" s="669"/>
      <c r="AG16371" s="873"/>
      <c r="AN16371" s="669"/>
      <c r="IG16371" s="1009"/>
      <c r="IH16371" s="1009"/>
      <c r="II16371" s="1009"/>
      <c r="IJ16371" s="1009"/>
      <c r="IK16371" s="1009"/>
      <c r="IL16371" s="1009"/>
      <c r="IM16371" s="1009"/>
    </row>
    <row r="16372" spans="17:247" x14ac:dyDescent="0.25">
      <c r="Q16372" s="1333"/>
      <c r="R16372" s="1333"/>
      <c r="S16372" s="669"/>
      <c r="T16372" s="669"/>
      <c r="U16372" s="669"/>
      <c r="AG16372" s="873"/>
      <c r="AN16372" s="669"/>
      <c r="IG16372" s="1009"/>
      <c r="IH16372" s="1009"/>
      <c r="II16372" s="1009"/>
      <c r="IJ16372" s="1009"/>
      <c r="IK16372" s="1009"/>
      <c r="IL16372" s="1009"/>
      <c r="IM16372" s="1009"/>
    </row>
    <row r="16373" spans="17:247" x14ac:dyDescent="0.25">
      <c r="Q16373" s="1333"/>
      <c r="R16373" s="1333"/>
      <c r="S16373" s="669"/>
      <c r="T16373" s="669"/>
      <c r="U16373" s="669"/>
      <c r="AG16373" s="873"/>
      <c r="AN16373" s="669"/>
      <c r="IG16373" s="1009"/>
      <c r="IH16373" s="1009"/>
      <c r="II16373" s="1009"/>
      <c r="IJ16373" s="1009"/>
      <c r="IK16373" s="1009"/>
      <c r="IL16373" s="1009"/>
      <c r="IM16373" s="1009"/>
    </row>
    <row r="16374" spans="17:247" x14ac:dyDescent="0.25">
      <c r="Q16374" s="1333"/>
      <c r="R16374" s="1333"/>
      <c r="S16374" s="669"/>
      <c r="T16374" s="669"/>
      <c r="U16374" s="669"/>
      <c r="AG16374" s="873"/>
      <c r="AN16374" s="669"/>
      <c r="IG16374" s="1009"/>
      <c r="IH16374" s="1009"/>
      <c r="II16374" s="1009"/>
      <c r="IJ16374" s="1009"/>
      <c r="IK16374" s="1009"/>
      <c r="IL16374" s="1009"/>
      <c r="IM16374" s="1009"/>
    </row>
    <row r="16375" spans="17:247" x14ac:dyDescent="0.25">
      <c r="Q16375" s="1333"/>
      <c r="R16375" s="1333"/>
      <c r="S16375" s="669"/>
      <c r="T16375" s="669"/>
      <c r="U16375" s="669"/>
      <c r="AG16375" s="873"/>
      <c r="AN16375" s="669"/>
      <c r="IG16375" s="1009"/>
      <c r="IH16375" s="1009"/>
      <c r="II16375" s="1009"/>
      <c r="IJ16375" s="1009"/>
      <c r="IK16375" s="1009"/>
      <c r="IL16375" s="1009"/>
      <c r="IM16375" s="1009"/>
    </row>
    <row r="16376" spans="17:247" x14ac:dyDescent="0.25">
      <c r="Q16376" s="1333"/>
      <c r="R16376" s="1333"/>
      <c r="S16376" s="669"/>
      <c r="T16376" s="669"/>
      <c r="U16376" s="669"/>
      <c r="AG16376" s="873"/>
      <c r="AN16376" s="669"/>
      <c r="IG16376" s="1009"/>
      <c r="IH16376" s="1009"/>
      <c r="II16376" s="1009"/>
      <c r="IJ16376" s="1009"/>
      <c r="IK16376" s="1009"/>
      <c r="IL16376" s="1009"/>
      <c r="IM16376" s="1009"/>
    </row>
    <row r="16377" spans="17:247" x14ac:dyDescent="0.25">
      <c r="Q16377" s="1333"/>
      <c r="R16377" s="1333"/>
      <c r="S16377" s="669"/>
      <c r="T16377" s="669"/>
      <c r="U16377" s="669"/>
      <c r="AG16377" s="873"/>
      <c r="AN16377" s="669"/>
      <c r="IG16377" s="1009"/>
      <c r="IH16377" s="1009"/>
      <c r="II16377" s="1009"/>
      <c r="IJ16377" s="1009"/>
      <c r="IK16377" s="1009"/>
      <c r="IL16377" s="1009"/>
      <c r="IM16377" s="1009"/>
    </row>
    <row r="16378" spans="17:247" x14ac:dyDescent="0.25">
      <c r="Q16378" s="1333"/>
      <c r="R16378" s="1333"/>
      <c r="S16378" s="669"/>
      <c r="T16378" s="669"/>
      <c r="U16378" s="669"/>
      <c r="AG16378" s="873"/>
      <c r="AN16378" s="669"/>
      <c r="IG16378" s="1009"/>
      <c r="IH16378" s="1009"/>
      <c r="II16378" s="1009"/>
      <c r="IJ16378" s="1009"/>
      <c r="IK16378" s="1009"/>
      <c r="IL16378" s="1009"/>
      <c r="IM16378" s="1009"/>
    </row>
    <row r="16379" spans="17:247" x14ac:dyDescent="0.25">
      <c r="Q16379" s="1333"/>
      <c r="R16379" s="1333"/>
      <c r="S16379" s="669"/>
      <c r="T16379" s="669"/>
      <c r="U16379" s="669"/>
      <c r="AG16379" s="873"/>
      <c r="AN16379" s="669"/>
      <c r="IG16379" s="1009"/>
      <c r="IH16379" s="1009"/>
      <c r="II16379" s="1009"/>
      <c r="IJ16379" s="1009"/>
      <c r="IK16379" s="1009"/>
      <c r="IL16379" s="1009"/>
      <c r="IM16379" s="1009"/>
    </row>
    <row r="16380" spans="17:247" x14ac:dyDescent="0.25">
      <c r="Q16380" s="1333"/>
      <c r="R16380" s="1333"/>
      <c r="S16380" s="669"/>
      <c r="T16380" s="669"/>
      <c r="U16380" s="669"/>
      <c r="AG16380" s="873"/>
      <c r="AN16380" s="669"/>
      <c r="IG16380" s="1009"/>
      <c r="IH16380" s="1009"/>
      <c r="II16380" s="1009"/>
      <c r="IJ16380" s="1009"/>
      <c r="IK16380" s="1009"/>
      <c r="IL16380" s="1009"/>
      <c r="IM16380" s="1009"/>
    </row>
    <row r="16381" spans="17:247" x14ac:dyDescent="0.25">
      <c r="Q16381" s="1333"/>
      <c r="R16381" s="1333"/>
      <c r="S16381" s="669"/>
      <c r="T16381" s="669"/>
      <c r="U16381" s="669"/>
      <c r="AG16381" s="873"/>
      <c r="AN16381" s="669"/>
      <c r="IG16381" s="1009"/>
      <c r="IH16381" s="1009"/>
      <c r="II16381" s="1009"/>
      <c r="IJ16381" s="1009"/>
      <c r="IK16381" s="1009"/>
      <c r="IL16381" s="1009"/>
      <c r="IM16381" s="1009"/>
    </row>
    <row r="16382" spans="17:247" x14ac:dyDescent="0.25">
      <c r="Q16382" s="1333"/>
      <c r="R16382" s="1333"/>
      <c r="S16382" s="669"/>
      <c r="T16382" s="669"/>
      <c r="U16382" s="669"/>
      <c r="AG16382" s="873"/>
      <c r="AN16382" s="669"/>
      <c r="IG16382" s="1009"/>
      <c r="IH16382" s="1009"/>
      <c r="II16382" s="1009"/>
      <c r="IJ16382" s="1009"/>
      <c r="IK16382" s="1009"/>
      <c r="IL16382" s="1009"/>
      <c r="IM16382" s="1009"/>
    </row>
    <row r="16383" spans="17:247" x14ac:dyDescent="0.25">
      <c r="Q16383" s="1333"/>
      <c r="R16383" s="1333"/>
      <c r="S16383" s="669"/>
      <c r="T16383" s="669"/>
      <c r="U16383" s="669"/>
      <c r="AG16383" s="873"/>
      <c r="AN16383" s="669"/>
      <c r="IG16383" s="1009"/>
      <c r="IH16383" s="1009"/>
      <c r="II16383" s="1009"/>
      <c r="IJ16383" s="1009"/>
      <c r="IK16383" s="1009"/>
      <c r="IL16383" s="1009"/>
      <c r="IM16383" s="1009"/>
    </row>
    <row r="16384" spans="17:247" x14ac:dyDescent="0.25">
      <c r="Q16384" s="1333"/>
      <c r="R16384" s="1333"/>
      <c r="S16384" s="669"/>
      <c r="T16384" s="669"/>
      <c r="U16384" s="669"/>
      <c r="AG16384" s="873"/>
      <c r="AN16384" s="669"/>
      <c r="IG16384" s="1009"/>
      <c r="IH16384" s="1009"/>
      <c r="II16384" s="1009"/>
      <c r="IJ16384" s="1009"/>
      <c r="IK16384" s="1009"/>
      <c r="IL16384" s="1009"/>
      <c r="IM16384" s="1009"/>
    </row>
    <row r="16385" spans="17:247" x14ac:dyDescent="0.25">
      <c r="Q16385" s="1333"/>
      <c r="R16385" s="1333"/>
      <c r="S16385" s="669"/>
      <c r="T16385" s="669"/>
      <c r="U16385" s="669"/>
      <c r="AG16385" s="873"/>
      <c r="AN16385" s="669"/>
      <c r="IG16385" s="1009"/>
      <c r="IH16385" s="1009"/>
      <c r="II16385" s="1009"/>
      <c r="IJ16385" s="1009"/>
      <c r="IK16385" s="1009"/>
      <c r="IL16385" s="1009"/>
      <c r="IM16385" s="1009"/>
    </row>
    <row r="16386" spans="17:247" x14ac:dyDescent="0.25">
      <c r="Q16386" s="1333"/>
      <c r="R16386" s="1333"/>
      <c r="S16386" s="669"/>
      <c r="T16386" s="669"/>
      <c r="U16386" s="669"/>
      <c r="AG16386" s="873"/>
      <c r="AN16386" s="669"/>
      <c r="IG16386" s="1009"/>
      <c r="IH16386" s="1009"/>
      <c r="II16386" s="1009"/>
      <c r="IJ16386" s="1009"/>
      <c r="IK16386" s="1009"/>
      <c r="IL16386" s="1009"/>
      <c r="IM16386" s="1009"/>
    </row>
    <row r="16387" spans="17:247" x14ac:dyDescent="0.25">
      <c r="Q16387" s="1333"/>
      <c r="R16387" s="1333"/>
      <c r="S16387" s="669"/>
      <c r="T16387" s="669"/>
      <c r="U16387" s="669"/>
      <c r="AG16387" s="873"/>
      <c r="AN16387" s="669"/>
      <c r="IG16387" s="1009"/>
      <c r="IH16387" s="1009"/>
      <c r="II16387" s="1009"/>
      <c r="IJ16387" s="1009"/>
      <c r="IK16387" s="1009"/>
      <c r="IL16387" s="1009"/>
      <c r="IM16387" s="1009"/>
    </row>
    <row r="16388" spans="17:247" x14ac:dyDescent="0.25">
      <c r="Q16388" s="1333"/>
      <c r="R16388" s="1333"/>
      <c r="S16388" s="669"/>
      <c r="T16388" s="669"/>
      <c r="U16388" s="669"/>
      <c r="AG16388" s="873"/>
      <c r="AN16388" s="669"/>
      <c r="IG16388" s="1009"/>
      <c r="IH16388" s="1009"/>
      <c r="II16388" s="1009"/>
      <c r="IJ16388" s="1009"/>
      <c r="IK16388" s="1009"/>
      <c r="IL16388" s="1009"/>
      <c r="IM16388" s="1009"/>
    </row>
    <row r="16389" spans="17:247" x14ac:dyDescent="0.25">
      <c r="Q16389" s="1333"/>
      <c r="R16389" s="1333"/>
      <c r="S16389" s="669"/>
      <c r="T16389" s="669"/>
      <c r="U16389" s="669"/>
      <c r="AG16389" s="873"/>
      <c r="AN16389" s="669"/>
      <c r="IG16389" s="1009"/>
      <c r="IH16389" s="1009"/>
      <c r="II16389" s="1009"/>
      <c r="IJ16389" s="1009"/>
      <c r="IK16389" s="1009"/>
      <c r="IL16389" s="1009"/>
      <c r="IM16389" s="1009"/>
    </row>
    <row r="16390" spans="17:247" x14ac:dyDescent="0.25">
      <c r="Q16390" s="1333"/>
      <c r="R16390" s="1333"/>
      <c r="S16390" s="669"/>
      <c r="T16390" s="669"/>
      <c r="U16390" s="669"/>
      <c r="AG16390" s="873"/>
      <c r="AN16390" s="669"/>
      <c r="IG16390" s="1009"/>
      <c r="IH16390" s="1009"/>
      <c r="II16390" s="1009"/>
      <c r="IJ16390" s="1009"/>
      <c r="IK16390" s="1009"/>
      <c r="IL16390" s="1009"/>
      <c r="IM16390" s="1009"/>
    </row>
    <row r="16391" spans="17:247" x14ac:dyDescent="0.25">
      <c r="Q16391" s="1333"/>
      <c r="R16391" s="1333"/>
      <c r="S16391" s="669"/>
      <c r="T16391" s="669"/>
      <c r="U16391" s="669"/>
      <c r="AG16391" s="873"/>
      <c r="AN16391" s="669"/>
      <c r="IG16391" s="1009"/>
      <c r="IH16391" s="1009"/>
      <c r="II16391" s="1009"/>
      <c r="IJ16391" s="1009"/>
      <c r="IK16391" s="1009"/>
      <c r="IL16391" s="1009"/>
      <c r="IM16391" s="1009"/>
    </row>
    <row r="16392" spans="17:247" x14ac:dyDescent="0.25">
      <c r="Q16392" s="1333"/>
      <c r="R16392" s="1333"/>
      <c r="S16392" s="669"/>
      <c r="T16392" s="669"/>
      <c r="U16392" s="669"/>
      <c r="AG16392" s="873"/>
      <c r="AN16392" s="669"/>
      <c r="IG16392" s="1009"/>
      <c r="IH16392" s="1009"/>
      <c r="II16392" s="1009"/>
      <c r="IJ16392" s="1009"/>
      <c r="IK16392" s="1009"/>
      <c r="IL16392" s="1009"/>
      <c r="IM16392" s="1009"/>
    </row>
    <row r="16393" spans="17:247" x14ac:dyDescent="0.25">
      <c r="Q16393" s="1333"/>
      <c r="R16393" s="1333"/>
      <c r="S16393" s="669"/>
      <c r="T16393" s="669"/>
      <c r="U16393" s="669"/>
      <c r="AG16393" s="873"/>
      <c r="AN16393" s="669"/>
      <c r="IG16393" s="1009"/>
      <c r="IH16393" s="1009"/>
      <c r="II16393" s="1009"/>
      <c r="IJ16393" s="1009"/>
      <c r="IK16393" s="1009"/>
      <c r="IL16393" s="1009"/>
      <c r="IM16393" s="1009"/>
    </row>
    <row r="16394" spans="17:247" x14ac:dyDescent="0.25">
      <c r="Q16394" s="1333"/>
      <c r="R16394" s="1333"/>
      <c r="S16394" s="669"/>
      <c r="T16394" s="669"/>
      <c r="U16394" s="669"/>
      <c r="AG16394" s="873"/>
      <c r="AN16394" s="669"/>
      <c r="IG16394" s="1009"/>
      <c r="IH16394" s="1009"/>
      <c r="II16394" s="1009"/>
      <c r="IJ16394" s="1009"/>
      <c r="IK16394" s="1009"/>
      <c r="IL16394" s="1009"/>
      <c r="IM16394" s="1009"/>
    </row>
    <row r="16395" spans="17:247" x14ac:dyDescent="0.25">
      <c r="Q16395" s="1333"/>
      <c r="R16395" s="1333"/>
      <c r="S16395" s="669"/>
      <c r="T16395" s="669"/>
      <c r="U16395" s="669"/>
      <c r="AG16395" s="873"/>
      <c r="AN16395" s="669"/>
      <c r="IG16395" s="1009"/>
      <c r="IH16395" s="1009"/>
      <c r="II16395" s="1009"/>
      <c r="IJ16395" s="1009"/>
      <c r="IK16395" s="1009"/>
      <c r="IL16395" s="1009"/>
      <c r="IM16395" s="1009"/>
    </row>
    <row r="16396" spans="17:247" x14ac:dyDescent="0.25">
      <c r="Q16396" s="1333"/>
      <c r="R16396" s="1333"/>
      <c r="S16396" s="669"/>
      <c r="T16396" s="669"/>
      <c r="U16396" s="669"/>
      <c r="AG16396" s="873"/>
      <c r="AN16396" s="669"/>
      <c r="IG16396" s="1009"/>
      <c r="IH16396" s="1009"/>
      <c r="II16396" s="1009"/>
      <c r="IJ16396" s="1009"/>
      <c r="IK16396" s="1009"/>
      <c r="IL16396" s="1009"/>
      <c r="IM16396" s="1009"/>
    </row>
    <row r="16397" spans="17:247" x14ac:dyDescent="0.25">
      <c r="Q16397" s="1333"/>
      <c r="R16397" s="1333"/>
      <c r="S16397" s="669"/>
      <c r="T16397" s="669"/>
      <c r="U16397" s="669"/>
      <c r="AG16397" s="873"/>
      <c r="AN16397" s="669"/>
      <c r="IG16397" s="1009"/>
      <c r="IH16397" s="1009"/>
      <c r="II16397" s="1009"/>
      <c r="IJ16397" s="1009"/>
      <c r="IK16397" s="1009"/>
      <c r="IL16397" s="1009"/>
      <c r="IM16397" s="1009"/>
    </row>
    <row r="16398" spans="17:247" x14ac:dyDescent="0.25">
      <c r="Q16398" s="1333"/>
      <c r="R16398" s="1333"/>
      <c r="S16398" s="669"/>
      <c r="T16398" s="669"/>
      <c r="U16398" s="669"/>
      <c r="AG16398" s="873"/>
      <c r="AN16398" s="669"/>
      <c r="IG16398" s="1009"/>
      <c r="IH16398" s="1009"/>
      <c r="II16398" s="1009"/>
      <c r="IJ16398" s="1009"/>
      <c r="IK16398" s="1009"/>
      <c r="IL16398" s="1009"/>
      <c r="IM16398" s="1009"/>
    </row>
    <row r="16399" spans="17:247" x14ac:dyDescent="0.25">
      <c r="Q16399" s="1333"/>
      <c r="R16399" s="1333"/>
      <c r="S16399" s="669"/>
      <c r="T16399" s="669"/>
      <c r="U16399" s="669"/>
      <c r="AG16399" s="873"/>
      <c r="AN16399" s="669"/>
      <c r="IG16399" s="1009"/>
      <c r="IH16399" s="1009"/>
      <c r="II16399" s="1009"/>
      <c r="IJ16399" s="1009"/>
      <c r="IK16399" s="1009"/>
      <c r="IL16399" s="1009"/>
      <c r="IM16399" s="1009"/>
    </row>
    <row r="16400" spans="17:247" x14ac:dyDescent="0.25">
      <c r="Q16400" s="1333"/>
      <c r="R16400" s="1333"/>
      <c r="S16400" s="669"/>
      <c r="T16400" s="669"/>
      <c r="U16400" s="669"/>
      <c r="AG16400" s="873"/>
      <c r="AN16400" s="669"/>
      <c r="IG16400" s="1009"/>
      <c r="IH16400" s="1009"/>
      <c r="II16400" s="1009"/>
      <c r="IJ16400" s="1009"/>
      <c r="IK16400" s="1009"/>
      <c r="IL16400" s="1009"/>
      <c r="IM16400" s="1009"/>
    </row>
    <row r="16401" spans="17:247" x14ac:dyDescent="0.25">
      <c r="Q16401" s="1333"/>
      <c r="R16401" s="1333"/>
      <c r="S16401" s="669"/>
      <c r="T16401" s="669"/>
      <c r="U16401" s="669"/>
      <c r="AG16401" s="873"/>
      <c r="AN16401" s="669"/>
      <c r="IG16401" s="1009"/>
      <c r="IH16401" s="1009"/>
      <c r="II16401" s="1009"/>
      <c r="IJ16401" s="1009"/>
      <c r="IK16401" s="1009"/>
      <c r="IL16401" s="1009"/>
      <c r="IM16401" s="1009"/>
    </row>
    <row r="16402" spans="17:247" x14ac:dyDescent="0.25">
      <c r="Q16402" s="1333"/>
      <c r="R16402" s="1333"/>
      <c r="S16402" s="669"/>
      <c r="T16402" s="669"/>
      <c r="U16402" s="669"/>
      <c r="AG16402" s="873"/>
      <c r="AN16402" s="669"/>
      <c r="IG16402" s="1009"/>
      <c r="IH16402" s="1009"/>
      <c r="II16402" s="1009"/>
      <c r="IJ16402" s="1009"/>
      <c r="IK16402" s="1009"/>
      <c r="IL16402" s="1009"/>
      <c r="IM16402" s="1009"/>
    </row>
    <row r="16403" spans="17:247" x14ac:dyDescent="0.25">
      <c r="Q16403" s="1333"/>
      <c r="R16403" s="1333"/>
      <c r="S16403" s="669"/>
      <c r="T16403" s="669"/>
      <c r="U16403" s="669"/>
      <c r="AG16403" s="873"/>
      <c r="AN16403" s="669"/>
      <c r="IG16403" s="1009"/>
      <c r="IH16403" s="1009"/>
      <c r="II16403" s="1009"/>
      <c r="IJ16403" s="1009"/>
      <c r="IK16403" s="1009"/>
      <c r="IL16403" s="1009"/>
      <c r="IM16403" s="1009"/>
    </row>
    <row r="16404" spans="17:247" x14ac:dyDescent="0.25">
      <c r="Q16404" s="1333"/>
      <c r="R16404" s="1333"/>
      <c r="S16404" s="669"/>
      <c r="T16404" s="669"/>
      <c r="U16404" s="669"/>
      <c r="AG16404" s="873"/>
      <c r="AN16404" s="669"/>
      <c r="IG16404" s="1009"/>
      <c r="IH16404" s="1009"/>
      <c r="II16404" s="1009"/>
      <c r="IJ16404" s="1009"/>
      <c r="IK16404" s="1009"/>
      <c r="IL16404" s="1009"/>
      <c r="IM16404" s="1009"/>
    </row>
    <row r="16405" spans="17:247" x14ac:dyDescent="0.25">
      <c r="Q16405" s="1333"/>
      <c r="R16405" s="1333"/>
      <c r="S16405" s="669"/>
      <c r="T16405" s="669"/>
      <c r="U16405" s="669"/>
      <c r="AG16405" s="873"/>
      <c r="AN16405" s="669"/>
      <c r="IG16405" s="1009"/>
      <c r="IH16405" s="1009"/>
      <c r="II16405" s="1009"/>
      <c r="IJ16405" s="1009"/>
      <c r="IK16405" s="1009"/>
      <c r="IL16405" s="1009"/>
      <c r="IM16405" s="1009"/>
    </row>
    <row r="16406" spans="17:247" x14ac:dyDescent="0.25">
      <c r="Q16406" s="1333"/>
      <c r="R16406" s="1333"/>
      <c r="S16406" s="669"/>
      <c r="T16406" s="669"/>
      <c r="U16406" s="669"/>
      <c r="AG16406" s="873"/>
      <c r="AN16406" s="669"/>
      <c r="IG16406" s="1009"/>
      <c r="IH16406" s="1009"/>
      <c r="II16406" s="1009"/>
      <c r="IJ16406" s="1009"/>
      <c r="IK16406" s="1009"/>
      <c r="IL16406" s="1009"/>
      <c r="IM16406" s="1009"/>
    </row>
    <row r="16407" spans="17:247" x14ac:dyDescent="0.25">
      <c r="Q16407" s="1333"/>
      <c r="R16407" s="1333"/>
      <c r="S16407" s="669"/>
      <c r="T16407" s="669"/>
      <c r="U16407" s="669"/>
      <c r="AG16407" s="873"/>
      <c r="AN16407" s="669"/>
      <c r="IG16407" s="1009"/>
      <c r="IH16407" s="1009"/>
      <c r="II16407" s="1009"/>
      <c r="IJ16407" s="1009"/>
      <c r="IK16407" s="1009"/>
      <c r="IL16407" s="1009"/>
      <c r="IM16407" s="1009"/>
    </row>
    <row r="16408" spans="17:247" x14ac:dyDescent="0.25">
      <c r="Q16408" s="1333"/>
      <c r="R16408" s="1333"/>
      <c r="S16408" s="669"/>
      <c r="T16408" s="669"/>
      <c r="U16408" s="669"/>
      <c r="AG16408" s="873"/>
      <c r="AN16408" s="669"/>
      <c r="IG16408" s="1009"/>
      <c r="IH16408" s="1009"/>
      <c r="II16408" s="1009"/>
      <c r="IJ16408" s="1009"/>
      <c r="IK16408" s="1009"/>
      <c r="IL16408" s="1009"/>
      <c r="IM16408" s="1009"/>
    </row>
    <row r="16409" spans="17:247" x14ac:dyDescent="0.25">
      <c r="Q16409" s="1333"/>
      <c r="R16409" s="1333"/>
      <c r="S16409" s="669"/>
      <c r="T16409" s="669"/>
      <c r="U16409" s="669"/>
      <c r="AG16409" s="873"/>
      <c r="AN16409" s="669"/>
      <c r="IG16409" s="1009"/>
      <c r="IH16409" s="1009"/>
      <c r="II16409" s="1009"/>
      <c r="IJ16409" s="1009"/>
      <c r="IK16409" s="1009"/>
      <c r="IL16409" s="1009"/>
      <c r="IM16409" s="1009"/>
    </row>
    <row r="16410" spans="17:247" x14ac:dyDescent="0.25">
      <c r="Q16410" s="1333"/>
      <c r="R16410" s="1333"/>
      <c r="S16410" s="669"/>
      <c r="T16410" s="669"/>
      <c r="U16410" s="669"/>
      <c r="AG16410" s="873"/>
      <c r="AN16410" s="669"/>
      <c r="IG16410" s="1009"/>
      <c r="IH16410" s="1009"/>
      <c r="II16410" s="1009"/>
      <c r="IJ16410" s="1009"/>
      <c r="IK16410" s="1009"/>
      <c r="IL16410" s="1009"/>
      <c r="IM16410" s="1009"/>
    </row>
    <row r="16411" spans="17:247" x14ac:dyDescent="0.25">
      <c r="Q16411" s="1333"/>
      <c r="R16411" s="1333"/>
      <c r="S16411" s="669"/>
      <c r="T16411" s="669"/>
      <c r="U16411" s="669"/>
      <c r="AG16411" s="873"/>
      <c r="AN16411" s="669"/>
      <c r="IG16411" s="1009"/>
      <c r="IH16411" s="1009"/>
      <c r="II16411" s="1009"/>
      <c r="IJ16411" s="1009"/>
      <c r="IK16411" s="1009"/>
      <c r="IL16411" s="1009"/>
      <c r="IM16411" s="1009"/>
    </row>
    <row r="16412" spans="17:247" x14ac:dyDescent="0.25">
      <c r="Q16412" s="1333"/>
      <c r="R16412" s="1333"/>
      <c r="S16412" s="669"/>
      <c r="T16412" s="669"/>
      <c r="U16412" s="669"/>
      <c r="AG16412" s="873"/>
      <c r="AN16412" s="669"/>
      <c r="IG16412" s="1009"/>
      <c r="IH16412" s="1009"/>
      <c r="II16412" s="1009"/>
      <c r="IJ16412" s="1009"/>
      <c r="IK16412" s="1009"/>
      <c r="IL16412" s="1009"/>
      <c r="IM16412" s="1009"/>
    </row>
    <row r="16413" spans="17:247" x14ac:dyDescent="0.25">
      <c r="Q16413" s="1333"/>
      <c r="R16413" s="1333"/>
      <c r="S16413" s="669"/>
      <c r="T16413" s="669"/>
      <c r="U16413" s="669"/>
      <c r="AG16413" s="873"/>
      <c r="AN16413" s="669"/>
      <c r="IG16413" s="1009"/>
      <c r="IH16413" s="1009"/>
      <c r="II16413" s="1009"/>
      <c r="IJ16413" s="1009"/>
      <c r="IK16413" s="1009"/>
      <c r="IL16413" s="1009"/>
      <c r="IM16413" s="1009"/>
    </row>
    <row r="16414" spans="17:247" x14ac:dyDescent="0.25">
      <c r="Q16414" s="1333"/>
      <c r="R16414" s="1333"/>
      <c r="S16414" s="669"/>
      <c r="T16414" s="669"/>
      <c r="U16414" s="669"/>
      <c r="AG16414" s="873"/>
      <c r="AN16414" s="669"/>
      <c r="IG16414" s="1009"/>
      <c r="IH16414" s="1009"/>
      <c r="II16414" s="1009"/>
      <c r="IJ16414" s="1009"/>
      <c r="IK16414" s="1009"/>
      <c r="IL16414" s="1009"/>
      <c r="IM16414" s="1009"/>
    </row>
    <row r="16415" spans="17:247" x14ac:dyDescent="0.25">
      <c r="Q16415" s="1333"/>
      <c r="R16415" s="1333"/>
      <c r="S16415" s="669"/>
      <c r="T16415" s="669"/>
      <c r="U16415" s="669"/>
      <c r="AG16415" s="873"/>
      <c r="AN16415" s="669"/>
      <c r="IG16415" s="1009"/>
      <c r="IH16415" s="1009"/>
      <c r="II16415" s="1009"/>
      <c r="IJ16415" s="1009"/>
      <c r="IK16415" s="1009"/>
      <c r="IL16415" s="1009"/>
      <c r="IM16415" s="1009"/>
    </row>
    <row r="16416" spans="17:247" x14ac:dyDescent="0.25">
      <c r="Q16416" s="1333"/>
      <c r="R16416" s="1333"/>
      <c r="S16416" s="669"/>
      <c r="T16416" s="669"/>
      <c r="U16416" s="669"/>
      <c r="AG16416" s="873"/>
      <c r="AN16416" s="669"/>
      <c r="IG16416" s="1009"/>
      <c r="IH16416" s="1009"/>
      <c r="II16416" s="1009"/>
      <c r="IJ16416" s="1009"/>
      <c r="IK16416" s="1009"/>
      <c r="IL16416" s="1009"/>
      <c r="IM16416" s="1009"/>
    </row>
    <row r="16417" spans="17:247" x14ac:dyDescent="0.25">
      <c r="Q16417" s="1333"/>
      <c r="R16417" s="1333"/>
      <c r="S16417" s="669"/>
      <c r="T16417" s="669"/>
      <c r="U16417" s="669"/>
      <c r="AG16417" s="873"/>
      <c r="AN16417" s="669"/>
      <c r="IG16417" s="1009"/>
      <c r="IH16417" s="1009"/>
      <c r="II16417" s="1009"/>
      <c r="IJ16417" s="1009"/>
      <c r="IK16417" s="1009"/>
      <c r="IL16417" s="1009"/>
      <c r="IM16417" s="1009"/>
    </row>
    <row r="16418" spans="17:247" x14ac:dyDescent="0.25">
      <c r="Q16418" s="1333"/>
      <c r="R16418" s="1333"/>
      <c r="S16418" s="669"/>
      <c r="T16418" s="669"/>
      <c r="U16418" s="669"/>
      <c r="AG16418" s="873"/>
      <c r="AN16418" s="669"/>
      <c r="IG16418" s="1009"/>
      <c r="IH16418" s="1009"/>
      <c r="II16418" s="1009"/>
      <c r="IJ16418" s="1009"/>
      <c r="IK16418" s="1009"/>
      <c r="IL16418" s="1009"/>
      <c r="IM16418" s="1009"/>
    </row>
    <row r="16419" spans="17:247" x14ac:dyDescent="0.25">
      <c r="Q16419" s="1333"/>
      <c r="R16419" s="1333"/>
      <c r="S16419" s="669"/>
      <c r="T16419" s="669"/>
      <c r="U16419" s="669"/>
      <c r="AG16419" s="873"/>
      <c r="AN16419" s="669"/>
      <c r="IG16419" s="1009"/>
      <c r="IH16419" s="1009"/>
      <c r="II16419" s="1009"/>
      <c r="IJ16419" s="1009"/>
      <c r="IK16419" s="1009"/>
      <c r="IL16419" s="1009"/>
      <c r="IM16419" s="1009"/>
    </row>
    <row r="16420" spans="17:247" x14ac:dyDescent="0.25">
      <c r="Q16420" s="1333"/>
      <c r="R16420" s="1333"/>
      <c r="S16420" s="669"/>
      <c r="T16420" s="669"/>
      <c r="U16420" s="669"/>
      <c r="AG16420" s="873"/>
      <c r="AN16420" s="669"/>
      <c r="IG16420" s="1009"/>
      <c r="IH16420" s="1009"/>
      <c r="II16420" s="1009"/>
      <c r="IJ16420" s="1009"/>
      <c r="IK16420" s="1009"/>
      <c r="IL16420" s="1009"/>
      <c r="IM16420" s="1009"/>
    </row>
    <row r="16421" spans="17:247" x14ac:dyDescent="0.25">
      <c r="Q16421" s="1333"/>
      <c r="R16421" s="1333"/>
      <c r="S16421" s="669"/>
      <c r="T16421" s="669"/>
      <c r="U16421" s="669"/>
      <c r="AG16421" s="873"/>
      <c r="AN16421" s="669"/>
      <c r="IG16421" s="1009"/>
      <c r="IH16421" s="1009"/>
      <c r="II16421" s="1009"/>
      <c r="IJ16421" s="1009"/>
      <c r="IK16421" s="1009"/>
      <c r="IL16421" s="1009"/>
      <c r="IM16421" s="1009"/>
    </row>
    <row r="16422" spans="17:247" x14ac:dyDescent="0.25">
      <c r="Q16422" s="1333"/>
      <c r="R16422" s="1333"/>
      <c r="S16422" s="669"/>
      <c r="T16422" s="669"/>
      <c r="U16422" s="669"/>
      <c r="AG16422" s="873"/>
      <c r="AN16422" s="669"/>
      <c r="IG16422" s="1009"/>
      <c r="IH16422" s="1009"/>
      <c r="II16422" s="1009"/>
      <c r="IJ16422" s="1009"/>
      <c r="IK16422" s="1009"/>
      <c r="IL16422" s="1009"/>
      <c r="IM16422" s="1009"/>
    </row>
    <row r="16423" spans="17:247" x14ac:dyDescent="0.25">
      <c r="Q16423" s="1333"/>
      <c r="R16423" s="1333"/>
      <c r="S16423" s="669"/>
      <c r="T16423" s="669"/>
      <c r="U16423" s="669"/>
      <c r="AG16423" s="873"/>
      <c r="AN16423" s="669"/>
      <c r="IG16423" s="1009"/>
      <c r="IH16423" s="1009"/>
      <c r="II16423" s="1009"/>
      <c r="IJ16423" s="1009"/>
      <c r="IK16423" s="1009"/>
      <c r="IL16423" s="1009"/>
      <c r="IM16423" s="1009"/>
    </row>
    <row r="16424" spans="17:247" x14ac:dyDescent="0.25">
      <c r="Q16424" s="1333"/>
      <c r="R16424" s="1333"/>
      <c r="S16424" s="669"/>
      <c r="T16424" s="669"/>
      <c r="U16424" s="669"/>
      <c r="AG16424" s="873"/>
      <c r="AN16424" s="669"/>
      <c r="IG16424" s="1009"/>
      <c r="IH16424" s="1009"/>
      <c r="II16424" s="1009"/>
      <c r="IJ16424" s="1009"/>
      <c r="IK16424" s="1009"/>
      <c r="IL16424" s="1009"/>
      <c r="IM16424" s="1009"/>
    </row>
    <row r="16425" spans="17:247" x14ac:dyDescent="0.25">
      <c r="Q16425" s="1333"/>
      <c r="R16425" s="1333"/>
      <c r="S16425" s="669"/>
      <c r="T16425" s="669"/>
      <c r="U16425" s="669"/>
      <c r="AG16425" s="873"/>
      <c r="AN16425" s="669"/>
      <c r="IG16425" s="1009"/>
      <c r="IH16425" s="1009"/>
      <c r="II16425" s="1009"/>
      <c r="IJ16425" s="1009"/>
      <c r="IK16425" s="1009"/>
      <c r="IL16425" s="1009"/>
      <c r="IM16425" s="1009"/>
    </row>
    <row r="16426" spans="17:247" x14ac:dyDescent="0.25">
      <c r="Q16426" s="1333"/>
      <c r="R16426" s="1333"/>
      <c r="S16426" s="669"/>
      <c r="T16426" s="669"/>
      <c r="U16426" s="669"/>
      <c r="AG16426" s="873"/>
      <c r="AN16426" s="669"/>
      <c r="IG16426" s="1009"/>
      <c r="IH16426" s="1009"/>
      <c r="II16426" s="1009"/>
      <c r="IJ16426" s="1009"/>
      <c r="IK16426" s="1009"/>
      <c r="IL16426" s="1009"/>
      <c r="IM16426" s="1009"/>
    </row>
    <row r="16427" spans="17:247" x14ac:dyDescent="0.25">
      <c r="Q16427" s="1333"/>
      <c r="R16427" s="1333"/>
      <c r="S16427" s="669"/>
      <c r="T16427" s="669"/>
      <c r="U16427" s="669"/>
      <c r="AG16427" s="873"/>
      <c r="AN16427" s="669"/>
      <c r="IG16427" s="1009"/>
      <c r="IH16427" s="1009"/>
      <c r="II16427" s="1009"/>
      <c r="IJ16427" s="1009"/>
      <c r="IK16427" s="1009"/>
      <c r="IL16427" s="1009"/>
      <c r="IM16427" s="1009"/>
    </row>
    <row r="16428" spans="17:247" x14ac:dyDescent="0.25">
      <c r="Q16428" s="1333"/>
      <c r="R16428" s="1333"/>
      <c r="S16428" s="669"/>
      <c r="T16428" s="669"/>
      <c r="U16428" s="669"/>
      <c r="AG16428" s="873"/>
      <c r="AN16428" s="669"/>
      <c r="IG16428" s="1009"/>
      <c r="IH16428" s="1009"/>
      <c r="II16428" s="1009"/>
      <c r="IJ16428" s="1009"/>
      <c r="IK16428" s="1009"/>
      <c r="IL16428" s="1009"/>
      <c r="IM16428" s="1009"/>
    </row>
    <row r="16429" spans="17:247" x14ac:dyDescent="0.25">
      <c r="Q16429" s="1333"/>
      <c r="R16429" s="1333"/>
      <c r="S16429" s="669"/>
      <c r="T16429" s="669"/>
      <c r="U16429" s="669"/>
      <c r="AG16429" s="873"/>
      <c r="AN16429" s="669"/>
      <c r="IG16429" s="1009"/>
      <c r="IH16429" s="1009"/>
      <c r="II16429" s="1009"/>
      <c r="IJ16429" s="1009"/>
      <c r="IK16429" s="1009"/>
      <c r="IL16429" s="1009"/>
      <c r="IM16429" s="1009"/>
    </row>
    <row r="16430" spans="17:247" x14ac:dyDescent="0.25">
      <c r="Q16430" s="1333"/>
      <c r="R16430" s="1333"/>
      <c r="S16430" s="669"/>
      <c r="T16430" s="669"/>
      <c r="U16430" s="669"/>
      <c r="AG16430" s="873"/>
      <c r="AN16430" s="669"/>
      <c r="IG16430" s="1009"/>
      <c r="IH16430" s="1009"/>
      <c r="II16430" s="1009"/>
      <c r="IJ16430" s="1009"/>
      <c r="IK16430" s="1009"/>
      <c r="IL16430" s="1009"/>
      <c r="IM16430" s="1009"/>
    </row>
    <row r="16431" spans="17:247" x14ac:dyDescent="0.25">
      <c r="Q16431" s="1333"/>
      <c r="R16431" s="1333"/>
      <c r="S16431" s="669"/>
      <c r="T16431" s="669"/>
      <c r="U16431" s="669"/>
      <c r="AG16431" s="873"/>
      <c r="AN16431" s="669"/>
      <c r="IG16431" s="1009"/>
      <c r="IH16431" s="1009"/>
      <c r="II16431" s="1009"/>
      <c r="IJ16431" s="1009"/>
      <c r="IK16431" s="1009"/>
      <c r="IL16431" s="1009"/>
      <c r="IM16431" s="1009"/>
    </row>
    <row r="16432" spans="17:247" x14ac:dyDescent="0.25">
      <c r="Q16432" s="1333"/>
      <c r="R16432" s="1333"/>
      <c r="S16432" s="669"/>
      <c r="T16432" s="669"/>
      <c r="U16432" s="669"/>
      <c r="AG16432" s="873"/>
      <c r="AN16432" s="669"/>
      <c r="IG16432" s="1009"/>
      <c r="IH16432" s="1009"/>
      <c r="II16432" s="1009"/>
      <c r="IJ16432" s="1009"/>
      <c r="IK16432" s="1009"/>
      <c r="IL16432" s="1009"/>
      <c r="IM16432" s="1009"/>
    </row>
    <row r="16433" spans="17:247" x14ac:dyDescent="0.25">
      <c r="Q16433" s="1333"/>
      <c r="R16433" s="1333"/>
      <c r="S16433" s="669"/>
      <c r="T16433" s="669"/>
      <c r="U16433" s="669"/>
      <c r="AG16433" s="873"/>
      <c r="AN16433" s="669"/>
      <c r="IG16433" s="1009"/>
      <c r="IH16433" s="1009"/>
      <c r="II16433" s="1009"/>
      <c r="IJ16433" s="1009"/>
      <c r="IK16433" s="1009"/>
      <c r="IL16433" s="1009"/>
      <c r="IM16433" s="1009"/>
    </row>
    <row r="16434" spans="17:247" x14ac:dyDescent="0.25">
      <c r="Q16434" s="1333"/>
      <c r="R16434" s="1333"/>
      <c r="S16434" s="669"/>
      <c r="T16434" s="669"/>
      <c r="U16434" s="669"/>
      <c r="AG16434" s="873"/>
      <c r="AN16434" s="669"/>
      <c r="IG16434" s="1009"/>
      <c r="IH16434" s="1009"/>
      <c r="II16434" s="1009"/>
      <c r="IJ16434" s="1009"/>
      <c r="IK16434" s="1009"/>
      <c r="IL16434" s="1009"/>
      <c r="IM16434" s="1009"/>
    </row>
    <row r="16435" spans="17:247" x14ac:dyDescent="0.25">
      <c r="Q16435" s="1333"/>
      <c r="R16435" s="1333"/>
      <c r="S16435" s="669"/>
      <c r="T16435" s="669"/>
      <c r="U16435" s="669"/>
      <c r="AG16435" s="873"/>
      <c r="AN16435" s="669"/>
      <c r="IG16435" s="1009"/>
      <c r="IH16435" s="1009"/>
      <c r="II16435" s="1009"/>
      <c r="IJ16435" s="1009"/>
      <c r="IK16435" s="1009"/>
      <c r="IL16435" s="1009"/>
      <c r="IM16435" s="1009"/>
    </row>
    <row r="16436" spans="17:247" x14ac:dyDescent="0.25">
      <c r="Q16436" s="1333"/>
      <c r="R16436" s="1333"/>
      <c r="S16436" s="669"/>
      <c r="T16436" s="669"/>
      <c r="U16436" s="669"/>
      <c r="AG16436" s="873"/>
      <c r="AN16436" s="669"/>
      <c r="IG16436" s="1009"/>
      <c r="IH16436" s="1009"/>
      <c r="II16436" s="1009"/>
      <c r="IJ16436" s="1009"/>
      <c r="IK16436" s="1009"/>
      <c r="IL16436" s="1009"/>
      <c r="IM16436" s="1009"/>
    </row>
    <row r="16437" spans="17:247" x14ac:dyDescent="0.25">
      <c r="Q16437" s="1333"/>
      <c r="R16437" s="1333"/>
      <c r="S16437" s="669"/>
      <c r="T16437" s="669"/>
      <c r="U16437" s="669"/>
      <c r="AG16437" s="873"/>
      <c r="AN16437" s="669"/>
      <c r="IG16437" s="1009"/>
      <c r="IH16437" s="1009"/>
      <c r="II16437" s="1009"/>
      <c r="IJ16437" s="1009"/>
      <c r="IK16437" s="1009"/>
      <c r="IL16437" s="1009"/>
      <c r="IM16437" s="1009"/>
    </row>
    <row r="16438" spans="17:247" x14ac:dyDescent="0.25">
      <c r="Q16438" s="1333"/>
      <c r="R16438" s="1333"/>
      <c r="S16438" s="669"/>
      <c r="T16438" s="669"/>
      <c r="U16438" s="669"/>
      <c r="AG16438" s="873"/>
      <c r="AN16438" s="669"/>
      <c r="IG16438" s="1009"/>
      <c r="IH16438" s="1009"/>
      <c r="II16438" s="1009"/>
      <c r="IJ16438" s="1009"/>
      <c r="IK16438" s="1009"/>
      <c r="IL16438" s="1009"/>
      <c r="IM16438" s="1009"/>
    </row>
    <row r="16439" spans="17:247" x14ac:dyDescent="0.25">
      <c r="Q16439" s="1333"/>
      <c r="R16439" s="1333"/>
      <c r="S16439" s="669"/>
      <c r="T16439" s="669"/>
      <c r="U16439" s="669"/>
      <c r="AG16439" s="873"/>
      <c r="AN16439" s="669"/>
      <c r="IG16439" s="1009"/>
      <c r="IH16439" s="1009"/>
      <c r="II16439" s="1009"/>
      <c r="IJ16439" s="1009"/>
      <c r="IK16439" s="1009"/>
      <c r="IL16439" s="1009"/>
      <c r="IM16439" s="1009"/>
    </row>
    <row r="16440" spans="17:247" x14ac:dyDescent="0.25">
      <c r="Q16440" s="1333"/>
      <c r="R16440" s="1333"/>
      <c r="S16440" s="669"/>
      <c r="T16440" s="669"/>
      <c r="U16440" s="669"/>
      <c r="AG16440" s="873"/>
      <c r="AN16440" s="669"/>
      <c r="IG16440" s="1009"/>
      <c r="IH16440" s="1009"/>
      <c r="II16440" s="1009"/>
      <c r="IJ16440" s="1009"/>
      <c r="IK16440" s="1009"/>
      <c r="IL16440" s="1009"/>
      <c r="IM16440" s="1009"/>
    </row>
    <row r="16441" spans="17:247" x14ac:dyDescent="0.25">
      <c r="Q16441" s="1333"/>
      <c r="R16441" s="1333"/>
      <c r="S16441" s="669"/>
      <c r="T16441" s="669"/>
      <c r="U16441" s="669"/>
      <c r="AG16441" s="873"/>
      <c r="AN16441" s="669"/>
      <c r="IG16441" s="1009"/>
      <c r="IH16441" s="1009"/>
      <c r="II16441" s="1009"/>
      <c r="IJ16441" s="1009"/>
      <c r="IK16441" s="1009"/>
      <c r="IL16441" s="1009"/>
      <c r="IM16441" s="1009"/>
    </row>
    <row r="16442" spans="17:247" x14ac:dyDescent="0.25">
      <c r="Q16442" s="1333"/>
      <c r="R16442" s="1333"/>
      <c r="S16442" s="669"/>
      <c r="T16442" s="669"/>
      <c r="U16442" s="669"/>
      <c r="AG16442" s="873"/>
      <c r="AN16442" s="669"/>
      <c r="IG16442" s="1009"/>
      <c r="IH16442" s="1009"/>
      <c r="II16442" s="1009"/>
      <c r="IJ16442" s="1009"/>
      <c r="IK16442" s="1009"/>
      <c r="IL16442" s="1009"/>
      <c r="IM16442" s="1009"/>
    </row>
    <row r="16443" spans="17:247" x14ac:dyDescent="0.25">
      <c r="Q16443" s="1333"/>
      <c r="R16443" s="1333"/>
      <c r="S16443" s="669"/>
      <c r="T16443" s="669"/>
      <c r="U16443" s="669"/>
      <c r="AG16443" s="873"/>
      <c r="AN16443" s="669"/>
      <c r="IG16443" s="1009"/>
      <c r="IH16443" s="1009"/>
      <c r="II16443" s="1009"/>
      <c r="IJ16443" s="1009"/>
      <c r="IK16443" s="1009"/>
      <c r="IL16443" s="1009"/>
      <c r="IM16443" s="1009"/>
    </row>
    <row r="16444" spans="17:247" x14ac:dyDescent="0.25">
      <c r="Q16444" s="1333"/>
      <c r="R16444" s="1333"/>
      <c r="S16444" s="669"/>
      <c r="T16444" s="669"/>
      <c r="U16444" s="669"/>
      <c r="AG16444" s="873"/>
      <c r="AN16444" s="669"/>
      <c r="IG16444" s="1009"/>
      <c r="IH16444" s="1009"/>
      <c r="II16444" s="1009"/>
      <c r="IJ16444" s="1009"/>
      <c r="IK16444" s="1009"/>
      <c r="IL16444" s="1009"/>
      <c r="IM16444" s="1009"/>
    </row>
    <row r="16445" spans="17:247" x14ac:dyDescent="0.25">
      <c r="Q16445" s="1333"/>
      <c r="R16445" s="1333"/>
      <c r="S16445" s="669"/>
      <c r="T16445" s="669"/>
      <c r="U16445" s="669"/>
      <c r="AG16445" s="873"/>
      <c r="AN16445" s="669"/>
      <c r="IG16445" s="1009"/>
      <c r="IH16445" s="1009"/>
      <c r="II16445" s="1009"/>
      <c r="IJ16445" s="1009"/>
      <c r="IK16445" s="1009"/>
      <c r="IL16445" s="1009"/>
      <c r="IM16445" s="1009"/>
    </row>
    <row r="16446" spans="17:247" x14ac:dyDescent="0.25">
      <c r="Q16446" s="1333"/>
      <c r="R16446" s="1333"/>
      <c r="S16446" s="669"/>
      <c r="T16446" s="669"/>
      <c r="U16446" s="669"/>
      <c r="AG16446" s="873"/>
      <c r="AN16446" s="669"/>
      <c r="IG16446" s="1009"/>
      <c r="IH16446" s="1009"/>
      <c r="II16446" s="1009"/>
      <c r="IJ16446" s="1009"/>
      <c r="IK16446" s="1009"/>
      <c r="IL16446" s="1009"/>
      <c r="IM16446" s="1009"/>
    </row>
    <row r="16447" spans="17:247" x14ac:dyDescent="0.25">
      <c r="Q16447" s="1333"/>
      <c r="R16447" s="1333"/>
      <c r="S16447" s="669"/>
      <c r="T16447" s="669"/>
      <c r="U16447" s="669"/>
      <c r="AG16447" s="873"/>
      <c r="AN16447" s="669"/>
      <c r="IG16447" s="1009"/>
      <c r="IH16447" s="1009"/>
      <c r="II16447" s="1009"/>
      <c r="IJ16447" s="1009"/>
      <c r="IK16447" s="1009"/>
      <c r="IL16447" s="1009"/>
      <c r="IM16447" s="1009"/>
    </row>
    <row r="16448" spans="17:247" x14ac:dyDescent="0.25">
      <c r="Q16448" s="1333"/>
      <c r="R16448" s="1333"/>
      <c r="S16448" s="669"/>
      <c r="T16448" s="669"/>
      <c r="U16448" s="669"/>
      <c r="AG16448" s="873"/>
      <c r="AN16448" s="669"/>
      <c r="IG16448" s="1009"/>
      <c r="IH16448" s="1009"/>
      <c r="II16448" s="1009"/>
      <c r="IJ16448" s="1009"/>
      <c r="IK16448" s="1009"/>
      <c r="IL16448" s="1009"/>
      <c r="IM16448" s="1009"/>
    </row>
    <row r="16449" spans="17:247" x14ac:dyDescent="0.25">
      <c r="Q16449" s="1333"/>
      <c r="R16449" s="1333"/>
      <c r="S16449" s="669"/>
      <c r="T16449" s="669"/>
      <c r="U16449" s="669"/>
      <c r="AG16449" s="873"/>
      <c r="AN16449" s="669"/>
      <c r="IG16449" s="1009"/>
      <c r="IH16449" s="1009"/>
      <c r="II16449" s="1009"/>
      <c r="IJ16449" s="1009"/>
      <c r="IK16449" s="1009"/>
      <c r="IL16449" s="1009"/>
      <c r="IM16449" s="1009"/>
    </row>
    <row r="16450" spans="17:247" x14ac:dyDescent="0.25">
      <c r="Q16450" s="1333"/>
      <c r="R16450" s="1333"/>
      <c r="S16450" s="669"/>
      <c r="T16450" s="669"/>
      <c r="U16450" s="669"/>
      <c r="AG16450" s="873"/>
      <c r="AN16450" s="669"/>
      <c r="IG16450" s="1009"/>
      <c r="IH16450" s="1009"/>
      <c r="II16450" s="1009"/>
      <c r="IJ16450" s="1009"/>
      <c r="IK16450" s="1009"/>
      <c r="IL16450" s="1009"/>
      <c r="IM16450" s="1009"/>
    </row>
    <row r="16451" spans="17:247" x14ac:dyDescent="0.25">
      <c r="Q16451" s="1333"/>
      <c r="R16451" s="1333"/>
      <c r="S16451" s="669"/>
      <c r="T16451" s="669"/>
      <c r="U16451" s="669"/>
      <c r="AG16451" s="873"/>
      <c r="AN16451" s="669"/>
      <c r="IG16451" s="1009"/>
      <c r="IH16451" s="1009"/>
      <c r="II16451" s="1009"/>
      <c r="IJ16451" s="1009"/>
      <c r="IK16451" s="1009"/>
      <c r="IL16451" s="1009"/>
      <c r="IM16451" s="1009"/>
    </row>
    <row r="16452" spans="17:247" x14ac:dyDescent="0.25">
      <c r="Q16452" s="1333"/>
      <c r="R16452" s="1333"/>
      <c r="S16452" s="669"/>
      <c r="T16452" s="669"/>
      <c r="U16452" s="669"/>
      <c r="AG16452" s="873"/>
      <c r="AN16452" s="669"/>
      <c r="IG16452" s="1009"/>
      <c r="IH16452" s="1009"/>
      <c r="II16452" s="1009"/>
      <c r="IJ16452" s="1009"/>
      <c r="IK16452" s="1009"/>
      <c r="IL16452" s="1009"/>
      <c r="IM16452" s="1009"/>
    </row>
    <row r="16453" spans="17:247" x14ac:dyDescent="0.25">
      <c r="Q16453" s="1333"/>
      <c r="R16453" s="1333"/>
      <c r="S16453" s="669"/>
      <c r="T16453" s="669"/>
      <c r="U16453" s="669"/>
      <c r="AG16453" s="873"/>
      <c r="AN16453" s="669"/>
      <c r="IG16453" s="1009"/>
      <c r="IH16453" s="1009"/>
      <c r="II16453" s="1009"/>
      <c r="IJ16453" s="1009"/>
      <c r="IK16453" s="1009"/>
      <c r="IL16453" s="1009"/>
      <c r="IM16453" s="1009"/>
    </row>
    <row r="16454" spans="17:247" x14ac:dyDescent="0.25">
      <c r="Q16454" s="1333"/>
      <c r="R16454" s="1333"/>
      <c r="S16454" s="669"/>
      <c r="T16454" s="669"/>
      <c r="U16454" s="669"/>
      <c r="AG16454" s="873"/>
      <c r="AN16454" s="669"/>
      <c r="IG16454" s="1009"/>
      <c r="IH16454" s="1009"/>
      <c r="II16454" s="1009"/>
      <c r="IJ16454" s="1009"/>
      <c r="IK16454" s="1009"/>
      <c r="IL16454" s="1009"/>
      <c r="IM16454" s="1009"/>
    </row>
    <row r="16455" spans="17:247" x14ac:dyDescent="0.25">
      <c r="Q16455" s="1333"/>
      <c r="R16455" s="1333"/>
      <c r="S16455" s="669"/>
      <c r="T16455" s="669"/>
      <c r="U16455" s="669"/>
      <c r="AG16455" s="873"/>
      <c r="AN16455" s="669"/>
      <c r="IG16455" s="1009"/>
      <c r="IH16455" s="1009"/>
      <c r="II16455" s="1009"/>
      <c r="IJ16455" s="1009"/>
      <c r="IK16455" s="1009"/>
      <c r="IL16455" s="1009"/>
      <c r="IM16455" s="1009"/>
    </row>
    <row r="16456" spans="17:247" x14ac:dyDescent="0.25">
      <c r="Q16456" s="1333"/>
      <c r="R16456" s="1333"/>
      <c r="S16456" s="669"/>
      <c r="T16456" s="669"/>
      <c r="U16456" s="669"/>
      <c r="AG16456" s="873"/>
      <c r="AN16456" s="669"/>
      <c r="IG16456" s="1009"/>
      <c r="IH16456" s="1009"/>
      <c r="II16456" s="1009"/>
      <c r="IJ16456" s="1009"/>
      <c r="IK16456" s="1009"/>
      <c r="IL16456" s="1009"/>
      <c r="IM16456" s="1009"/>
    </row>
    <row r="16457" spans="17:247" x14ac:dyDescent="0.25">
      <c r="Q16457" s="1333"/>
      <c r="R16457" s="1333"/>
      <c r="S16457" s="669"/>
      <c r="T16457" s="669"/>
      <c r="U16457" s="669"/>
      <c r="AG16457" s="873"/>
      <c r="AN16457" s="669"/>
      <c r="IG16457" s="1009"/>
      <c r="IH16457" s="1009"/>
      <c r="II16457" s="1009"/>
      <c r="IJ16457" s="1009"/>
      <c r="IK16457" s="1009"/>
      <c r="IL16457" s="1009"/>
      <c r="IM16457" s="1009"/>
    </row>
    <row r="16458" spans="17:247" x14ac:dyDescent="0.25">
      <c r="Q16458" s="1333"/>
      <c r="R16458" s="1333"/>
      <c r="S16458" s="669"/>
      <c r="T16458" s="669"/>
      <c r="U16458" s="669"/>
      <c r="AG16458" s="873"/>
      <c r="AN16458" s="669"/>
      <c r="IG16458" s="1009"/>
      <c r="IH16458" s="1009"/>
      <c r="II16458" s="1009"/>
      <c r="IJ16458" s="1009"/>
      <c r="IK16458" s="1009"/>
      <c r="IL16458" s="1009"/>
      <c r="IM16458" s="1009"/>
    </row>
    <row r="16459" spans="17:247" x14ac:dyDescent="0.25">
      <c r="Q16459" s="1333"/>
      <c r="R16459" s="1333"/>
      <c r="S16459" s="669"/>
      <c r="T16459" s="669"/>
      <c r="U16459" s="669"/>
      <c r="AG16459" s="873"/>
      <c r="AN16459" s="669"/>
      <c r="IG16459" s="1009"/>
      <c r="IH16459" s="1009"/>
      <c r="II16459" s="1009"/>
      <c r="IJ16459" s="1009"/>
      <c r="IK16459" s="1009"/>
      <c r="IL16459" s="1009"/>
      <c r="IM16459" s="1009"/>
    </row>
    <row r="16460" spans="17:247" x14ac:dyDescent="0.25">
      <c r="Q16460" s="1333"/>
      <c r="R16460" s="1333"/>
      <c r="S16460" s="669"/>
      <c r="T16460" s="669"/>
      <c r="U16460" s="669"/>
      <c r="AG16460" s="873"/>
      <c r="AN16460" s="669"/>
      <c r="IG16460" s="1009"/>
      <c r="IH16460" s="1009"/>
      <c r="II16460" s="1009"/>
      <c r="IJ16460" s="1009"/>
      <c r="IK16460" s="1009"/>
      <c r="IL16460" s="1009"/>
      <c r="IM16460" s="1009"/>
    </row>
    <row r="16461" spans="17:247" x14ac:dyDescent="0.25">
      <c r="Q16461" s="1333"/>
      <c r="R16461" s="1333"/>
      <c r="S16461" s="669"/>
      <c r="T16461" s="669"/>
      <c r="U16461" s="669"/>
      <c r="AG16461" s="873"/>
      <c r="AN16461" s="669"/>
      <c r="IG16461" s="1009"/>
      <c r="IH16461" s="1009"/>
      <c r="II16461" s="1009"/>
      <c r="IJ16461" s="1009"/>
      <c r="IK16461" s="1009"/>
      <c r="IL16461" s="1009"/>
      <c r="IM16461" s="1009"/>
    </row>
    <row r="16462" spans="17:247" x14ac:dyDescent="0.25">
      <c r="Q16462" s="1333"/>
      <c r="R16462" s="1333"/>
      <c r="S16462" s="669"/>
      <c r="T16462" s="669"/>
      <c r="U16462" s="669"/>
      <c r="AG16462" s="873"/>
      <c r="AN16462" s="669"/>
      <c r="IG16462" s="1009"/>
      <c r="IH16462" s="1009"/>
      <c r="II16462" s="1009"/>
      <c r="IJ16462" s="1009"/>
      <c r="IK16462" s="1009"/>
      <c r="IL16462" s="1009"/>
      <c r="IM16462" s="1009"/>
    </row>
    <row r="16463" spans="17:247" x14ac:dyDescent="0.25">
      <c r="Q16463" s="1333"/>
      <c r="R16463" s="1333"/>
      <c r="S16463" s="669"/>
      <c r="T16463" s="669"/>
      <c r="U16463" s="669"/>
      <c r="AG16463" s="873"/>
      <c r="AN16463" s="669"/>
      <c r="IG16463" s="1009"/>
      <c r="IH16463" s="1009"/>
      <c r="II16463" s="1009"/>
      <c r="IJ16463" s="1009"/>
      <c r="IK16463" s="1009"/>
      <c r="IL16463" s="1009"/>
      <c r="IM16463" s="1009"/>
    </row>
    <row r="16464" spans="17:247" x14ac:dyDescent="0.25">
      <c r="Q16464" s="1333"/>
      <c r="R16464" s="1333"/>
      <c r="S16464" s="669"/>
      <c r="T16464" s="669"/>
      <c r="U16464" s="669"/>
      <c r="AG16464" s="873"/>
      <c r="AN16464" s="669"/>
      <c r="IG16464" s="1009"/>
      <c r="IH16464" s="1009"/>
      <c r="II16464" s="1009"/>
      <c r="IJ16464" s="1009"/>
      <c r="IK16464" s="1009"/>
      <c r="IL16464" s="1009"/>
      <c r="IM16464" s="1009"/>
    </row>
    <row r="16465" spans="17:247" x14ac:dyDescent="0.25">
      <c r="Q16465" s="1333"/>
      <c r="R16465" s="1333"/>
      <c r="S16465" s="669"/>
      <c r="T16465" s="669"/>
      <c r="U16465" s="669"/>
      <c r="AG16465" s="873"/>
      <c r="AN16465" s="669"/>
      <c r="IG16465" s="1009"/>
      <c r="IH16465" s="1009"/>
      <c r="II16465" s="1009"/>
      <c r="IJ16465" s="1009"/>
      <c r="IK16465" s="1009"/>
      <c r="IL16465" s="1009"/>
      <c r="IM16465" s="1009"/>
    </row>
    <row r="16466" spans="17:247" x14ac:dyDescent="0.25">
      <c r="Q16466" s="1333"/>
      <c r="R16466" s="1333"/>
      <c r="S16466" s="669"/>
      <c r="T16466" s="669"/>
      <c r="U16466" s="669"/>
      <c r="AG16466" s="873"/>
      <c r="AN16466" s="669"/>
      <c r="IG16466" s="1009"/>
      <c r="IH16466" s="1009"/>
      <c r="II16466" s="1009"/>
      <c r="IJ16466" s="1009"/>
      <c r="IK16466" s="1009"/>
      <c r="IL16466" s="1009"/>
      <c r="IM16466" s="1009"/>
    </row>
    <row r="16467" spans="17:247" x14ac:dyDescent="0.25">
      <c r="Q16467" s="1333"/>
      <c r="R16467" s="1333"/>
      <c r="S16467" s="669"/>
      <c r="T16467" s="669"/>
      <c r="U16467" s="669"/>
      <c r="AG16467" s="873"/>
      <c r="AN16467" s="669"/>
      <c r="IG16467" s="1009"/>
      <c r="IH16467" s="1009"/>
      <c r="II16467" s="1009"/>
      <c r="IJ16467" s="1009"/>
      <c r="IK16467" s="1009"/>
      <c r="IL16467" s="1009"/>
      <c r="IM16467" s="1009"/>
    </row>
    <row r="16468" spans="17:247" x14ac:dyDescent="0.25">
      <c r="Q16468" s="1333"/>
      <c r="R16468" s="1333"/>
      <c r="S16468" s="669"/>
      <c r="T16468" s="669"/>
      <c r="U16468" s="669"/>
      <c r="AG16468" s="873"/>
      <c r="AN16468" s="669"/>
      <c r="IG16468" s="1009"/>
      <c r="IH16468" s="1009"/>
      <c r="II16468" s="1009"/>
      <c r="IJ16468" s="1009"/>
      <c r="IK16468" s="1009"/>
      <c r="IL16468" s="1009"/>
      <c r="IM16468" s="1009"/>
    </row>
    <row r="16469" spans="17:247" x14ac:dyDescent="0.25">
      <c r="Q16469" s="1333"/>
      <c r="R16469" s="1333"/>
      <c r="S16469" s="669"/>
      <c r="T16469" s="669"/>
      <c r="U16469" s="669"/>
      <c r="AG16469" s="873"/>
      <c r="AN16469" s="669"/>
      <c r="IG16469" s="1009"/>
      <c r="IH16469" s="1009"/>
      <c r="II16469" s="1009"/>
      <c r="IJ16469" s="1009"/>
      <c r="IK16469" s="1009"/>
      <c r="IL16469" s="1009"/>
      <c r="IM16469" s="1009"/>
    </row>
    <row r="16470" spans="17:247" x14ac:dyDescent="0.25">
      <c r="Q16470" s="1333"/>
      <c r="R16470" s="1333"/>
      <c r="S16470" s="669"/>
      <c r="T16470" s="669"/>
      <c r="U16470" s="669"/>
      <c r="AG16470" s="873"/>
      <c r="AN16470" s="669"/>
      <c r="IG16470" s="1009"/>
      <c r="IH16470" s="1009"/>
      <c r="II16470" s="1009"/>
      <c r="IJ16470" s="1009"/>
      <c r="IK16470" s="1009"/>
      <c r="IL16470" s="1009"/>
      <c r="IM16470" s="1009"/>
    </row>
    <row r="16471" spans="17:247" x14ac:dyDescent="0.25">
      <c r="Q16471" s="1333"/>
      <c r="R16471" s="1333"/>
      <c r="S16471" s="669"/>
      <c r="T16471" s="669"/>
      <c r="U16471" s="669"/>
      <c r="AG16471" s="873"/>
      <c r="AN16471" s="669"/>
      <c r="IG16471" s="1009"/>
      <c r="IH16471" s="1009"/>
      <c r="II16471" s="1009"/>
      <c r="IJ16471" s="1009"/>
      <c r="IK16471" s="1009"/>
      <c r="IL16471" s="1009"/>
      <c r="IM16471" s="1009"/>
    </row>
    <row r="16472" spans="17:247" x14ac:dyDescent="0.25">
      <c r="Q16472" s="1333"/>
      <c r="R16472" s="1333"/>
      <c r="S16472" s="669"/>
      <c r="T16472" s="669"/>
      <c r="U16472" s="669"/>
      <c r="AG16472" s="873"/>
      <c r="AN16472" s="669"/>
      <c r="IG16472" s="1009"/>
      <c r="IH16472" s="1009"/>
      <c r="II16472" s="1009"/>
      <c r="IJ16472" s="1009"/>
      <c r="IK16472" s="1009"/>
      <c r="IL16472" s="1009"/>
      <c r="IM16472" s="1009"/>
    </row>
    <row r="16473" spans="17:247" x14ac:dyDescent="0.25">
      <c r="Q16473" s="1333"/>
      <c r="R16473" s="1333"/>
      <c r="S16473" s="669"/>
      <c r="T16473" s="669"/>
      <c r="U16473" s="669"/>
      <c r="AG16473" s="873"/>
      <c r="AN16473" s="669"/>
      <c r="IG16473" s="1009"/>
      <c r="IH16473" s="1009"/>
      <c r="II16473" s="1009"/>
      <c r="IJ16473" s="1009"/>
      <c r="IK16473" s="1009"/>
      <c r="IL16473" s="1009"/>
      <c r="IM16473" s="1009"/>
    </row>
    <row r="16474" spans="17:247" x14ac:dyDescent="0.25">
      <c r="Q16474" s="1333"/>
      <c r="R16474" s="1333"/>
      <c r="S16474" s="669"/>
      <c r="T16474" s="669"/>
      <c r="U16474" s="669"/>
      <c r="AG16474" s="873"/>
      <c r="AN16474" s="669"/>
      <c r="IG16474" s="1009"/>
      <c r="IH16474" s="1009"/>
      <c r="II16474" s="1009"/>
      <c r="IJ16474" s="1009"/>
      <c r="IK16474" s="1009"/>
      <c r="IL16474" s="1009"/>
      <c r="IM16474" s="1009"/>
    </row>
    <row r="16475" spans="17:247" x14ac:dyDescent="0.25">
      <c r="Q16475" s="1333"/>
      <c r="R16475" s="1333"/>
      <c r="S16475" s="669"/>
      <c r="T16475" s="669"/>
      <c r="U16475" s="669"/>
      <c r="AG16475" s="873"/>
      <c r="AN16475" s="669"/>
      <c r="IG16475" s="1009"/>
      <c r="IH16475" s="1009"/>
      <c r="II16475" s="1009"/>
      <c r="IJ16475" s="1009"/>
      <c r="IK16475" s="1009"/>
      <c r="IL16475" s="1009"/>
      <c r="IM16475" s="1009"/>
    </row>
    <row r="16476" spans="17:247" x14ac:dyDescent="0.25">
      <c r="Q16476" s="1333"/>
      <c r="R16476" s="1333"/>
      <c r="S16476" s="669"/>
      <c r="T16476" s="669"/>
      <c r="U16476" s="669"/>
      <c r="AG16476" s="873"/>
      <c r="AN16476" s="669"/>
      <c r="IG16476" s="1009"/>
      <c r="IH16476" s="1009"/>
      <c r="II16476" s="1009"/>
      <c r="IJ16476" s="1009"/>
      <c r="IK16476" s="1009"/>
      <c r="IL16476" s="1009"/>
      <c r="IM16476" s="1009"/>
    </row>
    <row r="16477" spans="17:247" x14ac:dyDescent="0.25">
      <c r="Q16477" s="1333"/>
      <c r="R16477" s="1333"/>
      <c r="S16477" s="669"/>
      <c r="T16477" s="669"/>
      <c r="U16477" s="669"/>
      <c r="AG16477" s="873"/>
      <c r="AN16477" s="669"/>
      <c r="IG16477" s="1009"/>
      <c r="IH16477" s="1009"/>
      <c r="II16477" s="1009"/>
      <c r="IJ16477" s="1009"/>
      <c r="IK16477" s="1009"/>
      <c r="IL16477" s="1009"/>
      <c r="IM16477" s="1009"/>
    </row>
    <row r="16478" spans="17:247" x14ac:dyDescent="0.25">
      <c r="Q16478" s="1333"/>
      <c r="R16478" s="1333"/>
      <c r="S16478" s="669"/>
      <c r="T16478" s="669"/>
      <c r="U16478" s="669"/>
      <c r="AG16478" s="873"/>
      <c r="AN16478" s="669"/>
      <c r="IG16478" s="1009"/>
      <c r="IH16478" s="1009"/>
      <c r="II16478" s="1009"/>
      <c r="IJ16478" s="1009"/>
      <c r="IK16478" s="1009"/>
      <c r="IL16478" s="1009"/>
      <c r="IM16478" s="1009"/>
    </row>
    <row r="16479" spans="17:247" x14ac:dyDescent="0.25">
      <c r="Q16479" s="1333"/>
      <c r="R16479" s="1333"/>
      <c r="S16479" s="669"/>
      <c r="T16479" s="669"/>
      <c r="U16479" s="669"/>
      <c r="AG16479" s="873"/>
      <c r="AN16479" s="669"/>
      <c r="IG16479" s="1009"/>
      <c r="IH16479" s="1009"/>
      <c r="II16479" s="1009"/>
      <c r="IJ16479" s="1009"/>
      <c r="IK16479" s="1009"/>
      <c r="IL16479" s="1009"/>
      <c r="IM16479" s="1009"/>
    </row>
    <row r="16480" spans="17:247" x14ac:dyDescent="0.25">
      <c r="Q16480" s="1333"/>
      <c r="R16480" s="1333"/>
      <c r="S16480" s="669"/>
      <c r="T16480" s="669"/>
      <c r="U16480" s="669"/>
      <c r="AG16480" s="873"/>
      <c r="AN16480" s="669"/>
      <c r="IG16480" s="1009"/>
      <c r="IH16480" s="1009"/>
      <c r="II16480" s="1009"/>
      <c r="IJ16480" s="1009"/>
      <c r="IK16480" s="1009"/>
      <c r="IL16480" s="1009"/>
      <c r="IM16480" s="1009"/>
    </row>
    <row r="16481" spans="17:247" x14ac:dyDescent="0.25">
      <c r="Q16481" s="1333"/>
      <c r="R16481" s="1333"/>
      <c r="S16481" s="669"/>
      <c r="T16481" s="669"/>
      <c r="U16481" s="669"/>
      <c r="AG16481" s="873"/>
      <c r="AN16481" s="669"/>
      <c r="IG16481" s="1009"/>
      <c r="IH16481" s="1009"/>
      <c r="II16481" s="1009"/>
      <c r="IJ16481" s="1009"/>
      <c r="IK16481" s="1009"/>
      <c r="IL16481" s="1009"/>
      <c r="IM16481" s="1009"/>
    </row>
    <row r="16482" spans="17:247" x14ac:dyDescent="0.25">
      <c r="Q16482" s="1333"/>
      <c r="R16482" s="1333"/>
      <c r="S16482" s="669"/>
      <c r="T16482" s="669"/>
      <c r="U16482" s="669"/>
      <c r="AG16482" s="873"/>
      <c r="AN16482" s="669"/>
      <c r="IG16482" s="1009"/>
      <c r="IH16482" s="1009"/>
      <c r="II16482" s="1009"/>
      <c r="IJ16482" s="1009"/>
      <c r="IK16482" s="1009"/>
      <c r="IL16482" s="1009"/>
      <c r="IM16482" s="1009"/>
    </row>
    <row r="16483" spans="17:247" x14ac:dyDescent="0.25">
      <c r="Q16483" s="1333"/>
      <c r="R16483" s="1333"/>
      <c r="S16483" s="669"/>
      <c r="T16483" s="669"/>
      <c r="U16483" s="669"/>
      <c r="AG16483" s="873"/>
      <c r="AN16483" s="669"/>
      <c r="IG16483" s="1009"/>
      <c r="IH16483" s="1009"/>
      <c r="II16483" s="1009"/>
      <c r="IJ16483" s="1009"/>
      <c r="IK16483" s="1009"/>
      <c r="IL16483" s="1009"/>
      <c r="IM16483" s="1009"/>
    </row>
    <row r="16484" spans="17:247" x14ac:dyDescent="0.25">
      <c r="Q16484" s="1333"/>
      <c r="R16484" s="1333"/>
      <c r="S16484" s="669"/>
      <c r="T16484" s="669"/>
      <c r="U16484" s="669"/>
      <c r="AG16484" s="873"/>
      <c r="AN16484" s="669"/>
      <c r="IG16484" s="1009"/>
      <c r="IH16484" s="1009"/>
      <c r="II16484" s="1009"/>
      <c r="IJ16484" s="1009"/>
      <c r="IK16484" s="1009"/>
      <c r="IL16484" s="1009"/>
      <c r="IM16484" s="1009"/>
    </row>
    <row r="16485" spans="17:247" x14ac:dyDescent="0.25">
      <c r="Q16485" s="1333"/>
      <c r="R16485" s="1333"/>
      <c r="S16485" s="669"/>
      <c r="T16485" s="669"/>
      <c r="U16485" s="669"/>
      <c r="AG16485" s="873"/>
      <c r="AN16485" s="669"/>
      <c r="IG16485" s="1009"/>
      <c r="IH16485" s="1009"/>
      <c r="II16485" s="1009"/>
      <c r="IJ16485" s="1009"/>
      <c r="IK16485" s="1009"/>
      <c r="IL16485" s="1009"/>
      <c r="IM16485" s="1009"/>
    </row>
    <row r="16486" spans="17:247" x14ac:dyDescent="0.25">
      <c r="Q16486" s="1333"/>
      <c r="R16486" s="1333"/>
      <c r="S16486" s="669"/>
      <c r="T16486" s="669"/>
      <c r="U16486" s="669"/>
      <c r="AG16486" s="873"/>
      <c r="AN16486" s="669"/>
      <c r="IG16486" s="1009"/>
      <c r="IH16486" s="1009"/>
      <c r="II16486" s="1009"/>
      <c r="IJ16486" s="1009"/>
      <c r="IK16486" s="1009"/>
      <c r="IL16486" s="1009"/>
      <c r="IM16486" s="1009"/>
    </row>
    <row r="16487" spans="17:247" x14ac:dyDescent="0.25">
      <c r="Q16487" s="1333"/>
      <c r="R16487" s="1333"/>
      <c r="S16487" s="669"/>
      <c r="T16487" s="669"/>
      <c r="U16487" s="669"/>
      <c r="AG16487" s="873"/>
      <c r="AN16487" s="669"/>
      <c r="IG16487" s="1009"/>
      <c r="IH16487" s="1009"/>
      <c r="II16487" s="1009"/>
      <c r="IJ16487" s="1009"/>
      <c r="IK16487" s="1009"/>
      <c r="IL16487" s="1009"/>
      <c r="IM16487" s="1009"/>
    </row>
    <row r="16488" spans="17:247" x14ac:dyDescent="0.25">
      <c r="Q16488" s="1333"/>
      <c r="R16488" s="1333"/>
      <c r="S16488" s="669"/>
      <c r="T16488" s="669"/>
      <c r="U16488" s="669"/>
      <c r="AG16488" s="873"/>
      <c r="AN16488" s="669"/>
      <c r="IG16488" s="1009"/>
      <c r="IH16488" s="1009"/>
      <c r="II16488" s="1009"/>
      <c r="IJ16488" s="1009"/>
      <c r="IK16488" s="1009"/>
      <c r="IL16488" s="1009"/>
      <c r="IM16488" s="1009"/>
    </row>
    <row r="16489" spans="17:247" x14ac:dyDescent="0.25">
      <c r="Q16489" s="1333"/>
      <c r="R16489" s="1333"/>
      <c r="S16489" s="669"/>
      <c r="T16489" s="669"/>
      <c r="U16489" s="669"/>
      <c r="AG16489" s="873"/>
      <c r="AN16489" s="669"/>
      <c r="IG16489" s="1009"/>
      <c r="IH16489" s="1009"/>
      <c r="II16489" s="1009"/>
      <c r="IJ16489" s="1009"/>
      <c r="IK16489" s="1009"/>
      <c r="IL16489" s="1009"/>
      <c r="IM16489" s="1009"/>
    </row>
    <row r="16490" spans="17:247" x14ac:dyDescent="0.25">
      <c r="Q16490" s="1333"/>
      <c r="R16490" s="1333"/>
      <c r="S16490" s="669"/>
      <c r="T16490" s="669"/>
      <c r="U16490" s="669"/>
      <c r="AG16490" s="873"/>
      <c r="AN16490" s="669"/>
      <c r="IG16490" s="1009"/>
      <c r="IH16490" s="1009"/>
      <c r="II16490" s="1009"/>
      <c r="IJ16490" s="1009"/>
      <c r="IK16490" s="1009"/>
      <c r="IL16490" s="1009"/>
      <c r="IM16490" s="1009"/>
    </row>
    <row r="16491" spans="17:247" x14ac:dyDescent="0.25">
      <c r="Q16491" s="1333"/>
      <c r="R16491" s="1333"/>
      <c r="S16491" s="669"/>
      <c r="T16491" s="669"/>
      <c r="U16491" s="669"/>
      <c r="AG16491" s="873"/>
      <c r="AN16491" s="669"/>
      <c r="IG16491" s="1009"/>
      <c r="IH16491" s="1009"/>
      <c r="II16491" s="1009"/>
      <c r="IJ16491" s="1009"/>
      <c r="IK16491" s="1009"/>
      <c r="IL16491" s="1009"/>
      <c r="IM16491" s="1009"/>
    </row>
    <row r="16492" spans="17:247" x14ac:dyDescent="0.25">
      <c r="Q16492" s="1333"/>
      <c r="R16492" s="1333"/>
      <c r="S16492" s="669"/>
      <c r="T16492" s="669"/>
      <c r="U16492" s="669"/>
      <c r="AG16492" s="873"/>
      <c r="AN16492" s="669"/>
      <c r="IG16492" s="1009"/>
      <c r="IH16492" s="1009"/>
      <c r="II16492" s="1009"/>
      <c r="IJ16492" s="1009"/>
      <c r="IK16492" s="1009"/>
      <c r="IL16492" s="1009"/>
      <c r="IM16492" s="1009"/>
    </row>
    <row r="16493" spans="17:247" x14ac:dyDescent="0.25">
      <c r="Q16493" s="1333"/>
      <c r="R16493" s="1333"/>
      <c r="S16493" s="669"/>
      <c r="T16493" s="669"/>
      <c r="U16493" s="669"/>
      <c r="AG16493" s="873"/>
      <c r="AN16493" s="669"/>
      <c r="IG16493" s="1009"/>
      <c r="IH16493" s="1009"/>
      <c r="II16493" s="1009"/>
      <c r="IJ16493" s="1009"/>
      <c r="IK16493" s="1009"/>
      <c r="IL16493" s="1009"/>
      <c r="IM16493" s="1009"/>
    </row>
    <row r="16494" spans="17:247" x14ac:dyDescent="0.25">
      <c r="Q16494" s="1333"/>
      <c r="R16494" s="1333"/>
      <c r="S16494" s="669"/>
      <c r="T16494" s="669"/>
      <c r="U16494" s="669"/>
      <c r="AG16494" s="873"/>
      <c r="AN16494" s="669"/>
      <c r="IG16494" s="1009"/>
      <c r="IH16494" s="1009"/>
      <c r="II16494" s="1009"/>
      <c r="IJ16494" s="1009"/>
      <c r="IK16494" s="1009"/>
      <c r="IL16494" s="1009"/>
      <c r="IM16494" s="1009"/>
    </row>
    <row r="16495" spans="17:247" x14ac:dyDescent="0.25">
      <c r="Q16495" s="1333"/>
      <c r="R16495" s="1333"/>
      <c r="S16495" s="669"/>
      <c r="T16495" s="669"/>
      <c r="U16495" s="669"/>
      <c r="AG16495" s="873"/>
      <c r="AN16495" s="669"/>
      <c r="IG16495" s="1009"/>
      <c r="IH16495" s="1009"/>
      <c r="II16495" s="1009"/>
      <c r="IJ16495" s="1009"/>
      <c r="IK16495" s="1009"/>
      <c r="IL16495" s="1009"/>
      <c r="IM16495" s="1009"/>
    </row>
    <row r="16496" spans="17:247" x14ac:dyDescent="0.25">
      <c r="Q16496" s="1333"/>
      <c r="R16496" s="1333"/>
      <c r="S16496" s="669"/>
      <c r="T16496" s="669"/>
      <c r="U16496" s="669"/>
      <c r="AG16496" s="873"/>
      <c r="AN16496" s="669"/>
      <c r="IG16496" s="1009"/>
      <c r="IH16496" s="1009"/>
      <c r="II16496" s="1009"/>
      <c r="IJ16496" s="1009"/>
      <c r="IK16496" s="1009"/>
      <c r="IL16496" s="1009"/>
      <c r="IM16496" s="1009"/>
    </row>
    <row r="16497" spans="17:247" x14ac:dyDescent="0.25">
      <c r="Q16497" s="1333"/>
      <c r="R16497" s="1333"/>
      <c r="S16497" s="669"/>
      <c r="T16497" s="669"/>
      <c r="U16497" s="669"/>
      <c r="AG16497" s="873"/>
      <c r="AN16497" s="669"/>
      <c r="IG16497" s="1009"/>
      <c r="IH16497" s="1009"/>
      <c r="II16497" s="1009"/>
      <c r="IJ16497" s="1009"/>
      <c r="IK16497" s="1009"/>
      <c r="IL16497" s="1009"/>
      <c r="IM16497" s="1009"/>
    </row>
    <row r="16498" spans="17:247" x14ac:dyDescent="0.25">
      <c r="Q16498" s="1333"/>
      <c r="R16498" s="1333"/>
      <c r="S16498" s="669"/>
      <c r="T16498" s="669"/>
      <c r="U16498" s="669"/>
      <c r="AG16498" s="873"/>
      <c r="AN16498" s="669"/>
      <c r="IG16498" s="1009"/>
      <c r="IH16498" s="1009"/>
      <c r="II16498" s="1009"/>
      <c r="IJ16498" s="1009"/>
      <c r="IK16498" s="1009"/>
      <c r="IL16498" s="1009"/>
      <c r="IM16498" s="1009"/>
    </row>
    <row r="16499" spans="17:247" x14ac:dyDescent="0.25">
      <c r="Q16499" s="1333"/>
      <c r="R16499" s="1333"/>
      <c r="S16499" s="669"/>
      <c r="T16499" s="669"/>
      <c r="U16499" s="669"/>
      <c r="AG16499" s="873"/>
      <c r="AN16499" s="669"/>
      <c r="IG16499" s="1009"/>
      <c r="IH16499" s="1009"/>
      <c r="II16499" s="1009"/>
      <c r="IJ16499" s="1009"/>
      <c r="IK16499" s="1009"/>
      <c r="IL16499" s="1009"/>
      <c r="IM16499" s="1009"/>
    </row>
    <row r="16500" spans="17:247" x14ac:dyDescent="0.25">
      <c r="Q16500" s="1333"/>
      <c r="R16500" s="1333"/>
      <c r="S16500" s="669"/>
      <c r="T16500" s="669"/>
      <c r="U16500" s="669"/>
      <c r="AG16500" s="873"/>
      <c r="AN16500" s="669"/>
      <c r="IG16500" s="1009"/>
      <c r="IH16500" s="1009"/>
      <c r="II16500" s="1009"/>
      <c r="IJ16500" s="1009"/>
      <c r="IK16500" s="1009"/>
      <c r="IL16500" s="1009"/>
      <c r="IM16500" s="1009"/>
    </row>
    <row r="16501" spans="17:247" x14ac:dyDescent="0.25">
      <c r="Q16501" s="1333"/>
      <c r="R16501" s="1333"/>
      <c r="S16501" s="669"/>
      <c r="T16501" s="669"/>
      <c r="U16501" s="669"/>
      <c r="AG16501" s="873"/>
      <c r="AN16501" s="669"/>
      <c r="IG16501" s="1009"/>
      <c r="IH16501" s="1009"/>
      <c r="II16501" s="1009"/>
      <c r="IJ16501" s="1009"/>
      <c r="IK16501" s="1009"/>
      <c r="IL16501" s="1009"/>
      <c r="IM16501" s="1009"/>
    </row>
    <row r="16502" spans="17:247" x14ac:dyDescent="0.25">
      <c r="Q16502" s="1333"/>
      <c r="R16502" s="1333"/>
      <c r="S16502" s="669"/>
      <c r="T16502" s="669"/>
      <c r="U16502" s="669"/>
      <c r="AG16502" s="873"/>
      <c r="AN16502" s="669"/>
      <c r="IG16502" s="1009"/>
      <c r="IH16502" s="1009"/>
      <c r="II16502" s="1009"/>
      <c r="IJ16502" s="1009"/>
      <c r="IK16502" s="1009"/>
      <c r="IL16502" s="1009"/>
      <c r="IM16502" s="1009"/>
    </row>
    <row r="16503" spans="17:247" x14ac:dyDescent="0.25">
      <c r="Q16503" s="1333"/>
      <c r="R16503" s="1333"/>
      <c r="S16503" s="669"/>
      <c r="T16503" s="669"/>
      <c r="U16503" s="669"/>
      <c r="AG16503" s="873"/>
      <c r="AN16503" s="669"/>
      <c r="IG16503" s="1009"/>
      <c r="IH16503" s="1009"/>
      <c r="II16503" s="1009"/>
      <c r="IJ16503" s="1009"/>
      <c r="IK16503" s="1009"/>
      <c r="IL16503" s="1009"/>
      <c r="IM16503" s="1009"/>
    </row>
    <row r="16504" spans="17:247" x14ac:dyDescent="0.25">
      <c r="Q16504" s="1333"/>
      <c r="R16504" s="1333"/>
      <c r="S16504" s="669"/>
      <c r="T16504" s="669"/>
      <c r="U16504" s="669"/>
      <c r="AG16504" s="873"/>
      <c r="AN16504" s="669"/>
      <c r="IG16504" s="1009"/>
      <c r="IH16504" s="1009"/>
      <c r="II16504" s="1009"/>
      <c r="IJ16504" s="1009"/>
      <c r="IK16504" s="1009"/>
      <c r="IL16504" s="1009"/>
      <c r="IM16504" s="1009"/>
    </row>
    <row r="16505" spans="17:247" x14ac:dyDescent="0.25">
      <c r="Q16505" s="1333"/>
      <c r="R16505" s="1333"/>
      <c r="S16505" s="669"/>
      <c r="T16505" s="669"/>
      <c r="U16505" s="669"/>
      <c r="AG16505" s="873"/>
      <c r="AN16505" s="669"/>
      <c r="IG16505" s="1009"/>
      <c r="IH16505" s="1009"/>
      <c r="II16505" s="1009"/>
      <c r="IJ16505" s="1009"/>
      <c r="IK16505" s="1009"/>
      <c r="IL16505" s="1009"/>
      <c r="IM16505" s="1009"/>
    </row>
    <row r="16506" spans="17:247" x14ac:dyDescent="0.25">
      <c r="Q16506" s="1333"/>
      <c r="R16506" s="1333"/>
      <c r="S16506" s="669"/>
      <c r="T16506" s="669"/>
      <c r="U16506" s="669"/>
      <c r="AG16506" s="873"/>
      <c r="AN16506" s="669"/>
      <c r="IG16506" s="1009"/>
      <c r="IH16506" s="1009"/>
      <c r="II16506" s="1009"/>
      <c r="IJ16506" s="1009"/>
      <c r="IK16506" s="1009"/>
      <c r="IL16506" s="1009"/>
      <c r="IM16506" s="1009"/>
    </row>
    <row r="16507" spans="17:247" x14ac:dyDescent="0.25">
      <c r="Q16507" s="1333"/>
      <c r="R16507" s="1333"/>
      <c r="S16507" s="669"/>
      <c r="T16507" s="669"/>
      <c r="U16507" s="669"/>
      <c r="AG16507" s="873"/>
      <c r="AN16507" s="669"/>
      <c r="IG16507" s="1009"/>
      <c r="IH16507" s="1009"/>
      <c r="II16507" s="1009"/>
      <c r="IJ16507" s="1009"/>
      <c r="IK16507" s="1009"/>
      <c r="IL16507" s="1009"/>
      <c r="IM16507" s="1009"/>
    </row>
    <row r="16508" spans="17:247" x14ac:dyDescent="0.25">
      <c r="Q16508" s="1333"/>
      <c r="R16508" s="1333"/>
      <c r="S16508" s="669"/>
      <c r="T16508" s="669"/>
      <c r="U16508" s="669"/>
      <c r="AG16508" s="873"/>
      <c r="AN16508" s="669"/>
      <c r="IG16508" s="1009"/>
      <c r="IH16508" s="1009"/>
      <c r="II16508" s="1009"/>
      <c r="IJ16508" s="1009"/>
      <c r="IK16508" s="1009"/>
      <c r="IL16508" s="1009"/>
      <c r="IM16508" s="1009"/>
    </row>
    <row r="16509" spans="17:247" x14ac:dyDescent="0.25">
      <c r="Q16509" s="1333"/>
      <c r="R16509" s="1333"/>
      <c r="S16509" s="669"/>
      <c r="T16509" s="669"/>
      <c r="U16509" s="669"/>
      <c r="AG16509" s="873"/>
      <c r="AN16509" s="669"/>
      <c r="IG16509" s="1009"/>
      <c r="IH16509" s="1009"/>
      <c r="II16509" s="1009"/>
      <c r="IJ16509" s="1009"/>
      <c r="IK16509" s="1009"/>
      <c r="IL16509" s="1009"/>
      <c r="IM16509" s="1009"/>
    </row>
    <row r="16510" spans="17:247" x14ac:dyDescent="0.25">
      <c r="Q16510" s="1333"/>
      <c r="R16510" s="1333"/>
      <c r="S16510" s="669"/>
      <c r="T16510" s="669"/>
      <c r="U16510" s="669"/>
      <c r="AG16510" s="873"/>
      <c r="AN16510" s="669"/>
      <c r="IG16510" s="1009"/>
      <c r="IH16510" s="1009"/>
      <c r="II16510" s="1009"/>
      <c r="IJ16510" s="1009"/>
      <c r="IK16510" s="1009"/>
      <c r="IL16510" s="1009"/>
      <c r="IM16510" s="1009"/>
    </row>
    <row r="16511" spans="17:247" x14ac:dyDescent="0.25">
      <c r="Q16511" s="1333"/>
      <c r="R16511" s="1333"/>
      <c r="S16511" s="669"/>
      <c r="T16511" s="669"/>
      <c r="U16511" s="669"/>
      <c r="AG16511" s="873"/>
      <c r="AN16511" s="669"/>
      <c r="IG16511" s="1009"/>
      <c r="IH16511" s="1009"/>
      <c r="II16511" s="1009"/>
      <c r="IJ16511" s="1009"/>
      <c r="IK16511" s="1009"/>
      <c r="IL16511" s="1009"/>
      <c r="IM16511" s="1009"/>
    </row>
    <row r="16512" spans="17:247" x14ac:dyDescent="0.25">
      <c r="Q16512" s="1333"/>
      <c r="R16512" s="1333"/>
      <c r="S16512" s="669"/>
      <c r="T16512" s="669"/>
      <c r="U16512" s="669"/>
      <c r="AG16512" s="873"/>
      <c r="AN16512" s="669"/>
      <c r="IG16512" s="1009"/>
      <c r="IH16512" s="1009"/>
      <c r="II16512" s="1009"/>
      <c r="IJ16512" s="1009"/>
      <c r="IK16512" s="1009"/>
      <c r="IL16512" s="1009"/>
      <c r="IM16512" s="1009"/>
    </row>
    <row r="16513" spans="17:247" x14ac:dyDescent="0.25">
      <c r="Q16513" s="1333"/>
      <c r="R16513" s="1333"/>
      <c r="S16513" s="669"/>
      <c r="T16513" s="669"/>
      <c r="U16513" s="669"/>
      <c r="AG16513" s="873"/>
      <c r="AN16513" s="669"/>
      <c r="IG16513" s="1009"/>
      <c r="IH16513" s="1009"/>
      <c r="II16513" s="1009"/>
      <c r="IJ16513" s="1009"/>
      <c r="IK16513" s="1009"/>
      <c r="IL16513" s="1009"/>
      <c r="IM16513" s="1009"/>
    </row>
    <row r="16514" spans="17:247" x14ac:dyDescent="0.25">
      <c r="Q16514" s="1333"/>
      <c r="R16514" s="1333"/>
      <c r="S16514" s="669"/>
      <c r="T16514" s="669"/>
      <c r="U16514" s="669"/>
      <c r="AG16514" s="873"/>
      <c r="AN16514" s="669"/>
      <c r="IG16514" s="1009"/>
      <c r="IH16514" s="1009"/>
      <c r="II16514" s="1009"/>
      <c r="IJ16514" s="1009"/>
      <c r="IK16514" s="1009"/>
      <c r="IL16514" s="1009"/>
      <c r="IM16514" s="1009"/>
    </row>
    <row r="16515" spans="17:247" x14ac:dyDescent="0.25">
      <c r="Q16515" s="1333"/>
      <c r="R16515" s="1333"/>
      <c r="S16515" s="669"/>
      <c r="T16515" s="669"/>
      <c r="U16515" s="669"/>
      <c r="AG16515" s="873"/>
      <c r="AN16515" s="669"/>
      <c r="IG16515" s="1009"/>
      <c r="IH16515" s="1009"/>
      <c r="II16515" s="1009"/>
      <c r="IJ16515" s="1009"/>
      <c r="IK16515" s="1009"/>
      <c r="IL16515" s="1009"/>
      <c r="IM16515" s="1009"/>
    </row>
    <row r="16516" spans="17:247" x14ac:dyDescent="0.25">
      <c r="Q16516" s="1333"/>
      <c r="R16516" s="1333"/>
      <c r="S16516" s="669"/>
      <c r="T16516" s="669"/>
      <c r="U16516" s="669"/>
      <c r="AG16516" s="873"/>
      <c r="AN16516" s="669"/>
      <c r="IG16516" s="1009"/>
      <c r="IH16516" s="1009"/>
      <c r="II16516" s="1009"/>
      <c r="IJ16516" s="1009"/>
      <c r="IK16516" s="1009"/>
      <c r="IL16516" s="1009"/>
      <c r="IM16516" s="1009"/>
    </row>
    <row r="16517" spans="17:247" x14ac:dyDescent="0.25">
      <c r="Q16517" s="1333"/>
      <c r="R16517" s="1333"/>
      <c r="S16517" s="669"/>
      <c r="T16517" s="669"/>
      <c r="U16517" s="669"/>
      <c r="AG16517" s="873"/>
      <c r="AN16517" s="669"/>
      <c r="IG16517" s="1009"/>
      <c r="IH16517" s="1009"/>
      <c r="II16517" s="1009"/>
      <c r="IJ16517" s="1009"/>
      <c r="IK16517" s="1009"/>
      <c r="IL16517" s="1009"/>
      <c r="IM16517" s="1009"/>
    </row>
    <row r="16518" spans="17:247" x14ac:dyDescent="0.25">
      <c r="Q16518" s="1333"/>
      <c r="R16518" s="1333"/>
      <c r="S16518" s="669"/>
      <c r="T16518" s="669"/>
      <c r="U16518" s="669"/>
      <c r="AG16518" s="873"/>
      <c r="AN16518" s="669"/>
      <c r="IG16518" s="1009"/>
      <c r="IH16518" s="1009"/>
      <c r="II16518" s="1009"/>
      <c r="IJ16518" s="1009"/>
      <c r="IK16518" s="1009"/>
      <c r="IL16518" s="1009"/>
      <c r="IM16518" s="1009"/>
    </row>
    <row r="16519" spans="17:247" x14ac:dyDescent="0.25">
      <c r="Q16519" s="1333"/>
      <c r="R16519" s="1333"/>
      <c r="S16519" s="669"/>
      <c r="T16519" s="669"/>
      <c r="U16519" s="669"/>
      <c r="AG16519" s="873"/>
      <c r="AN16519" s="669"/>
      <c r="IG16519" s="1009"/>
      <c r="IH16519" s="1009"/>
      <c r="II16519" s="1009"/>
      <c r="IJ16519" s="1009"/>
      <c r="IK16519" s="1009"/>
      <c r="IL16519" s="1009"/>
      <c r="IM16519" s="1009"/>
    </row>
    <row r="16520" spans="17:247" x14ac:dyDescent="0.25">
      <c r="Q16520" s="1333"/>
      <c r="R16520" s="1333"/>
      <c r="S16520" s="669"/>
      <c r="T16520" s="669"/>
      <c r="U16520" s="669"/>
      <c r="AG16520" s="873"/>
      <c r="AN16520" s="669"/>
      <c r="IG16520" s="1009"/>
      <c r="IH16520" s="1009"/>
      <c r="II16520" s="1009"/>
      <c r="IJ16520" s="1009"/>
      <c r="IK16520" s="1009"/>
      <c r="IL16520" s="1009"/>
      <c r="IM16520" s="1009"/>
    </row>
    <row r="16521" spans="17:247" x14ac:dyDescent="0.25">
      <c r="Q16521" s="1333"/>
      <c r="R16521" s="1333"/>
      <c r="S16521" s="669"/>
      <c r="T16521" s="669"/>
      <c r="U16521" s="669"/>
      <c r="AG16521" s="873"/>
      <c r="AN16521" s="669"/>
      <c r="IG16521" s="1009"/>
      <c r="IH16521" s="1009"/>
      <c r="II16521" s="1009"/>
      <c r="IJ16521" s="1009"/>
      <c r="IK16521" s="1009"/>
      <c r="IL16521" s="1009"/>
      <c r="IM16521" s="1009"/>
    </row>
    <row r="16522" spans="17:247" x14ac:dyDescent="0.25">
      <c r="Q16522" s="1333"/>
      <c r="R16522" s="1333"/>
      <c r="S16522" s="669"/>
      <c r="T16522" s="669"/>
      <c r="U16522" s="669"/>
      <c r="AG16522" s="873"/>
      <c r="AN16522" s="669"/>
      <c r="IG16522" s="1009"/>
      <c r="IH16522" s="1009"/>
      <c r="II16522" s="1009"/>
      <c r="IJ16522" s="1009"/>
      <c r="IK16522" s="1009"/>
      <c r="IL16522" s="1009"/>
      <c r="IM16522" s="1009"/>
    </row>
    <row r="16523" spans="17:247" x14ac:dyDescent="0.25">
      <c r="Q16523" s="1333"/>
      <c r="R16523" s="1333"/>
      <c r="S16523" s="669"/>
      <c r="T16523" s="669"/>
      <c r="U16523" s="669"/>
      <c r="AG16523" s="873"/>
      <c r="AN16523" s="669"/>
      <c r="IG16523" s="1009"/>
      <c r="IH16523" s="1009"/>
      <c r="II16523" s="1009"/>
      <c r="IJ16523" s="1009"/>
      <c r="IK16523" s="1009"/>
      <c r="IL16523" s="1009"/>
      <c r="IM16523" s="1009"/>
    </row>
    <row r="16524" spans="17:247" x14ac:dyDescent="0.25">
      <c r="Q16524" s="1333"/>
      <c r="R16524" s="1333"/>
      <c r="S16524" s="669"/>
      <c r="T16524" s="669"/>
      <c r="U16524" s="669"/>
      <c r="AG16524" s="873"/>
      <c r="AN16524" s="669"/>
      <c r="IG16524" s="1009"/>
      <c r="IH16524" s="1009"/>
      <c r="II16524" s="1009"/>
      <c r="IJ16524" s="1009"/>
      <c r="IK16524" s="1009"/>
      <c r="IL16524" s="1009"/>
      <c r="IM16524" s="1009"/>
    </row>
    <row r="16525" spans="17:247" x14ac:dyDescent="0.25">
      <c r="Q16525" s="1333"/>
      <c r="R16525" s="1333"/>
      <c r="S16525" s="669"/>
      <c r="T16525" s="669"/>
      <c r="U16525" s="669"/>
      <c r="AG16525" s="873"/>
      <c r="AN16525" s="669"/>
      <c r="IG16525" s="1009"/>
      <c r="IH16525" s="1009"/>
      <c r="II16525" s="1009"/>
      <c r="IJ16525" s="1009"/>
      <c r="IK16525" s="1009"/>
      <c r="IL16525" s="1009"/>
      <c r="IM16525" s="1009"/>
    </row>
    <row r="16526" spans="17:247" x14ac:dyDescent="0.25">
      <c r="Q16526" s="1333"/>
      <c r="R16526" s="1333"/>
      <c r="S16526" s="669"/>
      <c r="T16526" s="669"/>
      <c r="U16526" s="669"/>
      <c r="AG16526" s="873"/>
      <c r="AN16526" s="669"/>
      <c r="IG16526" s="1009"/>
      <c r="IH16526" s="1009"/>
      <c r="II16526" s="1009"/>
      <c r="IJ16526" s="1009"/>
      <c r="IK16526" s="1009"/>
      <c r="IL16526" s="1009"/>
      <c r="IM16526" s="1009"/>
    </row>
    <row r="16527" spans="17:247" x14ac:dyDescent="0.25">
      <c r="Q16527" s="1333"/>
      <c r="R16527" s="1333"/>
      <c r="S16527" s="669"/>
      <c r="T16527" s="669"/>
      <c r="U16527" s="669"/>
      <c r="AG16527" s="873"/>
      <c r="AN16527" s="669"/>
      <c r="IG16527" s="1009"/>
      <c r="IH16527" s="1009"/>
      <c r="II16527" s="1009"/>
      <c r="IJ16527" s="1009"/>
      <c r="IK16527" s="1009"/>
      <c r="IL16527" s="1009"/>
      <c r="IM16527" s="1009"/>
    </row>
    <row r="16528" spans="17:247" x14ac:dyDescent="0.25">
      <c r="Q16528" s="1333"/>
      <c r="R16528" s="1333"/>
      <c r="S16528" s="669"/>
      <c r="T16528" s="669"/>
      <c r="U16528" s="669"/>
      <c r="AG16528" s="873"/>
      <c r="AN16528" s="669"/>
      <c r="IG16528" s="1009"/>
      <c r="IH16528" s="1009"/>
      <c r="II16528" s="1009"/>
      <c r="IJ16528" s="1009"/>
      <c r="IK16528" s="1009"/>
      <c r="IL16528" s="1009"/>
      <c r="IM16528" s="1009"/>
    </row>
    <row r="16529" spans="17:247" x14ac:dyDescent="0.25">
      <c r="Q16529" s="1333"/>
      <c r="R16529" s="1333"/>
      <c r="S16529" s="669"/>
      <c r="T16529" s="669"/>
      <c r="U16529" s="669"/>
      <c r="AG16529" s="873"/>
      <c r="AN16529" s="669"/>
      <c r="IG16529" s="1009"/>
      <c r="IH16529" s="1009"/>
      <c r="II16529" s="1009"/>
      <c r="IJ16529" s="1009"/>
      <c r="IK16529" s="1009"/>
      <c r="IL16529" s="1009"/>
      <c r="IM16529" s="1009"/>
    </row>
    <row r="16530" spans="17:247" x14ac:dyDescent="0.25">
      <c r="Q16530" s="1333"/>
      <c r="R16530" s="1333"/>
      <c r="S16530" s="669"/>
      <c r="T16530" s="669"/>
      <c r="U16530" s="669"/>
      <c r="AG16530" s="873"/>
      <c r="AN16530" s="669"/>
      <c r="IG16530" s="1009"/>
      <c r="IH16530" s="1009"/>
      <c r="II16530" s="1009"/>
      <c r="IJ16530" s="1009"/>
      <c r="IK16530" s="1009"/>
      <c r="IL16530" s="1009"/>
      <c r="IM16530" s="1009"/>
    </row>
    <row r="16531" spans="17:247" x14ac:dyDescent="0.25">
      <c r="Q16531" s="1333"/>
      <c r="R16531" s="1333"/>
      <c r="S16531" s="669"/>
      <c r="T16531" s="669"/>
      <c r="U16531" s="669"/>
      <c r="AG16531" s="873"/>
      <c r="AN16531" s="669"/>
      <c r="IG16531" s="1009"/>
      <c r="IH16531" s="1009"/>
      <c r="II16531" s="1009"/>
      <c r="IJ16531" s="1009"/>
      <c r="IK16531" s="1009"/>
      <c r="IL16531" s="1009"/>
      <c r="IM16531" s="1009"/>
    </row>
    <row r="16532" spans="17:247" x14ac:dyDescent="0.25">
      <c r="Q16532" s="1333"/>
      <c r="R16532" s="1333"/>
      <c r="S16532" s="669"/>
      <c r="T16532" s="669"/>
      <c r="U16532" s="669"/>
      <c r="AG16532" s="873"/>
      <c r="AN16532" s="669"/>
      <c r="IG16532" s="1009"/>
      <c r="IH16532" s="1009"/>
      <c r="II16532" s="1009"/>
      <c r="IJ16532" s="1009"/>
      <c r="IK16532" s="1009"/>
      <c r="IL16532" s="1009"/>
      <c r="IM16532" s="1009"/>
    </row>
    <row r="16533" spans="17:247" x14ac:dyDescent="0.25">
      <c r="Q16533" s="1333"/>
      <c r="R16533" s="1333"/>
      <c r="S16533" s="669"/>
      <c r="T16533" s="669"/>
      <c r="U16533" s="669"/>
      <c r="AG16533" s="873"/>
      <c r="AN16533" s="669"/>
      <c r="IG16533" s="1009"/>
      <c r="IH16533" s="1009"/>
      <c r="II16533" s="1009"/>
      <c r="IJ16533" s="1009"/>
      <c r="IK16533" s="1009"/>
      <c r="IL16533" s="1009"/>
      <c r="IM16533" s="1009"/>
    </row>
    <row r="16534" spans="17:247" x14ac:dyDescent="0.25">
      <c r="Q16534" s="1333"/>
      <c r="R16534" s="1333"/>
      <c r="S16534" s="669"/>
      <c r="T16534" s="669"/>
      <c r="U16534" s="669"/>
      <c r="AG16534" s="873"/>
      <c r="AN16534" s="669"/>
      <c r="IG16534" s="1009"/>
      <c r="IH16534" s="1009"/>
      <c r="II16534" s="1009"/>
      <c r="IJ16534" s="1009"/>
      <c r="IK16534" s="1009"/>
      <c r="IL16534" s="1009"/>
      <c r="IM16534" s="1009"/>
    </row>
    <row r="16535" spans="17:247" x14ac:dyDescent="0.25">
      <c r="Q16535" s="1333"/>
      <c r="R16535" s="1333"/>
      <c r="S16535" s="669"/>
      <c r="T16535" s="669"/>
      <c r="U16535" s="669"/>
      <c r="AG16535" s="873"/>
      <c r="AN16535" s="669"/>
      <c r="IG16535" s="1009"/>
      <c r="IH16535" s="1009"/>
      <c r="II16535" s="1009"/>
      <c r="IJ16535" s="1009"/>
      <c r="IK16535" s="1009"/>
      <c r="IL16535" s="1009"/>
      <c r="IM16535" s="1009"/>
    </row>
    <row r="16536" spans="17:247" x14ac:dyDescent="0.25">
      <c r="Q16536" s="1333"/>
      <c r="R16536" s="1333"/>
      <c r="S16536" s="669"/>
      <c r="T16536" s="669"/>
      <c r="U16536" s="669"/>
      <c r="AG16536" s="873"/>
      <c r="AN16536" s="669"/>
      <c r="IG16536" s="1009"/>
      <c r="IH16536" s="1009"/>
      <c r="II16536" s="1009"/>
      <c r="IJ16536" s="1009"/>
      <c r="IK16536" s="1009"/>
      <c r="IL16536" s="1009"/>
      <c r="IM16536" s="1009"/>
    </row>
    <row r="16537" spans="17:247" x14ac:dyDescent="0.25">
      <c r="Q16537" s="1333"/>
      <c r="R16537" s="1333"/>
      <c r="S16537" s="669"/>
      <c r="T16537" s="669"/>
      <c r="U16537" s="669"/>
      <c r="AG16537" s="873"/>
      <c r="AN16537" s="669"/>
      <c r="IG16537" s="1009"/>
      <c r="IH16537" s="1009"/>
      <c r="II16537" s="1009"/>
      <c r="IJ16537" s="1009"/>
      <c r="IK16537" s="1009"/>
      <c r="IL16537" s="1009"/>
      <c r="IM16537" s="1009"/>
    </row>
    <row r="16538" spans="17:247" x14ac:dyDescent="0.25">
      <c r="Q16538" s="1333"/>
      <c r="R16538" s="1333"/>
      <c r="S16538" s="669"/>
      <c r="T16538" s="669"/>
      <c r="U16538" s="669"/>
      <c r="AG16538" s="873"/>
      <c r="AN16538" s="669"/>
      <c r="IG16538" s="1009"/>
      <c r="IH16538" s="1009"/>
      <c r="II16538" s="1009"/>
      <c r="IJ16538" s="1009"/>
      <c r="IK16538" s="1009"/>
      <c r="IL16538" s="1009"/>
      <c r="IM16538" s="1009"/>
    </row>
    <row r="16539" spans="17:247" x14ac:dyDescent="0.25">
      <c r="Q16539" s="1333"/>
      <c r="R16539" s="1333"/>
      <c r="S16539" s="669"/>
      <c r="T16539" s="669"/>
      <c r="U16539" s="669"/>
      <c r="AG16539" s="873"/>
      <c r="AN16539" s="669"/>
      <c r="IG16539" s="1009"/>
      <c r="IH16539" s="1009"/>
      <c r="II16539" s="1009"/>
      <c r="IJ16539" s="1009"/>
      <c r="IK16539" s="1009"/>
      <c r="IL16539" s="1009"/>
      <c r="IM16539" s="1009"/>
    </row>
    <row r="16540" spans="17:247" x14ac:dyDescent="0.25">
      <c r="Q16540" s="1333"/>
      <c r="R16540" s="1333"/>
      <c r="S16540" s="669"/>
      <c r="T16540" s="669"/>
      <c r="U16540" s="669"/>
      <c r="AG16540" s="873"/>
      <c r="AN16540" s="669"/>
      <c r="IG16540" s="1009"/>
      <c r="IH16540" s="1009"/>
      <c r="II16540" s="1009"/>
      <c r="IJ16540" s="1009"/>
      <c r="IK16540" s="1009"/>
      <c r="IL16540" s="1009"/>
      <c r="IM16540" s="1009"/>
    </row>
    <row r="16541" spans="17:247" x14ac:dyDescent="0.25">
      <c r="Q16541" s="1333"/>
      <c r="R16541" s="1333"/>
      <c r="S16541" s="669"/>
      <c r="T16541" s="669"/>
      <c r="U16541" s="669"/>
      <c r="AG16541" s="873"/>
      <c r="AN16541" s="669"/>
      <c r="IG16541" s="1009"/>
      <c r="IH16541" s="1009"/>
      <c r="II16541" s="1009"/>
      <c r="IJ16541" s="1009"/>
      <c r="IK16541" s="1009"/>
      <c r="IL16541" s="1009"/>
      <c r="IM16541" s="1009"/>
    </row>
    <row r="16542" spans="17:247" x14ac:dyDescent="0.25">
      <c r="Q16542" s="1333"/>
      <c r="R16542" s="1333"/>
      <c r="S16542" s="669"/>
      <c r="T16542" s="669"/>
      <c r="U16542" s="669"/>
      <c r="AG16542" s="873"/>
      <c r="AN16542" s="669"/>
      <c r="IG16542" s="1009"/>
      <c r="IH16542" s="1009"/>
      <c r="II16542" s="1009"/>
      <c r="IJ16542" s="1009"/>
      <c r="IK16542" s="1009"/>
      <c r="IL16542" s="1009"/>
      <c r="IM16542" s="1009"/>
    </row>
    <row r="16543" spans="17:247" x14ac:dyDescent="0.25">
      <c r="Q16543" s="1333"/>
      <c r="R16543" s="1333"/>
      <c r="S16543" s="669"/>
      <c r="T16543" s="669"/>
      <c r="U16543" s="669"/>
      <c r="AG16543" s="873"/>
      <c r="AN16543" s="669"/>
      <c r="IG16543" s="1009"/>
      <c r="IH16543" s="1009"/>
      <c r="II16543" s="1009"/>
      <c r="IJ16543" s="1009"/>
      <c r="IK16543" s="1009"/>
      <c r="IL16543" s="1009"/>
      <c r="IM16543" s="1009"/>
    </row>
    <row r="16544" spans="17:247" x14ac:dyDescent="0.25">
      <c r="Q16544" s="1333"/>
      <c r="R16544" s="1333"/>
      <c r="S16544" s="669"/>
      <c r="T16544" s="669"/>
      <c r="U16544" s="669"/>
      <c r="AG16544" s="873"/>
      <c r="AN16544" s="669"/>
      <c r="IG16544" s="1009"/>
      <c r="IH16544" s="1009"/>
      <c r="II16544" s="1009"/>
      <c r="IJ16544" s="1009"/>
      <c r="IK16544" s="1009"/>
      <c r="IL16544" s="1009"/>
      <c r="IM16544" s="1009"/>
    </row>
    <row r="16545" spans="17:247" x14ac:dyDescent="0.25">
      <c r="Q16545" s="1333"/>
      <c r="R16545" s="1333"/>
      <c r="S16545" s="669"/>
      <c r="T16545" s="669"/>
      <c r="U16545" s="669"/>
      <c r="AG16545" s="873"/>
      <c r="AN16545" s="669"/>
      <c r="IG16545" s="1009"/>
      <c r="IH16545" s="1009"/>
      <c r="II16545" s="1009"/>
      <c r="IJ16545" s="1009"/>
      <c r="IK16545" s="1009"/>
      <c r="IL16545" s="1009"/>
      <c r="IM16545" s="1009"/>
    </row>
    <row r="16546" spans="17:247" x14ac:dyDescent="0.25">
      <c r="Q16546" s="1333"/>
      <c r="R16546" s="1333"/>
      <c r="S16546" s="669"/>
      <c r="T16546" s="669"/>
      <c r="U16546" s="669"/>
      <c r="AG16546" s="873"/>
      <c r="AN16546" s="669"/>
      <c r="IG16546" s="1009"/>
      <c r="IH16546" s="1009"/>
      <c r="II16546" s="1009"/>
      <c r="IJ16546" s="1009"/>
      <c r="IK16546" s="1009"/>
      <c r="IL16546" s="1009"/>
      <c r="IM16546" s="1009"/>
    </row>
    <row r="16547" spans="17:247" x14ac:dyDescent="0.25">
      <c r="Q16547" s="1333"/>
      <c r="R16547" s="1333"/>
      <c r="S16547" s="669"/>
      <c r="T16547" s="669"/>
      <c r="U16547" s="669"/>
      <c r="AG16547" s="873"/>
      <c r="AN16547" s="669"/>
      <c r="IG16547" s="1009"/>
      <c r="IH16547" s="1009"/>
      <c r="II16547" s="1009"/>
      <c r="IJ16547" s="1009"/>
      <c r="IK16547" s="1009"/>
      <c r="IL16547" s="1009"/>
      <c r="IM16547" s="1009"/>
    </row>
    <row r="16548" spans="17:247" x14ac:dyDescent="0.25">
      <c r="Q16548" s="1333"/>
      <c r="R16548" s="1333"/>
      <c r="S16548" s="669"/>
      <c r="T16548" s="669"/>
      <c r="U16548" s="669"/>
      <c r="AG16548" s="873"/>
      <c r="AN16548" s="669"/>
      <c r="IG16548" s="1009"/>
      <c r="IH16548" s="1009"/>
      <c r="II16548" s="1009"/>
      <c r="IJ16548" s="1009"/>
      <c r="IK16548" s="1009"/>
      <c r="IL16548" s="1009"/>
      <c r="IM16548" s="1009"/>
    </row>
    <row r="16549" spans="17:247" x14ac:dyDescent="0.25">
      <c r="Q16549" s="1333"/>
      <c r="R16549" s="1333"/>
      <c r="S16549" s="669"/>
      <c r="T16549" s="669"/>
      <c r="U16549" s="669"/>
      <c r="AG16549" s="873"/>
      <c r="AN16549" s="669"/>
      <c r="IG16549" s="1009"/>
      <c r="IH16549" s="1009"/>
      <c r="II16549" s="1009"/>
      <c r="IJ16549" s="1009"/>
      <c r="IK16549" s="1009"/>
      <c r="IL16549" s="1009"/>
      <c r="IM16549" s="1009"/>
    </row>
    <row r="16550" spans="17:247" x14ac:dyDescent="0.25">
      <c r="Q16550" s="1333"/>
      <c r="R16550" s="1333"/>
      <c r="S16550" s="669"/>
      <c r="T16550" s="669"/>
      <c r="U16550" s="669"/>
      <c r="AG16550" s="873"/>
      <c r="AN16550" s="669"/>
      <c r="IG16550" s="1009"/>
      <c r="IH16550" s="1009"/>
      <c r="II16550" s="1009"/>
      <c r="IJ16550" s="1009"/>
      <c r="IK16550" s="1009"/>
      <c r="IL16550" s="1009"/>
      <c r="IM16550" s="1009"/>
    </row>
    <row r="16551" spans="17:247" x14ac:dyDescent="0.25">
      <c r="Q16551" s="1333"/>
      <c r="R16551" s="1333"/>
      <c r="S16551" s="669"/>
      <c r="T16551" s="669"/>
      <c r="U16551" s="669"/>
      <c r="AG16551" s="873"/>
      <c r="AN16551" s="669"/>
      <c r="IG16551" s="1009"/>
      <c r="IH16551" s="1009"/>
      <c r="II16551" s="1009"/>
      <c r="IJ16551" s="1009"/>
      <c r="IK16551" s="1009"/>
      <c r="IL16551" s="1009"/>
      <c r="IM16551" s="1009"/>
    </row>
    <row r="16552" spans="17:247" x14ac:dyDescent="0.25">
      <c r="Q16552" s="1333"/>
      <c r="R16552" s="1333"/>
      <c r="S16552" s="669"/>
      <c r="T16552" s="669"/>
      <c r="U16552" s="669"/>
      <c r="AG16552" s="873"/>
      <c r="AN16552" s="669"/>
      <c r="IG16552" s="1009"/>
      <c r="IH16552" s="1009"/>
      <c r="II16552" s="1009"/>
      <c r="IJ16552" s="1009"/>
      <c r="IK16552" s="1009"/>
      <c r="IL16552" s="1009"/>
      <c r="IM16552" s="1009"/>
    </row>
    <row r="16553" spans="17:247" x14ac:dyDescent="0.25">
      <c r="Q16553" s="1333"/>
      <c r="R16553" s="1333"/>
      <c r="S16553" s="669"/>
      <c r="T16553" s="669"/>
      <c r="U16553" s="669"/>
      <c r="AG16553" s="873"/>
      <c r="AN16553" s="669"/>
      <c r="IG16553" s="1009"/>
      <c r="IH16553" s="1009"/>
      <c r="II16553" s="1009"/>
      <c r="IJ16553" s="1009"/>
      <c r="IK16553" s="1009"/>
      <c r="IL16553" s="1009"/>
      <c r="IM16553" s="1009"/>
    </row>
    <row r="16554" spans="17:247" x14ac:dyDescent="0.25">
      <c r="Q16554" s="1333"/>
      <c r="R16554" s="1333"/>
      <c r="S16554" s="669"/>
      <c r="T16554" s="669"/>
      <c r="U16554" s="669"/>
      <c r="AG16554" s="873"/>
      <c r="AN16554" s="669"/>
      <c r="IG16554" s="1009"/>
      <c r="IH16554" s="1009"/>
      <c r="II16554" s="1009"/>
      <c r="IJ16554" s="1009"/>
      <c r="IK16554" s="1009"/>
      <c r="IL16554" s="1009"/>
      <c r="IM16554" s="1009"/>
    </row>
    <row r="16555" spans="17:247" x14ac:dyDescent="0.25">
      <c r="Q16555" s="1333"/>
      <c r="R16555" s="1333"/>
      <c r="S16555" s="669"/>
      <c r="T16555" s="669"/>
      <c r="U16555" s="669"/>
      <c r="AG16555" s="873"/>
      <c r="AN16555" s="669"/>
      <c r="IG16555" s="1009"/>
      <c r="IH16555" s="1009"/>
      <c r="II16555" s="1009"/>
      <c r="IJ16555" s="1009"/>
      <c r="IK16555" s="1009"/>
      <c r="IL16555" s="1009"/>
      <c r="IM16555" s="1009"/>
    </row>
    <row r="16556" spans="17:247" x14ac:dyDescent="0.25">
      <c r="Q16556" s="1333"/>
      <c r="R16556" s="1333"/>
      <c r="S16556" s="669"/>
      <c r="T16556" s="669"/>
      <c r="U16556" s="669"/>
      <c r="AG16556" s="873"/>
      <c r="AN16556" s="669"/>
      <c r="IG16556" s="1009"/>
      <c r="IH16556" s="1009"/>
      <c r="II16556" s="1009"/>
      <c r="IJ16556" s="1009"/>
      <c r="IK16556" s="1009"/>
      <c r="IL16556" s="1009"/>
      <c r="IM16556" s="1009"/>
    </row>
    <row r="16557" spans="17:247" x14ac:dyDescent="0.25">
      <c r="Q16557" s="1333"/>
      <c r="R16557" s="1333"/>
      <c r="S16557" s="669"/>
      <c r="T16557" s="669"/>
      <c r="U16557" s="669"/>
      <c r="AG16557" s="873"/>
      <c r="AN16557" s="669"/>
      <c r="IG16557" s="1009"/>
      <c r="IH16557" s="1009"/>
      <c r="II16557" s="1009"/>
      <c r="IJ16557" s="1009"/>
      <c r="IK16557" s="1009"/>
      <c r="IL16557" s="1009"/>
      <c r="IM16557" s="1009"/>
    </row>
    <row r="16558" spans="17:247" x14ac:dyDescent="0.25">
      <c r="Q16558" s="1333"/>
      <c r="R16558" s="1333"/>
      <c r="S16558" s="669"/>
      <c r="T16558" s="669"/>
      <c r="U16558" s="669"/>
      <c r="AG16558" s="873"/>
      <c r="AN16558" s="669"/>
      <c r="IG16558" s="1009"/>
      <c r="IH16558" s="1009"/>
      <c r="II16558" s="1009"/>
      <c r="IJ16558" s="1009"/>
      <c r="IK16558" s="1009"/>
      <c r="IL16558" s="1009"/>
      <c r="IM16558" s="1009"/>
    </row>
    <row r="16559" spans="17:247" x14ac:dyDescent="0.25">
      <c r="Q16559" s="1333"/>
      <c r="R16559" s="1333"/>
      <c r="S16559" s="669"/>
      <c r="T16559" s="669"/>
      <c r="U16559" s="669"/>
      <c r="AG16559" s="873"/>
      <c r="AN16559" s="669"/>
      <c r="IG16559" s="1009"/>
      <c r="IH16559" s="1009"/>
      <c r="II16559" s="1009"/>
      <c r="IJ16559" s="1009"/>
      <c r="IK16559" s="1009"/>
      <c r="IL16559" s="1009"/>
      <c r="IM16559" s="1009"/>
    </row>
    <row r="16560" spans="17:247" x14ac:dyDescent="0.25">
      <c r="Q16560" s="1333"/>
      <c r="R16560" s="1333"/>
      <c r="S16560" s="669"/>
      <c r="T16560" s="669"/>
      <c r="U16560" s="669"/>
      <c r="AG16560" s="873"/>
      <c r="AN16560" s="669"/>
      <c r="IG16560" s="1009"/>
      <c r="IH16560" s="1009"/>
      <c r="II16560" s="1009"/>
      <c r="IJ16560" s="1009"/>
      <c r="IK16560" s="1009"/>
      <c r="IL16560" s="1009"/>
      <c r="IM16560" s="1009"/>
    </row>
    <row r="16561" spans="17:247" x14ac:dyDescent="0.25">
      <c r="Q16561" s="1333"/>
      <c r="R16561" s="1333"/>
      <c r="S16561" s="669"/>
      <c r="T16561" s="669"/>
      <c r="U16561" s="669"/>
      <c r="AG16561" s="873"/>
      <c r="AN16561" s="669"/>
      <c r="IG16561" s="1009"/>
      <c r="IH16561" s="1009"/>
      <c r="II16561" s="1009"/>
      <c r="IJ16561" s="1009"/>
      <c r="IK16561" s="1009"/>
      <c r="IL16561" s="1009"/>
      <c r="IM16561" s="1009"/>
    </row>
    <row r="16562" spans="17:247" x14ac:dyDescent="0.25">
      <c r="Q16562" s="1333"/>
      <c r="R16562" s="1333"/>
      <c r="S16562" s="669"/>
      <c r="T16562" s="669"/>
      <c r="U16562" s="669"/>
      <c r="AG16562" s="873"/>
      <c r="AN16562" s="669"/>
      <c r="IG16562" s="1009"/>
      <c r="IH16562" s="1009"/>
      <c r="II16562" s="1009"/>
      <c r="IJ16562" s="1009"/>
      <c r="IK16562" s="1009"/>
      <c r="IL16562" s="1009"/>
      <c r="IM16562" s="1009"/>
    </row>
    <row r="16563" spans="17:247" x14ac:dyDescent="0.25">
      <c r="Q16563" s="1333"/>
      <c r="R16563" s="1333"/>
      <c r="S16563" s="669"/>
      <c r="T16563" s="669"/>
      <c r="U16563" s="669"/>
      <c r="AG16563" s="873"/>
      <c r="AN16563" s="669"/>
      <c r="IG16563" s="1009"/>
      <c r="IH16563" s="1009"/>
      <c r="II16563" s="1009"/>
      <c r="IJ16563" s="1009"/>
      <c r="IK16563" s="1009"/>
      <c r="IL16563" s="1009"/>
      <c r="IM16563" s="1009"/>
    </row>
    <row r="16564" spans="17:247" x14ac:dyDescent="0.25">
      <c r="Q16564" s="1333"/>
      <c r="R16564" s="1333"/>
      <c r="S16564" s="669"/>
      <c r="T16564" s="669"/>
      <c r="U16564" s="669"/>
      <c r="AG16564" s="873"/>
      <c r="AN16564" s="669"/>
      <c r="IG16564" s="1009"/>
      <c r="IH16564" s="1009"/>
      <c r="II16564" s="1009"/>
      <c r="IJ16564" s="1009"/>
      <c r="IK16564" s="1009"/>
      <c r="IL16564" s="1009"/>
      <c r="IM16564" s="1009"/>
    </row>
    <row r="16565" spans="17:247" x14ac:dyDescent="0.25">
      <c r="Q16565" s="1333"/>
      <c r="R16565" s="1333"/>
      <c r="S16565" s="669"/>
      <c r="T16565" s="669"/>
      <c r="U16565" s="669"/>
      <c r="AG16565" s="873"/>
      <c r="AN16565" s="669"/>
      <c r="IG16565" s="1009"/>
      <c r="IH16565" s="1009"/>
      <c r="II16565" s="1009"/>
      <c r="IJ16565" s="1009"/>
      <c r="IK16565" s="1009"/>
      <c r="IL16565" s="1009"/>
      <c r="IM16565" s="1009"/>
    </row>
    <row r="16566" spans="17:247" x14ac:dyDescent="0.25">
      <c r="Q16566" s="1333"/>
      <c r="R16566" s="1333"/>
      <c r="S16566" s="669"/>
      <c r="T16566" s="669"/>
      <c r="U16566" s="669"/>
      <c r="AG16566" s="873"/>
      <c r="AN16566" s="669"/>
      <c r="IG16566" s="1009"/>
      <c r="IH16566" s="1009"/>
      <c r="II16566" s="1009"/>
      <c r="IJ16566" s="1009"/>
      <c r="IK16566" s="1009"/>
      <c r="IL16566" s="1009"/>
      <c r="IM16566" s="1009"/>
    </row>
    <row r="16567" spans="17:247" x14ac:dyDescent="0.25">
      <c r="Q16567" s="1333"/>
      <c r="R16567" s="1333"/>
      <c r="S16567" s="669"/>
      <c r="T16567" s="669"/>
      <c r="U16567" s="669"/>
      <c r="AG16567" s="873"/>
      <c r="AN16567" s="669"/>
      <c r="IG16567" s="1009"/>
      <c r="IH16567" s="1009"/>
      <c r="II16567" s="1009"/>
      <c r="IJ16567" s="1009"/>
      <c r="IK16567" s="1009"/>
      <c r="IL16567" s="1009"/>
      <c r="IM16567" s="1009"/>
    </row>
    <row r="16568" spans="17:247" x14ac:dyDescent="0.25">
      <c r="Q16568" s="1333"/>
      <c r="R16568" s="1333"/>
      <c r="S16568" s="669"/>
      <c r="T16568" s="669"/>
      <c r="U16568" s="669"/>
      <c r="AG16568" s="873"/>
      <c r="AN16568" s="669"/>
      <c r="IG16568" s="1009"/>
      <c r="IH16568" s="1009"/>
      <c r="II16568" s="1009"/>
      <c r="IJ16568" s="1009"/>
      <c r="IK16568" s="1009"/>
      <c r="IL16568" s="1009"/>
      <c r="IM16568" s="1009"/>
    </row>
    <row r="16569" spans="17:247" x14ac:dyDescent="0.25">
      <c r="Q16569" s="1333"/>
      <c r="R16569" s="1333"/>
      <c r="S16569" s="669"/>
      <c r="T16569" s="669"/>
      <c r="U16569" s="669"/>
      <c r="AG16569" s="873"/>
      <c r="AN16569" s="669"/>
      <c r="IG16569" s="1009"/>
      <c r="IH16569" s="1009"/>
      <c r="II16569" s="1009"/>
      <c r="IJ16569" s="1009"/>
      <c r="IK16569" s="1009"/>
      <c r="IL16569" s="1009"/>
      <c r="IM16569" s="1009"/>
    </row>
    <row r="16570" spans="17:247" x14ac:dyDescent="0.25">
      <c r="Q16570" s="1333"/>
      <c r="R16570" s="1333"/>
      <c r="S16570" s="669"/>
      <c r="T16570" s="669"/>
      <c r="U16570" s="669"/>
      <c r="AG16570" s="873"/>
      <c r="AN16570" s="669"/>
      <c r="IG16570" s="1009"/>
      <c r="IH16570" s="1009"/>
      <c r="II16570" s="1009"/>
      <c r="IJ16570" s="1009"/>
      <c r="IK16570" s="1009"/>
      <c r="IL16570" s="1009"/>
      <c r="IM16570" s="1009"/>
    </row>
    <row r="16571" spans="17:247" x14ac:dyDescent="0.25">
      <c r="Q16571" s="1333"/>
      <c r="R16571" s="1333"/>
      <c r="S16571" s="669"/>
      <c r="T16571" s="669"/>
      <c r="U16571" s="669"/>
      <c r="AG16571" s="873"/>
      <c r="AN16571" s="669"/>
      <c r="IG16571" s="1009"/>
      <c r="IH16571" s="1009"/>
      <c r="II16571" s="1009"/>
      <c r="IJ16571" s="1009"/>
      <c r="IK16571" s="1009"/>
      <c r="IL16571" s="1009"/>
      <c r="IM16571" s="1009"/>
    </row>
    <row r="16572" spans="17:247" x14ac:dyDescent="0.25">
      <c r="Q16572" s="1333"/>
      <c r="R16572" s="1333"/>
      <c r="S16572" s="669"/>
      <c r="T16572" s="669"/>
      <c r="U16572" s="669"/>
      <c r="AG16572" s="873"/>
      <c r="AN16572" s="669"/>
      <c r="IG16572" s="1009"/>
      <c r="IH16572" s="1009"/>
      <c r="II16572" s="1009"/>
      <c r="IJ16572" s="1009"/>
      <c r="IK16572" s="1009"/>
      <c r="IL16572" s="1009"/>
      <c r="IM16572" s="1009"/>
    </row>
    <row r="16573" spans="17:247" x14ac:dyDescent="0.25">
      <c r="Q16573" s="1333"/>
      <c r="R16573" s="1333"/>
      <c r="S16573" s="669"/>
      <c r="T16573" s="669"/>
      <c r="U16573" s="669"/>
      <c r="AG16573" s="873"/>
      <c r="AN16573" s="669"/>
      <c r="IG16573" s="1009"/>
      <c r="IH16573" s="1009"/>
      <c r="II16573" s="1009"/>
      <c r="IJ16573" s="1009"/>
      <c r="IK16573" s="1009"/>
      <c r="IL16573" s="1009"/>
      <c r="IM16573" s="1009"/>
    </row>
    <row r="16574" spans="17:247" x14ac:dyDescent="0.25">
      <c r="Q16574" s="1333"/>
      <c r="R16574" s="1333"/>
      <c r="S16574" s="669"/>
      <c r="T16574" s="669"/>
      <c r="U16574" s="669"/>
      <c r="AG16574" s="873"/>
      <c r="AN16574" s="669"/>
      <c r="IG16574" s="1009"/>
      <c r="IH16574" s="1009"/>
      <c r="II16574" s="1009"/>
      <c r="IJ16574" s="1009"/>
      <c r="IK16574" s="1009"/>
      <c r="IL16574" s="1009"/>
      <c r="IM16574" s="1009"/>
    </row>
    <row r="16575" spans="17:247" x14ac:dyDescent="0.25">
      <c r="Q16575" s="1333"/>
      <c r="R16575" s="1333"/>
      <c r="S16575" s="669"/>
      <c r="T16575" s="669"/>
      <c r="U16575" s="669"/>
      <c r="AG16575" s="873"/>
      <c r="AN16575" s="669"/>
      <c r="IG16575" s="1009"/>
      <c r="IH16575" s="1009"/>
      <c r="II16575" s="1009"/>
      <c r="IJ16575" s="1009"/>
      <c r="IK16575" s="1009"/>
      <c r="IL16575" s="1009"/>
      <c r="IM16575" s="1009"/>
    </row>
    <row r="16576" spans="17:247" x14ac:dyDescent="0.25">
      <c r="Q16576" s="1333"/>
      <c r="R16576" s="1333"/>
      <c r="S16576" s="669"/>
      <c r="T16576" s="669"/>
      <c r="U16576" s="669"/>
      <c r="AG16576" s="873"/>
      <c r="AN16576" s="669"/>
      <c r="IG16576" s="1009"/>
      <c r="IH16576" s="1009"/>
      <c r="II16576" s="1009"/>
      <c r="IJ16576" s="1009"/>
      <c r="IK16576" s="1009"/>
      <c r="IL16576" s="1009"/>
      <c r="IM16576" s="1009"/>
    </row>
    <row r="16577" spans="17:247" x14ac:dyDescent="0.25">
      <c r="Q16577" s="1333"/>
      <c r="R16577" s="1333"/>
      <c r="S16577" s="669"/>
      <c r="T16577" s="669"/>
      <c r="U16577" s="669"/>
      <c r="AG16577" s="873"/>
      <c r="AN16577" s="669"/>
      <c r="IG16577" s="1009"/>
      <c r="IH16577" s="1009"/>
      <c r="II16577" s="1009"/>
      <c r="IJ16577" s="1009"/>
      <c r="IK16577" s="1009"/>
      <c r="IL16577" s="1009"/>
      <c r="IM16577" s="1009"/>
    </row>
    <row r="16578" spans="17:247" x14ac:dyDescent="0.25">
      <c r="Q16578" s="1333"/>
      <c r="R16578" s="1333"/>
      <c r="S16578" s="669"/>
      <c r="T16578" s="669"/>
      <c r="U16578" s="669"/>
      <c r="AG16578" s="873"/>
      <c r="AN16578" s="669"/>
      <c r="IG16578" s="1009"/>
      <c r="IH16578" s="1009"/>
      <c r="II16578" s="1009"/>
      <c r="IJ16578" s="1009"/>
      <c r="IK16578" s="1009"/>
      <c r="IL16578" s="1009"/>
      <c r="IM16578" s="1009"/>
    </row>
    <row r="16579" spans="17:247" x14ac:dyDescent="0.25">
      <c r="Q16579" s="1333"/>
      <c r="R16579" s="1333"/>
      <c r="S16579" s="669"/>
      <c r="T16579" s="669"/>
      <c r="U16579" s="669"/>
      <c r="AG16579" s="873"/>
      <c r="AN16579" s="669"/>
      <c r="IG16579" s="1009"/>
      <c r="IH16579" s="1009"/>
      <c r="II16579" s="1009"/>
      <c r="IJ16579" s="1009"/>
      <c r="IK16579" s="1009"/>
      <c r="IL16579" s="1009"/>
      <c r="IM16579" s="1009"/>
    </row>
    <row r="16580" spans="17:247" x14ac:dyDescent="0.25">
      <c r="Q16580" s="1333"/>
      <c r="R16580" s="1333"/>
      <c r="S16580" s="669"/>
      <c r="T16580" s="669"/>
      <c r="U16580" s="669"/>
      <c r="AG16580" s="873"/>
      <c r="AN16580" s="669"/>
      <c r="IG16580" s="1009"/>
      <c r="IH16580" s="1009"/>
      <c r="II16580" s="1009"/>
      <c r="IJ16580" s="1009"/>
      <c r="IK16580" s="1009"/>
      <c r="IL16580" s="1009"/>
      <c r="IM16580" s="1009"/>
    </row>
    <row r="16581" spans="17:247" x14ac:dyDescent="0.25">
      <c r="Q16581" s="1333"/>
      <c r="R16581" s="1333"/>
      <c r="S16581" s="669"/>
      <c r="T16581" s="669"/>
      <c r="U16581" s="669"/>
      <c r="AG16581" s="873"/>
      <c r="AN16581" s="669"/>
      <c r="IG16581" s="1009"/>
      <c r="IH16581" s="1009"/>
      <c r="II16581" s="1009"/>
      <c r="IJ16581" s="1009"/>
      <c r="IK16581" s="1009"/>
      <c r="IL16581" s="1009"/>
      <c r="IM16581" s="1009"/>
    </row>
    <row r="16582" spans="17:247" x14ac:dyDescent="0.25">
      <c r="Q16582" s="1333"/>
      <c r="R16582" s="1333"/>
      <c r="S16582" s="669"/>
      <c r="T16582" s="669"/>
      <c r="U16582" s="669"/>
      <c r="AG16582" s="873"/>
      <c r="AN16582" s="669"/>
      <c r="IG16582" s="1009"/>
      <c r="IH16582" s="1009"/>
      <c r="II16582" s="1009"/>
      <c r="IJ16582" s="1009"/>
      <c r="IK16582" s="1009"/>
      <c r="IL16582" s="1009"/>
      <c r="IM16582" s="1009"/>
    </row>
    <row r="16583" spans="17:247" x14ac:dyDescent="0.25">
      <c r="Q16583" s="1333"/>
      <c r="R16583" s="1333"/>
      <c r="S16583" s="669"/>
      <c r="T16583" s="669"/>
      <c r="U16583" s="669"/>
      <c r="AG16583" s="873"/>
      <c r="AN16583" s="669"/>
      <c r="IG16583" s="1009"/>
      <c r="IH16583" s="1009"/>
      <c r="II16583" s="1009"/>
      <c r="IJ16583" s="1009"/>
      <c r="IK16583" s="1009"/>
      <c r="IL16583" s="1009"/>
      <c r="IM16583" s="1009"/>
    </row>
    <row r="16584" spans="17:247" x14ac:dyDescent="0.25">
      <c r="Q16584" s="1333"/>
      <c r="R16584" s="1333"/>
      <c r="S16584" s="669"/>
      <c r="T16584" s="669"/>
      <c r="U16584" s="669"/>
      <c r="AG16584" s="873"/>
      <c r="AN16584" s="669"/>
      <c r="IG16584" s="1009"/>
      <c r="IH16584" s="1009"/>
      <c r="II16584" s="1009"/>
      <c r="IJ16584" s="1009"/>
      <c r="IK16584" s="1009"/>
      <c r="IL16584" s="1009"/>
      <c r="IM16584" s="1009"/>
    </row>
    <row r="16585" spans="17:247" x14ac:dyDescent="0.25">
      <c r="Q16585" s="1333"/>
      <c r="R16585" s="1333"/>
      <c r="S16585" s="669"/>
      <c r="T16585" s="669"/>
      <c r="U16585" s="669"/>
      <c r="AG16585" s="873"/>
      <c r="AN16585" s="669"/>
      <c r="IG16585" s="1009"/>
      <c r="IH16585" s="1009"/>
      <c r="II16585" s="1009"/>
      <c r="IJ16585" s="1009"/>
      <c r="IK16585" s="1009"/>
      <c r="IL16585" s="1009"/>
      <c r="IM16585" s="1009"/>
    </row>
    <row r="16586" spans="17:247" x14ac:dyDescent="0.25">
      <c r="Q16586" s="1333"/>
      <c r="R16586" s="1333"/>
      <c r="S16586" s="669"/>
      <c r="T16586" s="669"/>
      <c r="U16586" s="669"/>
      <c r="AG16586" s="873"/>
      <c r="AN16586" s="669"/>
      <c r="IG16586" s="1009"/>
      <c r="IH16586" s="1009"/>
      <c r="II16586" s="1009"/>
      <c r="IJ16586" s="1009"/>
      <c r="IK16586" s="1009"/>
      <c r="IL16586" s="1009"/>
      <c r="IM16586" s="1009"/>
    </row>
    <row r="16587" spans="17:247" x14ac:dyDescent="0.25">
      <c r="Q16587" s="1333"/>
      <c r="R16587" s="1333"/>
      <c r="S16587" s="669"/>
      <c r="T16587" s="669"/>
      <c r="U16587" s="669"/>
      <c r="AG16587" s="873"/>
      <c r="AN16587" s="669"/>
      <c r="IG16587" s="1009"/>
      <c r="IH16587" s="1009"/>
      <c r="II16587" s="1009"/>
      <c r="IJ16587" s="1009"/>
      <c r="IK16587" s="1009"/>
      <c r="IL16587" s="1009"/>
      <c r="IM16587" s="1009"/>
    </row>
    <row r="16588" spans="17:247" x14ac:dyDescent="0.25">
      <c r="Q16588" s="1333"/>
      <c r="R16588" s="1333"/>
      <c r="S16588" s="669"/>
      <c r="T16588" s="669"/>
      <c r="U16588" s="669"/>
      <c r="AG16588" s="873"/>
      <c r="AN16588" s="669"/>
      <c r="IG16588" s="1009"/>
      <c r="IH16588" s="1009"/>
      <c r="II16588" s="1009"/>
      <c r="IJ16588" s="1009"/>
      <c r="IK16588" s="1009"/>
      <c r="IL16588" s="1009"/>
      <c r="IM16588" s="1009"/>
    </row>
    <row r="16589" spans="17:247" x14ac:dyDescent="0.25">
      <c r="Q16589" s="1333"/>
      <c r="R16589" s="1333"/>
      <c r="S16589" s="669"/>
      <c r="T16589" s="669"/>
      <c r="U16589" s="669"/>
      <c r="AG16589" s="873"/>
      <c r="AN16589" s="669"/>
      <c r="IG16589" s="1009"/>
      <c r="IH16589" s="1009"/>
      <c r="II16589" s="1009"/>
      <c r="IJ16589" s="1009"/>
      <c r="IK16589" s="1009"/>
      <c r="IL16589" s="1009"/>
      <c r="IM16589" s="1009"/>
    </row>
    <row r="16590" spans="17:247" x14ac:dyDescent="0.25">
      <c r="Q16590" s="1333"/>
      <c r="R16590" s="1333"/>
      <c r="S16590" s="669"/>
      <c r="T16590" s="669"/>
      <c r="U16590" s="669"/>
      <c r="AG16590" s="873"/>
      <c r="AN16590" s="669"/>
      <c r="IG16590" s="1009"/>
      <c r="IH16590" s="1009"/>
      <c r="II16590" s="1009"/>
      <c r="IJ16590" s="1009"/>
      <c r="IK16590" s="1009"/>
      <c r="IL16590" s="1009"/>
      <c r="IM16590" s="1009"/>
    </row>
    <row r="16591" spans="17:247" x14ac:dyDescent="0.25">
      <c r="Q16591" s="1333"/>
      <c r="R16591" s="1333"/>
      <c r="S16591" s="669"/>
      <c r="T16591" s="669"/>
      <c r="U16591" s="669"/>
      <c r="AG16591" s="873"/>
      <c r="AN16591" s="669"/>
      <c r="IG16591" s="1009"/>
      <c r="IH16591" s="1009"/>
      <c r="II16591" s="1009"/>
      <c r="IJ16591" s="1009"/>
      <c r="IK16591" s="1009"/>
      <c r="IL16591" s="1009"/>
      <c r="IM16591" s="1009"/>
    </row>
    <row r="16592" spans="17:247" x14ac:dyDescent="0.25">
      <c r="Q16592" s="1333"/>
      <c r="R16592" s="1333"/>
      <c r="S16592" s="669"/>
      <c r="T16592" s="669"/>
      <c r="U16592" s="669"/>
      <c r="AG16592" s="873"/>
      <c r="AN16592" s="669"/>
      <c r="IG16592" s="1009"/>
      <c r="IH16592" s="1009"/>
      <c r="II16592" s="1009"/>
      <c r="IJ16592" s="1009"/>
      <c r="IK16592" s="1009"/>
      <c r="IL16592" s="1009"/>
      <c r="IM16592" s="1009"/>
    </row>
    <row r="16593" spans="17:247" x14ac:dyDescent="0.25">
      <c r="Q16593" s="1333"/>
      <c r="R16593" s="1333"/>
      <c r="S16593" s="669"/>
      <c r="T16593" s="669"/>
      <c r="U16593" s="669"/>
      <c r="AG16593" s="873"/>
      <c r="AN16593" s="669"/>
      <c r="IG16593" s="1009"/>
      <c r="IH16593" s="1009"/>
      <c r="II16593" s="1009"/>
      <c r="IJ16593" s="1009"/>
      <c r="IK16593" s="1009"/>
      <c r="IL16593" s="1009"/>
      <c r="IM16593" s="1009"/>
    </row>
    <row r="16594" spans="17:247" x14ac:dyDescent="0.25">
      <c r="Q16594" s="1333"/>
      <c r="R16594" s="1333"/>
      <c r="S16594" s="669"/>
      <c r="T16594" s="669"/>
      <c r="U16594" s="669"/>
      <c r="AG16594" s="873"/>
      <c r="AN16594" s="669"/>
      <c r="IG16594" s="1009"/>
      <c r="IH16594" s="1009"/>
      <c r="II16594" s="1009"/>
      <c r="IJ16594" s="1009"/>
      <c r="IK16594" s="1009"/>
      <c r="IL16594" s="1009"/>
      <c r="IM16594" s="1009"/>
    </row>
    <row r="16595" spans="17:247" x14ac:dyDescent="0.25">
      <c r="Q16595" s="1333"/>
      <c r="R16595" s="1333"/>
      <c r="S16595" s="669"/>
      <c r="T16595" s="669"/>
      <c r="U16595" s="669"/>
      <c r="AG16595" s="873"/>
      <c r="AN16595" s="669"/>
      <c r="IG16595" s="1009"/>
      <c r="IH16595" s="1009"/>
      <c r="II16595" s="1009"/>
      <c r="IJ16595" s="1009"/>
      <c r="IK16595" s="1009"/>
      <c r="IL16595" s="1009"/>
      <c r="IM16595" s="1009"/>
    </row>
    <row r="16596" spans="17:247" x14ac:dyDescent="0.25">
      <c r="Q16596" s="1333"/>
      <c r="R16596" s="1333"/>
      <c r="S16596" s="669"/>
      <c r="T16596" s="669"/>
      <c r="U16596" s="669"/>
      <c r="AG16596" s="873"/>
      <c r="AN16596" s="669"/>
      <c r="IG16596" s="1009"/>
      <c r="IH16596" s="1009"/>
      <c r="II16596" s="1009"/>
      <c r="IJ16596" s="1009"/>
      <c r="IK16596" s="1009"/>
      <c r="IL16596" s="1009"/>
      <c r="IM16596" s="1009"/>
    </row>
    <row r="16597" spans="17:247" x14ac:dyDescent="0.25">
      <c r="Q16597" s="1333"/>
      <c r="R16597" s="1333"/>
      <c r="S16597" s="669"/>
      <c r="T16597" s="669"/>
      <c r="U16597" s="669"/>
      <c r="AG16597" s="873"/>
      <c r="AN16597" s="669"/>
      <c r="IG16597" s="1009"/>
      <c r="IH16597" s="1009"/>
      <c r="II16597" s="1009"/>
      <c r="IJ16597" s="1009"/>
      <c r="IK16597" s="1009"/>
      <c r="IL16597" s="1009"/>
      <c r="IM16597" s="1009"/>
    </row>
    <row r="16598" spans="17:247" x14ac:dyDescent="0.25">
      <c r="Q16598" s="1333"/>
      <c r="R16598" s="1333"/>
      <c r="S16598" s="669"/>
      <c r="T16598" s="669"/>
      <c r="U16598" s="669"/>
      <c r="AG16598" s="873"/>
      <c r="AN16598" s="669"/>
      <c r="IG16598" s="1009"/>
      <c r="IH16598" s="1009"/>
      <c r="II16598" s="1009"/>
      <c r="IJ16598" s="1009"/>
      <c r="IK16598" s="1009"/>
      <c r="IL16598" s="1009"/>
      <c r="IM16598" s="1009"/>
    </row>
    <row r="16599" spans="17:247" x14ac:dyDescent="0.25">
      <c r="Q16599" s="1333"/>
      <c r="R16599" s="1333"/>
      <c r="S16599" s="669"/>
      <c r="T16599" s="669"/>
      <c r="U16599" s="669"/>
      <c r="AG16599" s="873"/>
      <c r="AN16599" s="669"/>
      <c r="IG16599" s="1009"/>
      <c r="IH16599" s="1009"/>
      <c r="II16599" s="1009"/>
      <c r="IJ16599" s="1009"/>
      <c r="IK16599" s="1009"/>
      <c r="IL16599" s="1009"/>
      <c r="IM16599" s="1009"/>
    </row>
    <row r="16600" spans="17:247" x14ac:dyDescent="0.25">
      <c r="Q16600" s="1333"/>
      <c r="R16600" s="1333"/>
      <c r="S16600" s="669"/>
      <c r="T16600" s="669"/>
      <c r="U16600" s="669"/>
      <c r="AG16600" s="873"/>
      <c r="AN16600" s="669"/>
      <c r="IG16600" s="1009"/>
      <c r="IH16600" s="1009"/>
      <c r="II16600" s="1009"/>
      <c r="IJ16600" s="1009"/>
      <c r="IK16600" s="1009"/>
      <c r="IL16600" s="1009"/>
      <c r="IM16600" s="1009"/>
    </row>
    <row r="16601" spans="17:247" x14ac:dyDescent="0.25">
      <c r="Q16601" s="1333"/>
      <c r="R16601" s="1333"/>
      <c r="S16601" s="669"/>
      <c r="T16601" s="669"/>
      <c r="U16601" s="669"/>
      <c r="AG16601" s="873"/>
      <c r="AN16601" s="669"/>
      <c r="IG16601" s="1009"/>
      <c r="IH16601" s="1009"/>
      <c r="II16601" s="1009"/>
      <c r="IJ16601" s="1009"/>
      <c r="IK16601" s="1009"/>
      <c r="IL16601" s="1009"/>
      <c r="IM16601" s="1009"/>
    </row>
    <row r="16602" spans="17:247" x14ac:dyDescent="0.25">
      <c r="Q16602" s="1333"/>
      <c r="R16602" s="1333"/>
      <c r="S16602" s="669"/>
      <c r="T16602" s="669"/>
      <c r="U16602" s="669"/>
      <c r="AG16602" s="873"/>
      <c r="AN16602" s="669"/>
      <c r="IG16602" s="1009"/>
      <c r="IH16602" s="1009"/>
      <c r="II16602" s="1009"/>
      <c r="IJ16602" s="1009"/>
      <c r="IK16602" s="1009"/>
      <c r="IL16602" s="1009"/>
      <c r="IM16602" s="1009"/>
    </row>
    <row r="16603" spans="17:247" x14ac:dyDescent="0.25">
      <c r="Q16603" s="1333"/>
      <c r="R16603" s="1333"/>
      <c r="S16603" s="669"/>
      <c r="T16603" s="669"/>
      <c r="U16603" s="669"/>
      <c r="AG16603" s="873"/>
      <c r="AN16603" s="669"/>
      <c r="IG16603" s="1009"/>
      <c r="IH16603" s="1009"/>
      <c r="II16603" s="1009"/>
      <c r="IJ16603" s="1009"/>
      <c r="IK16603" s="1009"/>
      <c r="IL16603" s="1009"/>
      <c r="IM16603" s="1009"/>
    </row>
    <row r="16604" spans="17:247" x14ac:dyDescent="0.25">
      <c r="Q16604" s="1333"/>
      <c r="R16604" s="1333"/>
      <c r="S16604" s="669"/>
      <c r="T16604" s="669"/>
      <c r="U16604" s="669"/>
      <c r="AG16604" s="873"/>
      <c r="AN16604" s="669"/>
      <c r="IG16604" s="1009"/>
      <c r="IH16604" s="1009"/>
      <c r="II16604" s="1009"/>
      <c r="IJ16604" s="1009"/>
      <c r="IK16604" s="1009"/>
      <c r="IL16604" s="1009"/>
      <c r="IM16604" s="1009"/>
    </row>
    <row r="16605" spans="17:247" x14ac:dyDescent="0.25">
      <c r="Q16605" s="1333"/>
      <c r="R16605" s="1333"/>
      <c r="S16605" s="669"/>
      <c r="T16605" s="669"/>
      <c r="U16605" s="669"/>
      <c r="AG16605" s="873"/>
      <c r="AN16605" s="669"/>
      <c r="IG16605" s="1009"/>
      <c r="IH16605" s="1009"/>
      <c r="II16605" s="1009"/>
      <c r="IJ16605" s="1009"/>
      <c r="IK16605" s="1009"/>
      <c r="IL16605" s="1009"/>
      <c r="IM16605" s="1009"/>
    </row>
    <row r="16606" spans="17:247" x14ac:dyDescent="0.25">
      <c r="Q16606" s="1333"/>
      <c r="R16606" s="1333"/>
      <c r="S16606" s="669"/>
      <c r="T16606" s="669"/>
      <c r="U16606" s="669"/>
      <c r="AG16606" s="873"/>
      <c r="AN16606" s="669"/>
      <c r="IG16606" s="1009"/>
      <c r="IH16606" s="1009"/>
      <c r="II16606" s="1009"/>
      <c r="IJ16606" s="1009"/>
      <c r="IK16606" s="1009"/>
      <c r="IL16606" s="1009"/>
      <c r="IM16606" s="1009"/>
    </row>
    <row r="16607" spans="17:247" x14ac:dyDescent="0.25">
      <c r="Q16607" s="1333"/>
      <c r="R16607" s="1333"/>
      <c r="S16607" s="669"/>
      <c r="T16607" s="669"/>
      <c r="U16607" s="669"/>
      <c r="AG16607" s="873"/>
      <c r="AN16607" s="669"/>
      <c r="IG16607" s="1009"/>
      <c r="IH16607" s="1009"/>
      <c r="II16607" s="1009"/>
      <c r="IJ16607" s="1009"/>
      <c r="IK16607" s="1009"/>
      <c r="IL16607" s="1009"/>
      <c r="IM16607" s="1009"/>
    </row>
    <row r="16608" spans="17:247" x14ac:dyDescent="0.25">
      <c r="Q16608" s="1333"/>
      <c r="R16608" s="1333"/>
      <c r="S16608" s="669"/>
      <c r="T16608" s="669"/>
      <c r="U16608" s="669"/>
      <c r="AG16608" s="873"/>
      <c r="AN16608" s="669"/>
      <c r="IG16608" s="1009"/>
      <c r="IH16608" s="1009"/>
      <c r="II16608" s="1009"/>
      <c r="IJ16608" s="1009"/>
      <c r="IK16608" s="1009"/>
      <c r="IL16608" s="1009"/>
      <c r="IM16608" s="1009"/>
    </row>
    <row r="16609" spans="17:247" x14ac:dyDescent="0.25">
      <c r="Q16609" s="1333"/>
      <c r="R16609" s="1333"/>
      <c r="S16609" s="669"/>
      <c r="T16609" s="669"/>
      <c r="U16609" s="669"/>
      <c r="AG16609" s="873"/>
      <c r="AN16609" s="669"/>
      <c r="IG16609" s="1009"/>
      <c r="IH16609" s="1009"/>
      <c r="II16609" s="1009"/>
      <c r="IJ16609" s="1009"/>
      <c r="IK16609" s="1009"/>
      <c r="IL16609" s="1009"/>
      <c r="IM16609" s="1009"/>
    </row>
    <row r="16610" spans="17:247" x14ac:dyDescent="0.25">
      <c r="Q16610" s="1333"/>
      <c r="R16610" s="1333"/>
      <c r="S16610" s="669"/>
      <c r="T16610" s="669"/>
      <c r="U16610" s="669"/>
      <c r="AG16610" s="873"/>
      <c r="AN16610" s="669"/>
      <c r="IG16610" s="1009"/>
      <c r="IH16610" s="1009"/>
      <c r="II16610" s="1009"/>
      <c r="IJ16610" s="1009"/>
      <c r="IK16610" s="1009"/>
      <c r="IL16610" s="1009"/>
      <c r="IM16610" s="1009"/>
    </row>
    <row r="16611" spans="17:247" x14ac:dyDescent="0.25">
      <c r="Q16611" s="1333"/>
      <c r="R16611" s="1333"/>
      <c r="S16611" s="669"/>
      <c r="T16611" s="669"/>
      <c r="U16611" s="669"/>
      <c r="AG16611" s="873"/>
      <c r="AN16611" s="669"/>
      <c r="IG16611" s="1009"/>
      <c r="IH16611" s="1009"/>
      <c r="II16611" s="1009"/>
      <c r="IJ16611" s="1009"/>
      <c r="IK16611" s="1009"/>
      <c r="IL16611" s="1009"/>
      <c r="IM16611" s="1009"/>
    </row>
    <row r="16612" spans="17:247" x14ac:dyDescent="0.25">
      <c r="Q16612" s="1333"/>
      <c r="R16612" s="1333"/>
      <c r="S16612" s="669"/>
      <c r="T16612" s="669"/>
      <c r="U16612" s="669"/>
      <c r="AG16612" s="873"/>
      <c r="AN16612" s="669"/>
      <c r="IG16612" s="1009"/>
      <c r="IH16612" s="1009"/>
      <c r="II16612" s="1009"/>
      <c r="IJ16612" s="1009"/>
      <c r="IK16612" s="1009"/>
      <c r="IL16612" s="1009"/>
      <c r="IM16612" s="1009"/>
    </row>
    <row r="16613" spans="17:247" x14ac:dyDescent="0.25">
      <c r="Q16613" s="1333"/>
      <c r="R16613" s="1333"/>
      <c r="S16613" s="669"/>
      <c r="T16613" s="669"/>
      <c r="U16613" s="669"/>
      <c r="AG16613" s="873"/>
      <c r="AN16613" s="669"/>
      <c r="IG16613" s="1009"/>
      <c r="IH16613" s="1009"/>
      <c r="II16613" s="1009"/>
      <c r="IJ16613" s="1009"/>
      <c r="IK16613" s="1009"/>
      <c r="IL16613" s="1009"/>
      <c r="IM16613" s="1009"/>
    </row>
    <row r="16614" spans="17:247" x14ac:dyDescent="0.25">
      <c r="Q16614" s="1333"/>
      <c r="R16614" s="1333"/>
      <c r="S16614" s="669"/>
      <c r="T16614" s="669"/>
      <c r="U16614" s="669"/>
      <c r="AG16614" s="873"/>
      <c r="AN16614" s="669"/>
      <c r="IG16614" s="1009"/>
      <c r="IH16614" s="1009"/>
      <c r="II16614" s="1009"/>
      <c r="IJ16614" s="1009"/>
      <c r="IK16614" s="1009"/>
      <c r="IL16614" s="1009"/>
      <c r="IM16614" s="1009"/>
    </row>
    <row r="16615" spans="17:247" x14ac:dyDescent="0.25">
      <c r="Q16615" s="1333"/>
      <c r="R16615" s="1333"/>
      <c r="S16615" s="669"/>
      <c r="T16615" s="669"/>
      <c r="U16615" s="669"/>
      <c r="AG16615" s="873"/>
      <c r="AN16615" s="669"/>
      <c r="IG16615" s="1009"/>
      <c r="IH16615" s="1009"/>
      <c r="II16615" s="1009"/>
      <c r="IJ16615" s="1009"/>
      <c r="IK16615" s="1009"/>
      <c r="IL16615" s="1009"/>
      <c r="IM16615" s="1009"/>
    </row>
    <row r="16616" spans="17:247" x14ac:dyDescent="0.25">
      <c r="Q16616" s="1333"/>
      <c r="R16616" s="1333"/>
      <c r="S16616" s="669"/>
      <c r="T16616" s="669"/>
      <c r="U16616" s="669"/>
      <c r="AG16616" s="873"/>
      <c r="AN16616" s="669"/>
      <c r="IG16616" s="1009"/>
      <c r="IH16616" s="1009"/>
      <c r="II16616" s="1009"/>
      <c r="IJ16616" s="1009"/>
      <c r="IK16616" s="1009"/>
      <c r="IL16616" s="1009"/>
      <c r="IM16616" s="1009"/>
    </row>
    <row r="16617" spans="17:247" x14ac:dyDescent="0.25">
      <c r="Q16617" s="1333"/>
      <c r="R16617" s="1333"/>
      <c r="S16617" s="669"/>
      <c r="T16617" s="669"/>
      <c r="U16617" s="669"/>
      <c r="AG16617" s="873"/>
      <c r="AN16617" s="669"/>
      <c r="IG16617" s="1009"/>
      <c r="IH16617" s="1009"/>
      <c r="II16617" s="1009"/>
      <c r="IJ16617" s="1009"/>
      <c r="IK16617" s="1009"/>
      <c r="IL16617" s="1009"/>
      <c r="IM16617" s="1009"/>
    </row>
    <row r="16618" spans="17:247" x14ac:dyDescent="0.25">
      <c r="Q16618" s="1333"/>
      <c r="R16618" s="1333"/>
      <c r="S16618" s="669"/>
      <c r="T16618" s="669"/>
      <c r="U16618" s="669"/>
      <c r="AG16618" s="873"/>
      <c r="AN16618" s="669"/>
      <c r="IG16618" s="1009"/>
      <c r="IH16618" s="1009"/>
      <c r="II16618" s="1009"/>
      <c r="IJ16618" s="1009"/>
      <c r="IK16618" s="1009"/>
      <c r="IL16618" s="1009"/>
      <c r="IM16618" s="1009"/>
    </row>
    <row r="16619" spans="17:247" x14ac:dyDescent="0.25">
      <c r="Q16619" s="1333"/>
      <c r="R16619" s="1333"/>
      <c r="S16619" s="669"/>
      <c r="T16619" s="669"/>
      <c r="U16619" s="669"/>
      <c r="AG16619" s="873"/>
      <c r="AN16619" s="669"/>
      <c r="IG16619" s="1009"/>
      <c r="IH16619" s="1009"/>
      <c r="II16619" s="1009"/>
      <c r="IJ16619" s="1009"/>
      <c r="IK16619" s="1009"/>
      <c r="IL16619" s="1009"/>
      <c r="IM16619" s="1009"/>
    </row>
    <row r="16620" spans="17:247" x14ac:dyDescent="0.25">
      <c r="Q16620" s="1333"/>
      <c r="R16620" s="1333"/>
      <c r="S16620" s="669"/>
      <c r="T16620" s="669"/>
      <c r="U16620" s="669"/>
      <c r="AG16620" s="873"/>
      <c r="AN16620" s="669"/>
      <c r="IG16620" s="1009"/>
      <c r="IH16620" s="1009"/>
      <c r="II16620" s="1009"/>
      <c r="IJ16620" s="1009"/>
      <c r="IK16620" s="1009"/>
      <c r="IL16620" s="1009"/>
      <c r="IM16620" s="1009"/>
    </row>
    <row r="16621" spans="17:247" x14ac:dyDescent="0.25">
      <c r="Q16621" s="1333"/>
      <c r="R16621" s="1333"/>
      <c r="S16621" s="669"/>
      <c r="T16621" s="669"/>
      <c r="U16621" s="669"/>
      <c r="AG16621" s="873"/>
      <c r="AN16621" s="669"/>
      <c r="IG16621" s="1009"/>
      <c r="IH16621" s="1009"/>
      <c r="II16621" s="1009"/>
      <c r="IJ16621" s="1009"/>
      <c r="IK16621" s="1009"/>
      <c r="IL16621" s="1009"/>
      <c r="IM16621" s="1009"/>
    </row>
    <row r="16622" spans="17:247" x14ac:dyDescent="0.25">
      <c r="Q16622" s="1333"/>
      <c r="R16622" s="1333"/>
      <c r="S16622" s="669"/>
      <c r="T16622" s="669"/>
      <c r="U16622" s="669"/>
      <c r="AG16622" s="873"/>
      <c r="AN16622" s="669"/>
      <c r="IG16622" s="1009"/>
      <c r="IH16622" s="1009"/>
      <c r="II16622" s="1009"/>
      <c r="IJ16622" s="1009"/>
      <c r="IK16622" s="1009"/>
      <c r="IL16622" s="1009"/>
      <c r="IM16622" s="1009"/>
    </row>
    <row r="16623" spans="17:247" x14ac:dyDescent="0.25">
      <c r="Q16623" s="1333"/>
      <c r="R16623" s="1333"/>
      <c r="S16623" s="669"/>
      <c r="T16623" s="669"/>
      <c r="U16623" s="669"/>
      <c r="AG16623" s="873"/>
      <c r="AN16623" s="669"/>
      <c r="IG16623" s="1009"/>
      <c r="IH16623" s="1009"/>
      <c r="II16623" s="1009"/>
      <c r="IJ16623" s="1009"/>
      <c r="IK16623" s="1009"/>
      <c r="IL16623" s="1009"/>
      <c r="IM16623" s="1009"/>
    </row>
    <row r="16624" spans="17:247" x14ac:dyDescent="0.25">
      <c r="Q16624" s="1333"/>
      <c r="R16624" s="1333"/>
      <c r="S16624" s="669"/>
      <c r="T16624" s="669"/>
      <c r="U16624" s="669"/>
      <c r="AG16624" s="873"/>
      <c r="AN16624" s="669"/>
      <c r="IG16624" s="1009"/>
      <c r="IH16624" s="1009"/>
      <c r="II16624" s="1009"/>
      <c r="IJ16624" s="1009"/>
      <c r="IK16624" s="1009"/>
      <c r="IL16624" s="1009"/>
      <c r="IM16624" s="1009"/>
    </row>
    <row r="16625" spans="17:247" x14ac:dyDescent="0.25">
      <c r="Q16625" s="1333"/>
      <c r="R16625" s="1333"/>
      <c r="S16625" s="669"/>
      <c r="T16625" s="669"/>
      <c r="U16625" s="669"/>
      <c r="AG16625" s="873"/>
      <c r="AN16625" s="669"/>
      <c r="IG16625" s="1009"/>
      <c r="IH16625" s="1009"/>
      <c r="II16625" s="1009"/>
      <c r="IJ16625" s="1009"/>
      <c r="IK16625" s="1009"/>
      <c r="IL16625" s="1009"/>
      <c r="IM16625" s="1009"/>
    </row>
    <row r="16626" spans="17:247" x14ac:dyDescent="0.25">
      <c r="Q16626" s="1333"/>
      <c r="R16626" s="1333"/>
      <c r="S16626" s="669"/>
      <c r="T16626" s="669"/>
      <c r="U16626" s="669"/>
      <c r="AG16626" s="873"/>
      <c r="AN16626" s="669"/>
      <c r="IG16626" s="1009"/>
      <c r="IH16626" s="1009"/>
      <c r="II16626" s="1009"/>
      <c r="IJ16626" s="1009"/>
      <c r="IK16626" s="1009"/>
      <c r="IL16626" s="1009"/>
      <c r="IM16626" s="1009"/>
    </row>
    <row r="16627" spans="17:247" x14ac:dyDescent="0.25">
      <c r="Q16627" s="1333"/>
      <c r="R16627" s="1333"/>
      <c r="S16627" s="669"/>
      <c r="T16627" s="669"/>
      <c r="U16627" s="669"/>
      <c r="AG16627" s="873"/>
      <c r="AN16627" s="669"/>
      <c r="IG16627" s="1009"/>
      <c r="IH16627" s="1009"/>
      <c r="II16627" s="1009"/>
      <c r="IJ16627" s="1009"/>
      <c r="IK16627" s="1009"/>
      <c r="IL16627" s="1009"/>
      <c r="IM16627" s="1009"/>
    </row>
    <row r="16628" spans="17:247" x14ac:dyDescent="0.25">
      <c r="Q16628" s="1333"/>
      <c r="R16628" s="1333"/>
      <c r="S16628" s="669"/>
      <c r="T16628" s="669"/>
      <c r="U16628" s="669"/>
      <c r="AG16628" s="873"/>
      <c r="AN16628" s="669"/>
      <c r="IG16628" s="1009"/>
      <c r="IH16628" s="1009"/>
      <c r="II16628" s="1009"/>
      <c r="IJ16628" s="1009"/>
      <c r="IK16628" s="1009"/>
      <c r="IL16628" s="1009"/>
      <c r="IM16628" s="1009"/>
    </row>
    <row r="16629" spans="17:247" x14ac:dyDescent="0.25">
      <c r="Q16629" s="1333"/>
      <c r="R16629" s="1333"/>
      <c r="S16629" s="669"/>
      <c r="T16629" s="669"/>
      <c r="U16629" s="669"/>
      <c r="AG16629" s="873"/>
      <c r="AN16629" s="669"/>
      <c r="IG16629" s="1009"/>
      <c r="IH16629" s="1009"/>
      <c r="II16629" s="1009"/>
      <c r="IJ16629" s="1009"/>
      <c r="IK16629" s="1009"/>
      <c r="IL16629" s="1009"/>
      <c r="IM16629" s="1009"/>
    </row>
    <row r="16630" spans="17:247" x14ac:dyDescent="0.25">
      <c r="Q16630" s="1333"/>
      <c r="R16630" s="1333"/>
      <c r="S16630" s="669"/>
      <c r="T16630" s="669"/>
      <c r="U16630" s="669"/>
      <c r="AG16630" s="873"/>
      <c r="AN16630" s="669"/>
      <c r="IG16630" s="1009"/>
      <c r="IH16630" s="1009"/>
      <c r="II16630" s="1009"/>
      <c r="IJ16630" s="1009"/>
      <c r="IK16630" s="1009"/>
      <c r="IL16630" s="1009"/>
      <c r="IM16630" s="1009"/>
    </row>
    <row r="16631" spans="17:247" x14ac:dyDescent="0.25">
      <c r="Q16631" s="1333"/>
      <c r="R16631" s="1333"/>
      <c r="S16631" s="669"/>
      <c r="T16631" s="669"/>
      <c r="U16631" s="669"/>
      <c r="AG16631" s="873"/>
      <c r="AN16631" s="669"/>
      <c r="IG16631" s="1009"/>
      <c r="IH16631" s="1009"/>
      <c r="II16631" s="1009"/>
      <c r="IJ16631" s="1009"/>
      <c r="IK16631" s="1009"/>
      <c r="IL16631" s="1009"/>
      <c r="IM16631" s="1009"/>
    </row>
    <row r="16632" spans="17:247" x14ac:dyDescent="0.25">
      <c r="Q16632" s="1333"/>
      <c r="R16632" s="1333"/>
      <c r="S16632" s="669"/>
      <c r="T16632" s="669"/>
      <c r="U16632" s="669"/>
      <c r="AG16632" s="873"/>
      <c r="AN16632" s="669"/>
      <c r="IG16632" s="1009"/>
      <c r="IH16632" s="1009"/>
      <c r="II16632" s="1009"/>
      <c r="IJ16632" s="1009"/>
      <c r="IK16632" s="1009"/>
      <c r="IL16632" s="1009"/>
      <c r="IM16632" s="1009"/>
    </row>
    <row r="16633" spans="17:247" x14ac:dyDescent="0.25">
      <c r="Q16633" s="1333"/>
      <c r="R16633" s="1333"/>
      <c r="S16633" s="669"/>
      <c r="T16633" s="669"/>
      <c r="U16633" s="669"/>
      <c r="AG16633" s="873"/>
      <c r="AN16633" s="669"/>
      <c r="IG16633" s="1009"/>
      <c r="IH16633" s="1009"/>
      <c r="II16633" s="1009"/>
      <c r="IJ16633" s="1009"/>
      <c r="IK16633" s="1009"/>
      <c r="IL16633" s="1009"/>
      <c r="IM16633" s="1009"/>
    </row>
    <row r="16634" spans="17:247" x14ac:dyDescent="0.25">
      <c r="Q16634" s="1333"/>
      <c r="R16634" s="1333"/>
      <c r="S16634" s="669"/>
      <c r="T16634" s="669"/>
      <c r="U16634" s="669"/>
      <c r="AG16634" s="873"/>
      <c r="AN16634" s="669"/>
      <c r="IG16634" s="1009"/>
      <c r="IH16634" s="1009"/>
      <c r="II16634" s="1009"/>
      <c r="IJ16634" s="1009"/>
      <c r="IK16634" s="1009"/>
      <c r="IL16634" s="1009"/>
      <c r="IM16634" s="1009"/>
    </row>
    <row r="16635" spans="17:247" x14ac:dyDescent="0.25">
      <c r="Q16635" s="1333"/>
      <c r="R16635" s="1333"/>
      <c r="S16635" s="669"/>
      <c r="T16635" s="669"/>
      <c r="U16635" s="669"/>
      <c r="AG16635" s="873"/>
      <c r="AN16635" s="669"/>
      <c r="IG16635" s="1009"/>
      <c r="IH16635" s="1009"/>
      <c r="II16635" s="1009"/>
      <c r="IJ16635" s="1009"/>
      <c r="IK16635" s="1009"/>
      <c r="IL16635" s="1009"/>
      <c r="IM16635" s="1009"/>
    </row>
    <row r="16636" spans="17:247" x14ac:dyDescent="0.25">
      <c r="Q16636" s="1333"/>
      <c r="R16636" s="1333"/>
      <c r="S16636" s="669"/>
      <c r="T16636" s="669"/>
      <c r="U16636" s="669"/>
      <c r="AG16636" s="873"/>
      <c r="AN16636" s="669"/>
      <c r="IG16636" s="1009"/>
      <c r="IH16636" s="1009"/>
      <c r="II16636" s="1009"/>
      <c r="IJ16636" s="1009"/>
      <c r="IK16636" s="1009"/>
      <c r="IL16636" s="1009"/>
      <c r="IM16636" s="1009"/>
    </row>
    <row r="16637" spans="17:247" x14ac:dyDescent="0.25">
      <c r="Q16637" s="1333"/>
      <c r="R16637" s="1333"/>
      <c r="S16637" s="669"/>
      <c r="T16637" s="669"/>
      <c r="U16637" s="669"/>
      <c r="AG16637" s="873"/>
      <c r="AN16637" s="669"/>
      <c r="IG16637" s="1009"/>
      <c r="IH16637" s="1009"/>
      <c r="II16637" s="1009"/>
      <c r="IJ16637" s="1009"/>
      <c r="IK16637" s="1009"/>
      <c r="IL16637" s="1009"/>
      <c r="IM16637" s="1009"/>
    </row>
    <row r="16638" spans="17:247" x14ac:dyDescent="0.25">
      <c r="Q16638" s="1333"/>
      <c r="R16638" s="1333"/>
      <c r="S16638" s="669"/>
      <c r="T16638" s="669"/>
      <c r="U16638" s="669"/>
      <c r="AG16638" s="873"/>
      <c r="AN16638" s="669"/>
      <c r="IG16638" s="1009"/>
      <c r="IH16638" s="1009"/>
      <c r="II16638" s="1009"/>
      <c r="IJ16638" s="1009"/>
      <c r="IK16638" s="1009"/>
      <c r="IL16638" s="1009"/>
      <c r="IM16638" s="1009"/>
    </row>
    <row r="16639" spans="17:247" x14ac:dyDescent="0.25">
      <c r="Q16639" s="1333"/>
      <c r="R16639" s="1333"/>
      <c r="S16639" s="669"/>
      <c r="T16639" s="669"/>
      <c r="U16639" s="669"/>
      <c r="AG16639" s="873"/>
      <c r="AN16639" s="669"/>
      <c r="IG16639" s="1009"/>
      <c r="IH16639" s="1009"/>
      <c r="II16639" s="1009"/>
      <c r="IJ16639" s="1009"/>
      <c r="IK16639" s="1009"/>
      <c r="IL16639" s="1009"/>
      <c r="IM16639" s="1009"/>
    </row>
    <row r="16640" spans="17:247" x14ac:dyDescent="0.25">
      <c r="Q16640" s="1333"/>
      <c r="R16640" s="1333"/>
      <c r="S16640" s="669"/>
      <c r="T16640" s="669"/>
      <c r="U16640" s="669"/>
      <c r="AG16640" s="873"/>
      <c r="AN16640" s="669"/>
      <c r="IG16640" s="1009"/>
      <c r="IH16640" s="1009"/>
      <c r="II16640" s="1009"/>
      <c r="IJ16640" s="1009"/>
      <c r="IK16640" s="1009"/>
      <c r="IL16640" s="1009"/>
      <c r="IM16640" s="1009"/>
    </row>
    <row r="16641" spans="17:247" x14ac:dyDescent="0.25">
      <c r="Q16641" s="1333"/>
      <c r="R16641" s="1333"/>
      <c r="S16641" s="669"/>
      <c r="T16641" s="669"/>
      <c r="U16641" s="669"/>
      <c r="AG16641" s="873"/>
      <c r="AN16641" s="669"/>
      <c r="IG16641" s="1009"/>
      <c r="IH16641" s="1009"/>
      <c r="II16641" s="1009"/>
      <c r="IJ16641" s="1009"/>
      <c r="IK16641" s="1009"/>
      <c r="IL16641" s="1009"/>
      <c r="IM16641" s="1009"/>
    </row>
    <row r="16642" spans="17:247" x14ac:dyDescent="0.25">
      <c r="Q16642" s="1333"/>
      <c r="R16642" s="1333"/>
      <c r="S16642" s="669"/>
      <c r="T16642" s="669"/>
      <c r="U16642" s="669"/>
      <c r="AG16642" s="873"/>
      <c r="AN16642" s="669"/>
      <c r="IG16642" s="1009"/>
      <c r="IH16642" s="1009"/>
      <c r="II16642" s="1009"/>
      <c r="IJ16642" s="1009"/>
      <c r="IK16642" s="1009"/>
      <c r="IL16642" s="1009"/>
      <c r="IM16642" s="1009"/>
    </row>
    <row r="16643" spans="17:247" x14ac:dyDescent="0.25">
      <c r="Q16643" s="1333"/>
      <c r="R16643" s="1333"/>
      <c r="S16643" s="669"/>
      <c r="T16643" s="669"/>
      <c r="U16643" s="669"/>
      <c r="AG16643" s="873"/>
      <c r="AN16643" s="669"/>
      <c r="IG16643" s="1009"/>
      <c r="IH16643" s="1009"/>
      <c r="II16643" s="1009"/>
      <c r="IJ16643" s="1009"/>
      <c r="IK16643" s="1009"/>
      <c r="IL16643" s="1009"/>
      <c r="IM16643" s="1009"/>
    </row>
    <row r="16644" spans="17:247" x14ac:dyDescent="0.25">
      <c r="Q16644" s="1333"/>
      <c r="R16644" s="1333"/>
      <c r="S16644" s="669"/>
      <c r="T16644" s="669"/>
      <c r="U16644" s="669"/>
      <c r="AG16644" s="873"/>
      <c r="AN16644" s="669"/>
      <c r="IG16644" s="1009"/>
      <c r="IH16644" s="1009"/>
      <c r="II16644" s="1009"/>
      <c r="IJ16644" s="1009"/>
      <c r="IK16644" s="1009"/>
      <c r="IL16644" s="1009"/>
      <c r="IM16644" s="1009"/>
    </row>
    <row r="16645" spans="17:247" x14ac:dyDescent="0.25">
      <c r="Q16645" s="1333"/>
      <c r="R16645" s="1333"/>
      <c r="S16645" s="669"/>
      <c r="T16645" s="669"/>
      <c r="U16645" s="669"/>
      <c r="AG16645" s="873"/>
      <c r="AN16645" s="669"/>
      <c r="IG16645" s="1009"/>
      <c r="IH16645" s="1009"/>
      <c r="II16645" s="1009"/>
      <c r="IJ16645" s="1009"/>
      <c r="IK16645" s="1009"/>
      <c r="IL16645" s="1009"/>
      <c r="IM16645" s="1009"/>
    </row>
    <row r="16646" spans="17:247" x14ac:dyDescent="0.25">
      <c r="Q16646" s="1333"/>
      <c r="R16646" s="1333"/>
      <c r="S16646" s="669"/>
      <c r="T16646" s="669"/>
      <c r="U16646" s="669"/>
      <c r="AG16646" s="873"/>
      <c r="AN16646" s="669"/>
      <c r="IG16646" s="1009"/>
      <c r="IH16646" s="1009"/>
      <c r="II16646" s="1009"/>
      <c r="IJ16646" s="1009"/>
      <c r="IK16646" s="1009"/>
      <c r="IL16646" s="1009"/>
      <c r="IM16646" s="1009"/>
    </row>
    <row r="16647" spans="17:247" x14ac:dyDescent="0.25">
      <c r="Q16647" s="1333"/>
      <c r="R16647" s="1333"/>
      <c r="S16647" s="669"/>
      <c r="T16647" s="669"/>
      <c r="U16647" s="669"/>
      <c r="AG16647" s="873"/>
      <c r="AN16647" s="669"/>
      <c r="IG16647" s="1009"/>
      <c r="IH16647" s="1009"/>
      <c r="II16647" s="1009"/>
      <c r="IJ16647" s="1009"/>
      <c r="IK16647" s="1009"/>
      <c r="IL16647" s="1009"/>
      <c r="IM16647" s="1009"/>
    </row>
    <row r="16648" spans="17:247" x14ac:dyDescent="0.25">
      <c r="Q16648" s="1333"/>
      <c r="R16648" s="1333"/>
      <c r="S16648" s="669"/>
      <c r="T16648" s="669"/>
      <c r="U16648" s="669"/>
      <c r="AG16648" s="873"/>
      <c r="AN16648" s="669"/>
      <c r="IG16648" s="1009"/>
      <c r="IH16648" s="1009"/>
      <c r="II16648" s="1009"/>
      <c r="IJ16648" s="1009"/>
      <c r="IK16648" s="1009"/>
      <c r="IL16648" s="1009"/>
      <c r="IM16648" s="1009"/>
    </row>
    <row r="16649" spans="17:247" x14ac:dyDescent="0.25">
      <c r="Q16649" s="1333"/>
      <c r="R16649" s="1333"/>
      <c r="S16649" s="669"/>
      <c r="T16649" s="669"/>
      <c r="U16649" s="669"/>
      <c r="AG16649" s="873"/>
      <c r="AN16649" s="669"/>
      <c r="IG16649" s="1009"/>
      <c r="IH16649" s="1009"/>
      <c r="II16649" s="1009"/>
      <c r="IJ16649" s="1009"/>
      <c r="IK16649" s="1009"/>
      <c r="IL16649" s="1009"/>
      <c r="IM16649" s="1009"/>
    </row>
    <row r="16650" spans="17:247" x14ac:dyDescent="0.25">
      <c r="Q16650" s="1333"/>
      <c r="R16650" s="1333"/>
      <c r="S16650" s="669"/>
      <c r="T16650" s="669"/>
      <c r="U16650" s="669"/>
      <c r="AG16650" s="873"/>
      <c r="AN16650" s="669"/>
      <c r="IG16650" s="1009"/>
      <c r="IH16650" s="1009"/>
      <c r="II16650" s="1009"/>
      <c r="IJ16650" s="1009"/>
      <c r="IK16650" s="1009"/>
      <c r="IL16650" s="1009"/>
      <c r="IM16650" s="1009"/>
    </row>
    <row r="16651" spans="17:247" x14ac:dyDescent="0.25">
      <c r="Q16651" s="1333"/>
      <c r="R16651" s="1333"/>
      <c r="S16651" s="669"/>
      <c r="T16651" s="669"/>
      <c r="U16651" s="669"/>
      <c r="AG16651" s="873"/>
      <c r="AN16651" s="669"/>
      <c r="IG16651" s="1009"/>
      <c r="IH16651" s="1009"/>
      <c r="II16651" s="1009"/>
      <c r="IJ16651" s="1009"/>
      <c r="IK16651" s="1009"/>
      <c r="IL16651" s="1009"/>
      <c r="IM16651" s="1009"/>
    </row>
    <row r="16652" spans="17:247" x14ac:dyDescent="0.25">
      <c r="Q16652" s="1333"/>
      <c r="R16652" s="1333"/>
      <c r="S16652" s="669"/>
      <c r="T16652" s="669"/>
      <c r="U16652" s="669"/>
      <c r="AG16652" s="873"/>
      <c r="AN16652" s="669"/>
      <c r="IG16652" s="1009"/>
      <c r="IH16652" s="1009"/>
      <c r="II16652" s="1009"/>
      <c r="IJ16652" s="1009"/>
      <c r="IK16652" s="1009"/>
      <c r="IL16652" s="1009"/>
      <c r="IM16652" s="1009"/>
    </row>
    <row r="16653" spans="17:247" x14ac:dyDescent="0.25">
      <c r="Q16653" s="1333"/>
      <c r="R16653" s="1333"/>
      <c r="S16653" s="669"/>
      <c r="T16653" s="669"/>
      <c r="U16653" s="669"/>
      <c r="AG16653" s="873"/>
      <c r="AN16653" s="669"/>
      <c r="IG16653" s="1009"/>
      <c r="IH16653" s="1009"/>
      <c r="II16653" s="1009"/>
      <c r="IJ16653" s="1009"/>
      <c r="IK16653" s="1009"/>
      <c r="IL16653" s="1009"/>
      <c r="IM16653" s="1009"/>
    </row>
    <row r="16654" spans="17:247" x14ac:dyDescent="0.25">
      <c r="Q16654" s="1333"/>
      <c r="R16654" s="1333"/>
      <c r="S16654" s="669"/>
      <c r="T16654" s="669"/>
      <c r="U16654" s="669"/>
      <c r="AG16654" s="873"/>
      <c r="AN16654" s="669"/>
      <c r="IG16654" s="1009"/>
      <c r="IH16654" s="1009"/>
      <c r="II16654" s="1009"/>
      <c r="IJ16654" s="1009"/>
      <c r="IK16654" s="1009"/>
      <c r="IL16654" s="1009"/>
      <c r="IM16654" s="1009"/>
    </row>
    <row r="16655" spans="17:247" x14ac:dyDescent="0.25">
      <c r="Q16655" s="1333"/>
      <c r="R16655" s="1333"/>
      <c r="S16655" s="669"/>
      <c r="T16655" s="669"/>
      <c r="U16655" s="669"/>
      <c r="AG16655" s="873"/>
      <c r="AN16655" s="669"/>
      <c r="IG16655" s="1009"/>
      <c r="IH16655" s="1009"/>
      <c r="II16655" s="1009"/>
      <c r="IJ16655" s="1009"/>
      <c r="IK16655" s="1009"/>
      <c r="IL16655" s="1009"/>
      <c r="IM16655" s="1009"/>
    </row>
    <row r="16656" spans="17:247" x14ac:dyDescent="0.25">
      <c r="Q16656" s="1333"/>
      <c r="R16656" s="1333"/>
      <c r="S16656" s="669"/>
      <c r="T16656" s="669"/>
      <c r="U16656" s="669"/>
      <c r="AG16656" s="873"/>
      <c r="AN16656" s="669"/>
      <c r="IG16656" s="1009"/>
      <c r="IH16656" s="1009"/>
      <c r="II16656" s="1009"/>
      <c r="IJ16656" s="1009"/>
      <c r="IK16656" s="1009"/>
      <c r="IL16656" s="1009"/>
      <c r="IM16656" s="1009"/>
    </row>
    <row r="16657" spans="17:247" x14ac:dyDescent="0.25">
      <c r="Q16657" s="1333"/>
      <c r="R16657" s="1333"/>
      <c r="S16657" s="669"/>
      <c r="T16657" s="669"/>
      <c r="U16657" s="669"/>
      <c r="AG16657" s="873"/>
      <c r="AN16657" s="669"/>
      <c r="IG16657" s="1009"/>
      <c r="IH16657" s="1009"/>
      <c r="II16657" s="1009"/>
      <c r="IJ16657" s="1009"/>
      <c r="IK16657" s="1009"/>
      <c r="IL16657" s="1009"/>
      <c r="IM16657" s="1009"/>
    </row>
    <row r="16658" spans="17:247" x14ac:dyDescent="0.25">
      <c r="Q16658" s="1333"/>
      <c r="R16658" s="1333"/>
      <c r="S16658" s="669"/>
      <c r="T16658" s="669"/>
      <c r="U16658" s="669"/>
      <c r="AG16658" s="873"/>
      <c r="AN16658" s="669"/>
      <c r="IG16658" s="1009"/>
      <c r="IH16658" s="1009"/>
      <c r="II16658" s="1009"/>
      <c r="IJ16658" s="1009"/>
      <c r="IK16658" s="1009"/>
      <c r="IL16658" s="1009"/>
      <c r="IM16658" s="1009"/>
    </row>
    <row r="16659" spans="17:247" x14ac:dyDescent="0.25">
      <c r="Q16659" s="1333"/>
      <c r="R16659" s="1333"/>
      <c r="S16659" s="669"/>
      <c r="T16659" s="669"/>
      <c r="U16659" s="669"/>
      <c r="AG16659" s="873"/>
      <c r="AN16659" s="669"/>
      <c r="IG16659" s="1009"/>
      <c r="IH16659" s="1009"/>
      <c r="II16659" s="1009"/>
      <c r="IJ16659" s="1009"/>
      <c r="IK16659" s="1009"/>
      <c r="IL16659" s="1009"/>
      <c r="IM16659" s="1009"/>
    </row>
    <row r="16660" spans="17:247" x14ac:dyDescent="0.25">
      <c r="Q16660" s="1333"/>
      <c r="R16660" s="1333"/>
      <c r="S16660" s="669"/>
      <c r="T16660" s="669"/>
      <c r="U16660" s="669"/>
      <c r="AG16660" s="873"/>
      <c r="AN16660" s="669"/>
      <c r="IG16660" s="1009"/>
      <c r="IH16660" s="1009"/>
      <c r="II16660" s="1009"/>
      <c r="IJ16660" s="1009"/>
      <c r="IK16660" s="1009"/>
      <c r="IL16660" s="1009"/>
      <c r="IM16660" s="1009"/>
    </row>
    <row r="16661" spans="17:247" x14ac:dyDescent="0.25">
      <c r="Q16661" s="1333"/>
      <c r="R16661" s="1333"/>
      <c r="S16661" s="669"/>
      <c r="T16661" s="669"/>
      <c r="U16661" s="669"/>
      <c r="AG16661" s="873"/>
      <c r="AN16661" s="669"/>
      <c r="IG16661" s="1009"/>
      <c r="IH16661" s="1009"/>
      <c r="II16661" s="1009"/>
      <c r="IJ16661" s="1009"/>
      <c r="IK16661" s="1009"/>
      <c r="IL16661" s="1009"/>
      <c r="IM16661" s="1009"/>
    </row>
    <row r="16662" spans="17:247" x14ac:dyDescent="0.25">
      <c r="Q16662" s="1333"/>
      <c r="R16662" s="1333"/>
      <c r="S16662" s="669"/>
      <c r="T16662" s="669"/>
      <c r="U16662" s="669"/>
      <c r="AG16662" s="873"/>
      <c r="AN16662" s="669"/>
      <c r="IG16662" s="1009"/>
      <c r="IH16662" s="1009"/>
      <c r="II16662" s="1009"/>
      <c r="IJ16662" s="1009"/>
      <c r="IK16662" s="1009"/>
      <c r="IL16662" s="1009"/>
      <c r="IM16662" s="1009"/>
    </row>
    <row r="16663" spans="17:247" x14ac:dyDescent="0.25">
      <c r="Q16663" s="1333"/>
      <c r="R16663" s="1333"/>
      <c r="S16663" s="669"/>
      <c r="T16663" s="669"/>
      <c r="U16663" s="669"/>
      <c r="AG16663" s="873"/>
      <c r="AN16663" s="669"/>
      <c r="IG16663" s="1009"/>
      <c r="IH16663" s="1009"/>
      <c r="II16663" s="1009"/>
      <c r="IJ16663" s="1009"/>
      <c r="IK16663" s="1009"/>
      <c r="IL16663" s="1009"/>
      <c r="IM16663" s="1009"/>
    </row>
    <row r="16664" spans="17:247" x14ac:dyDescent="0.25">
      <c r="Q16664" s="1333"/>
      <c r="R16664" s="1333"/>
      <c r="S16664" s="669"/>
      <c r="T16664" s="669"/>
      <c r="U16664" s="669"/>
      <c r="AG16664" s="873"/>
      <c r="AN16664" s="669"/>
      <c r="IG16664" s="1009"/>
      <c r="IH16664" s="1009"/>
      <c r="II16664" s="1009"/>
      <c r="IJ16664" s="1009"/>
      <c r="IK16664" s="1009"/>
      <c r="IL16664" s="1009"/>
      <c r="IM16664" s="1009"/>
    </row>
    <row r="16665" spans="17:247" x14ac:dyDescent="0.25">
      <c r="Q16665" s="1333"/>
      <c r="R16665" s="1333"/>
      <c r="S16665" s="669"/>
      <c r="T16665" s="669"/>
      <c r="U16665" s="669"/>
      <c r="AG16665" s="873"/>
      <c r="AN16665" s="669"/>
      <c r="IG16665" s="1009"/>
      <c r="IH16665" s="1009"/>
      <c r="II16665" s="1009"/>
      <c r="IJ16665" s="1009"/>
      <c r="IK16665" s="1009"/>
      <c r="IL16665" s="1009"/>
      <c r="IM16665" s="1009"/>
    </row>
    <row r="16666" spans="17:247" x14ac:dyDescent="0.25">
      <c r="Q16666" s="1333"/>
      <c r="R16666" s="1333"/>
      <c r="S16666" s="669"/>
      <c r="T16666" s="669"/>
      <c r="U16666" s="669"/>
      <c r="AG16666" s="873"/>
      <c r="AN16666" s="669"/>
      <c r="IG16666" s="1009"/>
      <c r="IH16666" s="1009"/>
      <c r="II16666" s="1009"/>
      <c r="IJ16666" s="1009"/>
      <c r="IK16666" s="1009"/>
      <c r="IL16666" s="1009"/>
      <c r="IM16666" s="1009"/>
    </row>
    <row r="16667" spans="17:247" x14ac:dyDescent="0.25">
      <c r="Q16667" s="1333"/>
      <c r="R16667" s="1333"/>
      <c r="S16667" s="669"/>
      <c r="T16667" s="669"/>
      <c r="U16667" s="669"/>
      <c r="AG16667" s="873"/>
      <c r="AN16667" s="669"/>
      <c r="IG16667" s="1009"/>
      <c r="IH16667" s="1009"/>
      <c r="II16667" s="1009"/>
      <c r="IJ16667" s="1009"/>
      <c r="IK16667" s="1009"/>
      <c r="IL16667" s="1009"/>
      <c r="IM16667" s="1009"/>
    </row>
    <row r="16668" spans="17:247" x14ac:dyDescent="0.25">
      <c r="Q16668" s="1333"/>
      <c r="R16668" s="1333"/>
      <c r="S16668" s="669"/>
      <c r="T16668" s="669"/>
      <c r="U16668" s="669"/>
      <c r="AG16668" s="873"/>
      <c r="AN16668" s="669"/>
      <c r="IG16668" s="1009"/>
      <c r="IH16668" s="1009"/>
      <c r="II16668" s="1009"/>
      <c r="IJ16668" s="1009"/>
      <c r="IK16668" s="1009"/>
      <c r="IL16668" s="1009"/>
      <c r="IM16668" s="1009"/>
    </row>
    <row r="16669" spans="17:247" x14ac:dyDescent="0.25">
      <c r="Q16669" s="1333"/>
      <c r="R16669" s="1333"/>
      <c r="S16669" s="669"/>
      <c r="T16669" s="669"/>
      <c r="U16669" s="669"/>
      <c r="AG16669" s="873"/>
      <c r="AN16669" s="669"/>
      <c r="IG16669" s="1009"/>
      <c r="IH16669" s="1009"/>
      <c r="II16669" s="1009"/>
      <c r="IJ16669" s="1009"/>
      <c r="IK16669" s="1009"/>
      <c r="IL16669" s="1009"/>
      <c r="IM16669" s="1009"/>
    </row>
    <row r="16670" spans="17:247" x14ac:dyDescent="0.25">
      <c r="Q16670" s="1333"/>
      <c r="R16670" s="1333"/>
      <c r="S16670" s="669"/>
      <c r="T16670" s="669"/>
      <c r="U16670" s="669"/>
      <c r="AG16670" s="873"/>
      <c r="AN16670" s="669"/>
      <c r="IG16670" s="1009"/>
      <c r="IH16670" s="1009"/>
      <c r="II16670" s="1009"/>
      <c r="IJ16670" s="1009"/>
      <c r="IK16670" s="1009"/>
      <c r="IL16670" s="1009"/>
      <c r="IM16670" s="1009"/>
    </row>
    <row r="16671" spans="17:247" x14ac:dyDescent="0.25">
      <c r="Q16671" s="1333"/>
      <c r="R16671" s="1333"/>
      <c r="S16671" s="669"/>
      <c r="T16671" s="669"/>
      <c r="U16671" s="669"/>
      <c r="AG16671" s="873"/>
      <c r="AN16671" s="669"/>
      <c r="IG16671" s="1009"/>
      <c r="IH16671" s="1009"/>
      <c r="II16671" s="1009"/>
      <c r="IJ16671" s="1009"/>
      <c r="IK16671" s="1009"/>
      <c r="IL16671" s="1009"/>
      <c r="IM16671" s="1009"/>
    </row>
    <row r="16672" spans="17:247" x14ac:dyDescent="0.25">
      <c r="Q16672" s="1333"/>
      <c r="R16672" s="1333"/>
      <c r="S16672" s="669"/>
      <c r="T16672" s="669"/>
      <c r="U16672" s="669"/>
      <c r="AG16672" s="873"/>
      <c r="AN16672" s="669"/>
      <c r="IG16672" s="1009"/>
      <c r="IH16672" s="1009"/>
      <c r="II16672" s="1009"/>
      <c r="IJ16672" s="1009"/>
      <c r="IK16672" s="1009"/>
      <c r="IL16672" s="1009"/>
      <c r="IM16672" s="1009"/>
    </row>
    <row r="16673" spans="17:247" x14ac:dyDescent="0.25">
      <c r="Q16673" s="1333"/>
      <c r="R16673" s="1333"/>
      <c r="S16673" s="669"/>
      <c r="T16673" s="669"/>
      <c r="U16673" s="669"/>
      <c r="AG16673" s="873"/>
      <c r="AN16673" s="669"/>
      <c r="IG16673" s="1009"/>
      <c r="IH16673" s="1009"/>
      <c r="II16673" s="1009"/>
      <c r="IJ16673" s="1009"/>
      <c r="IK16673" s="1009"/>
      <c r="IL16673" s="1009"/>
      <c r="IM16673" s="1009"/>
    </row>
    <row r="16674" spans="17:247" x14ac:dyDescent="0.25">
      <c r="Q16674" s="1333"/>
      <c r="R16674" s="1333"/>
      <c r="S16674" s="669"/>
      <c r="T16674" s="669"/>
      <c r="U16674" s="669"/>
      <c r="AG16674" s="873"/>
      <c r="AN16674" s="669"/>
      <c r="IG16674" s="1009"/>
      <c r="IH16674" s="1009"/>
      <c r="II16674" s="1009"/>
      <c r="IJ16674" s="1009"/>
      <c r="IK16674" s="1009"/>
      <c r="IL16674" s="1009"/>
      <c r="IM16674" s="1009"/>
    </row>
    <row r="16675" spans="17:247" x14ac:dyDescent="0.25">
      <c r="Q16675" s="1333"/>
      <c r="R16675" s="1333"/>
      <c r="S16675" s="669"/>
      <c r="T16675" s="669"/>
      <c r="U16675" s="669"/>
      <c r="AG16675" s="873"/>
      <c r="AN16675" s="669"/>
      <c r="IG16675" s="1009"/>
      <c r="IH16675" s="1009"/>
      <c r="II16675" s="1009"/>
      <c r="IJ16675" s="1009"/>
      <c r="IK16675" s="1009"/>
      <c r="IL16675" s="1009"/>
      <c r="IM16675" s="1009"/>
    </row>
    <row r="16676" spans="17:247" x14ac:dyDescent="0.25">
      <c r="Q16676" s="1333"/>
      <c r="R16676" s="1333"/>
      <c r="S16676" s="669"/>
      <c r="T16676" s="669"/>
      <c r="U16676" s="669"/>
      <c r="AG16676" s="873"/>
      <c r="AN16676" s="669"/>
      <c r="IG16676" s="1009"/>
      <c r="IH16676" s="1009"/>
      <c r="II16676" s="1009"/>
      <c r="IJ16676" s="1009"/>
      <c r="IK16676" s="1009"/>
      <c r="IL16676" s="1009"/>
      <c r="IM16676" s="1009"/>
    </row>
    <row r="16677" spans="17:247" x14ac:dyDescent="0.25">
      <c r="Q16677" s="1333"/>
      <c r="R16677" s="1333"/>
      <c r="S16677" s="669"/>
      <c r="T16677" s="669"/>
      <c r="U16677" s="669"/>
      <c r="AG16677" s="873"/>
      <c r="AN16677" s="669"/>
      <c r="IG16677" s="1009"/>
      <c r="IH16677" s="1009"/>
      <c r="II16677" s="1009"/>
      <c r="IJ16677" s="1009"/>
      <c r="IK16677" s="1009"/>
      <c r="IL16677" s="1009"/>
      <c r="IM16677" s="1009"/>
    </row>
    <row r="16678" spans="17:247" x14ac:dyDescent="0.25">
      <c r="Q16678" s="1333"/>
      <c r="R16678" s="1333"/>
      <c r="S16678" s="669"/>
      <c r="T16678" s="669"/>
      <c r="U16678" s="669"/>
      <c r="AG16678" s="873"/>
      <c r="AN16678" s="669"/>
      <c r="IG16678" s="1009"/>
      <c r="IH16678" s="1009"/>
      <c r="II16678" s="1009"/>
      <c r="IJ16678" s="1009"/>
      <c r="IK16678" s="1009"/>
      <c r="IL16678" s="1009"/>
      <c r="IM16678" s="1009"/>
    </row>
    <row r="16679" spans="17:247" x14ac:dyDescent="0.25">
      <c r="Q16679" s="1333"/>
      <c r="R16679" s="1333"/>
      <c r="S16679" s="669"/>
      <c r="T16679" s="669"/>
      <c r="U16679" s="669"/>
      <c r="AG16679" s="873"/>
      <c r="AN16679" s="669"/>
      <c r="IG16679" s="1009"/>
      <c r="IH16679" s="1009"/>
      <c r="II16679" s="1009"/>
      <c r="IJ16679" s="1009"/>
      <c r="IK16679" s="1009"/>
      <c r="IL16679" s="1009"/>
      <c r="IM16679" s="1009"/>
    </row>
    <row r="16680" spans="17:247" x14ac:dyDescent="0.25">
      <c r="Q16680" s="1333"/>
      <c r="R16680" s="1333"/>
      <c r="S16680" s="669"/>
      <c r="T16680" s="669"/>
      <c r="U16680" s="669"/>
      <c r="AG16680" s="873"/>
      <c r="AN16680" s="669"/>
      <c r="IG16680" s="1009"/>
      <c r="IH16680" s="1009"/>
      <c r="II16680" s="1009"/>
      <c r="IJ16680" s="1009"/>
      <c r="IK16680" s="1009"/>
      <c r="IL16680" s="1009"/>
      <c r="IM16680" s="1009"/>
    </row>
    <row r="16681" spans="17:247" x14ac:dyDescent="0.25">
      <c r="Q16681" s="1333"/>
      <c r="R16681" s="1333"/>
      <c r="S16681" s="669"/>
      <c r="T16681" s="669"/>
      <c r="U16681" s="669"/>
      <c r="AG16681" s="873"/>
      <c r="AN16681" s="669"/>
      <c r="IG16681" s="1009"/>
      <c r="IH16681" s="1009"/>
      <c r="II16681" s="1009"/>
      <c r="IJ16681" s="1009"/>
      <c r="IK16681" s="1009"/>
      <c r="IL16681" s="1009"/>
      <c r="IM16681" s="1009"/>
    </row>
    <row r="16682" spans="17:247" x14ac:dyDescent="0.25">
      <c r="Q16682" s="1333"/>
      <c r="R16682" s="1333"/>
      <c r="S16682" s="669"/>
      <c r="T16682" s="669"/>
      <c r="U16682" s="669"/>
      <c r="AG16682" s="873"/>
      <c r="AN16682" s="669"/>
      <c r="IG16682" s="1009"/>
      <c r="IH16682" s="1009"/>
      <c r="II16682" s="1009"/>
      <c r="IJ16682" s="1009"/>
      <c r="IK16682" s="1009"/>
      <c r="IL16682" s="1009"/>
      <c r="IM16682" s="1009"/>
    </row>
    <row r="16683" spans="17:247" x14ac:dyDescent="0.25">
      <c r="Q16683" s="1333"/>
      <c r="R16683" s="1333"/>
      <c r="S16683" s="669"/>
      <c r="T16683" s="669"/>
      <c r="U16683" s="669"/>
      <c r="AG16683" s="873"/>
      <c r="AN16683" s="669"/>
      <c r="IG16683" s="1009"/>
      <c r="IH16683" s="1009"/>
      <c r="II16683" s="1009"/>
      <c r="IJ16683" s="1009"/>
      <c r="IK16683" s="1009"/>
      <c r="IL16683" s="1009"/>
      <c r="IM16683" s="1009"/>
    </row>
    <row r="16684" spans="17:247" x14ac:dyDescent="0.25">
      <c r="Q16684" s="1333"/>
      <c r="R16684" s="1333"/>
      <c r="S16684" s="669"/>
      <c r="T16684" s="669"/>
      <c r="U16684" s="669"/>
      <c r="AG16684" s="873"/>
      <c r="AN16684" s="669"/>
      <c r="IG16684" s="1009"/>
      <c r="IH16684" s="1009"/>
      <c r="II16684" s="1009"/>
      <c r="IJ16684" s="1009"/>
      <c r="IK16684" s="1009"/>
      <c r="IL16684" s="1009"/>
      <c r="IM16684" s="1009"/>
    </row>
    <row r="16685" spans="17:247" x14ac:dyDescent="0.25">
      <c r="Q16685" s="1333"/>
      <c r="R16685" s="1333"/>
      <c r="S16685" s="669"/>
      <c r="T16685" s="669"/>
      <c r="U16685" s="669"/>
      <c r="AG16685" s="873"/>
      <c r="AN16685" s="669"/>
      <c r="IG16685" s="1009"/>
      <c r="IH16685" s="1009"/>
      <c r="II16685" s="1009"/>
      <c r="IJ16685" s="1009"/>
      <c r="IK16685" s="1009"/>
      <c r="IL16685" s="1009"/>
      <c r="IM16685" s="1009"/>
    </row>
    <row r="16686" spans="17:247" x14ac:dyDescent="0.25">
      <c r="Q16686" s="1333"/>
      <c r="R16686" s="1333"/>
      <c r="S16686" s="669"/>
      <c r="T16686" s="669"/>
      <c r="U16686" s="669"/>
      <c r="AG16686" s="873"/>
      <c r="AN16686" s="669"/>
      <c r="IG16686" s="1009"/>
      <c r="IH16686" s="1009"/>
      <c r="II16686" s="1009"/>
      <c r="IJ16686" s="1009"/>
      <c r="IK16686" s="1009"/>
      <c r="IL16686" s="1009"/>
      <c r="IM16686" s="1009"/>
    </row>
    <row r="16687" spans="17:247" x14ac:dyDescent="0.25">
      <c r="Q16687" s="1333"/>
      <c r="R16687" s="1333"/>
      <c r="S16687" s="669"/>
      <c r="T16687" s="669"/>
      <c r="U16687" s="669"/>
      <c r="AG16687" s="873"/>
      <c r="AN16687" s="669"/>
      <c r="IG16687" s="1009"/>
      <c r="IH16687" s="1009"/>
      <c r="II16687" s="1009"/>
      <c r="IJ16687" s="1009"/>
      <c r="IK16687" s="1009"/>
      <c r="IL16687" s="1009"/>
      <c r="IM16687" s="1009"/>
    </row>
    <row r="16688" spans="17:247" x14ac:dyDescent="0.25">
      <c r="Q16688" s="1333"/>
      <c r="R16688" s="1333"/>
      <c r="S16688" s="669"/>
      <c r="T16688" s="669"/>
      <c r="U16688" s="669"/>
      <c r="AG16688" s="873"/>
      <c r="AN16688" s="669"/>
      <c r="IG16688" s="1009"/>
      <c r="IH16688" s="1009"/>
      <c r="II16688" s="1009"/>
      <c r="IJ16688" s="1009"/>
      <c r="IK16688" s="1009"/>
      <c r="IL16688" s="1009"/>
      <c r="IM16688" s="1009"/>
    </row>
    <row r="16689" spans="17:247" x14ac:dyDescent="0.25">
      <c r="Q16689" s="1333"/>
      <c r="R16689" s="1333"/>
      <c r="S16689" s="669"/>
      <c r="T16689" s="669"/>
      <c r="U16689" s="669"/>
      <c r="AG16689" s="873"/>
      <c r="AN16689" s="669"/>
      <c r="IG16689" s="1009"/>
      <c r="IH16689" s="1009"/>
      <c r="II16689" s="1009"/>
      <c r="IJ16689" s="1009"/>
      <c r="IK16689" s="1009"/>
      <c r="IL16689" s="1009"/>
      <c r="IM16689" s="1009"/>
    </row>
    <row r="16690" spans="17:247" x14ac:dyDescent="0.25">
      <c r="Q16690" s="1333"/>
      <c r="R16690" s="1333"/>
      <c r="S16690" s="669"/>
      <c r="T16690" s="669"/>
      <c r="U16690" s="669"/>
      <c r="AG16690" s="873"/>
      <c r="AN16690" s="669"/>
      <c r="IG16690" s="1009"/>
      <c r="IH16690" s="1009"/>
      <c r="II16690" s="1009"/>
      <c r="IJ16690" s="1009"/>
      <c r="IK16690" s="1009"/>
      <c r="IL16690" s="1009"/>
      <c r="IM16690" s="1009"/>
    </row>
    <row r="16691" spans="17:247" x14ac:dyDescent="0.25">
      <c r="Q16691" s="1333"/>
      <c r="R16691" s="1333"/>
      <c r="S16691" s="669"/>
      <c r="T16691" s="669"/>
      <c r="U16691" s="669"/>
      <c r="AG16691" s="873"/>
      <c r="AN16691" s="669"/>
      <c r="IG16691" s="1009"/>
      <c r="IH16691" s="1009"/>
      <c r="II16691" s="1009"/>
      <c r="IJ16691" s="1009"/>
      <c r="IK16691" s="1009"/>
      <c r="IL16691" s="1009"/>
      <c r="IM16691" s="1009"/>
    </row>
    <row r="16692" spans="17:247" x14ac:dyDescent="0.25">
      <c r="Q16692" s="1333"/>
      <c r="R16692" s="1333"/>
      <c r="S16692" s="669"/>
      <c r="T16692" s="669"/>
      <c r="U16692" s="669"/>
      <c r="AG16692" s="873"/>
      <c r="AN16692" s="669"/>
      <c r="IG16692" s="1009"/>
      <c r="IH16692" s="1009"/>
      <c r="II16692" s="1009"/>
      <c r="IJ16692" s="1009"/>
      <c r="IK16692" s="1009"/>
      <c r="IL16692" s="1009"/>
      <c r="IM16692" s="1009"/>
    </row>
    <row r="16693" spans="17:247" x14ac:dyDescent="0.25">
      <c r="Q16693" s="1333"/>
      <c r="R16693" s="1333"/>
      <c r="S16693" s="669"/>
      <c r="T16693" s="669"/>
      <c r="U16693" s="669"/>
      <c r="AG16693" s="873"/>
      <c r="AN16693" s="669"/>
      <c r="IG16693" s="1009"/>
      <c r="IH16693" s="1009"/>
      <c r="II16693" s="1009"/>
      <c r="IJ16693" s="1009"/>
      <c r="IK16693" s="1009"/>
      <c r="IL16693" s="1009"/>
      <c r="IM16693" s="1009"/>
    </row>
    <row r="16694" spans="17:247" x14ac:dyDescent="0.25">
      <c r="Q16694" s="1333"/>
      <c r="R16694" s="1333"/>
      <c r="S16694" s="669"/>
      <c r="T16694" s="669"/>
      <c r="U16694" s="669"/>
      <c r="AG16694" s="873"/>
      <c r="AN16694" s="669"/>
      <c r="IG16694" s="1009"/>
      <c r="IH16694" s="1009"/>
      <c r="II16694" s="1009"/>
      <c r="IJ16694" s="1009"/>
      <c r="IK16694" s="1009"/>
      <c r="IL16694" s="1009"/>
      <c r="IM16694" s="1009"/>
    </row>
    <row r="16695" spans="17:247" x14ac:dyDescent="0.25">
      <c r="Q16695" s="1333"/>
      <c r="R16695" s="1333"/>
      <c r="S16695" s="669"/>
      <c r="T16695" s="669"/>
      <c r="U16695" s="669"/>
      <c r="AG16695" s="873"/>
      <c r="AN16695" s="669"/>
      <c r="IG16695" s="1009"/>
      <c r="IH16695" s="1009"/>
      <c r="II16695" s="1009"/>
      <c r="IJ16695" s="1009"/>
      <c r="IK16695" s="1009"/>
      <c r="IL16695" s="1009"/>
      <c r="IM16695" s="1009"/>
    </row>
    <row r="16696" spans="17:247" x14ac:dyDescent="0.25">
      <c r="Q16696" s="1333"/>
      <c r="R16696" s="1333"/>
      <c r="S16696" s="669"/>
      <c r="T16696" s="669"/>
      <c r="U16696" s="669"/>
      <c r="AG16696" s="873"/>
      <c r="AN16696" s="669"/>
      <c r="IG16696" s="1009"/>
      <c r="IH16696" s="1009"/>
      <c r="II16696" s="1009"/>
      <c r="IJ16696" s="1009"/>
      <c r="IK16696" s="1009"/>
      <c r="IL16696" s="1009"/>
      <c r="IM16696" s="1009"/>
    </row>
    <row r="16697" spans="17:247" x14ac:dyDescent="0.25">
      <c r="Q16697" s="1333"/>
      <c r="R16697" s="1333"/>
      <c r="S16697" s="669"/>
      <c r="T16697" s="669"/>
      <c r="U16697" s="669"/>
      <c r="AG16697" s="873"/>
      <c r="AN16697" s="669"/>
      <c r="IG16697" s="1009"/>
      <c r="IH16697" s="1009"/>
      <c r="II16697" s="1009"/>
      <c r="IJ16697" s="1009"/>
      <c r="IK16697" s="1009"/>
      <c r="IL16697" s="1009"/>
      <c r="IM16697" s="1009"/>
    </row>
    <row r="16698" spans="17:247" x14ac:dyDescent="0.25">
      <c r="Q16698" s="1333"/>
      <c r="R16698" s="1333"/>
      <c r="S16698" s="669"/>
      <c r="T16698" s="669"/>
      <c r="U16698" s="669"/>
      <c r="AG16698" s="873"/>
      <c r="AN16698" s="669"/>
      <c r="IG16698" s="1009"/>
      <c r="IH16698" s="1009"/>
      <c r="II16698" s="1009"/>
      <c r="IJ16698" s="1009"/>
      <c r="IK16698" s="1009"/>
      <c r="IL16698" s="1009"/>
      <c r="IM16698" s="1009"/>
    </row>
    <row r="16699" spans="17:247" x14ac:dyDescent="0.25">
      <c r="Q16699" s="1333"/>
      <c r="R16699" s="1333"/>
      <c r="S16699" s="669"/>
      <c r="T16699" s="669"/>
      <c r="U16699" s="669"/>
      <c r="AG16699" s="873"/>
      <c r="AN16699" s="669"/>
      <c r="IG16699" s="1009"/>
      <c r="IH16699" s="1009"/>
      <c r="II16699" s="1009"/>
      <c r="IJ16699" s="1009"/>
      <c r="IK16699" s="1009"/>
      <c r="IL16699" s="1009"/>
      <c r="IM16699" s="1009"/>
    </row>
    <row r="16700" spans="17:247" x14ac:dyDescent="0.25">
      <c r="Q16700" s="1333"/>
      <c r="R16700" s="1333"/>
      <c r="S16700" s="669"/>
      <c r="T16700" s="669"/>
      <c r="U16700" s="669"/>
      <c r="AG16700" s="873"/>
      <c r="AN16700" s="669"/>
      <c r="IG16700" s="1009"/>
      <c r="IH16700" s="1009"/>
      <c r="II16700" s="1009"/>
      <c r="IJ16700" s="1009"/>
      <c r="IK16700" s="1009"/>
      <c r="IL16700" s="1009"/>
      <c r="IM16700" s="1009"/>
    </row>
    <row r="16701" spans="17:247" x14ac:dyDescent="0.25">
      <c r="Q16701" s="1333"/>
      <c r="R16701" s="1333"/>
      <c r="S16701" s="669"/>
      <c r="T16701" s="669"/>
      <c r="U16701" s="669"/>
      <c r="AG16701" s="873"/>
      <c r="AN16701" s="669"/>
      <c r="IG16701" s="1009"/>
      <c r="IH16701" s="1009"/>
      <c r="II16701" s="1009"/>
      <c r="IJ16701" s="1009"/>
      <c r="IK16701" s="1009"/>
      <c r="IL16701" s="1009"/>
      <c r="IM16701" s="1009"/>
    </row>
    <row r="16702" spans="17:247" x14ac:dyDescent="0.25">
      <c r="Q16702" s="1333"/>
      <c r="R16702" s="1333"/>
      <c r="S16702" s="669"/>
      <c r="T16702" s="669"/>
      <c r="U16702" s="669"/>
      <c r="AG16702" s="873"/>
      <c r="AN16702" s="669"/>
      <c r="IG16702" s="1009"/>
      <c r="IH16702" s="1009"/>
      <c r="II16702" s="1009"/>
      <c r="IJ16702" s="1009"/>
      <c r="IK16702" s="1009"/>
      <c r="IL16702" s="1009"/>
      <c r="IM16702" s="1009"/>
    </row>
    <row r="16703" spans="17:247" x14ac:dyDescent="0.25">
      <c r="Q16703" s="1333"/>
      <c r="R16703" s="1333"/>
      <c r="S16703" s="669"/>
      <c r="T16703" s="669"/>
      <c r="U16703" s="669"/>
      <c r="AG16703" s="873"/>
      <c r="AN16703" s="669"/>
      <c r="IG16703" s="1009"/>
      <c r="IH16703" s="1009"/>
      <c r="II16703" s="1009"/>
      <c r="IJ16703" s="1009"/>
      <c r="IK16703" s="1009"/>
      <c r="IL16703" s="1009"/>
      <c r="IM16703" s="1009"/>
    </row>
    <row r="16704" spans="17:247" x14ac:dyDescent="0.25">
      <c r="Q16704" s="1333"/>
      <c r="R16704" s="1333"/>
      <c r="S16704" s="669"/>
      <c r="T16704" s="669"/>
      <c r="U16704" s="669"/>
      <c r="AG16704" s="873"/>
      <c r="AN16704" s="669"/>
      <c r="IG16704" s="1009"/>
      <c r="IH16704" s="1009"/>
      <c r="II16704" s="1009"/>
      <c r="IJ16704" s="1009"/>
      <c r="IK16704" s="1009"/>
      <c r="IL16704" s="1009"/>
      <c r="IM16704" s="1009"/>
    </row>
    <row r="16705" spans="17:247" x14ac:dyDescent="0.25">
      <c r="Q16705" s="1333"/>
      <c r="R16705" s="1333"/>
      <c r="S16705" s="669"/>
      <c r="T16705" s="669"/>
      <c r="U16705" s="669"/>
      <c r="AG16705" s="873"/>
      <c r="AN16705" s="669"/>
      <c r="IG16705" s="1009"/>
      <c r="IH16705" s="1009"/>
      <c r="II16705" s="1009"/>
      <c r="IJ16705" s="1009"/>
      <c r="IK16705" s="1009"/>
      <c r="IL16705" s="1009"/>
      <c r="IM16705" s="1009"/>
    </row>
    <row r="16706" spans="17:247" x14ac:dyDescent="0.25">
      <c r="Q16706" s="1333"/>
      <c r="R16706" s="1333"/>
      <c r="S16706" s="669"/>
      <c r="T16706" s="669"/>
      <c r="U16706" s="669"/>
      <c r="AG16706" s="873"/>
      <c r="AN16706" s="669"/>
      <c r="IG16706" s="1009"/>
      <c r="IH16706" s="1009"/>
      <c r="II16706" s="1009"/>
      <c r="IJ16706" s="1009"/>
      <c r="IK16706" s="1009"/>
      <c r="IL16706" s="1009"/>
      <c r="IM16706" s="1009"/>
    </row>
    <row r="16707" spans="17:247" x14ac:dyDescent="0.25">
      <c r="Q16707" s="1333"/>
      <c r="R16707" s="1333"/>
      <c r="S16707" s="669"/>
      <c r="T16707" s="669"/>
      <c r="U16707" s="669"/>
      <c r="AG16707" s="873"/>
      <c r="AN16707" s="669"/>
      <c r="IG16707" s="1009"/>
      <c r="IH16707" s="1009"/>
      <c r="II16707" s="1009"/>
      <c r="IJ16707" s="1009"/>
      <c r="IK16707" s="1009"/>
      <c r="IL16707" s="1009"/>
      <c r="IM16707" s="1009"/>
    </row>
    <row r="16708" spans="17:247" x14ac:dyDescent="0.25">
      <c r="Q16708" s="1333"/>
      <c r="R16708" s="1333"/>
      <c r="S16708" s="669"/>
      <c r="T16708" s="669"/>
      <c r="U16708" s="669"/>
      <c r="AG16708" s="873"/>
      <c r="AN16708" s="669"/>
      <c r="IG16708" s="1009"/>
      <c r="IH16708" s="1009"/>
      <c r="II16708" s="1009"/>
      <c r="IJ16708" s="1009"/>
      <c r="IK16708" s="1009"/>
      <c r="IL16708" s="1009"/>
      <c r="IM16708" s="1009"/>
    </row>
    <row r="16709" spans="17:247" x14ac:dyDescent="0.25">
      <c r="Q16709" s="1333"/>
      <c r="R16709" s="1333"/>
      <c r="S16709" s="669"/>
      <c r="T16709" s="669"/>
      <c r="U16709" s="669"/>
      <c r="AG16709" s="873"/>
      <c r="AN16709" s="669"/>
      <c r="IG16709" s="1009"/>
      <c r="IH16709" s="1009"/>
      <c r="II16709" s="1009"/>
      <c r="IJ16709" s="1009"/>
      <c r="IK16709" s="1009"/>
      <c r="IL16709" s="1009"/>
      <c r="IM16709" s="1009"/>
    </row>
    <row r="16710" spans="17:247" x14ac:dyDescent="0.25">
      <c r="Q16710" s="1333"/>
      <c r="R16710" s="1333"/>
      <c r="S16710" s="669"/>
      <c r="T16710" s="669"/>
      <c r="U16710" s="669"/>
      <c r="AG16710" s="873"/>
      <c r="AN16710" s="669"/>
      <c r="IG16710" s="1009"/>
      <c r="IH16710" s="1009"/>
      <c r="II16710" s="1009"/>
      <c r="IJ16710" s="1009"/>
      <c r="IK16710" s="1009"/>
      <c r="IL16710" s="1009"/>
      <c r="IM16710" s="1009"/>
    </row>
    <row r="16711" spans="17:247" x14ac:dyDescent="0.25">
      <c r="Q16711" s="1333"/>
      <c r="R16711" s="1333"/>
      <c r="S16711" s="669"/>
      <c r="T16711" s="669"/>
      <c r="U16711" s="669"/>
      <c r="AG16711" s="873"/>
      <c r="AN16711" s="669"/>
      <c r="IG16711" s="1009"/>
      <c r="IH16711" s="1009"/>
      <c r="II16711" s="1009"/>
      <c r="IJ16711" s="1009"/>
      <c r="IK16711" s="1009"/>
      <c r="IL16711" s="1009"/>
      <c r="IM16711" s="1009"/>
    </row>
    <row r="16712" spans="17:247" x14ac:dyDescent="0.25">
      <c r="Q16712" s="1333"/>
      <c r="R16712" s="1333"/>
      <c r="S16712" s="669"/>
      <c r="T16712" s="669"/>
      <c r="U16712" s="669"/>
      <c r="AG16712" s="873"/>
      <c r="AN16712" s="669"/>
      <c r="IG16712" s="1009"/>
      <c r="IH16712" s="1009"/>
      <c r="II16712" s="1009"/>
      <c r="IJ16712" s="1009"/>
      <c r="IK16712" s="1009"/>
      <c r="IL16712" s="1009"/>
      <c r="IM16712" s="1009"/>
    </row>
    <row r="16713" spans="17:247" x14ac:dyDescent="0.25">
      <c r="Q16713" s="1333"/>
      <c r="R16713" s="1333"/>
      <c r="S16713" s="669"/>
      <c r="T16713" s="669"/>
      <c r="U16713" s="669"/>
      <c r="AG16713" s="873"/>
      <c r="AN16713" s="669"/>
      <c r="IG16713" s="1009"/>
      <c r="IH16713" s="1009"/>
      <c r="II16713" s="1009"/>
      <c r="IJ16713" s="1009"/>
      <c r="IK16713" s="1009"/>
      <c r="IL16713" s="1009"/>
      <c r="IM16713" s="1009"/>
    </row>
    <row r="16714" spans="17:247" x14ac:dyDescent="0.25">
      <c r="Q16714" s="1333"/>
      <c r="R16714" s="1333"/>
      <c r="S16714" s="669"/>
      <c r="T16714" s="669"/>
      <c r="U16714" s="669"/>
      <c r="AG16714" s="873"/>
      <c r="AN16714" s="669"/>
      <c r="IG16714" s="1009"/>
      <c r="IH16714" s="1009"/>
      <c r="II16714" s="1009"/>
      <c r="IJ16714" s="1009"/>
      <c r="IK16714" s="1009"/>
      <c r="IL16714" s="1009"/>
      <c r="IM16714" s="1009"/>
    </row>
    <row r="16715" spans="17:247" x14ac:dyDescent="0.25">
      <c r="Q16715" s="1333"/>
      <c r="R16715" s="1333"/>
      <c r="S16715" s="669"/>
      <c r="T16715" s="669"/>
      <c r="U16715" s="669"/>
      <c r="AG16715" s="873"/>
      <c r="AN16715" s="669"/>
      <c r="IG16715" s="1009"/>
      <c r="IH16715" s="1009"/>
      <c r="II16715" s="1009"/>
      <c r="IJ16715" s="1009"/>
      <c r="IK16715" s="1009"/>
      <c r="IL16715" s="1009"/>
      <c r="IM16715" s="1009"/>
    </row>
    <row r="16716" spans="17:247" x14ac:dyDescent="0.25">
      <c r="Q16716" s="1333"/>
      <c r="R16716" s="1333"/>
      <c r="S16716" s="669"/>
      <c r="T16716" s="669"/>
      <c r="U16716" s="669"/>
      <c r="AG16716" s="873"/>
      <c r="AN16716" s="669"/>
      <c r="IG16716" s="1009"/>
      <c r="IH16716" s="1009"/>
      <c r="II16716" s="1009"/>
      <c r="IJ16716" s="1009"/>
      <c r="IK16716" s="1009"/>
      <c r="IL16716" s="1009"/>
      <c r="IM16716" s="1009"/>
    </row>
    <row r="16717" spans="17:247" x14ac:dyDescent="0.25">
      <c r="Q16717" s="1333"/>
      <c r="R16717" s="1333"/>
      <c r="S16717" s="669"/>
      <c r="T16717" s="669"/>
      <c r="U16717" s="669"/>
      <c r="AG16717" s="873"/>
      <c r="AN16717" s="669"/>
      <c r="IG16717" s="1009"/>
      <c r="IH16717" s="1009"/>
      <c r="II16717" s="1009"/>
      <c r="IJ16717" s="1009"/>
      <c r="IK16717" s="1009"/>
      <c r="IL16717" s="1009"/>
      <c r="IM16717" s="1009"/>
    </row>
    <row r="16718" spans="17:247" x14ac:dyDescent="0.25">
      <c r="Q16718" s="1333"/>
      <c r="R16718" s="1333"/>
      <c r="S16718" s="669"/>
      <c r="T16718" s="669"/>
      <c r="U16718" s="669"/>
      <c r="AG16718" s="873"/>
      <c r="AN16718" s="669"/>
      <c r="IG16718" s="1009"/>
      <c r="IH16718" s="1009"/>
      <c r="II16718" s="1009"/>
      <c r="IJ16718" s="1009"/>
      <c r="IK16718" s="1009"/>
      <c r="IL16718" s="1009"/>
      <c r="IM16718" s="1009"/>
    </row>
    <row r="16719" spans="17:247" x14ac:dyDescent="0.25">
      <c r="Q16719" s="1333"/>
      <c r="R16719" s="1333"/>
      <c r="S16719" s="669"/>
      <c r="T16719" s="669"/>
      <c r="U16719" s="669"/>
      <c r="AG16719" s="873"/>
      <c r="AN16719" s="669"/>
      <c r="IG16719" s="1009"/>
      <c r="IH16719" s="1009"/>
      <c r="II16719" s="1009"/>
      <c r="IJ16719" s="1009"/>
      <c r="IK16719" s="1009"/>
      <c r="IL16719" s="1009"/>
      <c r="IM16719" s="1009"/>
    </row>
    <row r="16720" spans="17:247" x14ac:dyDescent="0.25">
      <c r="Q16720" s="1333"/>
      <c r="R16720" s="1333"/>
      <c r="S16720" s="669"/>
      <c r="T16720" s="669"/>
      <c r="U16720" s="669"/>
      <c r="AG16720" s="873"/>
      <c r="AN16720" s="669"/>
      <c r="IG16720" s="1009"/>
      <c r="IH16720" s="1009"/>
      <c r="II16720" s="1009"/>
      <c r="IJ16720" s="1009"/>
      <c r="IK16720" s="1009"/>
      <c r="IL16720" s="1009"/>
      <c r="IM16720" s="1009"/>
    </row>
    <row r="16721" spans="17:247" x14ac:dyDescent="0.25">
      <c r="Q16721" s="1333"/>
      <c r="R16721" s="1333"/>
      <c r="S16721" s="669"/>
      <c r="T16721" s="669"/>
      <c r="U16721" s="669"/>
      <c r="AG16721" s="873"/>
      <c r="AN16721" s="669"/>
      <c r="IG16721" s="1009"/>
      <c r="IH16721" s="1009"/>
      <c r="II16721" s="1009"/>
      <c r="IJ16721" s="1009"/>
      <c r="IK16721" s="1009"/>
      <c r="IL16721" s="1009"/>
      <c r="IM16721" s="1009"/>
    </row>
    <row r="16722" spans="17:247" x14ac:dyDescent="0.25">
      <c r="Q16722" s="1333"/>
      <c r="R16722" s="1333"/>
      <c r="S16722" s="669"/>
      <c r="T16722" s="669"/>
      <c r="U16722" s="669"/>
      <c r="AG16722" s="873"/>
      <c r="AN16722" s="669"/>
      <c r="IG16722" s="1009"/>
      <c r="IH16722" s="1009"/>
      <c r="II16722" s="1009"/>
      <c r="IJ16722" s="1009"/>
      <c r="IK16722" s="1009"/>
      <c r="IL16722" s="1009"/>
      <c r="IM16722" s="1009"/>
    </row>
    <row r="16723" spans="17:247" x14ac:dyDescent="0.25">
      <c r="Q16723" s="1333"/>
      <c r="R16723" s="1333"/>
      <c r="S16723" s="669"/>
      <c r="T16723" s="669"/>
      <c r="U16723" s="669"/>
      <c r="AG16723" s="873"/>
      <c r="AN16723" s="669"/>
      <c r="IG16723" s="1009"/>
      <c r="IH16723" s="1009"/>
      <c r="II16723" s="1009"/>
      <c r="IJ16723" s="1009"/>
      <c r="IK16723" s="1009"/>
      <c r="IL16723" s="1009"/>
      <c r="IM16723" s="1009"/>
    </row>
    <row r="16724" spans="17:247" x14ac:dyDescent="0.25">
      <c r="Q16724" s="1333"/>
      <c r="R16724" s="1333"/>
      <c r="S16724" s="669"/>
      <c r="T16724" s="669"/>
      <c r="U16724" s="669"/>
      <c r="AG16724" s="873"/>
      <c r="AN16724" s="669"/>
      <c r="IG16724" s="1009"/>
      <c r="IH16724" s="1009"/>
      <c r="II16724" s="1009"/>
      <c r="IJ16724" s="1009"/>
      <c r="IK16724" s="1009"/>
      <c r="IL16724" s="1009"/>
      <c r="IM16724" s="1009"/>
    </row>
    <row r="16725" spans="17:247" x14ac:dyDescent="0.25">
      <c r="Q16725" s="1333"/>
      <c r="R16725" s="1333"/>
      <c r="S16725" s="669"/>
      <c r="T16725" s="669"/>
      <c r="U16725" s="669"/>
      <c r="AG16725" s="873"/>
      <c r="AN16725" s="669"/>
      <c r="IG16725" s="1009"/>
      <c r="IH16725" s="1009"/>
      <c r="II16725" s="1009"/>
      <c r="IJ16725" s="1009"/>
      <c r="IK16725" s="1009"/>
      <c r="IL16725" s="1009"/>
      <c r="IM16725" s="1009"/>
    </row>
    <row r="16726" spans="17:247" x14ac:dyDescent="0.25">
      <c r="Q16726" s="1333"/>
      <c r="R16726" s="1333"/>
      <c r="S16726" s="669"/>
      <c r="T16726" s="669"/>
      <c r="U16726" s="669"/>
      <c r="AG16726" s="873"/>
      <c r="AN16726" s="669"/>
      <c r="IG16726" s="1009"/>
      <c r="IH16726" s="1009"/>
      <c r="II16726" s="1009"/>
      <c r="IJ16726" s="1009"/>
      <c r="IK16726" s="1009"/>
      <c r="IL16726" s="1009"/>
      <c r="IM16726" s="1009"/>
    </row>
    <row r="16727" spans="17:247" x14ac:dyDescent="0.25">
      <c r="Q16727" s="1333"/>
      <c r="R16727" s="1333"/>
      <c r="S16727" s="669"/>
      <c r="T16727" s="669"/>
      <c r="U16727" s="669"/>
      <c r="AG16727" s="873"/>
      <c r="AN16727" s="669"/>
      <c r="IG16727" s="1009"/>
      <c r="IH16727" s="1009"/>
      <c r="II16727" s="1009"/>
      <c r="IJ16727" s="1009"/>
      <c r="IK16727" s="1009"/>
      <c r="IL16727" s="1009"/>
      <c r="IM16727" s="1009"/>
    </row>
    <row r="16728" spans="17:247" x14ac:dyDescent="0.25">
      <c r="Q16728" s="1333"/>
      <c r="R16728" s="1333"/>
      <c r="S16728" s="669"/>
      <c r="T16728" s="669"/>
      <c r="U16728" s="669"/>
      <c r="AG16728" s="873"/>
      <c r="AN16728" s="669"/>
      <c r="IG16728" s="1009"/>
      <c r="IH16728" s="1009"/>
      <c r="II16728" s="1009"/>
      <c r="IJ16728" s="1009"/>
      <c r="IK16728" s="1009"/>
      <c r="IL16728" s="1009"/>
      <c r="IM16728" s="1009"/>
    </row>
    <row r="16729" spans="17:247" x14ac:dyDescent="0.25">
      <c r="Q16729" s="1333"/>
      <c r="R16729" s="1333"/>
      <c r="S16729" s="669"/>
      <c r="T16729" s="669"/>
      <c r="U16729" s="669"/>
      <c r="AG16729" s="873"/>
      <c r="AN16729" s="669"/>
      <c r="IG16729" s="1009"/>
      <c r="IH16729" s="1009"/>
      <c r="II16729" s="1009"/>
      <c r="IJ16729" s="1009"/>
      <c r="IK16729" s="1009"/>
      <c r="IL16729" s="1009"/>
      <c r="IM16729" s="1009"/>
    </row>
    <row r="16730" spans="17:247" x14ac:dyDescent="0.25">
      <c r="Q16730" s="1333"/>
      <c r="R16730" s="1333"/>
      <c r="S16730" s="669"/>
      <c r="T16730" s="669"/>
      <c r="U16730" s="669"/>
      <c r="AG16730" s="873"/>
      <c r="AN16730" s="669"/>
      <c r="IG16730" s="1009"/>
      <c r="IH16730" s="1009"/>
      <c r="II16730" s="1009"/>
      <c r="IJ16730" s="1009"/>
      <c r="IK16730" s="1009"/>
      <c r="IL16730" s="1009"/>
      <c r="IM16730" s="1009"/>
    </row>
    <row r="16731" spans="17:247" x14ac:dyDescent="0.25">
      <c r="Q16731" s="1333"/>
      <c r="R16731" s="1333"/>
      <c r="S16731" s="669"/>
      <c r="T16731" s="669"/>
      <c r="U16731" s="669"/>
      <c r="AG16731" s="873"/>
      <c r="AN16731" s="669"/>
      <c r="IG16731" s="1009"/>
      <c r="IH16731" s="1009"/>
      <c r="II16731" s="1009"/>
      <c r="IJ16731" s="1009"/>
      <c r="IK16731" s="1009"/>
      <c r="IL16731" s="1009"/>
      <c r="IM16731" s="1009"/>
    </row>
    <row r="16732" spans="17:247" x14ac:dyDescent="0.25">
      <c r="Q16732" s="1333"/>
      <c r="R16732" s="1333"/>
      <c r="S16732" s="669"/>
      <c r="T16732" s="669"/>
      <c r="U16732" s="669"/>
      <c r="AG16732" s="873"/>
      <c r="AN16732" s="669"/>
      <c r="IG16732" s="1009"/>
      <c r="IH16732" s="1009"/>
      <c r="II16732" s="1009"/>
      <c r="IJ16732" s="1009"/>
      <c r="IK16732" s="1009"/>
      <c r="IL16732" s="1009"/>
      <c r="IM16732" s="1009"/>
    </row>
    <row r="16733" spans="17:247" x14ac:dyDescent="0.25">
      <c r="Q16733" s="1333"/>
      <c r="R16733" s="1333"/>
      <c r="S16733" s="669"/>
      <c r="T16733" s="669"/>
      <c r="U16733" s="669"/>
      <c r="AG16733" s="873"/>
      <c r="AN16733" s="669"/>
      <c r="IG16733" s="1009"/>
      <c r="IH16733" s="1009"/>
      <c r="II16733" s="1009"/>
      <c r="IJ16733" s="1009"/>
      <c r="IK16733" s="1009"/>
      <c r="IL16733" s="1009"/>
      <c r="IM16733" s="1009"/>
    </row>
    <row r="16734" spans="17:247" x14ac:dyDescent="0.25">
      <c r="Q16734" s="1333"/>
      <c r="R16734" s="1333"/>
      <c r="S16734" s="669"/>
      <c r="T16734" s="669"/>
      <c r="U16734" s="669"/>
      <c r="AG16734" s="873"/>
      <c r="AN16734" s="669"/>
      <c r="IG16734" s="1009"/>
      <c r="IH16734" s="1009"/>
      <c r="II16734" s="1009"/>
      <c r="IJ16734" s="1009"/>
      <c r="IK16734" s="1009"/>
      <c r="IL16734" s="1009"/>
      <c r="IM16734" s="1009"/>
    </row>
    <row r="16735" spans="17:247" x14ac:dyDescent="0.25">
      <c r="Q16735" s="1333"/>
      <c r="R16735" s="1333"/>
      <c r="S16735" s="669"/>
      <c r="T16735" s="669"/>
      <c r="U16735" s="669"/>
      <c r="AG16735" s="873"/>
      <c r="AN16735" s="669"/>
      <c r="IG16735" s="1009"/>
      <c r="IH16735" s="1009"/>
      <c r="II16735" s="1009"/>
      <c r="IJ16735" s="1009"/>
      <c r="IK16735" s="1009"/>
      <c r="IL16735" s="1009"/>
      <c r="IM16735" s="1009"/>
    </row>
    <row r="16736" spans="17:247" x14ac:dyDescent="0.25">
      <c r="Q16736" s="1333"/>
      <c r="R16736" s="1333"/>
      <c r="S16736" s="669"/>
      <c r="T16736" s="669"/>
      <c r="U16736" s="669"/>
      <c r="AG16736" s="873"/>
      <c r="AN16736" s="669"/>
      <c r="IG16736" s="1009"/>
      <c r="IH16736" s="1009"/>
      <c r="II16736" s="1009"/>
      <c r="IJ16736" s="1009"/>
      <c r="IK16736" s="1009"/>
      <c r="IL16736" s="1009"/>
      <c r="IM16736" s="1009"/>
    </row>
    <row r="16737" spans="17:247" x14ac:dyDescent="0.25">
      <c r="Q16737" s="1333"/>
      <c r="R16737" s="1333"/>
      <c r="S16737" s="669"/>
      <c r="T16737" s="669"/>
      <c r="U16737" s="669"/>
      <c r="AG16737" s="873"/>
      <c r="AN16737" s="669"/>
      <c r="IG16737" s="1009"/>
      <c r="IH16737" s="1009"/>
      <c r="II16737" s="1009"/>
      <c r="IJ16737" s="1009"/>
      <c r="IK16737" s="1009"/>
      <c r="IL16737" s="1009"/>
      <c r="IM16737" s="1009"/>
    </row>
    <row r="16738" spans="17:247" x14ac:dyDescent="0.25">
      <c r="Q16738" s="1333"/>
      <c r="R16738" s="1333"/>
      <c r="S16738" s="669"/>
      <c r="T16738" s="669"/>
      <c r="U16738" s="669"/>
      <c r="AG16738" s="873"/>
      <c r="AN16738" s="669"/>
      <c r="IG16738" s="1009"/>
      <c r="IH16738" s="1009"/>
      <c r="II16738" s="1009"/>
      <c r="IJ16738" s="1009"/>
      <c r="IK16738" s="1009"/>
      <c r="IL16738" s="1009"/>
      <c r="IM16738" s="1009"/>
    </row>
    <row r="16739" spans="17:247" x14ac:dyDescent="0.25">
      <c r="Q16739" s="1333"/>
      <c r="R16739" s="1333"/>
      <c r="S16739" s="669"/>
      <c r="T16739" s="669"/>
      <c r="U16739" s="669"/>
      <c r="AG16739" s="873"/>
      <c r="AN16739" s="669"/>
      <c r="IG16739" s="1009"/>
      <c r="IH16739" s="1009"/>
      <c r="II16739" s="1009"/>
      <c r="IJ16739" s="1009"/>
      <c r="IK16739" s="1009"/>
      <c r="IL16739" s="1009"/>
      <c r="IM16739" s="1009"/>
    </row>
    <row r="16740" spans="17:247" x14ac:dyDescent="0.25">
      <c r="Q16740" s="1333"/>
      <c r="R16740" s="1333"/>
      <c r="S16740" s="669"/>
      <c r="T16740" s="669"/>
      <c r="U16740" s="669"/>
      <c r="AG16740" s="873"/>
      <c r="AN16740" s="669"/>
      <c r="IG16740" s="1009"/>
      <c r="IH16740" s="1009"/>
      <c r="II16740" s="1009"/>
      <c r="IJ16740" s="1009"/>
      <c r="IK16740" s="1009"/>
      <c r="IL16740" s="1009"/>
      <c r="IM16740" s="1009"/>
    </row>
    <row r="16741" spans="17:247" x14ac:dyDescent="0.25">
      <c r="Q16741" s="1333"/>
      <c r="R16741" s="1333"/>
      <c r="S16741" s="669"/>
      <c r="T16741" s="669"/>
      <c r="U16741" s="669"/>
      <c r="AG16741" s="873"/>
      <c r="AN16741" s="669"/>
      <c r="IG16741" s="1009"/>
      <c r="IH16741" s="1009"/>
      <c r="II16741" s="1009"/>
      <c r="IJ16741" s="1009"/>
      <c r="IK16741" s="1009"/>
      <c r="IL16741" s="1009"/>
      <c r="IM16741" s="1009"/>
    </row>
    <row r="16742" spans="17:247" x14ac:dyDescent="0.25">
      <c r="Q16742" s="1333"/>
      <c r="R16742" s="1333"/>
      <c r="S16742" s="669"/>
      <c r="T16742" s="669"/>
      <c r="U16742" s="669"/>
      <c r="AG16742" s="873"/>
      <c r="AN16742" s="669"/>
      <c r="IG16742" s="1009"/>
      <c r="IH16742" s="1009"/>
      <c r="II16742" s="1009"/>
      <c r="IJ16742" s="1009"/>
      <c r="IK16742" s="1009"/>
      <c r="IL16742" s="1009"/>
      <c r="IM16742" s="1009"/>
    </row>
    <row r="16743" spans="17:247" x14ac:dyDescent="0.25">
      <c r="Q16743" s="1333"/>
      <c r="R16743" s="1333"/>
      <c r="S16743" s="669"/>
      <c r="T16743" s="669"/>
      <c r="U16743" s="669"/>
      <c r="AG16743" s="873"/>
      <c r="AN16743" s="669"/>
      <c r="IG16743" s="1009"/>
      <c r="IH16743" s="1009"/>
      <c r="II16743" s="1009"/>
      <c r="IJ16743" s="1009"/>
      <c r="IK16743" s="1009"/>
      <c r="IL16743" s="1009"/>
      <c r="IM16743" s="1009"/>
    </row>
    <row r="16744" spans="17:247" x14ac:dyDescent="0.25">
      <c r="Q16744" s="1333"/>
      <c r="R16744" s="1333"/>
      <c r="S16744" s="669"/>
      <c r="T16744" s="669"/>
      <c r="U16744" s="669"/>
      <c r="AG16744" s="873"/>
      <c r="AN16744" s="669"/>
      <c r="IG16744" s="1009"/>
      <c r="IH16744" s="1009"/>
      <c r="II16744" s="1009"/>
      <c r="IJ16744" s="1009"/>
      <c r="IK16744" s="1009"/>
      <c r="IL16744" s="1009"/>
      <c r="IM16744" s="1009"/>
    </row>
    <row r="16745" spans="17:247" x14ac:dyDescent="0.25">
      <c r="Q16745" s="1333"/>
      <c r="R16745" s="1333"/>
      <c r="S16745" s="669"/>
      <c r="T16745" s="669"/>
      <c r="U16745" s="669"/>
      <c r="AG16745" s="873"/>
      <c r="AN16745" s="669"/>
      <c r="IG16745" s="1009"/>
      <c r="IH16745" s="1009"/>
      <c r="II16745" s="1009"/>
      <c r="IJ16745" s="1009"/>
      <c r="IK16745" s="1009"/>
      <c r="IL16745" s="1009"/>
      <c r="IM16745" s="1009"/>
    </row>
    <row r="16746" spans="17:247" x14ac:dyDescent="0.25">
      <c r="Q16746" s="1333"/>
      <c r="R16746" s="1333"/>
      <c r="S16746" s="669"/>
      <c r="T16746" s="669"/>
      <c r="U16746" s="669"/>
      <c r="AG16746" s="873"/>
      <c r="AN16746" s="669"/>
      <c r="IG16746" s="1009"/>
      <c r="IH16746" s="1009"/>
      <c r="II16746" s="1009"/>
      <c r="IJ16746" s="1009"/>
      <c r="IK16746" s="1009"/>
      <c r="IL16746" s="1009"/>
      <c r="IM16746" s="1009"/>
    </row>
    <row r="16747" spans="17:247" x14ac:dyDescent="0.25">
      <c r="Q16747" s="1333"/>
      <c r="R16747" s="1333"/>
      <c r="S16747" s="669"/>
      <c r="T16747" s="669"/>
      <c r="U16747" s="669"/>
      <c r="AG16747" s="873"/>
      <c r="AN16747" s="669"/>
      <c r="IG16747" s="1009"/>
      <c r="IH16747" s="1009"/>
      <c r="II16747" s="1009"/>
      <c r="IJ16747" s="1009"/>
      <c r="IK16747" s="1009"/>
      <c r="IL16747" s="1009"/>
      <c r="IM16747" s="1009"/>
    </row>
    <row r="16748" spans="17:247" x14ac:dyDescent="0.25">
      <c r="Q16748" s="1333"/>
      <c r="R16748" s="1333"/>
      <c r="S16748" s="669"/>
      <c r="T16748" s="669"/>
      <c r="U16748" s="669"/>
      <c r="AG16748" s="873"/>
      <c r="AN16748" s="669"/>
      <c r="IG16748" s="1009"/>
      <c r="IH16748" s="1009"/>
      <c r="II16748" s="1009"/>
      <c r="IJ16748" s="1009"/>
      <c r="IK16748" s="1009"/>
      <c r="IL16748" s="1009"/>
      <c r="IM16748" s="1009"/>
    </row>
    <row r="16749" spans="17:247" x14ac:dyDescent="0.25">
      <c r="Q16749" s="1333"/>
      <c r="R16749" s="1333"/>
      <c r="S16749" s="669"/>
      <c r="T16749" s="669"/>
      <c r="U16749" s="669"/>
      <c r="AG16749" s="873"/>
      <c r="AN16749" s="669"/>
      <c r="IG16749" s="1009"/>
      <c r="IH16749" s="1009"/>
      <c r="II16749" s="1009"/>
      <c r="IJ16749" s="1009"/>
      <c r="IK16749" s="1009"/>
      <c r="IL16749" s="1009"/>
      <c r="IM16749" s="1009"/>
    </row>
    <row r="16750" spans="17:247" x14ac:dyDescent="0.25">
      <c r="Q16750" s="1333"/>
      <c r="R16750" s="1333"/>
      <c r="S16750" s="669"/>
      <c r="T16750" s="669"/>
      <c r="U16750" s="669"/>
      <c r="AG16750" s="873"/>
      <c r="AN16750" s="669"/>
      <c r="IG16750" s="1009"/>
      <c r="IH16750" s="1009"/>
      <c r="II16750" s="1009"/>
      <c r="IJ16750" s="1009"/>
      <c r="IK16750" s="1009"/>
      <c r="IL16750" s="1009"/>
      <c r="IM16750" s="1009"/>
    </row>
    <row r="16751" spans="17:247" x14ac:dyDescent="0.25">
      <c r="Q16751" s="1333"/>
      <c r="R16751" s="1333"/>
      <c r="S16751" s="669"/>
      <c r="T16751" s="669"/>
      <c r="U16751" s="669"/>
      <c r="AG16751" s="873"/>
      <c r="AN16751" s="669"/>
      <c r="IG16751" s="1009"/>
      <c r="IH16751" s="1009"/>
      <c r="II16751" s="1009"/>
      <c r="IJ16751" s="1009"/>
      <c r="IK16751" s="1009"/>
      <c r="IL16751" s="1009"/>
      <c r="IM16751" s="1009"/>
    </row>
    <row r="16752" spans="17:247" x14ac:dyDescent="0.25">
      <c r="Q16752" s="1333"/>
      <c r="R16752" s="1333"/>
      <c r="S16752" s="669"/>
      <c r="T16752" s="669"/>
      <c r="U16752" s="669"/>
      <c r="AG16752" s="873"/>
      <c r="AN16752" s="669"/>
      <c r="IG16752" s="1009"/>
      <c r="IH16752" s="1009"/>
      <c r="II16752" s="1009"/>
      <c r="IJ16752" s="1009"/>
      <c r="IK16752" s="1009"/>
      <c r="IL16752" s="1009"/>
      <c r="IM16752" s="1009"/>
    </row>
    <row r="16753" spans="17:247" x14ac:dyDescent="0.25">
      <c r="Q16753" s="1333"/>
      <c r="R16753" s="1333"/>
      <c r="S16753" s="669"/>
      <c r="T16753" s="669"/>
      <c r="U16753" s="669"/>
      <c r="AG16753" s="873"/>
      <c r="AN16753" s="669"/>
      <c r="IG16753" s="1009"/>
      <c r="IH16753" s="1009"/>
      <c r="II16753" s="1009"/>
      <c r="IJ16753" s="1009"/>
      <c r="IK16753" s="1009"/>
      <c r="IL16753" s="1009"/>
      <c r="IM16753" s="1009"/>
    </row>
    <row r="16754" spans="17:247" x14ac:dyDescent="0.25">
      <c r="Q16754" s="1333"/>
      <c r="R16754" s="1333"/>
      <c r="S16754" s="669"/>
      <c r="T16754" s="669"/>
      <c r="U16754" s="669"/>
      <c r="AG16754" s="873"/>
      <c r="AN16754" s="669"/>
      <c r="IG16754" s="1009"/>
      <c r="IH16754" s="1009"/>
      <c r="II16754" s="1009"/>
      <c r="IJ16754" s="1009"/>
      <c r="IK16754" s="1009"/>
      <c r="IL16754" s="1009"/>
      <c r="IM16754" s="1009"/>
    </row>
    <row r="16755" spans="17:247" x14ac:dyDescent="0.25">
      <c r="Q16755" s="1333"/>
      <c r="R16755" s="1333"/>
      <c r="S16755" s="669"/>
      <c r="T16755" s="669"/>
      <c r="U16755" s="669"/>
      <c r="AG16755" s="873"/>
      <c r="AN16755" s="669"/>
      <c r="IG16755" s="1009"/>
      <c r="IH16755" s="1009"/>
      <c r="II16755" s="1009"/>
      <c r="IJ16755" s="1009"/>
      <c r="IK16755" s="1009"/>
      <c r="IL16755" s="1009"/>
      <c r="IM16755" s="1009"/>
    </row>
    <row r="16756" spans="17:247" x14ac:dyDescent="0.25">
      <c r="Q16756" s="1333"/>
      <c r="R16756" s="1333"/>
      <c r="S16756" s="669"/>
      <c r="T16756" s="669"/>
      <c r="U16756" s="669"/>
      <c r="AG16756" s="873"/>
      <c r="AN16756" s="669"/>
      <c r="IG16756" s="1009"/>
      <c r="IH16756" s="1009"/>
      <c r="II16756" s="1009"/>
      <c r="IJ16756" s="1009"/>
      <c r="IK16756" s="1009"/>
      <c r="IL16756" s="1009"/>
      <c r="IM16756" s="1009"/>
    </row>
    <row r="16757" spans="17:247" x14ac:dyDescent="0.25">
      <c r="Q16757" s="1333"/>
      <c r="R16757" s="1333"/>
      <c r="S16757" s="669"/>
      <c r="T16757" s="669"/>
      <c r="U16757" s="669"/>
      <c r="AG16757" s="873"/>
      <c r="AN16757" s="669"/>
      <c r="IG16757" s="1009"/>
      <c r="IH16757" s="1009"/>
      <c r="II16757" s="1009"/>
      <c r="IJ16757" s="1009"/>
      <c r="IK16757" s="1009"/>
      <c r="IL16757" s="1009"/>
      <c r="IM16757" s="1009"/>
    </row>
    <row r="16758" spans="17:247" x14ac:dyDescent="0.25">
      <c r="Q16758" s="1333"/>
      <c r="R16758" s="1333"/>
      <c r="S16758" s="669"/>
      <c r="T16758" s="669"/>
      <c r="U16758" s="669"/>
      <c r="AG16758" s="873"/>
      <c r="AN16758" s="669"/>
      <c r="IG16758" s="1009"/>
      <c r="IH16758" s="1009"/>
      <c r="II16758" s="1009"/>
      <c r="IJ16758" s="1009"/>
      <c r="IK16758" s="1009"/>
      <c r="IL16758" s="1009"/>
      <c r="IM16758" s="1009"/>
    </row>
    <row r="16759" spans="17:247" x14ac:dyDescent="0.25">
      <c r="Q16759" s="1333"/>
      <c r="R16759" s="1333"/>
      <c r="S16759" s="669"/>
      <c r="T16759" s="669"/>
      <c r="U16759" s="669"/>
      <c r="AG16759" s="873"/>
      <c r="AN16759" s="669"/>
      <c r="IG16759" s="1009"/>
      <c r="IH16759" s="1009"/>
      <c r="II16759" s="1009"/>
      <c r="IJ16759" s="1009"/>
      <c r="IK16759" s="1009"/>
      <c r="IL16759" s="1009"/>
      <c r="IM16759" s="1009"/>
    </row>
    <row r="16760" spans="17:247" x14ac:dyDescent="0.25">
      <c r="Q16760" s="1333"/>
      <c r="R16760" s="1333"/>
      <c r="S16760" s="669"/>
      <c r="T16760" s="669"/>
      <c r="U16760" s="669"/>
      <c r="AG16760" s="873"/>
      <c r="AN16760" s="669"/>
      <c r="IG16760" s="1009"/>
      <c r="IH16760" s="1009"/>
      <c r="II16760" s="1009"/>
      <c r="IJ16760" s="1009"/>
      <c r="IK16760" s="1009"/>
      <c r="IL16760" s="1009"/>
      <c r="IM16760" s="1009"/>
    </row>
    <row r="16761" spans="17:247" x14ac:dyDescent="0.25">
      <c r="Q16761" s="1333"/>
      <c r="R16761" s="1333"/>
      <c r="S16761" s="669"/>
      <c r="T16761" s="669"/>
      <c r="U16761" s="669"/>
      <c r="AG16761" s="873"/>
      <c r="AN16761" s="669"/>
      <c r="IG16761" s="1009"/>
      <c r="IH16761" s="1009"/>
      <c r="II16761" s="1009"/>
      <c r="IJ16761" s="1009"/>
      <c r="IK16761" s="1009"/>
      <c r="IL16761" s="1009"/>
      <c r="IM16761" s="1009"/>
    </row>
    <row r="16762" spans="17:247" x14ac:dyDescent="0.25">
      <c r="Q16762" s="1333"/>
      <c r="R16762" s="1333"/>
      <c r="S16762" s="669"/>
      <c r="T16762" s="669"/>
      <c r="U16762" s="669"/>
      <c r="AG16762" s="873"/>
      <c r="AN16762" s="669"/>
      <c r="IG16762" s="1009"/>
      <c r="IH16762" s="1009"/>
      <c r="II16762" s="1009"/>
      <c r="IJ16762" s="1009"/>
      <c r="IK16762" s="1009"/>
      <c r="IL16762" s="1009"/>
      <c r="IM16762" s="1009"/>
    </row>
    <row r="16763" spans="17:247" x14ac:dyDescent="0.25">
      <c r="Q16763" s="1333"/>
      <c r="R16763" s="1333"/>
      <c r="S16763" s="669"/>
      <c r="T16763" s="669"/>
      <c r="U16763" s="669"/>
      <c r="AG16763" s="873"/>
      <c r="AN16763" s="669"/>
      <c r="IG16763" s="1009"/>
      <c r="IH16763" s="1009"/>
      <c r="II16763" s="1009"/>
      <c r="IJ16763" s="1009"/>
      <c r="IK16763" s="1009"/>
      <c r="IL16763" s="1009"/>
      <c r="IM16763" s="1009"/>
    </row>
    <row r="16764" spans="17:247" x14ac:dyDescent="0.25">
      <c r="Q16764" s="1333"/>
      <c r="R16764" s="1333"/>
      <c r="S16764" s="669"/>
      <c r="T16764" s="669"/>
      <c r="U16764" s="669"/>
      <c r="AG16764" s="873"/>
      <c r="AN16764" s="669"/>
      <c r="IG16764" s="1009"/>
      <c r="IH16764" s="1009"/>
      <c r="II16764" s="1009"/>
      <c r="IJ16764" s="1009"/>
      <c r="IK16764" s="1009"/>
      <c r="IL16764" s="1009"/>
      <c r="IM16764" s="1009"/>
    </row>
    <row r="16765" spans="17:247" x14ac:dyDescent="0.25">
      <c r="Q16765" s="1333"/>
      <c r="R16765" s="1333"/>
      <c r="S16765" s="669"/>
      <c r="T16765" s="669"/>
      <c r="U16765" s="669"/>
      <c r="AG16765" s="873"/>
      <c r="AN16765" s="669"/>
      <c r="IG16765" s="1009"/>
      <c r="IH16765" s="1009"/>
      <c r="II16765" s="1009"/>
      <c r="IJ16765" s="1009"/>
      <c r="IK16765" s="1009"/>
      <c r="IL16765" s="1009"/>
      <c r="IM16765" s="1009"/>
    </row>
    <row r="16766" spans="17:247" x14ac:dyDescent="0.25">
      <c r="Q16766" s="1333"/>
      <c r="R16766" s="1333"/>
      <c r="S16766" s="669"/>
      <c r="T16766" s="669"/>
      <c r="U16766" s="669"/>
      <c r="AG16766" s="873"/>
      <c r="AN16766" s="669"/>
      <c r="IG16766" s="1009"/>
      <c r="IH16766" s="1009"/>
      <c r="II16766" s="1009"/>
      <c r="IJ16766" s="1009"/>
      <c r="IK16766" s="1009"/>
      <c r="IL16766" s="1009"/>
      <c r="IM16766" s="1009"/>
    </row>
    <row r="16767" spans="17:247" x14ac:dyDescent="0.25">
      <c r="Q16767" s="1333"/>
      <c r="R16767" s="1333"/>
      <c r="S16767" s="669"/>
      <c r="T16767" s="669"/>
      <c r="U16767" s="669"/>
      <c r="AG16767" s="873"/>
      <c r="AN16767" s="669"/>
      <c r="IG16767" s="1009"/>
      <c r="IH16767" s="1009"/>
      <c r="II16767" s="1009"/>
      <c r="IJ16767" s="1009"/>
      <c r="IK16767" s="1009"/>
      <c r="IL16767" s="1009"/>
      <c r="IM16767" s="1009"/>
    </row>
    <row r="16768" spans="17:247" x14ac:dyDescent="0.25">
      <c r="Q16768" s="1333"/>
      <c r="R16768" s="1333"/>
      <c r="S16768" s="669"/>
      <c r="T16768" s="669"/>
      <c r="U16768" s="669"/>
      <c r="AG16768" s="873"/>
      <c r="AN16768" s="669"/>
      <c r="IG16768" s="1009"/>
      <c r="IH16768" s="1009"/>
      <c r="II16768" s="1009"/>
      <c r="IJ16768" s="1009"/>
      <c r="IK16768" s="1009"/>
      <c r="IL16768" s="1009"/>
      <c r="IM16768" s="1009"/>
    </row>
    <row r="16769" spans="17:247" x14ac:dyDescent="0.25">
      <c r="Q16769" s="1333"/>
      <c r="R16769" s="1333"/>
      <c r="S16769" s="669"/>
      <c r="T16769" s="669"/>
      <c r="U16769" s="669"/>
      <c r="AG16769" s="873"/>
      <c r="AN16769" s="669"/>
      <c r="IG16769" s="1009"/>
      <c r="IH16769" s="1009"/>
      <c r="II16769" s="1009"/>
      <c r="IJ16769" s="1009"/>
      <c r="IK16769" s="1009"/>
      <c r="IL16769" s="1009"/>
      <c r="IM16769" s="1009"/>
    </row>
    <row r="16770" spans="17:247" x14ac:dyDescent="0.25">
      <c r="Q16770" s="1333"/>
      <c r="R16770" s="1333"/>
      <c r="S16770" s="669"/>
      <c r="T16770" s="669"/>
      <c r="U16770" s="669"/>
      <c r="AG16770" s="873"/>
      <c r="AN16770" s="669"/>
      <c r="IG16770" s="1009"/>
      <c r="IH16770" s="1009"/>
      <c r="II16770" s="1009"/>
      <c r="IJ16770" s="1009"/>
      <c r="IK16770" s="1009"/>
      <c r="IL16770" s="1009"/>
      <c r="IM16770" s="1009"/>
    </row>
    <row r="16771" spans="17:247" x14ac:dyDescent="0.25">
      <c r="Q16771" s="1333"/>
      <c r="R16771" s="1333"/>
      <c r="S16771" s="669"/>
      <c r="T16771" s="669"/>
      <c r="U16771" s="669"/>
      <c r="AG16771" s="873"/>
      <c r="AN16771" s="669"/>
      <c r="IG16771" s="1009"/>
      <c r="IH16771" s="1009"/>
      <c r="II16771" s="1009"/>
      <c r="IJ16771" s="1009"/>
      <c r="IK16771" s="1009"/>
      <c r="IL16771" s="1009"/>
      <c r="IM16771" s="1009"/>
    </row>
    <row r="16772" spans="17:247" x14ac:dyDescent="0.25">
      <c r="Q16772" s="1333"/>
      <c r="R16772" s="1333"/>
      <c r="S16772" s="669"/>
      <c r="T16772" s="669"/>
      <c r="U16772" s="669"/>
      <c r="AG16772" s="873"/>
      <c r="AN16772" s="669"/>
      <c r="IG16772" s="1009"/>
      <c r="IH16772" s="1009"/>
      <c r="II16772" s="1009"/>
      <c r="IJ16772" s="1009"/>
      <c r="IK16772" s="1009"/>
      <c r="IL16772" s="1009"/>
      <c r="IM16772" s="1009"/>
    </row>
    <row r="16773" spans="17:247" x14ac:dyDescent="0.25">
      <c r="Q16773" s="1333"/>
      <c r="R16773" s="1333"/>
      <c r="S16773" s="669"/>
      <c r="T16773" s="669"/>
      <c r="U16773" s="669"/>
      <c r="AG16773" s="873"/>
      <c r="AN16773" s="669"/>
      <c r="IG16773" s="1009"/>
      <c r="IH16773" s="1009"/>
      <c r="II16773" s="1009"/>
      <c r="IJ16773" s="1009"/>
      <c r="IK16773" s="1009"/>
      <c r="IL16773" s="1009"/>
      <c r="IM16773" s="1009"/>
    </row>
    <row r="16774" spans="17:247" x14ac:dyDescent="0.25">
      <c r="Q16774" s="1333"/>
      <c r="R16774" s="1333"/>
      <c r="S16774" s="669"/>
      <c r="T16774" s="669"/>
      <c r="U16774" s="669"/>
      <c r="AG16774" s="873"/>
      <c r="AN16774" s="669"/>
      <c r="IG16774" s="1009"/>
      <c r="IH16774" s="1009"/>
      <c r="II16774" s="1009"/>
      <c r="IJ16774" s="1009"/>
      <c r="IK16774" s="1009"/>
      <c r="IL16774" s="1009"/>
      <c r="IM16774" s="1009"/>
    </row>
    <row r="16775" spans="17:247" x14ac:dyDescent="0.25">
      <c r="Q16775" s="1333"/>
      <c r="R16775" s="1333"/>
      <c r="S16775" s="669"/>
      <c r="T16775" s="669"/>
      <c r="U16775" s="669"/>
      <c r="AG16775" s="873"/>
      <c r="AN16775" s="669"/>
      <c r="IG16775" s="1009"/>
      <c r="IH16775" s="1009"/>
      <c r="II16775" s="1009"/>
      <c r="IJ16775" s="1009"/>
      <c r="IK16775" s="1009"/>
      <c r="IL16775" s="1009"/>
      <c r="IM16775" s="1009"/>
    </row>
    <row r="16776" spans="17:247" x14ac:dyDescent="0.25">
      <c r="Q16776" s="1333"/>
      <c r="R16776" s="1333"/>
      <c r="S16776" s="669"/>
      <c r="T16776" s="669"/>
      <c r="U16776" s="669"/>
      <c r="AG16776" s="873"/>
      <c r="AN16776" s="669"/>
      <c r="IG16776" s="1009"/>
      <c r="IH16776" s="1009"/>
      <c r="II16776" s="1009"/>
      <c r="IJ16776" s="1009"/>
      <c r="IK16776" s="1009"/>
      <c r="IL16776" s="1009"/>
      <c r="IM16776" s="1009"/>
    </row>
    <row r="16777" spans="17:247" x14ac:dyDescent="0.25">
      <c r="Q16777" s="1333"/>
      <c r="R16777" s="1333"/>
      <c r="S16777" s="669"/>
      <c r="T16777" s="669"/>
      <c r="U16777" s="669"/>
      <c r="AG16777" s="873"/>
      <c r="AN16777" s="669"/>
      <c r="IG16777" s="1009"/>
      <c r="IH16777" s="1009"/>
      <c r="II16777" s="1009"/>
      <c r="IJ16777" s="1009"/>
      <c r="IK16777" s="1009"/>
      <c r="IL16777" s="1009"/>
      <c r="IM16777" s="1009"/>
    </row>
    <row r="16778" spans="17:247" x14ac:dyDescent="0.25">
      <c r="Q16778" s="1333"/>
      <c r="R16778" s="1333"/>
      <c r="S16778" s="669"/>
      <c r="T16778" s="669"/>
      <c r="U16778" s="669"/>
      <c r="AG16778" s="873"/>
      <c r="AN16778" s="669"/>
      <c r="IG16778" s="1009"/>
      <c r="IH16778" s="1009"/>
      <c r="II16778" s="1009"/>
      <c r="IJ16778" s="1009"/>
      <c r="IK16778" s="1009"/>
      <c r="IL16778" s="1009"/>
      <c r="IM16778" s="1009"/>
    </row>
    <row r="16779" spans="17:247" x14ac:dyDescent="0.25">
      <c r="Q16779" s="1333"/>
      <c r="R16779" s="1333"/>
      <c r="S16779" s="669"/>
      <c r="T16779" s="669"/>
      <c r="U16779" s="669"/>
      <c r="AG16779" s="873"/>
      <c r="AN16779" s="669"/>
      <c r="IG16779" s="1009"/>
      <c r="IH16779" s="1009"/>
      <c r="II16779" s="1009"/>
      <c r="IJ16779" s="1009"/>
      <c r="IK16779" s="1009"/>
      <c r="IL16779" s="1009"/>
      <c r="IM16779" s="1009"/>
    </row>
    <row r="16780" spans="17:247" x14ac:dyDescent="0.25">
      <c r="Q16780" s="1333"/>
      <c r="R16780" s="1333"/>
      <c r="S16780" s="669"/>
      <c r="T16780" s="669"/>
      <c r="U16780" s="669"/>
      <c r="AG16780" s="873"/>
      <c r="AN16780" s="669"/>
      <c r="IG16780" s="1009"/>
      <c r="IH16780" s="1009"/>
      <c r="II16780" s="1009"/>
      <c r="IJ16780" s="1009"/>
      <c r="IK16780" s="1009"/>
      <c r="IL16780" s="1009"/>
      <c r="IM16780" s="1009"/>
    </row>
    <row r="16781" spans="17:247" x14ac:dyDescent="0.25">
      <c r="Q16781" s="1333"/>
      <c r="R16781" s="1333"/>
      <c r="S16781" s="669"/>
      <c r="T16781" s="669"/>
      <c r="U16781" s="669"/>
      <c r="AG16781" s="873"/>
      <c r="AN16781" s="669"/>
      <c r="IG16781" s="1009"/>
      <c r="IH16781" s="1009"/>
      <c r="II16781" s="1009"/>
      <c r="IJ16781" s="1009"/>
      <c r="IK16781" s="1009"/>
      <c r="IL16781" s="1009"/>
      <c r="IM16781" s="1009"/>
    </row>
    <row r="16782" spans="17:247" x14ac:dyDescent="0.25">
      <c r="Q16782" s="1333"/>
      <c r="R16782" s="1333"/>
      <c r="S16782" s="669"/>
      <c r="T16782" s="669"/>
      <c r="U16782" s="669"/>
      <c r="AG16782" s="873"/>
      <c r="AN16782" s="669"/>
      <c r="IG16782" s="1009"/>
      <c r="IH16782" s="1009"/>
      <c r="II16782" s="1009"/>
      <c r="IJ16782" s="1009"/>
      <c r="IK16782" s="1009"/>
      <c r="IL16782" s="1009"/>
      <c r="IM16782" s="1009"/>
    </row>
    <row r="16783" spans="17:247" x14ac:dyDescent="0.25">
      <c r="Q16783" s="1333"/>
      <c r="R16783" s="1333"/>
      <c r="S16783" s="669"/>
      <c r="T16783" s="669"/>
      <c r="U16783" s="669"/>
      <c r="AG16783" s="873"/>
      <c r="AN16783" s="669"/>
      <c r="IG16783" s="1009"/>
      <c r="IH16783" s="1009"/>
      <c r="II16783" s="1009"/>
      <c r="IJ16783" s="1009"/>
      <c r="IK16783" s="1009"/>
      <c r="IL16783" s="1009"/>
      <c r="IM16783" s="1009"/>
    </row>
    <row r="16784" spans="17:247" x14ac:dyDescent="0.25">
      <c r="Q16784" s="1333"/>
      <c r="R16784" s="1333"/>
      <c r="S16784" s="669"/>
      <c r="T16784" s="669"/>
      <c r="U16784" s="669"/>
      <c r="AG16784" s="873"/>
      <c r="AN16784" s="669"/>
      <c r="IG16784" s="1009"/>
      <c r="IH16784" s="1009"/>
      <c r="II16784" s="1009"/>
      <c r="IJ16784" s="1009"/>
      <c r="IK16784" s="1009"/>
      <c r="IL16784" s="1009"/>
      <c r="IM16784" s="1009"/>
    </row>
    <row r="16785" spans="17:247" x14ac:dyDescent="0.25">
      <c r="Q16785" s="1333"/>
      <c r="R16785" s="1333"/>
      <c r="S16785" s="669"/>
      <c r="T16785" s="669"/>
      <c r="U16785" s="669"/>
      <c r="AG16785" s="873"/>
      <c r="AN16785" s="669"/>
      <c r="IG16785" s="1009"/>
      <c r="IH16785" s="1009"/>
      <c r="II16785" s="1009"/>
      <c r="IJ16785" s="1009"/>
      <c r="IK16785" s="1009"/>
      <c r="IL16785" s="1009"/>
      <c r="IM16785" s="1009"/>
    </row>
    <row r="16786" spans="17:247" x14ac:dyDescent="0.25">
      <c r="Q16786" s="1333"/>
      <c r="R16786" s="1333"/>
      <c r="S16786" s="669"/>
      <c r="T16786" s="669"/>
      <c r="U16786" s="669"/>
      <c r="AG16786" s="873"/>
      <c r="AN16786" s="669"/>
      <c r="IG16786" s="1009"/>
      <c r="IH16786" s="1009"/>
      <c r="II16786" s="1009"/>
      <c r="IJ16786" s="1009"/>
      <c r="IK16786" s="1009"/>
      <c r="IL16786" s="1009"/>
      <c r="IM16786" s="1009"/>
    </row>
    <row r="16787" spans="17:247" x14ac:dyDescent="0.25">
      <c r="Q16787" s="1333"/>
      <c r="R16787" s="1333"/>
      <c r="S16787" s="669"/>
      <c r="T16787" s="669"/>
      <c r="U16787" s="669"/>
      <c r="AG16787" s="873"/>
      <c r="AN16787" s="669"/>
      <c r="IG16787" s="1009"/>
      <c r="IH16787" s="1009"/>
      <c r="II16787" s="1009"/>
      <c r="IJ16787" s="1009"/>
      <c r="IK16787" s="1009"/>
      <c r="IL16787" s="1009"/>
      <c r="IM16787" s="1009"/>
    </row>
    <row r="16788" spans="17:247" x14ac:dyDescent="0.25">
      <c r="Q16788" s="1333"/>
      <c r="R16788" s="1333"/>
      <c r="S16788" s="669"/>
      <c r="T16788" s="669"/>
      <c r="U16788" s="669"/>
      <c r="AG16788" s="873"/>
      <c r="AN16788" s="669"/>
      <c r="IG16788" s="1009"/>
      <c r="IH16788" s="1009"/>
      <c r="II16788" s="1009"/>
      <c r="IJ16788" s="1009"/>
      <c r="IK16788" s="1009"/>
      <c r="IL16788" s="1009"/>
      <c r="IM16788" s="1009"/>
    </row>
    <row r="16789" spans="17:247" x14ac:dyDescent="0.25">
      <c r="Q16789" s="1333"/>
      <c r="R16789" s="1333"/>
      <c r="S16789" s="669"/>
      <c r="T16789" s="669"/>
      <c r="U16789" s="669"/>
      <c r="AG16789" s="873"/>
      <c r="AN16789" s="669"/>
      <c r="IG16789" s="1009"/>
      <c r="IH16789" s="1009"/>
      <c r="II16789" s="1009"/>
      <c r="IJ16789" s="1009"/>
      <c r="IK16789" s="1009"/>
      <c r="IL16789" s="1009"/>
      <c r="IM16789" s="1009"/>
    </row>
    <row r="16790" spans="17:247" x14ac:dyDescent="0.25">
      <c r="Q16790" s="1333"/>
      <c r="R16790" s="1333"/>
      <c r="S16790" s="669"/>
      <c r="T16790" s="669"/>
      <c r="U16790" s="669"/>
      <c r="AG16790" s="873"/>
      <c r="AN16790" s="669"/>
      <c r="IG16790" s="1009"/>
      <c r="IH16790" s="1009"/>
      <c r="II16790" s="1009"/>
      <c r="IJ16790" s="1009"/>
      <c r="IK16790" s="1009"/>
      <c r="IL16790" s="1009"/>
      <c r="IM16790" s="1009"/>
    </row>
    <row r="16791" spans="17:247" x14ac:dyDescent="0.25">
      <c r="Q16791" s="1333"/>
      <c r="R16791" s="1333"/>
      <c r="S16791" s="669"/>
      <c r="T16791" s="669"/>
      <c r="U16791" s="669"/>
      <c r="AG16791" s="873"/>
      <c r="AN16791" s="669"/>
      <c r="IG16791" s="1009"/>
      <c r="IH16791" s="1009"/>
      <c r="II16791" s="1009"/>
      <c r="IJ16791" s="1009"/>
      <c r="IK16791" s="1009"/>
      <c r="IL16791" s="1009"/>
      <c r="IM16791" s="1009"/>
    </row>
    <row r="16792" spans="17:247" x14ac:dyDescent="0.25">
      <c r="Q16792" s="1333"/>
      <c r="R16792" s="1333"/>
      <c r="S16792" s="669"/>
      <c r="T16792" s="669"/>
      <c r="U16792" s="669"/>
      <c r="AG16792" s="873"/>
      <c r="AN16792" s="669"/>
      <c r="IG16792" s="1009"/>
      <c r="IH16792" s="1009"/>
      <c r="II16792" s="1009"/>
      <c r="IJ16792" s="1009"/>
      <c r="IK16792" s="1009"/>
      <c r="IL16792" s="1009"/>
      <c r="IM16792" s="1009"/>
    </row>
    <row r="16793" spans="17:247" x14ac:dyDescent="0.25">
      <c r="Q16793" s="1333"/>
      <c r="R16793" s="1333"/>
      <c r="S16793" s="669"/>
      <c r="T16793" s="669"/>
      <c r="U16793" s="669"/>
      <c r="AG16793" s="873"/>
      <c r="AN16793" s="669"/>
      <c r="IG16793" s="1009"/>
      <c r="IH16793" s="1009"/>
      <c r="II16793" s="1009"/>
      <c r="IJ16793" s="1009"/>
      <c r="IK16793" s="1009"/>
      <c r="IL16793" s="1009"/>
      <c r="IM16793" s="1009"/>
    </row>
    <row r="16794" spans="17:247" x14ac:dyDescent="0.25">
      <c r="Q16794" s="1333"/>
      <c r="R16794" s="1333"/>
      <c r="S16794" s="669"/>
      <c r="T16794" s="669"/>
      <c r="U16794" s="669"/>
      <c r="AG16794" s="873"/>
      <c r="AN16794" s="669"/>
      <c r="IG16794" s="1009"/>
      <c r="IH16794" s="1009"/>
      <c r="II16794" s="1009"/>
      <c r="IJ16794" s="1009"/>
      <c r="IK16794" s="1009"/>
      <c r="IL16794" s="1009"/>
      <c r="IM16794" s="1009"/>
    </row>
    <row r="16795" spans="17:247" x14ac:dyDescent="0.25">
      <c r="Q16795" s="1333"/>
      <c r="R16795" s="1333"/>
      <c r="S16795" s="669"/>
      <c r="T16795" s="669"/>
      <c r="U16795" s="669"/>
      <c r="AG16795" s="873"/>
      <c r="AN16795" s="669"/>
      <c r="IG16795" s="1009"/>
      <c r="IH16795" s="1009"/>
      <c r="II16795" s="1009"/>
      <c r="IJ16795" s="1009"/>
      <c r="IK16795" s="1009"/>
      <c r="IL16795" s="1009"/>
      <c r="IM16795" s="1009"/>
    </row>
    <row r="16796" spans="17:247" x14ac:dyDescent="0.25">
      <c r="Q16796" s="1333"/>
      <c r="R16796" s="1333"/>
      <c r="S16796" s="669"/>
      <c r="T16796" s="669"/>
      <c r="U16796" s="669"/>
      <c r="AG16796" s="873"/>
      <c r="AN16796" s="669"/>
      <c r="IG16796" s="1009"/>
      <c r="IH16796" s="1009"/>
      <c r="II16796" s="1009"/>
      <c r="IJ16796" s="1009"/>
      <c r="IK16796" s="1009"/>
      <c r="IL16796" s="1009"/>
      <c r="IM16796" s="1009"/>
    </row>
    <row r="16797" spans="17:247" x14ac:dyDescent="0.25">
      <c r="Q16797" s="1333"/>
      <c r="R16797" s="1333"/>
      <c r="S16797" s="669"/>
      <c r="T16797" s="669"/>
      <c r="U16797" s="669"/>
      <c r="AG16797" s="873"/>
      <c r="AN16797" s="669"/>
      <c r="IG16797" s="1009"/>
      <c r="IH16797" s="1009"/>
      <c r="II16797" s="1009"/>
      <c r="IJ16797" s="1009"/>
      <c r="IK16797" s="1009"/>
      <c r="IL16797" s="1009"/>
      <c r="IM16797" s="1009"/>
    </row>
    <row r="16798" spans="17:247" x14ac:dyDescent="0.25">
      <c r="Q16798" s="1333"/>
      <c r="R16798" s="1333"/>
      <c r="S16798" s="669"/>
      <c r="T16798" s="669"/>
      <c r="U16798" s="669"/>
      <c r="AG16798" s="873"/>
      <c r="AN16798" s="669"/>
      <c r="IG16798" s="1009"/>
      <c r="IH16798" s="1009"/>
      <c r="II16798" s="1009"/>
      <c r="IJ16798" s="1009"/>
      <c r="IK16798" s="1009"/>
      <c r="IL16798" s="1009"/>
      <c r="IM16798" s="1009"/>
    </row>
    <row r="16799" spans="17:247" x14ac:dyDescent="0.25">
      <c r="Q16799" s="1333"/>
      <c r="R16799" s="1333"/>
      <c r="S16799" s="669"/>
      <c r="T16799" s="669"/>
      <c r="U16799" s="669"/>
      <c r="AG16799" s="873"/>
      <c r="AN16799" s="669"/>
      <c r="IG16799" s="1009"/>
      <c r="IH16799" s="1009"/>
      <c r="II16799" s="1009"/>
      <c r="IJ16799" s="1009"/>
      <c r="IK16799" s="1009"/>
      <c r="IL16799" s="1009"/>
      <c r="IM16799" s="1009"/>
    </row>
    <row r="16800" spans="17:247" x14ac:dyDescent="0.25">
      <c r="Q16800" s="1333"/>
      <c r="R16800" s="1333"/>
      <c r="S16800" s="669"/>
      <c r="T16800" s="669"/>
      <c r="U16800" s="669"/>
      <c r="AG16800" s="873"/>
      <c r="AN16800" s="669"/>
      <c r="IG16800" s="1009"/>
      <c r="IH16800" s="1009"/>
      <c r="II16800" s="1009"/>
      <c r="IJ16800" s="1009"/>
      <c r="IK16800" s="1009"/>
      <c r="IL16800" s="1009"/>
      <c r="IM16800" s="1009"/>
    </row>
    <row r="16801" spans="17:247" x14ac:dyDescent="0.25">
      <c r="Q16801" s="1333"/>
      <c r="R16801" s="1333"/>
      <c r="S16801" s="669"/>
      <c r="T16801" s="669"/>
      <c r="U16801" s="669"/>
      <c r="AG16801" s="873"/>
      <c r="AN16801" s="669"/>
      <c r="IG16801" s="1009"/>
      <c r="IH16801" s="1009"/>
      <c r="II16801" s="1009"/>
      <c r="IJ16801" s="1009"/>
      <c r="IK16801" s="1009"/>
      <c r="IL16801" s="1009"/>
      <c r="IM16801" s="1009"/>
    </row>
    <row r="16802" spans="17:247" x14ac:dyDescent="0.25">
      <c r="Q16802" s="1333"/>
      <c r="R16802" s="1333"/>
      <c r="S16802" s="669"/>
      <c r="T16802" s="669"/>
      <c r="U16802" s="669"/>
      <c r="AG16802" s="873"/>
      <c r="AN16802" s="669"/>
      <c r="IG16802" s="1009"/>
      <c r="IH16802" s="1009"/>
      <c r="II16802" s="1009"/>
      <c r="IJ16802" s="1009"/>
      <c r="IK16802" s="1009"/>
      <c r="IL16802" s="1009"/>
      <c r="IM16802" s="1009"/>
    </row>
    <row r="16803" spans="17:247" x14ac:dyDescent="0.25">
      <c r="Q16803" s="1333"/>
      <c r="R16803" s="1333"/>
      <c r="S16803" s="669"/>
      <c r="T16803" s="669"/>
      <c r="U16803" s="669"/>
      <c r="AG16803" s="873"/>
      <c r="AN16803" s="669"/>
      <c r="IG16803" s="1009"/>
      <c r="IH16803" s="1009"/>
      <c r="II16803" s="1009"/>
      <c r="IJ16803" s="1009"/>
      <c r="IK16803" s="1009"/>
      <c r="IL16803" s="1009"/>
      <c r="IM16803" s="1009"/>
    </row>
    <row r="16804" spans="17:247" x14ac:dyDescent="0.25">
      <c r="Q16804" s="1333"/>
      <c r="R16804" s="1333"/>
      <c r="S16804" s="669"/>
      <c r="T16804" s="669"/>
      <c r="U16804" s="669"/>
      <c r="AG16804" s="873"/>
      <c r="AN16804" s="669"/>
      <c r="IG16804" s="1009"/>
      <c r="IH16804" s="1009"/>
      <c r="II16804" s="1009"/>
      <c r="IJ16804" s="1009"/>
      <c r="IK16804" s="1009"/>
      <c r="IL16804" s="1009"/>
      <c r="IM16804" s="1009"/>
    </row>
    <row r="16805" spans="17:247" x14ac:dyDescent="0.25">
      <c r="Q16805" s="1333"/>
      <c r="R16805" s="1333"/>
      <c r="S16805" s="669"/>
      <c r="T16805" s="669"/>
      <c r="U16805" s="669"/>
      <c r="AG16805" s="873"/>
      <c r="AN16805" s="669"/>
      <c r="IG16805" s="1009"/>
      <c r="IH16805" s="1009"/>
      <c r="II16805" s="1009"/>
      <c r="IJ16805" s="1009"/>
      <c r="IK16805" s="1009"/>
      <c r="IL16805" s="1009"/>
      <c r="IM16805" s="1009"/>
    </row>
    <row r="16806" spans="17:247" x14ac:dyDescent="0.25">
      <c r="Q16806" s="1333"/>
      <c r="R16806" s="1333"/>
      <c r="S16806" s="669"/>
      <c r="T16806" s="669"/>
      <c r="U16806" s="669"/>
      <c r="AG16806" s="873"/>
      <c r="AN16806" s="669"/>
      <c r="IG16806" s="1009"/>
      <c r="IH16806" s="1009"/>
      <c r="II16806" s="1009"/>
      <c r="IJ16806" s="1009"/>
      <c r="IK16806" s="1009"/>
      <c r="IL16806" s="1009"/>
      <c r="IM16806" s="1009"/>
    </row>
    <row r="16807" spans="17:247" x14ac:dyDescent="0.25">
      <c r="Q16807" s="1333"/>
      <c r="R16807" s="1333"/>
      <c r="S16807" s="669"/>
      <c r="T16807" s="669"/>
      <c r="U16807" s="669"/>
      <c r="AG16807" s="873"/>
      <c r="AN16807" s="669"/>
      <c r="IG16807" s="1009"/>
      <c r="IH16807" s="1009"/>
      <c r="II16807" s="1009"/>
      <c r="IJ16807" s="1009"/>
      <c r="IK16807" s="1009"/>
      <c r="IL16807" s="1009"/>
      <c r="IM16807" s="1009"/>
    </row>
    <row r="16808" spans="17:247" x14ac:dyDescent="0.25">
      <c r="Q16808" s="1333"/>
      <c r="R16808" s="1333"/>
      <c r="S16808" s="669"/>
      <c r="T16808" s="669"/>
      <c r="U16808" s="669"/>
      <c r="AG16808" s="873"/>
      <c r="AN16808" s="669"/>
      <c r="IG16808" s="1009"/>
      <c r="IH16808" s="1009"/>
      <c r="II16808" s="1009"/>
      <c r="IJ16808" s="1009"/>
      <c r="IK16808" s="1009"/>
      <c r="IL16808" s="1009"/>
      <c r="IM16808" s="1009"/>
    </row>
    <row r="16809" spans="17:247" x14ac:dyDescent="0.25">
      <c r="Q16809" s="1333"/>
      <c r="R16809" s="1333"/>
      <c r="S16809" s="669"/>
      <c r="T16809" s="669"/>
      <c r="U16809" s="669"/>
      <c r="AG16809" s="873"/>
      <c r="AN16809" s="669"/>
      <c r="IG16809" s="1009"/>
      <c r="IH16809" s="1009"/>
      <c r="II16809" s="1009"/>
      <c r="IJ16809" s="1009"/>
      <c r="IK16809" s="1009"/>
      <c r="IL16809" s="1009"/>
      <c r="IM16809" s="1009"/>
    </row>
    <row r="16810" spans="17:247" x14ac:dyDescent="0.25">
      <c r="Q16810" s="1333"/>
      <c r="R16810" s="1333"/>
      <c r="S16810" s="669"/>
      <c r="T16810" s="669"/>
      <c r="U16810" s="669"/>
      <c r="AG16810" s="873"/>
      <c r="AN16810" s="669"/>
      <c r="IG16810" s="1009"/>
      <c r="IH16810" s="1009"/>
      <c r="II16810" s="1009"/>
      <c r="IJ16810" s="1009"/>
      <c r="IK16810" s="1009"/>
      <c r="IL16810" s="1009"/>
      <c r="IM16810" s="1009"/>
    </row>
    <row r="16811" spans="17:247" x14ac:dyDescent="0.25">
      <c r="Q16811" s="1333"/>
      <c r="R16811" s="1333"/>
      <c r="S16811" s="669"/>
      <c r="T16811" s="669"/>
      <c r="U16811" s="669"/>
      <c r="AG16811" s="873"/>
      <c r="AN16811" s="669"/>
      <c r="IG16811" s="1009"/>
      <c r="IH16811" s="1009"/>
      <c r="II16811" s="1009"/>
      <c r="IJ16811" s="1009"/>
      <c r="IK16811" s="1009"/>
      <c r="IL16811" s="1009"/>
      <c r="IM16811" s="1009"/>
    </row>
    <row r="16812" spans="17:247" x14ac:dyDescent="0.25">
      <c r="Q16812" s="1333"/>
      <c r="R16812" s="1333"/>
      <c r="S16812" s="669"/>
      <c r="T16812" s="669"/>
      <c r="U16812" s="669"/>
      <c r="AG16812" s="873"/>
      <c r="AN16812" s="669"/>
      <c r="IG16812" s="1009"/>
      <c r="IH16812" s="1009"/>
      <c r="II16812" s="1009"/>
      <c r="IJ16812" s="1009"/>
      <c r="IK16812" s="1009"/>
      <c r="IL16812" s="1009"/>
      <c r="IM16812" s="1009"/>
    </row>
    <row r="16813" spans="17:247" x14ac:dyDescent="0.25">
      <c r="Q16813" s="1333"/>
      <c r="R16813" s="1333"/>
      <c r="S16813" s="669"/>
      <c r="T16813" s="669"/>
      <c r="U16813" s="669"/>
      <c r="AG16813" s="873"/>
      <c r="AN16813" s="669"/>
      <c r="IG16813" s="1009"/>
      <c r="IH16813" s="1009"/>
      <c r="II16813" s="1009"/>
      <c r="IJ16813" s="1009"/>
      <c r="IK16813" s="1009"/>
      <c r="IL16813" s="1009"/>
      <c r="IM16813" s="1009"/>
    </row>
    <row r="16814" spans="17:247" x14ac:dyDescent="0.25">
      <c r="Q16814" s="1333"/>
      <c r="R16814" s="1333"/>
      <c r="S16814" s="669"/>
      <c r="T16814" s="669"/>
      <c r="U16814" s="669"/>
      <c r="AG16814" s="873"/>
      <c r="AN16814" s="669"/>
      <c r="IG16814" s="1009"/>
      <c r="IH16814" s="1009"/>
      <c r="II16814" s="1009"/>
      <c r="IJ16814" s="1009"/>
      <c r="IK16814" s="1009"/>
      <c r="IL16814" s="1009"/>
      <c r="IM16814" s="1009"/>
    </row>
    <row r="16815" spans="17:247" x14ac:dyDescent="0.25">
      <c r="Q16815" s="1333"/>
      <c r="R16815" s="1333"/>
      <c r="S16815" s="669"/>
      <c r="T16815" s="669"/>
      <c r="U16815" s="669"/>
      <c r="AG16815" s="873"/>
      <c r="AN16815" s="669"/>
      <c r="IG16815" s="1009"/>
      <c r="IH16815" s="1009"/>
      <c r="II16815" s="1009"/>
      <c r="IJ16815" s="1009"/>
      <c r="IK16815" s="1009"/>
      <c r="IL16815" s="1009"/>
      <c r="IM16815" s="1009"/>
    </row>
    <row r="16816" spans="17:247" x14ac:dyDescent="0.25">
      <c r="Q16816" s="1333"/>
      <c r="R16816" s="1333"/>
      <c r="S16816" s="669"/>
      <c r="T16816" s="669"/>
      <c r="U16816" s="669"/>
      <c r="AG16816" s="873"/>
      <c r="AN16816" s="669"/>
      <c r="IG16816" s="1009"/>
      <c r="IH16816" s="1009"/>
      <c r="II16816" s="1009"/>
      <c r="IJ16816" s="1009"/>
      <c r="IK16816" s="1009"/>
      <c r="IL16816" s="1009"/>
      <c r="IM16816" s="1009"/>
    </row>
    <row r="16817" spans="17:247" x14ac:dyDescent="0.25">
      <c r="Q16817" s="1333"/>
      <c r="R16817" s="1333"/>
      <c r="S16817" s="669"/>
      <c r="T16817" s="669"/>
      <c r="U16817" s="669"/>
      <c r="AG16817" s="873"/>
      <c r="AN16817" s="669"/>
      <c r="IG16817" s="1009"/>
      <c r="IH16817" s="1009"/>
      <c r="II16817" s="1009"/>
      <c r="IJ16817" s="1009"/>
      <c r="IK16817" s="1009"/>
      <c r="IL16817" s="1009"/>
      <c r="IM16817" s="1009"/>
    </row>
    <row r="16818" spans="17:247" x14ac:dyDescent="0.25">
      <c r="Q16818" s="1333"/>
      <c r="R16818" s="1333"/>
      <c r="S16818" s="669"/>
      <c r="T16818" s="669"/>
      <c r="U16818" s="669"/>
      <c r="AG16818" s="873"/>
      <c r="AN16818" s="669"/>
      <c r="IG16818" s="1009"/>
      <c r="IH16818" s="1009"/>
      <c r="II16818" s="1009"/>
      <c r="IJ16818" s="1009"/>
      <c r="IK16818" s="1009"/>
      <c r="IL16818" s="1009"/>
      <c r="IM16818" s="1009"/>
    </row>
    <row r="16819" spans="17:247" x14ac:dyDescent="0.25">
      <c r="Q16819" s="1333"/>
      <c r="R16819" s="1333"/>
      <c r="S16819" s="669"/>
      <c r="T16819" s="669"/>
      <c r="U16819" s="669"/>
      <c r="AG16819" s="873"/>
      <c r="AN16819" s="669"/>
      <c r="IG16819" s="1009"/>
      <c r="IH16819" s="1009"/>
      <c r="II16819" s="1009"/>
      <c r="IJ16819" s="1009"/>
      <c r="IK16819" s="1009"/>
      <c r="IL16819" s="1009"/>
      <c r="IM16819" s="1009"/>
    </row>
    <row r="16820" spans="17:247" x14ac:dyDescent="0.25">
      <c r="Q16820" s="1333"/>
      <c r="R16820" s="1333"/>
      <c r="S16820" s="669"/>
      <c r="T16820" s="669"/>
      <c r="U16820" s="669"/>
      <c r="AG16820" s="873"/>
      <c r="AN16820" s="669"/>
      <c r="IG16820" s="1009"/>
      <c r="IH16820" s="1009"/>
      <c r="II16820" s="1009"/>
      <c r="IJ16820" s="1009"/>
      <c r="IK16820" s="1009"/>
      <c r="IL16820" s="1009"/>
      <c r="IM16820" s="1009"/>
    </row>
    <row r="16821" spans="17:247" x14ac:dyDescent="0.25">
      <c r="Q16821" s="1333"/>
      <c r="R16821" s="1333"/>
      <c r="S16821" s="669"/>
      <c r="T16821" s="669"/>
      <c r="U16821" s="669"/>
      <c r="AG16821" s="873"/>
      <c r="AN16821" s="669"/>
      <c r="IG16821" s="1009"/>
      <c r="IH16821" s="1009"/>
      <c r="II16821" s="1009"/>
      <c r="IJ16821" s="1009"/>
      <c r="IK16821" s="1009"/>
      <c r="IL16821" s="1009"/>
      <c r="IM16821" s="1009"/>
    </row>
    <row r="16822" spans="17:247" x14ac:dyDescent="0.25">
      <c r="Q16822" s="1333"/>
      <c r="R16822" s="1333"/>
      <c r="S16822" s="669"/>
      <c r="T16822" s="669"/>
      <c r="U16822" s="669"/>
      <c r="AG16822" s="873"/>
      <c r="AN16822" s="669"/>
      <c r="IG16822" s="1009"/>
      <c r="IH16822" s="1009"/>
      <c r="II16822" s="1009"/>
      <c r="IJ16822" s="1009"/>
      <c r="IK16822" s="1009"/>
      <c r="IL16822" s="1009"/>
      <c r="IM16822" s="1009"/>
    </row>
    <row r="16823" spans="17:247" x14ac:dyDescent="0.25">
      <c r="Q16823" s="1333"/>
      <c r="R16823" s="1333"/>
      <c r="S16823" s="669"/>
      <c r="T16823" s="669"/>
      <c r="U16823" s="669"/>
      <c r="AG16823" s="873"/>
      <c r="AN16823" s="669"/>
      <c r="IG16823" s="1009"/>
      <c r="IH16823" s="1009"/>
      <c r="II16823" s="1009"/>
      <c r="IJ16823" s="1009"/>
      <c r="IK16823" s="1009"/>
      <c r="IL16823" s="1009"/>
      <c r="IM16823" s="1009"/>
    </row>
    <row r="16824" spans="17:247" x14ac:dyDescent="0.25">
      <c r="Q16824" s="1333"/>
      <c r="R16824" s="1333"/>
      <c r="S16824" s="669"/>
      <c r="T16824" s="669"/>
      <c r="U16824" s="669"/>
      <c r="AG16824" s="873"/>
      <c r="AN16824" s="669"/>
      <c r="IG16824" s="1009"/>
      <c r="IH16824" s="1009"/>
      <c r="II16824" s="1009"/>
      <c r="IJ16824" s="1009"/>
      <c r="IK16824" s="1009"/>
      <c r="IL16824" s="1009"/>
      <c r="IM16824" s="1009"/>
    </row>
    <row r="16825" spans="17:247" x14ac:dyDescent="0.25">
      <c r="Q16825" s="1333"/>
      <c r="R16825" s="1333"/>
      <c r="S16825" s="669"/>
      <c r="T16825" s="669"/>
      <c r="U16825" s="669"/>
      <c r="AG16825" s="873"/>
      <c r="AN16825" s="669"/>
      <c r="IG16825" s="1009"/>
      <c r="IH16825" s="1009"/>
      <c r="II16825" s="1009"/>
      <c r="IJ16825" s="1009"/>
      <c r="IK16825" s="1009"/>
      <c r="IL16825" s="1009"/>
      <c r="IM16825" s="1009"/>
    </row>
    <row r="16826" spans="17:247" x14ac:dyDescent="0.25">
      <c r="Q16826" s="1333"/>
      <c r="R16826" s="1333"/>
      <c r="S16826" s="669"/>
      <c r="T16826" s="669"/>
      <c r="U16826" s="669"/>
      <c r="AG16826" s="873"/>
      <c r="AN16826" s="669"/>
      <c r="IG16826" s="1009"/>
      <c r="IH16826" s="1009"/>
      <c r="II16826" s="1009"/>
      <c r="IJ16826" s="1009"/>
      <c r="IK16826" s="1009"/>
      <c r="IL16826" s="1009"/>
      <c r="IM16826" s="1009"/>
    </row>
    <row r="16827" spans="17:247" x14ac:dyDescent="0.25">
      <c r="Q16827" s="1333"/>
      <c r="R16827" s="1333"/>
      <c r="S16827" s="669"/>
      <c r="T16827" s="669"/>
      <c r="U16827" s="669"/>
      <c r="AG16827" s="873"/>
      <c r="AN16827" s="669"/>
      <c r="IG16827" s="1009"/>
      <c r="IH16827" s="1009"/>
      <c r="II16827" s="1009"/>
      <c r="IJ16827" s="1009"/>
      <c r="IK16827" s="1009"/>
      <c r="IL16827" s="1009"/>
      <c r="IM16827" s="1009"/>
    </row>
    <row r="16828" spans="17:247" x14ac:dyDescent="0.25">
      <c r="Q16828" s="1333"/>
      <c r="R16828" s="1333"/>
      <c r="S16828" s="669"/>
      <c r="T16828" s="669"/>
      <c r="U16828" s="669"/>
      <c r="AG16828" s="873"/>
      <c r="AN16828" s="669"/>
      <c r="IG16828" s="1009"/>
      <c r="IH16828" s="1009"/>
      <c r="II16828" s="1009"/>
      <c r="IJ16828" s="1009"/>
      <c r="IK16828" s="1009"/>
      <c r="IL16828" s="1009"/>
      <c r="IM16828" s="1009"/>
    </row>
    <row r="16829" spans="17:247" x14ac:dyDescent="0.25">
      <c r="Q16829" s="1333"/>
      <c r="R16829" s="1333"/>
      <c r="S16829" s="669"/>
      <c r="T16829" s="669"/>
      <c r="U16829" s="669"/>
      <c r="AG16829" s="873"/>
      <c r="AN16829" s="669"/>
      <c r="IG16829" s="1009"/>
      <c r="IH16829" s="1009"/>
      <c r="II16829" s="1009"/>
      <c r="IJ16829" s="1009"/>
      <c r="IK16829" s="1009"/>
      <c r="IL16829" s="1009"/>
      <c r="IM16829" s="1009"/>
    </row>
    <row r="16830" spans="17:247" x14ac:dyDescent="0.25">
      <c r="Q16830" s="1333"/>
      <c r="R16830" s="1333"/>
      <c r="S16830" s="669"/>
      <c r="T16830" s="669"/>
      <c r="U16830" s="669"/>
      <c r="AG16830" s="873"/>
      <c r="AN16830" s="669"/>
      <c r="IG16830" s="1009"/>
      <c r="IH16830" s="1009"/>
      <c r="II16830" s="1009"/>
      <c r="IJ16830" s="1009"/>
      <c r="IK16830" s="1009"/>
      <c r="IL16830" s="1009"/>
      <c r="IM16830" s="1009"/>
    </row>
    <row r="16831" spans="17:247" x14ac:dyDescent="0.25">
      <c r="Q16831" s="1333"/>
      <c r="R16831" s="1333"/>
      <c r="S16831" s="669"/>
      <c r="T16831" s="669"/>
      <c r="U16831" s="669"/>
      <c r="AG16831" s="873"/>
      <c r="AN16831" s="669"/>
      <c r="IG16831" s="1009"/>
      <c r="IH16831" s="1009"/>
      <c r="II16831" s="1009"/>
      <c r="IJ16831" s="1009"/>
      <c r="IK16831" s="1009"/>
      <c r="IL16831" s="1009"/>
      <c r="IM16831" s="1009"/>
    </row>
    <row r="16832" spans="17:247" x14ac:dyDescent="0.25">
      <c r="Q16832" s="1333"/>
      <c r="R16832" s="1333"/>
      <c r="S16832" s="669"/>
      <c r="T16832" s="669"/>
      <c r="U16832" s="669"/>
      <c r="AG16832" s="873"/>
      <c r="AN16832" s="669"/>
      <c r="IG16832" s="1009"/>
      <c r="IH16832" s="1009"/>
      <c r="II16832" s="1009"/>
      <c r="IJ16832" s="1009"/>
      <c r="IK16832" s="1009"/>
      <c r="IL16832" s="1009"/>
      <c r="IM16832" s="1009"/>
    </row>
    <row r="16833" spans="17:247" x14ac:dyDescent="0.25">
      <c r="Q16833" s="1333"/>
      <c r="R16833" s="1333"/>
      <c r="S16833" s="669"/>
      <c r="T16833" s="669"/>
      <c r="U16833" s="669"/>
      <c r="AG16833" s="873"/>
      <c r="AN16833" s="669"/>
      <c r="IG16833" s="1009"/>
      <c r="IH16833" s="1009"/>
      <c r="II16833" s="1009"/>
      <c r="IJ16833" s="1009"/>
      <c r="IK16833" s="1009"/>
      <c r="IL16833" s="1009"/>
      <c r="IM16833" s="1009"/>
    </row>
    <row r="16834" spans="17:247" x14ac:dyDescent="0.25">
      <c r="Q16834" s="1333"/>
      <c r="R16834" s="1333"/>
      <c r="S16834" s="669"/>
      <c r="T16834" s="669"/>
      <c r="U16834" s="669"/>
      <c r="AG16834" s="873"/>
      <c r="AN16834" s="669"/>
      <c r="IG16834" s="1009"/>
      <c r="IH16834" s="1009"/>
      <c r="II16834" s="1009"/>
      <c r="IJ16834" s="1009"/>
      <c r="IK16834" s="1009"/>
      <c r="IL16834" s="1009"/>
      <c r="IM16834" s="1009"/>
    </row>
    <row r="16835" spans="17:247" x14ac:dyDescent="0.25">
      <c r="Q16835" s="1333"/>
      <c r="R16835" s="1333"/>
      <c r="S16835" s="669"/>
      <c r="T16835" s="669"/>
      <c r="U16835" s="669"/>
      <c r="AG16835" s="873"/>
      <c r="AN16835" s="669"/>
      <c r="IG16835" s="1009"/>
      <c r="IH16835" s="1009"/>
      <c r="II16835" s="1009"/>
      <c r="IJ16835" s="1009"/>
      <c r="IK16835" s="1009"/>
      <c r="IL16835" s="1009"/>
      <c r="IM16835" s="1009"/>
    </row>
    <row r="16836" spans="17:247" x14ac:dyDescent="0.25">
      <c r="Q16836" s="1333"/>
      <c r="R16836" s="1333"/>
      <c r="S16836" s="669"/>
      <c r="T16836" s="669"/>
      <c r="U16836" s="669"/>
      <c r="AG16836" s="873"/>
      <c r="AN16836" s="669"/>
      <c r="IG16836" s="1009"/>
      <c r="IH16836" s="1009"/>
      <c r="II16836" s="1009"/>
      <c r="IJ16836" s="1009"/>
      <c r="IK16836" s="1009"/>
      <c r="IL16836" s="1009"/>
      <c r="IM16836" s="1009"/>
    </row>
    <row r="16837" spans="17:247" x14ac:dyDescent="0.25">
      <c r="Q16837" s="1333"/>
      <c r="R16837" s="1333"/>
      <c r="S16837" s="669"/>
      <c r="T16837" s="669"/>
      <c r="U16837" s="669"/>
      <c r="AG16837" s="873"/>
      <c r="AN16837" s="669"/>
      <c r="IG16837" s="1009"/>
      <c r="IH16837" s="1009"/>
      <c r="II16837" s="1009"/>
      <c r="IJ16837" s="1009"/>
      <c r="IK16837" s="1009"/>
      <c r="IL16837" s="1009"/>
      <c r="IM16837" s="1009"/>
    </row>
    <row r="16838" spans="17:247" x14ac:dyDescent="0.25">
      <c r="Q16838" s="1333"/>
      <c r="R16838" s="1333"/>
      <c r="S16838" s="669"/>
      <c r="T16838" s="669"/>
      <c r="U16838" s="669"/>
      <c r="AG16838" s="873"/>
      <c r="AN16838" s="669"/>
      <c r="IG16838" s="1009"/>
      <c r="IH16838" s="1009"/>
      <c r="II16838" s="1009"/>
      <c r="IJ16838" s="1009"/>
      <c r="IK16838" s="1009"/>
      <c r="IL16838" s="1009"/>
      <c r="IM16838" s="1009"/>
    </row>
    <row r="16839" spans="17:247" x14ac:dyDescent="0.25">
      <c r="Q16839" s="1333"/>
      <c r="R16839" s="1333"/>
      <c r="S16839" s="669"/>
      <c r="T16839" s="669"/>
      <c r="U16839" s="669"/>
      <c r="AG16839" s="873"/>
      <c r="AN16839" s="669"/>
      <c r="IG16839" s="1009"/>
      <c r="IH16839" s="1009"/>
      <c r="II16839" s="1009"/>
      <c r="IJ16839" s="1009"/>
      <c r="IK16839" s="1009"/>
      <c r="IL16839" s="1009"/>
      <c r="IM16839" s="1009"/>
    </row>
    <row r="16840" spans="17:247" x14ac:dyDescent="0.25">
      <c r="Q16840" s="1333"/>
      <c r="R16840" s="1333"/>
      <c r="S16840" s="669"/>
      <c r="T16840" s="669"/>
      <c r="U16840" s="669"/>
      <c r="AG16840" s="873"/>
      <c r="AN16840" s="669"/>
      <c r="IG16840" s="1009"/>
      <c r="IH16840" s="1009"/>
      <c r="II16840" s="1009"/>
      <c r="IJ16840" s="1009"/>
      <c r="IK16840" s="1009"/>
      <c r="IL16840" s="1009"/>
      <c r="IM16840" s="1009"/>
    </row>
    <row r="16841" spans="17:247" x14ac:dyDescent="0.25">
      <c r="Q16841" s="1333"/>
      <c r="R16841" s="1333"/>
      <c r="S16841" s="669"/>
      <c r="T16841" s="669"/>
      <c r="U16841" s="669"/>
      <c r="AG16841" s="873"/>
      <c r="AN16841" s="669"/>
      <c r="IG16841" s="1009"/>
      <c r="IH16841" s="1009"/>
      <c r="II16841" s="1009"/>
      <c r="IJ16841" s="1009"/>
      <c r="IK16841" s="1009"/>
      <c r="IL16841" s="1009"/>
      <c r="IM16841" s="1009"/>
    </row>
    <row r="16842" spans="17:247" x14ac:dyDescent="0.25">
      <c r="Q16842" s="1333"/>
      <c r="R16842" s="1333"/>
      <c r="S16842" s="669"/>
      <c r="T16842" s="669"/>
      <c r="U16842" s="669"/>
      <c r="AG16842" s="873"/>
      <c r="AN16842" s="669"/>
      <c r="IG16842" s="1009"/>
      <c r="IH16842" s="1009"/>
      <c r="II16842" s="1009"/>
      <c r="IJ16842" s="1009"/>
      <c r="IK16842" s="1009"/>
      <c r="IL16842" s="1009"/>
      <c r="IM16842" s="1009"/>
    </row>
    <row r="16843" spans="17:247" x14ac:dyDescent="0.25">
      <c r="Q16843" s="1333"/>
      <c r="R16843" s="1333"/>
      <c r="S16843" s="669"/>
      <c r="T16843" s="669"/>
      <c r="U16843" s="669"/>
      <c r="AG16843" s="873"/>
      <c r="AN16843" s="669"/>
      <c r="IG16843" s="1009"/>
      <c r="IH16843" s="1009"/>
      <c r="II16843" s="1009"/>
      <c r="IJ16843" s="1009"/>
      <c r="IK16843" s="1009"/>
      <c r="IL16843" s="1009"/>
      <c r="IM16843" s="1009"/>
    </row>
    <row r="16844" spans="17:247" x14ac:dyDescent="0.25">
      <c r="Q16844" s="1333"/>
      <c r="R16844" s="1333"/>
      <c r="S16844" s="669"/>
      <c r="T16844" s="669"/>
      <c r="U16844" s="669"/>
      <c r="AG16844" s="873"/>
      <c r="AN16844" s="669"/>
      <c r="IG16844" s="1009"/>
      <c r="IH16844" s="1009"/>
      <c r="II16844" s="1009"/>
      <c r="IJ16844" s="1009"/>
      <c r="IK16844" s="1009"/>
      <c r="IL16844" s="1009"/>
      <c r="IM16844" s="1009"/>
    </row>
    <row r="16845" spans="17:247" x14ac:dyDescent="0.25">
      <c r="Q16845" s="1333"/>
      <c r="R16845" s="1333"/>
      <c r="S16845" s="669"/>
      <c r="T16845" s="669"/>
      <c r="U16845" s="669"/>
      <c r="AG16845" s="873"/>
      <c r="AN16845" s="669"/>
      <c r="IG16845" s="1009"/>
      <c r="IH16845" s="1009"/>
      <c r="II16845" s="1009"/>
      <c r="IJ16845" s="1009"/>
      <c r="IK16845" s="1009"/>
      <c r="IL16845" s="1009"/>
      <c r="IM16845" s="1009"/>
    </row>
    <row r="16846" spans="17:247" x14ac:dyDescent="0.25">
      <c r="Q16846" s="1333"/>
      <c r="R16846" s="1333"/>
      <c r="S16846" s="669"/>
      <c r="T16846" s="669"/>
      <c r="U16846" s="669"/>
      <c r="AG16846" s="873"/>
      <c r="AN16846" s="669"/>
      <c r="IG16846" s="1009"/>
      <c r="IH16846" s="1009"/>
      <c r="II16846" s="1009"/>
      <c r="IJ16846" s="1009"/>
      <c r="IK16846" s="1009"/>
      <c r="IL16846" s="1009"/>
      <c r="IM16846" s="1009"/>
    </row>
    <row r="16847" spans="17:247" x14ac:dyDescent="0.25">
      <c r="Q16847" s="1333"/>
      <c r="R16847" s="1333"/>
      <c r="S16847" s="669"/>
      <c r="T16847" s="669"/>
      <c r="U16847" s="669"/>
      <c r="AG16847" s="873"/>
      <c r="AN16847" s="669"/>
      <c r="IG16847" s="1009"/>
      <c r="IH16847" s="1009"/>
      <c r="II16847" s="1009"/>
      <c r="IJ16847" s="1009"/>
      <c r="IK16847" s="1009"/>
      <c r="IL16847" s="1009"/>
      <c r="IM16847" s="1009"/>
    </row>
    <row r="16848" spans="17:247" x14ac:dyDescent="0.25">
      <c r="Q16848" s="1333"/>
      <c r="R16848" s="1333"/>
      <c r="S16848" s="669"/>
      <c r="T16848" s="669"/>
      <c r="U16848" s="669"/>
      <c r="AG16848" s="873"/>
      <c r="AN16848" s="669"/>
      <c r="IG16848" s="1009"/>
      <c r="IH16848" s="1009"/>
      <c r="II16848" s="1009"/>
      <c r="IJ16848" s="1009"/>
      <c r="IK16848" s="1009"/>
      <c r="IL16848" s="1009"/>
      <c r="IM16848" s="1009"/>
    </row>
    <row r="16849" spans="17:247" x14ac:dyDescent="0.25">
      <c r="Q16849" s="1333"/>
      <c r="R16849" s="1333"/>
      <c r="S16849" s="669"/>
      <c r="T16849" s="669"/>
      <c r="U16849" s="669"/>
      <c r="AG16849" s="873"/>
      <c r="AN16849" s="669"/>
      <c r="IG16849" s="1009"/>
      <c r="IH16849" s="1009"/>
      <c r="II16849" s="1009"/>
      <c r="IJ16849" s="1009"/>
      <c r="IK16849" s="1009"/>
      <c r="IL16849" s="1009"/>
      <c r="IM16849" s="1009"/>
    </row>
    <row r="16850" spans="17:247" x14ac:dyDescent="0.25">
      <c r="Q16850" s="1333"/>
      <c r="R16850" s="1333"/>
      <c r="S16850" s="669"/>
      <c r="T16850" s="669"/>
      <c r="U16850" s="669"/>
      <c r="AG16850" s="873"/>
      <c r="AN16850" s="669"/>
      <c r="IG16850" s="1009"/>
      <c r="IH16850" s="1009"/>
      <c r="II16850" s="1009"/>
      <c r="IJ16850" s="1009"/>
      <c r="IK16850" s="1009"/>
      <c r="IL16850" s="1009"/>
      <c r="IM16850" s="1009"/>
    </row>
    <row r="16851" spans="17:247" x14ac:dyDescent="0.25">
      <c r="Q16851" s="1333"/>
      <c r="R16851" s="1333"/>
      <c r="S16851" s="669"/>
      <c r="T16851" s="669"/>
      <c r="U16851" s="669"/>
      <c r="AG16851" s="873"/>
      <c r="AN16851" s="669"/>
      <c r="IG16851" s="1009"/>
      <c r="IH16851" s="1009"/>
      <c r="II16851" s="1009"/>
      <c r="IJ16851" s="1009"/>
      <c r="IK16851" s="1009"/>
      <c r="IL16851" s="1009"/>
      <c r="IM16851" s="1009"/>
    </row>
    <row r="16852" spans="17:247" x14ac:dyDescent="0.25">
      <c r="Q16852" s="1333"/>
      <c r="R16852" s="1333"/>
      <c r="S16852" s="669"/>
      <c r="T16852" s="669"/>
      <c r="U16852" s="669"/>
      <c r="AG16852" s="873"/>
      <c r="AN16852" s="669"/>
      <c r="IG16852" s="1009"/>
      <c r="IH16852" s="1009"/>
      <c r="II16852" s="1009"/>
      <c r="IJ16852" s="1009"/>
      <c r="IK16852" s="1009"/>
      <c r="IL16852" s="1009"/>
      <c r="IM16852" s="1009"/>
    </row>
    <row r="16853" spans="17:247" x14ac:dyDescent="0.25">
      <c r="Q16853" s="1333"/>
      <c r="R16853" s="1333"/>
      <c r="S16853" s="669"/>
      <c r="T16853" s="669"/>
      <c r="U16853" s="669"/>
      <c r="AG16853" s="873"/>
      <c r="AN16853" s="669"/>
      <c r="IG16853" s="1009"/>
      <c r="IH16853" s="1009"/>
      <c r="II16853" s="1009"/>
      <c r="IJ16853" s="1009"/>
      <c r="IK16853" s="1009"/>
      <c r="IL16853" s="1009"/>
      <c r="IM16853" s="1009"/>
    </row>
    <row r="16854" spans="17:247" x14ac:dyDescent="0.25">
      <c r="Q16854" s="1333"/>
      <c r="R16854" s="1333"/>
      <c r="S16854" s="669"/>
      <c r="T16854" s="669"/>
      <c r="U16854" s="669"/>
      <c r="AG16854" s="873"/>
      <c r="AN16854" s="669"/>
      <c r="IG16854" s="1009"/>
      <c r="IH16854" s="1009"/>
      <c r="II16854" s="1009"/>
      <c r="IJ16854" s="1009"/>
      <c r="IK16854" s="1009"/>
      <c r="IL16854" s="1009"/>
      <c r="IM16854" s="1009"/>
    </row>
    <row r="16855" spans="17:247" x14ac:dyDescent="0.25">
      <c r="Q16855" s="1333"/>
      <c r="R16855" s="1333"/>
      <c r="S16855" s="669"/>
      <c r="T16855" s="669"/>
      <c r="U16855" s="669"/>
      <c r="AG16855" s="873"/>
      <c r="AN16855" s="669"/>
      <c r="IG16855" s="1009"/>
      <c r="IH16855" s="1009"/>
      <c r="II16855" s="1009"/>
      <c r="IJ16855" s="1009"/>
      <c r="IK16855" s="1009"/>
      <c r="IL16855" s="1009"/>
      <c r="IM16855" s="1009"/>
    </row>
    <row r="16856" spans="17:247" x14ac:dyDescent="0.25">
      <c r="Q16856" s="1333"/>
      <c r="R16856" s="1333"/>
      <c r="S16856" s="669"/>
      <c r="T16856" s="669"/>
      <c r="U16856" s="669"/>
      <c r="AG16856" s="873"/>
      <c r="AN16856" s="669"/>
      <c r="IG16856" s="1009"/>
      <c r="IH16856" s="1009"/>
      <c r="II16856" s="1009"/>
      <c r="IJ16856" s="1009"/>
      <c r="IK16856" s="1009"/>
      <c r="IL16856" s="1009"/>
      <c r="IM16856" s="1009"/>
    </row>
    <row r="16857" spans="17:247" x14ac:dyDescent="0.25">
      <c r="Q16857" s="1333"/>
      <c r="R16857" s="1333"/>
      <c r="S16857" s="669"/>
      <c r="T16857" s="669"/>
      <c r="U16857" s="669"/>
      <c r="AG16857" s="873"/>
      <c r="AN16857" s="669"/>
      <c r="IG16857" s="1009"/>
      <c r="IH16857" s="1009"/>
      <c r="II16857" s="1009"/>
      <c r="IJ16857" s="1009"/>
      <c r="IK16857" s="1009"/>
      <c r="IL16857" s="1009"/>
      <c r="IM16857" s="1009"/>
    </row>
    <row r="16858" spans="17:247" x14ac:dyDescent="0.25">
      <c r="Q16858" s="1333"/>
      <c r="R16858" s="1333"/>
      <c r="S16858" s="669"/>
      <c r="T16858" s="669"/>
      <c r="U16858" s="669"/>
      <c r="AG16858" s="873"/>
      <c r="AN16858" s="669"/>
      <c r="IG16858" s="1009"/>
      <c r="IH16858" s="1009"/>
      <c r="II16858" s="1009"/>
      <c r="IJ16858" s="1009"/>
      <c r="IK16858" s="1009"/>
      <c r="IL16858" s="1009"/>
      <c r="IM16858" s="1009"/>
    </row>
    <row r="16859" spans="17:247" x14ac:dyDescent="0.25">
      <c r="Q16859" s="1333"/>
      <c r="R16859" s="1333"/>
      <c r="S16859" s="669"/>
      <c r="T16859" s="669"/>
      <c r="U16859" s="669"/>
      <c r="AG16859" s="873"/>
      <c r="AN16859" s="669"/>
      <c r="IG16859" s="1009"/>
      <c r="IH16859" s="1009"/>
      <c r="II16859" s="1009"/>
      <c r="IJ16859" s="1009"/>
      <c r="IK16859" s="1009"/>
      <c r="IL16859" s="1009"/>
      <c r="IM16859" s="1009"/>
    </row>
    <row r="16860" spans="17:247" x14ac:dyDescent="0.25">
      <c r="Q16860" s="1333"/>
      <c r="R16860" s="1333"/>
      <c r="S16860" s="669"/>
      <c r="T16860" s="669"/>
      <c r="U16860" s="669"/>
      <c r="AG16860" s="873"/>
      <c r="AN16860" s="669"/>
      <c r="IG16860" s="1009"/>
      <c r="IH16860" s="1009"/>
      <c r="II16860" s="1009"/>
      <c r="IJ16860" s="1009"/>
      <c r="IK16860" s="1009"/>
      <c r="IL16860" s="1009"/>
      <c r="IM16860" s="1009"/>
    </row>
    <row r="16861" spans="17:247" x14ac:dyDescent="0.25">
      <c r="Q16861" s="1333"/>
      <c r="R16861" s="1333"/>
      <c r="S16861" s="669"/>
      <c r="T16861" s="669"/>
      <c r="U16861" s="669"/>
      <c r="AG16861" s="873"/>
      <c r="AN16861" s="669"/>
      <c r="IG16861" s="1009"/>
      <c r="IH16861" s="1009"/>
      <c r="II16861" s="1009"/>
      <c r="IJ16861" s="1009"/>
      <c r="IK16861" s="1009"/>
      <c r="IL16861" s="1009"/>
      <c r="IM16861" s="1009"/>
    </row>
    <row r="16862" spans="17:247" x14ac:dyDescent="0.25">
      <c r="Q16862" s="1333"/>
      <c r="R16862" s="1333"/>
      <c r="S16862" s="669"/>
      <c r="T16862" s="669"/>
      <c r="U16862" s="669"/>
      <c r="AG16862" s="873"/>
      <c r="AN16862" s="669"/>
      <c r="IG16862" s="1009"/>
      <c r="IH16862" s="1009"/>
      <c r="II16862" s="1009"/>
      <c r="IJ16862" s="1009"/>
      <c r="IK16862" s="1009"/>
      <c r="IL16862" s="1009"/>
      <c r="IM16862" s="1009"/>
    </row>
    <row r="16863" spans="17:247" x14ac:dyDescent="0.25">
      <c r="Q16863" s="1333"/>
      <c r="R16863" s="1333"/>
      <c r="S16863" s="669"/>
      <c r="T16863" s="669"/>
      <c r="U16863" s="669"/>
      <c r="AG16863" s="873"/>
      <c r="AN16863" s="669"/>
      <c r="IG16863" s="1009"/>
      <c r="IH16863" s="1009"/>
      <c r="II16863" s="1009"/>
      <c r="IJ16863" s="1009"/>
      <c r="IK16863" s="1009"/>
      <c r="IL16863" s="1009"/>
      <c r="IM16863" s="1009"/>
    </row>
    <row r="16864" spans="17:247" x14ac:dyDescent="0.25">
      <c r="Q16864" s="1333"/>
      <c r="R16864" s="1333"/>
      <c r="S16864" s="669"/>
      <c r="T16864" s="669"/>
      <c r="U16864" s="669"/>
      <c r="AG16864" s="873"/>
      <c r="AN16864" s="669"/>
      <c r="IG16864" s="1009"/>
      <c r="IH16864" s="1009"/>
      <c r="II16864" s="1009"/>
      <c r="IJ16864" s="1009"/>
      <c r="IK16864" s="1009"/>
      <c r="IL16864" s="1009"/>
      <c r="IM16864" s="1009"/>
    </row>
    <row r="16865" spans="17:247" x14ac:dyDescent="0.25">
      <c r="Q16865" s="1333"/>
      <c r="R16865" s="1333"/>
      <c r="S16865" s="669"/>
      <c r="T16865" s="669"/>
      <c r="U16865" s="669"/>
      <c r="AG16865" s="873"/>
      <c r="AN16865" s="669"/>
      <c r="IG16865" s="1009"/>
      <c r="IH16865" s="1009"/>
      <c r="II16865" s="1009"/>
      <c r="IJ16865" s="1009"/>
      <c r="IK16865" s="1009"/>
      <c r="IL16865" s="1009"/>
      <c r="IM16865" s="1009"/>
    </row>
    <row r="16866" spans="17:247" x14ac:dyDescent="0.25">
      <c r="Q16866" s="1333"/>
      <c r="R16866" s="1333"/>
      <c r="S16866" s="669"/>
      <c r="T16866" s="669"/>
      <c r="U16866" s="669"/>
      <c r="AG16866" s="873"/>
      <c r="AN16866" s="669"/>
      <c r="IG16866" s="1009"/>
      <c r="IH16866" s="1009"/>
      <c r="II16866" s="1009"/>
      <c r="IJ16866" s="1009"/>
      <c r="IK16866" s="1009"/>
      <c r="IL16866" s="1009"/>
      <c r="IM16866" s="1009"/>
    </row>
    <row r="16867" spans="17:247" x14ac:dyDescent="0.25">
      <c r="Q16867" s="1333"/>
      <c r="R16867" s="1333"/>
      <c r="S16867" s="669"/>
      <c r="T16867" s="669"/>
      <c r="U16867" s="669"/>
      <c r="AG16867" s="873"/>
      <c r="AN16867" s="669"/>
      <c r="IG16867" s="1009"/>
      <c r="IH16867" s="1009"/>
      <c r="II16867" s="1009"/>
      <c r="IJ16867" s="1009"/>
      <c r="IK16867" s="1009"/>
      <c r="IL16867" s="1009"/>
      <c r="IM16867" s="1009"/>
    </row>
    <row r="16868" spans="17:247" x14ac:dyDescent="0.25">
      <c r="Q16868" s="1333"/>
      <c r="R16868" s="1333"/>
      <c r="S16868" s="669"/>
      <c r="T16868" s="669"/>
      <c r="U16868" s="669"/>
      <c r="AG16868" s="873"/>
      <c r="AN16868" s="669"/>
      <c r="IG16868" s="1009"/>
      <c r="IH16868" s="1009"/>
      <c r="II16868" s="1009"/>
      <c r="IJ16868" s="1009"/>
      <c r="IK16868" s="1009"/>
      <c r="IL16868" s="1009"/>
      <c r="IM16868" s="1009"/>
    </row>
    <row r="16869" spans="17:247" x14ac:dyDescent="0.25">
      <c r="Q16869" s="1333"/>
      <c r="R16869" s="1333"/>
      <c r="S16869" s="669"/>
      <c r="T16869" s="669"/>
      <c r="U16869" s="669"/>
      <c r="AG16869" s="873"/>
      <c r="AN16869" s="669"/>
      <c r="IG16869" s="1009"/>
      <c r="IH16869" s="1009"/>
      <c r="II16869" s="1009"/>
      <c r="IJ16869" s="1009"/>
      <c r="IK16869" s="1009"/>
      <c r="IL16869" s="1009"/>
      <c r="IM16869" s="1009"/>
    </row>
    <row r="16870" spans="17:247" x14ac:dyDescent="0.25">
      <c r="Q16870" s="1333"/>
      <c r="R16870" s="1333"/>
      <c r="S16870" s="669"/>
      <c r="T16870" s="669"/>
      <c r="U16870" s="669"/>
      <c r="AG16870" s="873"/>
      <c r="AN16870" s="669"/>
      <c r="IG16870" s="1009"/>
      <c r="IH16870" s="1009"/>
      <c r="II16870" s="1009"/>
      <c r="IJ16870" s="1009"/>
      <c r="IK16870" s="1009"/>
      <c r="IL16870" s="1009"/>
      <c r="IM16870" s="1009"/>
    </row>
    <row r="16871" spans="17:247" x14ac:dyDescent="0.25">
      <c r="Q16871" s="1333"/>
      <c r="R16871" s="1333"/>
      <c r="S16871" s="669"/>
      <c r="T16871" s="669"/>
      <c r="U16871" s="669"/>
      <c r="AG16871" s="873"/>
      <c r="AN16871" s="669"/>
      <c r="IG16871" s="1009"/>
      <c r="IH16871" s="1009"/>
      <c r="II16871" s="1009"/>
      <c r="IJ16871" s="1009"/>
      <c r="IK16871" s="1009"/>
      <c r="IL16871" s="1009"/>
      <c r="IM16871" s="1009"/>
    </row>
    <row r="16872" spans="17:247" x14ac:dyDescent="0.25">
      <c r="Q16872" s="1333"/>
      <c r="R16872" s="1333"/>
      <c r="S16872" s="669"/>
      <c r="T16872" s="669"/>
      <c r="U16872" s="669"/>
      <c r="AG16872" s="873"/>
      <c r="AN16872" s="669"/>
      <c r="IG16872" s="1009"/>
      <c r="IH16872" s="1009"/>
      <c r="II16872" s="1009"/>
      <c r="IJ16872" s="1009"/>
      <c r="IK16872" s="1009"/>
      <c r="IL16872" s="1009"/>
      <c r="IM16872" s="1009"/>
    </row>
    <row r="16873" spans="17:247" x14ac:dyDescent="0.25">
      <c r="Q16873" s="1333"/>
      <c r="R16873" s="1333"/>
      <c r="S16873" s="669"/>
      <c r="T16873" s="669"/>
      <c r="U16873" s="669"/>
      <c r="AG16873" s="873"/>
      <c r="AN16873" s="669"/>
      <c r="IG16873" s="1009"/>
      <c r="IH16873" s="1009"/>
      <c r="II16873" s="1009"/>
      <c r="IJ16873" s="1009"/>
      <c r="IK16873" s="1009"/>
      <c r="IL16873" s="1009"/>
      <c r="IM16873" s="1009"/>
    </row>
    <row r="16874" spans="17:247" x14ac:dyDescent="0.25">
      <c r="Q16874" s="1333"/>
      <c r="R16874" s="1333"/>
      <c r="S16874" s="669"/>
      <c r="T16874" s="669"/>
      <c r="U16874" s="669"/>
      <c r="AG16874" s="873"/>
      <c r="AN16874" s="669"/>
      <c r="IG16874" s="1009"/>
      <c r="IH16874" s="1009"/>
      <c r="II16874" s="1009"/>
      <c r="IJ16874" s="1009"/>
      <c r="IK16874" s="1009"/>
      <c r="IL16874" s="1009"/>
      <c r="IM16874" s="1009"/>
    </row>
    <row r="16875" spans="17:247" x14ac:dyDescent="0.25">
      <c r="Q16875" s="1333"/>
      <c r="R16875" s="1333"/>
      <c r="S16875" s="669"/>
      <c r="T16875" s="669"/>
      <c r="U16875" s="669"/>
      <c r="AG16875" s="873"/>
      <c r="AN16875" s="669"/>
      <c r="IG16875" s="1009"/>
      <c r="IH16875" s="1009"/>
      <c r="II16875" s="1009"/>
      <c r="IJ16875" s="1009"/>
      <c r="IK16875" s="1009"/>
      <c r="IL16875" s="1009"/>
      <c r="IM16875" s="1009"/>
    </row>
    <row r="16876" spans="17:247" x14ac:dyDescent="0.25">
      <c r="Q16876" s="1333"/>
      <c r="R16876" s="1333"/>
      <c r="S16876" s="669"/>
      <c r="T16876" s="669"/>
      <c r="U16876" s="669"/>
      <c r="AG16876" s="873"/>
      <c r="AN16876" s="669"/>
      <c r="IG16876" s="1009"/>
      <c r="IH16876" s="1009"/>
      <c r="II16876" s="1009"/>
      <c r="IJ16876" s="1009"/>
      <c r="IK16876" s="1009"/>
      <c r="IL16876" s="1009"/>
      <c r="IM16876" s="1009"/>
    </row>
    <row r="16877" spans="17:247" x14ac:dyDescent="0.25">
      <c r="Q16877" s="1333"/>
      <c r="R16877" s="1333"/>
      <c r="S16877" s="669"/>
      <c r="T16877" s="669"/>
      <c r="U16877" s="669"/>
      <c r="AG16877" s="873"/>
      <c r="AN16877" s="669"/>
      <c r="IG16877" s="1009"/>
      <c r="IH16877" s="1009"/>
      <c r="II16877" s="1009"/>
      <c r="IJ16877" s="1009"/>
      <c r="IK16877" s="1009"/>
      <c r="IL16877" s="1009"/>
      <c r="IM16877" s="1009"/>
    </row>
    <row r="16878" spans="17:247" x14ac:dyDescent="0.25">
      <c r="Q16878" s="1333"/>
      <c r="R16878" s="1333"/>
      <c r="S16878" s="669"/>
      <c r="T16878" s="669"/>
      <c r="U16878" s="669"/>
      <c r="AG16878" s="873"/>
      <c r="AN16878" s="669"/>
      <c r="IG16878" s="1009"/>
      <c r="IH16878" s="1009"/>
      <c r="II16878" s="1009"/>
      <c r="IJ16878" s="1009"/>
      <c r="IK16878" s="1009"/>
      <c r="IL16878" s="1009"/>
      <c r="IM16878" s="1009"/>
    </row>
    <row r="16879" spans="17:247" x14ac:dyDescent="0.25">
      <c r="Q16879" s="1333"/>
      <c r="R16879" s="1333"/>
      <c r="S16879" s="669"/>
      <c r="T16879" s="669"/>
      <c r="U16879" s="669"/>
      <c r="AG16879" s="873"/>
      <c r="AN16879" s="669"/>
      <c r="IG16879" s="1009"/>
      <c r="IH16879" s="1009"/>
      <c r="II16879" s="1009"/>
      <c r="IJ16879" s="1009"/>
      <c r="IK16879" s="1009"/>
      <c r="IL16879" s="1009"/>
      <c r="IM16879" s="1009"/>
    </row>
    <row r="16880" spans="17:247" x14ac:dyDescent="0.25">
      <c r="Q16880" s="1333"/>
      <c r="R16880" s="1333"/>
      <c r="S16880" s="669"/>
      <c r="T16880" s="669"/>
      <c r="U16880" s="669"/>
      <c r="AG16880" s="873"/>
      <c r="AN16880" s="669"/>
      <c r="IG16880" s="1009"/>
      <c r="IH16880" s="1009"/>
      <c r="II16880" s="1009"/>
      <c r="IJ16880" s="1009"/>
      <c r="IK16880" s="1009"/>
      <c r="IL16880" s="1009"/>
      <c r="IM16880" s="1009"/>
    </row>
    <row r="16881" spans="17:247" x14ac:dyDescent="0.25">
      <c r="Q16881" s="1333"/>
      <c r="R16881" s="1333"/>
      <c r="S16881" s="669"/>
      <c r="T16881" s="669"/>
      <c r="U16881" s="669"/>
      <c r="AG16881" s="873"/>
      <c r="AN16881" s="669"/>
      <c r="IG16881" s="1009"/>
      <c r="IH16881" s="1009"/>
      <c r="II16881" s="1009"/>
      <c r="IJ16881" s="1009"/>
      <c r="IK16881" s="1009"/>
      <c r="IL16881" s="1009"/>
      <c r="IM16881" s="1009"/>
    </row>
    <row r="16882" spans="17:247" x14ac:dyDescent="0.25">
      <c r="Q16882" s="1333"/>
      <c r="R16882" s="1333"/>
      <c r="S16882" s="669"/>
      <c r="T16882" s="669"/>
      <c r="U16882" s="669"/>
      <c r="AG16882" s="873"/>
      <c r="AN16882" s="669"/>
      <c r="IG16882" s="1009"/>
      <c r="IH16882" s="1009"/>
      <c r="II16882" s="1009"/>
      <c r="IJ16882" s="1009"/>
      <c r="IK16882" s="1009"/>
      <c r="IL16882" s="1009"/>
      <c r="IM16882" s="1009"/>
    </row>
    <row r="16883" spans="17:247" x14ac:dyDescent="0.25">
      <c r="Q16883" s="1333"/>
      <c r="R16883" s="1333"/>
      <c r="S16883" s="669"/>
      <c r="T16883" s="669"/>
      <c r="U16883" s="669"/>
      <c r="AG16883" s="873"/>
      <c r="AN16883" s="669"/>
      <c r="IG16883" s="1009"/>
      <c r="IH16883" s="1009"/>
      <c r="II16883" s="1009"/>
      <c r="IJ16883" s="1009"/>
      <c r="IK16883" s="1009"/>
      <c r="IL16883" s="1009"/>
      <c r="IM16883" s="1009"/>
    </row>
    <row r="16884" spans="17:247" x14ac:dyDescent="0.25">
      <c r="Q16884" s="1333"/>
      <c r="R16884" s="1333"/>
      <c r="S16884" s="669"/>
      <c r="T16884" s="669"/>
      <c r="U16884" s="669"/>
      <c r="AG16884" s="873"/>
      <c r="AN16884" s="669"/>
      <c r="IG16884" s="1009"/>
      <c r="IH16884" s="1009"/>
      <c r="II16884" s="1009"/>
      <c r="IJ16884" s="1009"/>
      <c r="IK16884" s="1009"/>
      <c r="IL16884" s="1009"/>
      <c r="IM16884" s="1009"/>
    </row>
    <row r="16885" spans="17:247" x14ac:dyDescent="0.25">
      <c r="Q16885" s="1333"/>
      <c r="R16885" s="1333"/>
      <c r="S16885" s="669"/>
      <c r="T16885" s="669"/>
      <c r="U16885" s="669"/>
      <c r="AG16885" s="873"/>
      <c r="AN16885" s="669"/>
      <c r="IG16885" s="1009"/>
      <c r="IH16885" s="1009"/>
      <c r="II16885" s="1009"/>
      <c r="IJ16885" s="1009"/>
      <c r="IK16885" s="1009"/>
      <c r="IL16885" s="1009"/>
      <c r="IM16885" s="1009"/>
    </row>
    <row r="16886" spans="17:247" x14ac:dyDescent="0.25">
      <c r="Q16886" s="1333"/>
      <c r="R16886" s="1333"/>
      <c r="S16886" s="669"/>
      <c r="T16886" s="669"/>
      <c r="U16886" s="669"/>
      <c r="AG16886" s="873"/>
      <c r="AN16886" s="669"/>
      <c r="IG16886" s="1009"/>
      <c r="IH16886" s="1009"/>
      <c r="II16886" s="1009"/>
      <c r="IJ16886" s="1009"/>
      <c r="IK16886" s="1009"/>
      <c r="IL16886" s="1009"/>
      <c r="IM16886" s="1009"/>
    </row>
    <row r="16887" spans="17:247" x14ac:dyDescent="0.25">
      <c r="Q16887" s="1333"/>
      <c r="R16887" s="1333"/>
      <c r="S16887" s="669"/>
      <c r="T16887" s="669"/>
      <c r="U16887" s="669"/>
      <c r="AG16887" s="873"/>
      <c r="AN16887" s="669"/>
      <c r="IG16887" s="1009"/>
      <c r="IH16887" s="1009"/>
      <c r="II16887" s="1009"/>
      <c r="IJ16887" s="1009"/>
      <c r="IK16887" s="1009"/>
      <c r="IL16887" s="1009"/>
      <c r="IM16887" s="1009"/>
    </row>
    <row r="16888" spans="17:247" x14ac:dyDescent="0.25">
      <c r="Q16888" s="1333"/>
      <c r="R16888" s="1333"/>
      <c r="S16888" s="669"/>
      <c r="T16888" s="669"/>
      <c r="U16888" s="669"/>
      <c r="AG16888" s="873"/>
      <c r="AN16888" s="669"/>
      <c r="IG16888" s="1009"/>
      <c r="IH16888" s="1009"/>
      <c r="II16888" s="1009"/>
      <c r="IJ16888" s="1009"/>
      <c r="IK16888" s="1009"/>
      <c r="IL16888" s="1009"/>
      <c r="IM16888" s="1009"/>
    </row>
    <row r="16889" spans="17:247" x14ac:dyDescent="0.25">
      <c r="Q16889" s="1333"/>
      <c r="R16889" s="1333"/>
      <c r="S16889" s="669"/>
      <c r="T16889" s="669"/>
      <c r="U16889" s="669"/>
      <c r="AG16889" s="873"/>
      <c r="AN16889" s="669"/>
      <c r="IG16889" s="1009"/>
      <c r="IH16889" s="1009"/>
      <c r="II16889" s="1009"/>
      <c r="IJ16889" s="1009"/>
      <c r="IK16889" s="1009"/>
      <c r="IL16889" s="1009"/>
      <c r="IM16889" s="1009"/>
    </row>
    <row r="16890" spans="17:247" x14ac:dyDescent="0.25">
      <c r="Q16890" s="1333"/>
      <c r="R16890" s="1333"/>
      <c r="S16890" s="669"/>
      <c r="T16890" s="669"/>
      <c r="U16890" s="669"/>
      <c r="AG16890" s="873"/>
      <c r="AN16890" s="669"/>
      <c r="IG16890" s="1009"/>
      <c r="IH16890" s="1009"/>
      <c r="II16890" s="1009"/>
      <c r="IJ16890" s="1009"/>
      <c r="IK16890" s="1009"/>
      <c r="IL16890" s="1009"/>
      <c r="IM16890" s="1009"/>
    </row>
    <row r="16891" spans="17:247" x14ac:dyDescent="0.25">
      <c r="Q16891" s="1333"/>
      <c r="R16891" s="1333"/>
      <c r="S16891" s="669"/>
      <c r="T16891" s="669"/>
      <c r="U16891" s="669"/>
      <c r="AG16891" s="873"/>
      <c r="AN16891" s="669"/>
      <c r="IG16891" s="1009"/>
      <c r="IH16891" s="1009"/>
      <c r="II16891" s="1009"/>
      <c r="IJ16891" s="1009"/>
      <c r="IK16891" s="1009"/>
      <c r="IL16891" s="1009"/>
      <c r="IM16891" s="1009"/>
    </row>
    <row r="16892" spans="17:247" x14ac:dyDescent="0.25">
      <c r="Q16892" s="1333"/>
      <c r="R16892" s="1333"/>
      <c r="S16892" s="669"/>
      <c r="T16892" s="669"/>
      <c r="U16892" s="669"/>
      <c r="AG16892" s="873"/>
      <c r="AN16892" s="669"/>
      <c r="IG16892" s="1009"/>
      <c r="IH16892" s="1009"/>
      <c r="II16892" s="1009"/>
      <c r="IJ16892" s="1009"/>
      <c r="IK16892" s="1009"/>
      <c r="IL16892" s="1009"/>
      <c r="IM16892" s="1009"/>
    </row>
    <row r="16893" spans="17:247" x14ac:dyDescent="0.25">
      <c r="Q16893" s="1333"/>
      <c r="R16893" s="1333"/>
      <c r="S16893" s="669"/>
      <c r="T16893" s="669"/>
      <c r="U16893" s="669"/>
      <c r="AG16893" s="873"/>
      <c r="AN16893" s="669"/>
      <c r="IG16893" s="1009"/>
      <c r="IH16893" s="1009"/>
      <c r="II16893" s="1009"/>
      <c r="IJ16893" s="1009"/>
      <c r="IK16893" s="1009"/>
      <c r="IL16893" s="1009"/>
      <c r="IM16893" s="1009"/>
    </row>
    <row r="16894" spans="17:247" x14ac:dyDescent="0.25">
      <c r="Q16894" s="1333"/>
      <c r="R16894" s="1333"/>
      <c r="S16894" s="669"/>
      <c r="T16894" s="669"/>
      <c r="U16894" s="669"/>
      <c r="AG16894" s="873"/>
      <c r="AN16894" s="669"/>
      <c r="IG16894" s="1009"/>
      <c r="IH16894" s="1009"/>
      <c r="II16894" s="1009"/>
      <c r="IJ16894" s="1009"/>
      <c r="IK16894" s="1009"/>
      <c r="IL16894" s="1009"/>
      <c r="IM16894" s="1009"/>
    </row>
    <row r="16895" spans="17:247" x14ac:dyDescent="0.25">
      <c r="Q16895" s="1333"/>
      <c r="R16895" s="1333"/>
      <c r="S16895" s="669"/>
      <c r="T16895" s="669"/>
      <c r="U16895" s="669"/>
      <c r="AG16895" s="873"/>
      <c r="AN16895" s="669"/>
      <c r="IG16895" s="1009"/>
      <c r="IH16895" s="1009"/>
      <c r="II16895" s="1009"/>
      <c r="IJ16895" s="1009"/>
      <c r="IK16895" s="1009"/>
      <c r="IL16895" s="1009"/>
      <c r="IM16895" s="1009"/>
    </row>
    <row r="16896" spans="17:247" x14ac:dyDescent="0.25">
      <c r="Q16896" s="1333"/>
      <c r="R16896" s="1333"/>
      <c r="S16896" s="669"/>
      <c r="T16896" s="669"/>
      <c r="U16896" s="669"/>
      <c r="AG16896" s="873"/>
      <c r="AN16896" s="669"/>
      <c r="IG16896" s="1009"/>
      <c r="IH16896" s="1009"/>
      <c r="II16896" s="1009"/>
      <c r="IJ16896" s="1009"/>
      <c r="IK16896" s="1009"/>
      <c r="IL16896" s="1009"/>
      <c r="IM16896" s="1009"/>
    </row>
    <row r="16897" spans="17:247" x14ac:dyDescent="0.25">
      <c r="Q16897" s="1333"/>
      <c r="R16897" s="1333"/>
      <c r="S16897" s="669"/>
      <c r="T16897" s="669"/>
      <c r="U16897" s="669"/>
      <c r="AG16897" s="873"/>
      <c r="AN16897" s="669"/>
      <c r="IG16897" s="1009"/>
      <c r="IH16897" s="1009"/>
      <c r="II16897" s="1009"/>
      <c r="IJ16897" s="1009"/>
      <c r="IK16897" s="1009"/>
      <c r="IL16897" s="1009"/>
      <c r="IM16897" s="1009"/>
    </row>
    <row r="16898" spans="17:247" x14ac:dyDescent="0.25">
      <c r="Q16898" s="1333"/>
      <c r="R16898" s="1333"/>
      <c r="S16898" s="669"/>
      <c r="T16898" s="669"/>
      <c r="U16898" s="669"/>
      <c r="AG16898" s="873"/>
      <c r="AN16898" s="669"/>
      <c r="IG16898" s="1009"/>
      <c r="IH16898" s="1009"/>
      <c r="II16898" s="1009"/>
      <c r="IJ16898" s="1009"/>
      <c r="IK16898" s="1009"/>
      <c r="IL16898" s="1009"/>
      <c r="IM16898" s="1009"/>
    </row>
    <row r="16899" spans="17:247" x14ac:dyDescent="0.25">
      <c r="Q16899" s="1333"/>
      <c r="R16899" s="1333"/>
      <c r="S16899" s="669"/>
      <c r="T16899" s="669"/>
      <c r="U16899" s="669"/>
      <c r="AG16899" s="873"/>
      <c r="AN16899" s="669"/>
      <c r="IG16899" s="1009"/>
      <c r="IH16899" s="1009"/>
      <c r="II16899" s="1009"/>
      <c r="IJ16899" s="1009"/>
      <c r="IK16899" s="1009"/>
      <c r="IL16899" s="1009"/>
      <c r="IM16899" s="1009"/>
    </row>
    <row r="16900" spans="17:247" x14ac:dyDescent="0.25">
      <c r="Q16900" s="1333"/>
      <c r="R16900" s="1333"/>
      <c r="S16900" s="669"/>
      <c r="T16900" s="669"/>
      <c r="U16900" s="669"/>
      <c r="AG16900" s="873"/>
      <c r="AN16900" s="669"/>
      <c r="IG16900" s="1009"/>
      <c r="IH16900" s="1009"/>
      <c r="II16900" s="1009"/>
      <c r="IJ16900" s="1009"/>
      <c r="IK16900" s="1009"/>
      <c r="IL16900" s="1009"/>
      <c r="IM16900" s="1009"/>
    </row>
    <row r="16901" spans="17:247" x14ac:dyDescent="0.25">
      <c r="Q16901" s="1333"/>
      <c r="R16901" s="1333"/>
      <c r="S16901" s="669"/>
      <c r="T16901" s="669"/>
      <c r="U16901" s="669"/>
      <c r="AG16901" s="873"/>
      <c r="AN16901" s="669"/>
      <c r="IG16901" s="1009"/>
      <c r="IH16901" s="1009"/>
      <c r="II16901" s="1009"/>
      <c r="IJ16901" s="1009"/>
      <c r="IK16901" s="1009"/>
      <c r="IL16901" s="1009"/>
      <c r="IM16901" s="1009"/>
    </row>
    <row r="16902" spans="17:247" x14ac:dyDescent="0.25">
      <c r="Q16902" s="1333"/>
      <c r="R16902" s="1333"/>
      <c r="S16902" s="669"/>
      <c r="T16902" s="669"/>
      <c r="U16902" s="669"/>
      <c r="AG16902" s="873"/>
      <c r="AN16902" s="669"/>
      <c r="IG16902" s="1009"/>
      <c r="IH16902" s="1009"/>
      <c r="II16902" s="1009"/>
      <c r="IJ16902" s="1009"/>
      <c r="IK16902" s="1009"/>
      <c r="IL16902" s="1009"/>
      <c r="IM16902" s="1009"/>
    </row>
    <row r="16903" spans="17:247" x14ac:dyDescent="0.25">
      <c r="Q16903" s="1333"/>
      <c r="R16903" s="1333"/>
      <c r="S16903" s="669"/>
      <c r="T16903" s="669"/>
      <c r="U16903" s="669"/>
      <c r="AG16903" s="873"/>
      <c r="AN16903" s="669"/>
      <c r="IG16903" s="1009"/>
      <c r="IH16903" s="1009"/>
      <c r="II16903" s="1009"/>
      <c r="IJ16903" s="1009"/>
      <c r="IK16903" s="1009"/>
      <c r="IL16903" s="1009"/>
      <c r="IM16903" s="1009"/>
    </row>
    <row r="16904" spans="17:247" x14ac:dyDescent="0.25">
      <c r="Q16904" s="1333"/>
      <c r="R16904" s="1333"/>
      <c r="S16904" s="669"/>
      <c r="T16904" s="669"/>
      <c r="U16904" s="669"/>
      <c r="AG16904" s="873"/>
      <c r="AN16904" s="669"/>
      <c r="IG16904" s="1009"/>
      <c r="IH16904" s="1009"/>
      <c r="II16904" s="1009"/>
      <c r="IJ16904" s="1009"/>
      <c r="IK16904" s="1009"/>
      <c r="IL16904" s="1009"/>
      <c r="IM16904" s="1009"/>
    </row>
    <row r="16905" spans="17:247" x14ac:dyDescent="0.25">
      <c r="Q16905" s="1333"/>
      <c r="R16905" s="1333"/>
      <c r="S16905" s="669"/>
      <c r="T16905" s="669"/>
      <c r="U16905" s="669"/>
      <c r="AG16905" s="873"/>
      <c r="AN16905" s="669"/>
      <c r="IG16905" s="1009"/>
      <c r="IH16905" s="1009"/>
      <c r="II16905" s="1009"/>
      <c r="IJ16905" s="1009"/>
      <c r="IK16905" s="1009"/>
      <c r="IL16905" s="1009"/>
      <c r="IM16905" s="1009"/>
    </row>
    <row r="16906" spans="17:247" x14ac:dyDescent="0.25">
      <c r="Q16906" s="1333"/>
      <c r="R16906" s="1333"/>
      <c r="S16906" s="669"/>
      <c r="T16906" s="669"/>
      <c r="U16906" s="669"/>
      <c r="AG16906" s="873"/>
      <c r="AN16906" s="669"/>
      <c r="IG16906" s="1009"/>
      <c r="IH16906" s="1009"/>
      <c r="II16906" s="1009"/>
      <c r="IJ16906" s="1009"/>
      <c r="IK16906" s="1009"/>
      <c r="IL16906" s="1009"/>
      <c r="IM16906" s="1009"/>
    </row>
    <row r="16907" spans="17:247" x14ac:dyDescent="0.25">
      <c r="Q16907" s="1333"/>
      <c r="R16907" s="1333"/>
      <c r="S16907" s="669"/>
      <c r="T16907" s="669"/>
      <c r="U16907" s="669"/>
      <c r="AG16907" s="873"/>
      <c r="AN16907" s="669"/>
      <c r="IG16907" s="1009"/>
      <c r="IH16907" s="1009"/>
      <c r="II16907" s="1009"/>
      <c r="IJ16907" s="1009"/>
      <c r="IK16907" s="1009"/>
      <c r="IL16907" s="1009"/>
      <c r="IM16907" s="1009"/>
    </row>
    <row r="16908" spans="17:247" x14ac:dyDescent="0.25">
      <c r="Q16908" s="1333"/>
      <c r="R16908" s="1333"/>
      <c r="S16908" s="669"/>
      <c r="T16908" s="669"/>
      <c r="U16908" s="669"/>
      <c r="AG16908" s="873"/>
      <c r="AN16908" s="669"/>
      <c r="IG16908" s="1009"/>
      <c r="IH16908" s="1009"/>
      <c r="II16908" s="1009"/>
      <c r="IJ16908" s="1009"/>
      <c r="IK16908" s="1009"/>
      <c r="IL16908" s="1009"/>
      <c r="IM16908" s="1009"/>
    </row>
    <row r="16909" spans="17:247" x14ac:dyDescent="0.25">
      <c r="Q16909" s="1333"/>
      <c r="R16909" s="1333"/>
      <c r="S16909" s="669"/>
      <c r="T16909" s="669"/>
      <c r="U16909" s="669"/>
      <c r="AG16909" s="873"/>
      <c r="AN16909" s="669"/>
      <c r="IG16909" s="1009"/>
      <c r="IH16909" s="1009"/>
      <c r="II16909" s="1009"/>
      <c r="IJ16909" s="1009"/>
      <c r="IK16909" s="1009"/>
      <c r="IL16909" s="1009"/>
      <c r="IM16909" s="1009"/>
    </row>
    <row r="16910" spans="17:247" x14ac:dyDescent="0.25">
      <c r="Q16910" s="1333"/>
      <c r="R16910" s="1333"/>
      <c r="S16910" s="669"/>
      <c r="T16910" s="669"/>
      <c r="U16910" s="669"/>
      <c r="AG16910" s="873"/>
      <c r="AN16910" s="669"/>
      <c r="IG16910" s="1009"/>
      <c r="IH16910" s="1009"/>
      <c r="II16910" s="1009"/>
      <c r="IJ16910" s="1009"/>
      <c r="IK16910" s="1009"/>
      <c r="IL16910" s="1009"/>
      <c r="IM16910" s="1009"/>
    </row>
    <row r="16911" spans="17:247" x14ac:dyDescent="0.25">
      <c r="Q16911" s="1333"/>
      <c r="R16911" s="1333"/>
      <c r="S16911" s="669"/>
      <c r="T16911" s="669"/>
      <c r="U16911" s="669"/>
      <c r="AG16911" s="873"/>
      <c r="AN16911" s="669"/>
      <c r="IG16911" s="1009"/>
      <c r="IH16911" s="1009"/>
      <c r="II16911" s="1009"/>
      <c r="IJ16911" s="1009"/>
      <c r="IK16911" s="1009"/>
      <c r="IL16911" s="1009"/>
      <c r="IM16911" s="1009"/>
    </row>
    <row r="16912" spans="17:247" x14ac:dyDescent="0.25">
      <c r="Q16912" s="1333"/>
      <c r="R16912" s="1333"/>
      <c r="S16912" s="669"/>
      <c r="T16912" s="669"/>
      <c r="U16912" s="669"/>
      <c r="AG16912" s="873"/>
      <c r="AN16912" s="669"/>
      <c r="IG16912" s="1009"/>
      <c r="IH16912" s="1009"/>
      <c r="II16912" s="1009"/>
      <c r="IJ16912" s="1009"/>
      <c r="IK16912" s="1009"/>
      <c r="IL16912" s="1009"/>
      <c r="IM16912" s="1009"/>
    </row>
    <row r="16913" spans="17:247" x14ac:dyDescent="0.25">
      <c r="Q16913" s="1333"/>
      <c r="R16913" s="1333"/>
      <c r="S16913" s="669"/>
      <c r="T16913" s="669"/>
      <c r="U16913" s="669"/>
      <c r="AG16913" s="873"/>
      <c r="AN16913" s="669"/>
      <c r="IG16913" s="1009"/>
      <c r="IH16913" s="1009"/>
      <c r="II16913" s="1009"/>
      <c r="IJ16913" s="1009"/>
      <c r="IK16913" s="1009"/>
      <c r="IL16913" s="1009"/>
      <c r="IM16913" s="1009"/>
    </row>
    <row r="16914" spans="17:247" x14ac:dyDescent="0.25">
      <c r="Q16914" s="1333"/>
      <c r="R16914" s="1333"/>
      <c r="S16914" s="669"/>
      <c r="T16914" s="669"/>
      <c r="U16914" s="669"/>
      <c r="AG16914" s="873"/>
      <c r="AN16914" s="669"/>
      <c r="IG16914" s="1009"/>
      <c r="IH16914" s="1009"/>
      <c r="II16914" s="1009"/>
      <c r="IJ16914" s="1009"/>
      <c r="IK16914" s="1009"/>
      <c r="IL16914" s="1009"/>
      <c r="IM16914" s="1009"/>
    </row>
    <row r="16915" spans="17:247" x14ac:dyDescent="0.25">
      <c r="Q16915" s="1333"/>
      <c r="R16915" s="1333"/>
      <c r="S16915" s="669"/>
      <c r="T16915" s="669"/>
      <c r="U16915" s="669"/>
      <c r="AG16915" s="873"/>
      <c r="AN16915" s="669"/>
      <c r="IG16915" s="1009"/>
      <c r="IH16915" s="1009"/>
      <c r="II16915" s="1009"/>
      <c r="IJ16915" s="1009"/>
      <c r="IK16915" s="1009"/>
      <c r="IL16915" s="1009"/>
      <c r="IM16915" s="1009"/>
    </row>
    <row r="16916" spans="17:247" x14ac:dyDescent="0.25">
      <c r="Q16916" s="1333"/>
      <c r="R16916" s="1333"/>
      <c r="S16916" s="669"/>
      <c r="T16916" s="669"/>
      <c r="U16916" s="669"/>
      <c r="AG16916" s="873"/>
      <c r="AN16916" s="669"/>
      <c r="IG16916" s="1009"/>
      <c r="IH16916" s="1009"/>
      <c r="II16916" s="1009"/>
      <c r="IJ16916" s="1009"/>
      <c r="IK16916" s="1009"/>
      <c r="IL16916" s="1009"/>
      <c r="IM16916" s="1009"/>
    </row>
    <row r="16917" spans="17:247" x14ac:dyDescent="0.25">
      <c r="Q16917" s="1333"/>
      <c r="R16917" s="1333"/>
      <c r="S16917" s="669"/>
      <c r="T16917" s="669"/>
      <c r="U16917" s="669"/>
      <c r="AG16917" s="873"/>
      <c r="AN16917" s="669"/>
      <c r="IG16917" s="1009"/>
      <c r="IH16917" s="1009"/>
      <c r="II16917" s="1009"/>
      <c r="IJ16917" s="1009"/>
      <c r="IK16917" s="1009"/>
      <c r="IL16917" s="1009"/>
      <c r="IM16917" s="1009"/>
    </row>
    <row r="16918" spans="17:247" x14ac:dyDescent="0.25">
      <c r="Q16918" s="1333"/>
      <c r="R16918" s="1333"/>
      <c r="S16918" s="669"/>
      <c r="T16918" s="669"/>
      <c r="U16918" s="669"/>
      <c r="AG16918" s="873"/>
      <c r="AN16918" s="669"/>
      <c r="IG16918" s="1009"/>
      <c r="IH16918" s="1009"/>
      <c r="II16918" s="1009"/>
      <c r="IJ16918" s="1009"/>
      <c r="IK16918" s="1009"/>
      <c r="IL16918" s="1009"/>
      <c r="IM16918" s="1009"/>
    </row>
    <row r="16919" spans="17:247" x14ac:dyDescent="0.25">
      <c r="Q16919" s="1333"/>
      <c r="R16919" s="1333"/>
      <c r="S16919" s="669"/>
      <c r="T16919" s="669"/>
      <c r="U16919" s="669"/>
      <c r="AG16919" s="873"/>
      <c r="AN16919" s="669"/>
      <c r="IG16919" s="1009"/>
      <c r="IH16919" s="1009"/>
      <c r="II16919" s="1009"/>
      <c r="IJ16919" s="1009"/>
      <c r="IK16919" s="1009"/>
      <c r="IL16919" s="1009"/>
      <c r="IM16919" s="1009"/>
    </row>
    <row r="16920" spans="17:247" x14ac:dyDescent="0.25">
      <c r="Q16920" s="1333"/>
      <c r="R16920" s="1333"/>
      <c r="S16920" s="669"/>
      <c r="T16920" s="669"/>
      <c r="U16920" s="669"/>
      <c r="AG16920" s="873"/>
      <c r="AN16920" s="669"/>
      <c r="IG16920" s="1009"/>
      <c r="IH16920" s="1009"/>
      <c r="II16920" s="1009"/>
      <c r="IJ16920" s="1009"/>
      <c r="IK16920" s="1009"/>
      <c r="IL16920" s="1009"/>
      <c r="IM16920" s="1009"/>
    </row>
    <row r="16921" spans="17:247" x14ac:dyDescent="0.25">
      <c r="Q16921" s="1333"/>
      <c r="R16921" s="1333"/>
      <c r="S16921" s="669"/>
      <c r="T16921" s="669"/>
      <c r="U16921" s="669"/>
      <c r="AG16921" s="873"/>
      <c r="AN16921" s="669"/>
      <c r="IG16921" s="1009"/>
      <c r="IH16921" s="1009"/>
      <c r="II16921" s="1009"/>
      <c r="IJ16921" s="1009"/>
      <c r="IK16921" s="1009"/>
      <c r="IL16921" s="1009"/>
      <c r="IM16921" s="1009"/>
    </row>
    <row r="16922" spans="17:247" x14ac:dyDescent="0.25">
      <c r="Q16922" s="1333"/>
      <c r="R16922" s="1333"/>
      <c r="S16922" s="669"/>
      <c r="T16922" s="669"/>
      <c r="U16922" s="669"/>
      <c r="AG16922" s="873"/>
      <c r="AN16922" s="669"/>
      <c r="IG16922" s="1009"/>
      <c r="IH16922" s="1009"/>
      <c r="II16922" s="1009"/>
      <c r="IJ16922" s="1009"/>
      <c r="IK16922" s="1009"/>
      <c r="IL16922" s="1009"/>
      <c r="IM16922" s="1009"/>
    </row>
    <row r="16923" spans="17:247" x14ac:dyDescent="0.25">
      <c r="Q16923" s="1333"/>
      <c r="R16923" s="1333"/>
      <c r="S16923" s="669"/>
      <c r="T16923" s="669"/>
      <c r="U16923" s="669"/>
      <c r="AG16923" s="873"/>
      <c r="AN16923" s="669"/>
      <c r="IG16923" s="1009"/>
      <c r="IH16923" s="1009"/>
      <c r="II16923" s="1009"/>
      <c r="IJ16923" s="1009"/>
      <c r="IK16923" s="1009"/>
      <c r="IL16923" s="1009"/>
      <c r="IM16923" s="1009"/>
    </row>
    <row r="16924" spans="17:247" x14ac:dyDescent="0.25">
      <c r="Q16924" s="1333"/>
      <c r="R16924" s="1333"/>
      <c r="S16924" s="669"/>
      <c r="T16924" s="669"/>
      <c r="U16924" s="669"/>
      <c r="AG16924" s="873"/>
      <c r="AN16924" s="669"/>
      <c r="IG16924" s="1009"/>
      <c r="IH16924" s="1009"/>
      <c r="II16924" s="1009"/>
      <c r="IJ16924" s="1009"/>
      <c r="IK16924" s="1009"/>
      <c r="IL16924" s="1009"/>
      <c r="IM16924" s="1009"/>
    </row>
    <row r="16925" spans="17:247" x14ac:dyDescent="0.25">
      <c r="Q16925" s="1333"/>
      <c r="R16925" s="1333"/>
      <c r="S16925" s="669"/>
      <c r="T16925" s="669"/>
      <c r="U16925" s="669"/>
      <c r="AG16925" s="873"/>
      <c r="AN16925" s="669"/>
      <c r="IG16925" s="1009"/>
      <c r="IH16925" s="1009"/>
      <c r="II16925" s="1009"/>
      <c r="IJ16925" s="1009"/>
      <c r="IK16925" s="1009"/>
      <c r="IL16925" s="1009"/>
      <c r="IM16925" s="1009"/>
    </row>
    <row r="16926" spans="17:247" x14ac:dyDescent="0.25">
      <c r="Q16926" s="1333"/>
      <c r="R16926" s="1333"/>
      <c r="S16926" s="669"/>
      <c r="T16926" s="669"/>
      <c r="U16926" s="669"/>
      <c r="AG16926" s="873"/>
      <c r="AN16926" s="669"/>
      <c r="IG16926" s="1009"/>
      <c r="IH16926" s="1009"/>
      <c r="II16926" s="1009"/>
      <c r="IJ16926" s="1009"/>
      <c r="IK16926" s="1009"/>
      <c r="IL16926" s="1009"/>
      <c r="IM16926" s="1009"/>
    </row>
    <row r="16927" spans="17:247" x14ac:dyDescent="0.25">
      <c r="Q16927" s="1333"/>
      <c r="R16927" s="1333"/>
      <c r="S16927" s="669"/>
      <c r="T16927" s="669"/>
      <c r="U16927" s="669"/>
      <c r="AG16927" s="873"/>
      <c r="AN16927" s="669"/>
      <c r="IG16927" s="1009"/>
      <c r="IH16927" s="1009"/>
      <c r="II16927" s="1009"/>
      <c r="IJ16927" s="1009"/>
      <c r="IK16927" s="1009"/>
      <c r="IL16927" s="1009"/>
      <c r="IM16927" s="1009"/>
    </row>
    <row r="16928" spans="17:247" x14ac:dyDescent="0.25">
      <c r="Q16928" s="1333"/>
      <c r="R16928" s="1333"/>
      <c r="S16928" s="669"/>
      <c r="T16928" s="669"/>
      <c r="U16928" s="669"/>
      <c r="AG16928" s="873"/>
      <c r="AN16928" s="669"/>
      <c r="IG16928" s="1009"/>
      <c r="IH16928" s="1009"/>
      <c r="II16928" s="1009"/>
      <c r="IJ16928" s="1009"/>
      <c r="IK16928" s="1009"/>
      <c r="IL16928" s="1009"/>
      <c r="IM16928" s="1009"/>
    </row>
    <row r="16929" spans="17:247" x14ac:dyDescent="0.25">
      <c r="Q16929" s="1333"/>
      <c r="R16929" s="1333"/>
      <c r="S16929" s="669"/>
      <c r="T16929" s="669"/>
      <c r="U16929" s="669"/>
      <c r="AG16929" s="873"/>
      <c r="AN16929" s="669"/>
      <c r="IG16929" s="1009"/>
      <c r="IH16929" s="1009"/>
      <c r="II16929" s="1009"/>
      <c r="IJ16929" s="1009"/>
      <c r="IK16929" s="1009"/>
      <c r="IL16929" s="1009"/>
      <c r="IM16929" s="1009"/>
    </row>
    <row r="16930" spans="17:247" x14ac:dyDescent="0.25">
      <c r="Q16930" s="1333"/>
      <c r="R16930" s="1333"/>
      <c r="S16930" s="669"/>
      <c r="T16930" s="669"/>
      <c r="U16930" s="669"/>
      <c r="AG16930" s="873"/>
      <c r="AN16930" s="669"/>
      <c r="IG16930" s="1009"/>
      <c r="IH16930" s="1009"/>
      <c r="II16930" s="1009"/>
      <c r="IJ16930" s="1009"/>
      <c r="IK16930" s="1009"/>
      <c r="IL16930" s="1009"/>
      <c r="IM16930" s="1009"/>
    </row>
    <row r="16931" spans="17:247" x14ac:dyDescent="0.25">
      <c r="Q16931" s="1333"/>
      <c r="R16931" s="1333"/>
      <c r="S16931" s="669"/>
      <c r="T16931" s="669"/>
      <c r="U16931" s="669"/>
      <c r="AG16931" s="873"/>
      <c r="AN16931" s="669"/>
      <c r="IG16931" s="1009"/>
      <c r="IH16931" s="1009"/>
      <c r="II16931" s="1009"/>
      <c r="IJ16931" s="1009"/>
      <c r="IK16931" s="1009"/>
      <c r="IL16931" s="1009"/>
      <c r="IM16931" s="1009"/>
    </row>
    <row r="16932" spans="17:247" x14ac:dyDescent="0.25">
      <c r="Q16932" s="1333"/>
      <c r="R16932" s="1333"/>
      <c r="S16932" s="669"/>
      <c r="T16932" s="669"/>
      <c r="U16932" s="669"/>
      <c r="AG16932" s="873"/>
      <c r="AN16932" s="669"/>
      <c r="IG16932" s="1009"/>
      <c r="IH16932" s="1009"/>
      <c r="II16932" s="1009"/>
      <c r="IJ16932" s="1009"/>
      <c r="IK16932" s="1009"/>
      <c r="IL16932" s="1009"/>
      <c r="IM16932" s="1009"/>
    </row>
    <row r="16933" spans="17:247" x14ac:dyDescent="0.25">
      <c r="Q16933" s="1333"/>
      <c r="R16933" s="1333"/>
      <c r="S16933" s="669"/>
      <c r="T16933" s="669"/>
      <c r="U16933" s="669"/>
      <c r="AG16933" s="873"/>
      <c r="AN16933" s="669"/>
      <c r="IG16933" s="1009"/>
      <c r="IH16933" s="1009"/>
      <c r="II16933" s="1009"/>
      <c r="IJ16933" s="1009"/>
      <c r="IK16933" s="1009"/>
      <c r="IL16933" s="1009"/>
      <c r="IM16933" s="1009"/>
    </row>
    <row r="16934" spans="17:247" x14ac:dyDescent="0.25">
      <c r="Q16934" s="1333"/>
      <c r="R16934" s="1333"/>
      <c r="S16934" s="669"/>
      <c r="T16934" s="669"/>
      <c r="U16934" s="669"/>
      <c r="AG16934" s="873"/>
      <c r="AN16934" s="669"/>
      <c r="IG16934" s="1009"/>
      <c r="IH16934" s="1009"/>
      <c r="II16934" s="1009"/>
      <c r="IJ16934" s="1009"/>
      <c r="IK16934" s="1009"/>
      <c r="IL16934" s="1009"/>
      <c r="IM16934" s="1009"/>
    </row>
    <row r="16935" spans="17:247" x14ac:dyDescent="0.25">
      <c r="Q16935" s="1333"/>
      <c r="R16935" s="1333"/>
      <c r="S16935" s="669"/>
      <c r="T16935" s="669"/>
      <c r="U16935" s="669"/>
      <c r="AG16935" s="873"/>
      <c r="AN16935" s="669"/>
      <c r="IG16935" s="1009"/>
      <c r="IH16935" s="1009"/>
      <c r="II16935" s="1009"/>
      <c r="IJ16935" s="1009"/>
      <c r="IK16935" s="1009"/>
      <c r="IL16935" s="1009"/>
      <c r="IM16935" s="1009"/>
    </row>
    <row r="16936" spans="17:247" x14ac:dyDescent="0.25">
      <c r="Q16936" s="1333"/>
      <c r="R16936" s="1333"/>
      <c r="S16936" s="669"/>
      <c r="T16936" s="669"/>
      <c r="U16936" s="669"/>
      <c r="AG16936" s="873"/>
      <c r="AN16936" s="669"/>
      <c r="IG16936" s="1009"/>
      <c r="IH16936" s="1009"/>
      <c r="II16936" s="1009"/>
      <c r="IJ16936" s="1009"/>
      <c r="IK16936" s="1009"/>
      <c r="IL16936" s="1009"/>
      <c r="IM16936" s="1009"/>
    </row>
    <row r="16937" spans="17:247" x14ac:dyDescent="0.25">
      <c r="Q16937" s="1333"/>
      <c r="R16937" s="1333"/>
      <c r="S16937" s="669"/>
      <c r="T16937" s="669"/>
      <c r="U16937" s="669"/>
      <c r="AG16937" s="873"/>
      <c r="AN16937" s="669"/>
      <c r="IG16937" s="1009"/>
      <c r="IH16937" s="1009"/>
      <c r="II16937" s="1009"/>
      <c r="IJ16937" s="1009"/>
      <c r="IK16937" s="1009"/>
      <c r="IL16937" s="1009"/>
      <c r="IM16937" s="1009"/>
    </row>
    <row r="16938" spans="17:247" x14ac:dyDescent="0.25">
      <c r="Q16938" s="1333"/>
      <c r="R16938" s="1333"/>
      <c r="S16938" s="669"/>
      <c r="T16938" s="669"/>
      <c r="U16938" s="669"/>
      <c r="AG16938" s="873"/>
      <c r="AN16938" s="669"/>
      <c r="IG16938" s="1009"/>
      <c r="IH16938" s="1009"/>
      <c r="II16938" s="1009"/>
      <c r="IJ16938" s="1009"/>
      <c r="IK16938" s="1009"/>
      <c r="IL16938" s="1009"/>
      <c r="IM16938" s="1009"/>
    </row>
    <row r="16939" spans="17:247" x14ac:dyDescent="0.25">
      <c r="Q16939" s="1333"/>
      <c r="R16939" s="1333"/>
      <c r="S16939" s="669"/>
      <c r="T16939" s="669"/>
      <c r="U16939" s="669"/>
      <c r="AG16939" s="873"/>
      <c r="AN16939" s="669"/>
      <c r="IG16939" s="1009"/>
      <c r="IH16939" s="1009"/>
      <c r="II16939" s="1009"/>
      <c r="IJ16939" s="1009"/>
      <c r="IK16939" s="1009"/>
      <c r="IL16939" s="1009"/>
      <c r="IM16939" s="1009"/>
    </row>
    <row r="16940" spans="17:247" x14ac:dyDescent="0.25">
      <c r="Q16940" s="1333"/>
      <c r="R16940" s="1333"/>
      <c r="S16940" s="669"/>
      <c r="T16940" s="669"/>
      <c r="U16940" s="669"/>
      <c r="AG16940" s="873"/>
      <c r="AN16940" s="669"/>
      <c r="IG16940" s="1009"/>
      <c r="IH16940" s="1009"/>
      <c r="II16940" s="1009"/>
      <c r="IJ16940" s="1009"/>
      <c r="IK16940" s="1009"/>
      <c r="IL16940" s="1009"/>
      <c r="IM16940" s="1009"/>
    </row>
    <row r="16941" spans="17:247" x14ac:dyDescent="0.25">
      <c r="Q16941" s="1333"/>
      <c r="R16941" s="1333"/>
      <c r="S16941" s="669"/>
      <c r="T16941" s="669"/>
      <c r="U16941" s="669"/>
      <c r="AG16941" s="873"/>
      <c r="AN16941" s="669"/>
      <c r="IG16941" s="1009"/>
      <c r="IH16941" s="1009"/>
      <c r="II16941" s="1009"/>
      <c r="IJ16941" s="1009"/>
      <c r="IK16941" s="1009"/>
      <c r="IL16941" s="1009"/>
      <c r="IM16941" s="1009"/>
    </row>
    <row r="16942" spans="17:247" x14ac:dyDescent="0.25">
      <c r="Q16942" s="1333"/>
      <c r="R16942" s="1333"/>
      <c r="S16942" s="669"/>
      <c r="T16942" s="669"/>
      <c r="U16942" s="669"/>
      <c r="AG16942" s="873"/>
      <c r="AN16942" s="669"/>
      <c r="IG16942" s="1009"/>
      <c r="IH16942" s="1009"/>
      <c r="II16942" s="1009"/>
      <c r="IJ16942" s="1009"/>
      <c r="IK16942" s="1009"/>
      <c r="IL16942" s="1009"/>
      <c r="IM16942" s="1009"/>
    </row>
    <row r="16943" spans="17:247" x14ac:dyDescent="0.25">
      <c r="Q16943" s="1333"/>
      <c r="R16943" s="1333"/>
      <c r="S16943" s="669"/>
      <c r="T16943" s="669"/>
      <c r="U16943" s="669"/>
      <c r="AG16943" s="873"/>
      <c r="AN16943" s="669"/>
      <c r="IG16943" s="1009"/>
      <c r="IH16943" s="1009"/>
      <c r="II16943" s="1009"/>
      <c r="IJ16943" s="1009"/>
      <c r="IK16943" s="1009"/>
      <c r="IL16943" s="1009"/>
      <c r="IM16943" s="1009"/>
    </row>
    <row r="16944" spans="17:247" x14ac:dyDescent="0.25">
      <c r="Q16944" s="1333"/>
      <c r="R16944" s="1333"/>
      <c r="S16944" s="669"/>
      <c r="T16944" s="669"/>
      <c r="U16944" s="669"/>
      <c r="AG16944" s="873"/>
      <c r="AN16944" s="669"/>
      <c r="IG16944" s="1009"/>
      <c r="IH16944" s="1009"/>
      <c r="II16944" s="1009"/>
      <c r="IJ16944" s="1009"/>
      <c r="IK16944" s="1009"/>
      <c r="IL16944" s="1009"/>
      <c r="IM16944" s="1009"/>
    </row>
    <row r="16945" spans="17:247" x14ac:dyDescent="0.25">
      <c r="Q16945" s="1333"/>
      <c r="R16945" s="1333"/>
      <c r="S16945" s="669"/>
      <c r="T16945" s="669"/>
      <c r="U16945" s="669"/>
      <c r="AG16945" s="873"/>
      <c r="AN16945" s="669"/>
      <c r="IG16945" s="1009"/>
      <c r="IH16945" s="1009"/>
      <c r="II16945" s="1009"/>
      <c r="IJ16945" s="1009"/>
      <c r="IK16945" s="1009"/>
      <c r="IL16945" s="1009"/>
      <c r="IM16945" s="1009"/>
    </row>
    <row r="16946" spans="17:247" x14ac:dyDescent="0.25">
      <c r="Q16946" s="1333"/>
      <c r="R16946" s="1333"/>
      <c r="S16946" s="669"/>
      <c r="T16946" s="669"/>
      <c r="U16946" s="669"/>
      <c r="AG16946" s="873"/>
      <c r="AN16946" s="669"/>
      <c r="IG16946" s="1009"/>
      <c r="IH16946" s="1009"/>
      <c r="II16946" s="1009"/>
      <c r="IJ16946" s="1009"/>
      <c r="IK16946" s="1009"/>
      <c r="IL16946" s="1009"/>
      <c r="IM16946" s="1009"/>
    </row>
    <row r="16947" spans="17:247" x14ac:dyDescent="0.25">
      <c r="Q16947" s="1333"/>
      <c r="R16947" s="1333"/>
      <c r="S16947" s="669"/>
      <c r="T16947" s="669"/>
      <c r="U16947" s="669"/>
      <c r="AG16947" s="873"/>
      <c r="AN16947" s="669"/>
      <c r="IG16947" s="1009"/>
      <c r="IH16947" s="1009"/>
      <c r="II16947" s="1009"/>
      <c r="IJ16947" s="1009"/>
      <c r="IK16947" s="1009"/>
      <c r="IL16947" s="1009"/>
      <c r="IM16947" s="1009"/>
    </row>
    <row r="16948" spans="17:247" x14ac:dyDescent="0.25">
      <c r="Q16948" s="1333"/>
      <c r="R16948" s="1333"/>
      <c r="S16948" s="669"/>
      <c r="T16948" s="669"/>
      <c r="U16948" s="669"/>
      <c r="AG16948" s="873"/>
      <c r="AN16948" s="669"/>
      <c r="IG16948" s="1009"/>
      <c r="IH16948" s="1009"/>
      <c r="II16948" s="1009"/>
      <c r="IJ16948" s="1009"/>
      <c r="IK16948" s="1009"/>
      <c r="IL16948" s="1009"/>
      <c r="IM16948" s="1009"/>
    </row>
    <row r="16949" spans="17:247" x14ac:dyDescent="0.25">
      <c r="Q16949" s="1333"/>
      <c r="R16949" s="1333"/>
      <c r="S16949" s="669"/>
      <c r="T16949" s="669"/>
      <c r="U16949" s="669"/>
      <c r="AG16949" s="873"/>
      <c r="AN16949" s="669"/>
      <c r="IG16949" s="1009"/>
      <c r="IH16949" s="1009"/>
      <c r="II16949" s="1009"/>
      <c r="IJ16949" s="1009"/>
      <c r="IK16949" s="1009"/>
      <c r="IL16949" s="1009"/>
      <c r="IM16949" s="1009"/>
    </row>
    <row r="16950" spans="17:247" x14ac:dyDescent="0.25">
      <c r="Q16950" s="1333"/>
      <c r="R16950" s="1333"/>
      <c r="S16950" s="669"/>
      <c r="T16950" s="669"/>
      <c r="U16950" s="669"/>
      <c r="AG16950" s="873"/>
      <c r="AN16950" s="669"/>
      <c r="IG16950" s="1009"/>
      <c r="IH16950" s="1009"/>
      <c r="II16950" s="1009"/>
      <c r="IJ16950" s="1009"/>
      <c r="IK16950" s="1009"/>
      <c r="IL16950" s="1009"/>
      <c r="IM16950" s="1009"/>
    </row>
    <row r="16951" spans="17:247" x14ac:dyDescent="0.25">
      <c r="Q16951" s="1333"/>
      <c r="R16951" s="1333"/>
      <c r="S16951" s="669"/>
      <c r="T16951" s="669"/>
      <c r="U16951" s="669"/>
      <c r="AG16951" s="873"/>
      <c r="AN16951" s="669"/>
      <c r="IG16951" s="1009"/>
      <c r="IH16951" s="1009"/>
      <c r="II16951" s="1009"/>
      <c r="IJ16951" s="1009"/>
      <c r="IK16951" s="1009"/>
      <c r="IL16951" s="1009"/>
      <c r="IM16951" s="1009"/>
    </row>
    <row r="16952" spans="17:247" x14ac:dyDescent="0.25">
      <c r="Q16952" s="1333"/>
      <c r="R16952" s="1333"/>
      <c r="S16952" s="669"/>
      <c r="T16952" s="669"/>
      <c r="U16952" s="669"/>
      <c r="AG16952" s="873"/>
      <c r="AN16952" s="669"/>
      <c r="IG16952" s="1009"/>
      <c r="IH16952" s="1009"/>
      <c r="II16952" s="1009"/>
      <c r="IJ16952" s="1009"/>
      <c r="IK16952" s="1009"/>
      <c r="IL16952" s="1009"/>
      <c r="IM16952" s="1009"/>
    </row>
    <row r="16953" spans="17:247" x14ac:dyDescent="0.25">
      <c r="Q16953" s="1333"/>
      <c r="R16953" s="1333"/>
      <c r="S16953" s="669"/>
      <c r="T16953" s="669"/>
      <c r="U16953" s="669"/>
      <c r="AG16953" s="873"/>
      <c r="AN16953" s="669"/>
      <c r="IG16953" s="1009"/>
      <c r="IH16953" s="1009"/>
      <c r="II16953" s="1009"/>
      <c r="IJ16953" s="1009"/>
      <c r="IK16953" s="1009"/>
      <c r="IL16953" s="1009"/>
      <c r="IM16953" s="1009"/>
    </row>
    <row r="16954" spans="17:247" x14ac:dyDescent="0.25">
      <c r="Q16954" s="1333"/>
      <c r="R16954" s="1333"/>
      <c r="S16954" s="669"/>
      <c r="T16954" s="669"/>
      <c r="U16954" s="669"/>
      <c r="AG16954" s="873"/>
      <c r="AN16954" s="669"/>
      <c r="IG16954" s="1009"/>
      <c r="IH16954" s="1009"/>
      <c r="II16954" s="1009"/>
      <c r="IJ16954" s="1009"/>
      <c r="IK16954" s="1009"/>
      <c r="IL16954" s="1009"/>
      <c r="IM16954" s="1009"/>
    </row>
    <row r="16955" spans="17:247" x14ac:dyDescent="0.25">
      <c r="Q16955" s="1333"/>
      <c r="R16955" s="1333"/>
      <c r="S16955" s="669"/>
      <c r="T16955" s="669"/>
      <c r="U16955" s="669"/>
      <c r="AG16955" s="873"/>
      <c r="AN16955" s="669"/>
      <c r="IG16955" s="1009"/>
      <c r="IH16955" s="1009"/>
      <c r="II16955" s="1009"/>
      <c r="IJ16955" s="1009"/>
      <c r="IK16955" s="1009"/>
      <c r="IL16955" s="1009"/>
      <c r="IM16955" s="1009"/>
    </row>
    <row r="16956" spans="17:247" x14ac:dyDescent="0.25">
      <c r="Q16956" s="1333"/>
      <c r="R16956" s="1333"/>
      <c r="S16956" s="669"/>
      <c r="T16956" s="669"/>
      <c r="U16956" s="669"/>
      <c r="AG16956" s="873"/>
      <c r="AN16956" s="669"/>
      <c r="IG16956" s="1009"/>
      <c r="IH16956" s="1009"/>
      <c r="II16956" s="1009"/>
      <c r="IJ16956" s="1009"/>
      <c r="IK16956" s="1009"/>
      <c r="IL16956" s="1009"/>
      <c r="IM16956" s="1009"/>
    </row>
    <row r="16957" spans="17:247" x14ac:dyDescent="0.25">
      <c r="Q16957" s="1333"/>
      <c r="R16957" s="1333"/>
      <c r="S16957" s="669"/>
      <c r="T16957" s="669"/>
      <c r="U16957" s="669"/>
      <c r="AG16957" s="873"/>
      <c r="AN16957" s="669"/>
      <c r="IG16957" s="1009"/>
      <c r="IH16957" s="1009"/>
      <c r="II16957" s="1009"/>
      <c r="IJ16957" s="1009"/>
      <c r="IK16957" s="1009"/>
      <c r="IL16957" s="1009"/>
      <c r="IM16957" s="1009"/>
    </row>
    <row r="16958" spans="17:247" x14ac:dyDescent="0.25">
      <c r="Q16958" s="1333"/>
      <c r="R16958" s="1333"/>
      <c r="S16958" s="669"/>
      <c r="T16958" s="669"/>
      <c r="U16958" s="669"/>
      <c r="AG16958" s="873"/>
      <c r="AN16958" s="669"/>
      <c r="IG16958" s="1009"/>
      <c r="IH16958" s="1009"/>
      <c r="II16958" s="1009"/>
      <c r="IJ16958" s="1009"/>
      <c r="IK16958" s="1009"/>
      <c r="IL16958" s="1009"/>
      <c r="IM16958" s="1009"/>
    </row>
    <row r="16959" spans="17:247" x14ac:dyDescent="0.25">
      <c r="Q16959" s="1333"/>
      <c r="R16959" s="1333"/>
      <c r="S16959" s="669"/>
      <c r="T16959" s="669"/>
      <c r="U16959" s="669"/>
      <c r="AG16959" s="873"/>
      <c r="AN16959" s="669"/>
      <c r="IG16959" s="1009"/>
      <c r="IH16959" s="1009"/>
      <c r="II16959" s="1009"/>
      <c r="IJ16959" s="1009"/>
      <c r="IK16959" s="1009"/>
      <c r="IL16959" s="1009"/>
      <c r="IM16959" s="1009"/>
    </row>
    <row r="16960" spans="17:247" x14ac:dyDescent="0.25">
      <c r="Q16960" s="1333"/>
      <c r="R16960" s="1333"/>
      <c r="S16960" s="669"/>
      <c r="T16960" s="669"/>
      <c r="U16960" s="669"/>
      <c r="AG16960" s="873"/>
      <c r="AN16960" s="669"/>
      <c r="IG16960" s="1009"/>
      <c r="IH16960" s="1009"/>
      <c r="II16960" s="1009"/>
      <c r="IJ16960" s="1009"/>
      <c r="IK16960" s="1009"/>
      <c r="IL16960" s="1009"/>
      <c r="IM16960" s="1009"/>
    </row>
    <row r="16961" spans="17:247" x14ac:dyDescent="0.25">
      <c r="Q16961" s="1333"/>
      <c r="R16961" s="1333"/>
      <c r="S16961" s="669"/>
      <c r="T16961" s="669"/>
      <c r="U16961" s="669"/>
      <c r="AG16961" s="873"/>
      <c r="AN16961" s="669"/>
      <c r="IG16961" s="1009"/>
      <c r="IH16961" s="1009"/>
      <c r="II16961" s="1009"/>
      <c r="IJ16961" s="1009"/>
      <c r="IK16961" s="1009"/>
      <c r="IL16961" s="1009"/>
      <c r="IM16961" s="1009"/>
    </row>
    <row r="16962" spans="17:247" x14ac:dyDescent="0.25">
      <c r="Q16962" s="1333"/>
      <c r="R16962" s="1333"/>
      <c r="S16962" s="669"/>
      <c r="T16962" s="669"/>
      <c r="U16962" s="669"/>
      <c r="AG16962" s="873"/>
      <c r="AN16962" s="669"/>
      <c r="IG16962" s="1009"/>
      <c r="IH16962" s="1009"/>
      <c r="II16962" s="1009"/>
      <c r="IJ16962" s="1009"/>
      <c r="IK16962" s="1009"/>
      <c r="IL16962" s="1009"/>
      <c r="IM16962" s="1009"/>
    </row>
    <row r="16963" spans="17:247" x14ac:dyDescent="0.25">
      <c r="Q16963" s="1333"/>
      <c r="R16963" s="1333"/>
      <c r="S16963" s="669"/>
      <c r="T16963" s="669"/>
      <c r="U16963" s="669"/>
      <c r="AG16963" s="873"/>
      <c r="AN16963" s="669"/>
      <c r="IG16963" s="1009"/>
      <c r="IH16963" s="1009"/>
      <c r="II16963" s="1009"/>
      <c r="IJ16963" s="1009"/>
      <c r="IK16963" s="1009"/>
      <c r="IL16963" s="1009"/>
      <c r="IM16963" s="1009"/>
    </row>
    <row r="16964" spans="17:247" x14ac:dyDescent="0.25">
      <c r="Q16964" s="1333"/>
      <c r="R16964" s="1333"/>
      <c r="S16964" s="669"/>
      <c r="T16964" s="669"/>
      <c r="U16964" s="669"/>
      <c r="AG16964" s="873"/>
      <c r="AN16964" s="669"/>
      <c r="IG16964" s="1009"/>
      <c r="IH16964" s="1009"/>
      <c r="II16964" s="1009"/>
      <c r="IJ16964" s="1009"/>
      <c r="IK16964" s="1009"/>
      <c r="IL16964" s="1009"/>
      <c r="IM16964" s="1009"/>
    </row>
    <row r="16965" spans="17:247" x14ac:dyDescent="0.25">
      <c r="Q16965" s="1333"/>
      <c r="R16965" s="1333"/>
      <c r="S16965" s="669"/>
      <c r="T16965" s="669"/>
      <c r="U16965" s="669"/>
      <c r="AG16965" s="873"/>
      <c r="AN16965" s="669"/>
      <c r="IG16965" s="1009"/>
      <c r="IH16965" s="1009"/>
      <c r="II16965" s="1009"/>
      <c r="IJ16965" s="1009"/>
      <c r="IK16965" s="1009"/>
      <c r="IL16965" s="1009"/>
      <c r="IM16965" s="1009"/>
    </row>
    <row r="16966" spans="17:247" x14ac:dyDescent="0.25">
      <c r="Q16966" s="1333"/>
      <c r="R16966" s="1333"/>
      <c r="S16966" s="669"/>
      <c r="T16966" s="669"/>
      <c r="U16966" s="669"/>
      <c r="AG16966" s="873"/>
      <c r="AN16966" s="669"/>
      <c r="IG16966" s="1009"/>
      <c r="IH16966" s="1009"/>
      <c r="II16966" s="1009"/>
      <c r="IJ16966" s="1009"/>
      <c r="IK16966" s="1009"/>
      <c r="IL16966" s="1009"/>
      <c r="IM16966" s="1009"/>
    </row>
    <row r="16967" spans="17:247" x14ac:dyDescent="0.25">
      <c r="Q16967" s="1333"/>
      <c r="R16967" s="1333"/>
      <c r="S16967" s="669"/>
      <c r="T16967" s="669"/>
      <c r="U16967" s="669"/>
      <c r="AG16967" s="873"/>
      <c r="AN16967" s="669"/>
      <c r="IG16967" s="1009"/>
      <c r="IH16967" s="1009"/>
      <c r="II16967" s="1009"/>
      <c r="IJ16967" s="1009"/>
      <c r="IK16967" s="1009"/>
      <c r="IL16967" s="1009"/>
      <c r="IM16967" s="1009"/>
    </row>
    <row r="16968" spans="17:247" x14ac:dyDescent="0.25">
      <c r="Q16968" s="1333"/>
      <c r="R16968" s="1333"/>
      <c r="S16968" s="669"/>
      <c r="T16968" s="669"/>
      <c r="U16968" s="669"/>
      <c r="AG16968" s="873"/>
      <c r="AN16968" s="669"/>
      <c r="IG16968" s="1009"/>
      <c r="IH16968" s="1009"/>
      <c r="II16968" s="1009"/>
      <c r="IJ16968" s="1009"/>
      <c r="IK16968" s="1009"/>
      <c r="IL16968" s="1009"/>
      <c r="IM16968" s="1009"/>
    </row>
    <row r="16969" spans="17:247" x14ac:dyDescent="0.25">
      <c r="Q16969" s="1333"/>
      <c r="R16969" s="1333"/>
      <c r="S16969" s="669"/>
      <c r="T16969" s="669"/>
      <c r="U16969" s="669"/>
      <c r="AG16969" s="873"/>
      <c r="AN16969" s="669"/>
      <c r="IG16969" s="1009"/>
      <c r="IH16969" s="1009"/>
      <c r="II16969" s="1009"/>
      <c r="IJ16969" s="1009"/>
      <c r="IK16969" s="1009"/>
      <c r="IL16969" s="1009"/>
      <c r="IM16969" s="1009"/>
    </row>
    <row r="16970" spans="17:247" x14ac:dyDescent="0.25">
      <c r="Q16970" s="1333"/>
      <c r="R16970" s="1333"/>
      <c r="S16970" s="669"/>
      <c r="T16970" s="669"/>
      <c r="U16970" s="669"/>
      <c r="AG16970" s="873"/>
      <c r="AN16970" s="669"/>
      <c r="IG16970" s="1009"/>
      <c r="IH16970" s="1009"/>
      <c r="II16970" s="1009"/>
      <c r="IJ16970" s="1009"/>
      <c r="IK16970" s="1009"/>
      <c r="IL16970" s="1009"/>
      <c r="IM16970" s="1009"/>
    </row>
    <row r="16971" spans="17:247" x14ac:dyDescent="0.25">
      <c r="Q16971" s="1333"/>
      <c r="R16971" s="1333"/>
      <c r="S16971" s="669"/>
      <c r="T16971" s="669"/>
      <c r="U16971" s="669"/>
      <c r="AG16971" s="873"/>
      <c r="AN16971" s="669"/>
      <c r="IG16971" s="1009"/>
      <c r="IH16971" s="1009"/>
      <c r="II16971" s="1009"/>
      <c r="IJ16971" s="1009"/>
      <c r="IK16971" s="1009"/>
      <c r="IL16971" s="1009"/>
      <c r="IM16971" s="1009"/>
    </row>
    <row r="16972" spans="17:247" x14ac:dyDescent="0.25">
      <c r="Q16972" s="1333"/>
      <c r="R16972" s="1333"/>
      <c r="S16972" s="669"/>
      <c r="T16972" s="669"/>
      <c r="U16972" s="669"/>
      <c r="AG16972" s="873"/>
      <c r="AN16972" s="669"/>
      <c r="IG16972" s="1009"/>
      <c r="IH16972" s="1009"/>
      <c r="II16972" s="1009"/>
      <c r="IJ16972" s="1009"/>
      <c r="IK16972" s="1009"/>
      <c r="IL16972" s="1009"/>
      <c r="IM16972" s="1009"/>
    </row>
    <row r="16973" spans="17:247" x14ac:dyDescent="0.25">
      <c r="Q16973" s="1333"/>
      <c r="R16973" s="1333"/>
      <c r="S16973" s="669"/>
      <c r="T16973" s="669"/>
      <c r="U16973" s="669"/>
      <c r="AG16973" s="873"/>
      <c r="AN16973" s="669"/>
      <c r="IG16973" s="1009"/>
      <c r="IH16973" s="1009"/>
      <c r="II16973" s="1009"/>
      <c r="IJ16973" s="1009"/>
      <c r="IK16973" s="1009"/>
      <c r="IL16973" s="1009"/>
      <c r="IM16973" s="1009"/>
    </row>
    <row r="16974" spans="17:247" x14ac:dyDescent="0.25">
      <c r="Q16974" s="1333"/>
      <c r="R16974" s="1333"/>
      <c r="S16974" s="669"/>
      <c r="T16974" s="669"/>
      <c r="U16974" s="669"/>
      <c r="AG16974" s="873"/>
      <c r="AN16974" s="669"/>
      <c r="IG16974" s="1009"/>
      <c r="IH16974" s="1009"/>
      <c r="II16974" s="1009"/>
      <c r="IJ16974" s="1009"/>
      <c r="IK16974" s="1009"/>
      <c r="IL16974" s="1009"/>
      <c r="IM16974" s="1009"/>
    </row>
    <row r="16975" spans="17:247" x14ac:dyDescent="0.25">
      <c r="Q16975" s="1333"/>
      <c r="R16975" s="1333"/>
      <c r="S16975" s="669"/>
      <c r="T16975" s="669"/>
      <c r="U16975" s="669"/>
      <c r="AG16975" s="873"/>
      <c r="AN16975" s="669"/>
      <c r="IG16975" s="1009"/>
      <c r="IH16975" s="1009"/>
      <c r="II16975" s="1009"/>
      <c r="IJ16975" s="1009"/>
      <c r="IK16975" s="1009"/>
      <c r="IL16975" s="1009"/>
      <c r="IM16975" s="1009"/>
    </row>
    <row r="16976" spans="17:247" x14ac:dyDescent="0.25">
      <c r="Q16976" s="1333"/>
      <c r="R16976" s="1333"/>
      <c r="S16976" s="669"/>
      <c r="T16976" s="669"/>
      <c r="U16976" s="669"/>
      <c r="AG16976" s="873"/>
      <c r="AN16976" s="669"/>
      <c r="IG16976" s="1009"/>
      <c r="IH16976" s="1009"/>
      <c r="II16976" s="1009"/>
      <c r="IJ16976" s="1009"/>
      <c r="IK16976" s="1009"/>
      <c r="IL16976" s="1009"/>
      <c r="IM16976" s="1009"/>
    </row>
    <row r="16977" spans="17:247" x14ac:dyDescent="0.25">
      <c r="Q16977" s="1333"/>
      <c r="R16977" s="1333"/>
      <c r="S16977" s="669"/>
      <c r="T16977" s="669"/>
      <c r="U16977" s="669"/>
      <c r="AG16977" s="873"/>
      <c r="AN16977" s="669"/>
      <c r="IG16977" s="1009"/>
      <c r="IH16977" s="1009"/>
      <c r="II16977" s="1009"/>
      <c r="IJ16977" s="1009"/>
      <c r="IK16977" s="1009"/>
      <c r="IL16977" s="1009"/>
      <c r="IM16977" s="1009"/>
    </row>
    <row r="16978" spans="17:247" x14ac:dyDescent="0.25">
      <c r="Q16978" s="1333"/>
      <c r="R16978" s="1333"/>
      <c r="S16978" s="669"/>
      <c r="T16978" s="669"/>
      <c r="U16978" s="669"/>
      <c r="AG16978" s="873"/>
      <c r="AN16978" s="669"/>
      <c r="IG16978" s="1009"/>
      <c r="IH16978" s="1009"/>
      <c r="II16978" s="1009"/>
      <c r="IJ16978" s="1009"/>
      <c r="IK16978" s="1009"/>
      <c r="IL16978" s="1009"/>
      <c r="IM16978" s="1009"/>
    </row>
    <row r="16979" spans="17:247" x14ac:dyDescent="0.25">
      <c r="Q16979" s="1333"/>
      <c r="R16979" s="1333"/>
      <c r="S16979" s="669"/>
      <c r="T16979" s="669"/>
      <c r="U16979" s="669"/>
      <c r="AG16979" s="873"/>
      <c r="AN16979" s="669"/>
      <c r="IG16979" s="1009"/>
      <c r="IH16979" s="1009"/>
      <c r="II16979" s="1009"/>
      <c r="IJ16979" s="1009"/>
      <c r="IK16979" s="1009"/>
      <c r="IL16979" s="1009"/>
      <c r="IM16979" s="1009"/>
    </row>
    <row r="16980" spans="17:247" x14ac:dyDescent="0.25">
      <c r="Q16980" s="1333"/>
      <c r="R16980" s="1333"/>
      <c r="S16980" s="669"/>
      <c r="T16980" s="669"/>
      <c r="U16980" s="669"/>
      <c r="AG16980" s="873"/>
      <c r="AN16980" s="669"/>
      <c r="IG16980" s="1009"/>
      <c r="IH16980" s="1009"/>
      <c r="II16980" s="1009"/>
      <c r="IJ16980" s="1009"/>
      <c r="IK16980" s="1009"/>
      <c r="IL16980" s="1009"/>
      <c r="IM16980" s="1009"/>
    </row>
    <row r="16981" spans="17:247" x14ac:dyDescent="0.25">
      <c r="Q16981" s="1333"/>
      <c r="R16981" s="1333"/>
      <c r="S16981" s="669"/>
      <c r="T16981" s="669"/>
      <c r="U16981" s="669"/>
      <c r="AG16981" s="873"/>
      <c r="AN16981" s="669"/>
      <c r="IG16981" s="1009"/>
      <c r="IH16981" s="1009"/>
      <c r="II16981" s="1009"/>
      <c r="IJ16981" s="1009"/>
      <c r="IK16981" s="1009"/>
      <c r="IL16981" s="1009"/>
      <c r="IM16981" s="1009"/>
    </row>
    <row r="16982" spans="17:247" x14ac:dyDescent="0.25">
      <c r="Q16982" s="1333"/>
      <c r="R16982" s="1333"/>
      <c r="S16982" s="669"/>
      <c r="T16982" s="669"/>
      <c r="U16982" s="669"/>
      <c r="AG16982" s="873"/>
      <c r="AN16982" s="669"/>
      <c r="IG16982" s="1009"/>
      <c r="IH16982" s="1009"/>
      <c r="II16982" s="1009"/>
      <c r="IJ16982" s="1009"/>
      <c r="IK16982" s="1009"/>
      <c r="IL16982" s="1009"/>
      <c r="IM16982" s="1009"/>
    </row>
    <row r="16983" spans="17:247" x14ac:dyDescent="0.25">
      <c r="Q16983" s="1333"/>
      <c r="R16983" s="1333"/>
      <c r="S16983" s="669"/>
      <c r="T16983" s="669"/>
      <c r="U16983" s="669"/>
      <c r="AG16983" s="873"/>
      <c r="AN16983" s="669"/>
      <c r="IG16983" s="1009"/>
      <c r="IH16983" s="1009"/>
      <c r="II16983" s="1009"/>
      <c r="IJ16983" s="1009"/>
      <c r="IK16983" s="1009"/>
      <c r="IL16983" s="1009"/>
      <c r="IM16983" s="1009"/>
    </row>
    <row r="16984" spans="17:247" x14ac:dyDescent="0.25">
      <c r="Q16984" s="1333"/>
      <c r="R16984" s="1333"/>
      <c r="S16984" s="669"/>
      <c r="T16984" s="669"/>
      <c r="U16984" s="669"/>
      <c r="AG16984" s="873"/>
      <c r="AN16984" s="669"/>
      <c r="IG16984" s="1009"/>
      <c r="IH16984" s="1009"/>
      <c r="II16984" s="1009"/>
      <c r="IJ16984" s="1009"/>
      <c r="IK16984" s="1009"/>
      <c r="IL16984" s="1009"/>
      <c r="IM16984" s="1009"/>
    </row>
    <row r="16985" spans="17:247" x14ac:dyDescent="0.25">
      <c r="Q16985" s="1333"/>
      <c r="R16985" s="1333"/>
      <c r="S16985" s="669"/>
      <c r="T16985" s="669"/>
      <c r="U16985" s="669"/>
      <c r="AG16985" s="873"/>
      <c r="AN16985" s="669"/>
      <c r="IG16985" s="1009"/>
      <c r="IH16985" s="1009"/>
      <c r="II16985" s="1009"/>
      <c r="IJ16985" s="1009"/>
      <c r="IK16985" s="1009"/>
      <c r="IL16985" s="1009"/>
      <c r="IM16985" s="1009"/>
    </row>
    <row r="16986" spans="17:247" x14ac:dyDescent="0.25">
      <c r="Q16986" s="1333"/>
      <c r="R16986" s="1333"/>
      <c r="S16986" s="669"/>
      <c r="T16986" s="669"/>
      <c r="U16986" s="669"/>
      <c r="AG16986" s="873"/>
      <c r="AN16986" s="669"/>
      <c r="IG16986" s="1009"/>
      <c r="IH16986" s="1009"/>
      <c r="II16986" s="1009"/>
      <c r="IJ16986" s="1009"/>
      <c r="IK16986" s="1009"/>
      <c r="IL16986" s="1009"/>
      <c r="IM16986" s="1009"/>
    </row>
    <row r="16987" spans="17:247" x14ac:dyDescent="0.25">
      <c r="Q16987" s="1333"/>
      <c r="R16987" s="1333"/>
      <c r="S16987" s="669"/>
      <c r="T16987" s="669"/>
      <c r="U16987" s="669"/>
      <c r="AG16987" s="873"/>
      <c r="AN16987" s="669"/>
      <c r="IG16987" s="1009"/>
      <c r="IH16987" s="1009"/>
      <c r="II16987" s="1009"/>
      <c r="IJ16987" s="1009"/>
      <c r="IK16987" s="1009"/>
      <c r="IL16987" s="1009"/>
      <c r="IM16987" s="1009"/>
    </row>
    <row r="16988" spans="17:247" x14ac:dyDescent="0.25">
      <c r="Q16988" s="1333"/>
      <c r="R16988" s="1333"/>
      <c r="S16988" s="669"/>
      <c r="T16988" s="669"/>
      <c r="U16988" s="669"/>
      <c r="AG16988" s="873"/>
      <c r="AN16988" s="669"/>
      <c r="IG16988" s="1009"/>
      <c r="IH16988" s="1009"/>
      <c r="II16988" s="1009"/>
      <c r="IJ16988" s="1009"/>
      <c r="IK16988" s="1009"/>
      <c r="IL16988" s="1009"/>
      <c r="IM16988" s="1009"/>
    </row>
    <row r="16989" spans="17:247" x14ac:dyDescent="0.25">
      <c r="Q16989" s="1333"/>
      <c r="R16989" s="1333"/>
      <c r="S16989" s="669"/>
      <c r="T16989" s="669"/>
      <c r="U16989" s="669"/>
      <c r="AG16989" s="873"/>
      <c r="AN16989" s="669"/>
      <c r="IG16989" s="1009"/>
      <c r="IH16989" s="1009"/>
      <c r="II16989" s="1009"/>
      <c r="IJ16989" s="1009"/>
      <c r="IK16989" s="1009"/>
      <c r="IL16989" s="1009"/>
      <c r="IM16989" s="1009"/>
    </row>
    <row r="16990" spans="17:247" x14ac:dyDescent="0.25">
      <c r="Q16990" s="1333"/>
      <c r="R16990" s="1333"/>
      <c r="S16990" s="669"/>
      <c r="T16990" s="669"/>
      <c r="U16990" s="669"/>
      <c r="AG16990" s="873"/>
      <c r="AN16990" s="669"/>
      <c r="IG16990" s="1009"/>
      <c r="IH16990" s="1009"/>
      <c r="II16990" s="1009"/>
      <c r="IJ16990" s="1009"/>
      <c r="IK16990" s="1009"/>
      <c r="IL16990" s="1009"/>
      <c r="IM16990" s="1009"/>
    </row>
    <row r="16991" spans="17:247" x14ac:dyDescent="0.25">
      <c r="Q16991" s="1333"/>
      <c r="R16991" s="1333"/>
      <c r="S16991" s="669"/>
      <c r="T16991" s="669"/>
      <c r="U16991" s="669"/>
      <c r="AG16991" s="873"/>
      <c r="AN16991" s="669"/>
      <c r="IG16991" s="1009"/>
      <c r="IH16991" s="1009"/>
      <c r="II16991" s="1009"/>
      <c r="IJ16991" s="1009"/>
      <c r="IK16991" s="1009"/>
      <c r="IL16991" s="1009"/>
      <c r="IM16991" s="1009"/>
    </row>
    <row r="16992" spans="17:247" x14ac:dyDescent="0.25">
      <c r="Q16992" s="1333"/>
      <c r="R16992" s="1333"/>
      <c r="S16992" s="669"/>
      <c r="T16992" s="669"/>
      <c r="U16992" s="669"/>
      <c r="AG16992" s="873"/>
      <c r="AN16992" s="669"/>
      <c r="IG16992" s="1009"/>
      <c r="IH16992" s="1009"/>
      <c r="II16992" s="1009"/>
      <c r="IJ16992" s="1009"/>
      <c r="IK16992" s="1009"/>
      <c r="IL16992" s="1009"/>
      <c r="IM16992" s="1009"/>
    </row>
    <row r="16993" spans="17:247" x14ac:dyDescent="0.25">
      <c r="Q16993" s="1333"/>
      <c r="R16993" s="1333"/>
      <c r="S16993" s="669"/>
      <c r="T16993" s="669"/>
      <c r="U16993" s="669"/>
      <c r="AG16993" s="873"/>
      <c r="AN16993" s="669"/>
      <c r="IG16993" s="1009"/>
      <c r="IH16993" s="1009"/>
      <c r="II16993" s="1009"/>
      <c r="IJ16993" s="1009"/>
      <c r="IK16993" s="1009"/>
      <c r="IL16993" s="1009"/>
      <c r="IM16993" s="1009"/>
    </row>
    <row r="16994" spans="17:247" x14ac:dyDescent="0.25">
      <c r="Q16994" s="1333"/>
      <c r="R16994" s="1333"/>
      <c r="S16994" s="669"/>
      <c r="T16994" s="669"/>
      <c r="U16994" s="669"/>
      <c r="AG16994" s="873"/>
      <c r="AN16994" s="669"/>
      <c r="IG16994" s="1009"/>
      <c r="IH16994" s="1009"/>
      <c r="II16994" s="1009"/>
      <c r="IJ16994" s="1009"/>
      <c r="IK16994" s="1009"/>
      <c r="IL16994" s="1009"/>
      <c r="IM16994" s="1009"/>
    </row>
    <row r="16995" spans="17:247" x14ac:dyDescent="0.25">
      <c r="Q16995" s="1333"/>
      <c r="R16995" s="1333"/>
      <c r="S16995" s="669"/>
      <c r="T16995" s="669"/>
      <c r="U16995" s="669"/>
      <c r="AG16995" s="873"/>
      <c r="AN16995" s="669"/>
      <c r="IG16995" s="1009"/>
      <c r="IH16995" s="1009"/>
      <c r="II16995" s="1009"/>
      <c r="IJ16995" s="1009"/>
      <c r="IK16995" s="1009"/>
      <c r="IL16995" s="1009"/>
      <c r="IM16995" s="1009"/>
    </row>
    <row r="16996" spans="17:247" x14ac:dyDescent="0.25">
      <c r="Q16996" s="1333"/>
      <c r="R16996" s="1333"/>
      <c r="S16996" s="669"/>
      <c r="T16996" s="669"/>
      <c r="U16996" s="669"/>
      <c r="AG16996" s="873"/>
      <c r="AN16996" s="669"/>
      <c r="IG16996" s="1009"/>
      <c r="IH16996" s="1009"/>
      <c r="II16996" s="1009"/>
      <c r="IJ16996" s="1009"/>
      <c r="IK16996" s="1009"/>
      <c r="IL16996" s="1009"/>
      <c r="IM16996" s="1009"/>
    </row>
    <row r="16997" spans="17:247" x14ac:dyDescent="0.25">
      <c r="Q16997" s="1333"/>
      <c r="R16997" s="1333"/>
      <c r="S16997" s="669"/>
      <c r="T16997" s="669"/>
      <c r="U16997" s="669"/>
      <c r="AG16997" s="873"/>
      <c r="AN16997" s="669"/>
      <c r="IG16997" s="1009"/>
      <c r="IH16997" s="1009"/>
      <c r="II16997" s="1009"/>
      <c r="IJ16997" s="1009"/>
      <c r="IK16997" s="1009"/>
      <c r="IL16997" s="1009"/>
      <c r="IM16997" s="1009"/>
    </row>
    <row r="16998" spans="17:247" x14ac:dyDescent="0.25">
      <c r="Q16998" s="1333"/>
      <c r="R16998" s="1333"/>
      <c r="S16998" s="669"/>
      <c r="T16998" s="669"/>
      <c r="U16998" s="669"/>
      <c r="AG16998" s="873"/>
      <c r="AN16998" s="669"/>
      <c r="IG16998" s="1009"/>
      <c r="IH16998" s="1009"/>
      <c r="II16998" s="1009"/>
      <c r="IJ16998" s="1009"/>
      <c r="IK16998" s="1009"/>
      <c r="IL16998" s="1009"/>
      <c r="IM16998" s="1009"/>
    </row>
    <row r="16999" spans="17:247" x14ac:dyDescent="0.25">
      <c r="Q16999" s="1333"/>
      <c r="R16999" s="1333"/>
      <c r="S16999" s="669"/>
      <c r="T16999" s="669"/>
      <c r="U16999" s="669"/>
      <c r="AG16999" s="873"/>
      <c r="AN16999" s="669"/>
      <c r="IG16999" s="1009"/>
      <c r="IH16999" s="1009"/>
      <c r="II16999" s="1009"/>
      <c r="IJ16999" s="1009"/>
      <c r="IK16999" s="1009"/>
      <c r="IL16999" s="1009"/>
      <c r="IM16999" s="1009"/>
    </row>
    <row r="17000" spans="17:247" x14ac:dyDescent="0.25">
      <c r="Q17000" s="1333"/>
      <c r="R17000" s="1333"/>
      <c r="S17000" s="669"/>
      <c r="T17000" s="669"/>
      <c r="U17000" s="669"/>
      <c r="AG17000" s="873"/>
      <c r="AN17000" s="669"/>
      <c r="IG17000" s="1009"/>
      <c r="IH17000" s="1009"/>
      <c r="II17000" s="1009"/>
      <c r="IJ17000" s="1009"/>
      <c r="IK17000" s="1009"/>
      <c r="IL17000" s="1009"/>
      <c r="IM17000" s="1009"/>
    </row>
    <row r="17001" spans="17:247" x14ac:dyDescent="0.25">
      <c r="Q17001" s="1333"/>
      <c r="R17001" s="1333"/>
      <c r="S17001" s="669"/>
      <c r="T17001" s="669"/>
      <c r="U17001" s="669"/>
      <c r="AG17001" s="873"/>
      <c r="AN17001" s="669"/>
      <c r="IG17001" s="1009"/>
      <c r="IH17001" s="1009"/>
      <c r="II17001" s="1009"/>
      <c r="IJ17001" s="1009"/>
      <c r="IK17001" s="1009"/>
      <c r="IL17001" s="1009"/>
      <c r="IM17001" s="1009"/>
    </row>
    <row r="17002" spans="17:247" x14ac:dyDescent="0.25">
      <c r="Q17002" s="1333"/>
      <c r="R17002" s="1333"/>
      <c r="S17002" s="669"/>
      <c r="T17002" s="669"/>
      <c r="U17002" s="669"/>
      <c r="AG17002" s="873"/>
      <c r="AN17002" s="669"/>
      <c r="IG17002" s="1009"/>
      <c r="IH17002" s="1009"/>
      <c r="II17002" s="1009"/>
      <c r="IJ17002" s="1009"/>
      <c r="IK17002" s="1009"/>
      <c r="IL17002" s="1009"/>
      <c r="IM17002" s="1009"/>
    </row>
    <row r="17003" spans="17:247" x14ac:dyDescent="0.25">
      <c r="Q17003" s="1333"/>
      <c r="R17003" s="1333"/>
      <c r="S17003" s="669"/>
      <c r="T17003" s="669"/>
      <c r="U17003" s="669"/>
      <c r="AG17003" s="873"/>
      <c r="AN17003" s="669"/>
      <c r="IG17003" s="1009"/>
      <c r="IH17003" s="1009"/>
      <c r="II17003" s="1009"/>
      <c r="IJ17003" s="1009"/>
      <c r="IK17003" s="1009"/>
      <c r="IL17003" s="1009"/>
      <c r="IM17003" s="1009"/>
    </row>
    <row r="17004" spans="17:247" x14ac:dyDescent="0.25">
      <c r="Q17004" s="1333"/>
      <c r="R17004" s="1333"/>
      <c r="S17004" s="669"/>
      <c r="T17004" s="669"/>
      <c r="U17004" s="669"/>
      <c r="AG17004" s="873"/>
      <c r="AN17004" s="669"/>
      <c r="IG17004" s="1009"/>
      <c r="IH17004" s="1009"/>
      <c r="II17004" s="1009"/>
      <c r="IJ17004" s="1009"/>
      <c r="IK17004" s="1009"/>
      <c r="IL17004" s="1009"/>
      <c r="IM17004" s="1009"/>
    </row>
    <row r="17005" spans="17:247" x14ac:dyDescent="0.25">
      <c r="Q17005" s="1333"/>
      <c r="R17005" s="1333"/>
      <c r="S17005" s="669"/>
      <c r="T17005" s="669"/>
      <c r="U17005" s="669"/>
      <c r="AG17005" s="873"/>
      <c r="AN17005" s="669"/>
      <c r="IG17005" s="1009"/>
      <c r="IH17005" s="1009"/>
      <c r="II17005" s="1009"/>
      <c r="IJ17005" s="1009"/>
      <c r="IK17005" s="1009"/>
      <c r="IL17005" s="1009"/>
      <c r="IM17005" s="1009"/>
    </row>
    <row r="17006" spans="17:247" x14ac:dyDescent="0.25">
      <c r="Q17006" s="1333"/>
      <c r="R17006" s="1333"/>
      <c r="S17006" s="669"/>
      <c r="T17006" s="669"/>
      <c r="U17006" s="669"/>
      <c r="AG17006" s="873"/>
      <c r="AN17006" s="669"/>
      <c r="IG17006" s="1009"/>
      <c r="IH17006" s="1009"/>
      <c r="II17006" s="1009"/>
      <c r="IJ17006" s="1009"/>
      <c r="IK17006" s="1009"/>
      <c r="IL17006" s="1009"/>
      <c r="IM17006" s="1009"/>
    </row>
    <row r="17007" spans="17:247" x14ac:dyDescent="0.25">
      <c r="Q17007" s="1333"/>
      <c r="R17007" s="1333"/>
      <c r="S17007" s="669"/>
      <c r="T17007" s="669"/>
      <c r="U17007" s="669"/>
      <c r="AG17007" s="873"/>
      <c r="AN17007" s="669"/>
      <c r="IG17007" s="1009"/>
      <c r="IH17007" s="1009"/>
      <c r="II17007" s="1009"/>
      <c r="IJ17007" s="1009"/>
      <c r="IK17007" s="1009"/>
      <c r="IL17007" s="1009"/>
      <c r="IM17007" s="1009"/>
    </row>
    <row r="17008" spans="17:247" x14ac:dyDescent="0.25">
      <c r="Q17008" s="1333"/>
      <c r="R17008" s="1333"/>
      <c r="S17008" s="669"/>
      <c r="T17008" s="669"/>
      <c r="U17008" s="669"/>
      <c r="AG17008" s="873"/>
      <c r="AN17008" s="669"/>
      <c r="IG17008" s="1009"/>
      <c r="IH17008" s="1009"/>
      <c r="II17008" s="1009"/>
      <c r="IJ17008" s="1009"/>
      <c r="IK17008" s="1009"/>
      <c r="IL17008" s="1009"/>
      <c r="IM17008" s="1009"/>
    </row>
    <row r="17009" spans="17:247" x14ac:dyDescent="0.25">
      <c r="Q17009" s="1333"/>
      <c r="R17009" s="1333"/>
      <c r="S17009" s="669"/>
      <c r="T17009" s="669"/>
      <c r="U17009" s="669"/>
      <c r="AG17009" s="873"/>
      <c r="AN17009" s="669"/>
      <c r="IG17009" s="1009"/>
      <c r="IH17009" s="1009"/>
      <c r="II17009" s="1009"/>
      <c r="IJ17009" s="1009"/>
      <c r="IK17009" s="1009"/>
      <c r="IL17009" s="1009"/>
      <c r="IM17009" s="1009"/>
    </row>
    <row r="17010" spans="17:247" x14ac:dyDescent="0.25">
      <c r="Q17010" s="1333"/>
      <c r="R17010" s="1333"/>
      <c r="S17010" s="669"/>
      <c r="T17010" s="669"/>
      <c r="U17010" s="669"/>
      <c r="AG17010" s="873"/>
      <c r="AN17010" s="669"/>
      <c r="IG17010" s="1009"/>
      <c r="IH17010" s="1009"/>
      <c r="II17010" s="1009"/>
      <c r="IJ17010" s="1009"/>
      <c r="IK17010" s="1009"/>
      <c r="IL17010" s="1009"/>
      <c r="IM17010" s="1009"/>
    </row>
    <row r="17011" spans="17:247" x14ac:dyDescent="0.25">
      <c r="Q17011" s="1333"/>
      <c r="R17011" s="1333"/>
      <c r="S17011" s="669"/>
      <c r="T17011" s="669"/>
      <c r="U17011" s="669"/>
      <c r="AG17011" s="873"/>
      <c r="AN17011" s="669"/>
      <c r="IG17011" s="1009"/>
      <c r="IH17011" s="1009"/>
      <c r="II17011" s="1009"/>
      <c r="IJ17011" s="1009"/>
      <c r="IK17011" s="1009"/>
      <c r="IL17011" s="1009"/>
      <c r="IM17011" s="1009"/>
    </row>
    <row r="17012" spans="17:247" x14ac:dyDescent="0.25">
      <c r="Q17012" s="1333"/>
      <c r="R17012" s="1333"/>
      <c r="S17012" s="669"/>
      <c r="T17012" s="669"/>
      <c r="U17012" s="669"/>
      <c r="AG17012" s="873"/>
      <c r="AN17012" s="669"/>
      <c r="IG17012" s="1009"/>
      <c r="IH17012" s="1009"/>
      <c r="II17012" s="1009"/>
      <c r="IJ17012" s="1009"/>
      <c r="IK17012" s="1009"/>
      <c r="IL17012" s="1009"/>
      <c r="IM17012" s="1009"/>
    </row>
    <row r="17013" spans="17:247" x14ac:dyDescent="0.25">
      <c r="Q17013" s="1333"/>
      <c r="R17013" s="1333"/>
      <c r="S17013" s="669"/>
      <c r="T17013" s="669"/>
      <c r="U17013" s="669"/>
      <c r="AG17013" s="873"/>
      <c r="AN17013" s="669"/>
      <c r="IG17013" s="1009"/>
      <c r="IH17013" s="1009"/>
      <c r="II17013" s="1009"/>
      <c r="IJ17013" s="1009"/>
      <c r="IK17013" s="1009"/>
      <c r="IL17013" s="1009"/>
      <c r="IM17013" s="1009"/>
    </row>
    <row r="17014" spans="17:247" x14ac:dyDescent="0.25">
      <c r="Q17014" s="1333"/>
      <c r="R17014" s="1333"/>
      <c r="S17014" s="669"/>
      <c r="T17014" s="669"/>
      <c r="U17014" s="669"/>
      <c r="AG17014" s="873"/>
      <c r="AN17014" s="669"/>
      <c r="IG17014" s="1009"/>
      <c r="IH17014" s="1009"/>
      <c r="II17014" s="1009"/>
      <c r="IJ17014" s="1009"/>
      <c r="IK17014" s="1009"/>
      <c r="IL17014" s="1009"/>
      <c r="IM17014" s="1009"/>
    </row>
    <row r="17015" spans="17:247" x14ac:dyDescent="0.25">
      <c r="Q17015" s="1333"/>
      <c r="R17015" s="1333"/>
      <c r="S17015" s="669"/>
      <c r="T17015" s="669"/>
      <c r="U17015" s="669"/>
      <c r="AG17015" s="873"/>
      <c r="AN17015" s="669"/>
      <c r="IG17015" s="1009"/>
      <c r="IH17015" s="1009"/>
      <c r="II17015" s="1009"/>
      <c r="IJ17015" s="1009"/>
      <c r="IK17015" s="1009"/>
      <c r="IL17015" s="1009"/>
      <c r="IM17015" s="1009"/>
    </row>
    <row r="17016" spans="17:247" x14ac:dyDescent="0.25">
      <c r="Q17016" s="1333"/>
      <c r="R17016" s="1333"/>
      <c r="S17016" s="669"/>
      <c r="T17016" s="669"/>
      <c r="U17016" s="669"/>
      <c r="AG17016" s="873"/>
      <c r="AN17016" s="669"/>
      <c r="IG17016" s="1009"/>
      <c r="IH17016" s="1009"/>
      <c r="II17016" s="1009"/>
      <c r="IJ17016" s="1009"/>
      <c r="IK17016" s="1009"/>
      <c r="IL17016" s="1009"/>
      <c r="IM17016" s="1009"/>
    </row>
    <row r="17017" spans="17:247" x14ac:dyDescent="0.25">
      <c r="Q17017" s="1333"/>
      <c r="R17017" s="1333"/>
      <c r="S17017" s="669"/>
      <c r="T17017" s="669"/>
      <c r="U17017" s="669"/>
      <c r="AG17017" s="873"/>
      <c r="AN17017" s="669"/>
      <c r="IG17017" s="1009"/>
      <c r="IH17017" s="1009"/>
      <c r="II17017" s="1009"/>
      <c r="IJ17017" s="1009"/>
      <c r="IK17017" s="1009"/>
      <c r="IL17017" s="1009"/>
      <c r="IM17017" s="1009"/>
    </row>
    <row r="17018" spans="17:247" x14ac:dyDescent="0.25">
      <c r="Q17018" s="1333"/>
      <c r="R17018" s="1333"/>
      <c r="S17018" s="669"/>
      <c r="T17018" s="669"/>
      <c r="U17018" s="669"/>
      <c r="AG17018" s="873"/>
      <c r="AN17018" s="669"/>
      <c r="IG17018" s="1009"/>
      <c r="IH17018" s="1009"/>
      <c r="II17018" s="1009"/>
      <c r="IJ17018" s="1009"/>
      <c r="IK17018" s="1009"/>
      <c r="IL17018" s="1009"/>
      <c r="IM17018" s="1009"/>
    </row>
    <row r="17019" spans="17:247" x14ac:dyDescent="0.25">
      <c r="Q17019" s="1333"/>
      <c r="R17019" s="1333"/>
      <c r="S17019" s="669"/>
      <c r="T17019" s="669"/>
      <c r="U17019" s="669"/>
      <c r="AG17019" s="873"/>
      <c r="AN17019" s="669"/>
      <c r="IG17019" s="1009"/>
      <c r="IH17019" s="1009"/>
      <c r="II17019" s="1009"/>
      <c r="IJ17019" s="1009"/>
      <c r="IK17019" s="1009"/>
      <c r="IL17019" s="1009"/>
      <c r="IM17019" s="1009"/>
    </row>
    <row r="17020" spans="17:247" x14ac:dyDescent="0.25">
      <c r="Q17020" s="1333"/>
      <c r="R17020" s="1333"/>
      <c r="S17020" s="669"/>
      <c r="T17020" s="669"/>
      <c r="U17020" s="669"/>
      <c r="AG17020" s="873"/>
      <c r="AN17020" s="669"/>
      <c r="IG17020" s="1009"/>
      <c r="IH17020" s="1009"/>
      <c r="II17020" s="1009"/>
      <c r="IJ17020" s="1009"/>
      <c r="IK17020" s="1009"/>
      <c r="IL17020" s="1009"/>
      <c r="IM17020" s="1009"/>
    </row>
    <row r="17021" spans="17:247" x14ac:dyDescent="0.25">
      <c r="Q17021" s="1333"/>
      <c r="R17021" s="1333"/>
      <c r="S17021" s="669"/>
      <c r="T17021" s="669"/>
      <c r="U17021" s="669"/>
      <c r="AG17021" s="873"/>
      <c r="AN17021" s="669"/>
      <c r="IG17021" s="1009"/>
      <c r="IH17021" s="1009"/>
      <c r="II17021" s="1009"/>
      <c r="IJ17021" s="1009"/>
      <c r="IK17021" s="1009"/>
      <c r="IL17021" s="1009"/>
      <c r="IM17021" s="1009"/>
    </row>
    <row r="17022" spans="17:247" x14ac:dyDescent="0.25">
      <c r="Q17022" s="1333"/>
      <c r="R17022" s="1333"/>
      <c r="S17022" s="669"/>
      <c r="T17022" s="669"/>
      <c r="U17022" s="669"/>
      <c r="AG17022" s="873"/>
      <c r="AN17022" s="669"/>
      <c r="IG17022" s="1009"/>
      <c r="IH17022" s="1009"/>
      <c r="II17022" s="1009"/>
      <c r="IJ17022" s="1009"/>
      <c r="IK17022" s="1009"/>
      <c r="IL17022" s="1009"/>
      <c r="IM17022" s="1009"/>
    </row>
    <row r="17023" spans="17:247" x14ac:dyDescent="0.25">
      <c r="Q17023" s="1333"/>
      <c r="R17023" s="1333"/>
      <c r="S17023" s="669"/>
      <c r="T17023" s="669"/>
      <c r="U17023" s="669"/>
      <c r="AG17023" s="873"/>
      <c r="AN17023" s="669"/>
      <c r="IG17023" s="1009"/>
      <c r="IH17023" s="1009"/>
      <c r="II17023" s="1009"/>
      <c r="IJ17023" s="1009"/>
      <c r="IK17023" s="1009"/>
      <c r="IL17023" s="1009"/>
      <c r="IM17023" s="1009"/>
    </row>
    <row r="17024" spans="17:247" x14ac:dyDescent="0.25">
      <c r="Q17024" s="1333"/>
      <c r="R17024" s="1333"/>
      <c r="S17024" s="669"/>
      <c r="T17024" s="669"/>
      <c r="U17024" s="669"/>
      <c r="AG17024" s="873"/>
      <c r="AN17024" s="669"/>
      <c r="IG17024" s="1009"/>
      <c r="IH17024" s="1009"/>
      <c r="II17024" s="1009"/>
      <c r="IJ17024" s="1009"/>
      <c r="IK17024" s="1009"/>
      <c r="IL17024" s="1009"/>
      <c r="IM17024" s="1009"/>
    </row>
    <row r="17025" spans="17:247" x14ac:dyDescent="0.25">
      <c r="Q17025" s="1333"/>
      <c r="R17025" s="1333"/>
      <c r="S17025" s="669"/>
      <c r="T17025" s="669"/>
      <c r="U17025" s="669"/>
      <c r="AG17025" s="873"/>
      <c r="AN17025" s="669"/>
      <c r="IG17025" s="1009"/>
      <c r="IH17025" s="1009"/>
      <c r="II17025" s="1009"/>
      <c r="IJ17025" s="1009"/>
      <c r="IK17025" s="1009"/>
      <c r="IL17025" s="1009"/>
      <c r="IM17025" s="1009"/>
    </row>
    <row r="17026" spans="17:247" x14ac:dyDescent="0.25">
      <c r="Q17026" s="1333"/>
      <c r="R17026" s="1333"/>
      <c r="S17026" s="669"/>
      <c r="T17026" s="669"/>
      <c r="U17026" s="669"/>
      <c r="AG17026" s="873"/>
      <c r="AN17026" s="669"/>
      <c r="IG17026" s="1009"/>
      <c r="IH17026" s="1009"/>
      <c r="II17026" s="1009"/>
      <c r="IJ17026" s="1009"/>
      <c r="IK17026" s="1009"/>
      <c r="IL17026" s="1009"/>
      <c r="IM17026" s="1009"/>
    </row>
    <row r="17027" spans="17:247" x14ac:dyDescent="0.25">
      <c r="Q17027" s="1333"/>
      <c r="R17027" s="1333"/>
      <c r="S17027" s="669"/>
      <c r="T17027" s="669"/>
      <c r="U17027" s="669"/>
      <c r="AG17027" s="873"/>
      <c r="AN17027" s="669"/>
      <c r="IG17027" s="1009"/>
      <c r="IH17027" s="1009"/>
      <c r="II17027" s="1009"/>
      <c r="IJ17027" s="1009"/>
      <c r="IK17027" s="1009"/>
      <c r="IL17027" s="1009"/>
      <c r="IM17027" s="1009"/>
    </row>
    <row r="17028" spans="17:247" x14ac:dyDescent="0.25">
      <c r="Q17028" s="1333"/>
      <c r="R17028" s="1333"/>
      <c r="S17028" s="669"/>
      <c r="T17028" s="669"/>
      <c r="U17028" s="669"/>
      <c r="AG17028" s="873"/>
      <c r="AN17028" s="669"/>
      <c r="IG17028" s="1009"/>
      <c r="IH17028" s="1009"/>
      <c r="II17028" s="1009"/>
      <c r="IJ17028" s="1009"/>
      <c r="IK17028" s="1009"/>
      <c r="IL17028" s="1009"/>
      <c r="IM17028" s="1009"/>
    </row>
    <row r="17029" spans="17:247" x14ac:dyDescent="0.25">
      <c r="Q17029" s="1333"/>
      <c r="R17029" s="1333"/>
      <c r="S17029" s="669"/>
      <c r="T17029" s="669"/>
      <c r="U17029" s="669"/>
      <c r="AG17029" s="873"/>
      <c r="AN17029" s="669"/>
      <c r="IG17029" s="1009"/>
      <c r="IH17029" s="1009"/>
      <c r="II17029" s="1009"/>
      <c r="IJ17029" s="1009"/>
      <c r="IK17029" s="1009"/>
      <c r="IL17029" s="1009"/>
      <c r="IM17029" s="1009"/>
    </row>
    <row r="17030" spans="17:247" x14ac:dyDescent="0.25">
      <c r="Q17030" s="1333"/>
      <c r="R17030" s="1333"/>
      <c r="S17030" s="669"/>
      <c r="T17030" s="669"/>
      <c r="U17030" s="669"/>
      <c r="AG17030" s="873"/>
      <c r="AN17030" s="669"/>
      <c r="IG17030" s="1009"/>
      <c r="IH17030" s="1009"/>
      <c r="II17030" s="1009"/>
      <c r="IJ17030" s="1009"/>
      <c r="IK17030" s="1009"/>
      <c r="IL17030" s="1009"/>
      <c r="IM17030" s="1009"/>
    </row>
    <row r="17031" spans="17:247" x14ac:dyDescent="0.25">
      <c r="Q17031" s="1333"/>
      <c r="R17031" s="1333"/>
      <c r="S17031" s="669"/>
      <c r="T17031" s="669"/>
      <c r="U17031" s="669"/>
      <c r="AG17031" s="873"/>
      <c r="AN17031" s="669"/>
      <c r="IG17031" s="1009"/>
      <c r="IH17031" s="1009"/>
      <c r="II17031" s="1009"/>
      <c r="IJ17031" s="1009"/>
      <c r="IK17031" s="1009"/>
      <c r="IL17031" s="1009"/>
      <c r="IM17031" s="1009"/>
    </row>
    <row r="17032" spans="17:247" x14ac:dyDescent="0.25">
      <c r="Q17032" s="1333"/>
      <c r="R17032" s="1333"/>
      <c r="S17032" s="669"/>
      <c r="T17032" s="669"/>
      <c r="U17032" s="669"/>
      <c r="AG17032" s="873"/>
      <c r="AN17032" s="669"/>
      <c r="IG17032" s="1009"/>
      <c r="IH17032" s="1009"/>
      <c r="II17032" s="1009"/>
      <c r="IJ17032" s="1009"/>
      <c r="IK17032" s="1009"/>
      <c r="IL17032" s="1009"/>
      <c r="IM17032" s="1009"/>
    </row>
    <row r="17033" spans="17:247" x14ac:dyDescent="0.25">
      <c r="Q17033" s="1333"/>
      <c r="R17033" s="1333"/>
      <c r="S17033" s="669"/>
      <c r="T17033" s="669"/>
      <c r="U17033" s="669"/>
      <c r="AG17033" s="873"/>
      <c r="AN17033" s="669"/>
      <c r="IG17033" s="1009"/>
      <c r="IH17033" s="1009"/>
      <c r="II17033" s="1009"/>
      <c r="IJ17033" s="1009"/>
      <c r="IK17033" s="1009"/>
      <c r="IL17033" s="1009"/>
      <c r="IM17033" s="1009"/>
    </row>
    <row r="17034" spans="17:247" x14ac:dyDescent="0.25">
      <c r="Q17034" s="1333"/>
      <c r="R17034" s="1333"/>
      <c r="S17034" s="669"/>
      <c r="T17034" s="669"/>
      <c r="U17034" s="669"/>
      <c r="AG17034" s="873"/>
      <c r="AN17034" s="669"/>
      <c r="IG17034" s="1009"/>
      <c r="IH17034" s="1009"/>
      <c r="II17034" s="1009"/>
      <c r="IJ17034" s="1009"/>
      <c r="IK17034" s="1009"/>
      <c r="IL17034" s="1009"/>
      <c r="IM17034" s="1009"/>
    </row>
    <row r="17035" spans="17:247" x14ac:dyDescent="0.25">
      <c r="Q17035" s="1333"/>
      <c r="R17035" s="1333"/>
      <c r="S17035" s="669"/>
      <c r="T17035" s="669"/>
      <c r="U17035" s="669"/>
      <c r="AG17035" s="873"/>
      <c r="AN17035" s="669"/>
      <c r="IG17035" s="1009"/>
      <c r="IH17035" s="1009"/>
      <c r="II17035" s="1009"/>
      <c r="IJ17035" s="1009"/>
      <c r="IK17035" s="1009"/>
      <c r="IL17035" s="1009"/>
      <c r="IM17035" s="1009"/>
    </row>
    <row r="17036" spans="17:247" x14ac:dyDescent="0.25">
      <c r="Q17036" s="1333"/>
      <c r="R17036" s="1333"/>
      <c r="S17036" s="669"/>
      <c r="T17036" s="669"/>
      <c r="U17036" s="669"/>
      <c r="AG17036" s="873"/>
      <c r="AN17036" s="669"/>
      <c r="IG17036" s="1009"/>
      <c r="IH17036" s="1009"/>
      <c r="II17036" s="1009"/>
      <c r="IJ17036" s="1009"/>
      <c r="IK17036" s="1009"/>
      <c r="IL17036" s="1009"/>
      <c r="IM17036" s="1009"/>
    </row>
    <row r="17037" spans="17:247" x14ac:dyDescent="0.25">
      <c r="Q17037" s="1333"/>
      <c r="R17037" s="1333"/>
      <c r="S17037" s="669"/>
      <c r="T17037" s="669"/>
      <c r="U17037" s="669"/>
      <c r="AG17037" s="873"/>
      <c r="AN17037" s="669"/>
      <c r="IG17037" s="1009"/>
      <c r="IH17037" s="1009"/>
      <c r="II17037" s="1009"/>
      <c r="IJ17037" s="1009"/>
      <c r="IK17037" s="1009"/>
      <c r="IL17037" s="1009"/>
      <c r="IM17037" s="1009"/>
    </row>
    <row r="17038" spans="17:247" x14ac:dyDescent="0.25">
      <c r="Q17038" s="1333"/>
      <c r="R17038" s="1333"/>
      <c r="S17038" s="669"/>
      <c r="T17038" s="669"/>
      <c r="U17038" s="669"/>
      <c r="AG17038" s="873"/>
      <c r="AN17038" s="669"/>
      <c r="IG17038" s="1009"/>
      <c r="IH17038" s="1009"/>
      <c r="II17038" s="1009"/>
      <c r="IJ17038" s="1009"/>
      <c r="IK17038" s="1009"/>
      <c r="IL17038" s="1009"/>
      <c r="IM17038" s="1009"/>
    </row>
    <row r="17039" spans="17:247" x14ac:dyDescent="0.25">
      <c r="Q17039" s="1333"/>
      <c r="R17039" s="1333"/>
      <c r="S17039" s="669"/>
      <c r="T17039" s="669"/>
      <c r="U17039" s="669"/>
      <c r="AG17039" s="873"/>
      <c r="AN17039" s="669"/>
      <c r="IG17039" s="1009"/>
      <c r="IH17039" s="1009"/>
      <c r="II17039" s="1009"/>
      <c r="IJ17039" s="1009"/>
      <c r="IK17039" s="1009"/>
      <c r="IL17039" s="1009"/>
      <c r="IM17039" s="1009"/>
    </row>
    <row r="17040" spans="17:247" x14ac:dyDescent="0.25">
      <c r="Q17040" s="1333"/>
      <c r="R17040" s="1333"/>
      <c r="S17040" s="669"/>
      <c r="T17040" s="669"/>
      <c r="U17040" s="669"/>
      <c r="AG17040" s="873"/>
      <c r="AN17040" s="669"/>
      <c r="IG17040" s="1009"/>
      <c r="IH17040" s="1009"/>
      <c r="II17040" s="1009"/>
      <c r="IJ17040" s="1009"/>
      <c r="IK17040" s="1009"/>
      <c r="IL17040" s="1009"/>
      <c r="IM17040" s="1009"/>
    </row>
    <row r="17041" spans="17:247" x14ac:dyDescent="0.25">
      <c r="Q17041" s="1333"/>
      <c r="R17041" s="1333"/>
      <c r="S17041" s="669"/>
      <c r="T17041" s="669"/>
      <c r="U17041" s="669"/>
      <c r="AG17041" s="873"/>
      <c r="AN17041" s="669"/>
      <c r="IG17041" s="1009"/>
      <c r="IH17041" s="1009"/>
      <c r="II17041" s="1009"/>
      <c r="IJ17041" s="1009"/>
      <c r="IK17041" s="1009"/>
      <c r="IL17041" s="1009"/>
      <c r="IM17041" s="1009"/>
    </row>
    <row r="17042" spans="17:247" x14ac:dyDescent="0.25">
      <c r="Q17042" s="1333"/>
      <c r="R17042" s="1333"/>
      <c r="S17042" s="669"/>
      <c r="T17042" s="669"/>
      <c r="U17042" s="669"/>
      <c r="AG17042" s="873"/>
      <c r="AN17042" s="669"/>
      <c r="IG17042" s="1009"/>
      <c r="IH17042" s="1009"/>
      <c r="II17042" s="1009"/>
      <c r="IJ17042" s="1009"/>
      <c r="IK17042" s="1009"/>
      <c r="IL17042" s="1009"/>
      <c r="IM17042" s="1009"/>
    </row>
    <row r="17043" spans="17:247" x14ac:dyDescent="0.25">
      <c r="Q17043" s="1333"/>
      <c r="R17043" s="1333"/>
      <c r="S17043" s="669"/>
      <c r="T17043" s="669"/>
      <c r="U17043" s="669"/>
      <c r="AG17043" s="873"/>
      <c r="AN17043" s="669"/>
      <c r="IG17043" s="1009"/>
      <c r="IH17043" s="1009"/>
      <c r="II17043" s="1009"/>
      <c r="IJ17043" s="1009"/>
      <c r="IK17043" s="1009"/>
      <c r="IL17043" s="1009"/>
      <c r="IM17043" s="1009"/>
    </row>
    <row r="17044" spans="17:247" x14ac:dyDescent="0.25">
      <c r="Q17044" s="1333"/>
      <c r="R17044" s="1333"/>
      <c r="S17044" s="669"/>
      <c r="T17044" s="669"/>
      <c r="U17044" s="669"/>
      <c r="AG17044" s="873"/>
      <c r="AN17044" s="669"/>
      <c r="IG17044" s="1009"/>
      <c r="IH17044" s="1009"/>
      <c r="II17044" s="1009"/>
      <c r="IJ17044" s="1009"/>
      <c r="IK17044" s="1009"/>
      <c r="IL17044" s="1009"/>
      <c r="IM17044" s="1009"/>
    </row>
    <row r="17045" spans="17:247" x14ac:dyDescent="0.25">
      <c r="Q17045" s="1333"/>
      <c r="R17045" s="1333"/>
      <c r="S17045" s="669"/>
      <c r="T17045" s="669"/>
      <c r="U17045" s="669"/>
      <c r="AG17045" s="873"/>
      <c r="AN17045" s="669"/>
      <c r="IG17045" s="1009"/>
      <c r="IH17045" s="1009"/>
      <c r="II17045" s="1009"/>
      <c r="IJ17045" s="1009"/>
      <c r="IK17045" s="1009"/>
      <c r="IL17045" s="1009"/>
      <c r="IM17045" s="1009"/>
    </row>
    <row r="17046" spans="17:247" x14ac:dyDescent="0.25">
      <c r="Q17046" s="1333"/>
      <c r="R17046" s="1333"/>
      <c r="S17046" s="669"/>
      <c r="T17046" s="669"/>
      <c r="U17046" s="669"/>
      <c r="AG17046" s="873"/>
      <c r="AN17046" s="669"/>
      <c r="IG17046" s="1009"/>
      <c r="IH17046" s="1009"/>
      <c r="II17046" s="1009"/>
      <c r="IJ17046" s="1009"/>
      <c r="IK17046" s="1009"/>
      <c r="IL17046" s="1009"/>
      <c r="IM17046" s="1009"/>
    </row>
    <row r="17047" spans="17:247" x14ac:dyDescent="0.25">
      <c r="Q17047" s="1333"/>
      <c r="R17047" s="1333"/>
      <c r="S17047" s="669"/>
      <c r="T17047" s="669"/>
      <c r="U17047" s="669"/>
      <c r="AG17047" s="873"/>
      <c r="AN17047" s="669"/>
      <c r="IG17047" s="1009"/>
      <c r="IH17047" s="1009"/>
      <c r="II17047" s="1009"/>
      <c r="IJ17047" s="1009"/>
      <c r="IK17047" s="1009"/>
      <c r="IL17047" s="1009"/>
      <c r="IM17047" s="1009"/>
    </row>
    <row r="17048" spans="17:247" x14ac:dyDescent="0.25">
      <c r="Q17048" s="1333"/>
      <c r="R17048" s="1333"/>
      <c r="S17048" s="669"/>
      <c r="T17048" s="669"/>
      <c r="U17048" s="669"/>
      <c r="AG17048" s="873"/>
      <c r="AN17048" s="669"/>
      <c r="IG17048" s="1009"/>
      <c r="IH17048" s="1009"/>
      <c r="II17048" s="1009"/>
      <c r="IJ17048" s="1009"/>
      <c r="IK17048" s="1009"/>
      <c r="IL17048" s="1009"/>
      <c r="IM17048" s="1009"/>
    </row>
    <row r="17049" spans="17:247" x14ac:dyDescent="0.25">
      <c r="Q17049" s="1333"/>
      <c r="R17049" s="1333"/>
      <c r="S17049" s="669"/>
      <c r="T17049" s="669"/>
      <c r="U17049" s="669"/>
      <c r="AG17049" s="873"/>
      <c r="AN17049" s="669"/>
      <c r="IG17049" s="1009"/>
      <c r="IH17049" s="1009"/>
      <c r="II17049" s="1009"/>
      <c r="IJ17049" s="1009"/>
      <c r="IK17049" s="1009"/>
      <c r="IL17049" s="1009"/>
      <c r="IM17049" s="1009"/>
    </row>
    <row r="17050" spans="17:247" x14ac:dyDescent="0.25">
      <c r="Q17050" s="1333"/>
      <c r="R17050" s="1333"/>
      <c r="S17050" s="669"/>
      <c r="T17050" s="669"/>
      <c r="U17050" s="669"/>
      <c r="AG17050" s="873"/>
      <c r="AN17050" s="669"/>
      <c r="IG17050" s="1009"/>
      <c r="IH17050" s="1009"/>
      <c r="II17050" s="1009"/>
      <c r="IJ17050" s="1009"/>
      <c r="IK17050" s="1009"/>
      <c r="IL17050" s="1009"/>
      <c r="IM17050" s="1009"/>
    </row>
    <row r="17051" spans="17:247" x14ac:dyDescent="0.25">
      <c r="Q17051" s="1333"/>
      <c r="R17051" s="1333"/>
      <c r="S17051" s="669"/>
      <c r="T17051" s="669"/>
      <c r="U17051" s="669"/>
      <c r="AG17051" s="873"/>
      <c r="AN17051" s="669"/>
      <c r="IG17051" s="1009"/>
      <c r="IH17051" s="1009"/>
      <c r="II17051" s="1009"/>
      <c r="IJ17051" s="1009"/>
      <c r="IK17051" s="1009"/>
      <c r="IL17051" s="1009"/>
      <c r="IM17051" s="1009"/>
    </row>
    <row r="17052" spans="17:247" x14ac:dyDescent="0.25">
      <c r="Q17052" s="1333"/>
      <c r="R17052" s="1333"/>
      <c r="S17052" s="669"/>
      <c r="T17052" s="669"/>
      <c r="U17052" s="669"/>
      <c r="AG17052" s="873"/>
      <c r="AN17052" s="669"/>
      <c r="IG17052" s="1009"/>
      <c r="IH17052" s="1009"/>
      <c r="II17052" s="1009"/>
      <c r="IJ17052" s="1009"/>
      <c r="IK17052" s="1009"/>
      <c r="IL17052" s="1009"/>
      <c r="IM17052" s="1009"/>
    </row>
    <row r="17053" spans="17:247" x14ac:dyDescent="0.25">
      <c r="Q17053" s="1333"/>
      <c r="R17053" s="1333"/>
      <c r="S17053" s="669"/>
      <c r="T17053" s="669"/>
      <c r="U17053" s="669"/>
      <c r="AG17053" s="873"/>
      <c r="AN17053" s="669"/>
      <c r="IG17053" s="1009"/>
      <c r="IH17053" s="1009"/>
      <c r="II17053" s="1009"/>
      <c r="IJ17053" s="1009"/>
      <c r="IK17053" s="1009"/>
      <c r="IL17053" s="1009"/>
      <c r="IM17053" s="1009"/>
    </row>
    <row r="17054" spans="17:247" x14ac:dyDescent="0.25">
      <c r="Q17054" s="1333"/>
      <c r="R17054" s="1333"/>
      <c r="S17054" s="669"/>
      <c r="T17054" s="669"/>
      <c r="U17054" s="669"/>
      <c r="AG17054" s="873"/>
      <c r="AN17054" s="669"/>
      <c r="IG17054" s="1009"/>
      <c r="IH17054" s="1009"/>
      <c r="II17054" s="1009"/>
      <c r="IJ17054" s="1009"/>
      <c r="IK17054" s="1009"/>
      <c r="IL17054" s="1009"/>
      <c r="IM17054" s="1009"/>
    </row>
    <row r="17055" spans="17:247" x14ac:dyDescent="0.25">
      <c r="Q17055" s="1333"/>
      <c r="R17055" s="1333"/>
      <c r="S17055" s="669"/>
      <c r="T17055" s="669"/>
      <c r="U17055" s="669"/>
      <c r="AG17055" s="873"/>
      <c r="AN17055" s="669"/>
      <c r="IG17055" s="1009"/>
      <c r="IH17055" s="1009"/>
      <c r="II17055" s="1009"/>
      <c r="IJ17055" s="1009"/>
      <c r="IK17055" s="1009"/>
      <c r="IL17055" s="1009"/>
      <c r="IM17055" s="1009"/>
    </row>
    <row r="17056" spans="17:247" x14ac:dyDescent="0.25">
      <c r="Q17056" s="1333"/>
      <c r="R17056" s="1333"/>
      <c r="S17056" s="669"/>
      <c r="T17056" s="669"/>
      <c r="U17056" s="669"/>
      <c r="AG17056" s="873"/>
      <c r="AN17056" s="669"/>
      <c r="IG17056" s="1009"/>
      <c r="IH17056" s="1009"/>
      <c r="II17056" s="1009"/>
      <c r="IJ17056" s="1009"/>
      <c r="IK17056" s="1009"/>
      <c r="IL17056" s="1009"/>
      <c r="IM17056" s="1009"/>
    </row>
    <row r="17057" spans="17:247" x14ac:dyDescent="0.25">
      <c r="Q17057" s="1333"/>
      <c r="R17057" s="1333"/>
      <c r="S17057" s="669"/>
      <c r="T17057" s="669"/>
      <c r="U17057" s="669"/>
      <c r="AG17057" s="873"/>
      <c r="AN17057" s="669"/>
      <c r="IG17057" s="1009"/>
      <c r="IH17057" s="1009"/>
      <c r="II17057" s="1009"/>
      <c r="IJ17057" s="1009"/>
      <c r="IK17057" s="1009"/>
      <c r="IL17057" s="1009"/>
      <c r="IM17057" s="1009"/>
    </row>
    <row r="17058" spans="17:247" x14ac:dyDescent="0.25">
      <c r="Q17058" s="1333"/>
      <c r="R17058" s="1333"/>
      <c r="S17058" s="669"/>
      <c r="T17058" s="669"/>
      <c r="U17058" s="669"/>
      <c r="AG17058" s="873"/>
      <c r="AN17058" s="669"/>
      <c r="IG17058" s="1009"/>
      <c r="IH17058" s="1009"/>
      <c r="II17058" s="1009"/>
      <c r="IJ17058" s="1009"/>
      <c r="IK17058" s="1009"/>
      <c r="IL17058" s="1009"/>
      <c r="IM17058" s="1009"/>
    </row>
    <row r="17059" spans="17:247" x14ac:dyDescent="0.25">
      <c r="Q17059" s="1333"/>
      <c r="R17059" s="1333"/>
      <c r="S17059" s="669"/>
      <c r="T17059" s="669"/>
      <c r="U17059" s="669"/>
      <c r="AG17059" s="873"/>
      <c r="AN17059" s="669"/>
      <c r="IG17059" s="1009"/>
      <c r="IH17059" s="1009"/>
      <c r="II17059" s="1009"/>
      <c r="IJ17059" s="1009"/>
      <c r="IK17059" s="1009"/>
      <c r="IL17059" s="1009"/>
      <c r="IM17059" s="1009"/>
    </row>
    <row r="17060" spans="17:247" x14ac:dyDescent="0.25">
      <c r="Q17060" s="1333"/>
      <c r="R17060" s="1333"/>
      <c r="S17060" s="669"/>
      <c r="T17060" s="669"/>
      <c r="U17060" s="669"/>
      <c r="AG17060" s="873"/>
      <c r="AN17060" s="669"/>
      <c r="IG17060" s="1009"/>
      <c r="IH17060" s="1009"/>
      <c r="II17060" s="1009"/>
      <c r="IJ17060" s="1009"/>
      <c r="IK17060" s="1009"/>
      <c r="IL17060" s="1009"/>
      <c r="IM17060" s="1009"/>
    </row>
    <row r="17061" spans="17:247" x14ac:dyDescent="0.25">
      <c r="Q17061" s="1333"/>
      <c r="R17061" s="1333"/>
      <c r="S17061" s="669"/>
      <c r="T17061" s="669"/>
      <c r="U17061" s="669"/>
      <c r="AG17061" s="873"/>
      <c r="AN17061" s="669"/>
      <c r="IG17061" s="1009"/>
      <c r="IH17061" s="1009"/>
      <c r="II17061" s="1009"/>
      <c r="IJ17061" s="1009"/>
      <c r="IK17061" s="1009"/>
      <c r="IL17061" s="1009"/>
      <c r="IM17061" s="1009"/>
    </row>
    <row r="17062" spans="17:247" x14ac:dyDescent="0.25">
      <c r="Q17062" s="1333"/>
      <c r="R17062" s="1333"/>
      <c r="S17062" s="669"/>
      <c r="T17062" s="669"/>
      <c r="U17062" s="669"/>
      <c r="AG17062" s="873"/>
      <c r="AN17062" s="669"/>
      <c r="IG17062" s="1009"/>
      <c r="IH17062" s="1009"/>
      <c r="II17062" s="1009"/>
      <c r="IJ17062" s="1009"/>
      <c r="IK17062" s="1009"/>
      <c r="IL17062" s="1009"/>
      <c r="IM17062" s="1009"/>
    </row>
    <row r="17063" spans="17:247" x14ac:dyDescent="0.25">
      <c r="Q17063" s="1333"/>
      <c r="R17063" s="1333"/>
      <c r="S17063" s="669"/>
      <c r="T17063" s="669"/>
      <c r="U17063" s="669"/>
      <c r="AG17063" s="873"/>
      <c r="AN17063" s="669"/>
      <c r="IG17063" s="1009"/>
      <c r="IH17063" s="1009"/>
      <c r="II17063" s="1009"/>
      <c r="IJ17063" s="1009"/>
      <c r="IK17063" s="1009"/>
      <c r="IL17063" s="1009"/>
      <c r="IM17063" s="1009"/>
    </row>
    <row r="17064" spans="17:247" x14ac:dyDescent="0.25">
      <c r="Q17064" s="1333"/>
      <c r="R17064" s="1333"/>
      <c r="S17064" s="669"/>
      <c r="T17064" s="669"/>
      <c r="U17064" s="669"/>
      <c r="AG17064" s="873"/>
      <c r="AN17064" s="669"/>
      <c r="IG17064" s="1009"/>
      <c r="IH17064" s="1009"/>
      <c r="II17064" s="1009"/>
      <c r="IJ17064" s="1009"/>
      <c r="IK17064" s="1009"/>
      <c r="IL17064" s="1009"/>
      <c r="IM17064" s="1009"/>
    </row>
    <row r="17065" spans="17:247" x14ac:dyDescent="0.25">
      <c r="Q17065" s="1333"/>
      <c r="R17065" s="1333"/>
      <c r="S17065" s="669"/>
      <c r="T17065" s="669"/>
      <c r="U17065" s="669"/>
      <c r="AG17065" s="873"/>
      <c r="AN17065" s="669"/>
      <c r="IG17065" s="1009"/>
      <c r="IH17065" s="1009"/>
      <c r="II17065" s="1009"/>
      <c r="IJ17065" s="1009"/>
      <c r="IK17065" s="1009"/>
      <c r="IL17065" s="1009"/>
      <c r="IM17065" s="1009"/>
    </row>
    <row r="17066" spans="17:247" x14ac:dyDescent="0.25">
      <c r="Q17066" s="1333"/>
      <c r="R17066" s="1333"/>
      <c r="S17066" s="669"/>
      <c r="T17066" s="669"/>
      <c r="U17066" s="669"/>
      <c r="AG17066" s="873"/>
      <c r="AN17066" s="669"/>
      <c r="IG17066" s="1009"/>
      <c r="IH17066" s="1009"/>
      <c r="II17066" s="1009"/>
      <c r="IJ17066" s="1009"/>
      <c r="IK17066" s="1009"/>
      <c r="IL17066" s="1009"/>
      <c r="IM17066" s="1009"/>
    </row>
    <row r="17067" spans="17:247" x14ac:dyDescent="0.25">
      <c r="Q17067" s="1333"/>
      <c r="R17067" s="1333"/>
      <c r="S17067" s="669"/>
      <c r="T17067" s="669"/>
      <c r="U17067" s="669"/>
      <c r="AG17067" s="873"/>
      <c r="AN17067" s="669"/>
      <c r="IG17067" s="1009"/>
      <c r="IH17067" s="1009"/>
      <c r="II17067" s="1009"/>
      <c r="IJ17067" s="1009"/>
      <c r="IK17067" s="1009"/>
      <c r="IL17067" s="1009"/>
      <c r="IM17067" s="1009"/>
    </row>
    <row r="17068" spans="17:247" x14ac:dyDescent="0.25">
      <c r="Q17068" s="1333"/>
      <c r="R17068" s="1333"/>
      <c r="S17068" s="669"/>
      <c r="T17068" s="669"/>
      <c r="U17068" s="669"/>
      <c r="AG17068" s="873"/>
      <c r="AN17068" s="669"/>
      <c r="IG17068" s="1009"/>
      <c r="IH17068" s="1009"/>
      <c r="II17068" s="1009"/>
      <c r="IJ17068" s="1009"/>
      <c r="IK17068" s="1009"/>
      <c r="IL17068" s="1009"/>
      <c r="IM17068" s="1009"/>
    </row>
    <row r="17069" spans="17:247" x14ac:dyDescent="0.25">
      <c r="Q17069" s="1333"/>
      <c r="R17069" s="1333"/>
      <c r="S17069" s="669"/>
      <c r="T17069" s="669"/>
      <c r="U17069" s="669"/>
      <c r="AG17069" s="873"/>
      <c r="AN17069" s="669"/>
      <c r="IG17069" s="1009"/>
      <c r="IH17069" s="1009"/>
      <c r="II17069" s="1009"/>
      <c r="IJ17069" s="1009"/>
      <c r="IK17069" s="1009"/>
      <c r="IL17069" s="1009"/>
      <c r="IM17069" s="1009"/>
    </row>
    <row r="17070" spans="17:247" x14ac:dyDescent="0.25">
      <c r="Q17070" s="1333"/>
      <c r="R17070" s="1333"/>
      <c r="S17070" s="669"/>
      <c r="T17070" s="669"/>
      <c r="U17070" s="669"/>
      <c r="AG17070" s="873"/>
      <c r="AN17070" s="669"/>
      <c r="IG17070" s="1009"/>
      <c r="IH17070" s="1009"/>
      <c r="II17070" s="1009"/>
      <c r="IJ17070" s="1009"/>
      <c r="IK17070" s="1009"/>
      <c r="IL17070" s="1009"/>
      <c r="IM17070" s="1009"/>
    </row>
    <row r="17071" spans="17:247" x14ac:dyDescent="0.25">
      <c r="Q17071" s="1333"/>
      <c r="R17071" s="1333"/>
      <c r="S17071" s="669"/>
      <c r="T17071" s="669"/>
      <c r="U17071" s="669"/>
      <c r="AG17071" s="873"/>
      <c r="AN17071" s="669"/>
      <c r="IG17071" s="1009"/>
      <c r="IH17071" s="1009"/>
      <c r="II17071" s="1009"/>
      <c r="IJ17071" s="1009"/>
      <c r="IK17071" s="1009"/>
      <c r="IL17071" s="1009"/>
      <c r="IM17071" s="1009"/>
    </row>
    <row r="17072" spans="17:247" x14ac:dyDescent="0.25">
      <c r="Q17072" s="1333"/>
      <c r="R17072" s="1333"/>
      <c r="S17072" s="669"/>
      <c r="T17072" s="669"/>
      <c r="U17072" s="669"/>
      <c r="AG17072" s="873"/>
      <c r="AN17072" s="669"/>
      <c r="IG17072" s="1009"/>
      <c r="IH17072" s="1009"/>
      <c r="II17072" s="1009"/>
      <c r="IJ17072" s="1009"/>
      <c r="IK17072" s="1009"/>
      <c r="IL17072" s="1009"/>
      <c r="IM17072" s="1009"/>
    </row>
    <row r="17073" spans="17:247" x14ac:dyDescent="0.25">
      <c r="Q17073" s="1333"/>
      <c r="R17073" s="1333"/>
      <c r="S17073" s="669"/>
      <c r="T17073" s="669"/>
      <c r="U17073" s="669"/>
      <c r="AG17073" s="873"/>
      <c r="AN17073" s="669"/>
      <c r="IG17073" s="1009"/>
      <c r="IH17073" s="1009"/>
      <c r="II17073" s="1009"/>
      <c r="IJ17073" s="1009"/>
      <c r="IK17073" s="1009"/>
      <c r="IL17073" s="1009"/>
      <c r="IM17073" s="1009"/>
    </row>
    <row r="17074" spans="17:247" x14ac:dyDescent="0.25">
      <c r="Q17074" s="1333"/>
      <c r="R17074" s="1333"/>
      <c r="S17074" s="669"/>
      <c r="T17074" s="669"/>
      <c r="U17074" s="669"/>
      <c r="AG17074" s="873"/>
      <c r="AN17074" s="669"/>
      <c r="IG17074" s="1009"/>
      <c r="IH17074" s="1009"/>
      <c r="II17074" s="1009"/>
      <c r="IJ17074" s="1009"/>
      <c r="IK17074" s="1009"/>
      <c r="IL17074" s="1009"/>
      <c r="IM17074" s="1009"/>
    </row>
    <row r="17075" spans="17:247" x14ac:dyDescent="0.25">
      <c r="Q17075" s="1333"/>
      <c r="R17075" s="1333"/>
      <c r="S17075" s="669"/>
      <c r="T17075" s="669"/>
      <c r="U17075" s="669"/>
      <c r="AG17075" s="873"/>
      <c r="AN17075" s="669"/>
      <c r="IG17075" s="1009"/>
      <c r="IH17075" s="1009"/>
      <c r="II17075" s="1009"/>
      <c r="IJ17075" s="1009"/>
      <c r="IK17075" s="1009"/>
      <c r="IL17075" s="1009"/>
      <c r="IM17075" s="1009"/>
    </row>
    <row r="17076" spans="17:247" x14ac:dyDescent="0.25">
      <c r="Q17076" s="1333"/>
      <c r="R17076" s="1333"/>
      <c r="S17076" s="669"/>
      <c r="T17076" s="669"/>
      <c r="U17076" s="669"/>
      <c r="AG17076" s="873"/>
      <c r="AN17076" s="669"/>
      <c r="IG17076" s="1009"/>
      <c r="IH17076" s="1009"/>
      <c r="II17076" s="1009"/>
      <c r="IJ17076" s="1009"/>
      <c r="IK17076" s="1009"/>
      <c r="IL17076" s="1009"/>
      <c r="IM17076" s="1009"/>
    </row>
    <row r="17077" spans="17:247" x14ac:dyDescent="0.25">
      <c r="Q17077" s="1333"/>
      <c r="R17077" s="1333"/>
      <c r="S17077" s="669"/>
      <c r="T17077" s="669"/>
      <c r="U17077" s="669"/>
      <c r="AG17077" s="873"/>
      <c r="AN17077" s="669"/>
      <c r="IG17077" s="1009"/>
      <c r="IH17077" s="1009"/>
      <c r="II17077" s="1009"/>
      <c r="IJ17077" s="1009"/>
      <c r="IK17077" s="1009"/>
      <c r="IL17077" s="1009"/>
      <c r="IM17077" s="1009"/>
    </row>
    <row r="17078" spans="17:247" x14ac:dyDescent="0.25">
      <c r="Q17078" s="1333"/>
      <c r="R17078" s="1333"/>
      <c r="S17078" s="669"/>
      <c r="T17078" s="669"/>
      <c r="U17078" s="669"/>
      <c r="AG17078" s="873"/>
      <c r="AN17078" s="669"/>
      <c r="IG17078" s="1009"/>
      <c r="IH17078" s="1009"/>
      <c r="II17078" s="1009"/>
      <c r="IJ17078" s="1009"/>
      <c r="IK17078" s="1009"/>
      <c r="IL17078" s="1009"/>
      <c r="IM17078" s="1009"/>
    </row>
    <row r="17079" spans="17:247" x14ac:dyDescent="0.25">
      <c r="Q17079" s="1333"/>
      <c r="R17079" s="1333"/>
      <c r="S17079" s="669"/>
      <c r="T17079" s="669"/>
      <c r="U17079" s="669"/>
      <c r="AG17079" s="873"/>
      <c r="AN17079" s="669"/>
      <c r="IG17079" s="1009"/>
      <c r="IH17079" s="1009"/>
      <c r="II17079" s="1009"/>
      <c r="IJ17079" s="1009"/>
      <c r="IK17079" s="1009"/>
      <c r="IL17079" s="1009"/>
      <c r="IM17079" s="1009"/>
    </row>
    <row r="17080" spans="17:247" x14ac:dyDescent="0.25">
      <c r="Q17080" s="1333"/>
      <c r="R17080" s="1333"/>
      <c r="S17080" s="669"/>
      <c r="T17080" s="669"/>
      <c r="U17080" s="669"/>
      <c r="AG17080" s="873"/>
      <c r="AN17080" s="669"/>
      <c r="IG17080" s="1009"/>
      <c r="IH17080" s="1009"/>
      <c r="II17080" s="1009"/>
      <c r="IJ17080" s="1009"/>
      <c r="IK17080" s="1009"/>
      <c r="IL17080" s="1009"/>
      <c r="IM17080" s="1009"/>
    </row>
    <row r="17081" spans="17:247" x14ac:dyDescent="0.25">
      <c r="Q17081" s="1333"/>
      <c r="R17081" s="1333"/>
      <c r="S17081" s="669"/>
      <c r="T17081" s="669"/>
      <c r="U17081" s="669"/>
      <c r="AG17081" s="873"/>
      <c r="AN17081" s="669"/>
      <c r="IG17081" s="1009"/>
      <c r="IH17081" s="1009"/>
      <c r="II17081" s="1009"/>
      <c r="IJ17081" s="1009"/>
      <c r="IK17081" s="1009"/>
      <c r="IL17081" s="1009"/>
      <c r="IM17081" s="1009"/>
    </row>
    <row r="17082" spans="17:247" x14ac:dyDescent="0.25">
      <c r="Q17082" s="1333"/>
      <c r="R17082" s="1333"/>
      <c r="S17082" s="669"/>
      <c r="T17082" s="669"/>
      <c r="U17082" s="669"/>
      <c r="AG17082" s="873"/>
      <c r="AN17082" s="669"/>
      <c r="IG17082" s="1009"/>
      <c r="IH17082" s="1009"/>
      <c r="II17082" s="1009"/>
      <c r="IJ17082" s="1009"/>
      <c r="IK17082" s="1009"/>
      <c r="IL17082" s="1009"/>
      <c r="IM17082" s="1009"/>
    </row>
    <row r="17083" spans="17:247" x14ac:dyDescent="0.25">
      <c r="Q17083" s="1333"/>
      <c r="R17083" s="1333"/>
      <c r="S17083" s="669"/>
      <c r="T17083" s="669"/>
      <c r="U17083" s="669"/>
      <c r="AG17083" s="873"/>
      <c r="AN17083" s="669"/>
      <c r="IG17083" s="1009"/>
      <c r="IH17083" s="1009"/>
      <c r="II17083" s="1009"/>
      <c r="IJ17083" s="1009"/>
      <c r="IK17083" s="1009"/>
      <c r="IL17083" s="1009"/>
      <c r="IM17083" s="1009"/>
    </row>
    <row r="17084" spans="17:247" x14ac:dyDescent="0.25">
      <c r="Q17084" s="1333"/>
      <c r="R17084" s="1333"/>
      <c r="S17084" s="669"/>
      <c r="T17084" s="669"/>
      <c r="U17084" s="669"/>
      <c r="AG17084" s="873"/>
      <c r="AN17084" s="669"/>
      <c r="IG17084" s="1009"/>
      <c r="IH17084" s="1009"/>
      <c r="II17084" s="1009"/>
      <c r="IJ17084" s="1009"/>
      <c r="IK17084" s="1009"/>
      <c r="IL17084" s="1009"/>
      <c r="IM17084" s="1009"/>
    </row>
    <row r="17085" spans="17:247" x14ac:dyDescent="0.25">
      <c r="Q17085" s="1333"/>
      <c r="R17085" s="1333"/>
      <c r="S17085" s="669"/>
      <c r="T17085" s="669"/>
      <c r="U17085" s="669"/>
      <c r="AG17085" s="873"/>
      <c r="AN17085" s="669"/>
      <c r="IG17085" s="1009"/>
      <c r="IH17085" s="1009"/>
      <c r="II17085" s="1009"/>
      <c r="IJ17085" s="1009"/>
      <c r="IK17085" s="1009"/>
      <c r="IL17085" s="1009"/>
      <c r="IM17085" s="1009"/>
    </row>
    <row r="17086" spans="17:247" x14ac:dyDescent="0.25">
      <c r="Q17086" s="1333"/>
      <c r="R17086" s="1333"/>
      <c r="S17086" s="669"/>
      <c r="T17086" s="669"/>
      <c r="U17086" s="669"/>
      <c r="AG17086" s="873"/>
      <c r="AN17086" s="669"/>
      <c r="IG17086" s="1009"/>
      <c r="IH17086" s="1009"/>
      <c r="II17086" s="1009"/>
      <c r="IJ17086" s="1009"/>
      <c r="IK17086" s="1009"/>
      <c r="IL17086" s="1009"/>
      <c r="IM17086" s="1009"/>
    </row>
    <row r="17087" spans="17:247" x14ac:dyDescent="0.25">
      <c r="Q17087" s="1333"/>
      <c r="R17087" s="1333"/>
      <c r="S17087" s="669"/>
      <c r="T17087" s="669"/>
      <c r="U17087" s="669"/>
      <c r="AG17087" s="873"/>
      <c r="AN17087" s="669"/>
      <c r="IG17087" s="1009"/>
      <c r="IH17087" s="1009"/>
      <c r="II17087" s="1009"/>
      <c r="IJ17087" s="1009"/>
      <c r="IK17087" s="1009"/>
      <c r="IL17087" s="1009"/>
      <c r="IM17087" s="1009"/>
    </row>
    <row r="17088" spans="17:247" x14ac:dyDescent="0.25">
      <c r="Q17088" s="1333"/>
      <c r="R17088" s="1333"/>
      <c r="S17088" s="669"/>
      <c r="T17088" s="669"/>
      <c r="U17088" s="669"/>
      <c r="AG17088" s="873"/>
      <c r="AN17088" s="669"/>
      <c r="IG17088" s="1009"/>
      <c r="IH17088" s="1009"/>
      <c r="II17088" s="1009"/>
      <c r="IJ17088" s="1009"/>
      <c r="IK17088" s="1009"/>
      <c r="IL17088" s="1009"/>
      <c r="IM17088" s="1009"/>
    </row>
    <row r="17089" spans="17:247" x14ac:dyDescent="0.25">
      <c r="Q17089" s="1333"/>
      <c r="R17089" s="1333"/>
      <c r="S17089" s="669"/>
      <c r="T17089" s="669"/>
      <c r="U17089" s="669"/>
      <c r="AG17089" s="873"/>
      <c r="AN17089" s="669"/>
      <c r="IG17089" s="1009"/>
      <c r="IH17089" s="1009"/>
      <c r="II17089" s="1009"/>
      <c r="IJ17089" s="1009"/>
      <c r="IK17089" s="1009"/>
      <c r="IL17089" s="1009"/>
      <c r="IM17089" s="1009"/>
    </row>
    <row r="17090" spans="17:247" x14ac:dyDescent="0.25">
      <c r="Q17090" s="1333"/>
      <c r="R17090" s="1333"/>
      <c r="S17090" s="669"/>
      <c r="T17090" s="669"/>
      <c r="U17090" s="669"/>
      <c r="AG17090" s="873"/>
      <c r="AN17090" s="669"/>
      <c r="IG17090" s="1009"/>
      <c r="IH17090" s="1009"/>
      <c r="II17090" s="1009"/>
      <c r="IJ17090" s="1009"/>
      <c r="IK17090" s="1009"/>
      <c r="IL17090" s="1009"/>
      <c r="IM17090" s="1009"/>
    </row>
    <row r="17091" spans="17:247" x14ac:dyDescent="0.25">
      <c r="Q17091" s="1333"/>
      <c r="R17091" s="1333"/>
      <c r="S17091" s="669"/>
      <c r="T17091" s="669"/>
      <c r="U17091" s="669"/>
      <c r="AG17091" s="873"/>
      <c r="AN17091" s="669"/>
      <c r="IG17091" s="1009"/>
      <c r="IH17091" s="1009"/>
      <c r="II17091" s="1009"/>
      <c r="IJ17091" s="1009"/>
      <c r="IK17091" s="1009"/>
      <c r="IL17091" s="1009"/>
      <c r="IM17091" s="1009"/>
    </row>
    <row r="17092" spans="17:247" x14ac:dyDescent="0.25">
      <c r="Q17092" s="1333"/>
      <c r="R17092" s="1333"/>
      <c r="S17092" s="669"/>
      <c r="T17092" s="669"/>
      <c r="U17092" s="669"/>
      <c r="AG17092" s="873"/>
      <c r="AN17092" s="669"/>
      <c r="IG17092" s="1009"/>
      <c r="IH17092" s="1009"/>
      <c r="II17092" s="1009"/>
      <c r="IJ17092" s="1009"/>
      <c r="IK17092" s="1009"/>
      <c r="IL17092" s="1009"/>
      <c r="IM17092" s="1009"/>
    </row>
    <row r="17093" spans="17:247" x14ac:dyDescent="0.25">
      <c r="Q17093" s="1333"/>
      <c r="R17093" s="1333"/>
      <c r="S17093" s="669"/>
      <c r="T17093" s="669"/>
      <c r="U17093" s="669"/>
      <c r="AG17093" s="873"/>
      <c r="AN17093" s="669"/>
      <c r="IG17093" s="1009"/>
      <c r="IH17093" s="1009"/>
      <c r="II17093" s="1009"/>
      <c r="IJ17093" s="1009"/>
      <c r="IK17093" s="1009"/>
      <c r="IL17093" s="1009"/>
      <c r="IM17093" s="1009"/>
    </row>
    <row r="17094" spans="17:247" x14ac:dyDescent="0.25">
      <c r="Q17094" s="1333"/>
      <c r="R17094" s="1333"/>
      <c r="S17094" s="669"/>
      <c r="T17094" s="669"/>
      <c r="U17094" s="669"/>
      <c r="AG17094" s="873"/>
      <c r="AN17094" s="669"/>
      <c r="IG17094" s="1009"/>
      <c r="IH17094" s="1009"/>
      <c r="II17094" s="1009"/>
      <c r="IJ17094" s="1009"/>
      <c r="IK17094" s="1009"/>
      <c r="IL17094" s="1009"/>
      <c r="IM17094" s="1009"/>
    </row>
    <row r="17095" spans="17:247" x14ac:dyDescent="0.25">
      <c r="Q17095" s="1333"/>
      <c r="R17095" s="1333"/>
      <c r="S17095" s="669"/>
      <c r="T17095" s="669"/>
      <c r="U17095" s="669"/>
      <c r="AG17095" s="873"/>
      <c r="AN17095" s="669"/>
      <c r="IG17095" s="1009"/>
      <c r="IH17095" s="1009"/>
      <c r="II17095" s="1009"/>
      <c r="IJ17095" s="1009"/>
      <c r="IK17095" s="1009"/>
      <c r="IL17095" s="1009"/>
      <c r="IM17095" s="1009"/>
    </row>
    <row r="17096" spans="17:247" x14ac:dyDescent="0.25">
      <c r="Q17096" s="1333"/>
      <c r="R17096" s="1333"/>
      <c r="S17096" s="669"/>
      <c r="T17096" s="669"/>
      <c r="U17096" s="669"/>
      <c r="AG17096" s="873"/>
      <c r="AN17096" s="669"/>
      <c r="IG17096" s="1009"/>
      <c r="IH17096" s="1009"/>
      <c r="II17096" s="1009"/>
      <c r="IJ17096" s="1009"/>
      <c r="IK17096" s="1009"/>
      <c r="IL17096" s="1009"/>
      <c r="IM17096" s="1009"/>
    </row>
    <row r="17097" spans="17:247" x14ac:dyDescent="0.25">
      <c r="Q17097" s="1333"/>
      <c r="R17097" s="1333"/>
      <c r="S17097" s="669"/>
      <c r="T17097" s="669"/>
      <c r="U17097" s="669"/>
      <c r="AG17097" s="873"/>
      <c r="AN17097" s="669"/>
      <c r="IG17097" s="1009"/>
      <c r="IH17097" s="1009"/>
      <c r="II17097" s="1009"/>
      <c r="IJ17097" s="1009"/>
      <c r="IK17097" s="1009"/>
      <c r="IL17097" s="1009"/>
      <c r="IM17097" s="1009"/>
    </row>
    <row r="17098" spans="17:247" x14ac:dyDescent="0.25">
      <c r="Q17098" s="1333"/>
      <c r="R17098" s="1333"/>
      <c r="S17098" s="669"/>
      <c r="T17098" s="669"/>
      <c r="U17098" s="669"/>
      <c r="AG17098" s="873"/>
      <c r="AN17098" s="669"/>
      <c r="IG17098" s="1009"/>
      <c r="IH17098" s="1009"/>
      <c r="II17098" s="1009"/>
      <c r="IJ17098" s="1009"/>
      <c r="IK17098" s="1009"/>
      <c r="IL17098" s="1009"/>
      <c r="IM17098" s="1009"/>
    </row>
    <row r="17099" spans="17:247" x14ac:dyDescent="0.25">
      <c r="Q17099" s="1333"/>
      <c r="R17099" s="1333"/>
      <c r="S17099" s="669"/>
      <c r="T17099" s="669"/>
      <c r="U17099" s="669"/>
      <c r="AG17099" s="873"/>
      <c r="AN17099" s="669"/>
      <c r="IG17099" s="1009"/>
      <c r="IH17099" s="1009"/>
      <c r="II17099" s="1009"/>
      <c r="IJ17099" s="1009"/>
      <c r="IK17099" s="1009"/>
      <c r="IL17099" s="1009"/>
      <c r="IM17099" s="1009"/>
    </row>
    <row r="17100" spans="17:247" x14ac:dyDescent="0.25">
      <c r="Q17100" s="1333"/>
      <c r="R17100" s="1333"/>
      <c r="S17100" s="669"/>
      <c r="T17100" s="669"/>
      <c r="U17100" s="669"/>
      <c r="AG17100" s="873"/>
      <c r="AN17100" s="669"/>
      <c r="IG17100" s="1009"/>
      <c r="IH17100" s="1009"/>
      <c r="II17100" s="1009"/>
      <c r="IJ17100" s="1009"/>
      <c r="IK17100" s="1009"/>
      <c r="IL17100" s="1009"/>
      <c r="IM17100" s="1009"/>
    </row>
    <row r="17101" spans="17:247" x14ac:dyDescent="0.25">
      <c r="Q17101" s="1333"/>
      <c r="R17101" s="1333"/>
      <c r="S17101" s="669"/>
      <c r="T17101" s="669"/>
      <c r="U17101" s="669"/>
      <c r="AG17101" s="873"/>
      <c r="AN17101" s="669"/>
      <c r="IG17101" s="1009"/>
      <c r="IH17101" s="1009"/>
      <c r="II17101" s="1009"/>
      <c r="IJ17101" s="1009"/>
      <c r="IK17101" s="1009"/>
      <c r="IL17101" s="1009"/>
      <c r="IM17101" s="1009"/>
    </row>
    <row r="17102" spans="17:247" x14ac:dyDescent="0.25">
      <c r="Q17102" s="1333"/>
      <c r="R17102" s="1333"/>
      <c r="S17102" s="669"/>
      <c r="T17102" s="669"/>
      <c r="U17102" s="669"/>
      <c r="AG17102" s="873"/>
      <c r="AN17102" s="669"/>
      <c r="IG17102" s="1009"/>
      <c r="IH17102" s="1009"/>
      <c r="II17102" s="1009"/>
      <c r="IJ17102" s="1009"/>
      <c r="IK17102" s="1009"/>
      <c r="IL17102" s="1009"/>
      <c r="IM17102" s="1009"/>
    </row>
    <row r="17103" spans="17:247" x14ac:dyDescent="0.25">
      <c r="Q17103" s="1333"/>
      <c r="R17103" s="1333"/>
      <c r="S17103" s="669"/>
      <c r="T17103" s="669"/>
      <c r="U17103" s="669"/>
      <c r="AG17103" s="873"/>
      <c r="AN17103" s="669"/>
      <c r="IG17103" s="1009"/>
      <c r="IH17103" s="1009"/>
      <c r="II17103" s="1009"/>
      <c r="IJ17103" s="1009"/>
      <c r="IK17103" s="1009"/>
      <c r="IL17103" s="1009"/>
      <c r="IM17103" s="1009"/>
    </row>
    <row r="17104" spans="17:247" x14ac:dyDescent="0.25">
      <c r="Q17104" s="1333"/>
      <c r="R17104" s="1333"/>
      <c r="S17104" s="669"/>
      <c r="T17104" s="669"/>
      <c r="U17104" s="669"/>
      <c r="AG17104" s="873"/>
      <c r="AN17104" s="669"/>
      <c r="IG17104" s="1009"/>
      <c r="IH17104" s="1009"/>
      <c r="II17104" s="1009"/>
      <c r="IJ17104" s="1009"/>
      <c r="IK17104" s="1009"/>
      <c r="IL17104" s="1009"/>
      <c r="IM17104" s="1009"/>
    </row>
    <row r="17105" spans="17:247" x14ac:dyDescent="0.25">
      <c r="Q17105" s="1333"/>
      <c r="R17105" s="1333"/>
      <c r="S17105" s="669"/>
      <c r="T17105" s="669"/>
      <c r="U17105" s="669"/>
      <c r="AG17105" s="873"/>
      <c r="AN17105" s="669"/>
      <c r="IG17105" s="1009"/>
      <c r="IH17105" s="1009"/>
      <c r="II17105" s="1009"/>
      <c r="IJ17105" s="1009"/>
      <c r="IK17105" s="1009"/>
      <c r="IL17105" s="1009"/>
      <c r="IM17105" s="1009"/>
    </row>
    <row r="17106" spans="17:247" x14ac:dyDescent="0.25">
      <c r="Q17106" s="1333"/>
      <c r="R17106" s="1333"/>
      <c r="S17106" s="669"/>
      <c r="T17106" s="669"/>
      <c r="U17106" s="669"/>
      <c r="AG17106" s="873"/>
      <c r="AN17106" s="669"/>
      <c r="IG17106" s="1009"/>
      <c r="IH17106" s="1009"/>
      <c r="II17106" s="1009"/>
      <c r="IJ17106" s="1009"/>
      <c r="IK17106" s="1009"/>
      <c r="IL17106" s="1009"/>
      <c r="IM17106" s="1009"/>
    </row>
    <row r="17107" spans="17:247" x14ac:dyDescent="0.25">
      <c r="Q17107" s="1333"/>
      <c r="R17107" s="1333"/>
      <c r="S17107" s="669"/>
      <c r="T17107" s="669"/>
      <c r="U17107" s="669"/>
      <c r="AG17107" s="873"/>
      <c r="AN17107" s="669"/>
      <c r="IG17107" s="1009"/>
      <c r="IH17107" s="1009"/>
      <c r="II17107" s="1009"/>
      <c r="IJ17107" s="1009"/>
      <c r="IK17107" s="1009"/>
      <c r="IL17107" s="1009"/>
      <c r="IM17107" s="1009"/>
    </row>
    <row r="17108" spans="17:247" x14ac:dyDescent="0.25">
      <c r="Q17108" s="1333"/>
      <c r="R17108" s="1333"/>
      <c r="S17108" s="669"/>
      <c r="T17108" s="669"/>
      <c r="U17108" s="669"/>
      <c r="AG17108" s="873"/>
      <c r="AN17108" s="669"/>
      <c r="IG17108" s="1009"/>
      <c r="IH17108" s="1009"/>
      <c r="II17108" s="1009"/>
      <c r="IJ17108" s="1009"/>
      <c r="IK17108" s="1009"/>
      <c r="IL17108" s="1009"/>
      <c r="IM17108" s="1009"/>
    </row>
    <row r="17109" spans="17:247" x14ac:dyDescent="0.25">
      <c r="Q17109" s="1333"/>
      <c r="R17109" s="1333"/>
      <c r="S17109" s="669"/>
      <c r="T17109" s="669"/>
      <c r="U17109" s="669"/>
      <c r="AG17109" s="873"/>
      <c r="AN17109" s="669"/>
      <c r="IG17109" s="1009"/>
      <c r="IH17109" s="1009"/>
      <c r="II17109" s="1009"/>
      <c r="IJ17109" s="1009"/>
      <c r="IK17109" s="1009"/>
      <c r="IL17109" s="1009"/>
      <c r="IM17109" s="1009"/>
    </row>
    <row r="17110" spans="17:247" x14ac:dyDescent="0.25">
      <c r="Q17110" s="1333"/>
      <c r="R17110" s="1333"/>
      <c r="S17110" s="669"/>
      <c r="T17110" s="669"/>
      <c r="U17110" s="669"/>
      <c r="AG17110" s="873"/>
      <c r="AN17110" s="669"/>
      <c r="IG17110" s="1009"/>
      <c r="IH17110" s="1009"/>
      <c r="II17110" s="1009"/>
      <c r="IJ17110" s="1009"/>
      <c r="IK17110" s="1009"/>
      <c r="IL17110" s="1009"/>
      <c r="IM17110" s="1009"/>
    </row>
    <row r="17111" spans="17:247" x14ac:dyDescent="0.25">
      <c r="Q17111" s="1333"/>
      <c r="R17111" s="1333"/>
      <c r="S17111" s="669"/>
      <c r="T17111" s="669"/>
      <c r="U17111" s="669"/>
      <c r="AG17111" s="873"/>
      <c r="AN17111" s="669"/>
      <c r="IG17111" s="1009"/>
      <c r="IH17111" s="1009"/>
      <c r="II17111" s="1009"/>
      <c r="IJ17111" s="1009"/>
      <c r="IK17111" s="1009"/>
      <c r="IL17111" s="1009"/>
      <c r="IM17111" s="1009"/>
    </row>
    <row r="17112" spans="17:247" x14ac:dyDescent="0.25">
      <c r="Q17112" s="1333"/>
      <c r="R17112" s="1333"/>
      <c r="S17112" s="669"/>
      <c r="T17112" s="669"/>
      <c r="U17112" s="669"/>
      <c r="AG17112" s="873"/>
      <c r="AN17112" s="669"/>
      <c r="IG17112" s="1009"/>
      <c r="IH17112" s="1009"/>
      <c r="II17112" s="1009"/>
      <c r="IJ17112" s="1009"/>
      <c r="IK17112" s="1009"/>
      <c r="IL17112" s="1009"/>
      <c r="IM17112" s="1009"/>
    </row>
    <row r="17113" spans="17:247" x14ac:dyDescent="0.25">
      <c r="Q17113" s="1333"/>
      <c r="R17113" s="1333"/>
      <c r="S17113" s="669"/>
      <c r="T17113" s="669"/>
      <c r="U17113" s="669"/>
      <c r="AG17113" s="873"/>
      <c r="AN17113" s="669"/>
      <c r="IG17113" s="1009"/>
      <c r="IH17113" s="1009"/>
      <c r="II17113" s="1009"/>
      <c r="IJ17113" s="1009"/>
      <c r="IK17113" s="1009"/>
      <c r="IL17113" s="1009"/>
      <c r="IM17113" s="1009"/>
    </row>
    <row r="17114" spans="17:247" x14ac:dyDescent="0.25">
      <c r="Q17114" s="1333"/>
      <c r="R17114" s="1333"/>
      <c r="S17114" s="669"/>
      <c r="T17114" s="669"/>
      <c r="U17114" s="669"/>
      <c r="AG17114" s="873"/>
      <c r="AN17114" s="669"/>
      <c r="IG17114" s="1009"/>
      <c r="IH17114" s="1009"/>
      <c r="II17114" s="1009"/>
      <c r="IJ17114" s="1009"/>
      <c r="IK17114" s="1009"/>
      <c r="IL17114" s="1009"/>
      <c r="IM17114" s="1009"/>
    </row>
    <row r="17115" spans="17:247" x14ac:dyDescent="0.25">
      <c r="Q17115" s="1333"/>
      <c r="R17115" s="1333"/>
      <c r="S17115" s="669"/>
      <c r="T17115" s="669"/>
      <c r="U17115" s="669"/>
      <c r="AG17115" s="873"/>
      <c r="AN17115" s="669"/>
      <c r="IG17115" s="1009"/>
      <c r="IH17115" s="1009"/>
      <c r="II17115" s="1009"/>
      <c r="IJ17115" s="1009"/>
      <c r="IK17115" s="1009"/>
      <c r="IL17115" s="1009"/>
      <c r="IM17115" s="1009"/>
    </row>
    <row r="17116" spans="17:247" x14ac:dyDescent="0.25">
      <c r="Q17116" s="1333"/>
      <c r="R17116" s="1333"/>
      <c r="S17116" s="669"/>
      <c r="T17116" s="669"/>
      <c r="U17116" s="669"/>
      <c r="AG17116" s="873"/>
      <c r="AN17116" s="669"/>
      <c r="IG17116" s="1009"/>
      <c r="IH17116" s="1009"/>
      <c r="II17116" s="1009"/>
      <c r="IJ17116" s="1009"/>
      <c r="IK17116" s="1009"/>
      <c r="IL17116" s="1009"/>
      <c r="IM17116" s="1009"/>
    </row>
    <row r="17117" spans="17:247" x14ac:dyDescent="0.25">
      <c r="Q17117" s="1333"/>
      <c r="R17117" s="1333"/>
      <c r="S17117" s="669"/>
      <c r="T17117" s="669"/>
      <c r="U17117" s="669"/>
      <c r="AG17117" s="873"/>
      <c r="AN17117" s="669"/>
      <c r="IG17117" s="1009"/>
      <c r="IH17117" s="1009"/>
      <c r="II17117" s="1009"/>
      <c r="IJ17117" s="1009"/>
      <c r="IK17117" s="1009"/>
      <c r="IL17117" s="1009"/>
      <c r="IM17117" s="1009"/>
    </row>
    <row r="17118" spans="17:247" x14ac:dyDescent="0.25">
      <c r="Q17118" s="1333"/>
      <c r="R17118" s="1333"/>
      <c r="S17118" s="669"/>
      <c r="T17118" s="669"/>
      <c r="U17118" s="669"/>
      <c r="AG17118" s="873"/>
      <c r="AN17118" s="669"/>
      <c r="IG17118" s="1009"/>
      <c r="IH17118" s="1009"/>
      <c r="II17118" s="1009"/>
      <c r="IJ17118" s="1009"/>
      <c r="IK17118" s="1009"/>
      <c r="IL17118" s="1009"/>
      <c r="IM17118" s="1009"/>
    </row>
    <row r="17119" spans="17:247" x14ac:dyDescent="0.25">
      <c r="Q17119" s="1333"/>
      <c r="R17119" s="1333"/>
      <c r="S17119" s="669"/>
      <c r="T17119" s="669"/>
      <c r="U17119" s="669"/>
      <c r="AG17119" s="873"/>
      <c r="AN17119" s="669"/>
      <c r="IG17119" s="1009"/>
      <c r="IH17119" s="1009"/>
      <c r="II17119" s="1009"/>
      <c r="IJ17119" s="1009"/>
      <c r="IK17119" s="1009"/>
      <c r="IL17119" s="1009"/>
      <c r="IM17119" s="1009"/>
    </row>
    <row r="17120" spans="17:247" x14ac:dyDescent="0.25">
      <c r="Q17120" s="1333"/>
      <c r="R17120" s="1333"/>
      <c r="S17120" s="669"/>
      <c r="T17120" s="669"/>
      <c r="U17120" s="669"/>
      <c r="AG17120" s="873"/>
      <c r="AN17120" s="669"/>
      <c r="IG17120" s="1009"/>
      <c r="IH17120" s="1009"/>
      <c r="II17120" s="1009"/>
      <c r="IJ17120" s="1009"/>
      <c r="IK17120" s="1009"/>
      <c r="IL17120" s="1009"/>
      <c r="IM17120" s="1009"/>
    </row>
    <row r="17121" spans="17:247" x14ac:dyDescent="0.25">
      <c r="Q17121" s="1333"/>
      <c r="R17121" s="1333"/>
      <c r="S17121" s="669"/>
      <c r="T17121" s="669"/>
      <c r="U17121" s="669"/>
      <c r="AG17121" s="873"/>
      <c r="AN17121" s="669"/>
      <c r="IG17121" s="1009"/>
      <c r="IH17121" s="1009"/>
      <c r="II17121" s="1009"/>
      <c r="IJ17121" s="1009"/>
      <c r="IK17121" s="1009"/>
      <c r="IL17121" s="1009"/>
      <c r="IM17121" s="1009"/>
    </row>
    <row r="17122" spans="17:247" x14ac:dyDescent="0.25">
      <c r="Q17122" s="1333"/>
      <c r="R17122" s="1333"/>
      <c r="S17122" s="669"/>
      <c r="T17122" s="669"/>
      <c r="U17122" s="669"/>
      <c r="AG17122" s="873"/>
      <c r="AN17122" s="669"/>
      <c r="IG17122" s="1009"/>
      <c r="IH17122" s="1009"/>
      <c r="II17122" s="1009"/>
      <c r="IJ17122" s="1009"/>
      <c r="IK17122" s="1009"/>
      <c r="IL17122" s="1009"/>
      <c r="IM17122" s="1009"/>
    </row>
    <row r="17123" spans="17:247" x14ac:dyDescent="0.25">
      <c r="Q17123" s="1333"/>
      <c r="R17123" s="1333"/>
      <c r="S17123" s="669"/>
      <c r="T17123" s="669"/>
      <c r="U17123" s="669"/>
      <c r="AG17123" s="873"/>
      <c r="AN17123" s="669"/>
      <c r="IG17123" s="1009"/>
      <c r="IH17123" s="1009"/>
      <c r="II17123" s="1009"/>
      <c r="IJ17123" s="1009"/>
      <c r="IK17123" s="1009"/>
      <c r="IL17123" s="1009"/>
      <c r="IM17123" s="1009"/>
    </row>
    <row r="17124" spans="17:247" x14ac:dyDescent="0.25">
      <c r="Q17124" s="1333"/>
      <c r="R17124" s="1333"/>
      <c r="S17124" s="669"/>
      <c r="T17124" s="669"/>
      <c r="U17124" s="669"/>
      <c r="AG17124" s="873"/>
      <c r="AN17124" s="669"/>
      <c r="IG17124" s="1009"/>
      <c r="IH17124" s="1009"/>
      <c r="II17124" s="1009"/>
      <c r="IJ17124" s="1009"/>
      <c r="IK17124" s="1009"/>
      <c r="IL17124" s="1009"/>
      <c r="IM17124" s="1009"/>
    </row>
    <row r="17125" spans="17:247" x14ac:dyDescent="0.25">
      <c r="Q17125" s="1333"/>
      <c r="R17125" s="1333"/>
      <c r="S17125" s="669"/>
      <c r="T17125" s="669"/>
      <c r="U17125" s="669"/>
      <c r="AG17125" s="873"/>
      <c r="AN17125" s="669"/>
      <c r="IG17125" s="1009"/>
      <c r="IH17125" s="1009"/>
      <c r="II17125" s="1009"/>
      <c r="IJ17125" s="1009"/>
      <c r="IK17125" s="1009"/>
      <c r="IL17125" s="1009"/>
      <c r="IM17125" s="1009"/>
    </row>
    <row r="17126" spans="17:247" x14ac:dyDescent="0.25">
      <c r="Q17126" s="1333"/>
      <c r="R17126" s="1333"/>
      <c r="S17126" s="669"/>
      <c r="T17126" s="669"/>
      <c r="U17126" s="669"/>
      <c r="AG17126" s="873"/>
      <c r="AN17126" s="669"/>
      <c r="IG17126" s="1009"/>
      <c r="IH17126" s="1009"/>
      <c r="II17126" s="1009"/>
      <c r="IJ17126" s="1009"/>
      <c r="IK17126" s="1009"/>
      <c r="IL17126" s="1009"/>
      <c r="IM17126" s="1009"/>
    </row>
    <row r="17127" spans="17:247" x14ac:dyDescent="0.25">
      <c r="Q17127" s="1333"/>
      <c r="R17127" s="1333"/>
      <c r="S17127" s="669"/>
      <c r="T17127" s="669"/>
      <c r="U17127" s="669"/>
      <c r="AG17127" s="873"/>
      <c r="AN17127" s="669"/>
      <c r="IG17127" s="1009"/>
      <c r="IH17127" s="1009"/>
      <c r="II17127" s="1009"/>
      <c r="IJ17127" s="1009"/>
      <c r="IK17127" s="1009"/>
      <c r="IL17127" s="1009"/>
      <c r="IM17127" s="1009"/>
    </row>
    <row r="17128" spans="17:247" x14ac:dyDescent="0.25">
      <c r="Q17128" s="1333"/>
      <c r="R17128" s="1333"/>
      <c r="S17128" s="669"/>
      <c r="T17128" s="669"/>
      <c r="U17128" s="669"/>
      <c r="AG17128" s="873"/>
      <c r="AN17128" s="669"/>
      <c r="IG17128" s="1009"/>
      <c r="IH17128" s="1009"/>
      <c r="II17128" s="1009"/>
      <c r="IJ17128" s="1009"/>
      <c r="IK17128" s="1009"/>
      <c r="IL17128" s="1009"/>
      <c r="IM17128" s="1009"/>
    </row>
    <row r="17129" spans="17:247" x14ac:dyDescent="0.25">
      <c r="Q17129" s="1333"/>
      <c r="R17129" s="1333"/>
      <c r="S17129" s="669"/>
      <c r="T17129" s="669"/>
      <c r="U17129" s="669"/>
      <c r="AG17129" s="873"/>
      <c r="AN17129" s="669"/>
      <c r="IG17129" s="1009"/>
      <c r="IH17129" s="1009"/>
      <c r="II17129" s="1009"/>
      <c r="IJ17129" s="1009"/>
      <c r="IK17129" s="1009"/>
      <c r="IL17129" s="1009"/>
      <c r="IM17129" s="1009"/>
    </row>
    <row r="17130" spans="17:247" x14ac:dyDescent="0.25">
      <c r="Q17130" s="1333"/>
      <c r="R17130" s="1333"/>
      <c r="S17130" s="669"/>
      <c r="T17130" s="669"/>
      <c r="U17130" s="669"/>
      <c r="AG17130" s="873"/>
      <c r="AN17130" s="669"/>
      <c r="IG17130" s="1009"/>
      <c r="IH17130" s="1009"/>
      <c r="II17130" s="1009"/>
      <c r="IJ17130" s="1009"/>
      <c r="IK17130" s="1009"/>
      <c r="IL17130" s="1009"/>
      <c r="IM17130" s="1009"/>
    </row>
    <row r="17131" spans="17:247" x14ac:dyDescent="0.25">
      <c r="Q17131" s="1333"/>
      <c r="R17131" s="1333"/>
      <c r="S17131" s="669"/>
      <c r="T17131" s="669"/>
      <c r="U17131" s="669"/>
      <c r="AG17131" s="873"/>
      <c r="AN17131" s="669"/>
      <c r="IG17131" s="1009"/>
      <c r="IH17131" s="1009"/>
      <c r="II17131" s="1009"/>
      <c r="IJ17131" s="1009"/>
      <c r="IK17131" s="1009"/>
      <c r="IL17131" s="1009"/>
      <c r="IM17131" s="1009"/>
    </row>
    <row r="17132" spans="17:247" x14ac:dyDescent="0.25">
      <c r="Q17132" s="1333"/>
      <c r="R17132" s="1333"/>
      <c r="S17132" s="669"/>
      <c r="T17132" s="669"/>
      <c r="U17132" s="669"/>
      <c r="AG17132" s="873"/>
      <c r="AN17132" s="669"/>
      <c r="IG17132" s="1009"/>
      <c r="IH17132" s="1009"/>
      <c r="II17132" s="1009"/>
      <c r="IJ17132" s="1009"/>
      <c r="IK17132" s="1009"/>
      <c r="IL17132" s="1009"/>
      <c r="IM17132" s="1009"/>
    </row>
    <row r="17133" spans="17:247" x14ac:dyDescent="0.25">
      <c r="Q17133" s="1333"/>
      <c r="R17133" s="1333"/>
      <c r="S17133" s="669"/>
      <c r="T17133" s="669"/>
      <c r="U17133" s="669"/>
      <c r="AG17133" s="873"/>
      <c r="AN17133" s="669"/>
      <c r="IG17133" s="1009"/>
      <c r="IH17133" s="1009"/>
      <c r="II17133" s="1009"/>
      <c r="IJ17133" s="1009"/>
      <c r="IK17133" s="1009"/>
      <c r="IL17133" s="1009"/>
      <c r="IM17133" s="1009"/>
    </row>
    <row r="17134" spans="17:247" x14ac:dyDescent="0.25">
      <c r="Q17134" s="1333"/>
      <c r="R17134" s="1333"/>
      <c r="S17134" s="669"/>
      <c r="T17134" s="669"/>
      <c r="U17134" s="669"/>
      <c r="AG17134" s="873"/>
      <c r="AN17134" s="669"/>
      <c r="IG17134" s="1009"/>
      <c r="IH17134" s="1009"/>
      <c r="II17134" s="1009"/>
      <c r="IJ17134" s="1009"/>
      <c r="IK17134" s="1009"/>
      <c r="IL17134" s="1009"/>
      <c r="IM17134" s="1009"/>
    </row>
    <row r="17135" spans="17:247" x14ac:dyDescent="0.25">
      <c r="Q17135" s="1333"/>
      <c r="R17135" s="1333"/>
      <c r="S17135" s="669"/>
      <c r="T17135" s="669"/>
      <c r="U17135" s="669"/>
      <c r="AG17135" s="873"/>
      <c r="AN17135" s="669"/>
      <c r="IG17135" s="1009"/>
      <c r="IH17135" s="1009"/>
      <c r="II17135" s="1009"/>
      <c r="IJ17135" s="1009"/>
      <c r="IK17135" s="1009"/>
      <c r="IL17135" s="1009"/>
      <c r="IM17135" s="1009"/>
    </row>
    <row r="17136" spans="17:247" x14ac:dyDescent="0.25">
      <c r="Q17136" s="1333"/>
      <c r="R17136" s="1333"/>
      <c r="S17136" s="669"/>
      <c r="T17136" s="669"/>
      <c r="U17136" s="669"/>
      <c r="AG17136" s="873"/>
      <c r="AN17136" s="669"/>
      <c r="IG17136" s="1009"/>
      <c r="IH17136" s="1009"/>
      <c r="II17136" s="1009"/>
      <c r="IJ17136" s="1009"/>
      <c r="IK17136" s="1009"/>
      <c r="IL17136" s="1009"/>
      <c r="IM17136" s="1009"/>
    </row>
    <row r="17137" spans="17:247" x14ac:dyDescent="0.25">
      <c r="Q17137" s="1333"/>
      <c r="R17137" s="1333"/>
      <c r="S17137" s="669"/>
      <c r="T17137" s="669"/>
      <c r="U17137" s="669"/>
      <c r="AG17137" s="873"/>
      <c r="AN17137" s="669"/>
      <c r="IG17137" s="1009"/>
      <c r="IH17137" s="1009"/>
      <c r="II17137" s="1009"/>
      <c r="IJ17137" s="1009"/>
      <c r="IK17137" s="1009"/>
      <c r="IL17137" s="1009"/>
      <c r="IM17137" s="1009"/>
    </row>
    <row r="17138" spans="17:247" x14ac:dyDescent="0.25">
      <c r="Q17138" s="1333"/>
      <c r="R17138" s="1333"/>
      <c r="S17138" s="669"/>
      <c r="T17138" s="669"/>
      <c r="U17138" s="669"/>
      <c r="AG17138" s="873"/>
      <c r="AN17138" s="669"/>
      <c r="IG17138" s="1009"/>
      <c r="IH17138" s="1009"/>
      <c r="II17138" s="1009"/>
      <c r="IJ17138" s="1009"/>
      <c r="IK17138" s="1009"/>
      <c r="IL17138" s="1009"/>
      <c r="IM17138" s="1009"/>
    </row>
    <row r="17139" spans="17:247" x14ac:dyDescent="0.25">
      <c r="Q17139" s="1333"/>
      <c r="R17139" s="1333"/>
      <c r="S17139" s="669"/>
      <c r="T17139" s="669"/>
      <c r="U17139" s="669"/>
      <c r="AG17139" s="873"/>
      <c r="AN17139" s="669"/>
      <c r="IG17139" s="1009"/>
      <c r="IH17139" s="1009"/>
      <c r="II17139" s="1009"/>
      <c r="IJ17139" s="1009"/>
      <c r="IK17139" s="1009"/>
      <c r="IL17139" s="1009"/>
      <c r="IM17139" s="1009"/>
    </row>
    <row r="17140" spans="17:247" x14ac:dyDescent="0.25">
      <c r="Q17140" s="1333"/>
      <c r="R17140" s="1333"/>
      <c r="S17140" s="669"/>
      <c r="T17140" s="669"/>
      <c r="U17140" s="669"/>
      <c r="AG17140" s="873"/>
      <c r="AN17140" s="669"/>
      <c r="IG17140" s="1009"/>
      <c r="IH17140" s="1009"/>
      <c r="II17140" s="1009"/>
      <c r="IJ17140" s="1009"/>
      <c r="IK17140" s="1009"/>
      <c r="IL17140" s="1009"/>
      <c r="IM17140" s="1009"/>
    </row>
    <row r="17141" spans="17:247" x14ac:dyDescent="0.25">
      <c r="Q17141" s="1333"/>
      <c r="R17141" s="1333"/>
      <c r="S17141" s="669"/>
      <c r="T17141" s="669"/>
      <c r="U17141" s="669"/>
      <c r="AG17141" s="873"/>
      <c r="AN17141" s="669"/>
      <c r="IG17141" s="1009"/>
      <c r="IH17141" s="1009"/>
      <c r="II17141" s="1009"/>
      <c r="IJ17141" s="1009"/>
      <c r="IK17141" s="1009"/>
      <c r="IL17141" s="1009"/>
      <c r="IM17141" s="1009"/>
    </row>
    <row r="17142" spans="17:247" x14ac:dyDescent="0.25">
      <c r="Q17142" s="1333"/>
      <c r="R17142" s="1333"/>
      <c r="S17142" s="669"/>
      <c r="T17142" s="669"/>
      <c r="U17142" s="669"/>
      <c r="AG17142" s="873"/>
      <c r="AN17142" s="669"/>
      <c r="IG17142" s="1009"/>
      <c r="IH17142" s="1009"/>
      <c r="II17142" s="1009"/>
      <c r="IJ17142" s="1009"/>
      <c r="IK17142" s="1009"/>
      <c r="IL17142" s="1009"/>
      <c r="IM17142" s="1009"/>
    </row>
    <row r="17143" spans="17:247" x14ac:dyDescent="0.25">
      <c r="Q17143" s="1333"/>
      <c r="R17143" s="1333"/>
      <c r="S17143" s="669"/>
      <c r="T17143" s="669"/>
      <c r="U17143" s="669"/>
      <c r="AG17143" s="873"/>
      <c r="AN17143" s="669"/>
      <c r="IG17143" s="1009"/>
      <c r="IH17143" s="1009"/>
      <c r="II17143" s="1009"/>
      <c r="IJ17143" s="1009"/>
      <c r="IK17143" s="1009"/>
      <c r="IL17143" s="1009"/>
      <c r="IM17143" s="1009"/>
    </row>
    <row r="17144" spans="17:247" x14ac:dyDescent="0.25">
      <c r="Q17144" s="1333"/>
      <c r="R17144" s="1333"/>
      <c r="S17144" s="669"/>
      <c r="T17144" s="669"/>
      <c r="U17144" s="669"/>
      <c r="AG17144" s="873"/>
      <c r="AN17144" s="669"/>
      <c r="IG17144" s="1009"/>
      <c r="IH17144" s="1009"/>
      <c r="II17144" s="1009"/>
      <c r="IJ17144" s="1009"/>
      <c r="IK17144" s="1009"/>
      <c r="IL17144" s="1009"/>
      <c r="IM17144" s="1009"/>
    </row>
    <row r="17145" spans="17:247" x14ac:dyDescent="0.25">
      <c r="Q17145" s="1333"/>
      <c r="R17145" s="1333"/>
      <c r="S17145" s="669"/>
      <c r="T17145" s="669"/>
      <c r="U17145" s="669"/>
      <c r="AG17145" s="873"/>
      <c r="AN17145" s="669"/>
      <c r="IG17145" s="1009"/>
      <c r="IH17145" s="1009"/>
      <c r="II17145" s="1009"/>
      <c r="IJ17145" s="1009"/>
      <c r="IK17145" s="1009"/>
      <c r="IL17145" s="1009"/>
      <c r="IM17145" s="1009"/>
    </row>
    <row r="17146" spans="17:247" x14ac:dyDescent="0.25">
      <c r="Q17146" s="1333"/>
      <c r="R17146" s="1333"/>
      <c r="S17146" s="669"/>
      <c r="T17146" s="669"/>
      <c r="U17146" s="669"/>
      <c r="AG17146" s="873"/>
      <c r="AN17146" s="669"/>
      <c r="IG17146" s="1009"/>
      <c r="IH17146" s="1009"/>
      <c r="II17146" s="1009"/>
      <c r="IJ17146" s="1009"/>
      <c r="IK17146" s="1009"/>
      <c r="IL17146" s="1009"/>
      <c r="IM17146" s="1009"/>
    </row>
    <row r="17147" spans="17:247" x14ac:dyDescent="0.25">
      <c r="Q17147" s="1333"/>
      <c r="R17147" s="1333"/>
      <c r="S17147" s="669"/>
      <c r="T17147" s="669"/>
      <c r="U17147" s="669"/>
      <c r="AG17147" s="873"/>
      <c r="AN17147" s="669"/>
      <c r="IG17147" s="1009"/>
      <c r="IH17147" s="1009"/>
      <c r="II17147" s="1009"/>
      <c r="IJ17147" s="1009"/>
      <c r="IK17147" s="1009"/>
      <c r="IL17147" s="1009"/>
      <c r="IM17147" s="1009"/>
    </row>
    <row r="17148" spans="17:247" x14ac:dyDescent="0.25">
      <c r="Q17148" s="1333"/>
      <c r="R17148" s="1333"/>
      <c r="S17148" s="669"/>
      <c r="T17148" s="669"/>
      <c r="U17148" s="669"/>
      <c r="AG17148" s="873"/>
      <c r="AN17148" s="669"/>
      <c r="IG17148" s="1009"/>
      <c r="IH17148" s="1009"/>
      <c r="II17148" s="1009"/>
      <c r="IJ17148" s="1009"/>
      <c r="IK17148" s="1009"/>
      <c r="IL17148" s="1009"/>
      <c r="IM17148" s="1009"/>
    </row>
    <row r="17149" spans="17:247" x14ac:dyDescent="0.25">
      <c r="Q17149" s="1333"/>
      <c r="R17149" s="1333"/>
      <c r="S17149" s="669"/>
      <c r="T17149" s="669"/>
      <c r="U17149" s="669"/>
      <c r="AG17149" s="873"/>
      <c r="AN17149" s="669"/>
      <c r="IG17149" s="1009"/>
      <c r="IH17149" s="1009"/>
      <c r="II17149" s="1009"/>
      <c r="IJ17149" s="1009"/>
      <c r="IK17149" s="1009"/>
      <c r="IL17149" s="1009"/>
      <c r="IM17149" s="1009"/>
    </row>
    <row r="17150" spans="17:247" x14ac:dyDescent="0.25">
      <c r="Q17150" s="1333"/>
      <c r="R17150" s="1333"/>
      <c r="S17150" s="669"/>
      <c r="T17150" s="669"/>
      <c r="U17150" s="669"/>
      <c r="AG17150" s="873"/>
      <c r="AN17150" s="669"/>
      <c r="IG17150" s="1009"/>
      <c r="IH17150" s="1009"/>
      <c r="II17150" s="1009"/>
      <c r="IJ17150" s="1009"/>
      <c r="IK17150" s="1009"/>
      <c r="IL17150" s="1009"/>
      <c r="IM17150" s="1009"/>
    </row>
    <row r="17151" spans="17:247" x14ac:dyDescent="0.25">
      <c r="Q17151" s="1333"/>
      <c r="R17151" s="1333"/>
      <c r="S17151" s="669"/>
      <c r="T17151" s="669"/>
      <c r="U17151" s="669"/>
      <c r="AG17151" s="873"/>
      <c r="AN17151" s="669"/>
      <c r="IG17151" s="1009"/>
      <c r="IH17151" s="1009"/>
      <c r="II17151" s="1009"/>
      <c r="IJ17151" s="1009"/>
      <c r="IK17151" s="1009"/>
      <c r="IL17151" s="1009"/>
      <c r="IM17151" s="1009"/>
    </row>
    <row r="17152" spans="17:247" x14ac:dyDescent="0.25">
      <c r="Q17152" s="1333"/>
      <c r="R17152" s="1333"/>
      <c r="S17152" s="669"/>
      <c r="T17152" s="669"/>
      <c r="U17152" s="669"/>
      <c r="AG17152" s="873"/>
      <c r="AN17152" s="669"/>
      <c r="IG17152" s="1009"/>
      <c r="IH17152" s="1009"/>
      <c r="II17152" s="1009"/>
      <c r="IJ17152" s="1009"/>
      <c r="IK17152" s="1009"/>
      <c r="IL17152" s="1009"/>
      <c r="IM17152" s="1009"/>
    </row>
    <row r="17153" spans="17:247" x14ac:dyDescent="0.25">
      <c r="Q17153" s="1333"/>
      <c r="R17153" s="1333"/>
      <c r="S17153" s="669"/>
      <c r="T17153" s="669"/>
      <c r="U17153" s="669"/>
      <c r="AG17153" s="873"/>
      <c r="AN17153" s="669"/>
      <c r="IG17153" s="1009"/>
      <c r="IH17153" s="1009"/>
      <c r="II17153" s="1009"/>
      <c r="IJ17153" s="1009"/>
      <c r="IK17153" s="1009"/>
      <c r="IL17153" s="1009"/>
      <c r="IM17153" s="1009"/>
    </row>
    <row r="17154" spans="17:247" x14ac:dyDescent="0.25">
      <c r="Q17154" s="1333"/>
      <c r="R17154" s="1333"/>
      <c r="S17154" s="669"/>
      <c r="T17154" s="669"/>
      <c r="U17154" s="669"/>
      <c r="AG17154" s="873"/>
      <c r="AN17154" s="669"/>
      <c r="IG17154" s="1009"/>
      <c r="IH17154" s="1009"/>
      <c r="II17154" s="1009"/>
      <c r="IJ17154" s="1009"/>
      <c r="IK17154" s="1009"/>
      <c r="IL17154" s="1009"/>
      <c r="IM17154" s="1009"/>
    </row>
    <row r="17155" spans="17:247" x14ac:dyDescent="0.25">
      <c r="Q17155" s="1333"/>
      <c r="R17155" s="1333"/>
      <c r="S17155" s="669"/>
      <c r="T17155" s="669"/>
      <c r="U17155" s="669"/>
      <c r="AG17155" s="873"/>
      <c r="AN17155" s="669"/>
      <c r="IG17155" s="1009"/>
      <c r="IH17155" s="1009"/>
      <c r="II17155" s="1009"/>
      <c r="IJ17155" s="1009"/>
      <c r="IK17155" s="1009"/>
      <c r="IL17155" s="1009"/>
      <c r="IM17155" s="1009"/>
    </row>
    <row r="17156" spans="17:247" x14ac:dyDescent="0.25">
      <c r="Q17156" s="1333"/>
      <c r="R17156" s="1333"/>
      <c r="S17156" s="669"/>
      <c r="T17156" s="669"/>
      <c r="U17156" s="669"/>
      <c r="AG17156" s="873"/>
      <c r="AN17156" s="669"/>
      <c r="IG17156" s="1009"/>
      <c r="IH17156" s="1009"/>
      <c r="II17156" s="1009"/>
      <c r="IJ17156" s="1009"/>
      <c r="IK17156" s="1009"/>
      <c r="IL17156" s="1009"/>
      <c r="IM17156" s="1009"/>
    </row>
    <row r="17157" spans="17:247" x14ac:dyDescent="0.25">
      <c r="Q17157" s="1333"/>
      <c r="R17157" s="1333"/>
      <c r="S17157" s="669"/>
      <c r="T17157" s="669"/>
      <c r="U17157" s="669"/>
      <c r="AG17157" s="873"/>
      <c r="AN17157" s="669"/>
      <c r="IG17157" s="1009"/>
      <c r="IH17157" s="1009"/>
      <c r="II17157" s="1009"/>
      <c r="IJ17157" s="1009"/>
      <c r="IK17157" s="1009"/>
      <c r="IL17157" s="1009"/>
      <c r="IM17157" s="1009"/>
    </row>
    <row r="17158" spans="17:247" x14ac:dyDescent="0.25">
      <c r="Q17158" s="1333"/>
      <c r="R17158" s="1333"/>
      <c r="S17158" s="669"/>
      <c r="T17158" s="669"/>
      <c r="U17158" s="669"/>
      <c r="AG17158" s="873"/>
      <c r="AN17158" s="669"/>
      <c r="IG17158" s="1009"/>
      <c r="IH17158" s="1009"/>
      <c r="II17158" s="1009"/>
      <c r="IJ17158" s="1009"/>
      <c r="IK17158" s="1009"/>
      <c r="IL17158" s="1009"/>
      <c r="IM17158" s="1009"/>
    </row>
    <row r="17159" spans="17:247" x14ac:dyDescent="0.25">
      <c r="Q17159" s="1333"/>
      <c r="R17159" s="1333"/>
      <c r="S17159" s="669"/>
      <c r="T17159" s="669"/>
      <c r="U17159" s="669"/>
      <c r="AG17159" s="873"/>
      <c r="AN17159" s="669"/>
      <c r="IG17159" s="1009"/>
      <c r="IH17159" s="1009"/>
      <c r="II17159" s="1009"/>
      <c r="IJ17159" s="1009"/>
      <c r="IK17159" s="1009"/>
      <c r="IL17159" s="1009"/>
      <c r="IM17159" s="1009"/>
    </row>
    <row r="17160" spans="17:247" x14ac:dyDescent="0.25">
      <c r="Q17160" s="1333"/>
      <c r="R17160" s="1333"/>
      <c r="S17160" s="669"/>
      <c r="T17160" s="669"/>
      <c r="U17160" s="669"/>
      <c r="AG17160" s="873"/>
      <c r="AN17160" s="669"/>
      <c r="IG17160" s="1009"/>
      <c r="IH17160" s="1009"/>
      <c r="II17160" s="1009"/>
      <c r="IJ17160" s="1009"/>
      <c r="IK17160" s="1009"/>
      <c r="IL17160" s="1009"/>
      <c r="IM17160" s="1009"/>
    </row>
    <row r="17161" spans="17:247" x14ac:dyDescent="0.25">
      <c r="Q17161" s="1333"/>
      <c r="R17161" s="1333"/>
      <c r="S17161" s="669"/>
      <c r="T17161" s="669"/>
      <c r="U17161" s="669"/>
      <c r="AG17161" s="873"/>
      <c r="AN17161" s="669"/>
      <c r="IG17161" s="1009"/>
      <c r="IH17161" s="1009"/>
      <c r="II17161" s="1009"/>
      <c r="IJ17161" s="1009"/>
      <c r="IK17161" s="1009"/>
      <c r="IL17161" s="1009"/>
      <c r="IM17161" s="1009"/>
    </row>
    <row r="17162" spans="17:247" x14ac:dyDescent="0.25">
      <c r="Q17162" s="1333"/>
      <c r="R17162" s="1333"/>
      <c r="S17162" s="669"/>
      <c r="T17162" s="669"/>
      <c r="U17162" s="669"/>
      <c r="AG17162" s="873"/>
      <c r="AN17162" s="669"/>
      <c r="IG17162" s="1009"/>
      <c r="IH17162" s="1009"/>
      <c r="II17162" s="1009"/>
      <c r="IJ17162" s="1009"/>
      <c r="IK17162" s="1009"/>
      <c r="IL17162" s="1009"/>
      <c r="IM17162" s="1009"/>
    </row>
    <row r="17163" spans="17:247" x14ac:dyDescent="0.25">
      <c r="Q17163" s="1333"/>
      <c r="R17163" s="1333"/>
      <c r="S17163" s="669"/>
      <c r="T17163" s="669"/>
      <c r="U17163" s="669"/>
      <c r="AG17163" s="873"/>
      <c r="AN17163" s="669"/>
      <c r="IG17163" s="1009"/>
      <c r="IH17163" s="1009"/>
      <c r="II17163" s="1009"/>
      <c r="IJ17163" s="1009"/>
      <c r="IK17163" s="1009"/>
      <c r="IL17163" s="1009"/>
      <c r="IM17163" s="1009"/>
    </row>
    <row r="17164" spans="17:247" x14ac:dyDescent="0.25">
      <c r="Q17164" s="1333"/>
      <c r="R17164" s="1333"/>
      <c r="S17164" s="669"/>
      <c r="T17164" s="669"/>
      <c r="U17164" s="669"/>
      <c r="AG17164" s="873"/>
      <c r="AN17164" s="669"/>
      <c r="IG17164" s="1009"/>
      <c r="IH17164" s="1009"/>
      <c r="II17164" s="1009"/>
      <c r="IJ17164" s="1009"/>
      <c r="IK17164" s="1009"/>
      <c r="IL17164" s="1009"/>
      <c r="IM17164" s="1009"/>
    </row>
    <row r="17165" spans="17:247" x14ac:dyDescent="0.25">
      <c r="Q17165" s="1333"/>
      <c r="R17165" s="1333"/>
      <c r="S17165" s="669"/>
      <c r="T17165" s="669"/>
      <c r="U17165" s="669"/>
      <c r="AG17165" s="873"/>
      <c r="AN17165" s="669"/>
      <c r="IG17165" s="1009"/>
      <c r="IH17165" s="1009"/>
      <c r="II17165" s="1009"/>
      <c r="IJ17165" s="1009"/>
      <c r="IK17165" s="1009"/>
      <c r="IL17165" s="1009"/>
      <c r="IM17165" s="1009"/>
    </row>
    <row r="17166" spans="17:247" x14ac:dyDescent="0.25">
      <c r="Q17166" s="1333"/>
      <c r="R17166" s="1333"/>
      <c r="S17166" s="669"/>
      <c r="T17166" s="669"/>
      <c r="U17166" s="669"/>
      <c r="AG17166" s="873"/>
      <c r="AN17166" s="669"/>
      <c r="IG17166" s="1009"/>
      <c r="IH17166" s="1009"/>
      <c r="II17166" s="1009"/>
      <c r="IJ17166" s="1009"/>
      <c r="IK17166" s="1009"/>
      <c r="IL17166" s="1009"/>
      <c r="IM17166" s="1009"/>
    </row>
    <row r="17167" spans="17:247" x14ac:dyDescent="0.25">
      <c r="Q17167" s="1333"/>
      <c r="R17167" s="1333"/>
      <c r="S17167" s="669"/>
      <c r="T17167" s="669"/>
      <c r="U17167" s="669"/>
      <c r="AG17167" s="873"/>
      <c r="AN17167" s="669"/>
      <c r="IG17167" s="1009"/>
      <c r="IH17167" s="1009"/>
      <c r="II17167" s="1009"/>
      <c r="IJ17167" s="1009"/>
      <c r="IK17167" s="1009"/>
      <c r="IL17167" s="1009"/>
      <c r="IM17167" s="1009"/>
    </row>
    <row r="17168" spans="17:247" x14ac:dyDescent="0.25">
      <c r="Q17168" s="1333"/>
      <c r="R17168" s="1333"/>
      <c r="S17168" s="669"/>
      <c r="T17168" s="669"/>
      <c r="U17168" s="669"/>
      <c r="AG17168" s="873"/>
      <c r="AN17168" s="669"/>
      <c r="IG17168" s="1009"/>
      <c r="IH17168" s="1009"/>
      <c r="II17168" s="1009"/>
      <c r="IJ17168" s="1009"/>
      <c r="IK17168" s="1009"/>
      <c r="IL17168" s="1009"/>
      <c r="IM17168" s="1009"/>
    </row>
    <row r="17169" spans="17:247" x14ac:dyDescent="0.25">
      <c r="Q17169" s="1333"/>
      <c r="R17169" s="1333"/>
      <c r="S17169" s="669"/>
      <c r="T17169" s="669"/>
      <c r="U17169" s="669"/>
      <c r="AG17169" s="873"/>
      <c r="AN17169" s="669"/>
      <c r="IG17169" s="1009"/>
      <c r="IH17169" s="1009"/>
      <c r="II17169" s="1009"/>
      <c r="IJ17169" s="1009"/>
      <c r="IK17169" s="1009"/>
      <c r="IL17169" s="1009"/>
      <c r="IM17169" s="1009"/>
    </row>
    <row r="17170" spans="17:247" x14ac:dyDescent="0.25">
      <c r="Q17170" s="1333"/>
      <c r="R17170" s="1333"/>
      <c r="S17170" s="669"/>
      <c r="T17170" s="669"/>
      <c r="U17170" s="669"/>
      <c r="AG17170" s="873"/>
      <c r="AN17170" s="669"/>
      <c r="IG17170" s="1009"/>
      <c r="IH17170" s="1009"/>
      <c r="II17170" s="1009"/>
      <c r="IJ17170" s="1009"/>
      <c r="IK17170" s="1009"/>
      <c r="IL17170" s="1009"/>
      <c r="IM17170" s="1009"/>
    </row>
    <row r="17171" spans="17:247" x14ac:dyDescent="0.25">
      <c r="Q17171" s="1333"/>
      <c r="R17171" s="1333"/>
      <c r="S17171" s="669"/>
      <c r="T17171" s="669"/>
      <c r="U17171" s="669"/>
      <c r="AG17171" s="873"/>
      <c r="AN17171" s="669"/>
      <c r="IG17171" s="1009"/>
      <c r="IH17171" s="1009"/>
      <c r="II17171" s="1009"/>
      <c r="IJ17171" s="1009"/>
      <c r="IK17171" s="1009"/>
      <c r="IL17171" s="1009"/>
      <c r="IM17171" s="1009"/>
    </row>
    <row r="17172" spans="17:247" x14ac:dyDescent="0.25">
      <c r="Q17172" s="1333"/>
      <c r="R17172" s="1333"/>
      <c r="S17172" s="669"/>
      <c r="T17172" s="669"/>
      <c r="U17172" s="669"/>
      <c r="AG17172" s="873"/>
      <c r="AN17172" s="669"/>
      <c r="IG17172" s="1009"/>
      <c r="IH17172" s="1009"/>
      <c r="II17172" s="1009"/>
      <c r="IJ17172" s="1009"/>
      <c r="IK17172" s="1009"/>
      <c r="IL17172" s="1009"/>
      <c r="IM17172" s="1009"/>
    </row>
    <row r="17173" spans="17:247" x14ac:dyDescent="0.25">
      <c r="Q17173" s="1333"/>
      <c r="R17173" s="1333"/>
      <c r="S17173" s="669"/>
      <c r="T17173" s="669"/>
      <c r="U17173" s="669"/>
      <c r="AG17173" s="873"/>
      <c r="AN17173" s="669"/>
      <c r="IG17173" s="1009"/>
      <c r="IH17173" s="1009"/>
      <c r="II17173" s="1009"/>
      <c r="IJ17173" s="1009"/>
      <c r="IK17173" s="1009"/>
      <c r="IL17173" s="1009"/>
      <c r="IM17173" s="1009"/>
    </row>
    <row r="17174" spans="17:247" x14ac:dyDescent="0.25">
      <c r="Q17174" s="1333"/>
      <c r="R17174" s="1333"/>
      <c r="S17174" s="669"/>
      <c r="T17174" s="669"/>
      <c r="U17174" s="669"/>
      <c r="AG17174" s="873"/>
      <c r="AN17174" s="669"/>
      <c r="IG17174" s="1009"/>
      <c r="IH17174" s="1009"/>
      <c r="II17174" s="1009"/>
      <c r="IJ17174" s="1009"/>
      <c r="IK17174" s="1009"/>
      <c r="IL17174" s="1009"/>
      <c r="IM17174" s="1009"/>
    </row>
    <row r="17175" spans="17:247" x14ac:dyDescent="0.25">
      <c r="Q17175" s="1333"/>
      <c r="R17175" s="1333"/>
      <c r="S17175" s="669"/>
      <c r="T17175" s="669"/>
      <c r="U17175" s="669"/>
      <c r="AG17175" s="873"/>
      <c r="AN17175" s="669"/>
      <c r="IG17175" s="1009"/>
      <c r="IH17175" s="1009"/>
      <c r="II17175" s="1009"/>
      <c r="IJ17175" s="1009"/>
      <c r="IK17175" s="1009"/>
      <c r="IL17175" s="1009"/>
      <c r="IM17175" s="1009"/>
    </row>
    <row r="17176" spans="17:247" x14ac:dyDescent="0.25">
      <c r="Q17176" s="1333"/>
      <c r="R17176" s="1333"/>
      <c r="S17176" s="669"/>
      <c r="T17176" s="669"/>
      <c r="U17176" s="669"/>
      <c r="AG17176" s="873"/>
      <c r="AN17176" s="669"/>
      <c r="IG17176" s="1009"/>
      <c r="IH17176" s="1009"/>
      <c r="II17176" s="1009"/>
      <c r="IJ17176" s="1009"/>
      <c r="IK17176" s="1009"/>
      <c r="IL17176" s="1009"/>
      <c r="IM17176" s="1009"/>
    </row>
    <row r="17177" spans="17:247" x14ac:dyDescent="0.25">
      <c r="Q17177" s="1333"/>
      <c r="R17177" s="1333"/>
      <c r="S17177" s="669"/>
      <c r="T17177" s="669"/>
      <c r="U17177" s="669"/>
      <c r="AG17177" s="873"/>
      <c r="AN17177" s="669"/>
      <c r="IG17177" s="1009"/>
      <c r="IH17177" s="1009"/>
      <c r="II17177" s="1009"/>
      <c r="IJ17177" s="1009"/>
      <c r="IK17177" s="1009"/>
      <c r="IL17177" s="1009"/>
      <c r="IM17177" s="1009"/>
    </row>
    <row r="17178" spans="17:247" x14ac:dyDescent="0.25">
      <c r="Q17178" s="1333"/>
      <c r="R17178" s="1333"/>
      <c r="S17178" s="669"/>
      <c r="T17178" s="669"/>
      <c r="U17178" s="669"/>
      <c r="AG17178" s="873"/>
      <c r="AN17178" s="669"/>
      <c r="IG17178" s="1009"/>
      <c r="IH17178" s="1009"/>
      <c r="II17178" s="1009"/>
      <c r="IJ17178" s="1009"/>
      <c r="IK17178" s="1009"/>
      <c r="IL17178" s="1009"/>
      <c r="IM17178" s="1009"/>
    </row>
    <row r="17179" spans="17:247" x14ac:dyDescent="0.25">
      <c r="Q17179" s="1333"/>
      <c r="R17179" s="1333"/>
      <c r="S17179" s="669"/>
      <c r="T17179" s="669"/>
      <c r="U17179" s="669"/>
      <c r="AG17179" s="873"/>
      <c r="AN17179" s="669"/>
      <c r="IG17179" s="1009"/>
      <c r="IH17179" s="1009"/>
      <c r="II17179" s="1009"/>
      <c r="IJ17179" s="1009"/>
      <c r="IK17179" s="1009"/>
      <c r="IL17179" s="1009"/>
      <c r="IM17179" s="1009"/>
    </row>
    <row r="17180" spans="17:247" x14ac:dyDescent="0.25">
      <c r="Q17180" s="1333"/>
      <c r="R17180" s="1333"/>
      <c r="S17180" s="669"/>
      <c r="T17180" s="669"/>
      <c r="U17180" s="669"/>
      <c r="AG17180" s="873"/>
      <c r="AN17180" s="669"/>
      <c r="IG17180" s="1009"/>
      <c r="IH17180" s="1009"/>
      <c r="II17180" s="1009"/>
      <c r="IJ17180" s="1009"/>
      <c r="IK17180" s="1009"/>
      <c r="IL17180" s="1009"/>
      <c r="IM17180" s="1009"/>
    </row>
    <row r="17181" spans="17:247" x14ac:dyDescent="0.25">
      <c r="Q17181" s="1333"/>
      <c r="R17181" s="1333"/>
      <c r="S17181" s="669"/>
      <c r="T17181" s="669"/>
      <c r="U17181" s="669"/>
      <c r="AG17181" s="873"/>
      <c r="AN17181" s="669"/>
      <c r="IG17181" s="1009"/>
      <c r="IH17181" s="1009"/>
      <c r="II17181" s="1009"/>
      <c r="IJ17181" s="1009"/>
      <c r="IK17181" s="1009"/>
      <c r="IL17181" s="1009"/>
      <c r="IM17181" s="1009"/>
    </row>
    <row r="17182" spans="17:247" x14ac:dyDescent="0.25">
      <c r="Q17182" s="1333"/>
      <c r="R17182" s="1333"/>
      <c r="S17182" s="669"/>
      <c r="T17182" s="669"/>
      <c r="U17182" s="669"/>
      <c r="AG17182" s="873"/>
      <c r="AN17182" s="669"/>
      <c r="IG17182" s="1009"/>
      <c r="IH17182" s="1009"/>
      <c r="II17182" s="1009"/>
      <c r="IJ17182" s="1009"/>
      <c r="IK17182" s="1009"/>
      <c r="IL17182" s="1009"/>
      <c r="IM17182" s="1009"/>
    </row>
    <row r="17183" spans="17:247" x14ac:dyDescent="0.25">
      <c r="Q17183" s="1333"/>
      <c r="R17183" s="1333"/>
      <c r="S17183" s="669"/>
      <c r="T17183" s="669"/>
      <c r="U17183" s="669"/>
      <c r="AG17183" s="873"/>
      <c r="AN17183" s="669"/>
      <c r="IG17183" s="1009"/>
      <c r="IH17183" s="1009"/>
      <c r="II17183" s="1009"/>
      <c r="IJ17183" s="1009"/>
      <c r="IK17183" s="1009"/>
      <c r="IL17183" s="1009"/>
      <c r="IM17183" s="1009"/>
    </row>
    <row r="17184" spans="17:247" x14ac:dyDescent="0.25">
      <c r="Q17184" s="1333"/>
      <c r="R17184" s="1333"/>
      <c r="S17184" s="669"/>
      <c r="T17184" s="669"/>
      <c r="U17184" s="669"/>
      <c r="AG17184" s="873"/>
      <c r="AN17184" s="669"/>
      <c r="IG17184" s="1009"/>
      <c r="IH17184" s="1009"/>
      <c r="II17184" s="1009"/>
      <c r="IJ17184" s="1009"/>
      <c r="IK17184" s="1009"/>
      <c r="IL17184" s="1009"/>
      <c r="IM17184" s="1009"/>
    </row>
    <row r="17185" spans="17:247" x14ac:dyDescent="0.25">
      <c r="Q17185" s="1333"/>
      <c r="R17185" s="1333"/>
      <c r="S17185" s="669"/>
      <c r="T17185" s="669"/>
      <c r="U17185" s="669"/>
      <c r="AG17185" s="873"/>
      <c r="AN17185" s="669"/>
      <c r="IG17185" s="1009"/>
      <c r="IH17185" s="1009"/>
      <c r="II17185" s="1009"/>
      <c r="IJ17185" s="1009"/>
      <c r="IK17185" s="1009"/>
      <c r="IL17185" s="1009"/>
      <c r="IM17185" s="1009"/>
    </row>
    <row r="17186" spans="17:247" x14ac:dyDescent="0.25">
      <c r="Q17186" s="1333"/>
      <c r="R17186" s="1333"/>
      <c r="S17186" s="669"/>
      <c r="T17186" s="669"/>
      <c r="U17186" s="669"/>
      <c r="AG17186" s="873"/>
      <c r="AN17186" s="669"/>
      <c r="IG17186" s="1009"/>
      <c r="IH17186" s="1009"/>
      <c r="II17186" s="1009"/>
      <c r="IJ17186" s="1009"/>
      <c r="IK17186" s="1009"/>
      <c r="IL17186" s="1009"/>
      <c r="IM17186" s="1009"/>
    </row>
    <row r="17187" spans="17:247" x14ac:dyDescent="0.25">
      <c r="Q17187" s="1333"/>
      <c r="R17187" s="1333"/>
      <c r="S17187" s="669"/>
      <c r="T17187" s="669"/>
      <c r="U17187" s="669"/>
      <c r="AG17187" s="873"/>
      <c r="AN17187" s="669"/>
      <c r="IG17187" s="1009"/>
      <c r="IH17187" s="1009"/>
      <c r="II17187" s="1009"/>
      <c r="IJ17187" s="1009"/>
      <c r="IK17187" s="1009"/>
      <c r="IL17187" s="1009"/>
      <c r="IM17187" s="1009"/>
    </row>
    <row r="17188" spans="17:247" x14ac:dyDescent="0.25">
      <c r="Q17188" s="1333"/>
      <c r="R17188" s="1333"/>
      <c r="S17188" s="669"/>
      <c r="T17188" s="669"/>
      <c r="U17188" s="669"/>
      <c r="AG17188" s="873"/>
      <c r="AN17188" s="669"/>
      <c r="IG17188" s="1009"/>
      <c r="IH17188" s="1009"/>
      <c r="II17188" s="1009"/>
      <c r="IJ17188" s="1009"/>
      <c r="IK17188" s="1009"/>
      <c r="IL17188" s="1009"/>
      <c r="IM17188" s="1009"/>
    </row>
    <row r="17189" spans="17:247" x14ac:dyDescent="0.25">
      <c r="Q17189" s="1333"/>
      <c r="R17189" s="1333"/>
      <c r="S17189" s="669"/>
      <c r="T17189" s="669"/>
      <c r="U17189" s="669"/>
      <c r="AG17189" s="873"/>
      <c r="AN17189" s="669"/>
      <c r="IG17189" s="1009"/>
      <c r="IH17189" s="1009"/>
      <c r="II17189" s="1009"/>
      <c r="IJ17189" s="1009"/>
      <c r="IK17189" s="1009"/>
      <c r="IL17189" s="1009"/>
      <c r="IM17189" s="1009"/>
    </row>
    <row r="17190" spans="17:247" x14ac:dyDescent="0.25">
      <c r="Q17190" s="1333"/>
      <c r="R17190" s="1333"/>
      <c r="S17190" s="669"/>
      <c r="T17190" s="669"/>
      <c r="U17190" s="669"/>
      <c r="AG17190" s="873"/>
      <c r="AN17190" s="669"/>
      <c r="IG17190" s="1009"/>
      <c r="IH17190" s="1009"/>
      <c r="II17190" s="1009"/>
      <c r="IJ17190" s="1009"/>
      <c r="IK17190" s="1009"/>
      <c r="IL17190" s="1009"/>
      <c r="IM17190" s="1009"/>
    </row>
    <row r="17191" spans="17:247" x14ac:dyDescent="0.25">
      <c r="Q17191" s="1333"/>
      <c r="R17191" s="1333"/>
      <c r="S17191" s="669"/>
      <c r="T17191" s="669"/>
      <c r="U17191" s="669"/>
      <c r="AG17191" s="873"/>
      <c r="AN17191" s="669"/>
      <c r="IG17191" s="1009"/>
      <c r="IH17191" s="1009"/>
      <c r="II17191" s="1009"/>
      <c r="IJ17191" s="1009"/>
      <c r="IK17191" s="1009"/>
      <c r="IL17191" s="1009"/>
      <c r="IM17191" s="1009"/>
    </row>
    <row r="17192" spans="17:247" x14ac:dyDescent="0.25">
      <c r="Q17192" s="1333"/>
      <c r="R17192" s="1333"/>
      <c r="S17192" s="669"/>
      <c r="T17192" s="669"/>
      <c r="U17192" s="669"/>
      <c r="AG17192" s="873"/>
      <c r="AN17192" s="669"/>
      <c r="IG17192" s="1009"/>
      <c r="IH17192" s="1009"/>
      <c r="II17192" s="1009"/>
      <c r="IJ17192" s="1009"/>
      <c r="IK17192" s="1009"/>
      <c r="IL17192" s="1009"/>
      <c r="IM17192" s="1009"/>
    </row>
    <row r="17193" spans="17:247" x14ac:dyDescent="0.25">
      <c r="Q17193" s="1333"/>
      <c r="R17193" s="1333"/>
      <c r="S17193" s="669"/>
      <c r="T17193" s="669"/>
      <c r="U17193" s="669"/>
      <c r="AG17193" s="873"/>
      <c r="AN17193" s="669"/>
      <c r="IG17193" s="1009"/>
      <c r="IH17193" s="1009"/>
      <c r="II17193" s="1009"/>
      <c r="IJ17193" s="1009"/>
      <c r="IK17193" s="1009"/>
      <c r="IL17193" s="1009"/>
      <c r="IM17193" s="1009"/>
    </row>
    <row r="17194" spans="17:247" x14ac:dyDescent="0.25">
      <c r="Q17194" s="1333"/>
      <c r="R17194" s="1333"/>
      <c r="S17194" s="669"/>
      <c r="T17194" s="669"/>
      <c r="U17194" s="669"/>
      <c r="AG17194" s="873"/>
      <c r="AN17194" s="669"/>
      <c r="IG17194" s="1009"/>
      <c r="IH17194" s="1009"/>
      <c r="II17194" s="1009"/>
      <c r="IJ17194" s="1009"/>
      <c r="IK17194" s="1009"/>
      <c r="IL17194" s="1009"/>
      <c r="IM17194" s="1009"/>
    </row>
    <row r="17195" spans="17:247" x14ac:dyDescent="0.25">
      <c r="Q17195" s="1333"/>
      <c r="R17195" s="1333"/>
      <c r="S17195" s="669"/>
      <c r="T17195" s="669"/>
      <c r="U17195" s="669"/>
      <c r="AG17195" s="873"/>
      <c r="AN17195" s="669"/>
      <c r="IG17195" s="1009"/>
      <c r="IH17195" s="1009"/>
      <c r="II17195" s="1009"/>
      <c r="IJ17195" s="1009"/>
      <c r="IK17195" s="1009"/>
      <c r="IL17195" s="1009"/>
      <c r="IM17195" s="1009"/>
    </row>
    <row r="17196" spans="17:247" x14ac:dyDescent="0.25">
      <c r="Q17196" s="1333"/>
      <c r="R17196" s="1333"/>
      <c r="S17196" s="669"/>
      <c r="T17196" s="669"/>
      <c r="U17196" s="669"/>
      <c r="AG17196" s="873"/>
      <c r="AN17196" s="669"/>
      <c r="IG17196" s="1009"/>
      <c r="IH17196" s="1009"/>
      <c r="II17196" s="1009"/>
      <c r="IJ17196" s="1009"/>
      <c r="IK17196" s="1009"/>
      <c r="IL17196" s="1009"/>
      <c r="IM17196" s="1009"/>
    </row>
    <row r="17197" spans="17:247" x14ac:dyDescent="0.25">
      <c r="Q17197" s="1333"/>
      <c r="R17197" s="1333"/>
      <c r="S17197" s="669"/>
      <c r="T17197" s="669"/>
      <c r="U17197" s="669"/>
      <c r="AG17197" s="873"/>
      <c r="AN17197" s="669"/>
      <c r="IG17197" s="1009"/>
      <c r="IH17197" s="1009"/>
      <c r="II17197" s="1009"/>
      <c r="IJ17197" s="1009"/>
      <c r="IK17197" s="1009"/>
      <c r="IL17197" s="1009"/>
      <c r="IM17197" s="1009"/>
    </row>
    <row r="17198" spans="17:247" x14ac:dyDescent="0.25">
      <c r="Q17198" s="1333"/>
      <c r="R17198" s="1333"/>
      <c r="S17198" s="669"/>
      <c r="T17198" s="669"/>
      <c r="U17198" s="669"/>
      <c r="AG17198" s="873"/>
      <c r="AN17198" s="669"/>
      <c r="IG17198" s="1009"/>
      <c r="IH17198" s="1009"/>
      <c r="II17198" s="1009"/>
      <c r="IJ17198" s="1009"/>
      <c r="IK17198" s="1009"/>
      <c r="IL17198" s="1009"/>
      <c r="IM17198" s="1009"/>
    </row>
    <row r="17199" spans="17:247" x14ac:dyDescent="0.25">
      <c r="Q17199" s="1333"/>
      <c r="R17199" s="1333"/>
      <c r="S17199" s="669"/>
      <c r="T17199" s="669"/>
      <c r="U17199" s="669"/>
      <c r="AG17199" s="873"/>
      <c r="AN17199" s="669"/>
      <c r="IG17199" s="1009"/>
      <c r="IH17199" s="1009"/>
      <c r="II17199" s="1009"/>
      <c r="IJ17199" s="1009"/>
      <c r="IK17199" s="1009"/>
      <c r="IL17199" s="1009"/>
      <c r="IM17199" s="1009"/>
    </row>
    <row r="17200" spans="17:247" x14ac:dyDescent="0.25">
      <c r="Q17200" s="1333"/>
      <c r="R17200" s="1333"/>
      <c r="S17200" s="669"/>
      <c r="T17200" s="669"/>
      <c r="U17200" s="669"/>
      <c r="AG17200" s="873"/>
      <c r="AN17200" s="669"/>
      <c r="IG17200" s="1009"/>
      <c r="IH17200" s="1009"/>
      <c r="II17200" s="1009"/>
      <c r="IJ17200" s="1009"/>
      <c r="IK17200" s="1009"/>
      <c r="IL17200" s="1009"/>
      <c r="IM17200" s="1009"/>
    </row>
    <row r="17201" spans="17:247" x14ac:dyDescent="0.25">
      <c r="Q17201" s="1333"/>
      <c r="R17201" s="1333"/>
      <c r="S17201" s="669"/>
      <c r="T17201" s="669"/>
      <c r="U17201" s="669"/>
      <c r="AG17201" s="873"/>
      <c r="AN17201" s="669"/>
      <c r="IG17201" s="1009"/>
      <c r="IH17201" s="1009"/>
      <c r="II17201" s="1009"/>
      <c r="IJ17201" s="1009"/>
      <c r="IK17201" s="1009"/>
      <c r="IL17201" s="1009"/>
      <c r="IM17201" s="1009"/>
    </row>
    <row r="17202" spans="17:247" x14ac:dyDescent="0.25">
      <c r="Q17202" s="1333"/>
      <c r="R17202" s="1333"/>
      <c r="S17202" s="669"/>
      <c r="T17202" s="669"/>
      <c r="U17202" s="669"/>
      <c r="AG17202" s="873"/>
      <c r="AN17202" s="669"/>
      <c r="IG17202" s="1009"/>
      <c r="IH17202" s="1009"/>
      <c r="II17202" s="1009"/>
      <c r="IJ17202" s="1009"/>
      <c r="IK17202" s="1009"/>
      <c r="IL17202" s="1009"/>
      <c r="IM17202" s="1009"/>
    </row>
    <row r="17203" spans="17:247" x14ac:dyDescent="0.25">
      <c r="Q17203" s="1333"/>
      <c r="R17203" s="1333"/>
      <c r="S17203" s="669"/>
      <c r="T17203" s="669"/>
      <c r="U17203" s="669"/>
      <c r="AG17203" s="873"/>
      <c r="AN17203" s="669"/>
      <c r="IG17203" s="1009"/>
      <c r="IH17203" s="1009"/>
      <c r="II17203" s="1009"/>
      <c r="IJ17203" s="1009"/>
      <c r="IK17203" s="1009"/>
      <c r="IL17203" s="1009"/>
      <c r="IM17203" s="1009"/>
    </row>
    <row r="17204" spans="17:247" x14ac:dyDescent="0.25">
      <c r="Q17204" s="1333"/>
      <c r="R17204" s="1333"/>
      <c r="S17204" s="669"/>
      <c r="T17204" s="669"/>
      <c r="U17204" s="669"/>
      <c r="AG17204" s="873"/>
      <c r="AN17204" s="669"/>
      <c r="IG17204" s="1009"/>
      <c r="IH17204" s="1009"/>
      <c r="II17204" s="1009"/>
      <c r="IJ17204" s="1009"/>
      <c r="IK17204" s="1009"/>
      <c r="IL17204" s="1009"/>
      <c r="IM17204" s="1009"/>
    </row>
    <row r="17205" spans="17:247" x14ac:dyDescent="0.25">
      <c r="Q17205" s="1333"/>
      <c r="R17205" s="1333"/>
      <c r="S17205" s="669"/>
      <c r="T17205" s="669"/>
      <c r="U17205" s="669"/>
      <c r="AG17205" s="873"/>
      <c r="AN17205" s="669"/>
      <c r="IG17205" s="1009"/>
      <c r="IH17205" s="1009"/>
      <c r="II17205" s="1009"/>
      <c r="IJ17205" s="1009"/>
      <c r="IK17205" s="1009"/>
      <c r="IL17205" s="1009"/>
      <c r="IM17205" s="1009"/>
    </row>
    <row r="17206" spans="17:247" x14ac:dyDescent="0.25">
      <c r="Q17206" s="1333"/>
      <c r="R17206" s="1333"/>
      <c r="S17206" s="669"/>
      <c r="T17206" s="669"/>
      <c r="U17206" s="669"/>
      <c r="AG17206" s="873"/>
      <c r="AN17206" s="669"/>
      <c r="IG17206" s="1009"/>
      <c r="IH17206" s="1009"/>
      <c r="II17206" s="1009"/>
      <c r="IJ17206" s="1009"/>
      <c r="IK17206" s="1009"/>
      <c r="IL17206" s="1009"/>
      <c r="IM17206" s="1009"/>
    </row>
    <row r="17207" spans="17:247" x14ac:dyDescent="0.25">
      <c r="Q17207" s="1333"/>
      <c r="R17207" s="1333"/>
      <c r="S17207" s="669"/>
      <c r="T17207" s="669"/>
      <c r="U17207" s="669"/>
      <c r="AG17207" s="873"/>
      <c r="AN17207" s="669"/>
      <c r="IG17207" s="1009"/>
      <c r="IH17207" s="1009"/>
      <c r="II17207" s="1009"/>
      <c r="IJ17207" s="1009"/>
      <c r="IK17207" s="1009"/>
      <c r="IL17207" s="1009"/>
      <c r="IM17207" s="1009"/>
    </row>
    <row r="17208" spans="17:247" x14ac:dyDescent="0.25">
      <c r="Q17208" s="1333"/>
      <c r="R17208" s="1333"/>
      <c r="S17208" s="669"/>
      <c r="T17208" s="669"/>
      <c r="U17208" s="669"/>
      <c r="AG17208" s="873"/>
      <c r="AN17208" s="669"/>
      <c r="IG17208" s="1009"/>
      <c r="IH17208" s="1009"/>
      <c r="II17208" s="1009"/>
      <c r="IJ17208" s="1009"/>
      <c r="IK17208" s="1009"/>
      <c r="IL17208" s="1009"/>
      <c r="IM17208" s="1009"/>
    </row>
    <row r="17209" spans="17:247" x14ac:dyDescent="0.25">
      <c r="Q17209" s="1333"/>
      <c r="R17209" s="1333"/>
      <c r="S17209" s="669"/>
      <c r="T17209" s="669"/>
      <c r="U17209" s="669"/>
      <c r="AG17209" s="873"/>
      <c r="AN17209" s="669"/>
      <c r="IG17209" s="1009"/>
      <c r="IH17209" s="1009"/>
      <c r="II17209" s="1009"/>
      <c r="IJ17209" s="1009"/>
      <c r="IK17209" s="1009"/>
      <c r="IL17209" s="1009"/>
      <c r="IM17209" s="1009"/>
    </row>
    <row r="17210" spans="17:247" x14ac:dyDescent="0.25">
      <c r="Q17210" s="1333"/>
      <c r="R17210" s="1333"/>
      <c r="S17210" s="669"/>
      <c r="T17210" s="669"/>
      <c r="U17210" s="669"/>
      <c r="AG17210" s="873"/>
      <c r="AN17210" s="669"/>
      <c r="IG17210" s="1009"/>
      <c r="IH17210" s="1009"/>
      <c r="II17210" s="1009"/>
      <c r="IJ17210" s="1009"/>
      <c r="IK17210" s="1009"/>
      <c r="IL17210" s="1009"/>
      <c r="IM17210" s="1009"/>
    </row>
    <row r="17211" spans="17:247" x14ac:dyDescent="0.25">
      <c r="Q17211" s="1333"/>
      <c r="R17211" s="1333"/>
      <c r="S17211" s="669"/>
      <c r="T17211" s="669"/>
      <c r="U17211" s="669"/>
      <c r="AG17211" s="873"/>
      <c r="AN17211" s="669"/>
      <c r="IG17211" s="1009"/>
      <c r="IH17211" s="1009"/>
      <c r="II17211" s="1009"/>
      <c r="IJ17211" s="1009"/>
      <c r="IK17211" s="1009"/>
      <c r="IL17211" s="1009"/>
      <c r="IM17211" s="1009"/>
    </row>
    <row r="17212" spans="17:247" x14ac:dyDescent="0.25">
      <c r="Q17212" s="1333"/>
      <c r="R17212" s="1333"/>
      <c r="S17212" s="669"/>
      <c r="T17212" s="669"/>
      <c r="U17212" s="669"/>
      <c r="AG17212" s="873"/>
      <c r="AN17212" s="669"/>
      <c r="IG17212" s="1009"/>
      <c r="IH17212" s="1009"/>
      <c r="II17212" s="1009"/>
      <c r="IJ17212" s="1009"/>
      <c r="IK17212" s="1009"/>
      <c r="IL17212" s="1009"/>
      <c r="IM17212" s="1009"/>
    </row>
    <row r="17213" spans="17:247" x14ac:dyDescent="0.25">
      <c r="Q17213" s="1333"/>
      <c r="R17213" s="1333"/>
      <c r="S17213" s="669"/>
      <c r="T17213" s="669"/>
      <c r="U17213" s="669"/>
      <c r="AG17213" s="873"/>
      <c r="AN17213" s="669"/>
      <c r="IG17213" s="1009"/>
      <c r="IH17213" s="1009"/>
      <c r="II17213" s="1009"/>
      <c r="IJ17213" s="1009"/>
      <c r="IK17213" s="1009"/>
      <c r="IL17213" s="1009"/>
      <c r="IM17213" s="1009"/>
    </row>
    <row r="17214" spans="17:247" x14ac:dyDescent="0.25">
      <c r="Q17214" s="1333"/>
      <c r="R17214" s="1333"/>
      <c r="S17214" s="669"/>
      <c r="T17214" s="669"/>
      <c r="U17214" s="669"/>
      <c r="AG17214" s="873"/>
      <c r="AN17214" s="669"/>
      <c r="IG17214" s="1009"/>
      <c r="IH17214" s="1009"/>
      <c r="II17214" s="1009"/>
      <c r="IJ17214" s="1009"/>
      <c r="IK17214" s="1009"/>
      <c r="IL17214" s="1009"/>
      <c r="IM17214" s="1009"/>
    </row>
    <row r="17215" spans="17:247" x14ac:dyDescent="0.25">
      <c r="Q17215" s="1333"/>
      <c r="R17215" s="1333"/>
      <c r="S17215" s="669"/>
      <c r="T17215" s="669"/>
      <c r="U17215" s="669"/>
      <c r="AG17215" s="873"/>
      <c r="AN17215" s="669"/>
      <c r="IG17215" s="1009"/>
      <c r="IH17215" s="1009"/>
      <c r="II17215" s="1009"/>
      <c r="IJ17215" s="1009"/>
      <c r="IK17215" s="1009"/>
      <c r="IL17215" s="1009"/>
      <c r="IM17215" s="1009"/>
    </row>
    <row r="17216" spans="17:247" x14ac:dyDescent="0.25">
      <c r="Q17216" s="1333"/>
      <c r="R17216" s="1333"/>
      <c r="S17216" s="669"/>
      <c r="T17216" s="669"/>
      <c r="U17216" s="669"/>
      <c r="AG17216" s="873"/>
      <c r="AN17216" s="669"/>
      <c r="IG17216" s="1009"/>
      <c r="IH17216" s="1009"/>
      <c r="II17216" s="1009"/>
      <c r="IJ17216" s="1009"/>
      <c r="IK17216" s="1009"/>
      <c r="IL17216" s="1009"/>
      <c r="IM17216" s="1009"/>
    </row>
    <row r="17217" spans="17:247" x14ac:dyDescent="0.25">
      <c r="Q17217" s="1333"/>
      <c r="R17217" s="1333"/>
      <c r="S17217" s="669"/>
      <c r="T17217" s="669"/>
      <c r="U17217" s="669"/>
      <c r="AG17217" s="873"/>
      <c r="AN17217" s="669"/>
      <c r="IG17217" s="1009"/>
      <c r="IH17217" s="1009"/>
      <c r="II17217" s="1009"/>
      <c r="IJ17217" s="1009"/>
      <c r="IK17217" s="1009"/>
      <c r="IL17217" s="1009"/>
      <c r="IM17217" s="1009"/>
    </row>
    <row r="17218" spans="17:247" x14ac:dyDescent="0.25">
      <c r="Q17218" s="1333"/>
      <c r="R17218" s="1333"/>
      <c r="S17218" s="669"/>
      <c r="T17218" s="669"/>
      <c r="U17218" s="669"/>
      <c r="AG17218" s="873"/>
      <c r="AN17218" s="669"/>
      <c r="IG17218" s="1009"/>
      <c r="IH17218" s="1009"/>
      <c r="II17218" s="1009"/>
      <c r="IJ17218" s="1009"/>
      <c r="IK17218" s="1009"/>
      <c r="IL17218" s="1009"/>
      <c r="IM17218" s="1009"/>
    </row>
    <row r="17219" spans="17:247" x14ac:dyDescent="0.25">
      <c r="Q17219" s="1333"/>
      <c r="R17219" s="1333"/>
      <c r="S17219" s="669"/>
      <c r="T17219" s="669"/>
      <c r="U17219" s="669"/>
      <c r="AG17219" s="873"/>
      <c r="AN17219" s="669"/>
      <c r="IG17219" s="1009"/>
      <c r="IH17219" s="1009"/>
      <c r="II17219" s="1009"/>
      <c r="IJ17219" s="1009"/>
      <c r="IK17219" s="1009"/>
      <c r="IL17219" s="1009"/>
      <c r="IM17219" s="1009"/>
    </row>
    <row r="17220" spans="17:247" x14ac:dyDescent="0.25">
      <c r="Q17220" s="1333"/>
      <c r="R17220" s="1333"/>
      <c r="S17220" s="669"/>
      <c r="T17220" s="669"/>
      <c r="U17220" s="669"/>
      <c r="AG17220" s="873"/>
      <c r="AN17220" s="669"/>
      <c r="IG17220" s="1009"/>
      <c r="IH17220" s="1009"/>
      <c r="II17220" s="1009"/>
      <c r="IJ17220" s="1009"/>
      <c r="IK17220" s="1009"/>
      <c r="IL17220" s="1009"/>
      <c r="IM17220" s="1009"/>
    </row>
    <row r="17221" spans="17:247" x14ac:dyDescent="0.25">
      <c r="Q17221" s="1333"/>
      <c r="R17221" s="1333"/>
      <c r="S17221" s="669"/>
      <c r="T17221" s="669"/>
      <c r="U17221" s="669"/>
      <c r="AG17221" s="873"/>
      <c r="AN17221" s="669"/>
      <c r="IG17221" s="1009"/>
      <c r="IH17221" s="1009"/>
      <c r="II17221" s="1009"/>
      <c r="IJ17221" s="1009"/>
      <c r="IK17221" s="1009"/>
      <c r="IL17221" s="1009"/>
      <c r="IM17221" s="1009"/>
    </row>
    <row r="17222" spans="17:247" x14ac:dyDescent="0.25">
      <c r="Q17222" s="1333"/>
      <c r="R17222" s="1333"/>
      <c r="S17222" s="669"/>
      <c r="T17222" s="669"/>
      <c r="U17222" s="669"/>
      <c r="AG17222" s="873"/>
      <c r="AN17222" s="669"/>
      <c r="IG17222" s="1009"/>
      <c r="IH17222" s="1009"/>
      <c r="II17222" s="1009"/>
      <c r="IJ17222" s="1009"/>
      <c r="IK17222" s="1009"/>
      <c r="IL17222" s="1009"/>
      <c r="IM17222" s="1009"/>
    </row>
    <row r="17223" spans="17:247" x14ac:dyDescent="0.25">
      <c r="Q17223" s="1333"/>
      <c r="R17223" s="1333"/>
      <c r="S17223" s="669"/>
      <c r="T17223" s="669"/>
      <c r="U17223" s="669"/>
      <c r="AG17223" s="873"/>
      <c r="AN17223" s="669"/>
      <c r="IG17223" s="1009"/>
      <c r="IH17223" s="1009"/>
      <c r="II17223" s="1009"/>
      <c r="IJ17223" s="1009"/>
      <c r="IK17223" s="1009"/>
      <c r="IL17223" s="1009"/>
      <c r="IM17223" s="1009"/>
    </row>
    <row r="17224" spans="17:247" x14ac:dyDescent="0.25">
      <c r="Q17224" s="1333"/>
      <c r="R17224" s="1333"/>
      <c r="S17224" s="669"/>
      <c r="T17224" s="669"/>
      <c r="U17224" s="669"/>
      <c r="AG17224" s="873"/>
      <c r="AN17224" s="669"/>
      <c r="IG17224" s="1009"/>
      <c r="IH17224" s="1009"/>
      <c r="II17224" s="1009"/>
      <c r="IJ17224" s="1009"/>
      <c r="IK17224" s="1009"/>
      <c r="IL17224" s="1009"/>
      <c r="IM17224" s="1009"/>
    </row>
    <row r="17225" spans="17:247" x14ac:dyDescent="0.25">
      <c r="Q17225" s="1333"/>
      <c r="R17225" s="1333"/>
      <c r="S17225" s="669"/>
      <c r="T17225" s="669"/>
      <c r="U17225" s="669"/>
      <c r="AG17225" s="873"/>
      <c r="AN17225" s="669"/>
      <c r="IG17225" s="1009"/>
      <c r="IH17225" s="1009"/>
      <c r="II17225" s="1009"/>
      <c r="IJ17225" s="1009"/>
      <c r="IK17225" s="1009"/>
      <c r="IL17225" s="1009"/>
      <c r="IM17225" s="1009"/>
    </row>
    <row r="17226" spans="17:247" x14ac:dyDescent="0.25">
      <c r="Q17226" s="1333"/>
      <c r="R17226" s="1333"/>
      <c r="S17226" s="669"/>
      <c r="T17226" s="669"/>
      <c r="U17226" s="669"/>
      <c r="AG17226" s="873"/>
      <c r="AN17226" s="669"/>
      <c r="IG17226" s="1009"/>
      <c r="IH17226" s="1009"/>
      <c r="II17226" s="1009"/>
      <c r="IJ17226" s="1009"/>
      <c r="IK17226" s="1009"/>
      <c r="IL17226" s="1009"/>
      <c r="IM17226" s="1009"/>
    </row>
    <row r="17227" spans="17:247" x14ac:dyDescent="0.25">
      <c r="Q17227" s="1333"/>
      <c r="R17227" s="1333"/>
      <c r="S17227" s="669"/>
      <c r="T17227" s="669"/>
      <c r="U17227" s="669"/>
      <c r="AG17227" s="873"/>
      <c r="AN17227" s="669"/>
      <c r="IG17227" s="1009"/>
      <c r="IH17227" s="1009"/>
      <c r="II17227" s="1009"/>
      <c r="IJ17227" s="1009"/>
      <c r="IK17227" s="1009"/>
      <c r="IL17227" s="1009"/>
      <c r="IM17227" s="1009"/>
    </row>
    <row r="17228" spans="17:247" x14ac:dyDescent="0.25">
      <c r="Q17228" s="1333"/>
      <c r="R17228" s="1333"/>
      <c r="S17228" s="669"/>
      <c r="T17228" s="669"/>
      <c r="U17228" s="669"/>
      <c r="AG17228" s="873"/>
      <c r="AN17228" s="669"/>
      <c r="IG17228" s="1009"/>
      <c r="IH17228" s="1009"/>
      <c r="II17228" s="1009"/>
      <c r="IJ17228" s="1009"/>
      <c r="IK17228" s="1009"/>
      <c r="IL17228" s="1009"/>
      <c r="IM17228" s="1009"/>
    </row>
    <row r="17229" spans="17:247" x14ac:dyDescent="0.25">
      <c r="Q17229" s="1333"/>
      <c r="R17229" s="1333"/>
      <c r="S17229" s="669"/>
      <c r="T17229" s="669"/>
      <c r="U17229" s="669"/>
      <c r="AG17229" s="873"/>
      <c r="AN17229" s="669"/>
      <c r="IG17229" s="1009"/>
      <c r="IH17229" s="1009"/>
      <c r="II17229" s="1009"/>
      <c r="IJ17229" s="1009"/>
      <c r="IK17229" s="1009"/>
      <c r="IL17229" s="1009"/>
      <c r="IM17229" s="1009"/>
    </row>
    <row r="17230" spans="17:247" x14ac:dyDescent="0.25">
      <c r="Q17230" s="1333"/>
      <c r="R17230" s="1333"/>
      <c r="S17230" s="669"/>
      <c r="T17230" s="669"/>
      <c r="U17230" s="669"/>
      <c r="AG17230" s="873"/>
      <c r="AN17230" s="669"/>
      <c r="IG17230" s="1009"/>
      <c r="IH17230" s="1009"/>
      <c r="II17230" s="1009"/>
      <c r="IJ17230" s="1009"/>
      <c r="IK17230" s="1009"/>
      <c r="IL17230" s="1009"/>
      <c r="IM17230" s="1009"/>
    </row>
    <row r="17231" spans="17:247" x14ac:dyDescent="0.25">
      <c r="Q17231" s="1333"/>
      <c r="R17231" s="1333"/>
      <c r="S17231" s="669"/>
      <c r="T17231" s="669"/>
      <c r="U17231" s="669"/>
      <c r="AG17231" s="873"/>
      <c r="AN17231" s="669"/>
      <c r="IG17231" s="1009"/>
      <c r="IH17231" s="1009"/>
      <c r="II17231" s="1009"/>
      <c r="IJ17231" s="1009"/>
      <c r="IK17231" s="1009"/>
      <c r="IL17231" s="1009"/>
      <c r="IM17231" s="1009"/>
    </row>
    <row r="17232" spans="17:247" x14ac:dyDescent="0.25">
      <c r="Q17232" s="1333"/>
      <c r="R17232" s="1333"/>
      <c r="S17232" s="669"/>
      <c r="T17232" s="669"/>
      <c r="U17232" s="669"/>
      <c r="AG17232" s="873"/>
      <c r="AN17232" s="669"/>
      <c r="IG17232" s="1009"/>
      <c r="IH17232" s="1009"/>
      <c r="II17232" s="1009"/>
      <c r="IJ17232" s="1009"/>
      <c r="IK17232" s="1009"/>
      <c r="IL17232" s="1009"/>
      <c r="IM17232" s="1009"/>
    </row>
    <row r="17233" spans="17:247" x14ac:dyDescent="0.25">
      <c r="Q17233" s="1333"/>
      <c r="R17233" s="1333"/>
      <c r="S17233" s="669"/>
      <c r="T17233" s="669"/>
      <c r="U17233" s="669"/>
      <c r="AG17233" s="873"/>
      <c r="AN17233" s="669"/>
      <c r="IG17233" s="1009"/>
      <c r="IH17233" s="1009"/>
      <c r="II17233" s="1009"/>
      <c r="IJ17233" s="1009"/>
      <c r="IK17233" s="1009"/>
      <c r="IL17233" s="1009"/>
      <c r="IM17233" s="1009"/>
    </row>
    <row r="17234" spans="17:247" x14ac:dyDescent="0.25">
      <c r="Q17234" s="1333"/>
      <c r="R17234" s="1333"/>
      <c r="S17234" s="669"/>
      <c r="T17234" s="669"/>
      <c r="U17234" s="669"/>
      <c r="AG17234" s="873"/>
      <c r="AN17234" s="669"/>
      <c r="IG17234" s="1009"/>
      <c r="IH17234" s="1009"/>
      <c r="II17234" s="1009"/>
      <c r="IJ17234" s="1009"/>
      <c r="IK17234" s="1009"/>
      <c r="IL17234" s="1009"/>
      <c r="IM17234" s="1009"/>
    </row>
    <row r="17235" spans="17:247" x14ac:dyDescent="0.25">
      <c r="Q17235" s="1333"/>
      <c r="R17235" s="1333"/>
      <c r="S17235" s="669"/>
      <c r="T17235" s="669"/>
      <c r="U17235" s="669"/>
      <c r="AG17235" s="873"/>
      <c r="AN17235" s="669"/>
      <c r="IG17235" s="1009"/>
      <c r="IH17235" s="1009"/>
      <c r="II17235" s="1009"/>
      <c r="IJ17235" s="1009"/>
      <c r="IK17235" s="1009"/>
      <c r="IL17235" s="1009"/>
      <c r="IM17235" s="1009"/>
    </row>
    <row r="17236" spans="17:247" x14ac:dyDescent="0.25">
      <c r="Q17236" s="1333"/>
      <c r="R17236" s="1333"/>
      <c r="S17236" s="669"/>
      <c r="T17236" s="669"/>
      <c r="U17236" s="669"/>
      <c r="AG17236" s="873"/>
      <c r="AN17236" s="669"/>
      <c r="IG17236" s="1009"/>
      <c r="IH17236" s="1009"/>
      <c r="II17236" s="1009"/>
      <c r="IJ17236" s="1009"/>
      <c r="IK17236" s="1009"/>
      <c r="IL17236" s="1009"/>
      <c r="IM17236" s="1009"/>
    </row>
    <row r="17237" spans="17:247" x14ac:dyDescent="0.25">
      <c r="Q17237" s="1333"/>
      <c r="R17237" s="1333"/>
      <c r="S17237" s="669"/>
      <c r="T17237" s="669"/>
      <c r="U17237" s="669"/>
      <c r="AG17237" s="873"/>
      <c r="AN17237" s="669"/>
      <c r="IG17237" s="1009"/>
      <c r="IH17237" s="1009"/>
      <c r="II17237" s="1009"/>
      <c r="IJ17237" s="1009"/>
      <c r="IK17237" s="1009"/>
      <c r="IL17237" s="1009"/>
      <c r="IM17237" s="1009"/>
    </row>
    <row r="17238" spans="17:247" x14ac:dyDescent="0.25">
      <c r="Q17238" s="1333"/>
      <c r="R17238" s="1333"/>
      <c r="S17238" s="669"/>
      <c r="T17238" s="669"/>
      <c r="U17238" s="669"/>
      <c r="AG17238" s="873"/>
      <c r="AN17238" s="669"/>
      <c r="IG17238" s="1009"/>
      <c r="IH17238" s="1009"/>
      <c r="II17238" s="1009"/>
      <c r="IJ17238" s="1009"/>
      <c r="IK17238" s="1009"/>
      <c r="IL17238" s="1009"/>
      <c r="IM17238" s="1009"/>
    </row>
    <row r="17239" spans="17:247" x14ac:dyDescent="0.25">
      <c r="Q17239" s="1333"/>
      <c r="R17239" s="1333"/>
      <c r="S17239" s="669"/>
      <c r="T17239" s="669"/>
      <c r="U17239" s="669"/>
      <c r="AG17239" s="873"/>
      <c r="AN17239" s="669"/>
      <c r="IG17239" s="1009"/>
      <c r="IH17239" s="1009"/>
      <c r="II17239" s="1009"/>
      <c r="IJ17239" s="1009"/>
      <c r="IK17239" s="1009"/>
      <c r="IL17239" s="1009"/>
      <c r="IM17239" s="1009"/>
    </row>
    <row r="17240" spans="17:247" x14ac:dyDescent="0.25">
      <c r="Q17240" s="1333"/>
      <c r="R17240" s="1333"/>
      <c r="S17240" s="669"/>
      <c r="T17240" s="669"/>
      <c r="U17240" s="669"/>
      <c r="AG17240" s="873"/>
      <c r="AN17240" s="669"/>
      <c r="IG17240" s="1009"/>
      <c r="IH17240" s="1009"/>
      <c r="II17240" s="1009"/>
      <c r="IJ17240" s="1009"/>
      <c r="IK17240" s="1009"/>
      <c r="IL17240" s="1009"/>
      <c r="IM17240" s="1009"/>
    </row>
    <row r="17241" spans="17:247" x14ac:dyDescent="0.25">
      <c r="Q17241" s="1333"/>
      <c r="R17241" s="1333"/>
      <c r="S17241" s="669"/>
      <c r="T17241" s="669"/>
      <c r="U17241" s="669"/>
      <c r="AG17241" s="873"/>
      <c r="AN17241" s="669"/>
      <c r="IG17241" s="1009"/>
      <c r="IH17241" s="1009"/>
      <c r="II17241" s="1009"/>
      <c r="IJ17241" s="1009"/>
      <c r="IK17241" s="1009"/>
      <c r="IL17241" s="1009"/>
      <c r="IM17241" s="1009"/>
    </row>
    <row r="17242" spans="17:247" x14ac:dyDescent="0.25">
      <c r="Q17242" s="1333"/>
      <c r="R17242" s="1333"/>
      <c r="S17242" s="669"/>
      <c r="T17242" s="669"/>
      <c r="U17242" s="669"/>
      <c r="AG17242" s="873"/>
      <c r="AN17242" s="669"/>
      <c r="IG17242" s="1009"/>
      <c r="IH17242" s="1009"/>
      <c r="II17242" s="1009"/>
      <c r="IJ17242" s="1009"/>
      <c r="IK17242" s="1009"/>
      <c r="IL17242" s="1009"/>
      <c r="IM17242" s="1009"/>
    </row>
    <row r="17243" spans="17:247" x14ac:dyDescent="0.25">
      <c r="Q17243" s="1333"/>
      <c r="R17243" s="1333"/>
      <c r="S17243" s="669"/>
      <c r="T17243" s="669"/>
      <c r="U17243" s="669"/>
      <c r="AG17243" s="873"/>
      <c r="AN17243" s="669"/>
      <c r="IG17243" s="1009"/>
      <c r="IH17243" s="1009"/>
      <c r="II17243" s="1009"/>
      <c r="IJ17243" s="1009"/>
      <c r="IK17243" s="1009"/>
      <c r="IL17243" s="1009"/>
      <c r="IM17243" s="1009"/>
    </row>
    <row r="17244" spans="17:247" x14ac:dyDescent="0.25">
      <c r="Q17244" s="1333"/>
      <c r="R17244" s="1333"/>
      <c r="S17244" s="669"/>
      <c r="T17244" s="669"/>
      <c r="U17244" s="669"/>
      <c r="AG17244" s="873"/>
      <c r="AN17244" s="669"/>
      <c r="IG17244" s="1009"/>
      <c r="IH17244" s="1009"/>
      <c r="II17244" s="1009"/>
      <c r="IJ17244" s="1009"/>
      <c r="IK17244" s="1009"/>
      <c r="IL17244" s="1009"/>
      <c r="IM17244" s="1009"/>
    </row>
    <row r="17245" spans="17:247" x14ac:dyDescent="0.25">
      <c r="Q17245" s="1333"/>
      <c r="R17245" s="1333"/>
      <c r="S17245" s="669"/>
      <c r="T17245" s="669"/>
      <c r="U17245" s="669"/>
      <c r="AG17245" s="873"/>
      <c r="AN17245" s="669"/>
      <c r="IG17245" s="1009"/>
      <c r="IH17245" s="1009"/>
      <c r="II17245" s="1009"/>
      <c r="IJ17245" s="1009"/>
      <c r="IK17245" s="1009"/>
      <c r="IL17245" s="1009"/>
      <c r="IM17245" s="1009"/>
    </row>
    <row r="17246" spans="17:247" x14ac:dyDescent="0.25">
      <c r="Q17246" s="1333"/>
      <c r="R17246" s="1333"/>
      <c r="S17246" s="669"/>
      <c r="T17246" s="669"/>
      <c r="U17246" s="669"/>
      <c r="AG17246" s="873"/>
      <c r="AN17246" s="669"/>
      <c r="IG17246" s="1009"/>
      <c r="IH17246" s="1009"/>
      <c r="II17246" s="1009"/>
      <c r="IJ17246" s="1009"/>
      <c r="IK17246" s="1009"/>
      <c r="IL17246" s="1009"/>
      <c r="IM17246" s="1009"/>
    </row>
    <row r="17247" spans="17:247" x14ac:dyDescent="0.25">
      <c r="Q17247" s="1333"/>
      <c r="R17247" s="1333"/>
      <c r="S17247" s="669"/>
      <c r="T17247" s="669"/>
      <c r="U17247" s="669"/>
      <c r="AG17247" s="873"/>
      <c r="AN17247" s="669"/>
      <c r="IG17247" s="1009"/>
      <c r="IH17247" s="1009"/>
      <c r="II17247" s="1009"/>
      <c r="IJ17247" s="1009"/>
      <c r="IK17247" s="1009"/>
      <c r="IL17247" s="1009"/>
      <c r="IM17247" s="1009"/>
    </row>
    <row r="17248" spans="17:247" x14ac:dyDescent="0.25">
      <c r="Q17248" s="1333"/>
      <c r="R17248" s="1333"/>
      <c r="S17248" s="669"/>
      <c r="T17248" s="669"/>
      <c r="U17248" s="669"/>
      <c r="AG17248" s="873"/>
      <c r="AN17248" s="669"/>
      <c r="IG17248" s="1009"/>
      <c r="IH17248" s="1009"/>
      <c r="II17248" s="1009"/>
      <c r="IJ17248" s="1009"/>
      <c r="IK17248" s="1009"/>
      <c r="IL17248" s="1009"/>
      <c r="IM17248" s="1009"/>
    </row>
    <row r="17249" spans="17:247" x14ac:dyDescent="0.25">
      <c r="Q17249" s="1333"/>
      <c r="R17249" s="1333"/>
      <c r="S17249" s="669"/>
      <c r="T17249" s="669"/>
      <c r="U17249" s="669"/>
      <c r="AG17249" s="873"/>
      <c r="AN17249" s="669"/>
      <c r="IG17249" s="1009"/>
      <c r="IH17249" s="1009"/>
      <c r="II17249" s="1009"/>
      <c r="IJ17249" s="1009"/>
      <c r="IK17249" s="1009"/>
      <c r="IL17249" s="1009"/>
      <c r="IM17249" s="1009"/>
    </row>
    <row r="17250" spans="17:247" x14ac:dyDescent="0.25">
      <c r="Q17250" s="1333"/>
      <c r="R17250" s="1333"/>
      <c r="S17250" s="669"/>
      <c r="T17250" s="669"/>
      <c r="U17250" s="669"/>
      <c r="AG17250" s="873"/>
      <c r="AN17250" s="669"/>
      <c r="IG17250" s="1009"/>
      <c r="IH17250" s="1009"/>
      <c r="II17250" s="1009"/>
      <c r="IJ17250" s="1009"/>
      <c r="IK17250" s="1009"/>
      <c r="IL17250" s="1009"/>
      <c r="IM17250" s="1009"/>
    </row>
    <row r="17251" spans="17:247" x14ac:dyDescent="0.25">
      <c r="Q17251" s="1333"/>
      <c r="R17251" s="1333"/>
      <c r="S17251" s="669"/>
      <c r="T17251" s="669"/>
      <c r="U17251" s="669"/>
      <c r="AG17251" s="873"/>
      <c r="AN17251" s="669"/>
      <c r="IG17251" s="1009"/>
      <c r="IH17251" s="1009"/>
      <c r="II17251" s="1009"/>
      <c r="IJ17251" s="1009"/>
      <c r="IK17251" s="1009"/>
      <c r="IL17251" s="1009"/>
      <c r="IM17251" s="1009"/>
    </row>
    <row r="17252" spans="17:247" x14ac:dyDescent="0.25">
      <c r="Q17252" s="1333"/>
      <c r="R17252" s="1333"/>
      <c r="S17252" s="669"/>
      <c r="T17252" s="669"/>
      <c r="U17252" s="669"/>
      <c r="AG17252" s="873"/>
      <c r="AN17252" s="669"/>
      <c r="IG17252" s="1009"/>
      <c r="IH17252" s="1009"/>
      <c r="II17252" s="1009"/>
      <c r="IJ17252" s="1009"/>
      <c r="IK17252" s="1009"/>
      <c r="IL17252" s="1009"/>
      <c r="IM17252" s="1009"/>
    </row>
    <row r="17253" spans="17:247" x14ac:dyDescent="0.25">
      <c r="Q17253" s="1333"/>
      <c r="R17253" s="1333"/>
      <c r="S17253" s="669"/>
      <c r="T17253" s="669"/>
      <c r="U17253" s="669"/>
      <c r="AG17253" s="873"/>
      <c r="AN17253" s="669"/>
      <c r="IG17253" s="1009"/>
      <c r="IH17253" s="1009"/>
      <c r="II17253" s="1009"/>
      <c r="IJ17253" s="1009"/>
      <c r="IK17253" s="1009"/>
      <c r="IL17253" s="1009"/>
      <c r="IM17253" s="1009"/>
    </row>
    <row r="17254" spans="17:247" x14ac:dyDescent="0.25">
      <c r="Q17254" s="1333"/>
      <c r="R17254" s="1333"/>
      <c r="S17254" s="669"/>
      <c r="T17254" s="669"/>
      <c r="U17254" s="669"/>
      <c r="AG17254" s="873"/>
      <c r="AN17254" s="669"/>
      <c r="IG17254" s="1009"/>
      <c r="IH17254" s="1009"/>
      <c r="II17254" s="1009"/>
      <c r="IJ17254" s="1009"/>
      <c r="IK17254" s="1009"/>
      <c r="IL17254" s="1009"/>
      <c r="IM17254" s="1009"/>
    </row>
    <row r="17255" spans="17:247" x14ac:dyDescent="0.25">
      <c r="Q17255" s="1333"/>
      <c r="R17255" s="1333"/>
      <c r="S17255" s="669"/>
      <c r="T17255" s="669"/>
      <c r="U17255" s="669"/>
      <c r="AG17255" s="873"/>
      <c r="AN17255" s="669"/>
      <c r="IG17255" s="1009"/>
      <c r="IH17255" s="1009"/>
      <c r="II17255" s="1009"/>
      <c r="IJ17255" s="1009"/>
      <c r="IK17255" s="1009"/>
      <c r="IL17255" s="1009"/>
      <c r="IM17255" s="1009"/>
    </row>
    <row r="17256" spans="17:247" x14ac:dyDescent="0.25">
      <c r="Q17256" s="1333"/>
      <c r="R17256" s="1333"/>
      <c r="S17256" s="669"/>
      <c r="T17256" s="669"/>
      <c r="U17256" s="669"/>
      <c r="AG17256" s="873"/>
      <c r="AN17256" s="669"/>
      <c r="IG17256" s="1009"/>
      <c r="IH17256" s="1009"/>
      <c r="II17256" s="1009"/>
      <c r="IJ17256" s="1009"/>
      <c r="IK17256" s="1009"/>
      <c r="IL17256" s="1009"/>
      <c r="IM17256" s="1009"/>
    </row>
    <row r="17257" spans="17:247" x14ac:dyDescent="0.25">
      <c r="Q17257" s="1333"/>
      <c r="R17257" s="1333"/>
      <c r="S17257" s="669"/>
      <c r="T17257" s="669"/>
      <c r="U17257" s="669"/>
      <c r="AG17257" s="873"/>
      <c r="AN17257" s="669"/>
      <c r="IG17257" s="1009"/>
      <c r="IH17257" s="1009"/>
      <c r="II17257" s="1009"/>
      <c r="IJ17257" s="1009"/>
      <c r="IK17257" s="1009"/>
      <c r="IL17257" s="1009"/>
      <c r="IM17257" s="1009"/>
    </row>
    <row r="17258" spans="17:247" x14ac:dyDescent="0.25">
      <c r="Q17258" s="1333"/>
      <c r="R17258" s="1333"/>
      <c r="S17258" s="669"/>
      <c r="T17258" s="669"/>
      <c r="U17258" s="669"/>
      <c r="AG17258" s="873"/>
      <c r="AN17258" s="669"/>
      <c r="IG17258" s="1009"/>
      <c r="IH17258" s="1009"/>
      <c r="II17258" s="1009"/>
      <c r="IJ17258" s="1009"/>
      <c r="IK17258" s="1009"/>
      <c r="IL17258" s="1009"/>
      <c r="IM17258" s="1009"/>
    </row>
    <row r="17259" spans="17:247" x14ac:dyDescent="0.25">
      <c r="Q17259" s="1333"/>
      <c r="R17259" s="1333"/>
      <c r="S17259" s="669"/>
      <c r="T17259" s="669"/>
      <c r="U17259" s="669"/>
      <c r="AG17259" s="873"/>
      <c r="AN17259" s="669"/>
      <c r="IG17259" s="1009"/>
      <c r="IH17259" s="1009"/>
      <c r="II17259" s="1009"/>
      <c r="IJ17259" s="1009"/>
      <c r="IK17259" s="1009"/>
      <c r="IL17259" s="1009"/>
      <c r="IM17259" s="1009"/>
    </row>
    <row r="17260" spans="17:247" x14ac:dyDescent="0.25">
      <c r="Q17260" s="1333"/>
      <c r="R17260" s="1333"/>
      <c r="S17260" s="669"/>
      <c r="T17260" s="669"/>
      <c r="U17260" s="669"/>
      <c r="AG17260" s="873"/>
      <c r="AN17260" s="669"/>
      <c r="IG17260" s="1009"/>
      <c r="IH17260" s="1009"/>
      <c r="II17260" s="1009"/>
      <c r="IJ17260" s="1009"/>
      <c r="IK17260" s="1009"/>
      <c r="IL17260" s="1009"/>
      <c r="IM17260" s="1009"/>
    </row>
    <row r="17261" spans="17:247" x14ac:dyDescent="0.25">
      <c r="Q17261" s="1333"/>
      <c r="R17261" s="1333"/>
      <c r="S17261" s="669"/>
      <c r="T17261" s="669"/>
      <c r="U17261" s="669"/>
      <c r="AG17261" s="873"/>
      <c r="AN17261" s="669"/>
      <c r="IG17261" s="1009"/>
      <c r="IH17261" s="1009"/>
      <c r="II17261" s="1009"/>
      <c r="IJ17261" s="1009"/>
      <c r="IK17261" s="1009"/>
      <c r="IL17261" s="1009"/>
      <c r="IM17261" s="1009"/>
    </row>
    <row r="17262" spans="17:247" x14ac:dyDescent="0.25">
      <c r="Q17262" s="1333"/>
      <c r="R17262" s="1333"/>
      <c r="S17262" s="669"/>
      <c r="T17262" s="669"/>
      <c r="U17262" s="669"/>
      <c r="AG17262" s="873"/>
      <c r="AN17262" s="669"/>
      <c r="IG17262" s="1009"/>
      <c r="IH17262" s="1009"/>
      <c r="II17262" s="1009"/>
      <c r="IJ17262" s="1009"/>
      <c r="IK17262" s="1009"/>
      <c r="IL17262" s="1009"/>
      <c r="IM17262" s="1009"/>
    </row>
    <row r="17263" spans="17:247" x14ac:dyDescent="0.25">
      <c r="Q17263" s="1333"/>
      <c r="R17263" s="1333"/>
      <c r="S17263" s="669"/>
      <c r="T17263" s="669"/>
      <c r="U17263" s="669"/>
      <c r="AG17263" s="873"/>
      <c r="AN17263" s="669"/>
      <c r="IG17263" s="1009"/>
      <c r="IH17263" s="1009"/>
      <c r="II17263" s="1009"/>
      <c r="IJ17263" s="1009"/>
      <c r="IK17263" s="1009"/>
      <c r="IL17263" s="1009"/>
      <c r="IM17263" s="1009"/>
    </row>
    <row r="17264" spans="17:247" x14ac:dyDescent="0.25">
      <c r="Q17264" s="1333"/>
      <c r="R17264" s="1333"/>
      <c r="S17264" s="669"/>
      <c r="T17264" s="669"/>
      <c r="U17264" s="669"/>
      <c r="AG17264" s="873"/>
      <c r="AN17264" s="669"/>
      <c r="IG17264" s="1009"/>
      <c r="IH17264" s="1009"/>
      <c r="II17264" s="1009"/>
      <c r="IJ17264" s="1009"/>
      <c r="IK17264" s="1009"/>
      <c r="IL17264" s="1009"/>
      <c r="IM17264" s="1009"/>
    </row>
    <row r="17265" spans="17:247" x14ac:dyDescent="0.25">
      <c r="Q17265" s="1333"/>
      <c r="R17265" s="1333"/>
      <c r="S17265" s="669"/>
      <c r="T17265" s="669"/>
      <c r="U17265" s="669"/>
      <c r="AG17265" s="873"/>
      <c r="AN17265" s="669"/>
      <c r="IG17265" s="1009"/>
      <c r="IH17265" s="1009"/>
      <c r="II17265" s="1009"/>
      <c r="IJ17265" s="1009"/>
      <c r="IK17265" s="1009"/>
      <c r="IL17265" s="1009"/>
      <c r="IM17265" s="1009"/>
    </row>
    <row r="17266" spans="17:247" x14ac:dyDescent="0.25">
      <c r="Q17266" s="1333"/>
      <c r="R17266" s="1333"/>
      <c r="S17266" s="669"/>
      <c r="T17266" s="669"/>
      <c r="U17266" s="669"/>
      <c r="AG17266" s="873"/>
      <c r="AN17266" s="669"/>
      <c r="IG17266" s="1009"/>
      <c r="IH17266" s="1009"/>
      <c r="II17266" s="1009"/>
      <c r="IJ17266" s="1009"/>
      <c r="IK17266" s="1009"/>
      <c r="IL17266" s="1009"/>
      <c r="IM17266" s="1009"/>
    </row>
    <row r="17267" spans="17:247" x14ac:dyDescent="0.25">
      <c r="Q17267" s="1333"/>
      <c r="R17267" s="1333"/>
      <c r="S17267" s="669"/>
      <c r="T17267" s="669"/>
      <c r="U17267" s="669"/>
      <c r="AG17267" s="873"/>
      <c r="AN17267" s="669"/>
      <c r="IG17267" s="1009"/>
      <c r="IH17267" s="1009"/>
      <c r="II17267" s="1009"/>
      <c r="IJ17267" s="1009"/>
      <c r="IK17267" s="1009"/>
      <c r="IL17267" s="1009"/>
      <c r="IM17267" s="1009"/>
    </row>
    <row r="17268" spans="17:247" x14ac:dyDescent="0.25">
      <c r="Q17268" s="1333"/>
      <c r="R17268" s="1333"/>
      <c r="S17268" s="669"/>
      <c r="T17268" s="669"/>
      <c r="U17268" s="669"/>
      <c r="AG17268" s="873"/>
      <c r="AN17268" s="669"/>
      <c r="IG17268" s="1009"/>
      <c r="IH17268" s="1009"/>
      <c r="II17268" s="1009"/>
      <c r="IJ17268" s="1009"/>
      <c r="IK17268" s="1009"/>
      <c r="IL17268" s="1009"/>
      <c r="IM17268" s="1009"/>
    </row>
    <row r="17269" spans="17:247" x14ac:dyDescent="0.25">
      <c r="Q17269" s="1333"/>
      <c r="R17269" s="1333"/>
      <c r="S17269" s="669"/>
      <c r="T17269" s="669"/>
      <c r="U17269" s="669"/>
      <c r="AG17269" s="873"/>
      <c r="AN17269" s="669"/>
      <c r="IG17269" s="1009"/>
      <c r="IH17269" s="1009"/>
      <c r="II17269" s="1009"/>
      <c r="IJ17269" s="1009"/>
      <c r="IK17269" s="1009"/>
      <c r="IL17269" s="1009"/>
      <c r="IM17269" s="1009"/>
    </row>
    <row r="17270" spans="17:247" x14ac:dyDescent="0.25">
      <c r="Q17270" s="1333"/>
      <c r="R17270" s="1333"/>
      <c r="S17270" s="669"/>
      <c r="T17270" s="669"/>
      <c r="U17270" s="669"/>
      <c r="AG17270" s="873"/>
      <c r="AN17270" s="669"/>
      <c r="IG17270" s="1009"/>
      <c r="IH17270" s="1009"/>
      <c r="II17270" s="1009"/>
      <c r="IJ17270" s="1009"/>
      <c r="IK17270" s="1009"/>
      <c r="IL17270" s="1009"/>
      <c r="IM17270" s="1009"/>
    </row>
    <row r="17271" spans="17:247" x14ac:dyDescent="0.25">
      <c r="Q17271" s="1333"/>
      <c r="R17271" s="1333"/>
      <c r="S17271" s="669"/>
      <c r="T17271" s="669"/>
      <c r="U17271" s="669"/>
      <c r="AG17271" s="873"/>
      <c r="AN17271" s="669"/>
      <c r="IG17271" s="1009"/>
      <c r="IH17271" s="1009"/>
      <c r="II17271" s="1009"/>
      <c r="IJ17271" s="1009"/>
      <c r="IK17271" s="1009"/>
      <c r="IL17271" s="1009"/>
      <c r="IM17271" s="1009"/>
    </row>
    <row r="17272" spans="17:247" x14ac:dyDescent="0.25">
      <c r="Q17272" s="1333"/>
      <c r="R17272" s="1333"/>
      <c r="S17272" s="669"/>
      <c r="T17272" s="669"/>
      <c r="U17272" s="669"/>
      <c r="AG17272" s="873"/>
      <c r="AN17272" s="669"/>
      <c r="IG17272" s="1009"/>
      <c r="IH17272" s="1009"/>
      <c r="II17272" s="1009"/>
      <c r="IJ17272" s="1009"/>
      <c r="IK17272" s="1009"/>
      <c r="IL17272" s="1009"/>
      <c r="IM17272" s="1009"/>
    </row>
    <row r="17273" spans="17:247" x14ac:dyDescent="0.25">
      <c r="Q17273" s="1333"/>
      <c r="R17273" s="1333"/>
      <c r="S17273" s="669"/>
      <c r="T17273" s="669"/>
      <c r="U17273" s="669"/>
      <c r="AG17273" s="873"/>
      <c r="AN17273" s="669"/>
      <c r="IG17273" s="1009"/>
      <c r="IH17273" s="1009"/>
      <c r="II17273" s="1009"/>
      <c r="IJ17273" s="1009"/>
      <c r="IK17273" s="1009"/>
      <c r="IL17273" s="1009"/>
      <c r="IM17273" s="1009"/>
    </row>
    <row r="17274" spans="17:247" x14ac:dyDescent="0.25">
      <c r="Q17274" s="1333"/>
      <c r="R17274" s="1333"/>
      <c r="S17274" s="669"/>
      <c r="T17274" s="669"/>
      <c r="U17274" s="669"/>
      <c r="AG17274" s="873"/>
      <c r="AN17274" s="669"/>
      <c r="IG17274" s="1009"/>
      <c r="IH17274" s="1009"/>
      <c r="II17274" s="1009"/>
      <c r="IJ17274" s="1009"/>
      <c r="IK17274" s="1009"/>
      <c r="IL17274" s="1009"/>
      <c r="IM17274" s="1009"/>
    </row>
    <row r="17275" spans="17:247" x14ac:dyDescent="0.25">
      <c r="Q17275" s="1333"/>
      <c r="R17275" s="1333"/>
      <c r="S17275" s="669"/>
      <c r="T17275" s="669"/>
      <c r="U17275" s="669"/>
      <c r="AG17275" s="873"/>
      <c r="AN17275" s="669"/>
      <c r="IG17275" s="1009"/>
      <c r="IH17275" s="1009"/>
      <c r="II17275" s="1009"/>
      <c r="IJ17275" s="1009"/>
      <c r="IK17275" s="1009"/>
      <c r="IL17275" s="1009"/>
      <c r="IM17275" s="1009"/>
    </row>
    <row r="17276" spans="17:247" x14ac:dyDescent="0.25">
      <c r="Q17276" s="1333"/>
      <c r="R17276" s="1333"/>
      <c r="S17276" s="669"/>
      <c r="T17276" s="669"/>
      <c r="U17276" s="669"/>
      <c r="AG17276" s="873"/>
      <c r="AN17276" s="669"/>
      <c r="IG17276" s="1009"/>
      <c r="IH17276" s="1009"/>
      <c r="II17276" s="1009"/>
      <c r="IJ17276" s="1009"/>
      <c r="IK17276" s="1009"/>
      <c r="IL17276" s="1009"/>
      <c r="IM17276" s="1009"/>
    </row>
    <row r="17277" spans="17:247" x14ac:dyDescent="0.25">
      <c r="Q17277" s="1333"/>
      <c r="R17277" s="1333"/>
      <c r="S17277" s="669"/>
      <c r="T17277" s="669"/>
      <c r="U17277" s="669"/>
      <c r="AG17277" s="873"/>
      <c r="AN17277" s="669"/>
      <c r="IG17277" s="1009"/>
      <c r="IH17277" s="1009"/>
      <c r="II17277" s="1009"/>
      <c r="IJ17277" s="1009"/>
      <c r="IK17277" s="1009"/>
      <c r="IL17277" s="1009"/>
      <c r="IM17277" s="1009"/>
    </row>
    <row r="17278" spans="17:247" x14ac:dyDescent="0.25">
      <c r="Q17278" s="1333"/>
      <c r="R17278" s="1333"/>
      <c r="S17278" s="669"/>
      <c r="T17278" s="669"/>
      <c r="U17278" s="669"/>
      <c r="AG17278" s="873"/>
      <c r="AN17278" s="669"/>
      <c r="IG17278" s="1009"/>
      <c r="IH17278" s="1009"/>
      <c r="II17278" s="1009"/>
      <c r="IJ17278" s="1009"/>
      <c r="IK17278" s="1009"/>
      <c r="IL17278" s="1009"/>
      <c r="IM17278" s="1009"/>
    </row>
    <row r="17279" spans="17:247" x14ac:dyDescent="0.25">
      <c r="Q17279" s="1333"/>
      <c r="R17279" s="1333"/>
      <c r="S17279" s="669"/>
      <c r="T17279" s="669"/>
      <c r="U17279" s="669"/>
      <c r="AG17279" s="873"/>
      <c r="AN17279" s="669"/>
      <c r="IG17279" s="1009"/>
      <c r="IH17279" s="1009"/>
      <c r="II17279" s="1009"/>
      <c r="IJ17279" s="1009"/>
      <c r="IK17279" s="1009"/>
      <c r="IL17279" s="1009"/>
      <c r="IM17279" s="1009"/>
    </row>
    <row r="17280" spans="17:247" x14ac:dyDescent="0.25">
      <c r="Q17280" s="1333"/>
      <c r="R17280" s="1333"/>
      <c r="S17280" s="669"/>
      <c r="T17280" s="669"/>
      <c r="U17280" s="669"/>
      <c r="AG17280" s="873"/>
      <c r="AN17280" s="669"/>
      <c r="IG17280" s="1009"/>
      <c r="IH17280" s="1009"/>
      <c r="II17280" s="1009"/>
      <c r="IJ17280" s="1009"/>
      <c r="IK17280" s="1009"/>
      <c r="IL17280" s="1009"/>
      <c r="IM17280" s="1009"/>
    </row>
    <row r="17281" spans="17:247" x14ac:dyDescent="0.25">
      <c r="Q17281" s="1333"/>
      <c r="R17281" s="1333"/>
      <c r="S17281" s="669"/>
      <c r="T17281" s="669"/>
      <c r="U17281" s="669"/>
      <c r="AG17281" s="873"/>
      <c r="AN17281" s="669"/>
      <c r="IG17281" s="1009"/>
      <c r="IH17281" s="1009"/>
      <c r="II17281" s="1009"/>
      <c r="IJ17281" s="1009"/>
      <c r="IK17281" s="1009"/>
      <c r="IL17281" s="1009"/>
      <c r="IM17281" s="1009"/>
    </row>
    <row r="17282" spans="17:247" x14ac:dyDescent="0.25">
      <c r="Q17282" s="1333"/>
      <c r="R17282" s="1333"/>
      <c r="S17282" s="669"/>
      <c r="T17282" s="669"/>
      <c r="U17282" s="669"/>
      <c r="AG17282" s="873"/>
      <c r="AN17282" s="669"/>
      <c r="IG17282" s="1009"/>
      <c r="IH17282" s="1009"/>
      <c r="II17282" s="1009"/>
      <c r="IJ17282" s="1009"/>
      <c r="IK17282" s="1009"/>
      <c r="IL17282" s="1009"/>
      <c r="IM17282" s="1009"/>
    </row>
    <row r="17283" spans="17:247" x14ac:dyDescent="0.25">
      <c r="Q17283" s="1333"/>
      <c r="R17283" s="1333"/>
      <c r="S17283" s="669"/>
      <c r="T17283" s="669"/>
      <c r="U17283" s="669"/>
      <c r="AG17283" s="873"/>
      <c r="AN17283" s="669"/>
      <c r="IG17283" s="1009"/>
      <c r="IH17283" s="1009"/>
      <c r="II17283" s="1009"/>
      <c r="IJ17283" s="1009"/>
      <c r="IK17283" s="1009"/>
      <c r="IL17283" s="1009"/>
      <c r="IM17283" s="1009"/>
    </row>
    <row r="17284" spans="17:247" x14ac:dyDescent="0.25">
      <c r="Q17284" s="1333"/>
      <c r="R17284" s="1333"/>
      <c r="S17284" s="669"/>
      <c r="T17284" s="669"/>
      <c r="U17284" s="669"/>
      <c r="AG17284" s="873"/>
      <c r="AN17284" s="669"/>
      <c r="IG17284" s="1009"/>
      <c r="IH17284" s="1009"/>
      <c r="II17284" s="1009"/>
      <c r="IJ17284" s="1009"/>
      <c r="IK17284" s="1009"/>
      <c r="IL17284" s="1009"/>
      <c r="IM17284" s="1009"/>
    </row>
    <row r="17285" spans="17:247" x14ac:dyDescent="0.25">
      <c r="Q17285" s="1333"/>
      <c r="R17285" s="1333"/>
      <c r="S17285" s="669"/>
      <c r="T17285" s="669"/>
      <c r="U17285" s="669"/>
      <c r="AG17285" s="873"/>
      <c r="AN17285" s="669"/>
      <c r="IG17285" s="1009"/>
      <c r="IH17285" s="1009"/>
      <c r="II17285" s="1009"/>
      <c r="IJ17285" s="1009"/>
      <c r="IK17285" s="1009"/>
      <c r="IL17285" s="1009"/>
      <c r="IM17285" s="1009"/>
    </row>
    <row r="17286" spans="17:247" x14ac:dyDescent="0.25">
      <c r="Q17286" s="1333"/>
      <c r="R17286" s="1333"/>
      <c r="S17286" s="669"/>
      <c r="T17286" s="669"/>
      <c r="U17286" s="669"/>
      <c r="AG17286" s="873"/>
      <c r="AN17286" s="669"/>
      <c r="IG17286" s="1009"/>
      <c r="IH17286" s="1009"/>
      <c r="II17286" s="1009"/>
      <c r="IJ17286" s="1009"/>
      <c r="IK17286" s="1009"/>
      <c r="IL17286" s="1009"/>
      <c r="IM17286" s="1009"/>
    </row>
    <row r="17287" spans="17:247" x14ac:dyDescent="0.25">
      <c r="Q17287" s="1333"/>
      <c r="R17287" s="1333"/>
      <c r="S17287" s="669"/>
      <c r="T17287" s="669"/>
      <c r="U17287" s="669"/>
      <c r="AG17287" s="873"/>
      <c r="AN17287" s="669"/>
      <c r="IG17287" s="1009"/>
      <c r="IH17287" s="1009"/>
      <c r="II17287" s="1009"/>
      <c r="IJ17287" s="1009"/>
      <c r="IK17287" s="1009"/>
      <c r="IL17287" s="1009"/>
      <c r="IM17287" s="1009"/>
    </row>
    <row r="17288" spans="17:247" x14ac:dyDescent="0.25">
      <c r="Q17288" s="1333"/>
      <c r="R17288" s="1333"/>
      <c r="S17288" s="669"/>
      <c r="T17288" s="669"/>
      <c r="U17288" s="669"/>
      <c r="AG17288" s="873"/>
      <c r="AN17288" s="669"/>
      <c r="IG17288" s="1009"/>
      <c r="IH17288" s="1009"/>
      <c r="II17288" s="1009"/>
      <c r="IJ17288" s="1009"/>
      <c r="IK17288" s="1009"/>
      <c r="IL17288" s="1009"/>
      <c r="IM17288" s="1009"/>
    </row>
    <row r="17289" spans="17:247" x14ac:dyDescent="0.25">
      <c r="Q17289" s="1333"/>
      <c r="R17289" s="1333"/>
      <c r="S17289" s="669"/>
      <c r="T17289" s="669"/>
      <c r="U17289" s="669"/>
      <c r="AG17289" s="873"/>
      <c r="AN17289" s="669"/>
      <c r="IG17289" s="1009"/>
      <c r="IH17289" s="1009"/>
      <c r="II17289" s="1009"/>
      <c r="IJ17289" s="1009"/>
      <c r="IK17289" s="1009"/>
      <c r="IL17289" s="1009"/>
      <c r="IM17289" s="1009"/>
    </row>
    <row r="17290" spans="17:247" x14ac:dyDescent="0.25">
      <c r="Q17290" s="1333"/>
      <c r="R17290" s="1333"/>
      <c r="S17290" s="669"/>
      <c r="T17290" s="669"/>
      <c r="U17290" s="669"/>
      <c r="AG17290" s="873"/>
      <c r="AN17290" s="669"/>
      <c r="IG17290" s="1009"/>
      <c r="IH17290" s="1009"/>
      <c r="II17290" s="1009"/>
      <c r="IJ17290" s="1009"/>
      <c r="IK17290" s="1009"/>
      <c r="IL17290" s="1009"/>
      <c r="IM17290" s="1009"/>
    </row>
    <row r="17291" spans="17:247" x14ac:dyDescent="0.25">
      <c r="Q17291" s="1333"/>
      <c r="R17291" s="1333"/>
      <c r="S17291" s="669"/>
      <c r="T17291" s="669"/>
      <c r="U17291" s="669"/>
      <c r="AG17291" s="873"/>
      <c r="AN17291" s="669"/>
      <c r="IG17291" s="1009"/>
      <c r="IH17291" s="1009"/>
      <c r="II17291" s="1009"/>
      <c r="IJ17291" s="1009"/>
      <c r="IK17291" s="1009"/>
      <c r="IL17291" s="1009"/>
      <c r="IM17291" s="1009"/>
    </row>
    <row r="17292" spans="17:247" x14ac:dyDescent="0.25">
      <c r="Q17292" s="1333"/>
      <c r="R17292" s="1333"/>
      <c r="S17292" s="669"/>
      <c r="T17292" s="669"/>
      <c r="U17292" s="669"/>
      <c r="AG17292" s="873"/>
      <c r="AN17292" s="669"/>
      <c r="IG17292" s="1009"/>
      <c r="IH17292" s="1009"/>
      <c r="II17292" s="1009"/>
      <c r="IJ17292" s="1009"/>
      <c r="IK17292" s="1009"/>
      <c r="IL17292" s="1009"/>
      <c r="IM17292" s="1009"/>
    </row>
    <row r="17293" spans="17:247" x14ac:dyDescent="0.25">
      <c r="Q17293" s="1333"/>
      <c r="R17293" s="1333"/>
      <c r="S17293" s="669"/>
      <c r="T17293" s="669"/>
      <c r="U17293" s="669"/>
      <c r="AG17293" s="873"/>
      <c r="AN17293" s="669"/>
      <c r="IG17293" s="1009"/>
      <c r="IH17293" s="1009"/>
      <c r="II17293" s="1009"/>
      <c r="IJ17293" s="1009"/>
      <c r="IK17293" s="1009"/>
      <c r="IL17293" s="1009"/>
      <c r="IM17293" s="1009"/>
    </row>
    <row r="17294" spans="17:247" x14ac:dyDescent="0.25">
      <c r="Q17294" s="1333"/>
      <c r="R17294" s="1333"/>
      <c r="S17294" s="669"/>
      <c r="T17294" s="669"/>
      <c r="U17294" s="669"/>
      <c r="AG17294" s="873"/>
      <c r="AN17294" s="669"/>
      <c r="IG17294" s="1009"/>
      <c r="IH17294" s="1009"/>
      <c r="II17294" s="1009"/>
      <c r="IJ17294" s="1009"/>
      <c r="IK17294" s="1009"/>
      <c r="IL17294" s="1009"/>
      <c r="IM17294" s="1009"/>
    </row>
    <row r="17295" spans="17:247" x14ac:dyDescent="0.25">
      <c r="Q17295" s="1333"/>
      <c r="R17295" s="1333"/>
      <c r="S17295" s="669"/>
      <c r="T17295" s="669"/>
      <c r="U17295" s="669"/>
      <c r="AG17295" s="873"/>
      <c r="AN17295" s="669"/>
      <c r="IG17295" s="1009"/>
      <c r="IH17295" s="1009"/>
      <c r="II17295" s="1009"/>
      <c r="IJ17295" s="1009"/>
      <c r="IK17295" s="1009"/>
      <c r="IL17295" s="1009"/>
      <c r="IM17295" s="1009"/>
    </row>
    <row r="17296" spans="17:247" x14ac:dyDescent="0.25">
      <c r="Q17296" s="1333"/>
      <c r="R17296" s="1333"/>
      <c r="S17296" s="669"/>
      <c r="T17296" s="669"/>
      <c r="U17296" s="669"/>
      <c r="AG17296" s="873"/>
      <c r="AN17296" s="669"/>
      <c r="IG17296" s="1009"/>
      <c r="IH17296" s="1009"/>
      <c r="II17296" s="1009"/>
      <c r="IJ17296" s="1009"/>
      <c r="IK17296" s="1009"/>
      <c r="IL17296" s="1009"/>
      <c r="IM17296" s="1009"/>
    </row>
    <row r="17297" spans="17:247" x14ac:dyDescent="0.25">
      <c r="Q17297" s="1333"/>
      <c r="R17297" s="1333"/>
      <c r="S17297" s="669"/>
      <c r="T17297" s="669"/>
      <c r="U17297" s="669"/>
      <c r="AG17297" s="873"/>
      <c r="AN17297" s="669"/>
      <c r="IG17297" s="1009"/>
      <c r="IH17297" s="1009"/>
      <c r="II17297" s="1009"/>
      <c r="IJ17297" s="1009"/>
      <c r="IK17297" s="1009"/>
      <c r="IL17297" s="1009"/>
      <c r="IM17297" s="1009"/>
    </row>
    <row r="17298" spans="17:247" x14ac:dyDescent="0.25">
      <c r="Q17298" s="1333"/>
      <c r="R17298" s="1333"/>
      <c r="S17298" s="669"/>
      <c r="T17298" s="669"/>
      <c r="U17298" s="669"/>
      <c r="AG17298" s="873"/>
      <c r="AN17298" s="669"/>
      <c r="IG17298" s="1009"/>
      <c r="IH17298" s="1009"/>
      <c r="II17298" s="1009"/>
      <c r="IJ17298" s="1009"/>
      <c r="IK17298" s="1009"/>
      <c r="IL17298" s="1009"/>
      <c r="IM17298" s="1009"/>
    </row>
    <row r="17299" spans="17:247" x14ac:dyDescent="0.25">
      <c r="Q17299" s="1333"/>
      <c r="R17299" s="1333"/>
      <c r="S17299" s="669"/>
      <c r="T17299" s="669"/>
      <c r="U17299" s="669"/>
      <c r="AG17299" s="873"/>
      <c r="AN17299" s="669"/>
      <c r="IG17299" s="1009"/>
      <c r="IH17299" s="1009"/>
      <c r="II17299" s="1009"/>
      <c r="IJ17299" s="1009"/>
      <c r="IK17299" s="1009"/>
      <c r="IL17299" s="1009"/>
      <c r="IM17299" s="1009"/>
    </row>
    <row r="17300" spans="17:247" x14ac:dyDescent="0.25">
      <c r="Q17300" s="1333"/>
      <c r="R17300" s="1333"/>
      <c r="S17300" s="669"/>
      <c r="T17300" s="669"/>
      <c r="U17300" s="669"/>
      <c r="AG17300" s="873"/>
      <c r="AN17300" s="669"/>
      <c r="IG17300" s="1009"/>
      <c r="IH17300" s="1009"/>
      <c r="II17300" s="1009"/>
      <c r="IJ17300" s="1009"/>
      <c r="IK17300" s="1009"/>
      <c r="IL17300" s="1009"/>
      <c r="IM17300" s="1009"/>
    </row>
    <row r="17301" spans="17:247" x14ac:dyDescent="0.25">
      <c r="Q17301" s="1333"/>
      <c r="R17301" s="1333"/>
      <c r="S17301" s="669"/>
      <c r="T17301" s="669"/>
      <c r="U17301" s="669"/>
      <c r="AG17301" s="873"/>
      <c r="AN17301" s="669"/>
      <c r="IG17301" s="1009"/>
      <c r="IH17301" s="1009"/>
      <c r="II17301" s="1009"/>
      <c r="IJ17301" s="1009"/>
      <c r="IK17301" s="1009"/>
      <c r="IL17301" s="1009"/>
      <c r="IM17301" s="1009"/>
    </row>
    <row r="17302" spans="17:247" x14ac:dyDescent="0.25">
      <c r="Q17302" s="1333"/>
      <c r="R17302" s="1333"/>
      <c r="S17302" s="669"/>
      <c r="T17302" s="669"/>
      <c r="U17302" s="669"/>
      <c r="AG17302" s="873"/>
      <c r="AN17302" s="669"/>
      <c r="IG17302" s="1009"/>
      <c r="IH17302" s="1009"/>
      <c r="II17302" s="1009"/>
      <c r="IJ17302" s="1009"/>
      <c r="IK17302" s="1009"/>
      <c r="IL17302" s="1009"/>
      <c r="IM17302" s="1009"/>
    </row>
    <row r="17303" spans="17:247" x14ac:dyDescent="0.25">
      <c r="Q17303" s="1333"/>
      <c r="R17303" s="1333"/>
      <c r="S17303" s="669"/>
      <c r="T17303" s="669"/>
      <c r="U17303" s="669"/>
      <c r="AG17303" s="873"/>
      <c r="AN17303" s="669"/>
      <c r="IG17303" s="1009"/>
      <c r="IH17303" s="1009"/>
      <c r="II17303" s="1009"/>
      <c r="IJ17303" s="1009"/>
      <c r="IK17303" s="1009"/>
      <c r="IL17303" s="1009"/>
      <c r="IM17303" s="1009"/>
    </row>
    <row r="17304" spans="17:247" x14ac:dyDescent="0.25">
      <c r="Q17304" s="1333"/>
      <c r="R17304" s="1333"/>
      <c r="S17304" s="669"/>
      <c r="T17304" s="669"/>
      <c r="U17304" s="669"/>
      <c r="AG17304" s="873"/>
      <c r="AN17304" s="669"/>
      <c r="IG17304" s="1009"/>
      <c r="IH17304" s="1009"/>
      <c r="II17304" s="1009"/>
      <c r="IJ17304" s="1009"/>
      <c r="IK17304" s="1009"/>
      <c r="IL17304" s="1009"/>
      <c r="IM17304" s="1009"/>
    </row>
    <row r="17305" spans="17:247" x14ac:dyDescent="0.25">
      <c r="Q17305" s="1333"/>
      <c r="R17305" s="1333"/>
      <c r="S17305" s="669"/>
      <c r="T17305" s="669"/>
      <c r="U17305" s="669"/>
      <c r="AG17305" s="873"/>
      <c r="AN17305" s="669"/>
      <c r="IG17305" s="1009"/>
      <c r="IH17305" s="1009"/>
      <c r="II17305" s="1009"/>
      <c r="IJ17305" s="1009"/>
      <c r="IK17305" s="1009"/>
      <c r="IL17305" s="1009"/>
      <c r="IM17305" s="1009"/>
    </row>
    <row r="17306" spans="17:247" x14ac:dyDescent="0.25">
      <c r="Q17306" s="1333"/>
      <c r="R17306" s="1333"/>
      <c r="S17306" s="669"/>
      <c r="T17306" s="669"/>
      <c r="U17306" s="669"/>
      <c r="AG17306" s="873"/>
      <c r="AN17306" s="669"/>
      <c r="IG17306" s="1009"/>
      <c r="IH17306" s="1009"/>
      <c r="II17306" s="1009"/>
      <c r="IJ17306" s="1009"/>
      <c r="IK17306" s="1009"/>
      <c r="IL17306" s="1009"/>
      <c r="IM17306" s="1009"/>
    </row>
    <row r="17307" spans="17:247" x14ac:dyDescent="0.25">
      <c r="Q17307" s="1333"/>
      <c r="R17307" s="1333"/>
      <c r="S17307" s="669"/>
      <c r="T17307" s="669"/>
      <c r="U17307" s="669"/>
      <c r="AG17307" s="873"/>
      <c r="AN17307" s="669"/>
      <c r="IG17307" s="1009"/>
      <c r="IH17307" s="1009"/>
      <c r="II17307" s="1009"/>
      <c r="IJ17307" s="1009"/>
      <c r="IK17307" s="1009"/>
      <c r="IL17307" s="1009"/>
      <c r="IM17307" s="1009"/>
    </row>
    <row r="17308" spans="17:247" x14ac:dyDescent="0.25">
      <c r="Q17308" s="1333"/>
      <c r="R17308" s="1333"/>
      <c r="S17308" s="669"/>
      <c r="T17308" s="669"/>
      <c r="U17308" s="669"/>
      <c r="AG17308" s="873"/>
      <c r="AN17308" s="669"/>
      <c r="IG17308" s="1009"/>
      <c r="IH17308" s="1009"/>
      <c r="II17308" s="1009"/>
      <c r="IJ17308" s="1009"/>
      <c r="IK17308" s="1009"/>
      <c r="IL17308" s="1009"/>
      <c r="IM17308" s="1009"/>
    </row>
    <row r="17309" spans="17:247" x14ac:dyDescent="0.25">
      <c r="Q17309" s="1333"/>
      <c r="R17309" s="1333"/>
      <c r="S17309" s="669"/>
      <c r="T17309" s="669"/>
      <c r="U17309" s="669"/>
      <c r="AG17309" s="873"/>
      <c r="AN17309" s="669"/>
      <c r="IG17309" s="1009"/>
      <c r="IH17309" s="1009"/>
      <c r="II17309" s="1009"/>
      <c r="IJ17309" s="1009"/>
      <c r="IK17309" s="1009"/>
      <c r="IL17309" s="1009"/>
      <c r="IM17309" s="1009"/>
    </row>
    <row r="17310" spans="17:247" x14ac:dyDescent="0.25">
      <c r="Q17310" s="1333"/>
      <c r="R17310" s="1333"/>
      <c r="S17310" s="669"/>
      <c r="T17310" s="669"/>
      <c r="U17310" s="669"/>
      <c r="AG17310" s="873"/>
      <c r="AN17310" s="669"/>
      <c r="IG17310" s="1009"/>
      <c r="IH17310" s="1009"/>
      <c r="II17310" s="1009"/>
      <c r="IJ17310" s="1009"/>
      <c r="IK17310" s="1009"/>
      <c r="IL17310" s="1009"/>
      <c r="IM17310" s="1009"/>
    </row>
    <row r="17311" spans="17:247" x14ac:dyDescent="0.25">
      <c r="Q17311" s="1333"/>
      <c r="R17311" s="1333"/>
      <c r="S17311" s="669"/>
      <c r="T17311" s="669"/>
      <c r="U17311" s="669"/>
      <c r="AG17311" s="873"/>
      <c r="AN17311" s="669"/>
      <c r="IG17311" s="1009"/>
      <c r="IH17311" s="1009"/>
      <c r="II17311" s="1009"/>
      <c r="IJ17311" s="1009"/>
      <c r="IK17311" s="1009"/>
      <c r="IL17311" s="1009"/>
      <c r="IM17311" s="1009"/>
    </row>
    <row r="17312" spans="17:247" x14ac:dyDescent="0.25">
      <c r="Q17312" s="1333"/>
      <c r="R17312" s="1333"/>
      <c r="S17312" s="669"/>
      <c r="T17312" s="669"/>
      <c r="U17312" s="669"/>
      <c r="AG17312" s="873"/>
      <c r="AN17312" s="669"/>
      <c r="IG17312" s="1009"/>
      <c r="IH17312" s="1009"/>
      <c r="II17312" s="1009"/>
      <c r="IJ17312" s="1009"/>
      <c r="IK17312" s="1009"/>
      <c r="IL17312" s="1009"/>
      <c r="IM17312" s="1009"/>
    </row>
    <row r="17313" spans="17:247" x14ac:dyDescent="0.25">
      <c r="Q17313" s="1333"/>
      <c r="R17313" s="1333"/>
      <c r="S17313" s="669"/>
      <c r="T17313" s="669"/>
      <c r="U17313" s="669"/>
      <c r="AG17313" s="873"/>
      <c r="AN17313" s="669"/>
      <c r="IG17313" s="1009"/>
      <c r="IH17313" s="1009"/>
      <c r="II17313" s="1009"/>
      <c r="IJ17313" s="1009"/>
      <c r="IK17313" s="1009"/>
      <c r="IL17313" s="1009"/>
      <c r="IM17313" s="1009"/>
    </row>
    <row r="17314" spans="17:247" x14ac:dyDescent="0.25">
      <c r="Q17314" s="1333"/>
      <c r="R17314" s="1333"/>
      <c r="S17314" s="669"/>
      <c r="T17314" s="669"/>
      <c r="U17314" s="669"/>
      <c r="AG17314" s="873"/>
      <c r="AN17314" s="669"/>
      <c r="IG17314" s="1009"/>
      <c r="IH17314" s="1009"/>
      <c r="II17314" s="1009"/>
      <c r="IJ17314" s="1009"/>
      <c r="IK17314" s="1009"/>
      <c r="IL17314" s="1009"/>
      <c r="IM17314" s="1009"/>
    </row>
    <row r="17315" spans="17:247" x14ac:dyDescent="0.25">
      <c r="Q17315" s="1333"/>
      <c r="R17315" s="1333"/>
      <c r="S17315" s="669"/>
      <c r="T17315" s="669"/>
      <c r="U17315" s="669"/>
      <c r="AG17315" s="873"/>
      <c r="AN17315" s="669"/>
      <c r="IG17315" s="1009"/>
      <c r="IH17315" s="1009"/>
      <c r="II17315" s="1009"/>
      <c r="IJ17315" s="1009"/>
      <c r="IK17315" s="1009"/>
      <c r="IL17315" s="1009"/>
      <c r="IM17315" s="1009"/>
    </row>
    <row r="17316" spans="17:247" x14ac:dyDescent="0.25">
      <c r="Q17316" s="1333"/>
      <c r="R17316" s="1333"/>
      <c r="S17316" s="669"/>
      <c r="T17316" s="669"/>
      <c r="U17316" s="669"/>
      <c r="AG17316" s="873"/>
      <c r="AN17316" s="669"/>
      <c r="IG17316" s="1009"/>
      <c r="IH17316" s="1009"/>
      <c r="II17316" s="1009"/>
      <c r="IJ17316" s="1009"/>
      <c r="IK17316" s="1009"/>
      <c r="IL17316" s="1009"/>
      <c r="IM17316" s="1009"/>
    </row>
    <row r="17317" spans="17:247" x14ac:dyDescent="0.25">
      <c r="Q17317" s="1333"/>
      <c r="R17317" s="1333"/>
      <c r="S17317" s="669"/>
      <c r="T17317" s="669"/>
      <c r="U17317" s="669"/>
      <c r="AG17317" s="873"/>
      <c r="AN17317" s="669"/>
      <c r="IG17317" s="1009"/>
      <c r="IH17317" s="1009"/>
      <c r="II17317" s="1009"/>
      <c r="IJ17317" s="1009"/>
      <c r="IK17317" s="1009"/>
      <c r="IL17317" s="1009"/>
      <c r="IM17317" s="1009"/>
    </row>
    <row r="17318" spans="17:247" x14ac:dyDescent="0.25">
      <c r="Q17318" s="1333"/>
      <c r="R17318" s="1333"/>
      <c r="S17318" s="669"/>
      <c r="T17318" s="669"/>
      <c r="U17318" s="669"/>
      <c r="AG17318" s="873"/>
      <c r="AN17318" s="669"/>
      <c r="IG17318" s="1009"/>
      <c r="IH17318" s="1009"/>
      <c r="II17318" s="1009"/>
      <c r="IJ17318" s="1009"/>
      <c r="IK17318" s="1009"/>
      <c r="IL17318" s="1009"/>
      <c r="IM17318" s="1009"/>
    </row>
    <row r="17319" spans="17:247" x14ac:dyDescent="0.25">
      <c r="Q17319" s="1333"/>
      <c r="R17319" s="1333"/>
      <c r="S17319" s="669"/>
      <c r="T17319" s="669"/>
      <c r="U17319" s="669"/>
      <c r="AG17319" s="873"/>
      <c r="AN17319" s="669"/>
      <c r="IG17319" s="1009"/>
      <c r="IH17319" s="1009"/>
      <c r="II17319" s="1009"/>
      <c r="IJ17319" s="1009"/>
      <c r="IK17319" s="1009"/>
      <c r="IL17319" s="1009"/>
      <c r="IM17319" s="1009"/>
    </row>
    <row r="17320" spans="17:247" x14ac:dyDescent="0.25">
      <c r="Q17320" s="1333"/>
      <c r="R17320" s="1333"/>
      <c r="S17320" s="669"/>
      <c r="T17320" s="669"/>
      <c r="U17320" s="669"/>
      <c r="AG17320" s="873"/>
      <c r="AN17320" s="669"/>
      <c r="IG17320" s="1009"/>
      <c r="IH17320" s="1009"/>
      <c r="II17320" s="1009"/>
      <c r="IJ17320" s="1009"/>
      <c r="IK17320" s="1009"/>
      <c r="IL17320" s="1009"/>
      <c r="IM17320" s="1009"/>
    </row>
    <row r="17321" spans="17:247" x14ac:dyDescent="0.25">
      <c r="Q17321" s="1333"/>
      <c r="R17321" s="1333"/>
      <c r="S17321" s="669"/>
      <c r="T17321" s="669"/>
      <c r="U17321" s="669"/>
      <c r="AG17321" s="873"/>
      <c r="AN17321" s="669"/>
      <c r="IG17321" s="1009"/>
      <c r="IH17321" s="1009"/>
      <c r="II17321" s="1009"/>
      <c r="IJ17321" s="1009"/>
      <c r="IK17321" s="1009"/>
      <c r="IL17321" s="1009"/>
      <c r="IM17321" s="1009"/>
    </row>
    <row r="17322" spans="17:247" x14ac:dyDescent="0.25">
      <c r="Q17322" s="1333"/>
      <c r="R17322" s="1333"/>
      <c r="S17322" s="669"/>
      <c r="T17322" s="669"/>
      <c r="U17322" s="669"/>
      <c r="AG17322" s="873"/>
      <c r="AN17322" s="669"/>
      <c r="IG17322" s="1009"/>
      <c r="IH17322" s="1009"/>
      <c r="II17322" s="1009"/>
      <c r="IJ17322" s="1009"/>
      <c r="IK17322" s="1009"/>
      <c r="IL17322" s="1009"/>
      <c r="IM17322" s="1009"/>
    </row>
    <row r="17323" spans="17:247" x14ac:dyDescent="0.25">
      <c r="Q17323" s="1333"/>
      <c r="R17323" s="1333"/>
      <c r="S17323" s="669"/>
      <c r="T17323" s="669"/>
      <c r="U17323" s="669"/>
      <c r="AG17323" s="873"/>
      <c r="AN17323" s="669"/>
      <c r="IG17323" s="1009"/>
      <c r="IH17323" s="1009"/>
      <c r="II17323" s="1009"/>
      <c r="IJ17323" s="1009"/>
      <c r="IK17323" s="1009"/>
      <c r="IL17323" s="1009"/>
      <c r="IM17323" s="1009"/>
    </row>
    <row r="17324" spans="17:247" x14ac:dyDescent="0.25">
      <c r="Q17324" s="1333"/>
      <c r="R17324" s="1333"/>
      <c r="S17324" s="669"/>
      <c r="T17324" s="669"/>
      <c r="U17324" s="669"/>
      <c r="AG17324" s="873"/>
      <c r="AN17324" s="669"/>
      <c r="IG17324" s="1009"/>
      <c r="IH17324" s="1009"/>
      <c r="II17324" s="1009"/>
      <c r="IJ17324" s="1009"/>
      <c r="IK17324" s="1009"/>
      <c r="IL17324" s="1009"/>
      <c r="IM17324" s="1009"/>
    </row>
    <row r="17325" spans="17:247" x14ac:dyDescent="0.25">
      <c r="Q17325" s="1333"/>
      <c r="R17325" s="1333"/>
      <c r="S17325" s="669"/>
      <c r="T17325" s="669"/>
      <c r="U17325" s="669"/>
      <c r="AG17325" s="873"/>
      <c r="AN17325" s="669"/>
      <c r="IG17325" s="1009"/>
      <c r="IH17325" s="1009"/>
      <c r="II17325" s="1009"/>
      <c r="IJ17325" s="1009"/>
      <c r="IK17325" s="1009"/>
      <c r="IL17325" s="1009"/>
      <c r="IM17325" s="1009"/>
    </row>
    <row r="17326" spans="17:247" x14ac:dyDescent="0.25">
      <c r="Q17326" s="1333"/>
      <c r="R17326" s="1333"/>
      <c r="S17326" s="669"/>
      <c r="T17326" s="669"/>
      <c r="U17326" s="669"/>
      <c r="AG17326" s="873"/>
      <c r="AN17326" s="669"/>
      <c r="IG17326" s="1009"/>
      <c r="IH17326" s="1009"/>
      <c r="II17326" s="1009"/>
      <c r="IJ17326" s="1009"/>
      <c r="IK17326" s="1009"/>
      <c r="IL17326" s="1009"/>
      <c r="IM17326" s="1009"/>
    </row>
    <row r="17327" spans="17:247" x14ac:dyDescent="0.25">
      <c r="Q17327" s="1333"/>
      <c r="R17327" s="1333"/>
      <c r="S17327" s="669"/>
      <c r="T17327" s="669"/>
      <c r="U17327" s="669"/>
      <c r="AG17327" s="873"/>
      <c r="AN17327" s="669"/>
      <c r="IG17327" s="1009"/>
      <c r="IH17327" s="1009"/>
      <c r="II17327" s="1009"/>
      <c r="IJ17327" s="1009"/>
      <c r="IK17327" s="1009"/>
      <c r="IL17327" s="1009"/>
      <c r="IM17327" s="1009"/>
    </row>
    <row r="17328" spans="17:247" x14ac:dyDescent="0.25">
      <c r="Q17328" s="1333"/>
      <c r="R17328" s="1333"/>
      <c r="S17328" s="669"/>
      <c r="T17328" s="669"/>
      <c r="U17328" s="669"/>
      <c r="AG17328" s="873"/>
      <c r="AN17328" s="669"/>
      <c r="IG17328" s="1009"/>
      <c r="IH17328" s="1009"/>
      <c r="II17328" s="1009"/>
      <c r="IJ17328" s="1009"/>
      <c r="IK17328" s="1009"/>
      <c r="IL17328" s="1009"/>
      <c r="IM17328" s="1009"/>
    </row>
    <row r="17329" spans="17:247" x14ac:dyDescent="0.25">
      <c r="Q17329" s="1333"/>
      <c r="R17329" s="1333"/>
      <c r="S17329" s="669"/>
      <c r="T17329" s="669"/>
      <c r="U17329" s="669"/>
      <c r="AG17329" s="873"/>
      <c r="AN17329" s="669"/>
      <c r="IG17329" s="1009"/>
      <c r="IH17329" s="1009"/>
      <c r="II17329" s="1009"/>
      <c r="IJ17329" s="1009"/>
      <c r="IK17329" s="1009"/>
      <c r="IL17329" s="1009"/>
      <c r="IM17329" s="1009"/>
    </row>
    <row r="17330" spans="17:247" x14ac:dyDescent="0.25">
      <c r="Q17330" s="1333"/>
      <c r="R17330" s="1333"/>
      <c r="S17330" s="669"/>
      <c r="T17330" s="669"/>
      <c r="U17330" s="669"/>
      <c r="AG17330" s="873"/>
      <c r="AN17330" s="669"/>
      <c r="IG17330" s="1009"/>
      <c r="IH17330" s="1009"/>
      <c r="II17330" s="1009"/>
      <c r="IJ17330" s="1009"/>
      <c r="IK17330" s="1009"/>
      <c r="IL17330" s="1009"/>
      <c r="IM17330" s="1009"/>
    </row>
    <row r="17331" spans="17:247" x14ac:dyDescent="0.25">
      <c r="Q17331" s="1333"/>
      <c r="R17331" s="1333"/>
      <c r="S17331" s="669"/>
      <c r="T17331" s="669"/>
      <c r="U17331" s="669"/>
      <c r="AG17331" s="873"/>
      <c r="AN17331" s="669"/>
      <c r="IG17331" s="1009"/>
      <c r="IH17331" s="1009"/>
      <c r="II17331" s="1009"/>
      <c r="IJ17331" s="1009"/>
      <c r="IK17331" s="1009"/>
      <c r="IL17331" s="1009"/>
      <c r="IM17331" s="1009"/>
    </row>
    <row r="17332" spans="17:247" x14ac:dyDescent="0.25">
      <c r="Q17332" s="1333"/>
      <c r="R17332" s="1333"/>
      <c r="S17332" s="669"/>
      <c r="T17332" s="669"/>
      <c r="U17332" s="669"/>
      <c r="AG17332" s="873"/>
      <c r="AN17332" s="669"/>
      <c r="IG17332" s="1009"/>
      <c r="IH17332" s="1009"/>
      <c r="II17332" s="1009"/>
      <c r="IJ17332" s="1009"/>
      <c r="IK17332" s="1009"/>
      <c r="IL17332" s="1009"/>
      <c r="IM17332" s="1009"/>
    </row>
    <row r="17333" spans="17:247" x14ac:dyDescent="0.25">
      <c r="Q17333" s="1333"/>
      <c r="R17333" s="1333"/>
      <c r="S17333" s="669"/>
      <c r="T17333" s="669"/>
      <c r="U17333" s="669"/>
      <c r="AG17333" s="873"/>
      <c r="AN17333" s="669"/>
      <c r="IG17333" s="1009"/>
      <c r="IH17333" s="1009"/>
      <c r="II17333" s="1009"/>
      <c r="IJ17333" s="1009"/>
      <c r="IK17333" s="1009"/>
      <c r="IL17333" s="1009"/>
      <c r="IM17333" s="1009"/>
    </row>
    <row r="17334" spans="17:247" x14ac:dyDescent="0.25">
      <c r="Q17334" s="1333"/>
      <c r="R17334" s="1333"/>
      <c r="S17334" s="669"/>
      <c r="T17334" s="669"/>
      <c r="U17334" s="669"/>
      <c r="AG17334" s="873"/>
      <c r="AN17334" s="669"/>
      <c r="IG17334" s="1009"/>
      <c r="IH17334" s="1009"/>
      <c r="II17334" s="1009"/>
      <c r="IJ17334" s="1009"/>
      <c r="IK17334" s="1009"/>
      <c r="IL17334" s="1009"/>
      <c r="IM17334" s="1009"/>
    </row>
    <row r="17335" spans="17:247" x14ac:dyDescent="0.25">
      <c r="Q17335" s="1333"/>
      <c r="R17335" s="1333"/>
      <c r="S17335" s="669"/>
      <c r="T17335" s="669"/>
      <c r="U17335" s="669"/>
      <c r="AG17335" s="873"/>
      <c r="AN17335" s="669"/>
      <c r="IG17335" s="1009"/>
      <c r="IH17335" s="1009"/>
      <c r="II17335" s="1009"/>
      <c r="IJ17335" s="1009"/>
      <c r="IK17335" s="1009"/>
      <c r="IL17335" s="1009"/>
      <c r="IM17335" s="1009"/>
    </row>
    <row r="17336" spans="17:247" x14ac:dyDescent="0.25">
      <c r="Q17336" s="1333"/>
      <c r="R17336" s="1333"/>
      <c r="S17336" s="669"/>
      <c r="T17336" s="669"/>
      <c r="U17336" s="669"/>
      <c r="AG17336" s="873"/>
      <c r="AN17336" s="669"/>
      <c r="IG17336" s="1009"/>
      <c r="IH17336" s="1009"/>
      <c r="II17336" s="1009"/>
      <c r="IJ17336" s="1009"/>
      <c r="IK17336" s="1009"/>
      <c r="IL17336" s="1009"/>
      <c r="IM17336" s="1009"/>
    </row>
    <row r="17337" spans="17:247" x14ac:dyDescent="0.25">
      <c r="Q17337" s="1333"/>
      <c r="R17337" s="1333"/>
      <c r="S17337" s="669"/>
      <c r="T17337" s="669"/>
      <c r="U17337" s="669"/>
      <c r="AG17337" s="873"/>
      <c r="AN17337" s="669"/>
      <c r="IG17337" s="1009"/>
      <c r="IH17337" s="1009"/>
      <c r="II17337" s="1009"/>
      <c r="IJ17337" s="1009"/>
      <c r="IK17337" s="1009"/>
      <c r="IL17337" s="1009"/>
      <c r="IM17337" s="1009"/>
    </row>
    <row r="17338" spans="17:247" x14ac:dyDescent="0.25">
      <c r="Q17338" s="1333"/>
      <c r="R17338" s="1333"/>
      <c r="S17338" s="669"/>
      <c r="T17338" s="669"/>
      <c r="U17338" s="669"/>
      <c r="AG17338" s="873"/>
      <c r="AN17338" s="669"/>
      <c r="IG17338" s="1009"/>
      <c r="IH17338" s="1009"/>
      <c r="II17338" s="1009"/>
      <c r="IJ17338" s="1009"/>
      <c r="IK17338" s="1009"/>
      <c r="IL17338" s="1009"/>
      <c r="IM17338" s="1009"/>
    </row>
    <row r="17339" spans="17:247" x14ac:dyDescent="0.25">
      <c r="Q17339" s="1333"/>
      <c r="R17339" s="1333"/>
      <c r="S17339" s="669"/>
      <c r="T17339" s="669"/>
      <c r="U17339" s="669"/>
      <c r="AG17339" s="873"/>
      <c r="AN17339" s="669"/>
      <c r="IG17339" s="1009"/>
      <c r="IH17339" s="1009"/>
      <c r="II17339" s="1009"/>
      <c r="IJ17339" s="1009"/>
      <c r="IK17339" s="1009"/>
      <c r="IL17339" s="1009"/>
      <c r="IM17339" s="1009"/>
    </row>
    <row r="17340" spans="17:247" x14ac:dyDescent="0.25">
      <c r="Q17340" s="1333"/>
      <c r="R17340" s="1333"/>
      <c r="S17340" s="669"/>
      <c r="T17340" s="669"/>
      <c r="U17340" s="669"/>
      <c r="AG17340" s="873"/>
      <c r="AN17340" s="669"/>
      <c r="IG17340" s="1009"/>
      <c r="IH17340" s="1009"/>
      <c r="II17340" s="1009"/>
      <c r="IJ17340" s="1009"/>
      <c r="IK17340" s="1009"/>
      <c r="IL17340" s="1009"/>
      <c r="IM17340" s="1009"/>
    </row>
    <row r="17341" spans="17:247" x14ac:dyDescent="0.25">
      <c r="Q17341" s="1333"/>
      <c r="R17341" s="1333"/>
      <c r="S17341" s="669"/>
      <c r="T17341" s="669"/>
      <c r="U17341" s="669"/>
      <c r="AG17341" s="873"/>
      <c r="AN17341" s="669"/>
      <c r="IG17341" s="1009"/>
      <c r="IH17341" s="1009"/>
      <c r="II17341" s="1009"/>
      <c r="IJ17341" s="1009"/>
      <c r="IK17341" s="1009"/>
      <c r="IL17341" s="1009"/>
      <c r="IM17341" s="1009"/>
    </row>
    <row r="17342" spans="17:247" x14ac:dyDescent="0.25">
      <c r="Q17342" s="1333"/>
      <c r="R17342" s="1333"/>
      <c r="S17342" s="669"/>
      <c r="T17342" s="669"/>
      <c r="U17342" s="669"/>
      <c r="AG17342" s="873"/>
      <c r="AN17342" s="669"/>
      <c r="IG17342" s="1009"/>
      <c r="IH17342" s="1009"/>
      <c r="II17342" s="1009"/>
      <c r="IJ17342" s="1009"/>
      <c r="IK17342" s="1009"/>
      <c r="IL17342" s="1009"/>
      <c r="IM17342" s="1009"/>
    </row>
    <row r="17343" spans="17:247" x14ac:dyDescent="0.25">
      <c r="Q17343" s="1333"/>
      <c r="R17343" s="1333"/>
      <c r="S17343" s="669"/>
      <c r="T17343" s="669"/>
      <c r="U17343" s="669"/>
      <c r="AG17343" s="873"/>
      <c r="AN17343" s="669"/>
      <c r="IG17343" s="1009"/>
      <c r="IH17343" s="1009"/>
      <c r="II17343" s="1009"/>
      <c r="IJ17343" s="1009"/>
      <c r="IK17343" s="1009"/>
      <c r="IL17343" s="1009"/>
      <c r="IM17343" s="1009"/>
    </row>
    <row r="17344" spans="17:247" x14ac:dyDescent="0.25">
      <c r="Q17344" s="1333"/>
      <c r="R17344" s="1333"/>
      <c r="S17344" s="669"/>
      <c r="T17344" s="669"/>
      <c r="U17344" s="669"/>
      <c r="AG17344" s="873"/>
      <c r="AN17344" s="669"/>
      <c r="IG17344" s="1009"/>
      <c r="IH17344" s="1009"/>
      <c r="II17344" s="1009"/>
      <c r="IJ17344" s="1009"/>
      <c r="IK17344" s="1009"/>
      <c r="IL17344" s="1009"/>
      <c r="IM17344" s="1009"/>
    </row>
    <row r="17345" spans="17:247" x14ac:dyDescent="0.25">
      <c r="Q17345" s="1333"/>
      <c r="R17345" s="1333"/>
      <c r="S17345" s="669"/>
      <c r="T17345" s="669"/>
      <c r="U17345" s="669"/>
      <c r="AG17345" s="873"/>
      <c r="AN17345" s="669"/>
      <c r="IG17345" s="1009"/>
      <c r="IH17345" s="1009"/>
      <c r="II17345" s="1009"/>
      <c r="IJ17345" s="1009"/>
      <c r="IK17345" s="1009"/>
      <c r="IL17345" s="1009"/>
      <c r="IM17345" s="1009"/>
    </row>
    <row r="17346" spans="17:247" x14ac:dyDescent="0.25">
      <c r="Q17346" s="1333"/>
      <c r="R17346" s="1333"/>
      <c r="S17346" s="669"/>
      <c r="T17346" s="669"/>
      <c r="U17346" s="669"/>
      <c r="AG17346" s="873"/>
      <c r="AN17346" s="669"/>
      <c r="IG17346" s="1009"/>
      <c r="IH17346" s="1009"/>
      <c r="II17346" s="1009"/>
      <c r="IJ17346" s="1009"/>
      <c r="IK17346" s="1009"/>
      <c r="IL17346" s="1009"/>
      <c r="IM17346" s="1009"/>
    </row>
    <row r="17347" spans="17:247" x14ac:dyDescent="0.25">
      <c r="Q17347" s="1333"/>
      <c r="R17347" s="1333"/>
      <c r="S17347" s="669"/>
      <c r="T17347" s="669"/>
      <c r="U17347" s="669"/>
      <c r="AG17347" s="873"/>
      <c r="AN17347" s="669"/>
      <c r="IG17347" s="1009"/>
      <c r="IH17347" s="1009"/>
      <c r="II17347" s="1009"/>
      <c r="IJ17347" s="1009"/>
      <c r="IK17347" s="1009"/>
      <c r="IL17347" s="1009"/>
      <c r="IM17347" s="1009"/>
    </row>
    <row r="17348" spans="17:247" x14ac:dyDescent="0.25">
      <c r="Q17348" s="1333"/>
      <c r="R17348" s="1333"/>
      <c r="S17348" s="669"/>
      <c r="T17348" s="669"/>
      <c r="U17348" s="669"/>
      <c r="AG17348" s="873"/>
      <c r="AN17348" s="669"/>
      <c r="IG17348" s="1009"/>
      <c r="IH17348" s="1009"/>
      <c r="II17348" s="1009"/>
      <c r="IJ17348" s="1009"/>
      <c r="IK17348" s="1009"/>
      <c r="IL17348" s="1009"/>
      <c r="IM17348" s="1009"/>
    </row>
    <row r="17349" spans="17:247" x14ac:dyDescent="0.25">
      <c r="Q17349" s="1333"/>
      <c r="R17349" s="1333"/>
      <c r="S17349" s="669"/>
      <c r="T17349" s="669"/>
      <c r="U17349" s="669"/>
      <c r="AG17349" s="873"/>
      <c r="AN17349" s="669"/>
      <c r="IG17349" s="1009"/>
      <c r="IH17349" s="1009"/>
      <c r="II17349" s="1009"/>
      <c r="IJ17349" s="1009"/>
      <c r="IK17349" s="1009"/>
      <c r="IL17349" s="1009"/>
      <c r="IM17349" s="1009"/>
    </row>
    <row r="17350" spans="17:247" x14ac:dyDescent="0.25">
      <c r="Q17350" s="1333"/>
      <c r="R17350" s="1333"/>
      <c r="S17350" s="669"/>
      <c r="T17350" s="669"/>
      <c r="U17350" s="669"/>
      <c r="AG17350" s="873"/>
      <c r="AN17350" s="669"/>
      <c r="IG17350" s="1009"/>
      <c r="IH17350" s="1009"/>
      <c r="II17350" s="1009"/>
      <c r="IJ17350" s="1009"/>
      <c r="IK17350" s="1009"/>
      <c r="IL17350" s="1009"/>
      <c r="IM17350" s="1009"/>
    </row>
    <row r="17351" spans="17:247" x14ac:dyDescent="0.25">
      <c r="Q17351" s="1333"/>
      <c r="R17351" s="1333"/>
      <c r="S17351" s="669"/>
      <c r="T17351" s="669"/>
      <c r="U17351" s="669"/>
      <c r="AG17351" s="873"/>
      <c r="AN17351" s="669"/>
      <c r="IG17351" s="1009"/>
      <c r="IH17351" s="1009"/>
      <c r="II17351" s="1009"/>
      <c r="IJ17351" s="1009"/>
      <c r="IK17351" s="1009"/>
      <c r="IL17351" s="1009"/>
      <c r="IM17351" s="1009"/>
    </row>
    <row r="17352" spans="17:247" x14ac:dyDescent="0.25">
      <c r="Q17352" s="1333"/>
      <c r="R17352" s="1333"/>
      <c r="S17352" s="669"/>
      <c r="T17352" s="669"/>
      <c r="U17352" s="669"/>
      <c r="AG17352" s="873"/>
      <c r="AN17352" s="669"/>
      <c r="IG17352" s="1009"/>
      <c r="IH17352" s="1009"/>
      <c r="II17352" s="1009"/>
      <c r="IJ17352" s="1009"/>
      <c r="IK17352" s="1009"/>
      <c r="IL17352" s="1009"/>
      <c r="IM17352" s="1009"/>
    </row>
    <row r="17353" spans="17:247" x14ac:dyDescent="0.25">
      <c r="Q17353" s="1333"/>
      <c r="R17353" s="1333"/>
      <c r="S17353" s="669"/>
      <c r="T17353" s="669"/>
      <c r="U17353" s="669"/>
      <c r="AG17353" s="873"/>
      <c r="AN17353" s="669"/>
      <c r="IG17353" s="1009"/>
      <c r="IH17353" s="1009"/>
      <c r="II17353" s="1009"/>
      <c r="IJ17353" s="1009"/>
      <c r="IK17353" s="1009"/>
      <c r="IL17353" s="1009"/>
      <c r="IM17353" s="1009"/>
    </row>
    <row r="17354" spans="17:247" x14ac:dyDescent="0.25">
      <c r="Q17354" s="1333"/>
      <c r="R17354" s="1333"/>
      <c r="S17354" s="669"/>
      <c r="T17354" s="669"/>
      <c r="U17354" s="669"/>
      <c r="AG17354" s="873"/>
      <c r="AN17354" s="669"/>
      <c r="IG17354" s="1009"/>
      <c r="IH17354" s="1009"/>
      <c r="II17354" s="1009"/>
      <c r="IJ17354" s="1009"/>
      <c r="IK17354" s="1009"/>
      <c r="IL17354" s="1009"/>
      <c r="IM17354" s="1009"/>
    </row>
    <row r="17355" spans="17:247" x14ac:dyDescent="0.25">
      <c r="Q17355" s="1333"/>
      <c r="R17355" s="1333"/>
      <c r="S17355" s="669"/>
      <c r="T17355" s="669"/>
      <c r="U17355" s="669"/>
      <c r="AG17355" s="873"/>
      <c r="AN17355" s="669"/>
      <c r="IG17355" s="1009"/>
      <c r="IH17355" s="1009"/>
      <c r="II17355" s="1009"/>
      <c r="IJ17355" s="1009"/>
      <c r="IK17355" s="1009"/>
      <c r="IL17355" s="1009"/>
      <c r="IM17355" s="1009"/>
    </row>
    <row r="17356" spans="17:247" x14ac:dyDescent="0.25">
      <c r="Q17356" s="1333"/>
      <c r="R17356" s="1333"/>
      <c r="S17356" s="669"/>
      <c r="T17356" s="669"/>
      <c r="U17356" s="669"/>
      <c r="AG17356" s="873"/>
      <c r="AN17356" s="669"/>
      <c r="IG17356" s="1009"/>
      <c r="IH17356" s="1009"/>
      <c r="II17356" s="1009"/>
      <c r="IJ17356" s="1009"/>
      <c r="IK17356" s="1009"/>
      <c r="IL17356" s="1009"/>
      <c r="IM17356" s="1009"/>
    </row>
    <row r="17357" spans="17:247" x14ac:dyDescent="0.25">
      <c r="Q17357" s="1333"/>
      <c r="R17357" s="1333"/>
      <c r="S17357" s="669"/>
      <c r="T17357" s="669"/>
      <c r="U17357" s="669"/>
      <c r="AG17357" s="873"/>
      <c r="AN17357" s="669"/>
      <c r="IG17357" s="1009"/>
      <c r="IH17357" s="1009"/>
      <c r="II17357" s="1009"/>
      <c r="IJ17357" s="1009"/>
      <c r="IK17357" s="1009"/>
      <c r="IL17357" s="1009"/>
      <c r="IM17357" s="1009"/>
    </row>
    <row r="17358" spans="17:247" x14ac:dyDescent="0.25">
      <c r="Q17358" s="1333"/>
      <c r="R17358" s="1333"/>
      <c r="S17358" s="669"/>
      <c r="T17358" s="669"/>
      <c r="U17358" s="669"/>
      <c r="AG17358" s="873"/>
      <c r="AN17358" s="669"/>
      <c r="IG17358" s="1009"/>
      <c r="IH17358" s="1009"/>
      <c r="II17358" s="1009"/>
      <c r="IJ17358" s="1009"/>
      <c r="IK17358" s="1009"/>
      <c r="IL17358" s="1009"/>
      <c r="IM17358" s="1009"/>
    </row>
    <row r="17359" spans="17:247" x14ac:dyDescent="0.25">
      <c r="Q17359" s="1333"/>
      <c r="R17359" s="1333"/>
      <c r="S17359" s="669"/>
      <c r="T17359" s="669"/>
      <c r="U17359" s="669"/>
      <c r="AG17359" s="873"/>
      <c r="AN17359" s="669"/>
      <c r="IG17359" s="1009"/>
      <c r="IH17359" s="1009"/>
      <c r="II17359" s="1009"/>
      <c r="IJ17359" s="1009"/>
      <c r="IK17359" s="1009"/>
      <c r="IL17359" s="1009"/>
      <c r="IM17359" s="1009"/>
    </row>
    <row r="17360" spans="17:247" x14ac:dyDescent="0.25">
      <c r="Q17360" s="1333"/>
      <c r="R17360" s="1333"/>
      <c r="S17360" s="669"/>
      <c r="T17360" s="669"/>
      <c r="U17360" s="669"/>
      <c r="AG17360" s="873"/>
      <c r="AN17360" s="669"/>
      <c r="IG17360" s="1009"/>
      <c r="IH17360" s="1009"/>
      <c r="II17360" s="1009"/>
      <c r="IJ17360" s="1009"/>
      <c r="IK17360" s="1009"/>
      <c r="IL17360" s="1009"/>
      <c r="IM17360" s="1009"/>
    </row>
    <row r="17361" spans="17:247" x14ac:dyDescent="0.25">
      <c r="Q17361" s="1333"/>
      <c r="R17361" s="1333"/>
      <c r="S17361" s="669"/>
      <c r="T17361" s="669"/>
      <c r="U17361" s="669"/>
      <c r="AG17361" s="873"/>
      <c r="AN17361" s="669"/>
      <c r="IG17361" s="1009"/>
      <c r="IH17361" s="1009"/>
      <c r="II17361" s="1009"/>
      <c r="IJ17361" s="1009"/>
      <c r="IK17361" s="1009"/>
      <c r="IL17361" s="1009"/>
      <c r="IM17361" s="1009"/>
    </row>
    <row r="17362" spans="17:247" x14ac:dyDescent="0.25">
      <c r="Q17362" s="1333"/>
      <c r="R17362" s="1333"/>
      <c r="S17362" s="669"/>
      <c r="T17362" s="669"/>
      <c r="U17362" s="669"/>
      <c r="AG17362" s="873"/>
      <c r="AN17362" s="669"/>
      <c r="IG17362" s="1009"/>
      <c r="IH17362" s="1009"/>
      <c r="II17362" s="1009"/>
      <c r="IJ17362" s="1009"/>
      <c r="IK17362" s="1009"/>
      <c r="IL17362" s="1009"/>
      <c r="IM17362" s="1009"/>
    </row>
    <row r="17363" spans="17:247" x14ac:dyDescent="0.25">
      <c r="Q17363" s="1333"/>
      <c r="R17363" s="1333"/>
      <c r="S17363" s="669"/>
      <c r="T17363" s="669"/>
      <c r="U17363" s="669"/>
      <c r="AG17363" s="873"/>
      <c r="AN17363" s="669"/>
      <c r="IG17363" s="1009"/>
      <c r="IH17363" s="1009"/>
      <c r="II17363" s="1009"/>
      <c r="IJ17363" s="1009"/>
      <c r="IK17363" s="1009"/>
      <c r="IL17363" s="1009"/>
      <c r="IM17363" s="1009"/>
    </row>
    <row r="17364" spans="17:247" x14ac:dyDescent="0.25">
      <c r="Q17364" s="1333"/>
      <c r="R17364" s="1333"/>
      <c r="S17364" s="669"/>
      <c r="T17364" s="669"/>
      <c r="U17364" s="669"/>
      <c r="AG17364" s="873"/>
      <c r="AN17364" s="669"/>
      <c r="IG17364" s="1009"/>
      <c r="IH17364" s="1009"/>
      <c r="II17364" s="1009"/>
      <c r="IJ17364" s="1009"/>
      <c r="IK17364" s="1009"/>
      <c r="IL17364" s="1009"/>
      <c r="IM17364" s="1009"/>
    </row>
    <row r="17365" spans="17:247" x14ac:dyDescent="0.25">
      <c r="Q17365" s="1333"/>
      <c r="R17365" s="1333"/>
      <c r="S17365" s="669"/>
      <c r="T17365" s="669"/>
      <c r="U17365" s="669"/>
      <c r="AG17365" s="873"/>
      <c r="AN17365" s="669"/>
      <c r="IG17365" s="1009"/>
      <c r="IH17365" s="1009"/>
      <c r="II17365" s="1009"/>
      <c r="IJ17365" s="1009"/>
      <c r="IK17365" s="1009"/>
      <c r="IL17365" s="1009"/>
      <c r="IM17365" s="1009"/>
    </row>
    <row r="17366" spans="17:247" x14ac:dyDescent="0.25">
      <c r="Q17366" s="1333"/>
      <c r="R17366" s="1333"/>
      <c r="S17366" s="669"/>
      <c r="T17366" s="669"/>
      <c r="U17366" s="669"/>
      <c r="AG17366" s="873"/>
      <c r="AN17366" s="669"/>
      <c r="IG17366" s="1009"/>
      <c r="IH17366" s="1009"/>
      <c r="II17366" s="1009"/>
      <c r="IJ17366" s="1009"/>
      <c r="IK17366" s="1009"/>
      <c r="IL17366" s="1009"/>
      <c r="IM17366" s="1009"/>
    </row>
    <row r="17367" spans="17:247" x14ac:dyDescent="0.25">
      <c r="Q17367" s="1333"/>
      <c r="R17367" s="1333"/>
      <c r="S17367" s="669"/>
      <c r="T17367" s="669"/>
      <c r="U17367" s="669"/>
      <c r="AG17367" s="873"/>
      <c r="AN17367" s="669"/>
      <c r="IG17367" s="1009"/>
      <c r="IH17367" s="1009"/>
      <c r="II17367" s="1009"/>
      <c r="IJ17367" s="1009"/>
      <c r="IK17367" s="1009"/>
      <c r="IL17367" s="1009"/>
      <c r="IM17367" s="1009"/>
    </row>
    <row r="17368" spans="17:247" x14ac:dyDescent="0.25">
      <c r="Q17368" s="1333"/>
      <c r="R17368" s="1333"/>
      <c r="S17368" s="669"/>
      <c r="T17368" s="669"/>
      <c r="U17368" s="669"/>
      <c r="AG17368" s="873"/>
      <c r="AN17368" s="669"/>
      <c r="IG17368" s="1009"/>
      <c r="IH17368" s="1009"/>
      <c r="II17368" s="1009"/>
      <c r="IJ17368" s="1009"/>
      <c r="IK17368" s="1009"/>
      <c r="IL17368" s="1009"/>
      <c r="IM17368" s="1009"/>
    </row>
    <row r="17369" spans="17:247" x14ac:dyDescent="0.25">
      <c r="Q17369" s="1333"/>
      <c r="R17369" s="1333"/>
      <c r="S17369" s="669"/>
      <c r="T17369" s="669"/>
      <c r="U17369" s="669"/>
      <c r="AG17369" s="873"/>
      <c r="AN17369" s="669"/>
      <c r="IG17369" s="1009"/>
      <c r="IH17369" s="1009"/>
      <c r="II17369" s="1009"/>
      <c r="IJ17369" s="1009"/>
      <c r="IK17369" s="1009"/>
      <c r="IL17369" s="1009"/>
      <c r="IM17369" s="1009"/>
    </row>
    <row r="17370" spans="17:247" x14ac:dyDescent="0.25">
      <c r="Q17370" s="1333"/>
      <c r="R17370" s="1333"/>
      <c r="S17370" s="669"/>
      <c r="T17370" s="669"/>
      <c r="U17370" s="669"/>
      <c r="AG17370" s="873"/>
      <c r="AN17370" s="669"/>
      <c r="IG17370" s="1009"/>
      <c r="IH17370" s="1009"/>
      <c r="II17370" s="1009"/>
      <c r="IJ17370" s="1009"/>
      <c r="IK17370" s="1009"/>
      <c r="IL17370" s="1009"/>
      <c r="IM17370" s="1009"/>
    </row>
    <row r="17371" spans="17:247" x14ac:dyDescent="0.25">
      <c r="Q17371" s="1333"/>
      <c r="R17371" s="1333"/>
      <c r="S17371" s="669"/>
      <c r="T17371" s="669"/>
      <c r="U17371" s="669"/>
      <c r="AG17371" s="873"/>
      <c r="AN17371" s="669"/>
      <c r="IG17371" s="1009"/>
      <c r="IH17371" s="1009"/>
      <c r="II17371" s="1009"/>
      <c r="IJ17371" s="1009"/>
      <c r="IK17371" s="1009"/>
      <c r="IL17371" s="1009"/>
      <c r="IM17371" s="1009"/>
    </row>
    <row r="17372" spans="17:247" x14ac:dyDescent="0.25">
      <c r="Q17372" s="1333"/>
      <c r="R17372" s="1333"/>
      <c r="S17372" s="669"/>
      <c r="T17372" s="669"/>
      <c r="U17372" s="669"/>
      <c r="AG17372" s="873"/>
      <c r="AN17372" s="669"/>
      <c r="IG17372" s="1009"/>
      <c r="IH17372" s="1009"/>
      <c r="II17372" s="1009"/>
      <c r="IJ17372" s="1009"/>
      <c r="IK17372" s="1009"/>
      <c r="IL17372" s="1009"/>
      <c r="IM17372" s="1009"/>
    </row>
    <row r="17373" spans="17:247" x14ac:dyDescent="0.25">
      <c r="Q17373" s="1333"/>
      <c r="R17373" s="1333"/>
      <c r="S17373" s="669"/>
      <c r="T17373" s="669"/>
      <c r="U17373" s="669"/>
      <c r="AG17373" s="873"/>
      <c r="AN17373" s="669"/>
      <c r="IG17373" s="1009"/>
      <c r="IH17373" s="1009"/>
      <c r="II17373" s="1009"/>
      <c r="IJ17373" s="1009"/>
      <c r="IK17373" s="1009"/>
      <c r="IL17373" s="1009"/>
      <c r="IM17373" s="1009"/>
    </row>
    <row r="17374" spans="17:247" x14ac:dyDescent="0.25">
      <c r="Q17374" s="1333"/>
      <c r="R17374" s="1333"/>
      <c r="S17374" s="669"/>
      <c r="T17374" s="669"/>
      <c r="U17374" s="669"/>
      <c r="AG17374" s="873"/>
      <c r="AN17374" s="669"/>
      <c r="IG17374" s="1009"/>
      <c r="IH17374" s="1009"/>
      <c r="II17374" s="1009"/>
      <c r="IJ17374" s="1009"/>
      <c r="IK17374" s="1009"/>
      <c r="IL17374" s="1009"/>
      <c r="IM17374" s="1009"/>
    </row>
    <row r="17375" spans="17:247" x14ac:dyDescent="0.25">
      <c r="Q17375" s="1333"/>
      <c r="R17375" s="1333"/>
      <c r="S17375" s="669"/>
      <c r="T17375" s="669"/>
      <c r="U17375" s="669"/>
      <c r="AG17375" s="873"/>
      <c r="AN17375" s="669"/>
      <c r="IG17375" s="1009"/>
      <c r="IH17375" s="1009"/>
      <c r="II17375" s="1009"/>
      <c r="IJ17375" s="1009"/>
      <c r="IK17375" s="1009"/>
      <c r="IL17375" s="1009"/>
      <c r="IM17375" s="1009"/>
    </row>
    <row r="17376" spans="17:247" x14ac:dyDescent="0.25">
      <c r="Q17376" s="1333"/>
      <c r="R17376" s="1333"/>
      <c r="S17376" s="669"/>
      <c r="T17376" s="669"/>
      <c r="U17376" s="669"/>
      <c r="AG17376" s="873"/>
      <c r="AN17376" s="669"/>
      <c r="IG17376" s="1009"/>
      <c r="IH17376" s="1009"/>
      <c r="II17376" s="1009"/>
      <c r="IJ17376" s="1009"/>
      <c r="IK17376" s="1009"/>
      <c r="IL17376" s="1009"/>
      <c r="IM17376" s="1009"/>
    </row>
    <row r="17377" spans="17:247" x14ac:dyDescent="0.25">
      <c r="Q17377" s="1333"/>
      <c r="R17377" s="1333"/>
      <c r="S17377" s="669"/>
      <c r="T17377" s="669"/>
      <c r="U17377" s="669"/>
      <c r="AG17377" s="873"/>
      <c r="AN17377" s="669"/>
      <c r="IG17377" s="1009"/>
      <c r="IH17377" s="1009"/>
      <c r="II17377" s="1009"/>
      <c r="IJ17377" s="1009"/>
      <c r="IK17377" s="1009"/>
      <c r="IL17377" s="1009"/>
      <c r="IM17377" s="1009"/>
    </row>
    <row r="17378" spans="17:247" x14ac:dyDescent="0.25">
      <c r="Q17378" s="1333"/>
      <c r="R17378" s="1333"/>
      <c r="S17378" s="669"/>
      <c r="T17378" s="669"/>
      <c r="U17378" s="669"/>
      <c r="AG17378" s="873"/>
      <c r="AN17378" s="669"/>
      <c r="IG17378" s="1009"/>
      <c r="IH17378" s="1009"/>
      <c r="II17378" s="1009"/>
      <c r="IJ17378" s="1009"/>
      <c r="IK17378" s="1009"/>
      <c r="IL17378" s="1009"/>
      <c r="IM17378" s="1009"/>
    </row>
    <row r="17379" spans="17:247" x14ac:dyDescent="0.25">
      <c r="Q17379" s="1333"/>
      <c r="R17379" s="1333"/>
      <c r="S17379" s="669"/>
      <c r="T17379" s="669"/>
      <c r="U17379" s="669"/>
      <c r="AG17379" s="873"/>
      <c r="AN17379" s="669"/>
      <c r="IG17379" s="1009"/>
      <c r="IH17379" s="1009"/>
      <c r="II17379" s="1009"/>
      <c r="IJ17379" s="1009"/>
      <c r="IK17379" s="1009"/>
      <c r="IL17379" s="1009"/>
      <c r="IM17379" s="1009"/>
    </row>
    <row r="17380" spans="17:247" x14ac:dyDescent="0.25">
      <c r="Q17380" s="1333"/>
      <c r="R17380" s="1333"/>
      <c r="S17380" s="669"/>
      <c r="T17380" s="669"/>
      <c r="U17380" s="669"/>
      <c r="AG17380" s="873"/>
      <c r="AN17380" s="669"/>
      <c r="IG17380" s="1009"/>
      <c r="IH17380" s="1009"/>
      <c r="II17380" s="1009"/>
      <c r="IJ17380" s="1009"/>
      <c r="IK17380" s="1009"/>
      <c r="IL17380" s="1009"/>
      <c r="IM17380" s="1009"/>
    </row>
    <row r="17381" spans="17:247" x14ac:dyDescent="0.25">
      <c r="Q17381" s="1333"/>
      <c r="R17381" s="1333"/>
      <c r="S17381" s="669"/>
      <c r="T17381" s="669"/>
      <c r="U17381" s="669"/>
      <c r="AG17381" s="873"/>
      <c r="AN17381" s="669"/>
      <c r="IG17381" s="1009"/>
      <c r="IH17381" s="1009"/>
      <c r="II17381" s="1009"/>
      <c r="IJ17381" s="1009"/>
      <c r="IK17381" s="1009"/>
      <c r="IL17381" s="1009"/>
      <c r="IM17381" s="1009"/>
    </row>
    <row r="17382" spans="17:247" x14ac:dyDescent="0.25">
      <c r="Q17382" s="1333"/>
      <c r="R17382" s="1333"/>
      <c r="S17382" s="669"/>
      <c r="T17382" s="669"/>
      <c r="U17382" s="669"/>
      <c r="AG17382" s="873"/>
      <c r="AN17382" s="669"/>
      <c r="IG17382" s="1009"/>
      <c r="IH17382" s="1009"/>
      <c r="II17382" s="1009"/>
      <c r="IJ17382" s="1009"/>
      <c r="IK17382" s="1009"/>
      <c r="IL17382" s="1009"/>
      <c r="IM17382" s="1009"/>
    </row>
    <row r="17383" spans="17:247" x14ac:dyDescent="0.25">
      <c r="Q17383" s="1333"/>
      <c r="R17383" s="1333"/>
      <c r="S17383" s="669"/>
      <c r="T17383" s="669"/>
      <c r="U17383" s="669"/>
      <c r="AG17383" s="873"/>
      <c r="AN17383" s="669"/>
      <c r="IG17383" s="1009"/>
      <c r="IH17383" s="1009"/>
      <c r="II17383" s="1009"/>
      <c r="IJ17383" s="1009"/>
      <c r="IK17383" s="1009"/>
      <c r="IL17383" s="1009"/>
      <c r="IM17383" s="1009"/>
    </row>
    <row r="17384" spans="17:247" x14ac:dyDescent="0.25">
      <c r="Q17384" s="1333"/>
      <c r="R17384" s="1333"/>
      <c r="S17384" s="669"/>
      <c r="T17384" s="669"/>
      <c r="U17384" s="669"/>
      <c r="AG17384" s="873"/>
      <c r="AN17384" s="669"/>
      <c r="IG17384" s="1009"/>
      <c r="IH17384" s="1009"/>
      <c r="II17384" s="1009"/>
      <c r="IJ17384" s="1009"/>
      <c r="IK17384" s="1009"/>
      <c r="IL17384" s="1009"/>
      <c r="IM17384" s="1009"/>
    </row>
    <row r="17385" spans="17:247" x14ac:dyDescent="0.25">
      <c r="Q17385" s="1333"/>
      <c r="R17385" s="1333"/>
      <c r="S17385" s="669"/>
      <c r="T17385" s="669"/>
      <c r="U17385" s="669"/>
      <c r="AG17385" s="873"/>
      <c r="AN17385" s="669"/>
      <c r="IG17385" s="1009"/>
      <c r="IH17385" s="1009"/>
      <c r="II17385" s="1009"/>
      <c r="IJ17385" s="1009"/>
      <c r="IK17385" s="1009"/>
      <c r="IL17385" s="1009"/>
      <c r="IM17385" s="1009"/>
    </row>
    <row r="17386" spans="17:247" x14ac:dyDescent="0.25">
      <c r="Q17386" s="1333"/>
      <c r="R17386" s="1333"/>
      <c r="S17386" s="669"/>
      <c r="T17386" s="669"/>
      <c r="U17386" s="669"/>
      <c r="AG17386" s="873"/>
      <c r="AN17386" s="669"/>
      <c r="IG17386" s="1009"/>
      <c r="IH17386" s="1009"/>
      <c r="II17386" s="1009"/>
      <c r="IJ17386" s="1009"/>
      <c r="IK17386" s="1009"/>
      <c r="IL17386" s="1009"/>
      <c r="IM17386" s="1009"/>
    </row>
    <row r="17387" spans="17:247" x14ac:dyDescent="0.25">
      <c r="Q17387" s="1333"/>
      <c r="R17387" s="1333"/>
      <c r="S17387" s="669"/>
      <c r="T17387" s="669"/>
      <c r="U17387" s="669"/>
      <c r="AG17387" s="873"/>
      <c r="AN17387" s="669"/>
      <c r="IG17387" s="1009"/>
      <c r="IH17387" s="1009"/>
      <c r="II17387" s="1009"/>
      <c r="IJ17387" s="1009"/>
      <c r="IK17387" s="1009"/>
      <c r="IL17387" s="1009"/>
      <c r="IM17387" s="1009"/>
    </row>
    <row r="17388" spans="17:247" x14ac:dyDescent="0.25">
      <c r="Q17388" s="1333"/>
      <c r="R17388" s="1333"/>
      <c r="S17388" s="669"/>
      <c r="T17388" s="669"/>
      <c r="U17388" s="669"/>
      <c r="AG17388" s="873"/>
      <c r="AN17388" s="669"/>
      <c r="IG17388" s="1009"/>
      <c r="IH17388" s="1009"/>
      <c r="II17388" s="1009"/>
      <c r="IJ17388" s="1009"/>
      <c r="IK17388" s="1009"/>
      <c r="IL17388" s="1009"/>
      <c r="IM17388" s="1009"/>
    </row>
    <row r="17389" spans="17:247" x14ac:dyDescent="0.25">
      <c r="Q17389" s="1333"/>
      <c r="R17389" s="1333"/>
      <c r="S17389" s="669"/>
      <c r="T17389" s="669"/>
      <c r="U17389" s="669"/>
      <c r="AG17389" s="873"/>
      <c r="AN17389" s="669"/>
      <c r="IG17389" s="1009"/>
      <c r="IH17389" s="1009"/>
      <c r="II17389" s="1009"/>
      <c r="IJ17389" s="1009"/>
      <c r="IK17389" s="1009"/>
      <c r="IL17389" s="1009"/>
      <c r="IM17389" s="1009"/>
    </row>
    <row r="17390" spans="17:247" x14ac:dyDescent="0.25">
      <c r="Q17390" s="1333"/>
      <c r="R17390" s="1333"/>
      <c r="S17390" s="669"/>
      <c r="T17390" s="669"/>
      <c r="U17390" s="669"/>
      <c r="AG17390" s="873"/>
      <c r="AN17390" s="669"/>
      <c r="IG17390" s="1009"/>
      <c r="IH17390" s="1009"/>
      <c r="II17390" s="1009"/>
      <c r="IJ17390" s="1009"/>
      <c r="IK17390" s="1009"/>
      <c r="IL17390" s="1009"/>
      <c r="IM17390" s="1009"/>
    </row>
    <row r="17391" spans="17:247" x14ac:dyDescent="0.25">
      <c r="Q17391" s="1333"/>
      <c r="R17391" s="1333"/>
      <c r="S17391" s="669"/>
      <c r="T17391" s="669"/>
      <c r="U17391" s="669"/>
      <c r="AG17391" s="873"/>
      <c r="AN17391" s="669"/>
      <c r="IG17391" s="1009"/>
      <c r="IH17391" s="1009"/>
      <c r="II17391" s="1009"/>
      <c r="IJ17391" s="1009"/>
      <c r="IK17391" s="1009"/>
      <c r="IL17391" s="1009"/>
      <c r="IM17391" s="1009"/>
    </row>
    <row r="17392" spans="17:247" x14ac:dyDescent="0.25">
      <c r="Q17392" s="1333"/>
      <c r="R17392" s="1333"/>
      <c r="S17392" s="669"/>
      <c r="T17392" s="669"/>
      <c r="U17392" s="669"/>
      <c r="AG17392" s="873"/>
      <c r="AN17392" s="669"/>
      <c r="IG17392" s="1009"/>
      <c r="IH17392" s="1009"/>
      <c r="II17392" s="1009"/>
      <c r="IJ17392" s="1009"/>
      <c r="IK17392" s="1009"/>
      <c r="IL17392" s="1009"/>
      <c r="IM17392" s="1009"/>
    </row>
    <row r="17393" spans="17:247" x14ac:dyDescent="0.25">
      <c r="Q17393" s="1333"/>
      <c r="R17393" s="1333"/>
      <c r="S17393" s="669"/>
      <c r="T17393" s="669"/>
      <c r="U17393" s="669"/>
      <c r="AG17393" s="873"/>
      <c r="AN17393" s="669"/>
      <c r="IG17393" s="1009"/>
      <c r="IH17393" s="1009"/>
      <c r="II17393" s="1009"/>
      <c r="IJ17393" s="1009"/>
      <c r="IK17393" s="1009"/>
      <c r="IL17393" s="1009"/>
      <c r="IM17393" s="1009"/>
    </row>
    <row r="17394" spans="17:247" x14ac:dyDescent="0.25">
      <c r="Q17394" s="1333"/>
      <c r="R17394" s="1333"/>
      <c r="S17394" s="669"/>
      <c r="T17394" s="669"/>
      <c r="U17394" s="669"/>
      <c r="AG17394" s="873"/>
      <c r="AN17394" s="669"/>
      <c r="IG17394" s="1009"/>
      <c r="IH17394" s="1009"/>
      <c r="II17394" s="1009"/>
      <c r="IJ17394" s="1009"/>
      <c r="IK17394" s="1009"/>
      <c r="IL17394" s="1009"/>
      <c r="IM17394" s="1009"/>
    </row>
    <row r="17395" spans="17:247" x14ac:dyDescent="0.25">
      <c r="Q17395" s="1333"/>
      <c r="R17395" s="1333"/>
      <c r="S17395" s="669"/>
      <c r="T17395" s="669"/>
      <c r="U17395" s="669"/>
      <c r="AG17395" s="873"/>
      <c r="AN17395" s="669"/>
      <c r="IG17395" s="1009"/>
      <c r="IH17395" s="1009"/>
      <c r="II17395" s="1009"/>
      <c r="IJ17395" s="1009"/>
      <c r="IK17395" s="1009"/>
      <c r="IL17395" s="1009"/>
      <c r="IM17395" s="1009"/>
    </row>
    <row r="17396" spans="17:247" x14ac:dyDescent="0.25">
      <c r="Q17396" s="1333"/>
      <c r="R17396" s="1333"/>
      <c r="S17396" s="669"/>
      <c r="T17396" s="669"/>
      <c r="U17396" s="669"/>
      <c r="AG17396" s="873"/>
      <c r="AN17396" s="669"/>
      <c r="IG17396" s="1009"/>
      <c r="IH17396" s="1009"/>
      <c r="II17396" s="1009"/>
      <c r="IJ17396" s="1009"/>
      <c r="IK17396" s="1009"/>
      <c r="IL17396" s="1009"/>
      <c r="IM17396" s="1009"/>
    </row>
    <row r="17397" spans="17:247" x14ac:dyDescent="0.25">
      <c r="Q17397" s="1333"/>
      <c r="R17397" s="1333"/>
      <c r="S17397" s="669"/>
      <c r="T17397" s="669"/>
      <c r="U17397" s="669"/>
      <c r="AG17397" s="873"/>
      <c r="AN17397" s="669"/>
      <c r="IG17397" s="1009"/>
      <c r="IH17397" s="1009"/>
      <c r="II17397" s="1009"/>
      <c r="IJ17397" s="1009"/>
      <c r="IK17397" s="1009"/>
      <c r="IL17397" s="1009"/>
      <c r="IM17397" s="1009"/>
    </row>
    <row r="17398" spans="17:247" x14ac:dyDescent="0.25">
      <c r="Q17398" s="1333"/>
      <c r="R17398" s="1333"/>
      <c r="S17398" s="669"/>
      <c r="T17398" s="669"/>
      <c r="U17398" s="669"/>
      <c r="AG17398" s="873"/>
      <c r="AN17398" s="669"/>
      <c r="IG17398" s="1009"/>
      <c r="IH17398" s="1009"/>
      <c r="II17398" s="1009"/>
      <c r="IJ17398" s="1009"/>
      <c r="IK17398" s="1009"/>
      <c r="IL17398" s="1009"/>
      <c r="IM17398" s="1009"/>
    </row>
    <row r="17399" spans="17:247" x14ac:dyDescent="0.25">
      <c r="Q17399" s="1333"/>
      <c r="R17399" s="1333"/>
      <c r="S17399" s="669"/>
      <c r="T17399" s="669"/>
      <c r="U17399" s="669"/>
      <c r="AG17399" s="873"/>
      <c r="AN17399" s="669"/>
      <c r="IG17399" s="1009"/>
      <c r="IH17399" s="1009"/>
      <c r="II17399" s="1009"/>
      <c r="IJ17399" s="1009"/>
      <c r="IK17399" s="1009"/>
      <c r="IL17399" s="1009"/>
      <c r="IM17399" s="1009"/>
    </row>
    <row r="17400" spans="17:247" x14ac:dyDescent="0.25">
      <c r="Q17400" s="1333"/>
      <c r="R17400" s="1333"/>
      <c r="S17400" s="669"/>
      <c r="T17400" s="669"/>
      <c r="U17400" s="669"/>
      <c r="AG17400" s="873"/>
      <c r="AN17400" s="669"/>
      <c r="IG17400" s="1009"/>
      <c r="IH17400" s="1009"/>
      <c r="II17400" s="1009"/>
      <c r="IJ17400" s="1009"/>
      <c r="IK17400" s="1009"/>
      <c r="IL17400" s="1009"/>
      <c r="IM17400" s="1009"/>
    </row>
    <row r="17401" spans="17:247" x14ac:dyDescent="0.25">
      <c r="Q17401" s="1333"/>
      <c r="R17401" s="1333"/>
      <c r="S17401" s="669"/>
      <c r="T17401" s="669"/>
      <c r="U17401" s="669"/>
      <c r="AG17401" s="873"/>
      <c r="AN17401" s="669"/>
      <c r="IG17401" s="1009"/>
      <c r="IH17401" s="1009"/>
      <c r="II17401" s="1009"/>
      <c r="IJ17401" s="1009"/>
      <c r="IK17401" s="1009"/>
      <c r="IL17401" s="1009"/>
      <c r="IM17401" s="1009"/>
    </row>
    <row r="17402" spans="17:247" x14ac:dyDescent="0.25">
      <c r="Q17402" s="1333"/>
      <c r="R17402" s="1333"/>
      <c r="S17402" s="669"/>
      <c r="T17402" s="669"/>
      <c r="U17402" s="669"/>
      <c r="AG17402" s="873"/>
      <c r="AN17402" s="669"/>
      <c r="IG17402" s="1009"/>
      <c r="IH17402" s="1009"/>
      <c r="II17402" s="1009"/>
      <c r="IJ17402" s="1009"/>
      <c r="IK17402" s="1009"/>
      <c r="IL17402" s="1009"/>
      <c r="IM17402" s="1009"/>
    </row>
    <row r="17403" spans="17:247" x14ac:dyDescent="0.25">
      <c r="Q17403" s="1333"/>
      <c r="R17403" s="1333"/>
      <c r="S17403" s="669"/>
      <c r="T17403" s="669"/>
      <c r="U17403" s="669"/>
      <c r="AG17403" s="873"/>
      <c r="AN17403" s="669"/>
      <c r="IG17403" s="1009"/>
      <c r="IH17403" s="1009"/>
      <c r="II17403" s="1009"/>
      <c r="IJ17403" s="1009"/>
      <c r="IK17403" s="1009"/>
      <c r="IL17403" s="1009"/>
      <c r="IM17403" s="1009"/>
    </row>
    <row r="17404" spans="17:247" x14ac:dyDescent="0.25">
      <c r="Q17404" s="1333"/>
      <c r="R17404" s="1333"/>
      <c r="S17404" s="669"/>
      <c r="T17404" s="669"/>
      <c r="U17404" s="669"/>
      <c r="AG17404" s="873"/>
      <c r="AN17404" s="669"/>
      <c r="IG17404" s="1009"/>
      <c r="IH17404" s="1009"/>
      <c r="II17404" s="1009"/>
      <c r="IJ17404" s="1009"/>
      <c r="IK17404" s="1009"/>
      <c r="IL17404" s="1009"/>
      <c r="IM17404" s="1009"/>
    </row>
    <row r="17405" spans="17:247" x14ac:dyDescent="0.25">
      <c r="Q17405" s="1333"/>
      <c r="R17405" s="1333"/>
      <c r="S17405" s="669"/>
      <c r="T17405" s="669"/>
      <c r="U17405" s="669"/>
      <c r="AG17405" s="873"/>
      <c r="AN17405" s="669"/>
      <c r="IG17405" s="1009"/>
      <c r="IH17405" s="1009"/>
      <c r="II17405" s="1009"/>
      <c r="IJ17405" s="1009"/>
      <c r="IK17405" s="1009"/>
      <c r="IL17405" s="1009"/>
      <c r="IM17405" s="1009"/>
    </row>
    <row r="17406" spans="17:247" x14ac:dyDescent="0.25">
      <c r="Q17406" s="1333"/>
      <c r="R17406" s="1333"/>
      <c r="S17406" s="669"/>
      <c r="T17406" s="669"/>
      <c r="U17406" s="669"/>
      <c r="AG17406" s="873"/>
      <c r="AN17406" s="669"/>
      <c r="IG17406" s="1009"/>
      <c r="IH17406" s="1009"/>
      <c r="II17406" s="1009"/>
      <c r="IJ17406" s="1009"/>
      <c r="IK17406" s="1009"/>
      <c r="IL17406" s="1009"/>
      <c r="IM17406" s="1009"/>
    </row>
    <row r="17407" spans="17:247" x14ac:dyDescent="0.25">
      <c r="Q17407" s="1333"/>
      <c r="R17407" s="1333"/>
      <c r="S17407" s="669"/>
      <c r="T17407" s="669"/>
      <c r="U17407" s="669"/>
      <c r="AG17407" s="873"/>
      <c r="AN17407" s="669"/>
      <c r="IG17407" s="1009"/>
      <c r="IH17407" s="1009"/>
      <c r="II17407" s="1009"/>
      <c r="IJ17407" s="1009"/>
      <c r="IK17407" s="1009"/>
      <c r="IL17407" s="1009"/>
      <c r="IM17407" s="1009"/>
    </row>
    <row r="17408" spans="17:247" x14ac:dyDescent="0.25">
      <c r="Q17408" s="1333"/>
      <c r="R17408" s="1333"/>
      <c r="S17408" s="669"/>
      <c r="T17408" s="669"/>
      <c r="U17408" s="669"/>
      <c r="AG17408" s="873"/>
      <c r="AN17408" s="669"/>
      <c r="IG17408" s="1009"/>
      <c r="IH17408" s="1009"/>
      <c r="II17408" s="1009"/>
      <c r="IJ17408" s="1009"/>
      <c r="IK17408" s="1009"/>
      <c r="IL17408" s="1009"/>
      <c r="IM17408" s="1009"/>
    </row>
    <row r="17409" spans="17:247" x14ac:dyDescent="0.25">
      <c r="Q17409" s="1333"/>
      <c r="R17409" s="1333"/>
      <c r="S17409" s="669"/>
      <c r="T17409" s="669"/>
      <c r="U17409" s="669"/>
      <c r="AG17409" s="873"/>
      <c r="AN17409" s="669"/>
      <c r="IG17409" s="1009"/>
      <c r="IH17409" s="1009"/>
      <c r="II17409" s="1009"/>
      <c r="IJ17409" s="1009"/>
      <c r="IK17409" s="1009"/>
      <c r="IL17409" s="1009"/>
      <c r="IM17409" s="1009"/>
    </row>
    <row r="17410" spans="17:247" x14ac:dyDescent="0.25">
      <c r="Q17410" s="1333"/>
      <c r="R17410" s="1333"/>
      <c r="S17410" s="669"/>
      <c r="T17410" s="669"/>
      <c r="U17410" s="669"/>
      <c r="AG17410" s="873"/>
      <c r="AN17410" s="669"/>
      <c r="IG17410" s="1009"/>
      <c r="IH17410" s="1009"/>
      <c r="II17410" s="1009"/>
      <c r="IJ17410" s="1009"/>
      <c r="IK17410" s="1009"/>
      <c r="IL17410" s="1009"/>
      <c r="IM17410" s="1009"/>
    </row>
    <row r="17411" spans="17:247" x14ac:dyDescent="0.25">
      <c r="Q17411" s="1333"/>
      <c r="R17411" s="1333"/>
      <c r="S17411" s="669"/>
      <c r="T17411" s="669"/>
      <c r="U17411" s="669"/>
      <c r="AG17411" s="873"/>
      <c r="AN17411" s="669"/>
      <c r="IG17411" s="1009"/>
      <c r="IH17411" s="1009"/>
      <c r="II17411" s="1009"/>
      <c r="IJ17411" s="1009"/>
      <c r="IK17411" s="1009"/>
      <c r="IL17411" s="1009"/>
      <c r="IM17411" s="1009"/>
    </row>
    <row r="17412" spans="17:247" x14ac:dyDescent="0.25">
      <c r="Q17412" s="1333"/>
      <c r="R17412" s="1333"/>
      <c r="S17412" s="669"/>
      <c r="T17412" s="669"/>
      <c r="U17412" s="669"/>
      <c r="AG17412" s="873"/>
      <c r="AN17412" s="669"/>
      <c r="IG17412" s="1009"/>
      <c r="IH17412" s="1009"/>
      <c r="II17412" s="1009"/>
      <c r="IJ17412" s="1009"/>
      <c r="IK17412" s="1009"/>
      <c r="IL17412" s="1009"/>
      <c r="IM17412" s="1009"/>
    </row>
    <row r="17413" spans="17:247" x14ac:dyDescent="0.25">
      <c r="Q17413" s="1333"/>
      <c r="R17413" s="1333"/>
      <c r="S17413" s="669"/>
      <c r="T17413" s="669"/>
      <c r="U17413" s="669"/>
      <c r="AG17413" s="873"/>
      <c r="AN17413" s="669"/>
      <c r="IG17413" s="1009"/>
      <c r="IH17413" s="1009"/>
      <c r="II17413" s="1009"/>
      <c r="IJ17413" s="1009"/>
      <c r="IK17413" s="1009"/>
      <c r="IL17413" s="1009"/>
      <c r="IM17413" s="1009"/>
    </row>
    <row r="17414" spans="17:247" x14ac:dyDescent="0.25">
      <c r="Q17414" s="1333"/>
      <c r="R17414" s="1333"/>
      <c r="S17414" s="669"/>
      <c r="T17414" s="669"/>
      <c r="U17414" s="669"/>
      <c r="AG17414" s="873"/>
      <c r="AN17414" s="669"/>
      <c r="IG17414" s="1009"/>
      <c r="IH17414" s="1009"/>
      <c r="II17414" s="1009"/>
      <c r="IJ17414" s="1009"/>
      <c r="IK17414" s="1009"/>
      <c r="IL17414" s="1009"/>
      <c r="IM17414" s="1009"/>
    </row>
    <row r="17415" spans="17:247" x14ac:dyDescent="0.25">
      <c r="Q17415" s="1333"/>
      <c r="R17415" s="1333"/>
      <c r="S17415" s="669"/>
      <c r="T17415" s="669"/>
      <c r="U17415" s="669"/>
      <c r="AG17415" s="873"/>
      <c r="AN17415" s="669"/>
      <c r="IG17415" s="1009"/>
      <c r="IH17415" s="1009"/>
      <c r="II17415" s="1009"/>
      <c r="IJ17415" s="1009"/>
      <c r="IK17415" s="1009"/>
      <c r="IL17415" s="1009"/>
      <c r="IM17415" s="1009"/>
    </row>
    <row r="17416" spans="17:247" x14ac:dyDescent="0.25">
      <c r="Q17416" s="1333"/>
      <c r="R17416" s="1333"/>
      <c r="S17416" s="669"/>
      <c r="T17416" s="669"/>
      <c r="U17416" s="669"/>
      <c r="AG17416" s="873"/>
      <c r="AN17416" s="669"/>
      <c r="IG17416" s="1009"/>
      <c r="IH17416" s="1009"/>
      <c r="II17416" s="1009"/>
      <c r="IJ17416" s="1009"/>
      <c r="IK17416" s="1009"/>
      <c r="IL17416" s="1009"/>
      <c r="IM17416" s="1009"/>
    </row>
    <row r="17417" spans="17:247" x14ac:dyDescent="0.25">
      <c r="Q17417" s="1333"/>
      <c r="R17417" s="1333"/>
      <c r="S17417" s="669"/>
      <c r="T17417" s="669"/>
      <c r="U17417" s="669"/>
      <c r="AG17417" s="873"/>
      <c r="AN17417" s="669"/>
      <c r="IG17417" s="1009"/>
      <c r="IH17417" s="1009"/>
      <c r="II17417" s="1009"/>
      <c r="IJ17417" s="1009"/>
      <c r="IK17417" s="1009"/>
      <c r="IL17417" s="1009"/>
      <c r="IM17417" s="1009"/>
    </row>
    <row r="17418" spans="17:247" x14ac:dyDescent="0.25">
      <c r="Q17418" s="1333"/>
      <c r="R17418" s="1333"/>
      <c r="S17418" s="669"/>
      <c r="T17418" s="669"/>
      <c r="U17418" s="669"/>
      <c r="AG17418" s="873"/>
      <c r="AN17418" s="669"/>
      <c r="IG17418" s="1009"/>
      <c r="IH17418" s="1009"/>
      <c r="II17418" s="1009"/>
      <c r="IJ17418" s="1009"/>
      <c r="IK17418" s="1009"/>
      <c r="IL17418" s="1009"/>
      <c r="IM17418" s="1009"/>
    </row>
    <row r="17419" spans="17:247" x14ac:dyDescent="0.25">
      <c r="Q17419" s="1333"/>
      <c r="R17419" s="1333"/>
      <c r="S17419" s="669"/>
      <c r="T17419" s="669"/>
      <c r="U17419" s="669"/>
      <c r="AG17419" s="873"/>
      <c r="AN17419" s="669"/>
      <c r="IG17419" s="1009"/>
      <c r="IH17419" s="1009"/>
      <c r="II17419" s="1009"/>
      <c r="IJ17419" s="1009"/>
      <c r="IK17419" s="1009"/>
      <c r="IL17419" s="1009"/>
      <c r="IM17419" s="1009"/>
    </row>
    <row r="17420" spans="17:247" x14ac:dyDescent="0.25">
      <c r="Q17420" s="1333"/>
      <c r="R17420" s="1333"/>
      <c r="S17420" s="669"/>
      <c r="T17420" s="669"/>
      <c r="U17420" s="669"/>
      <c r="AG17420" s="873"/>
      <c r="AN17420" s="669"/>
      <c r="IG17420" s="1009"/>
      <c r="IH17420" s="1009"/>
      <c r="II17420" s="1009"/>
      <c r="IJ17420" s="1009"/>
      <c r="IK17420" s="1009"/>
      <c r="IL17420" s="1009"/>
      <c r="IM17420" s="1009"/>
    </row>
    <row r="17421" spans="17:247" x14ac:dyDescent="0.25">
      <c r="Q17421" s="1333"/>
      <c r="R17421" s="1333"/>
      <c r="S17421" s="669"/>
      <c r="T17421" s="669"/>
      <c r="U17421" s="669"/>
      <c r="AG17421" s="873"/>
      <c r="AN17421" s="669"/>
      <c r="IG17421" s="1009"/>
      <c r="IH17421" s="1009"/>
      <c r="II17421" s="1009"/>
      <c r="IJ17421" s="1009"/>
      <c r="IK17421" s="1009"/>
      <c r="IL17421" s="1009"/>
      <c r="IM17421" s="1009"/>
    </row>
    <row r="17422" spans="17:247" x14ac:dyDescent="0.25">
      <c r="Q17422" s="1333"/>
      <c r="R17422" s="1333"/>
      <c r="S17422" s="669"/>
      <c r="T17422" s="669"/>
      <c r="U17422" s="669"/>
      <c r="AG17422" s="873"/>
      <c r="AN17422" s="669"/>
      <c r="IG17422" s="1009"/>
      <c r="IH17422" s="1009"/>
      <c r="II17422" s="1009"/>
      <c r="IJ17422" s="1009"/>
      <c r="IK17422" s="1009"/>
      <c r="IL17422" s="1009"/>
      <c r="IM17422" s="1009"/>
    </row>
    <row r="17423" spans="17:247" x14ac:dyDescent="0.25">
      <c r="Q17423" s="1333"/>
      <c r="R17423" s="1333"/>
      <c r="S17423" s="669"/>
      <c r="T17423" s="669"/>
      <c r="U17423" s="669"/>
      <c r="AG17423" s="873"/>
      <c r="AN17423" s="669"/>
      <c r="IG17423" s="1009"/>
      <c r="IH17423" s="1009"/>
      <c r="II17423" s="1009"/>
      <c r="IJ17423" s="1009"/>
      <c r="IK17423" s="1009"/>
      <c r="IL17423" s="1009"/>
      <c r="IM17423" s="1009"/>
    </row>
    <row r="17424" spans="17:247" x14ac:dyDescent="0.25">
      <c r="Q17424" s="1333"/>
      <c r="R17424" s="1333"/>
      <c r="S17424" s="669"/>
      <c r="T17424" s="669"/>
      <c r="U17424" s="669"/>
      <c r="AG17424" s="873"/>
      <c r="AN17424" s="669"/>
      <c r="IG17424" s="1009"/>
      <c r="IH17424" s="1009"/>
      <c r="II17424" s="1009"/>
      <c r="IJ17424" s="1009"/>
      <c r="IK17424" s="1009"/>
      <c r="IL17424" s="1009"/>
      <c r="IM17424" s="1009"/>
    </row>
    <row r="17425" spans="17:247" x14ac:dyDescent="0.25">
      <c r="Q17425" s="1333"/>
      <c r="R17425" s="1333"/>
      <c r="S17425" s="669"/>
      <c r="T17425" s="669"/>
      <c r="U17425" s="669"/>
      <c r="AG17425" s="873"/>
      <c r="AN17425" s="669"/>
      <c r="IG17425" s="1009"/>
      <c r="IH17425" s="1009"/>
      <c r="II17425" s="1009"/>
      <c r="IJ17425" s="1009"/>
      <c r="IK17425" s="1009"/>
      <c r="IL17425" s="1009"/>
      <c r="IM17425" s="1009"/>
    </row>
    <row r="17426" spans="17:247" x14ac:dyDescent="0.25">
      <c r="Q17426" s="1333"/>
      <c r="R17426" s="1333"/>
      <c r="S17426" s="669"/>
      <c r="T17426" s="669"/>
      <c r="U17426" s="669"/>
      <c r="AG17426" s="873"/>
      <c r="AN17426" s="669"/>
      <c r="IG17426" s="1009"/>
      <c r="IH17426" s="1009"/>
      <c r="II17426" s="1009"/>
      <c r="IJ17426" s="1009"/>
      <c r="IK17426" s="1009"/>
      <c r="IL17426" s="1009"/>
      <c r="IM17426" s="1009"/>
    </row>
    <row r="17427" spans="17:247" x14ac:dyDescent="0.25">
      <c r="Q17427" s="1333"/>
      <c r="R17427" s="1333"/>
      <c r="S17427" s="669"/>
      <c r="T17427" s="669"/>
      <c r="U17427" s="669"/>
      <c r="AG17427" s="873"/>
      <c r="AN17427" s="669"/>
      <c r="IG17427" s="1009"/>
      <c r="IH17427" s="1009"/>
      <c r="II17427" s="1009"/>
      <c r="IJ17427" s="1009"/>
      <c r="IK17427" s="1009"/>
      <c r="IL17427" s="1009"/>
      <c r="IM17427" s="1009"/>
    </row>
    <row r="17428" spans="17:247" x14ac:dyDescent="0.25">
      <c r="Q17428" s="1333"/>
      <c r="R17428" s="1333"/>
      <c r="S17428" s="669"/>
      <c r="T17428" s="669"/>
      <c r="U17428" s="669"/>
      <c r="AG17428" s="873"/>
      <c r="AN17428" s="669"/>
      <c r="IG17428" s="1009"/>
      <c r="IH17428" s="1009"/>
      <c r="II17428" s="1009"/>
      <c r="IJ17428" s="1009"/>
      <c r="IK17428" s="1009"/>
      <c r="IL17428" s="1009"/>
      <c r="IM17428" s="1009"/>
    </row>
    <row r="17429" spans="17:247" x14ac:dyDescent="0.25">
      <c r="Q17429" s="1333"/>
      <c r="R17429" s="1333"/>
      <c r="S17429" s="669"/>
      <c r="T17429" s="669"/>
      <c r="U17429" s="669"/>
      <c r="AG17429" s="873"/>
      <c r="AN17429" s="669"/>
      <c r="IG17429" s="1009"/>
      <c r="IH17429" s="1009"/>
      <c r="II17429" s="1009"/>
      <c r="IJ17429" s="1009"/>
      <c r="IK17429" s="1009"/>
      <c r="IL17429" s="1009"/>
      <c r="IM17429" s="1009"/>
    </row>
    <row r="17430" spans="17:247" x14ac:dyDescent="0.25">
      <c r="Q17430" s="1333"/>
      <c r="R17430" s="1333"/>
      <c r="S17430" s="669"/>
      <c r="T17430" s="669"/>
      <c r="U17430" s="669"/>
      <c r="AG17430" s="873"/>
      <c r="AN17430" s="669"/>
      <c r="IG17430" s="1009"/>
      <c r="IH17430" s="1009"/>
      <c r="II17430" s="1009"/>
      <c r="IJ17430" s="1009"/>
      <c r="IK17430" s="1009"/>
      <c r="IL17430" s="1009"/>
      <c r="IM17430" s="1009"/>
    </row>
    <row r="17431" spans="17:247" x14ac:dyDescent="0.25">
      <c r="Q17431" s="1333"/>
      <c r="R17431" s="1333"/>
      <c r="S17431" s="669"/>
      <c r="T17431" s="669"/>
      <c r="U17431" s="669"/>
      <c r="AG17431" s="873"/>
      <c r="AN17431" s="669"/>
      <c r="IG17431" s="1009"/>
      <c r="IH17431" s="1009"/>
      <c r="II17431" s="1009"/>
      <c r="IJ17431" s="1009"/>
      <c r="IK17431" s="1009"/>
      <c r="IL17431" s="1009"/>
      <c r="IM17431" s="1009"/>
    </row>
    <row r="17432" spans="17:247" x14ac:dyDescent="0.25">
      <c r="Q17432" s="1333"/>
      <c r="R17432" s="1333"/>
      <c r="S17432" s="669"/>
      <c r="T17432" s="669"/>
      <c r="U17432" s="669"/>
      <c r="AG17432" s="873"/>
      <c r="AN17432" s="669"/>
      <c r="IG17432" s="1009"/>
      <c r="IH17432" s="1009"/>
      <c r="II17432" s="1009"/>
      <c r="IJ17432" s="1009"/>
      <c r="IK17432" s="1009"/>
      <c r="IL17432" s="1009"/>
      <c r="IM17432" s="1009"/>
    </row>
    <row r="17433" spans="17:247" x14ac:dyDescent="0.25">
      <c r="Q17433" s="1333"/>
      <c r="R17433" s="1333"/>
      <c r="S17433" s="669"/>
      <c r="T17433" s="669"/>
      <c r="U17433" s="669"/>
      <c r="AG17433" s="873"/>
      <c r="AN17433" s="669"/>
      <c r="IG17433" s="1009"/>
      <c r="IH17433" s="1009"/>
      <c r="II17433" s="1009"/>
      <c r="IJ17433" s="1009"/>
      <c r="IK17433" s="1009"/>
      <c r="IL17433" s="1009"/>
      <c r="IM17433" s="1009"/>
    </row>
    <row r="17434" spans="17:247" x14ac:dyDescent="0.25">
      <c r="Q17434" s="1333"/>
      <c r="R17434" s="1333"/>
      <c r="S17434" s="669"/>
      <c r="T17434" s="669"/>
      <c r="U17434" s="669"/>
      <c r="AG17434" s="873"/>
      <c r="AN17434" s="669"/>
      <c r="IG17434" s="1009"/>
      <c r="IH17434" s="1009"/>
      <c r="II17434" s="1009"/>
      <c r="IJ17434" s="1009"/>
      <c r="IK17434" s="1009"/>
      <c r="IL17434" s="1009"/>
      <c r="IM17434" s="1009"/>
    </row>
    <row r="17435" spans="17:247" x14ac:dyDescent="0.25">
      <c r="Q17435" s="1333"/>
      <c r="R17435" s="1333"/>
      <c r="S17435" s="669"/>
      <c r="T17435" s="669"/>
      <c r="U17435" s="669"/>
      <c r="AG17435" s="873"/>
      <c r="AN17435" s="669"/>
      <c r="IG17435" s="1009"/>
      <c r="IH17435" s="1009"/>
      <c r="II17435" s="1009"/>
      <c r="IJ17435" s="1009"/>
      <c r="IK17435" s="1009"/>
      <c r="IL17435" s="1009"/>
      <c r="IM17435" s="1009"/>
    </row>
    <row r="17436" spans="17:247" x14ac:dyDescent="0.25">
      <c r="Q17436" s="1333"/>
      <c r="R17436" s="1333"/>
      <c r="S17436" s="669"/>
      <c r="T17436" s="669"/>
      <c r="U17436" s="669"/>
      <c r="AG17436" s="873"/>
      <c r="AN17436" s="669"/>
      <c r="IG17436" s="1009"/>
      <c r="IH17436" s="1009"/>
      <c r="II17436" s="1009"/>
      <c r="IJ17436" s="1009"/>
      <c r="IK17436" s="1009"/>
      <c r="IL17436" s="1009"/>
      <c r="IM17436" s="1009"/>
    </row>
    <row r="17437" spans="17:247" x14ac:dyDescent="0.25">
      <c r="Q17437" s="1333"/>
      <c r="R17437" s="1333"/>
      <c r="S17437" s="669"/>
      <c r="T17437" s="669"/>
      <c r="U17437" s="669"/>
      <c r="AG17437" s="873"/>
      <c r="AN17437" s="669"/>
      <c r="IG17437" s="1009"/>
      <c r="IH17437" s="1009"/>
      <c r="II17437" s="1009"/>
      <c r="IJ17437" s="1009"/>
      <c r="IK17437" s="1009"/>
      <c r="IL17437" s="1009"/>
      <c r="IM17437" s="1009"/>
    </row>
    <row r="17438" spans="17:247" x14ac:dyDescent="0.25">
      <c r="Q17438" s="1333"/>
      <c r="R17438" s="1333"/>
      <c r="S17438" s="669"/>
      <c r="T17438" s="669"/>
      <c r="U17438" s="669"/>
      <c r="AG17438" s="873"/>
      <c r="AN17438" s="669"/>
      <c r="IG17438" s="1009"/>
      <c r="IH17438" s="1009"/>
      <c r="II17438" s="1009"/>
      <c r="IJ17438" s="1009"/>
      <c r="IK17438" s="1009"/>
      <c r="IL17438" s="1009"/>
      <c r="IM17438" s="1009"/>
    </row>
    <row r="17439" spans="17:247" x14ac:dyDescent="0.25">
      <c r="Q17439" s="1333"/>
      <c r="R17439" s="1333"/>
      <c r="S17439" s="669"/>
      <c r="T17439" s="669"/>
      <c r="U17439" s="669"/>
      <c r="AG17439" s="873"/>
      <c r="AN17439" s="669"/>
      <c r="IG17439" s="1009"/>
      <c r="IH17439" s="1009"/>
      <c r="II17439" s="1009"/>
      <c r="IJ17439" s="1009"/>
      <c r="IK17439" s="1009"/>
      <c r="IL17439" s="1009"/>
      <c r="IM17439" s="1009"/>
    </row>
    <row r="17440" spans="17:247" x14ac:dyDescent="0.25">
      <c r="Q17440" s="1333"/>
      <c r="R17440" s="1333"/>
      <c r="S17440" s="669"/>
      <c r="T17440" s="669"/>
      <c r="U17440" s="669"/>
      <c r="AG17440" s="873"/>
      <c r="AN17440" s="669"/>
      <c r="IG17440" s="1009"/>
      <c r="IH17440" s="1009"/>
      <c r="II17440" s="1009"/>
      <c r="IJ17440" s="1009"/>
      <c r="IK17440" s="1009"/>
      <c r="IL17440" s="1009"/>
      <c r="IM17440" s="1009"/>
    </row>
    <row r="17441" spans="17:247" x14ac:dyDescent="0.25">
      <c r="Q17441" s="1333"/>
      <c r="R17441" s="1333"/>
      <c r="S17441" s="669"/>
      <c r="T17441" s="669"/>
      <c r="U17441" s="669"/>
      <c r="AG17441" s="873"/>
      <c r="AN17441" s="669"/>
      <c r="IG17441" s="1009"/>
      <c r="IH17441" s="1009"/>
      <c r="II17441" s="1009"/>
      <c r="IJ17441" s="1009"/>
      <c r="IK17441" s="1009"/>
      <c r="IL17441" s="1009"/>
      <c r="IM17441" s="1009"/>
    </row>
    <row r="17442" spans="17:247" x14ac:dyDescent="0.25">
      <c r="Q17442" s="1333"/>
      <c r="R17442" s="1333"/>
      <c r="S17442" s="669"/>
      <c r="T17442" s="669"/>
      <c r="U17442" s="669"/>
      <c r="AG17442" s="873"/>
      <c r="AN17442" s="669"/>
      <c r="IG17442" s="1009"/>
      <c r="IH17442" s="1009"/>
      <c r="II17442" s="1009"/>
      <c r="IJ17442" s="1009"/>
      <c r="IK17442" s="1009"/>
      <c r="IL17442" s="1009"/>
      <c r="IM17442" s="1009"/>
    </row>
    <row r="17443" spans="17:247" x14ac:dyDescent="0.25">
      <c r="Q17443" s="1333"/>
      <c r="R17443" s="1333"/>
      <c r="S17443" s="669"/>
      <c r="T17443" s="669"/>
      <c r="U17443" s="669"/>
      <c r="AG17443" s="873"/>
      <c r="AN17443" s="669"/>
      <c r="IG17443" s="1009"/>
      <c r="IH17443" s="1009"/>
      <c r="II17443" s="1009"/>
      <c r="IJ17443" s="1009"/>
      <c r="IK17443" s="1009"/>
      <c r="IL17443" s="1009"/>
      <c r="IM17443" s="1009"/>
    </row>
    <row r="17444" spans="17:247" x14ac:dyDescent="0.25">
      <c r="Q17444" s="1333"/>
      <c r="R17444" s="1333"/>
      <c r="S17444" s="669"/>
      <c r="T17444" s="669"/>
      <c r="U17444" s="669"/>
      <c r="AG17444" s="873"/>
      <c r="AN17444" s="669"/>
      <c r="IG17444" s="1009"/>
      <c r="IH17444" s="1009"/>
      <c r="II17444" s="1009"/>
      <c r="IJ17444" s="1009"/>
      <c r="IK17444" s="1009"/>
      <c r="IL17444" s="1009"/>
      <c r="IM17444" s="1009"/>
    </row>
    <row r="17445" spans="17:247" x14ac:dyDescent="0.25">
      <c r="Q17445" s="1333"/>
      <c r="R17445" s="1333"/>
      <c r="S17445" s="669"/>
      <c r="T17445" s="669"/>
      <c r="U17445" s="669"/>
      <c r="AG17445" s="873"/>
      <c r="AN17445" s="669"/>
      <c r="IG17445" s="1009"/>
      <c r="IH17445" s="1009"/>
      <c r="II17445" s="1009"/>
      <c r="IJ17445" s="1009"/>
      <c r="IK17445" s="1009"/>
      <c r="IL17445" s="1009"/>
      <c r="IM17445" s="1009"/>
    </row>
    <row r="17446" spans="17:247" x14ac:dyDescent="0.25">
      <c r="Q17446" s="1333"/>
      <c r="R17446" s="1333"/>
      <c r="S17446" s="669"/>
      <c r="T17446" s="669"/>
      <c r="U17446" s="669"/>
      <c r="AG17446" s="873"/>
      <c r="AN17446" s="669"/>
      <c r="IG17446" s="1009"/>
      <c r="IH17446" s="1009"/>
      <c r="II17446" s="1009"/>
      <c r="IJ17446" s="1009"/>
      <c r="IK17446" s="1009"/>
      <c r="IL17446" s="1009"/>
      <c r="IM17446" s="1009"/>
    </row>
    <row r="17447" spans="17:247" x14ac:dyDescent="0.25">
      <c r="Q17447" s="1333"/>
      <c r="R17447" s="1333"/>
      <c r="S17447" s="669"/>
      <c r="T17447" s="669"/>
      <c r="U17447" s="669"/>
      <c r="AG17447" s="873"/>
      <c r="AN17447" s="669"/>
      <c r="IG17447" s="1009"/>
      <c r="IH17447" s="1009"/>
      <c r="II17447" s="1009"/>
      <c r="IJ17447" s="1009"/>
      <c r="IK17447" s="1009"/>
      <c r="IL17447" s="1009"/>
      <c r="IM17447" s="1009"/>
    </row>
    <row r="17448" spans="17:247" x14ac:dyDescent="0.25">
      <c r="Q17448" s="1333"/>
      <c r="R17448" s="1333"/>
      <c r="S17448" s="669"/>
      <c r="T17448" s="669"/>
      <c r="U17448" s="669"/>
      <c r="AG17448" s="873"/>
      <c r="AN17448" s="669"/>
      <c r="IG17448" s="1009"/>
      <c r="IH17448" s="1009"/>
      <c r="II17448" s="1009"/>
      <c r="IJ17448" s="1009"/>
      <c r="IK17448" s="1009"/>
      <c r="IL17448" s="1009"/>
      <c r="IM17448" s="1009"/>
    </row>
    <row r="17449" spans="17:247" x14ac:dyDescent="0.25">
      <c r="Q17449" s="1333"/>
      <c r="R17449" s="1333"/>
      <c r="S17449" s="669"/>
      <c r="T17449" s="669"/>
      <c r="U17449" s="669"/>
      <c r="AG17449" s="873"/>
      <c r="AN17449" s="669"/>
      <c r="IG17449" s="1009"/>
      <c r="IH17449" s="1009"/>
      <c r="II17449" s="1009"/>
      <c r="IJ17449" s="1009"/>
      <c r="IK17449" s="1009"/>
      <c r="IL17449" s="1009"/>
      <c r="IM17449" s="1009"/>
    </row>
    <row r="17450" spans="17:247" x14ac:dyDescent="0.25">
      <c r="Q17450" s="1333"/>
      <c r="R17450" s="1333"/>
      <c r="S17450" s="669"/>
      <c r="T17450" s="669"/>
      <c r="U17450" s="669"/>
      <c r="AG17450" s="873"/>
      <c r="AN17450" s="669"/>
      <c r="IG17450" s="1009"/>
      <c r="IH17450" s="1009"/>
      <c r="II17450" s="1009"/>
      <c r="IJ17450" s="1009"/>
      <c r="IK17450" s="1009"/>
      <c r="IL17450" s="1009"/>
      <c r="IM17450" s="1009"/>
    </row>
    <row r="17451" spans="17:247" x14ac:dyDescent="0.25">
      <c r="Q17451" s="1333"/>
      <c r="R17451" s="1333"/>
      <c r="S17451" s="669"/>
      <c r="T17451" s="669"/>
      <c r="U17451" s="669"/>
      <c r="AG17451" s="873"/>
      <c r="AN17451" s="669"/>
      <c r="IG17451" s="1009"/>
      <c r="IH17451" s="1009"/>
      <c r="II17451" s="1009"/>
      <c r="IJ17451" s="1009"/>
      <c r="IK17451" s="1009"/>
      <c r="IL17451" s="1009"/>
      <c r="IM17451" s="1009"/>
    </row>
    <row r="17452" spans="17:247" x14ac:dyDescent="0.25">
      <c r="Q17452" s="1333"/>
      <c r="R17452" s="1333"/>
      <c r="S17452" s="669"/>
      <c r="T17452" s="669"/>
      <c r="U17452" s="669"/>
      <c r="AG17452" s="873"/>
      <c r="AN17452" s="669"/>
      <c r="IG17452" s="1009"/>
      <c r="IH17452" s="1009"/>
      <c r="II17452" s="1009"/>
      <c r="IJ17452" s="1009"/>
      <c r="IK17452" s="1009"/>
      <c r="IL17452" s="1009"/>
      <c r="IM17452" s="1009"/>
    </row>
    <row r="17453" spans="17:247" x14ac:dyDescent="0.25">
      <c r="Q17453" s="1333"/>
      <c r="R17453" s="1333"/>
      <c r="S17453" s="669"/>
      <c r="T17453" s="669"/>
      <c r="U17453" s="669"/>
      <c r="AG17453" s="873"/>
      <c r="AN17453" s="669"/>
      <c r="IG17453" s="1009"/>
      <c r="IH17453" s="1009"/>
      <c r="II17453" s="1009"/>
      <c r="IJ17453" s="1009"/>
      <c r="IK17453" s="1009"/>
      <c r="IL17453" s="1009"/>
      <c r="IM17453" s="1009"/>
    </row>
    <row r="17454" spans="17:247" x14ac:dyDescent="0.25">
      <c r="Q17454" s="1333"/>
      <c r="R17454" s="1333"/>
      <c r="S17454" s="669"/>
      <c r="T17454" s="669"/>
      <c r="U17454" s="669"/>
      <c r="AG17454" s="873"/>
      <c r="AN17454" s="669"/>
      <c r="IG17454" s="1009"/>
      <c r="IH17454" s="1009"/>
      <c r="II17454" s="1009"/>
      <c r="IJ17454" s="1009"/>
      <c r="IK17454" s="1009"/>
      <c r="IL17454" s="1009"/>
      <c r="IM17454" s="1009"/>
    </row>
    <row r="17455" spans="17:247" x14ac:dyDescent="0.25">
      <c r="Q17455" s="1333"/>
      <c r="R17455" s="1333"/>
      <c r="S17455" s="669"/>
      <c r="T17455" s="669"/>
      <c r="U17455" s="669"/>
      <c r="AG17455" s="873"/>
      <c r="AN17455" s="669"/>
      <c r="IG17455" s="1009"/>
      <c r="IH17455" s="1009"/>
      <c r="II17455" s="1009"/>
      <c r="IJ17455" s="1009"/>
      <c r="IK17455" s="1009"/>
      <c r="IL17455" s="1009"/>
      <c r="IM17455" s="1009"/>
    </row>
    <row r="17456" spans="17:247" x14ac:dyDescent="0.25">
      <c r="Q17456" s="1333"/>
      <c r="R17456" s="1333"/>
      <c r="S17456" s="669"/>
      <c r="T17456" s="669"/>
      <c r="U17456" s="669"/>
      <c r="AG17456" s="873"/>
      <c r="AN17456" s="669"/>
      <c r="IG17456" s="1009"/>
      <c r="IH17456" s="1009"/>
      <c r="II17456" s="1009"/>
      <c r="IJ17456" s="1009"/>
      <c r="IK17456" s="1009"/>
      <c r="IL17456" s="1009"/>
      <c r="IM17456" s="1009"/>
    </row>
    <row r="17457" spans="17:247" x14ac:dyDescent="0.25">
      <c r="Q17457" s="1333"/>
      <c r="R17457" s="1333"/>
      <c r="S17457" s="669"/>
      <c r="T17457" s="669"/>
      <c r="U17457" s="669"/>
      <c r="AG17457" s="873"/>
      <c r="AN17457" s="669"/>
      <c r="IG17457" s="1009"/>
      <c r="IH17457" s="1009"/>
      <c r="II17457" s="1009"/>
      <c r="IJ17457" s="1009"/>
      <c r="IK17457" s="1009"/>
      <c r="IL17457" s="1009"/>
      <c r="IM17457" s="1009"/>
    </row>
    <row r="17458" spans="17:247" x14ac:dyDescent="0.25">
      <c r="Q17458" s="1333"/>
      <c r="R17458" s="1333"/>
      <c r="S17458" s="669"/>
      <c r="T17458" s="669"/>
      <c r="U17458" s="669"/>
      <c r="AG17458" s="873"/>
      <c r="AN17458" s="669"/>
      <c r="IG17458" s="1009"/>
      <c r="IH17458" s="1009"/>
      <c r="II17458" s="1009"/>
      <c r="IJ17458" s="1009"/>
      <c r="IK17458" s="1009"/>
      <c r="IL17458" s="1009"/>
      <c r="IM17458" s="1009"/>
    </row>
    <row r="17459" spans="17:247" x14ac:dyDescent="0.25">
      <c r="Q17459" s="1333"/>
      <c r="R17459" s="1333"/>
      <c r="S17459" s="669"/>
      <c r="T17459" s="669"/>
      <c r="U17459" s="669"/>
      <c r="AG17459" s="873"/>
      <c r="AN17459" s="669"/>
      <c r="IG17459" s="1009"/>
      <c r="IH17459" s="1009"/>
      <c r="II17459" s="1009"/>
      <c r="IJ17459" s="1009"/>
      <c r="IK17459" s="1009"/>
      <c r="IL17459" s="1009"/>
      <c r="IM17459" s="1009"/>
    </row>
    <row r="17460" spans="17:247" x14ac:dyDescent="0.25">
      <c r="Q17460" s="1333"/>
      <c r="R17460" s="1333"/>
      <c r="S17460" s="669"/>
      <c r="T17460" s="669"/>
      <c r="U17460" s="669"/>
      <c r="AG17460" s="873"/>
      <c r="AN17460" s="669"/>
      <c r="IG17460" s="1009"/>
      <c r="IH17460" s="1009"/>
      <c r="II17460" s="1009"/>
      <c r="IJ17460" s="1009"/>
      <c r="IK17460" s="1009"/>
      <c r="IL17460" s="1009"/>
      <c r="IM17460" s="1009"/>
    </row>
    <row r="17461" spans="17:247" x14ac:dyDescent="0.25">
      <c r="Q17461" s="1333"/>
      <c r="R17461" s="1333"/>
      <c r="S17461" s="669"/>
      <c r="T17461" s="669"/>
      <c r="U17461" s="669"/>
      <c r="AG17461" s="873"/>
      <c r="AN17461" s="669"/>
      <c r="IG17461" s="1009"/>
      <c r="IH17461" s="1009"/>
      <c r="II17461" s="1009"/>
      <c r="IJ17461" s="1009"/>
      <c r="IK17461" s="1009"/>
      <c r="IL17461" s="1009"/>
      <c r="IM17461" s="1009"/>
    </row>
    <row r="17462" spans="17:247" x14ac:dyDescent="0.25">
      <c r="Q17462" s="1333"/>
      <c r="R17462" s="1333"/>
      <c r="S17462" s="669"/>
      <c r="T17462" s="669"/>
      <c r="U17462" s="669"/>
      <c r="AG17462" s="873"/>
      <c r="AN17462" s="669"/>
      <c r="IG17462" s="1009"/>
      <c r="IH17462" s="1009"/>
      <c r="II17462" s="1009"/>
      <c r="IJ17462" s="1009"/>
      <c r="IK17462" s="1009"/>
      <c r="IL17462" s="1009"/>
      <c r="IM17462" s="1009"/>
    </row>
    <row r="17463" spans="17:247" x14ac:dyDescent="0.25">
      <c r="Q17463" s="1333"/>
      <c r="R17463" s="1333"/>
      <c r="S17463" s="669"/>
      <c r="T17463" s="669"/>
      <c r="U17463" s="669"/>
      <c r="AG17463" s="873"/>
      <c r="AN17463" s="669"/>
      <c r="IG17463" s="1009"/>
      <c r="IH17463" s="1009"/>
      <c r="II17463" s="1009"/>
      <c r="IJ17463" s="1009"/>
      <c r="IK17463" s="1009"/>
      <c r="IL17463" s="1009"/>
      <c r="IM17463" s="1009"/>
    </row>
    <row r="17464" spans="17:247" x14ac:dyDescent="0.25">
      <c r="Q17464" s="1333"/>
      <c r="R17464" s="1333"/>
      <c r="S17464" s="669"/>
      <c r="T17464" s="669"/>
      <c r="U17464" s="669"/>
      <c r="AG17464" s="873"/>
      <c r="AN17464" s="669"/>
      <c r="IG17464" s="1009"/>
      <c r="IH17464" s="1009"/>
      <c r="II17464" s="1009"/>
      <c r="IJ17464" s="1009"/>
      <c r="IK17464" s="1009"/>
      <c r="IL17464" s="1009"/>
      <c r="IM17464" s="1009"/>
    </row>
    <row r="17465" spans="17:247" x14ac:dyDescent="0.25">
      <c r="Q17465" s="1333"/>
      <c r="R17465" s="1333"/>
      <c r="S17465" s="669"/>
      <c r="T17465" s="669"/>
      <c r="U17465" s="669"/>
      <c r="AG17465" s="873"/>
      <c r="AN17465" s="669"/>
      <c r="IG17465" s="1009"/>
      <c r="IH17465" s="1009"/>
      <c r="II17465" s="1009"/>
      <c r="IJ17465" s="1009"/>
      <c r="IK17465" s="1009"/>
      <c r="IL17465" s="1009"/>
      <c r="IM17465" s="1009"/>
    </row>
    <row r="17466" spans="17:247" x14ac:dyDescent="0.25">
      <c r="Q17466" s="1333"/>
      <c r="R17466" s="1333"/>
      <c r="S17466" s="669"/>
      <c r="T17466" s="669"/>
      <c r="U17466" s="669"/>
      <c r="AG17466" s="873"/>
      <c r="AN17466" s="669"/>
      <c r="IG17466" s="1009"/>
      <c r="IH17466" s="1009"/>
      <c r="II17466" s="1009"/>
      <c r="IJ17466" s="1009"/>
      <c r="IK17466" s="1009"/>
      <c r="IL17466" s="1009"/>
      <c r="IM17466" s="1009"/>
    </row>
    <row r="17467" spans="17:247" x14ac:dyDescent="0.25">
      <c r="Q17467" s="1333"/>
      <c r="R17467" s="1333"/>
      <c r="S17467" s="669"/>
      <c r="T17467" s="669"/>
      <c r="U17467" s="669"/>
      <c r="AG17467" s="873"/>
      <c r="AN17467" s="669"/>
      <c r="IG17467" s="1009"/>
      <c r="IH17467" s="1009"/>
      <c r="II17467" s="1009"/>
      <c r="IJ17467" s="1009"/>
      <c r="IK17467" s="1009"/>
      <c r="IL17467" s="1009"/>
      <c r="IM17467" s="1009"/>
    </row>
    <row r="17468" spans="17:247" x14ac:dyDescent="0.25">
      <c r="Q17468" s="1333"/>
      <c r="R17468" s="1333"/>
      <c r="S17468" s="669"/>
      <c r="T17468" s="669"/>
      <c r="U17468" s="669"/>
      <c r="AG17468" s="873"/>
      <c r="AN17468" s="669"/>
      <c r="IG17468" s="1009"/>
      <c r="IH17468" s="1009"/>
      <c r="II17468" s="1009"/>
      <c r="IJ17468" s="1009"/>
      <c r="IK17468" s="1009"/>
      <c r="IL17468" s="1009"/>
      <c r="IM17468" s="1009"/>
    </row>
    <row r="17469" spans="17:247" x14ac:dyDescent="0.25">
      <c r="Q17469" s="1333"/>
      <c r="R17469" s="1333"/>
      <c r="S17469" s="669"/>
      <c r="T17469" s="669"/>
      <c r="U17469" s="669"/>
      <c r="AG17469" s="873"/>
      <c r="AN17469" s="669"/>
      <c r="IG17469" s="1009"/>
      <c r="IH17469" s="1009"/>
      <c r="II17469" s="1009"/>
      <c r="IJ17469" s="1009"/>
      <c r="IK17469" s="1009"/>
      <c r="IL17469" s="1009"/>
      <c r="IM17469" s="1009"/>
    </row>
    <row r="17470" spans="17:247" x14ac:dyDescent="0.25">
      <c r="Q17470" s="1333"/>
      <c r="R17470" s="1333"/>
      <c r="S17470" s="669"/>
      <c r="T17470" s="669"/>
      <c r="U17470" s="669"/>
      <c r="AG17470" s="873"/>
      <c r="AN17470" s="669"/>
      <c r="IG17470" s="1009"/>
      <c r="IH17470" s="1009"/>
      <c r="II17470" s="1009"/>
      <c r="IJ17470" s="1009"/>
      <c r="IK17470" s="1009"/>
      <c r="IL17470" s="1009"/>
      <c r="IM17470" s="1009"/>
    </row>
    <row r="17471" spans="17:247" x14ac:dyDescent="0.25">
      <c r="Q17471" s="1333"/>
      <c r="R17471" s="1333"/>
      <c r="S17471" s="669"/>
      <c r="T17471" s="669"/>
      <c r="U17471" s="669"/>
      <c r="AG17471" s="873"/>
      <c r="AN17471" s="669"/>
      <c r="IG17471" s="1009"/>
      <c r="IH17471" s="1009"/>
      <c r="II17471" s="1009"/>
      <c r="IJ17471" s="1009"/>
      <c r="IK17471" s="1009"/>
      <c r="IL17471" s="1009"/>
      <c r="IM17471" s="1009"/>
    </row>
    <row r="17472" spans="17:247" x14ac:dyDescent="0.25">
      <c r="Q17472" s="1333"/>
      <c r="R17472" s="1333"/>
      <c r="S17472" s="669"/>
      <c r="T17472" s="669"/>
      <c r="U17472" s="669"/>
      <c r="AG17472" s="873"/>
      <c r="AN17472" s="669"/>
      <c r="IG17472" s="1009"/>
      <c r="IH17472" s="1009"/>
      <c r="II17472" s="1009"/>
      <c r="IJ17472" s="1009"/>
      <c r="IK17472" s="1009"/>
      <c r="IL17472" s="1009"/>
      <c r="IM17472" s="1009"/>
    </row>
    <row r="17473" spans="17:247" x14ac:dyDescent="0.25">
      <c r="Q17473" s="1333"/>
      <c r="R17473" s="1333"/>
      <c r="S17473" s="669"/>
      <c r="T17473" s="669"/>
      <c r="U17473" s="669"/>
      <c r="AG17473" s="873"/>
      <c r="AN17473" s="669"/>
      <c r="IG17473" s="1009"/>
      <c r="IH17473" s="1009"/>
      <c r="II17473" s="1009"/>
      <c r="IJ17473" s="1009"/>
      <c r="IK17473" s="1009"/>
      <c r="IL17473" s="1009"/>
      <c r="IM17473" s="1009"/>
    </row>
    <row r="17474" spans="17:247" x14ac:dyDescent="0.25">
      <c r="Q17474" s="1333"/>
      <c r="R17474" s="1333"/>
      <c r="S17474" s="669"/>
      <c r="T17474" s="669"/>
      <c r="U17474" s="669"/>
      <c r="AG17474" s="873"/>
      <c r="AN17474" s="669"/>
      <c r="IG17474" s="1009"/>
      <c r="IH17474" s="1009"/>
      <c r="II17474" s="1009"/>
      <c r="IJ17474" s="1009"/>
      <c r="IK17474" s="1009"/>
      <c r="IL17474" s="1009"/>
      <c r="IM17474" s="1009"/>
    </row>
    <row r="17475" spans="17:247" x14ac:dyDescent="0.25">
      <c r="Q17475" s="1333"/>
      <c r="R17475" s="1333"/>
      <c r="S17475" s="669"/>
      <c r="T17475" s="669"/>
      <c r="U17475" s="669"/>
      <c r="AG17475" s="873"/>
      <c r="AN17475" s="669"/>
      <c r="IG17475" s="1009"/>
      <c r="IH17475" s="1009"/>
      <c r="II17475" s="1009"/>
      <c r="IJ17475" s="1009"/>
      <c r="IK17475" s="1009"/>
      <c r="IL17475" s="1009"/>
      <c r="IM17475" s="1009"/>
    </row>
    <row r="17476" spans="17:247" x14ac:dyDescent="0.25">
      <c r="Q17476" s="1333"/>
      <c r="R17476" s="1333"/>
      <c r="S17476" s="669"/>
      <c r="T17476" s="669"/>
      <c r="U17476" s="669"/>
      <c r="AG17476" s="873"/>
      <c r="AN17476" s="669"/>
      <c r="IG17476" s="1009"/>
      <c r="IH17476" s="1009"/>
      <c r="II17476" s="1009"/>
      <c r="IJ17476" s="1009"/>
      <c r="IK17476" s="1009"/>
      <c r="IL17476" s="1009"/>
      <c r="IM17476" s="1009"/>
    </row>
    <row r="17477" spans="17:247" x14ac:dyDescent="0.25">
      <c r="Q17477" s="1333"/>
      <c r="R17477" s="1333"/>
      <c r="S17477" s="669"/>
      <c r="T17477" s="669"/>
      <c r="U17477" s="669"/>
      <c r="AG17477" s="873"/>
      <c r="AN17477" s="669"/>
      <c r="IG17477" s="1009"/>
      <c r="IH17477" s="1009"/>
      <c r="II17477" s="1009"/>
      <c r="IJ17477" s="1009"/>
      <c r="IK17477" s="1009"/>
      <c r="IL17477" s="1009"/>
      <c r="IM17477" s="1009"/>
    </row>
    <row r="17478" spans="17:247" x14ac:dyDescent="0.25">
      <c r="Q17478" s="1333"/>
      <c r="R17478" s="1333"/>
      <c r="S17478" s="669"/>
      <c r="T17478" s="669"/>
      <c r="U17478" s="669"/>
      <c r="AG17478" s="873"/>
      <c r="AN17478" s="669"/>
      <c r="IG17478" s="1009"/>
      <c r="IH17478" s="1009"/>
      <c r="II17478" s="1009"/>
      <c r="IJ17478" s="1009"/>
      <c r="IK17478" s="1009"/>
      <c r="IL17478" s="1009"/>
      <c r="IM17478" s="1009"/>
    </row>
    <row r="17479" spans="17:247" x14ac:dyDescent="0.25">
      <c r="Q17479" s="1333"/>
      <c r="R17479" s="1333"/>
      <c r="S17479" s="669"/>
      <c r="T17479" s="669"/>
      <c r="U17479" s="669"/>
      <c r="AG17479" s="873"/>
      <c r="AN17479" s="669"/>
      <c r="IG17479" s="1009"/>
      <c r="IH17479" s="1009"/>
      <c r="II17479" s="1009"/>
      <c r="IJ17479" s="1009"/>
      <c r="IK17479" s="1009"/>
      <c r="IL17479" s="1009"/>
      <c r="IM17479" s="1009"/>
    </row>
    <row r="17480" spans="17:247" x14ac:dyDescent="0.25">
      <c r="Q17480" s="1333"/>
      <c r="R17480" s="1333"/>
      <c r="S17480" s="669"/>
      <c r="T17480" s="669"/>
      <c r="U17480" s="669"/>
      <c r="AG17480" s="873"/>
      <c r="AN17480" s="669"/>
      <c r="IG17480" s="1009"/>
      <c r="IH17480" s="1009"/>
      <c r="II17480" s="1009"/>
      <c r="IJ17480" s="1009"/>
      <c r="IK17480" s="1009"/>
      <c r="IL17480" s="1009"/>
      <c r="IM17480" s="1009"/>
    </row>
    <row r="17481" spans="17:247" x14ac:dyDescent="0.25">
      <c r="Q17481" s="1333"/>
      <c r="R17481" s="1333"/>
      <c r="S17481" s="669"/>
      <c r="T17481" s="669"/>
      <c r="U17481" s="669"/>
      <c r="AG17481" s="873"/>
      <c r="AN17481" s="669"/>
      <c r="IG17481" s="1009"/>
      <c r="IH17481" s="1009"/>
      <c r="II17481" s="1009"/>
      <c r="IJ17481" s="1009"/>
      <c r="IK17481" s="1009"/>
      <c r="IL17481" s="1009"/>
      <c r="IM17481" s="1009"/>
    </row>
    <row r="17482" spans="17:247" x14ac:dyDescent="0.25">
      <c r="Q17482" s="1333"/>
      <c r="R17482" s="1333"/>
      <c r="S17482" s="669"/>
      <c r="T17482" s="669"/>
      <c r="U17482" s="669"/>
      <c r="AG17482" s="873"/>
      <c r="AN17482" s="669"/>
      <c r="IG17482" s="1009"/>
      <c r="IH17482" s="1009"/>
      <c r="II17482" s="1009"/>
      <c r="IJ17482" s="1009"/>
      <c r="IK17482" s="1009"/>
      <c r="IL17482" s="1009"/>
      <c r="IM17482" s="1009"/>
    </row>
    <row r="17483" spans="17:247" x14ac:dyDescent="0.25">
      <c r="Q17483" s="1333"/>
      <c r="R17483" s="1333"/>
      <c r="S17483" s="669"/>
      <c r="T17483" s="669"/>
      <c r="U17483" s="669"/>
      <c r="AG17483" s="873"/>
      <c r="AN17483" s="669"/>
      <c r="IG17483" s="1009"/>
      <c r="IH17483" s="1009"/>
      <c r="II17483" s="1009"/>
      <c r="IJ17483" s="1009"/>
      <c r="IK17483" s="1009"/>
      <c r="IL17483" s="1009"/>
      <c r="IM17483" s="1009"/>
    </row>
    <row r="17484" spans="17:247" x14ac:dyDescent="0.25">
      <c r="Q17484" s="1333"/>
      <c r="R17484" s="1333"/>
      <c r="S17484" s="669"/>
      <c r="T17484" s="669"/>
      <c r="U17484" s="669"/>
      <c r="AG17484" s="873"/>
      <c r="AN17484" s="669"/>
      <c r="IG17484" s="1009"/>
      <c r="IH17484" s="1009"/>
      <c r="II17484" s="1009"/>
      <c r="IJ17484" s="1009"/>
      <c r="IK17484" s="1009"/>
      <c r="IL17484" s="1009"/>
      <c r="IM17484" s="1009"/>
    </row>
    <row r="17485" spans="17:247" x14ac:dyDescent="0.25">
      <c r="Q17485" s="1333"/>
      <c r="R17485" s="1333"/>
      <c r="S17485" s="669"/>
      <c r="T17485" s="669"/>
      <c r="U17485" s="669"/>
      <c r="AG17485" s="873"/>
      <c r="AN17485" s="669"/>
      <c r="IG17485" s="1009"/>
      <c r="IH17485" s="1009"/>
      <c r="II17485" s="1009"/>
      <c r="IJ17485" s="1009"/>
      <c r="IK17485" s="1009"/>
      <c r="IL17485" s="1009"/>
      <c r="IM17485" s="1009"/>
    </row>
    <row r="17486" spans="17:247" x14ac:dyDescent="0.25">
      <c r="Q17486" s="1333"/>
      <c r="R17486" s="1333"/>
      <c r="S17486" s="669"/>
      <c r="T17486" s="669"/>
      <c r="U17486" s="669"/>
      <c r="AG17486" s="873"/>
      <c r="AN17486" s="669"/>
      <c r="IG17486" s="1009"/>
      <c r="IH17486" s="1009"/>
      <c r="II17486" s="1009"/>
      <c r="IJ17486" s="1009"/>
      <c r="IK17486" s="1009"/>
      <c r="IL17486" s="1009"/>
      <c r="IM17486" s="1009"/>
    </row>
    <row r="17487" spans="17:247" x14ac:dyDescent="0.25">
      <c r="Q17487" s="1333"/>
      <c r="R17487" s="1333"/>
      <c r="S17487" s="669"/>
      <c r="T17487" s="669"/>
      <c r="U17487" s="669"/>
      <c r="AG17487" s="873"/>
      <c r="AN17487" s="669"/>
      <c r="IG17487" s="1009"/>
      <c r="IH17487" s="1009"/>
      <c r="II17487" s="1009"/>
      <c r="IJ17487" s="1009"/>
      <c r="IK17487" s="1009"/>
      <c r="IL17487" s="1009"/>
      <c r="IM17487" s="1009"/>
    </row>
    <row r="17488" spans="17:247" x14ac:dyDescent="0.25">
      <c r="Q17488" s="1333"/>
      <c r="R17488" s="1333"/>
      <c r="S17488" s="669"/>
      <c r="T17488" s="669"/>
      <c r="U17488" s="669"/>
      <c r="AG17488" s="873"/>
      <c r="AN17488" s="669"/>
      <c r="IG17488" s="1009"/>
      <c r="IH17488" s="1009"/>
      <c r="II17488" s="1009"/>
      <c r="IJ17488" s="1009"/>
      <c r="IK17488" s="1009"/>
      <c r="IL17488" s="1009"/>
      <c r="IM17488" s="1009"/>
    </row>
    <row r="17489" spans="17:247" x14ac:dyDescent="0.25">
      <c r="Q17489" s="1333"/>
      <c r="R17489" s="1333"/>
      <c r="S17489" s="669"/>
      <c r="T17489" s="669"/>
      <c r="U17489" s="669"/>
      <c r="AG17489" s="873"/>
      <c r="AN17489" s="669"/>
      <c r="IG17489" s="1009"/>
      <c r="IH17489" s="1009"/>
      <c r="II17489" s="1009"/>
      <c r="IJ17489" s="1009"/>
      <c r="IK17489" s="1009"/>
      <c r="IL17489" s="1009"/>
      <c r="IM17489" s="1009"/>
    </row>
    <row r="17490" spans="17:247" x14ac:dyDescent="0.25">
      <c r="Q17490" s="1333"/>
      <c r="R17490" s="1333"/>
      <c r="S17490" s="669"/>
      <c r="T17490" s="669"/>
      <c r="U17490" s="669"/>
      <c r="AG17490" s="873"/>
      <c r="AN17490" s="669"/>
      <c r="IG17490" s="1009"/>
      <c r="IH17490" s="1009"/>
      <c r="II17490" s="1009"/>
      <c r="IJ17490" s="1009"/>
      <c r="IK17490" s="1009"/>
      <c r="IL17490" s="1009"/>
      <c r="IM17490" s="1009"/>
    </row>
    <row r="17491" spans="17:247" x14ac:dyDescent="0.25">
      <c r="Q17491" s="1333"/>
      <c r="R17491" s="1333"/>
      <c r="S17491" s="669"/>
      <c r="T17491" s="669"/>
      <c r="U17491" s="669"/>
      <c r="AG17491" s="873"/>
      <c r="AN17491" s="669"/>
      <c r="IG17491" s="1009"/>
      <c r="IH17491" s="1009"/>
      <c r="II17491" s="1009"/>
      <c r="IJ17491" s="1009"/>
      <c r="IK17491" s="1009"/>
      <c r="IL17491" s="1009"/>
      <c r="IM17491" s="1009"/>
    </row>
    <row r="17492" spans="17:247" x14ac:dyDescent="0.25">
      <c r="Q17492" s="1333"/>
      <c r="R17492" s="1333"/>
      <c r="S17492" s="669"/>
      <c r="T17492" s="669"/>
      <c r="U17492" s="669"/>
      <c r="AG17492" s="873"/>
      <c r="AN17492" s="669"/>
      <c r="IG17492" s="1009"/>
      <c r="IH17492" s="1009"/>
      <c r="II17492" s="1009"/>
      <c r="IJ17492" s="1009"/>
      <c r="IK17492" s="1009"/>
      <c r="IL17492" s="1009"/>
      <c r="IM17492" s="1009"/>
    </row>
    <row r="17493" spans="17:247" x14ac:dyDescent="0.25">
      <c r="Q17493" s="1333"/>
      <c r="R17493" s="1333"/>
      <c r="S17493" s="669"/>
      <c r="T17493" s="669"/>
      <c r="U17493" s="669"/>
      <c r="AG17493" s="873"/>
      <c r="AN17493" s="669"/>
      <c r="IG17493" s="1009"/>
      <c r="IH17493" s="1009"/>
      <c r="II17493" s="1009"/>
      <c r="IJ17493" s="1009"/>
      <c r="IK17493" s="1009"/>
      <c r="IL17493" s="1009"/>
      <c r="IM17493" s="1009"/>
    </row>
    <row r="17494" spans="17:247" x14ac:dyDescent="0.25">
      <c r="Q17494" s="1333"/>
      <c r="R17494" s="1333"/>
      <c r="S17494" s="669"/>
      <c r="T17494" s="669"/>
      <c r="U17494" s="669"/>
      <c r="AG17494" s="873"/>
      <c r="AN17494" s="669"/>
      <c r="IG17494" s="1009"/>
      <c r="IH17494" s="1009"/>
      <c r="II17494" s="1009"/>
      <c r="IJ17494" s="1009"/>
      <c r="IK17494" s="1009"/>
      <c r="IL17494" s="1009"/>
      <c r="IM17494" s="1009"/>
    </row>
    <row r="17495" spans="17:247" x14ac:dyDescent="0.25">
      <c r="Q17495" s="1333"/>
      <c r="R17495" s="1333"/>
      <c r="S17495" s="669"/>
      <c r="T17495" s="669"/>
      <c r="U17495" s="669"/>
      <c r="AG17495" s="873"/>
      <c r="AN17495" s="669"/>
      <c r="IG17495" s="1009"/>
      <c r="IH17495" s="1009"/>
      <c r="II17495" s="1009"/>
      <c r="IJ17495" s="1009"/>
      <c r="IK17495" s="1009"/>
      <c r="IL17495" s="1009"/>
      <c r="IM17495" s="1009"/>
    </row>
    <row r="17496" spans="17:247" x14ac:dyDescent="0.25">
      <c r="Q17496" s="1333"/>
      <c r="R17496" s="1333"/>
      <c r="S17496" s="669"/>
      <c r="T17496" s="669"/>
      <c r="U17496" s="669"/>
      <c r="AG17496" s="873"/>
      <c r="AN17496" s="669"/>
      <c r="IG17496" s="1009"/>
      <c r="IH17496" s="1009"/>
      <c r="II17496" s="1009"/>
      <c r="IJ17496" s="1009"/>
      <c r="IK17496" s="1009"/>
      <c r="IL17496" s="1009"/>
      <c r="IM17496" s="1009"/>
    </row>
    <row r="17497" spans="17:247" x14ac:dyDescent="0.25">
      <c r="Q17497" s="1333"/>
      <c r="R17497" s="1333"/>
      <c r="S17497" s="669"/>
      <c r="T17497" s="669"/>
      <c r="U17497" s="669"/>
      <c r="AG17497" s="873"/>
      <c r="AN17497" s="669"/>
      <c r="IG17497" s="1009"/>
      <c r="IH17497" s="1009"/>
      <c r="II17497" s="1009"/>
      <c r="IJ17497" s="1009"/>
      <c r="IK17497" s="1009"/>
      <c r="IL17497" s="1009"/>
      <c r="IM17497" s="1009"/>
    </row>
    <row r="17498" spans="17:247" x14ac:dyDescent="0.25">
      <c r="Q17498" s="1333"/>
      <c r="R17498" s="1333"/>
      <c r="S17498" s="669"/>
      <c r="T17498" s="669"/>
      <c r="U17498" s="669"/>
      <c r="AG17498" s="873"/>
      <c r="AN17498" s="669"/>
      <c r="IG17498" s="1009"/>
      <c r="IH17498" s="1009"/>
      <c r="II17498" s="1009"/>
      <c r="IJ17498" s="1009"/>
      <c r="IK17498" s="1009"/>
      <c r="IL17498" s="1009"/>
      <c r="IM17498" s="1009"/>
    </row>
    <row r="17499" spans="17:247" x14ac:dyDescent="0.25">
      <c r="Q17499" s="1333"/>
      <c r="R17499" s="1333"/>
      <c r="S17499" s="669"/>
      <c r="T17499" s="669"/>
      <c r="U17499" s="669"/>
      <c r="AG17499" s="873"/>
      <c r="AN17499" s="669"/>
      <c r="IG17499" s="1009"/>
      <c r="IH17499" s="1009"/>
      <c r="II17499" s="1009"/>
      <c r="IJ17499" s="1009"/>
      <c r="IK17499" s="1009"/>
      <c r="IL17499" s="1009"/>
      <c r="IM17499" s="1009"/>
    </row>
    <row r="17500" spans="17:247" x14ac:dyDescent="0.25">
      <c r="Q17500" s="1333"/>
      <c r="R17500" s="1333"/>
      <c r="S17500" s="669"/>
      <c r="T17500" s="669"/>
      <c r="U17500" s="669"/>
      <c r="AG17500" s="873"/>
      <c r="AN17500" s="669"/>
      <c r="IG17500" s="1009"/>
      <c r="IH17500" s="1009"/>
      <c r="II17500" s="1009"/>
      <c r="IJ17500" s="1009"/>
      <c r="IK17500" s="1009"/>
      <c r="IL17500" s="1009"/>
      <c r="IM17500" s="1009"/>
    </row>
    <row r="17501" spans="17:247" x14ac:dyDescent="0.25">
      <c r="Q17501" s="1333"/>
      <c r="R17501" s="1333"/>
      <c r="S17501" s="669"/>
      <c r="T17501" s="669"/>
      <c r="U17501" s="669"/>
      <c r="AG17501" s="873"/>
      <c r="AN17501" s="669"/>
      <c r="IG17501" s="1009"/>
      <c r="IH17501" s="1009"/>
      <c r="II17501" s="1009"/>
      <c r="IJ17501" s="1009"/>
      <c r="IK17501" s="1009"/>
      <c r="IL17501" s="1009"/>
      <c r="IM17501" s="1009"/>
    </row>
    <row r="17502" spans="17:247" x14ac:dyDescent="0.25">
      <c r="Q17502" s="1333"/>
      <c r="R17502" s="1333"/>
      <c r="S17502" s="669"/>
      <c r="T17502" s="669"/>
      <c r="U17502" s="669"/>
      <c r="AG17502" s="873"/>
      <c r="AN17502" s="669"/>
      <c r="IG17502" s="1009"/>
      <c r="IH17502" s="1009"/>
      <c r="II17502" s="1009"/>
      <c r="IJ17502" s="1009"/>
      <c r="IK17502" s="1009"/>
      <c r="IL17502" s="1009"/>
      <c r="IM17502" s="1009"/>
    </row>
    <row r="17503" spans="17:247" x14ac:dyDescent="0.25">
      <c r="Q17503" s="1333"/>
      <c r="R17503" s="1333"/>
      <c r="S17503" s="669"/>
      <c r="T17503" s="669"/>
      <c r="U17503" s="669"/>
      <c r="AG17503" s="873"/>
      <c r="AN17503" s="669"/>
      <c r="IG17503" s="1009"/>
      <c r="IH17503" s="1009"/>
      <c r="II17503" s="1009"/>
      <c r="IJ17503" s="1009"/>
      <c r="IK17503" s="1009"/>
      <c r="IL17503" s="1009"/>
      <c r="IM17503" s="1009"/>
    </row>
    <row r="17504" spans="17:247" x14ac:dyDescent="0.25">
      <c r="Q17504" s="1333"/>
      <c r="R17504" s="1333"/>
      <c r="S17504" s="669"/>
      <c r="T17504" s="669"/>
      <c r="U17504" s="669"/>
      <c r="AG17504" s="873"/>
      <c r="AN17504" s="669"/>
      <c r="IG17504" s="1009"/>
      <c r="IH17504" s="1009"/>
      <c r="II17504" s="1009"/>
      <c r="IJ17504" s="1009"/>
      <c r="IK17504" s="1009"/>
      <c r="IL17504" s="1009"/>
      <c r="IM17504" s="1009"/>
    </row>
    <row r="17505" spans="17:247" x14ac:dyDescent="0.25">
      <c r="Q17505" s="1333"/>
      <c r="R17505" s="1333"/>
      <c r="S17505" s="669"/>
      <c r="T17505" s="669"/>
      <c r="U17505" s="669"/>
      <c r="AG17505" s="873"/>
      <c r="AN17505" s="669"/>
      <c r="IG17505" s="1009"/>
      <c r="IH17505" s="1009"/>
      <c r="II17505" s="1009"/>
      <c r="IJ17505" s="1009"/>
      <c r="IK17505" s="1009"/>
      <c r="IL17505" s="1009"/>
      <c r="IM17505" s="1009"/>
    </row>
    <row r="17506" spans="17:247" x14ac:dyDescent="0.25">
      <c r="Q17506" s="1333"/>
      <c r="R17506" s="1333"/>
      <c r="S17506" s="669"/>
      <c r="T17506" s="669"/>
      <c r="U17506" s="669"/>
      <c r="AG17506" s="873"/>
      <c r="AN17506" s="669"/>
      <c r="IG17506" s="1009"/>
      <c r="IH17506" s="1009"/>
      <c r="II17506" s="1009"/>
      <c r="IJ17506" s="1009"/>
      <c r="IK17506" s="1009"/>
      <c r="IL17506" s="1009"/>
      <c r="IM17506" s="1009"/>
    </row>
    <row r="17507" spans="17:247" x14ac:dyDescent="0.25">
      <c r="Q17507" s="1333"/>
      <c r="R17507" s="1333"/>
      <c r="S17507" s="669"/>
      <c r="T17507" s="669"/>
      <c r="U17507" s="669"/>
      <c r="AG17507" s="873"/>
      <c r="AN17507" s="669"/>
      <c r="IG17507" s="1009"/>
      <c r="IH17507" s="1009"/>
      <c r="II17507" s="1009"/>
      <c r="IJ17507" s="1009"/>
      <c r="IK17507" s="1009"/>
      <c r="IL17507" s="1009"/>
      <c r="IM17507" s="1009"/>
    </row>
    <row r="17508" spans="17:247" x14ac:dyDescent="0.25">
      <c r="Q17508" s="1333"/>
      <c r="R17508" s="1333"/>
      <c r="S17508" s="669"/>
      <c r="T17508" s="669"/>
      <c r="U17508" s="669"/>
      <c r="AG17508" s="873"/>
      <c r="AN17508" s="669"/>
      <c r="IG17508" s="1009"/>
      <c r="IH17508" s="1009"/>
      <c r="II17508" s="1009"/>
      <c r="IJ17508" s="1009"/>
      <c r="IK17508" s="1009"/>
      <c r="IL17508" s="1009"/>
      <c r="IM17508" s="1009"/>
    </row>
    <row r="17509" spans="17:247" x14ac:dyDescent="0.25">
      <c r="Q17509" s="1333"/>
      <c r="R17509" s="1333"/>
      <c r="S17509" s="669"/>
      <c r="T17509" s="669"/>
      <c r="U17509" s="669"/>
      <c r="AG17509" s="873"/>
      <c r="AN17509" s="669"/>
      <c r="IG17509" s="1009"/>
      <c r="IH17509" s="1009"/>
      <c r="II17509" s="1009"/>
      <c r="IJ17509" s="1009"/>
      <c r="IK17509" s="1009"/>
      <c r="IL17509" s="1009"/>
      <c r="IM17509" s="1009"/>
    </row>
    <row r="17510" spans="17:247" x14ac:dyDescent="0.25">
      <c r="Q17510" s="1333"/>
      <c r="R17510" s="1333"/>
      <c r="S17510" s="669"/>
      <c r="T17510" s="669"/>
      <c r="U17510" s="669"/>
      <c r="AG17510" s="873"/>
      <c r="AN17510" s="669"/>
      <c r="IG17510" s="1009"/>
      <c r="IH17510" s="1009"/>
      <c r="II17510" s="1009"/>
      <c r="IJ17510" s="1009"/>
      <c r="IK17510" s="1009"/>
      <c r="IL17510" s="1009"/>
      <c r="IM17510" s="1009"/>
    </row>
    <row r="17511" spans="17:247" x14ac:dyDescent="0.25">
      <c r="Q17511" s="1333"/>
      <c r="R17511" s="1333"/>
      <c r="S17511" s="669"/>
      <c r="T17511" s="669"/>
      <c r="U17511" s="669"/>
      <c r="AG17511" s="873"/>
      <c r="AN17511" s="669"/>
      <c r="IG17511" s="1009"/>
      <c r="IH17511" s="1009"/>
      <c r="II17511" s="1009"/>
      <c r="IJ17511" s="1009"/>
      <c r="IK17511" s="1009"/>
      <c r="IL17511" s="1009"/>
      <c r="IM17511" s="1009"/>
    </row>
    <row r="17512" spans="17:247" x14ac:dyDescent="0.25">
      <c r="Q17512" s="1333"/>
      <c r="R17512" s="1333"/>
      <c r="S17512" s="669"/>
      <c r="T17512" s="669"/>
      <c r="U17512" s="669"/>
      <c r="AG17512" s="873"/>
      <c r="AN17512" s="669"/>
      <c r="IG17512" s="1009"/>
      <c r="IH17512" s="1009"/>
      <c r="II17512" s="1009"/>
      <c r="IJ17512" s="1009"/>
      <c r="IK17512" s="1009"/>
      <c r="IL17512" s="1009"/>
      <c r="IM17512" s="1009"/>
    </row>
    <row r="17513" spans="17:247" x14ac:dyDescent="0.25">
      <c r="Q17513" s="1333"/>
      <c r="R17513" s="1333"/>
      <c r="S17513" s="669"/>
      <c r="T17513" s="669"/>
      <c r="U17513" s="669"/>
      <c r="AG17513" s="873"/>
      <c r="AN17513" s="669"/>
      <c r="IG17513" s="1009"/>
      <c r="IH17513" s="1009"/>
      <c r="II17513" s="1009"/>
      <c r="IJ17513" s="1009"/>
      <c r="IK17513" s="1009"/>
      <c r="IL17513" s="1009"/>
      <c r="IM17513" s="1009"/>
    </row>
    <row r="17514" spans="17:247" x14ac:dyDescent="0.25">
      <c r="Q17514" s="1333"/>
      <c r="R17514" s="1333"/>
      <c r="S17514" s="669"/>
      <c r="T17514" s="669"/>
      <c r="U17514" s="669"/>
      <c r="AG17514" s="873"/>
      <c r="AN17514" s="669"/>
      <c r="IG17514" s="1009"/>
      <c r="IH17514" s="1009"/>
      <c r="II17514" s="1009"/>
      <c r="IJ17514" s="1009"/>
      <c r="IK17514" s="1009"/>
      <c r="IL17514" s="1009"/>
      <c r="IM17514" s="1009"/>
    </row>
    <row r="17515" spans="17:247" x14ac:dyDescent="0.25">
      <c r="Q17515" s="1333"/>
      <c r="R17515" s="1333"/>
      <c r="S17515" s="669"/>
      <c r="T17515" s="669"/>
      <c r="U17515" s="669"/>
      <c r="AG17515" s="873"/>
      <c r="AN17515" s="669"/>
      <c r="IG17515" s="1009"/>
      <c r="IH17515" s="1009"/>
      <c r="II17515" s="1009"/>
      <c r="IJ17515" s="1009"/>
      <c r="IK17515" s="1009"/>
      <c r="IL17515" s="1009"/>
      <c r="IM17515" s="1009"/>
    </row>
    <row r="17516" spans="17:247" x14ac:dyDescent="0.25">
      <c r="Q17516" s="1333"/>
      <c r="R17516" s="1333"/>
      <c r="S17516" s="669"/>
      <c r="T17516" s="669"/>
      <c r="U17516" s="669"/>
      <c r="AG17516" s="873"/>
      <c r="AN17516" s="669"/>
      <c r="IG17516" s="1009"/>
      <c r="IH17516" s="1009"/>
      <c r="II17516" s="1009"/>
      <c r="IJ17516" s="1009"/>
      <c r="IK17516" s="1009"/>
      <c r="IL17516" s="1009"/>
      <c r="IM17516" s="1009"/>
    </row>
    <row r="17517" spans="17:247" x14ac:dyDescent="0.25">
      <c r="Q17517" s="1333"/>
      <c r="R17517" s="1333"/>
      <c r="S17517" s="669"/>
      <c r="T17517" s="669"/>
      <c r="U17517" s="669"/>
      <c r="AG17517" s="873"/>
      <c r="AN17517" s="669"/>
      <c r="IG17517" s="1009"/>
      <c r="IH17517" s="1009"/>
      <c r="II17517" s="1009"/>
      <c r="IJ17517" s="1009"/>
      <c r="IK17517" s="1009"/>
      <c r="IL17517" s="1009"/>
      <c r="IM17517" s="1009"/>
    </row>
    <row r="17518" spans="17:247" x14ac:dyDescent="0.25">
      <c r="Q17518" s="1333"/>
      <c r="R17518" s="1333"/>
      <c r="S17518" s="669"/>
      <c r="T17518" s="669"/>
      <c r="U17518" s="669"/>
      <c r="AG17518" s="873"/>
      <c r="AN17518" s="669"/>
      <c r="IG17518" s="1009"/>
      <c r="IH17518" s="1009"/>
      <c r="II17518" s="1009"/>
      <c r="IJ17518" s="1009"/>
      <c r="IK17518" s="1009"/>
      <c r="IL17518" s="1009"/>
      <c r="IM17518" s="1009"/>
    </row>
    <row r="17519" spans="17:247" x14ac:dyDescent="0.25">
      <c r="Q17519" s="1333"/>
      <c r="R17519" s="1333"/>
      <c r="S17519" s="669"/>
      <c r="T17519" s="669"/>
      <c r="U17519" s="669"/>
      <c r="AG17519" s="873"/>
      <c r="AN17519" s="669"/>
      <c r="IG17519" s="1009"/>
      <c r="IH17519" s="1009"/>
      <c r="II17519" s="1009"/>
      <c r="IJ17519" s="1009"/>
      <c r="IK17519" s="1009"/>
      <c r="IL17519" s="1009"/>
      <c r="IM17519" s="1009"/>
    </row>
    <row r="17520" spans="17:247" x14ac:dyDescent="0.25">
      <c r="Q17520" s="1333"/>
      <c r="R17520" s="1333"/>
      <c r="S17520" s="669"/>
      <c r="T17520" s="669"/>
      <c r="U17520" s="669"/>
      <c r="AG17520" s="873"/>
      <c r="AN17520" s="669"/>
      <c r="IG17520" s="1009"/>
      <c r="IH17520" s="1009"/>
      <c r="II17520" s="1009"/>
      <c r="IJ17520" s="1009"/>
      <c r="IK17520" s="1009"/>
      <c r="IL17520" s="1009"/>
      <c r="IM17520" s="1009"/>
    </row>
    <row r="17521" spans="17:247" x14ac:dyDescent="0.25">
      <c r="Q17521" s="1333"/>
      <c r="R17521" s="1333"/>
      <c r="S17521" s="669"/>
      <c r="T17521" s="669"/>
      <c r="U17521" s="669"/>
      <c r="AG17521" s="873"/>
      <c r="AN17521" s="669"/>
      <c r="IG17521" s="1009"/>
      <c r="IH17521" s="1009"/>
      <c r="II17521" s="1009"/>
      <c r="IJ17521" s="1009"/>
      <c r="IK17521" s="1009"/>
      <c r="IL17521" s="1009"/>
      <c r="IM17521" s="1009"/>
    </row>
    <row r="17522" spans="17:247" x14ac:dyDescent="0.25">
      <c r="Q17522" s="1333"/>
      <c r="R17522" s="1333"/>
      <c r="S17522" s="669"/>
      <c r="T17522" s="669"/>
      <c r="U17522" s="669"/>
      <c r="AG17522" s="873"/>
      <c r="AN17522" s="669"/>
      <c r="IG17522" s="1009"/>
      <c r="IH17522" s="1009"/>
      <c r="II17522" s="1009"/>
      <c r="IJ17522" s="1009"/>
      <c r="IK17522" s="1009"/>
      <c r="IL17522" s="1009"/>
      <c r="IM17522" s="1009"/>
    </row>
    <row r="17523" spans="17:247" x14ac:dyDescent="0.25">
      <c r="Q17523" s="1333"/>
      <c r="R17523" s="1333"/>
      <c r="S17523" s="669"/>
      <c r="T17523" s="669"/>
      <c r="U17523" s="669"/>
      <c r="AG17523" s="873"/>
      <c r="AN17523" s="669"/>
      <c r="IG17523" s="1009"/>
      <c r="IH17523" s="1009"/>
      <c r="II17523" s="1009"/>
      <c r="IJ17523" s="1009"/>
      <c r="IK17523" s="1009"/>
      <c r="IL17523" s="1009"/>
      <c r="IM17523" s="1009"/>
    </row>
    <row r="17524" spans="17:247" x14ac:dyDescent="0.25">
      <c r="Q17524" s="1333"/>
      <c r="R17524" s="1333"/>
      <c r="S17524" s="669"/>
      <c r="T17524" s="669"/>
      <c r="U17524" s="669"/>
      <c r="AG17524" s="873"/>
      <c r="AN17524" s="669"/>
      <c r="IG17524" s="1009"/>
      <c r="IH17524" s="1009"/>
      <c r="II17524" s="1009"/>
      <c r="IJ17524" s="1009"/>
      <c r="IK17524" s="1009"/>
      <c r="IL17524" s="1009"/>
      <c r="IM17524" s="1009"/>
    </row>
    <row r="17525" spans="17:247" x14ac:dyDescent="0.25">
      <c r="Q17525" s="1333"/>
      <c r="R17525" s="1333"/>
      <c r="S17525" s="669"/>
      <c r="T17525" s="669"/>
      <c r="U17525" s="669"/>
      <c r="AG17525" s="873"/>
      <c r="AN17525" s="669"/>
      <c r="IG17525" s="1009"/>
      <c r="IH17525" s="1009"/>
      <c r="II17525" s="1009"/>
      <c r="IJ17525" s="1009"/>
      <c r="IK17525" s="1009"/>
      <c r="IL17525" s="1009"/>
      <c r="IM17525" s="1009"/>
    </row>
    <row r="17526" spans="17:247" x14ac:dyDescent="0.25">
      <c r="Q17526" s="1333"/>
      <c r="R17526" s="1333"/>
      <c r="S17526" s="669"/>
      <c r="T17526" s="669"/>
      <c r="U17526" s="669"/>
      <c r="AG17526" s="873"/>
      <c r="AN17526" s="669"/>
      <c r="IG17526" s="1009"/>
      <c r="IH17526" s="1009"/>
      <c r="II17526" s="1009"/>
      <c r="IJ17526" s="1009"/>
      <c r="IK17526" s="1009"/>
      <c r="IL17526" s="1009"/>
      <c r="IM17526" s="1009"/>
    </row>
    <row r="17527" spans="17:247" x14ac:dyDescent="0.25">
      <c r="Q17527" s="1333"/>
      <c r="R17527" s="1333"/>
      <c r="S17527" s="669"/>
      <c r="T17527" s="669"/>
      <c r="U17527" s="669"/>
      <c r="AG17527" s="873"/>
      <c r="AN17527" s="669"/>
      <c r="IG17527" s="1009"/>
      <c r="IH17527" s="1009"/>
      <c r="II17527" s="1009"/>
      <c r="IJ17527" s="1009"/>
      <c r="IK17527" s="1009"/>
      <c r="IL17527" s="1009"/>
      <c r="IM17527" s="1009"/>
    </row>
    <row r="17528" spans="17:247" x14ac:dyDescent="0.25">
      <c r="Q17528" s="1333"/>
      <c r="R17528" s="1333"/>
      <c r="S17528" s="669"/>
      <c r="T17528" s="669"/>
      <c r="U17528" s="669"/>
      <c r="AG17528" s="873"/>
      <c r="AN17528" s="669"/>
      <c r="IG17528" s="1009"/>
      <c r="IH17528" s="1009"/>
      <c r="II17528" s="1009"/>
      <c r="IJ17528" s="1009"/>
      <c r="IK17528" s="1009"/>
      <c r="IL17528" s="1009"/>
      <c r="IM17528" s="1009"/>
    </row>
    <row r="17529" spans="17:247" x14ac:dyDescent="0.25">
      <c r="Q17529" s="1333"/>
      <c r="R17529" s="1333"/>
      <c r="S17529" s="669"/>
      <c r="T17529" s="669"/>
      <c r="U17529" s="669"/>
      <c r="AG17529" s="873"/>
      <c r="AN17529" s="669"/>
      <c r="IG17529" s="1009"/>
      <c r="IH17529" s="1009"/>
      <c r="II17529" s="1009"/>
      <c r="IJ17529" s="1009"/>
      <c r="IK17529" s="1009"/>
      <c r="IL17529" s="1009"/>
      <c r="IM17529" s="1009"/>
    </row>
    <row r="17530" spans="17:247" x14ac:dyDescent="0.25">
      <c r="Q17530" s="1333"/>
      <c r="R17530" s="1333"/>
      <c r="S17530" s="669"/>
      <c r="T17530" s="669"/>
      <c r="U17530" s="669"/>
      <c r="AG17530" s="873"/>
      <c r="AN17530" s="669"/>
      <c r="IG17530" s="1009"/>
      <c r="IH17530" s="1009"/>
      <c r="II17530" s="1009"/>
      <c r="IJ17530" s="1009"/>
      <c r="IK17530" s="1009"/>
      <c r="IL17530" s="1009"/>
      <c r="IM17530" s="1009"/>
    </row>
    <row r="17531" spans="17:247" x14ac:dyDescent="0.25">
      <c r="Q17531" s="1333"/>
      <c r="R17531" s="1333"/>
      <c r="S17531" s="669"/>
      <c r="T17531" s="669"/>
      <c r="U17531" s="669"/>
      <c r="AG17531" s="873"/>
      <c r="AN17531" s="669"/>
      <c r="IG17531" s="1009"/>
      <c r="IH17531" s="1009"/>
      <c r="II17531" s="1009"/>
      <c r="IJ17531" s="1009"/>
      <c r="IK17531" s="1009"/>
      <c r="IL17531" s="1009"/>
      <c r="IM17531" s="1009"/>
    </row>
    <row r="17532" spans="17:247" x14ac:dyDescent="0.25">
      <c r="Q17532" s="1333"/>
      <c r="R17532" s="1333"/>
      <c r="S17532" s="669"/>
      <c r="T17532" s="669"/>
      <c r="U17532" s="669"/>
      <c r="AG17532" s="873"/>
      <c r="AN17532" s="669"/>
      <c r="IG17532" s="1009"/>
      <c r="IH17532" s="1009"/>
      <c r="II17532" s="1009"/>
      <c r="IJ17532" s="1009"/>
      <c r="IK17532" s="1009"/>
      <c r="IL17532" s="1009"/>
      <c r="IM17532" s="1009"/>
    </row>
    <row r="17533" spans="17:247" x14ac:dyDescent="0.25">
      <c r="Q17533" s="1333"/>
      <c r="R17533" s="1333"/>
      <c r="S17533" s="669"/>
      <c r="T17533" s="669"/>
      <c r="U17533" s="669"/>
      <c r="AG17533" s="873"/>
      <c r="AN17533" s="669"/>
      <c r="IG17533" s="1009"/>
      <c r="IH17533" s="1009"/>
      <c r="II17533" s="1009"/>
      <c r="IJ17533" s="1009"/>
      <c r="IK17533" s="1009"/>
      <c r="IL17533" s="1009"/>
      <c r="IM17533" s="1009"/>
    </row>
    <row r="17534" spans="17:247" x14ac:dyDescent="0.25">
      <c r="Q17534" s="1333"/>
      <c r="R17534" s="1333"/>
      <c r="S17534" s="669"/>
      <c r="T17534" s="669"/>
      <c r="U17534" s="669"/>
      <c r="AG17534" s="873"/>
      <c r="AN17534" s="669"/>
      <c r="IG17534" s="1009"/>
      <c r="IH17534" s="1009"/>
      <c r="II17534" s="1009"/>
      <c r="IJ17534" s="1009"/>
      <c r="IK17534" s="1009"/>
      <c r="IL17534" s="1009"/>
      <c r="IM17534" s="1009"/>
    </row>
    <row r="17535" spans="17:247" x14ac:dyDescent="0.25">
      <c r="Q17535" s="1333"/>
      <c r="R17535" s="1333"/>
      <c r="S17535" s="669"/>
      <c r="T17535" s="669"/>
      <c r="U17535" s="669"/>
      <c r="AG17535" s="873"/>
      <c r="AN17535" s="669"/>
      <c r="IG17535" s="1009"/>
      <c r="IH17535" s="1009"/>
      <c r="II17535" s="1009"/>
      <c r="IJ17535" s="1009"/>
      <c r="IK17535" s="1009"/>
      <c r="IL17535" s="1009"/>
      <c r="IM17535" s="1009"/>
    </row>
    <row r="17536" spans="17:247" x14ac:dyDescent="0.25">
      <c r="Q17536" s="1333"/>
      <c r="R17536" s="1333"/>
      <c r="S17536" s="669"/>
      <c r="T17536" s="669"/>
      <c r="U17536" s="669"/>
      <c r="AG17536" s="873"/>
      <c r="AN17536" s="669"/>
      <c r="IG17536" s="1009"/>
      <c r="IH17536" s="1009"/>
      <c r="II17536" s="1009"/>
      <c r="IJ17536" s="1009"/>
      <c r="IK17536" s="1009"/>
      <c r="IL17536" s="1009"/>
      <c r="IM17536" s="1009"/>
    </row>
    <row r="17537" spans="17:247" x14ac:dyDescent="0.25">
      <c r="Q17537" s="1333"/>
      <c r="R17537" s="1333"/>
      <c r="S17537" s="669"/>
      <c r="T17537" s="669"/>
      <c r="U17537" s="669"/>
      <c r="AG17537" s="873"/>
      <c r="AN17537" s="669"/>
      <c r="IG17537" s="1009"/>
      <c r="IH17537" s="1009"/>
      <c r="II17537" s="1009"/>
      <c r="IJ17537" s="1009"/>
      <c r="IK17537" s="1009"/>
      <c r="IL17537" s="1009"/>
      <c r="IM17537" s="1009"/>
    </row>
    <row r="17538" spans="17:247" x14ac:dyDescent="0.25">
      <c r="Q17538" s="1333"/>
      <c r="R17538" s="1333"/>
      <c r="S17538" s="669"/>
      <c r="T17538" s="669"/>
      <c r="U17538" s="669"/>
      <c r="AG17538" s="873"/>
      <c r="AN17538" s="669"/>
      <c r="IG17538" s="1009"/>
      <c r="IH17538" s="1009"/>
      <c r="II17538" s="1009"/>
      <c r="IJ17538" s="1009"/>
      <c r="IK17538" s="1009"/>
      <c r="IL17538" s="1009"/>
      <c r="IM17538" s="1009"/>
    </row>
    <row r="17539" spans="17:247" x14ac:dyDescent="0.25">
      <c r="Q17539" s="1333"/>
      <c r="R17539" s="1333"/>
      <c r="S17539" s="669"/>
      <c r="T17539" s="669"/>
      <c r="U17539" s="669"/>
      <c r="AG17539" s="873"/>
      <c r="AN17539" s="669"/>
      <c r="IG17539" s="1009"/>
      <c r="IH17539" s="1009"/>
      <c r="II17539" s="1009"/>
      <c r="IJ17539" s="1009"/>
      <c r="IK17539" s="1009"/>
      <c r="IL17539" s="1009"/>
      <c r="IM17539" s="1009"/>
    </row>
    <row r="17540" spans="17:247" x14ac:dyDescent="0.25">
      <c r="Q17540" s="1333"/>
      <c r="R17540" s="1333"/>
      <c r="S17540" s="669"/>
      <c r="T17540" s="669"/>
      <c r="U17540" s="669"/>
      <c r="AG17540" s="873"/>
      <c r="AN17540" s="669"/>
      <c r="IG17540" s="1009"/>
      <c r="IH17540" s="1009"/>
      <c r="II17540" s="1009"/>
      <c r="IJ17540" s="1009"/>
      <c r="IK17540" s="1009"/>
      <c r="IL17540" s="1009"/>
      <c r="IM17540" s="1009"/>
    </row>
    <row r="17541" spans="17:247" x14ac:dyDescent="0.25">
      <c r="Q17541" s="1333"/>
      <c r="R17541" s="1333"/>
      <c r="S17541" s="669"/>
      <c r="T17541" s="669"/>
      <c r="U17541" s="669"/>
      <c r="AG17541" s="873"/>
      <c r="AN17541" s="669"/>
      <c r="IG17541" s="1009"/>
      <c r="IH17541" s="1009"/>
      <c r="II17541" s="1009"/>
      <c r="IJ17541" s="1009"/>
      <c r="IK17541" s="1009"/>
      <c r="IL17541" s="1009"/>
      <c r="IM17541" s="1009"/>
    </row>
    <row r="17542" spans="17:247" x14ac:dyDescent="0.25">
      <c r="Q17542" s="1333"/>
      <c r="R17542" s="1333"/>
      <c r="S17542" s="669"/>
      <c r="T17542" s="669"/>
      <c r="U17542" s="669"/>
      <c r="AG17542" s="873"/>
      <c r="AN17542" s="669"/>
      <c r="IG17542" s="1009"/>
      <c r="IH17542" s="1009"/>
      <c r="II17542" s="1009"/>
      <c r="IJ17542" s="1009"/>
      <c r="IK17542" s="1009"/>
      <c r="IL17542" s="1009"/>
      <c r="IM17542" s="1009"/>
    </row>
    <row r="17543" spans="17:247" x14ac:dyDescent="0.25">
      <c r="Q17543" s="1333"/>
      <c r="R17543" s="1333"/>
      <c r="S17543" s="669"/>
      <c r="T17543" s="669"/>
      <c r="U17543" s="669"/>
      <c r="AG17543" s="873"/>
      <c r="AN17543" s="669"/>
      <c r="IG17543" s="1009"/>
      <c r="IH17543" s="1009"/>
      <c r="II17543" s="1009"/>
      <c r="IJ17543" s="1009"/>
      <c r="IK17543" s="1009"/>
      <c r="IL17543" s="1009"/>
      <c r="IM17543" s="1009"/>
    </row>
    <row r="17544" spans="17:247" x14ac:dyDescent="0.25">
      <c r="Q17544" s="1333"/>
      <c r="R17544" s="1333"/>
      <c r="S17544" s="669"/>
      <c r="T17544" s="669"/>
      <c r="U17544" s="669"/>
      <c r="AG17544" s="873"/>
      <c r="AN17544" s="669"/>
      <c r="IG17544" s="1009"/>
      <c r="IH17544" s="1009"/>
      <c r="II17544" s="1009"/>
      <c r="IJ17544" s="1009"/>
      <c r="IK17544" s="1009"/>
      <c r="IL17544" s="1009"/>
      <c r="IM17544" s="1009"/>
    </row>
    <row r="17545" spans="17:247" x14ac:dyDescent="0.25">
      <c r="Q17545" s="1333"/>
      <c r="R17545" s="1333"/>
      <c r="S17545" s="669"/>
      <c r="T17545" s="669"/>
      <c r="U17545" s="669"/>
      <c r="AG17545" s="873"/>
      <c r="AN17545" s="669"/>
      <c r="IG17545" s="1009"/>
      <c r="IH17545" s="1009"/>
      <c r="II17545" s="1009"/>
      <c r="IJ17545" s="1009"/>
      <c r="IK17545" s="1009"/>
      <c r="IL17545" s="1009"/>
      <c r="IM17545" s="1009"/>
    </row>
    <row r="17546" spans="17:247" x14ac:dyDescent="0.25">
      <c r="Q17546" s="1333"/>
      <c r="R17546" s="1333"/>
      <c r="S17546" s="669"/>
      <c r="T17546" s="669"/>
      <c r="U17546" s="669"/>
      <c r="AG17546" s="873"/>
      <c r="AN17546" s="669"/>
      <c r="IG17546" s="1009"/>
      <c r="IH17546" s="1009"/>
      <c r="II17546" s="1009"/>
      <c r="IJ17546" s="1009"/>
      <c r="IK17546" s="1009"/>
      <c r="IL17546" s="1009"/>
      <c r="IM17546" s="1009"/>
    </row>
    <row r="17547" spans="17:247" x14ac:dyDescent="0.25">
      <c r="Q17547" s="1333"/>
      <c r="R17547" s="1333"/>
      <c r="S17547" s="669"/>
      <c r="T17547" s="669"/>
      <c r="U17547" s="669"/>
      <c r="AG17547" s="873"/>
      <c r="AN17547" s="669"/>
      <c r="IG17547" s="1009"/>
      <c r="IH17547" s="1009"/>
      <c r="II17547" s="1009"/>
      <c r="IJ17547" s="1009"/>
      <c r="IK17547" s="1009"/>
      <c r="IL17547" s="1009"/>
      <c r="IM17547" s="1009"/>
    </row>
    <row r="17548" spans="17:247" x14ac:dyDescent="0.25">
      <c r="Q17548" s="1333"/>
      <c r="R17548" s="1333"/>
      <c r="S17548" s="669"/>
      <c r="T17548" s="669"/>
      <c r="U17548" s="669"/>
      <c r="AG17548" s="873"/>
      <c r="AN17548" s="669"/>
      <c r="IG17548" s="1009"/>
      <c r="IH17548" s="1009"/>
      <c r="II17548" s="1009"/>
      <c r="IJ17548" s="1009"/>
      <c r="IK17548" s="1009"/>
      <c r="IL17548" s="1009"/>
      <c r="IM17548" s="1009"/>
    </row>
    <row r="17549" spans="17:247" x14ac:dyDescent="0.25">
      <c r="Q17549" s="1333"/>
      <c r="R17549" s="1333"/>
      <c r="S17549" s="669"/>
      <c r="T17549" s="669"/>
      <c r="U17549" s="669"/>
      <c r="AG17549" s="873"/>
      <c r="AN17549" s="669"/>
      <c r="IG17549" s="1009"/>
      <c r="IH17549" s="1009"/>
      <c r="II17549" s="1009"/>
      <c r="IJ17549" s="1009"/>
      <c r="IK17549" s="1009"/>
      <c r="IL17549" s="1009"/>
      <c r="IM17549" s="1009"/>
    </row>
    <row r="17550" spans="17:247" x14ac:dyDescent="0.25">
      <c r="Q17550" s="1333"/>
      <c r="R17550" s="1333"/>
      <c r="S17550" s="669"/>
      <c r="T17550" s="669"/>
      <c r="U17550" s="669"/>
      <c r="AG17550" s="873"/>
      <c r="AN17550" s="669"/>
      <c r="IG17550" s="1009"/>
      <c r="IH17550" s="1009"/>
      <c r="II17550" s="1009"/>
      <c r="IJ17550" s="1009"/>
      <c r="IK17550" s="1009"/>
      <c r="IL17550" s="1009"/>
      <c r="IM17550" s="1009"/>
    </row>
    <row r="17551" spans="17:247" x14ac:dyDescent="0.25">
      <c r="Q17551" s="1333"/>
      <c r="R17551" s="1333"/>
      <c r="S17551" s="669"/>
      <c r="T17551" s="669"/>
      <c r="U17551" s="669"/>
      <c r="AG17551" s="873"/>
      <c r="AN17551" s="669"/>
      <c r="IG17551" s="1009"/>
      <c r="IH17551" s="1009"/>
      <c r="II17551" s="1009"/>
      <c r="IJ17551" s="1009"/>
      <c r="IK17551" s="1009"/>
      <c r="IL17551" s="1009"/>
      <c r="IM17551" s="1009"/>
    </row>
    <row r="17552" spans="17:247" x14ac:dyDescent="0.25">
      <c r="Q17552" s="1333"/>
      <c r="R17552" s="1333"/>
      <c r="S17552" s="669"/>
      <c r="T17552" s="669"/>
      <c r="U17552" s="669"/>
      <c r="AG17552" s="873"/>
      <c r="AN17552" s="669"/>
      <c r="IG17552" s="1009"/>
      <c r="IH17552" s="1009"/>
      <c r="II17552" s="1009"/>
      <c r="IJ17552" s="1009"/>
      <c r="IK17552" s="1009"/>
      <c r="IL17552" s="1009"/>
      <c r="IM17552" s="1009"/>
    </row>
    <row r="17553" spans="17:247" x14ac:dyDescent="0.25">
      <c r="Q17553" s="1333"/>
      <c r="R17553" s="1333"/>
      <c r="S17553" s="669"/>
      <c r="T17553" s="669"/>
      <c r="U17553" s="669"/>
      <c r="AG17553" s="873"/>
      <c r="AN17553" s="669"/>
      <c r="IG17553" s="1009"/>
      <c r="IH17553" s="1009"/>
      <c r="II17553" s="1009"/>
      <c r="IJ17553" s="1009"/>
      <c r="IK17553" s="1009"/>
      <c r="IL17553" s="1009"/>
      <c r="IM17553" s="1009"/>
    </row>
    <row r="17554" spans="17:247" x14ac:dyDescent="0.25">
      <c r="Q17554" s="1333"/>
      <c r="R17554" s="1333"/>
      <c r="S17554" s="669"/>
      <c r="T17554" s="669"/>
      <c r="U17554" s="669"/>
      <c r="AG17554" s="873"/>
      <c r="AN17554" s="669"/>
      <c r="IG17554" s="1009"/>
      <c r="IH17554" s="1009"/>
      <c r="II17554" s="1009"/>
      <c r="IJ17554" s="1009"/>
      <c r="IK17554" s="1009"/>
      <c r="IL17554" s="1009"/>
      <c r="IM17554" s="1009"/>
    </row>
    <row r="17555" spans="17:247" x14ac:dyDescent="0.25">
      <c r="Q17555" s="1333"/>
      <c r="R17555" s="1333"/>
      <c r="S17555" s="669"/>
      <c r="T17555" s="669"/>
      <c r="U17555" s="669"/>
      <c r="AG17555" s="873"/>
      <c r="AN17555" s="669"/>
      <c r="IG17555" s="1009"/>
      <c r="IH17555" s="1009"/>
      <c r="II17555" s="1009"/>
      <c r="IJ17555" s="1009"/>
      <c r="IK17555" s="1009"/>
      <c r="IL17555" s="1009"/>
      <c r="IM17555" s="1009"/>
    </row>
    <row r="17556" spans="17:247" x14ac:dyDescent="0.25">
      <c r="Q17556" s="1333"/>
      <c r="R17556" s="1333"/>
      <c r="S17556" s="669"/>
      <c r="T17556" s="669"/>
      <c r="U17556" s="669"/>
      <c r="AG17556" s="873"/>
      <c r="AN17556" s="669"/>
      <c r="IG17556" s="1009"/>
      <c r="IH17556" s="1009"/>
      <c r="II17556" s="1009"/>
      <c r="IJ17556" s="1009"/>
      <c r="IK17556" s="1009"/>
      <c r="IL17556" s="1009"/>
      <c r="IM17556" s="1009"/>
    </row>
    <row r="17557" spans="17:247" x14ac:dyDescent="0.25">
      <c r="Q17557" s="1333"/>
      <c r="R17557" s="1333"/>
      <c r="S17557" s="669"/>
      <c r="T17557" s="669"/>
      <c r="U17557" s="669"/>
      <c r="AG17557" s="873"/>
      <c r="AN17557" s="669"/>
      <c r="IG17557" s="1009"/>
      <c r="IH17557" s="1009"/>
      <c r="II17557" s="1009"/>
      <c r="IJ17557" s="1009"/>
      <c r="IK17557" s="1009"/>
      <c r="IL17557" s="1009"/>
      <c r="IM17557" s="1009"/>
    </row>
    <row r="17558" spans="17:247" x14ac:dyDescent="0.25">
      <c r="Q17558" s="1333"/>
      <c r="R17558" s="1333"/>
      <c r="S17558" s="669"/>
      <c r="T17558" s="669"/>
      <c r="U17558" s="669"/>
      <c r="AG17558" s="873"/>
      <c r="AN17558" s="669"/>
      <c r="IG17558" s="1009"/>
      <c r="IH17558" s="1009"/>
      <c r="II17558" s="1009"/>
      <c r="IJ17558" s="1009"/>
      <c r="IK17558" s="1009"/>
      <c r="IL17558" s="1009"/>
      <c r="IM17558" s="1009"/>
    </row>
    <row r="17559" spans="17:247" x14ac:dyDescent="0.25">
      <c r="Q17559" s="1333"/>
      <c r="R17559" s="1333"/>
      <c r="S17559" s="669"/>
      <c r="T17559" s="669"/>
      <c r="U17559" s="669"/>
      <c r="AG17559" s="873"/>
      <c r="AN17559" s="669"/>
      <c r="IG17559" s="1009"/>
      <c r="IH17559" s="1009"/>
      <c r="II17559" s="1009"/>
      <c r="IJ17559" s="1009"/>
      <c r="IK17559" s="1009"/>
      <c r="IL17559" s="1009"/>
      <c r="IM17559" s="1009"/>
    </row>
    <row r="17560" spans="17:247" x14ac:dyDescent="0.25">
      <c r="Q17560" s="1333"/>
      <c r="R17560" s="1333"/>
      <c r="S17560" s="669"/>
      <c r="T17560" s="669"/>
      <c r="U17560" s="669"/>
      <c r="AG17560" s="873"/>
      <c r="AN17560" s="669"/>
      <c r="IG17560" s="1009"/>
      <c r="IH17560" s="1009"/>
      <c r="II17560" s="1009"/>
      <c r="IJ17560" s="1009"/>
      <c r="IK17560" s="1009"/>
      <c r="IL17560" s="1009"/>
      <c r="IM17560" s="1009"/>
    </row>
    <row r="17561" spans="17:247" x14ac:dyDescent="0.25">
      <c r="Q17561" s="1333"/>
      <c r="R17561" s="1333"/>
      <c r="S17561" s="669"/>
      <c r="T17561" s="669"/>
      <c r="U17561" s="669"/>
      <c r="AG17561" s="873"/>
      <c r="AN17561" s="669"/>
      <c r="IG17561" s="1009"/>
      <c r="IH17561" s="1009"/>
      <c r="II17561" s="1009"/>
      <c r="IJ17561" s="1009"/>
      <c r="IK17561" s="1009"/>
      <c r="IL17561" s="1009"/>
      <c r="IM17561" s="1009"/>
    </row>
    <row r="17562" spans="17:247" x14ac:dyDescent="0.25">
      <c r="Q17562" s="1333"/>
      <c r="R17562" s="1333"/>
      <c r="S17562" s="669"/>
      <c r="T17562" s="669"/>
      <c r="U17562" s="669"/>
      <c r="AG17562" s="873"/>
      <c r="AN17562" s="669"/>
      <c r="IG17562" s="1009"/>
      <c r="IH17562" s="1009"/>
      <c r="II17562" s="1009"/>
      <c r="IJ17562" s="1009"/>
      <c r="IK17562" s="1009"/>
      <c r="IL17562" s="1009"/>
      <c r="IM17562" s="1009"/>
    </row>
    <row r="17563" spans="17:247" x14ac:dyDescent="0.25">
      <c r="Q17563" s="1333"/>
      <c r="R17563" s="1333"/>
      <c r="S17563" s="669"/>
      <c r="T17563" s="669"/>
      <c r="U17563" s="669"/>
      <c r="AG17563" s="873"/>
      <c r="AN17563" s="669"/>
      <c r="IG17563" s="1009"/>
      <c r="IH17563" s="1009"/>
      <c r="II17563" s="1009"/>
      <c r="IJ17563" s="1009"/>
      <c r="IK17563" s="1009"/>
      <c r="IL17563" s="1009"/>
      <c r="IM17563" s="1009"/>
    </row>
    <row r="17564" spans="17:247" x14ac:dyDescent="0.25">
      <c r="Q17564" s="1333"/>
      <c r="R17564" s="1333"/>
      <c r="S17564" s="669"/>
      <c r="T17564" s="669"/>
      <c r="U17564" s="669"/>
      <c r="AG17564" s="873"/>
      <c r="AN17564" s="669"/>
      <c r="IG17564" s="1009"/>
      <c r="IH17564" s="1009"/>
      <c r="II17564" s="1009"/>
      <c r="IJ17564" s="1009"/>
      <c r="IK17564" s="1009"/>
      <c r="IL17564" s="1009"/>
      <c r="IM17564" s="1009"/>
    </row>
    <row r="17565" spans="17:247" x14ac:dyDescent="0.25">
      <c r="Q17565" s="1333"/>
      <c r="R17565" s="1333"/>
      <c r="S17565" s="669"/>
      <c r="T17565" s="669"/>
      <c r="U17565" s="669"/>
      <c r="AG17565" s="873"/>
      <c r="AN17565" s="669"/>
      <c r="IG17565" s="1009"/>
      <c r="IH17565" s="1009"/>
      <c r="II17565" s="1009"/>
      <c r="IJ17565" s="1009"/>
      <c r="IK17565" s="1009"/>
      <c r="IL17565" s="1009"/>
      <c r="IM17565" s="1009"/>
    </row>
    <row r="17566" spans="17:247" x14ac:dyDescent="0.25">
      <c r="Q17566" s="1333"/>
      <c r="R17566" s="1333"/>
      <c r="S17566" s="669"/>
      <c r="T17566" s="669"/>
      <c r="U17566" s="669"/>
      <c r="AG17566" s="873"/>
      <c r="AN17566" s="669"/>
      <c r="IG17566" s="1009"/>
      <c r="IH17566" s="1009"/>
      <c r="II17566" s="1009"/>
      <c r="IJ17566" s="1009"/>
      <c r="IK17566" s="1009"/>
      <c r="IL17566" s="1009"/>
      <c r="IM17566" s="1009"/>
    </row>
    <row r="17567" spans="17:247" x14ac:dyDescent="0.25">
      <c r="Q17567" s="1333"/>
      <c r="R17567" s="1333"/>
      <c r="S17567" s="669"/>
      <c r="T17567" s="669"/>
      <c r="U17567" s="669"/>
      <c r="AG17567" s="873"/>
      <c r="AN17567" s="669"/>
      <c r="IG17567" s="1009"/>
      <c r="IH17567" s="1009"/>
      <c r="II17567" s="1009"/>
      <c r="IJ17567" s="1009"/>
      <c r="IK17567" s="1009"/>
      <c r="IL17567" s="1009"/>
      <c r="IM17567" s="1009"/>
    </row>
    <row r="17568" spans="17:247" x14ac:dyDescent="0.25">
      <c r="Q17568" s="1333"/>
      <c r="R17568" s="1333"/>
      <c r="S17568" s="669"/>
      <c r="T17568" s="669"/>
      <c r="U17568" s="669"/>
      <c r="AG17568" s="873"/>
      <c r="AN17568" s="669"/>
      <c r="IG17568" s="1009"/>
      <c r="IH17568" s="1009"/>
      <c r="II17568" s="1009"/>
      <c r="IJ17568" s="1009"/>
      <c r="IK17568" s="1009"/>
      <c r="IL17568" s="1009"/>
      <c r="IM17568" s="1009"/>
    </row>
    <row r="17569" spans="17:247" x14ac:dyDescent="0.25">
      <c r="Q17569" s="1333"/>
      <c r="R17569" s="1333"/>
      <c r="S17569" s="669"/>
      <c r="T17569" s="669"/>
      <c r="U17569" s="669"/>
      <c r="AG17569" s="873"/>
      <c r="AN17569" s="669"/>
      <c r="IG17569" s="1009"/>
      <c r="IH17569" s="1009"/>
      <c r="II17569" s="1009"/>
      <c r="IJ17569" s="1009"/>
      <c r="IK17569" s="1009"/>
      <c r="IL17569" s="1009"/>
      <c r="IM17569" s="1009"/>
    </row>
    <row r="17570" spans="17:247" x14ac:dyDescent="0.25">
      <c r="Q17570" s="1333"/>
      <c r="R17570" s="1333"/>
      <c r="S17570" s="669"/>
      <c r="T17570" s="669"/>
      <c r="U17570" s="669"/>
      <c r="AG17570" s="873"/>
      <c r="AN17570" s="669"/>
      <c r="IG17570" s="1009"/>
      <c r="IH17570" s="1009"/>
      <c r="II17570" s="1009"/>
      <c r="IJ17570" s="1009"/>
      <c r="IK17570" s="1009"/>
      <c r="IL17570" s="1009"/>
      <c r="IM17570" s="1009"/>
    </row>
    <row r="17571" spans="17:247" x14ac:dyDescent="0.25">
      <c r="Q17571" s="1333"/>
      <c r="R17571" s="1333"/>
      <c r="S17571" s="669"/>
      <c r="T17571" s="669"/>
      <c r="U17571" s="669"/>
      <c r="AG17571" s="873"/>
      <c r="AN17571" s="669"/>
      <c r="IG17571" s="1009"/>
      <c r="IH17571" s="1009"/>
      <c r="II17571" s="1009"/>
      <c r="IJ17571" s="1009"/>
      <c r="IK17571" s="1009"/>
      <c r="IL17571" s="1009"/>
      <c r="IM17571" s="1009"/>
    </row>
    <row r="17572" spans="17:247" x14ac:dyDescent="0.25">
      <c r="Q17572" s="1333"/>
      <c r="R17572" s="1333"/>
      <c r="S17572" s="669"/>
      <c r="T17572" s="669"/>
      <c r="U17572" s="669"/>
      <c r="AG17572" s="873"/>
      <c r="AN17572" s="669"/>
      <c r="IG17572" s="1009"/>
      <c r="IH17572" s="1009"/>
      <c r="II17572" s="1009"/>
      <c r="IJ17572" s="1009"/>
      <c r="IK17572" s="1009"/>
      <c r="IL17572" s="1009"/>
      <c r="IM17572" s="1009"/>
    </row>
    <row r="17573" spans="17:247" x14ac:dyDescent="0.25">
      <c r="Q17573" s="1333"/>
      <c r="R17573" s="1333"/>
      <c r="S17573" s="669"/>
      <c r="T17573" s="669"/>
      <c r="U17573" s="669"/>
      <c r="AG17573" s="873"/>
      <c r="AN17573" s="669"/>
      <c r="IG17573" s="1009"/>
      <c r="IH17573" s="1009"/>
      <c r="II17573" s="1009"/>
      <c r="IJ17573" s="1009"/>
      <c r="IK17573" s="1009"/>
      <c r="IL17573" s="1009"/>
      <c r="IM17573" s="1009"/>
    </row>
    <row r="17574" spans="17:247" x14ac:dyDescent="0.25">
      <c r="Q17574" s="1333"/>
      <c r="R17574" s="1333"/>
      <c r="S17574" s="669"/>
      <c r="T17574" s="669"/>
      <c r="U17574" s="669"/>
      <c r="AG17574" s="873"/>
      <c r="AN17574" s="669"/>
      <c r="IG17574" s="1009"/>
      <c r="IH17574" s="1009"/>
      <c r="II17574" s="1009"/>
      <c r="IJ17574" s="1009"/>
      <c r="IK17574" s="1009"/>
      <c r="IL17574" s="1009"/>
      <c r="IM17574" s="1009"/>
    </row>
    <row r="17575" spans="17:247" x14ac:dyDescent="0.25">
      <c r="Q17575" s="1333"/>
      <c r="R17575" s="1333"/>
      <c r="S17575" s="669"/>
      <c r="T17575" s="669"/>
      <c r="U17575" s="669"/>
      <c r="AG17575" s="873"/>
      <c r="AN17575" s="669"/>
      <c r="IG17575" s="1009"/>
      <c r="IH17575" s="1009"/>
      <c r="II17575" s="1009"/>
      <c r="IJ17575" s="1009"/>
      <c r="IK17575" s="1009"/>
      <c r="IL17575" s="1009"/>
      <c r="IM17575" s="1009"/>
    </row>
    <row r="17576" spans="17:247" x14ac:dyDescent="0.25">
      <c r="Q17576" s="1333"/>
      <c r="R17576" s="1333"/>
      <c r="S17576" s="669"/>
      <c r="T17576" s="669"/>
      <c r="U17576" s="669"/>
      <c r="AG17576" s="873"/>
      <c r="AN17576" s="669"/>
      <c r="IG17576" s="1009"/>
      <c r="IH17576" s="1009"/>
      <c r="II17576" s="1009"/>
      <c r="IJ17576" s="1009"/>
      <c r="IK17576" s="1009"/>
      <c r="IL17576" s="1009"/>
      <c r="IM17576" s="1009"/>
    </row>
    <row r="17577" spans="17:247" x14ac:dyDescent="0.25">
      <c r="Q17577" s="1333"/>
      <c r="R17577" s="1333"/>
      <c r="S17577" s="669"/>
      <c r="T17577" s="669"/>
      <c r="U17577" s="669"/>
      <c r="AG17577" s="873"/>
      <c r="AN17577" s="669"/>
      <c r="IG17577" s="1009"/>
      <c r="IH17577" s="1009"/>
      <c r="II17577" s="1009"/>
      <c r="IJ17577" s="1009"/>
      <c r="IK17577" s="1009"/>
      <c r="IL17577" s="1009"/>
      <c r="IM17577" s="1009"/>
    </row>
    <row r="17578" spans="17:247" x14ac:dyDescent="0.25">
      <c r="Q17578" s="1333"/>
      <c r="R17578" s="1333"/>
      <c r="S17578" s="669"/>
      <c r="T17578" s="669"/>
      <c r="U17578" s="669"/>
      <c r="AG17578" s="873"/>
      <c r="AN17578" s="669"/>
      <c r="IG17578" s="1009"/>
      <c r="IH17578" s="1009"/>
      <c r="II17578" s="1009"/>
      <c r="IJ17578" s="1009"/>
      <c r="IK17578" s="1009"/>
      <c r="IL17578" s="1009"/>
      <c r="IM17578" s="1009"/>
    </row>
    <row r="17579" spans="17:247" x14ac:dyDescent="0.25">
      <c r="Q17579" s="1333"/>
      <c r="R17579" s="1333"/>
      <c r="S17579" s="669"/>
      <c r="T17579" s="669"/>
      <c r="U17579" s="669"/>
      <c r="AG17579" s="873"/>
      <c r="AN17579" s="669"/>
      <c r="IG17579" s="1009"/>
      <c r="IH17579" s="1009"/>
      <c r="II17579" s="1009"/>
      <c r="IJ17579" s="1009"/>
      <c r="IK17579" s="1009"/>
      <c r="IL17579" s="1009"/>
      <c r="IM17579" s="1009"/>
    </row>
    <row r="17580" spans="17:247" x14ac:dyDescent="0.25">
      <c r="Q17580" s="1333"/>
      <c r="R17580" s="1333"/>
      <c r="S17580" s="669"/>
      <c r="T17580" s="669"/>
      <c r="U17580" s="669"/>
      <c r="AG17580" s="873"/>
      <c r="AN17580" s="669"/>
      <c r="IG17580" s="1009"/>
      <c r="IH17580" s="1009"/>
      <c r="II17580" s="1009"/>
      <c r="IJ17580" s="1009"/>
      <c r="IK17580" s="1009"/>
      <c r="IL17580" s="1009"/>
      <c r="IM17580" s="1009"/>
    </row>
    <row r="17581" spans="17:247" x14ac:dyDescent="0.25">
      <c r="Q17581" s="1333"/>
      <c r="R17581" s="1333"/>
      <c r="S17581" s="669"/>
      <c r="T17581" s="669"/>
      <c r="U17581" s="669"/>
      <c r="AG17581" s="873"/>
      <c r="AN17581" s="669"/>
      <c r="IG17581" s="1009"/>
      <c r="IH17581" s="1009"/>
      <c r="II17581" s="1009"/>
      <c r="IJ17581" s="1009"/>
      <c r="IK17581" s="1009"/>
      <c r="IL17581" s="1009"/>
      <c r="IM17581" s="1009"/>
    </row>
    <row r="17582" spans="17:247" x14ac:dyDescent="0.25">
      <c r="Q17582" s="1333"/>
      <c r="R17582" s="1333"/>
      <c r="S17582" s="669"/>
      <c r="T17582" s="669"/>
      <c r="U17582" s="669"/>
      <c r="AG17582" s="873"/>
      <c r="AN17582" s="669"/>
      <c r="IG17582" s="1009"/>
      <c r="IH17582" s="1009"/>
      <c r="II17582" s="1009"/>
      <c r="IJ17582" s="1009"/>
      <c r="IK17582" s="1009"/>
      <c r="IL17582" s="1009"/>
      <c r="IM17582" s="1009"/>
    </row>
    <row r="17583" spans="17:247" x14ac:dyDescent="0.25">
      <c r="Q17583" s="1333"/>
      <c r="R17583" s="1333"/>
      <c r="S17583" s="669"/>
      <c r="T17583" s="669"/>
      <c r="U17583" s="669"/>
      <c r="AG17583" s="873"/>
      <c r="AN17583" s="669"/>
      <c r="IG17583" s="1009"/>
      <c r="IH17583" s="1009"/>
      <c r="II17583" s="1009"/>
      <c r="IJ17583" s="1009"/>
      <c r="IK17583" s="1009"/>
      <c r="IL17583" s="1009"/>
      <c r="IM17583" s="1009"/>
    </row>
    <row r="17584" spans="17:247" x14ac:dyDescent="0.25">
      <c r="Q17584" s="1333"/>
      <c r="R17584" s="1333"/>
      <c r="S17584" s="669"/>
      <c r="T17584" s="669"/>
      <c r="U17584" s="669"/>
      <c r="AG17584" s="873"/>
      <c r="AN17584" s="669"/>
      <c r="IG17584" s="1009"/>
      <c r="IH17584" s="1009"/>
      <c r="II17584" s="1009"/>
      <c r="IJ17584" s="1009"/>
      <c r="IK17584" s="1009"/>
      <c r="IL17584" s="1009"/>
      <c r="IM17584" s="1009"/>
    </row>
    <row r="17585" spans="17:247" x14ac:dyDescent="0.25">
      <c r="Q17585" s="1333"/>
      <c r="R17585" s="1333"/>
      <c r="S17585" s="669"/>
      <c r="T17585" s="669"/>
      <c r="U17585" s="669"/>
      <c r="AG17585" s="873"/>
      <c r="AN17585" s="669"/>
      <c r="IG17585" s="1009"/>
      <c r="IH17585" s="1009"/>
      <c r="II17585" s="1009"/>
      <c r="IJ17585" s="1009"/>
      <c r="IK17585" s="1009"/>
      <c r="IL17585" s="1009"/>
      <c r="IM17585" s="1009"/>
    </row>
    <row r="17586" spans="17:247" x14ac:dyDescent="0.25">
      <c r="Q17586" s="1333"/>
      <c r="R17586" s="1333"/>
      <c r="S17586" s="669"/>
      <c r="T17586" s="669"/>
      <c r="U17586" s="669"/>
      <c r="AG17586" s="873"/>
      <c r="AN17586" s="669"/>
      <c r="IG17586" s="1009"/>
      <c r="IH17586" s="1009"/>
      <c r="II17586" s="1009"/>
      <c r="IJ17586" s="1009"/>
      <c r="IK17586" s="1009"/>
      <c r="IL17586" s="1009"/>
      <c r="IM17586" s="1009"/>
    </row>
    <row r="17587" spans="17:247" x14ac:dyDescent="0.25">
      <c r="Q17587" s="1333"/>
      <c r="R17587" s="1333"/>
      <c r="S17587" s="669"/>
      <c r="T17587" s="669"/>
      <c r="U17587" s="669"/>
      <c r="AG17587" s="873"/>
      <c r="AN17587" s="669"/>
      <c r="IG17587" s="1009"/>
      <c r="IH17587" s="1009"/>
      <c r="II17587" s="1009"/>
      <c r="IJ17587" s="1009"/>
      <c r="IK17587" s="1009"/>
      <c r="IL17587" s="1009"/>
      <c r="IM17587" s="1009"/>
    </row>
    <row r="17588" spans="17:247" x14ac:dyDescent="0.25">
      <c r="Q17588" s="1333"/>
      <c r="R17588" s="1333"/>
      <c r="S17588" s="669"/>
      <c r="T17588" s="669"/>
      <c r="U17588" s="669"/>
      <c r="AG17588" s="873"/>
      <c r="AN17588" s="669"/>
      <c r="IG17588" s="1009"/>
      <c r="IH17588" s="1009"/>
      <c r="II17588" s="1009"/>
      <c r="IJ17588" s="1009"/>
      <c r="IK17588" s="1009"/>
      <c r="IL17588" s="1009"/>
      <c r="IM17588" s="1009"/>
    </row>
    <row r="17589" spans="17:247" x14ac:dyDescent="0.25">
      <c r="Q17589" s="1333"/>
      <c r="R17589" s="1333"/>
      <c r="S17589" s="669"/>
      <c r="T17589" s="669"/>
      <c r="U17589" s="669"/>
      <c r="AG17589" s="873"/>
      <c r="AN17589" s="669"/>
      <c r="IG17589" s="1009"/>
      <c r="IH17589" s="1009"/>
      <c r="II17589" s="1009"/>
      <c r="IJ17589" s="1009"/>
      <c r="IK17589" s="1009"/>
      <c r="IL17589" s="1009"/>
      <c r="IM17589" s="1009"/>
    </row>
    <row r="17590" spans="17:247" x14ac:dyDescent="0.25">
      <c r="Q17590" s="1333"/>
      <c r="R17590" s="1333"/>
      <c r="S17590" s="669"/>
      <c r="T17590" s="669"/>
      <c r="U17590" s="669"/>
      <c r="AG17590" s="873"/>
      <c r="AN17590" s="669"/>
      <c r="IG17590" s="1009"/>
      <c r="IH17590" s="1009"/>
      <c r="II17590" s="1009"/>
      <c r="IJ17590" s="1009"/>
      <c r="IK17590" s="1009"/>
      <c r="IL17590" s="1009"/>
      <c r="IM17590" s="1009"/>
    </row>
    <row r="17591" spans="17:247" x14ac:dyDescent="0.25">
      <c r="Q17591" s="1333"/>
      <c r="R17591" s="1333"/>
      <c r="S17591" s="669"/>
      <c r="T17591" s="669"/>
      <c r="U17591" s="669"/>
      <c r="AG17591" s="873"/>
      <c r="AN17591" s="669"/>
      <c r="IG17591" s="1009"/>
      <c r="IH17591" s="1009"/>
      <c r="II17591" s="1009"/>
      <c r="IJ17591" s="1009"/>
      <c r="IK17591" s="1009"/>
      <c r="IL17591" s="1009"/>
      <c r="IM17591" s="1009"/>
    </row>
    <row r="17592" spans="17:247" x14ac:dyDescent="0.25">
      <c r="Q17592" s="1333"/>
      <c r="R17592" s="1333"/>
      <c r="S17592" s="669"/>
      <c r="T17592" s="669"/>
      <c r="U17592" s="669"/>
      <c r="AG17592" s="873"/>
      <c r="AN17592" s="669"/>
      <c r="IG17592" s="1009"/>
      <c r="IH17592" s="1009"/>
      <c r="II17592" s="1009"/>
      <c r="IJ17592" s="1009"/>
      <c r="IK17592" s="1009"/>
      <c r="IL17592" s="1009"/>
      <c r="IM17592" s="1009"/>
    </row>
    <row r="17593" spans="17:247" x14ac:dyDescent="0.25">
      <c r="Q17593" s="1333"/>
      <c r="R17593" s="1333"/>
      <c r="S17593" s="669"/>
      <c r="T17593" s="669"/>
      <c r="U17593" s="669"/>
      <c r="AG17593" s="873"/>
      <c r="AN17593" s="669"/>
      <c r="IG17593" s="1009"/>
      <c r="IH17593" s="1009"/>
      <c r="II17593" s="1009"/>
      <c r="IJ17593" s="1009"/>
      <c r="IK17593" s="1009"/>
      <c r="IL17593" s="1009"/>
      <c r="IM17593" s="1009"/>
    </row>
    <row r="17594" spans="17:247" x14ac:dyDescent="0.25">
      <c r="Q17594" s="1333"/>
      <c r="R17594" s="1333"/>
      <c r="S17594" s="669"/>
      <c r="T17594" s="669"/>
      <c r="U17594" s="669"/>
      <c r="AG17594" s="873"/>
      <c r="AN17594" s="669"/>
      <c r="IG17594" s="1009"/>
      <c r="IH17594" s="1009"/>
      <c r="II17594" s="1009"/>
      <c r="IJ17594" s="1009"/>
      <c r="IK17594" s="1009"/>
      <c r="IL17594" s="1009"/>
      <c r="IM17594" s="1009"/>
    </row>
    <row r="17595" spans="17:247" x14ac:dyDescent="0.25">
      <c r="Q17595" s="1333"/>
      <c r="R17595" s="1333"/>
      <c r="S17595" s="669"/>
      <c r="T17595" s="669"/>
      <c r="U17595" s="669"/>
      <c r="AG17595" s="873"/>
      <c r="AN17595" s="669"/>
      <c r="IG17595" s="1009"/>
      <c r="IH17595" s="1009"/>
      <c r="II17595" s="1009"/>
      <c r="IJ17595" s="1009"/>
      <c r="IK17595" s="1009"/>
      <c r="IL17595" s="1009"/>
      <c r="IM17595" s="1009"/>
    </row>
    <row r="17596" spans="17:247" x14ac:dyDescent="0.25">
      <c r="Q17596" s="1333"/>
      <c r="R17596" s="1333"/>
      <c r="S17596" s="669"/>
      <c r="T17596" s="669"/>
      <c r="U17596" s="669"/>
      <c r="AG17596" s="873"/>
      <c r="AN17596" s="669"/>
      <c r="IG17596" s="1009"/>
      <c r="IH17596" s="1009"/>
      <c r="II17596" s="1009"/>
      <c r="IJ17596" s="1009"/>
      <c r="IK17596" s="1009"/>
      <c r="IL17596" s="1009"/>
      <c r="IM17596" s="1009"/>
    </row>
    <row r="17597" spans="17:247" x14ac:dyDescent="0.25">
      <c r="Q17597" s="1333"/>
      <c r="R17597" s="1333"/>
      <c r="S17597" s="669"/>
      <c r="T17597" s="669"/>
      <c r="U17597" s="669"/>
      <c r="AG17597" s="873"/>
      <c r="AN17597" s="669"/>
      <c r="IG17597" s="1009"/>
      <c r="IH17597" s="1009"/>
      <c r="II17597" s="1009"/>
      <c r="IJ17597" s="1009"/>
      <c r="IK17597" s="1009"/>
      <c r="IL17597" s="1009"/>
      <c r="IM17597" s="1009"/>
    </row>
    <row r="17598" spans="17:247" x14ac:dyDescent="0.25">
      <c r="Q17598" s="1333"/>
      <c r="R17598" s="1333"/>
      <c r="S17598" s="669"/>
      <c r="T17598" s="669"/>
      <c r="U17598" s="669"/>
      <c r="AG17598" s="873"/>
      <c r="AN17598" s="669"/>
      <c r="IG17598" s="1009"/>
      <c r="IH17598" s="1009"/>
      <c r="II17598" s="1009"/>
      <c r="IJ17598" s="1009"/>
      <c r="IK17598" s="1009"/>
      <c r="IL17598" s="1009"/>
      <c r="IM17598" s="1009"/>
    </row>
    <row r="17599" spans="17:247" x14ac:dyDescent="0.25">
      <c r="Q17599" s="1333"/>
      <c r="R17599" s="1333"/>
      <c r="S17599" s="669"/>
      <c r="T17599" s="669"/>
      <c r="U17599" s="669"/>
      <c r="AG17599" s="873"/>
      <c r="AN17599" s="669"/>
      <c r="IG17599" s="1009"/>
      <c r="IH17599" s="1009"/>
      <c r="II17599" s="1009"/>
      <c r="IJ17599" s="1009"/>
      <c r="IK17599" s="1009"/>
      <c r="IL17599" s="1009"/>
      <c r="IM17599" s="1009"/>
    </row>
    <row r="17600" spans="17:247" x14ac:dyDescent="0.25">
      <c r="Q17600" s="1333"/>
      <c r="R17600" s="1333"/>
      <c r="S17600" s="669"/>
      <c r="T17600" s="669"/>
      <c r="U17600" s="669"/>
      <c r="AG17600" s="873"/>
      <c r="AN17600" s="669"/>
      <c r="IG17600" s="1009"/>
      <c r="IH17600" s="1009"/>
      <c r="II17600" s="1009"/>
      <c r="IJ17600" s="1009"/>
      <c r="IK17600" s="1009"/>
      <c r="IL17600" s="1009"/>
      <c r="IM17600" s="1009"/>
    </row>
    <row r="17601" spans="17:247" x14ac:dyDescent="0.25">
      <c r="Q17601" s="1333"/>
      <c r="R17601" s="1333"/>
      <c r="S17601" s="669"/>
      <c r="T17601" s="669"/>
      <c r="U17601" s="669"/>
      <c r="AG17601" s="873"/>
      <c r="AN17601" s="669"/>
      <c r="IG17601" s="1009"/>
      <c r="IH17601" s="1009"/>
      <c r="II17601" s="1009"/>
      <c r="IJ17601" s="1009"/>
      <c r="IK17601" s="1009"/>
      <c r="IL17601" s="1009"/>
      <c r="IM17601" s="1009"/>
    </row>
    <row r="17602" spans="17:247" x14ac:dyDescent="0.25">
      <c r="Q17602" s="1333"/>
      <c r="R17602" s="1333"/>
      <c r="S17602" s="669"/>
      <c r="T17602" s="669"/>
      <c r="U17602" s="669"/>
      <c r="AG17602" s="873"/>
      <c r="AN17602" s="669"/>
      <c r="IG17602" s="1009"/>
      <c r="IH17602" s="1009"/>
      <c r="II17602" s="1009"/>
      <c r="IJ17602" s="1009"/>
      <c r="IK17602" s="1009"/>
      <c r="IL17602" s="1009"/>
      <c r="IM17602" s="1009"/>
    </row>
    <row r="17603" spans="17:247" x14ac:dyDescent="0.25">
      <c r="Q17603" s="1333"/>
      <c r="R17603" s="1333"/>
      <c r="S17603" s="669"/>
      <c r="T17603" s="669"/>
      <c r="U17603" s="669"/>
      <c r="AG17603" s="873"/>
      <c r="AN17603" s="669"/>
      <c r="IG17603" s="1009"/>
      <c r="IH17603" s="1009"/>
      <c r="II17603" s="1009"/>
      <c r="IJ17603" s="1009"/>
      <c r="IK17603" s="1009"/>
      <c r="IL17603" s="1009"/>
      <c r="IM17603" s="1009"/>
    </row>
    <row r="17604" spans="17:247" x14ac:dyDescent="0.25">
      <c r="Q17604" s="1333"/>
      <c r="R17604" s="1333"/>
      <c r="S17604" s="669"/>
      <c r="T17604" s="669"/>
      <c r="U17604" s="669"/>
      <c r="AG17604" s="873"/>
      <c r="AN17604" s="669"/>
      <c r="IG17604" s="1009"/>
      <c r="IH17604" s="1009"/>
      <c r="II17604" s="1009"/>
      <c r="IJ17604" s="1009"/>
      <c r="IK17604" s="1009"/>
      <c r="IL17604" s="1009"/>
      <c r="IM17604" s="1009"/>
    </row>
    <row r="17605" spans="17:247" x14ac:dyDescent="0.25">
      <c r="Q17605" s="1333"/>
      <c r="R17605" s="1333"/>
      <c r="S17605" s="669"/>
      <c r="T17605" s="669"/>
      <c r="U17605" s="669"/>
      <c r="AG17605" s="873"/>
      <c r="AN17605" s="669"/>
      <c r="IG17605" s="1009"/>
      <c r="IH17605" s="1009"/>
      <c r="II17605" s="1009"/>
      <c r="IJ17605" s="1009"/>
      <c r="IK17605" s="1009"/>
      <c r="IL17605" s="1009"/>
      <c r="IM17605" s="1009"/>
    </row>
    <row r="17606" spans="17:247" x14ac:dyDescent="0.25">
      <c r="Q17606" s="1333"/>
      <c r="R17606" s="1333"/>
      <c r="S17606" s="669"/>
      <c r="T17606" s="669"/>
      <c r="U17606" s="669"/>
      <c r="AG17606" s="873"/>
      <c r="AN17606" s="669"/>
      <c r="IG17606" s="1009"/>
      <c r="IH17606" s="1009"/>
      <c r="II17606" s="1009"/>
      <c r="IJ17606" s="1009"/>
      <c r="IK17606" s="1009"/>
      <c r="IL17606" s="1009"/>
      <c r="IM17606" s="1009"/>
    </row>
    <row r="17607" spans="17:247" x14ac:dyDescent="0.25">
      <c r="Q17607" s="1333"/>
      <c r="R17607" s="1333"/>
      <c r="S17607" s="669"/>
      <c r="T17607" s="669"/>
      <c r="U17607" s="669"/>
      <c r="AG17607" s="873"/>
      <c r="AN17607" s="669"/>
      <c r="IG17607" s="1009"/>
      <c r="IH17607" s="1009"/>
      <c r="II17607" s="1009"/>
      <c r="IJ17607" s="1009"/>
      <c r="IK17607" s="1009"/>
      <c r="IL17607" s="1009"/>
      <c r="IM17607" s="1009"/>
    </row>
    <row r="17608" spans="17:247" x14ac:dyDescent="0.25">
      <c r="Q17608" s="1333"/>
      <c r="R17608" s="1333"/>
      <c r="S17608" s="669"/>
      <c r="T17608" s="669"/>
      <c r="U17608" s="669"/>
      <c r="AG17608" s="873"/>
      <c r="AN17608" s="669"/>
      <c r="IG17608" s="1009"/>
      <c r="IH17608" s="1009"/>
      <c r="II17608" s="1009"/>
      <c r="IJ17608" s="1009"/>
      <c r="IK17608" s="1009"/>
      <c r="IL17608" s="1009"/>
      <c r="IM17608" s="1009"/>
    </row>
    <row r="17609" spans="17:247" x14ac:dyDescent="0.25">
      <c r="Q17609" s="1333"/>
      <c r="R17609" s="1333"/>
      <c r="S17609" s="669"/>
      <c r="T17609" s="669"/>
      <c r="U17609" s="669"/>
      <c r="AG17609" s="873"/>
      <c r="AN17609" s="669"/>
      <c r="IG17609" s="1009"/>
      <c r="IH17609" s="1009"/>
      <c r="II17609" s="1009"/>
      <c r="IJ17609" s="1009"/>
      <c r="IK17609" s="1009"/>
      <c r="IL17609" s="1009"/>
      <c r="IM17609" s="1009"/>
    </row>
    <row r="17610" spans="17:247" x14ac:dyDescent="0.25">
      <c r="Q17610" s="1333"/>
      <c r="R17610" s="1333"/>
      <c r="S17610" s="669"/>
      <c r="T17610" s="669"/>
      <c r="U17610" s="669"/>
      <c r="AG17610" s="873"/>
      <c r="AN17610" s="669"/>
      <c r="IG17610" s="1009"/>
      <c r="IH17610" s="1009"/>
      <c r="II17610" s="1009"/>
      <c r="IJ17610" s="1009"/>
      <c r="IK17610" s="1009"/>
      <c r="IL17610" s="1009"/>
      <c r="IM17610" s="1009"/>
    </row>
    <row r="17611" spans="17:247" x14ac:dyDescent="0.25">
      <c r="Q17611" s="1333"/>
      <c r="R17611" s="1333"/>
      <c r="S17611" s="669"/>
      <c r="T17611" s="669"/>
      <c r="U17611" s="669"/>
      <c r="AG17611" s="873"/>
      <c r="AN17611" s="669"/>
      <c r="IG17611" s="1009"/>
      <c r="IH17611" s="1009"/>
      <c r="II17611" s="1009"/>
      <c r="IJ17611" s="1009"/>
      <c r="IK17611" s="1009"/>
      <c r="IL17611" s="1009"/>
      <c r="IM17611" s="1009"/>
    </row>
    <row r="17612" spans="17:247" x14ac:dyDescent="0.25">
      <c r="Q17612" s="1333"/>
      <c r="R17612" s="1333"/>
      <c r="S17612" s="669"/>
      <c r="T17612" s="669"/>
      <c r="U17612" s="669"/>
      <c r="AG17612" s="873"/>
      <c r="AN17612" s="669"/>
      <c r="IG17612" s="1009"/>
      <c r="IH17612" s="1009"/>
      <c r="II17612" s="1009"/>
      <c r="IJ17612" s="1009"/>
      <c r="IK17612" s="1009"/>
      <c r="IL17612" s="1009"/>
      <c r="IM17612" s="1009"/>
    </row>
    <row r="17613" spans="17:247" x14ac:dyDescent="0.25">
      <c r="Q17613" s="1333"/>
      <c r="R17613" s="1333"/>
      <c r="S17613" s="669"/>
      <c r="T17613" s="669"/>
      <c r="U17613" s="669"/>
      <c r="AG17613" s="873"/>
      <c r="AN17613" s="669"/>
      <c r="IG17613" s="1009"/>
      <c r="IH17613" s="1009"/>
      <c r="II17613" s="1009"/>
      <c r="IJ17613" s="1009"/>
      <c r="IK17613" s="1009"/>
      <c r="IL17613" s="1009"/>
      <c r="IM17613" s="1009"/>
    </row>
    <row r="17614" spans="17:247" x14ac:dyDescent="0.25">
      <c r="Q17614" s="1333"/>
      <c r="R17614" s="1333"/>
      <c r="S17614" s="669"/>
      <c r="T17614" s="669"/>
      <c r="U17614" s="669"/>
      <c r="AG17614" s="873"/>
      <c r="AN17614" s="669"/>
      <c r="IG17614" s="1009"/>
      <c r="IH17614" s="1009"/>
      <c r="II17614" s="1009"/>
      <c r="IJ17614" s="1009"/>
      <c r="IK17614" s="1009"/>
      <c r="IL17614" s="1009"/>
      <c r="IM17614" s="1009"/>
    </row>
    <row r="17615" spans="17:247" x14ac:dyDescent="0.25">
      <c r="Q17615" s="1333"/>
      <c r="R17615" s="1333"/>
      <c r="S17615" s="669"/>
      <c r="T17615" s="669"/>
      <c r="U17615" s="669"/>
      <c r="AG17615" s="873"/>
      <c r="AN17615" s="669"/>
      <c r="IG17615" s="1009"/>
      <c r="IH17615" s="1009"/>
      <c r="II17615" s="1009"/>
      <c r="IJ17615" s="1009"/>
      <c r="IK17615" s="1009"/>
      <c r="IL17615" s="1009"/>
      <c r="IM17615" s="1009"/>
    </row>
    <row r="17616" spans="17:247" x14ac:dyDescent="0.25">
      <c r="Q17616" s="1333"/>
      <c r="R17616" s="1333"/>
      <c r="S17616" s="669"/>
      <c r="T17616" s="669"/>
      <c r="U17616" s="669"/>
      <c r="AG17616" s="873"/>
      <c r="AN17616" s="669"/>
      <c r="IG17616" s="1009"/>
      <c r="IH17616" s="1009"/>
      <c r="II17616" s="1009"/>
      <c r="IJ17616" s="1009"/>
      <c r="IK17616" s="1009"/>
      <c r="IL17616" s="1009"/>
      <c r="IM17616" s="1009"/>
    </row>
    <row r="17617" spans="17:247" x14ac:dyDescent="0.25">
      <c r="Q17617" s="1333"/>
      <c r="R17617" s="1333"/>
      <c r="S17617" s="669"/>
      <c r="T17617" s="669"/>
      <c r="U17617" s="669"/>
      <c r="AG17617" s="873"/>
      <c r="AN17617" s="669"/>
      <c r="IG17617" s="1009"/>
      <c r="IH17617" s="1009"/>
      <c r="II17617" s="1009"/>
      <c r="IJ17617" s="1009"/>
      <c r="IK17617" s="1009"/>
      <c r="IL17617" s="1009"/>
      <c r="IM17617" s="1009"/>
    </row>
    <row r="17618" spans="17:247" x14ac:dyDescent="0.25">
      <c r="Q17618" s="1333"/>
      <c r="R17618" s="1333"/>
      <c r="S17618" s="669"/>
      <c r="T17618" s="669"/>
      <c r="U17618" s="669"/>
      <c r="AG17618" s="873"/>
      <c r="AN17618" s="669"/>
      <c r="IG17618" s="1009"/>
      <c r="IH17618" s="1009"/>
      <c r="II17618" s="1009"/>
      <c r="IJ17618" s="1009"/>
      <c r="IK17618" s="1009"/>
      <c r="IL17618" s="1009"/>
      <c r="IM17618" s="1009"/>
    </row>
    <row r="17619" spans="17:247" x14ac:dyDescent="0.25">
      <c r="Q17619" s="1333"/>
      <c r="R17619" s="1333"/>
      <c r="S17619" s="669"/>
      <c r="T17619" s="669"/>
      <c r="U17619" s="669"/>
      <c r="AG17619" s="873"/>
      <c r="AN17619" s="669"/>
      <c r="IG17619" s="1009"/>
      <c r="IH17619" s="1009"/>
      <c r="II17619" s="1009"/>
      <c r="IJ17619" s="1009"/>
      <c r="IK17619" s="1009"/>
      <c r="IL17619" s="1009"/>
      <c r="IM17619" s="1009"/>
    </row>
    <row r="17620" spans="17:247" x14ac:dyDescent="0.25">
      <c r="Q17620" s="1333"/>
      <c r="R17620" s="1333"/>
      <c r="S17620" s="669"/>
      <c r="T17620" s="669"/>
      <c r="U17620" s="669"/>
      <c r="AG17620" s="873"/>
      <c r="AN17620" s="669"/>
      <c r="IG17620" s="1009"/>
      <c r="IH17620" s="1009"/>
      <c r="II17620" s="1009"/>
      <c r="IJ17620" s="1009"/>
      <c r="IK17620" s="1009"/>
      <c r="IL17620" s="1009"/>
      <c r="IM17620" s="1009"/>
    </row>
    <row r="17621" spans="17:247" x14ac:dyDescent="0.25">
      <c r="Q17621" s="1333"/>
      <c r="R17621" s="1333"/>
      <c r="S17621" s="669"/>
      <c r="T17621" s="669"/>
      <c r="U17621" s="669"/>
      <c r="AG17621" s="873"/>
      <c r="AN17621" s="669"/>
      <c r="IG17621" s="1009"/>
      <c r="IH17621" s="1009"/>
      <c r="II17621" s="1009"/>
      <c r="IJ17621" s="1009"/>
      <c r="IK17621" s="1009"/>
      <c r="IL17621" s="1009"/>
      <c r="IM17621" s="1009"/>
    </row>
    <row r="17622" spans="17:247" x14ac:dyDescent="0.25">
      <c r="Q17622" s="1333"/>
      <c r="R17622" s="1333"/>
      <c r="S17622" s="669"/>
      <c r="T17622" s="669"/>
      <c r="U17622" s="669"/>
      <c r="AG17622" s="873"/>
      <c r="AN17622" s="669"/>
      <c r="IG17622" s="1009"/>
      <c r="IH17622" s="1009"/>
      <c r="II17622" s="1009"/>
      <c r="IJ17622" s="1009"/>
      <c r="IK17622" s="1009"/>
      <c r="IL17622" s="1009"/>
      <c r="IM17622" s="1009"/>
    </row>
    <row r="17623" spans="17:247" x14ac:dyDescent="0.25">
      <c r="Q17623" s="1333"/>
      <c r="R17623" s="1333"/>
      <c r="S17623" s="669"/>
      <c r="T17623" s="669"/>
      <c r="U17623" s="669"/>
      <c r="AG17623" s="873"/>
      <c r="AN17623" s="669"/>
      <c r="IG17623" s="1009"/>
      <c r="IH17623" s="1009"/>
      <c r="II17623" s="1009"/>
      <c r="IJ17623" s="1009"/>
      <c r="IK17623" s="1009"/>
      <c r="IL17623" s="1009"/>
      <c r="IM17623" s="1009"/>
    </row>
    <row r="17624" spans="17:247" x14ac:dyDescent="0.25">
      <c r="Q17624" s="1333"/>
      <c r="R17624" s="1333"/>
      <c r="S17624" s="669"/>
      <c r="T17624" s="669"/>
      <c r="U17624" s="669"/>
      <c r="AG17624" s="873"/>
      <c r="AN17624" s="669"/>
      <c r="IG17624" s="1009"/>
      <c r="IH17624" s="1009"/>
      <c r="II17624" s="1009"/>
      <c r="IJ17624" s="1009"/>
      <c r="IK17624" s="1009"/>
      <c r="IL17624" s="1009"/>
      <c r="IM17624" s="1009"/>
    </row>
    <row r="17625" spans="17:247" x14ac:dyDescent="0.25">
      <c r="Q17625" s="1333"/>
      <c r="R17625" s="1333"/>
      <c r="S17625" s="669"/>
      <c r="T17625" s="669"/>
      <c r="U17625" s="669"/>
      <c r="AG17625" s="873"/>
      <c r="AN17625" s="669"/>
      <c r="IG17625" s="1009"/>
      <c r="IH17625" s="1009"/>
      <c r="II17625" s="1009"/>
      <c r="IJ17625" s="1009"/>
      <c r="IK17625" s="1009"/>
      <c r="IL17625" s="1009"/>
      <c r="IM17625" s="1009"/>
    </row>
    <row r="17626" spans="17:247" x14ac:dyDescent="0.25">
      <c r="Q17626" s="1333"/>
      <c r="R17626" s="1333"/>
      <c r="S17626" s="669"/>
      <c r="T17626" s="669"/>
      <c r="U17626" s="669"/>
      <c r="AG17626" s="873"/>
      <c r="AN17626" s="669"/>
      <c r="IG17626" s="1009"/>
      <c r="IH17626" s="1009"/>
      <c r="II17626" s="1009"/>
      <c r="IJ17626" s="1009"/>
      <c r="IK17626" s="1009"/>
      <c r="IL17626" s="1009"/>
      <c r="IM17626" s="1009"/>
    </row>
    <row r="17627" spans="17:247" x14ac:dyDescent="0.25">
      <c r="Q17627" s="1333"/>
      <c r="R17627" s="1333"/>
      <c r="S17627" s="669"/>
      <c r="T17627" s="669"/>
      <c r="U17627" s="669"/>
      <c r="AG17627" s="873"/>
      <c r="AN17627" s="669"/>
      <c r="IG17627" s="1009"/>
      <c r="IH17627" s="1009"/>
      <c r="II17627" s="1009"/>
      <c r="IJ17627" s="1009"/>
      <c r="IK17627" s="1009"/>
      <c r="IL17627" s="1009"/>
      <c r="IM17627" s="1009"/>
    </row>
    <row r="17628" spans="17:247" x14ac:dyDescent="0.25">
      <c r="Q17628" s="1333"/>
      <c r="R17628" s="1333"/>
      <c r="S17628" s="669"/>
      <c r="T17628" s="669"/>
      <c r="U17628" s="669"/>
      <c r="AG17628" s="873"/>
      <c r="AN17628" s="669"/>
      <c r="IG17628" s="1009"/>
      <c r="IH17628" s="1009"/>
      <c r="II17628" s="1009"/>
      <c r="IJ17628" s="1009"/>
      <c r="IK17628" s="1009"/>
      <c r="IL17628" s="1009"/>
      <c r="IM17628" s="1009"/>
    </row>
    <row r="17629" spans="17:247" x14ac:dyDescent="0.25">
      <c r="Q17629" s="1333"/>
      <c r="R17629" s="1333"/>
      <c r="S17629" s="669"/>
      <c r="T17629" s="669"/>
      <c r="U17629" s="669"/>
      <c r="AG17629" s="873"/>
      <c r="AN17629" s="669"/>
      <c r="IG17629" s="1009"/>
      <c r="IH17629" s="1009"/>
      <c r="II17629" s="1009"/>
      <c r="IJ17629" s="1009"/>
      <c r="IK17629" s="1009"/>
      <c r="IL17629" s="1009"/>
      <c r="IM17629" s="1009"/>
    </row>
    <row r="17630" spans="17:247" x14ac:dyDescent="0.25">
      <c r="Q17630" s="1333"/>
      <c r="R17630" s="1333"/>
      <c r="S17630" s="669"/>
      <c r="T17630" s="669"/>
      <c r="U17630" s="669"/>
      <c r="AG17630" s="873"/>
      <c r="AN17630" s="669"/>
      <c r="IG17630" s="1009"/>
      <c r="IH17630" s="1009"/>
      <c r="II17630" s="1009"/>
      <c r="IJ17630" s="1009"/>
      <c r="IK17630" s="1009"/>
      <c r="IL17630" s="1009"/>
      <c r="IM17630" s="1009"/>
    </row>
    <row r="17631" spans="17:247" x14ac:dyDescent="0.25">
      <c r="Q17631" s="1333"/>
      <c r="R17631" s="1333"/>
      <c r="S17631" s="669"/>
      <c r="T17631" s="669"/>
      <c r="U17631" s="669"/>
      <c r="AG17631" s="873"/>
      <c r="AN17631" s="669"/>
      <c r="IG17631" s="1009"/>
      <c r="IH17631" s="1009"/>
      <c r="II17631" s="1009"/>
      <c r="IJ17631" s="1009"/>
      <c r="IK17631" s="1009"/>
      <c r="IL17631" s="1009"/>
      <c r="IM17631" s="1009"/>
    </row>
    <row r="17632" spans="17:247" x14ac:dyDescent="0.25">
      <c r="Q17632" s="1333"/>
      <c r="R17632" s="1333"/>
      <c r="S17632" s="669"/>
      <c r="T17632" s="669"/>
      <c r="U17632" s="669"/>
      <c r="AG17632" s="873"/>
      <c r="AN17632" s="669"/>
      <c r="IG17632" s="1009"/>
      <c r="IH17632" s="1009"/>
      <c r="II17632" s="1009"/>
      <c r="IJ17632" s="1009"/>
      <c r="IK17632" s="1009"/>
      <c r="IL17632" s="1009"/>
      <c r="IM17632" s="1009"/>
    </row>
    <row r="17633" spans="17:247" x14ac:dyDescent="0.25">
      <c r="Q17633" s="1333"/>
      <c r="R17633" s="1333"/>
      <c r="S17633" s="669"/>
      <c r="T17633" s="669"/>
      <c r="U17633" s="669"/>
      <c r="AG17633" s="873"/>
      <c r="AN17633" s="669"/>
      <c r="IG17633" s="1009"/>
      <c r="IH17633" s="1009"/>
      <c r="II17633" s="1009"/>
      <c r="IJ17633" s="1009"/>
      <c r="IK17633" s="1009"/>
      <c r="IL17633" s="1009"/>
      <c r="IM17633" s="1009"/>
    </row>
    <row r="17634" spans="17:247" x14ac:dyDescent="0.25">
      <c r="Q17634" s="1333"/>
      <c r="R17634" s="1333"/>
      <c r="S17634" s="669"/>
      <c r="T17634" s="669"/>
      <c r="U17634" s="669"/>
      <c r="AG17634" s="873"/>
      <c r="AN17634" s="669"/>
      <c r="IG17634" s="1009"/>
      <c r="IH17634" s="1009"/>
      <c r="II17634" s="1009"/>
      <c r="IJ17634" s="1009"/>
      <c r="IK17634" s="1009"/>
      <c r="IL17634" s="1009"/>
      <c r="IM17634" s="1009"/>
    </row>
    <row r="17635" spans="17:247" x14ac:dyDescent="0.25">
      <c r="Q17635" s="1333"/>
      <c r="R17635" s="1333"/>
      <c r="S17635" s="669"/>
      <c r="T17635" s="669"/>
      <c r="U17635" s="669"/>
      <c r="AG17635" s="873"/>
      <c r="AN17635" s="669"/>
      <c r="IG17635" s="1009"/>
      <c r="IH17635" s="1009"/>
      <c r="II17635" s="1009"/>
      <c r="IJ17635" s="1009"/>
      <c r="IK17635" s="1009"/>
      <c r="IL17635" s="1009"/>
      <c r="IM17635" s="1009"/>
    </row>
    <row r="17636" spans="17:247" x14ac:dyDescent="0.25">
      <c r="Q17636" s="1333"/>
      <c r="R17636" s="1333"/>
      <c r="S17636" s="669"/>
      <c r="T17636" s="669"/>
      <c r="U17636" s="669"/>
      <c r="AG17636" s="873"/>
      <c r="AN17636" s="669"/>
      <c r="IG17636" s="1009"/>
      <c r="IH17636" s="1009"/>
      <c r="II17636" s="1009"/>
      <c r="IJ17636" s="1009"/>
      <c r="IK17636" s="1009"/>
      <c r="IL17636" s="1009"/>
      <c r="IM17636" s="1009"/>
    </row>
    <row r="17637" spans="17:247" x14ac:dyDescent="0.25">
      <c r="Q17637" s="1333"/>
      <c r="R17637" s="1333"/>
      <c r="S17637" s="669"/>
      <c r="T17637" s="669"/>
      <c r="U17637" s="669"/>
      <c r="AG17637" s="873"/>
      <c r="AN17637" s="669"/>
      <c r="IG17637" s="1009"/>
      <c r="IH17637" s="1009"/>
      <c r="II17637" s="1009"/>
      <c r="IJ17637" s="1009"/>
      <c r="IK17637" s="1009"/>
      <c r="IL17637" s="1009"/>
      <c r="IM17637" s="1009"/>
    </row>
    <row r="17638" spans="17:247" x14ac:dyDescent="0.25">
      <c r="Q17638" s="1333"/>
      <c r="R17638" s="1333"/>
      <c r="S17638" s="669"/>
      <c r="T17638" s="669"/>
      <c r="U17638" s="669"/>
      <c r="AG17638" s="873"/>
      <c r="AN17638" s="669"/>
      <c r="IG17638" s="1009"/>
      <c r="IH17638" s="1009"/>
      <c r="II17638" s="1009"/>
      <c r="IJ17638" s="1009"/>
      <c r="IK17638" s="1009"/>
      <c r="IL17638" s="1009"/>
      <c r="IM17638" s="1009"/>
    </row>
    <row r="17639" spans="17:247" x14ac:dyDescent="0.25">
      <c r="Q17639" s="1333"/>
      <c r="R17639" s="1333"/>
      <c r="S17639" s="669"/>
      <c r="T17639" s="669"/>
      <c r="U17639" s="669"/>
      <c r="AG17639" s="873"/>
      <c r="AN17639" s="669"/>
      <c r="IG17639" s="1009"/>
      <c r="IH17639" s="1009"/>
      <c r="II17639" s="1009"/>
      <c r="IJ17639" s="1009"/>
      <c r="IK17639" s="1009"/>
      <c r="IL17639" s="1009"/>
      <c r="IM17639" s="1009"/>
    </row>
    <row r="17640" spans="17:247" x14ac:dyDescent="0.25">
      <c r="Q17640" s="1333"/>
      <c r="R17640" s="1333"/>
      <c r="S17640" s="669"/>
      <c r="T17640" s="669"/>
      <c r="U17640" s="669"/>
      <c r="AG17640" s="873"/>
      <c r="AN17640" s="669"/>
      <c r="IG17640" s="1009"/>
      <c r="IH17640" s="1009"/>
      <c r="II17640" s="1009"/>
      <c r="IJ17640" s="1009"/>
      <c r="IK17640" s="1009"/>
      <c r="IL17640" s="1009"/>
      <c r="IM17640" s="1009"/>
    </row>
    <row r="17641" spans="17:247" x14ac:dyDescent="0.25">
      <c r="Q17641" s="1333"/>
      <c r="R17641" s="1333"/>
      <c r="S17641" s="669"/>
      <c r="T17641" s="669"/>
      <c r="U17641" s="669"/>
      <c r="AG17641" s="873"/>
      <c r="AN17641" s="669"/>
      <c r="IG17641" s="1009"/>
      <c r="IH17641" s="1009"/>
      <c r="II17641" s="1009"/>
      <c r="IJ17641" s="1009"/>
      <c r="IK17641" s="1009"/>
      <c r="IL17641" s="1009"/>
      <c r="IM17641" s="1009"/>
    </row>
    <row r="17642" spans="17:247" x14ac:dyDescent="0.25">
      <c r="Q17642" s="1333"/>
      <c r="R17642" s="1333"/>
      <c r="S17642" s="669"/>
      <c r="T17642" s="669"/>
      <c r="U17642" s="669"/>
      <c r="AG17642" s="873"/>
      <c r="AN17642" s="669"/>
      <c r="IG17642" s="1009"/>
      <c r="IH17642" s="1009"/>
      <c r="II17642" s="1009"/>
      <c r="IJ17642" s="1009"/>
      <c r="IK17642" s="1009"/>
      <c r="IL17642" s="1009"/>
      <c r="IM17642" s="1009"/>
    </row>
    <row r="17643" spans="17:247" x14ac:dyDescent="0.25">
      <c r="Q17643" s="1333"/>
      <c r="R17643" s="1333"/>
      <c r="S17643" s="669"/>
      <c r="T17643" s="669"/>
      <c r="U17643" s="669"/>
      <c r="AG17643" s="873"/>
      <c r="AN17643" s="669"/>
      <c r="IG17643" s="1009"/>
      <c r="IH17643" s="1009"/>
      <c r="II17643" s="1009"/>
      <c r="IJ17643" s="1009"/>
      <c r="IK17643" s="1009"/>
      <c r="IL17643" s="1009"/>
      <c r="IM17643" s="1009"/>
    </row>
    <row r="17644" spans="17:247" x14ac:dyDescent="0.25">
      <c r="Q17644" s="1333"/>
      <c r="R17644" s="1333"/>
      <c r="S17644" s="669"/>
      <c r="T17644" s="669"/>
      <c r="U17644" s="669"/>
      <c r="AG17644" s="873"/>
      <c r="AN17644" s="669"/>
      <c r="IG17644" s="1009"/>
      <c r="IH17644" s="1009"/>
      <c r="II17644" s="1009"/>
      <c r="IJ17644" s="1009"/>
      <c r="IK17644" s="1009"/>
      <c r="IL17644" s="1009"/>
      <c r="IM17644" s="1009"/>
    </row>
    <row r="17645" spans="17:247" x14ac:dyDescent="0.25">
      <c r="Q17645" s="1333"/>
      <c r="R17645" s="1333"/>
      <c r="S17645" s="669"/>
      <c r="T17645" s="669"/>
      <c r="U17645" s="669"/>
      <c r="AG17645" s="873"/>
      <c r="AN17645" s="669"/>
      <c r="IG17645" s="1009"/>
      <c r="IH17645" s="1009"/>
      <c r="II17645" s="1009"/>
      <c r="IJ17645" s="1009"/>
      <c r="IK17645" s="1009"/>
      <c r="IL17645" s="1009"/>
      <c r="IM17645" s="1009"/>
    </row>
    <row r="17646" spans="17:247" x14ac:dyDescent="0.25">
      <c r="Q17646" s="1333"/>
      <c r="R17646" s="1333"/>
      <c r="S17646" s="669"/>
      <c r="T17646" s="669"/>
      <c r="U17646" s="669"/>
      <c r="AG17646" s="873"/>
      <c r="AN17646" s="669"/>
      <c r="IG17646" s="1009"/>
      <c r="IH17646" s="1009"/>
      <c r="II17646" s="1009"/>
      <c r="IJ17646" s="1009"/>
      <c r="IK17646" s="1009"/>
      <c r="IL17646" s="1009"/>
      <c r="IM17646" s="1009"/>
    </row>
    <row r="17647" spans="17:247" x14ac:dyDescent="0.25">
      <c r="Q17647" s="1333"/>
      <c r="R17647" s="1333"/>
      <c r="S17647" s="669"/>
      <c r="T17647" s="669"/>
      <c r="U17647" s="669"/>
      <c r="AG17647" s="873"/>
      <c r="AN17647" s="669"/>
      <c r="IG17647" s="1009"/>
      <c r="IH17647" s="1009"/>
      <c r="II17647" s="1009"/>
      <c r="IJ17647" s="1009"/>
      <c r="IK17647" s="1009"/>
      <c r="IL17647" s="1009"/>
      <c r="IM17647" s="1009"/>
    </row>
    <row r="17648" spans="17:247" x14ac:dyDescent="0.25">
      <c r="Q17648" s="1333"/>
      <c r="R17648" s="1333"/>
      <c r="S17648" s="669"/>
      <c r="T17648" s="669"/>
      <c r="U17648" s="669"/>
      <c r="AG17648" s="873"/>
      <c r="AN17648" s="669"/>
      <c r="IG17648" s="1009"/>
      <c r="IH17648" s="1009"/>
      <c r="II17648" s="1009"/>
      <c r="IJ17648" s="1009"/>
      <c r="IK17648" s="1009"/>
      <c r="IL17648" s="1009"/>
      <c r="IM17648" s="1009"/>
    </row>
    <row r="17649" spans="17:247" x14ac:dyDescent="0.25">
      <c r="Q17649" s="1333"/>
      <c r="R17649" s="1333"/>
      <c r="S17649" s="669"/>
      <c r="T17649" s="669"/>
      <c r="U17649" s="669"/>
      <c r="AG17649" s="873"/>
      <c r="AN17649" s="669"/>
      <c r="IG17649" s="1009"/>
      <c r="IH17649" s="1009"/>
      <c r="II17649" s="1009"/>
      <c r="IJ17649" s="1009"/>
      <c r="IK17649" s="1009"/>
      <c r="IL17649" s="1009"/>
      <c r="IM17649" s="1009"/>
    </row>
    <row r="17650" spans="17:247" x14ac:dyDescent="0.25">
      <c r="Q17650" s="1333"/>
      <c r="R17650" s="1333"/>
      <c r="S17650" s="669"/>
      <c r="T17650" s="669"/>
      <c r="U17650" s="669"/>
      <c r="AG17650" s="873"/>
      <c r="AN17650" s="669"/>
      <c r="IG17650" s="1009"/>
      <c r="IH17650" s="1009"/>
      <c r="II17650" s="1009"/>
      <c r="IJ17650" s="1009"/>
      <c r="IK17650" s="1009"/>
      <c r="IL17650" s="1009"/>
      <c r="IM17650" s="1009"/>
    </row>
    <row r="17651" spans="17:247" x14ac:dyDescent="0.25">
      <c r="Q17651" s="1333"/>
      <c r="R17651" s="1333"/>
      <c r="S17651" s="669"/>
      <c r="T17651" s="669"/>
      <c r="U17651" s="669"/>
      <c r="AG17651" s="873"/>
      <c r="AN17651" s="669"/>
      <c r="IG17651" s="1009"/>
      <c r="IH17651" s="1009"/>
      <c r="II17651" s="1009"/>
      <c r="IJ17651" s="1009"/>
      <c r="IK17651" s="1009"/>
      <c r="IL17651" s="1009"/>
      <c r="IM17651" s="1009"/>
    </row>
    <row r="17652" spans="17:247" x14ac:dyDescent="0.25">
      <c r="Q17652" s="1333"/>
      <c r="R17652" s="1333"/>
      <c r="S17652" s="669"/>
      <c r="T17652" s="669"/>
      <c r="U17652" s="669"/>
      <c r="AG17652" s="873"/>
      <c r="AN17652" s="669"/>
      <c r="IG17652" s="1009"/>
      <c r="IH17652" s="1009"/>
      <c r="II17652" s="1009"/>
      <c r="IJ17652" s="1009"/>
      <c r="IK17652" s="1009"/>
      <c r="IL17652" s="1009"/>
      <c r="IM17652" s="1009"/>
    </row>
    <row r="17653" spans="17:247" x14ac:dyDescent="0.25">
      <c r="Q17653" s="1333"/>
      <c r="R17653" s="1333"/>
      <c r="S17653" s="669"/>
      <c r="T17653" s="669"/>
      <c r="U17653" s="669"/>
      <c r="AG17653" s="873"/>
      <c r="AN17653" s="669"/>
      <c r="IG17653" s="1009"/>
      <c r="IH17653" s="1009"/>
      <c r="II17653" s="1009"/>
      <c r="IJ17653" s="1009"/>
      <c r="IK17653" s="1009"/>
      <c r="IL17653" s="1009"/>
      <c r="IM17653" s="1009"/>
    </row>
    <row r="17654" spans="17:247" x14ac:dyDescent="0.25">
      <c r="Q17654" s="1333"/>
      <c r="R17654" s="1333"/>
      <c r="S17654" s="669"/>
      <c r="T17654" s="669"/>
      <c r="U17654" s="669"/>
      <c r="AG17654" s="873"/>
      <c r="AN17654" s="669"/>
      <c r="IG17654" s="1009"/>
      <c r="IH17654" s="1009"/>
      <c r="II17654" s="1009"/>
      <c r="IJ17654" s="1009"/>
      <c r="IK17654" s="1009"/>
      <c r="IL17654" s="1009"/>
      <c r="IM17654" s="1009"/>
    </row>
    <row r="17655" spans="17:247" x14ac:dyDescent="0.25">
      <c r="Q17655" s="1333"/>
      <c r="R17655" s="1333"/>
      <c r="S17655" s="669"/>
      <c r="T17655" s="669"/>
      <c r="U17655" s="669"/>
      <c r="AG17655" s="873"/>
      <c r="AN17655" s="669"/>
      <c r="IG17655" s="1009"/>
      <c r="IH17655" s="1009"/>
      <c r="II17655" s="1009"/>
      <c r="IJ17655" s="1009"/>
      <c r="IK17655" s="1009"/>
      <c r="IL17655" s="1009"/>
      <c r="IM17655" s="1009"/>
    </row>
    <row r="17656" spans="17:247" x14ac:dyDescent="0.25">
      <c r="Q17656" s="1333"/>
      <c r="R17656" s="1333"/>
      <c r="S17656" s="669"/>
      <c r="T17656" s="669"/>
      <c r="U17656" s="669"/>
      <c r="AG17656" s="873"/>
      <c r="AN17656" s="669"/>
      <c r="IG17656" s="1009"/>
      <c r="IH17656" s="1009"/>
      <c r="II17656" s="1009"/>
      <c r="IJ17656" s="1009"/>
      <c r="IK17656" s="1009"/>
      <c r="IL17656" s="1009"/>
      <c r="IM17656" s="1009"/>
    </row>
    <row r="17657" spans="17:247" x14ac:dyDescent="0.25">
      <c r="Q17657" s="1333"/>
      <c r="R17657" s="1333"/>
      <c r="S17657" s="669"/>
      <c r="T17657" s="669"/>
      <c r="U17657" s="669"/>
      <c r="AG17657" s="873"/>
      <c r="AN17657" s="669"/>
      <c r="IG17657" s="1009"/>
      <c r="IH17657" s="1009"/>
      <c r="II17657" s="1009"/>
      <c r="IJ17657" s="1009"/>
      <c r="IK17657" s="1009"/>
      <c r="IL17657" s="1009"/>
      <c r="IM17657" s="1009"/>
    </row>
    <row r="17658" spans="17:247" x14ac:dyDescent="0.25">
      <c r="Q17658" s="1333"/>
      <c r="R17658" s="1333"/>
      <c r="S17658" s="669"/>
      <c r="T17658" s="669"/>
      <c r="U17658" s="669"/>
      <c r="AG17658" s="873"/>
      <c r="AN17658" s="669"/>
      <c r="IG17658" s="1009"/>
      <c r="IH17658" s="1009"/>
      <c r="II17658" s="1009"/>
      <c r="IJ17658" s="1009"/>
      <c r="IK17658" s="1009"/>
      <c r="IL17658" s="1009"/>
      <c r="IM17658" s="1009"/>
    </row>
    <row r="17659" spans="17:247" x14ac:dyDescent="0.25">
      <c r="Q17659" s="1333"/>
      <c r="R17659" s="1333"/>
      <c r="S17659" s="669"/>
      <c r="T17659" s="669"/>
      <c r="U17659" s="669"/>
      <c r="AG17659" s="873"/>
      <c r="AN17659" s="669"/>
      <c r="IG17659" s="1009"/>
      <c r="IH17659" s="1009"/>
      <c r="II17659" s="1009"/>
      <c r="IJ17659" s="1009"/>
      <c r="IK17659" s="1009"/>
      <c r="IL17659" s="1009"/>
      <c r="IM17659" s="1009"/>
    </row>
    <row r="17660" spans="17:247" x14ac:dyDescent="0.25">
      <c r="Q17660" s="1333"/>
      <c r="R17660" s="1333"/>
      <c r="S17660" s="669"/>
      <c r="T17660" s="669"/>
      <c r="U17660" s="669"/>
      <c r="AG17660" s="873"/>
      <c r="AN17660" s="669"/>
      <c r="IG17660" s="1009"/>
      <c r="IH17660" s="1009"/>
      <c r="II17660" s="1009"/>
      <c r="IJ17660" s="1009"/>
      <c r="IK17660" s="1009"/>
      <c r="IL17660" s="1009"/>
      <c r="IM17660" s="1009"/>
    </row>
    <row r="17661" spans="17:247" x14ac:dyDescent="0.25">
      <c r="Q17661" s="1333"/>
      <c r="R17661" s="1333"/>
      <c r="S17661" s="669"/>
      <c r="T17661" s="669"/>
      <c r="U17661" s="669"/>
      <c r="AG17661" s="873"/>
      <c r="AN17661" s="669"/>
      <c r="IG17661" s="1009"/>
      <c r="IH17661" s="1009"/>
      <c r="II17661" s="1009"/>
      <c r="IJ17661" s="1009"/>
      <c r="IK17661" s="1009"/>
      <c r="IL17661" s="1009"/>
      <c r="IM17661" s="1009"/>
    </row>
    <row r="17662" spans="17:247" x14ac:dyDescent="0.25">
      <c r="Q17662" s="1333"/>
      <c r="R17662" s="1333"/>
      <c r="S17662" s="669"/>
      <c r="T17662" s="669"/>
      <c r="U17662" s="669"/>
      <c r="AG17662" s="873"/>
      <c r="AN17662" s="669"/>
      <c r="IG17662" s="1009"/>
      <c r="IH17662" s="1009"/>
      <c r="II17662" s="1009"/>
      <c r="IJ17662" s="1009"/>
      <c r="IK17662" s="1009"/>
      <c r="IL17662" s="1009"/>
      <c r="IM17662" s="1009"/>
    </row>
    <row r="17663" spans="17:247" x14ac:dyDescent="0.25">
      <c r="Q17663" s="1333"/>
      <c r="R17663" s="1333"/>
      <c r="S17663" s="669"/>
      <c r="T17663" s="669"/>
      <c r="U17663" s="669"/>
      <c r="AG17663" s="873"/>
      <c r="AN17663" s="669"/>
      <c r="IG17663" s="1009"/>
      <c r="IH17663" s="1009"/>
      <c r="II17663" s="1009"/>
      <c r="IJ17663" s="1009"/>
      <c r="IK17663" s="1009"/>
      <c r="IL17663" s="1009"/>
      <c r="IM17663" s="1009"/>
    </row>
    <row r="17664" spans="17:247" x14ac:dyDescent="0.25">
      <c r="Q17664" s="1333"/>
      <c r="R17664" s="1333"/>
      <c r="S17664" s="669"/>
      <c r="T17664" s="669"/>
      <c r="U17664" s="669"/>
      <c r="AG17664" s="873"/>
      <c r="AN17664" s="669"/>
      <c r="IG17664" s="1009"/>
      <c r="IH17664" s="1009"/>
      <c r="II17664" s="1009"/>
      <c r="IJ17664" s="1009"/>
      <c r="IK17664" s="1009"/>
      <c r="IL17664" s="1009"/>
      <c r="IM17664" s="1009"/>
    </row>
    <row r="17665" spans="17:247" x14ac:dyDescent="0.25">
      <c r="Q17665" s="1333"/>
      <c r="R17665" s="1333"/>
      <c r="S17665" s="669"/>
      <c r="T17665" s="669"/>
      <c r="U17665" s="669"/>
      <c r="AG17665" s="873"/>
      <c r="AN17665" s="669"/>
      <c r="IG17665" s="1009"/>
      <c r="IH17665" s="1009"/>
      <c r="II17665" s="1009"/>
      <c r="IJ17665" s="1009"/>
      <c r="IK17665" s="1009"/>
      <c r="IL17665" s="1009"/>
      <c r="IM17665" s="1009"/>
    </row>
    <row r="17666" spans="17:247" x14ac:dyDescent="0.25">
      <c r="Q17666" s="1333"/>
      <c r="R17666" s="1333"/>
      <c r="S17666" s="669"/>
      <c r="T17666" s="669"/>
      <c r="U17666" s="669"/>
      <c r="AG17666" s="873"/>
      <c r="AN17666" s="669"/>
      <c r="IG17666" s="1009"/>
      <c r="IH17666" s="1009"/>
      <c r="II17666" s="1009"/>
      <c r="IJ17666" s="1009"/>
      <c r="IK17666" s="1009"/>
      <c r="IL17666" s="1009"/>
      <c r="IM17666" s="1009"/>
    </row>
    <row r="17667" spans="17:247" x14ac:dyDescent="0.25">
      <c r="Q17667" s="1333"/>
      <c r="R17667" s="1333"/>
      <c r="S17667" s="669"/>
      <c r="T17667" s="669"/>
      <c r="U17667" s="669"/>
      <c r="AG17667" s="873"/>
      <c r="AN17667" s="669"/>
      <c r="IG17667" s="1009"/>
      <c r="IH17667" s="1009"/>
      <c r="II17667" s="1009"/>
      <c r="IJ17667" s="1009"/>
      <c r="IK17667" s="1009"/>
      <c r="IL17667" s="1009"/>
      <c r="IM17667" s="1009"/>
    </row>
    <row r="17668" spans="17:247" x14ac:dyDescent="0.25">
      <c r="Q17668" s="1333"/>
      <c r="R17668" s="1333"/>
      <c r="S17668" s="669"/>
      <c r="T17668" s="669"/>
      <c r="U17668" s="669"/>
      <c r="AG17668" s="873"/>
      <c r="AN17668" s="669"/>
      <c r="IG17668" s="1009"/>
      <c r="IH17668" s="1009"/>
      <c r="II17668" s="1009"/>
      <c r="IJ17668" s="1009"/>
      <c r="IK17668" s="1009"/>
      <c r="IL17668" s="1009"/>
      <c r="IM17668" s="1009"/>
    </row>
    <row r="17669" spans="17:247" x14ac:dyDescent="0.25">
      <c r="Q17669" s="1333"/>
      <c r="R17669" s="1333"/>
      <c r="S17669" s="669"/>
      <c r="T17669" s="669"/>
      <c r="U17669" s="669"/>
      <c r="AG17669" s="873"/>
      <c r="AN17669" s="669"/>
      <c r="IG17669" s="1009"/>
      <c r="IH17669" s="1009"/>
      <c r="II17669" s="1009"/>
      <c r="IJ17669" s="1009"/>
      <c r="IK17669" s="1009"/>
      <c r="IL17669" s="1009"/>
      <c r="IM17669" s="1009"/>
    </row>
    <row r="17670" spans="17:247" x14ac:dyDescent="0.25">
      <c r="Q17670" s="1333"/>
      <c r="R17670" s="1333"/>
      <c r="S17670" s="669"/>
      <c r="T17670" s="669"/>
      <c r="U17670" s="669"/>
      <c r="AG17670" s="873"/>
      <c r="AN17670" s="669"/>
      <c r="IG17670" s="1009"/>
      <c r="IH17670" s="1009"/>
      <c r="II17670" s="1009"/>
      <c r="IJ17670" s="1009"/>
      <c r="IK17670" s="1009"/>
      <c r="IL17670" s="1009"/>
      <c r="IM17670" s="1009"/>
    </row>
    <row r="17671" spans="17:247" x14ac:dyDescent="0.25">
      <c r="Q17671" s="1333"/>
      <c r="R17671" s="1333"/>
      <c r="S17671" s="669"/>
      <c r="T17671" s="669"/>
      <c r="U17671" s="669"/>
      <c r="AG17671" s="873"/>
      <c r="AN17671" s="669"/>
      <c r="IG17671" s="1009"/>
      <c r="IH17671" s="1009"/>
      <c r="II17671" s="1009"/>
      <c r="IJ17671" s="1009"/>
      <c r="IK17671" s="1009"/>
      <c r="IL17671" s="1009"/>
      <c r="IM17671" s="1009"/>
    </row>
    <row r="17672" spans="17:247" x14ac:dyDescent="0.25">
      <c r="Q17672" s="1333"/>
      <c r="R17672" s="1333"/>
      <c r="S17672" s="669"/>
      <c r="T17672" s="669"/>
      <c r="U17672" s="669"/>
      <c r="AG17672" s="873"/>
      <c r="AN17672" s="669"/>
      <c r="IG17672" s="1009"/>
      <c r="IH17672" s="1009"/>
      <c r="II17672" s="1009"/>
      <c r="IJ17672" s="1009"/>
      <c r="IK17672" s="1009"/>
      <c r="IL17672" s="1009"/>
      <c r="IM17672" s="1009"/>
    </row>
    <row r="17673" spans="17:247" x14ac:dyDescent="0.25">
      <c r="Q17673" s="1333"/>
      <c r="R17673" s="1333"/>
      <c r="S17673" s="669"/>
      <c r="T17673" s="669"/>
      <c r="U17673" s="669"/>
      <c r="AG17673" s="873"/>
      <c r="AN17673" s="669"/>
      <c r="IG17673" s="1009"/>
      <c r="IH17673" s="1009"/>
      <c r="II17673" s="1009"/>
      <c r="IJ17673" s="1009"/>
      <c r="IK17673" s="1009"/>
      <c r="IL17673" s="1009"/>
      <c r="IM17673" s="1009"/>
    </row>
    <row r="17674" spans="17:247" x14ac:dyDescent="0.25">
      <c r="Q17674" s="1333"/>
      <c r="R17674" s="1333"/>
      <c r="S17674" s="669"/>
      <c r="T17674" s="669"/>
      <c r="U17674" s="669"/>
      <c r="AG17674" s="873"/>
      <c r="AN17674" s="669"/>
      <c r="IG17674" s="1009"/>
      <c r="IH17674" s="1009"/>
      <c r="II17674" s="1009"/>
      <c r="IJ17674" s="1009"/>
      <c r="IK17674" s="1009"/>
      <c r="IL17674" s="1009"/>
      <c r="IM17674" s="1009"/>
    </row>
    <row r="17675" spans="17:247" x14ac:dyDescent="0.25">
      <c r="Q17675" s="1333"/>
      <c r="R17675" s="1333"/>
      <c r="S17675" s="669"/>
      <c r="T17675" s="669"/>
      <c r="U17675" s="669"/>
      <c r="AG17675" s="873"/>
      <c r="AN17675" s="669"/>
      <c r="IG17675" s="1009"/>
      <c r="IH17675" s="1009"/>
      <c r="II17675" s="1009"/>
      <c r="IJ17675" s="1009"/>
      <c r="IK17675" s="1009"/>
      <c r="IL17675" s="1009"/>
      <c r="IM17675" s="1009"/>
    </row>
    <row r="17676" spans="17:247" x14ac:dyDescent="0.25">
      <c r="Q17676" s="1333"/>
      <c r="R17676" s="1333"/>
      <c r="S17676" s="669"/>
      <c r="T17676" s="669"/>
      <c r="U17676" s="669"/>
      <c r="AG17676" s="873"/>
      <c r="AN17676" s="669"/>
      <c r="IG17676" s="1009"/>
      <c r="IH17676" s="1009"/>
      <c r="II17676" s="1009"/>
      <c r="IJ17676" s="1009"/>
      <c r="IK17676" s="1009"/>
      <c r="IL17676" s="1009"/>
      <c r="IM17676" s="1009"/>
    </row>
    <row r="17677" spans="17:247" x14ac:dyDescent="0.25">
      <c r="Q17677" s="1333"/>
      <c r="R17677" s="1333"/>
      <c r="S17677" s="669"/>
      <c r="T17677" s="669"/>
      <c r="U17677" s="669"/>
      <c r="AG17677" s="873"/>
      <c r="AN17677" s="669"/>
      <c r="IG17677" s="1009"/>
      <c r="IH17677" s="1009"/>
      <c r="II17677" s="1009"/>
      <c r="IJ17677" s="1009"/>
      <c r="IK17677" s="1009"/>
      <c r="IL17677" s="1009"/>
      <c r="IM17677" s="1009"/>
    </row>
    <row r="17678" spans="17:247" x14ac:dyDescent="0.25">
      <c r="Q17678" s="1333"/>
      <c r="R17678" s="1333"/>
      <c r="S17678" s="669"/>
      <c r="T17678" s="669"/>
      <c r="U17678" s="669"/>
      <c r="AG17678" s="873"/>
      <c r="AN17678" s="669"/>
      <c r="IG17678" s="1009"/>
      <c r="IH17678" s="1009"/>
      <c r="II17678" s="1009"/>
      <c r="IJ17678" s="1009"/>
      <c r="IK17678" s="1009"/>
      <c r="IL17678" s="1009"/>
      <c r="IM17678" s="1009"/>
    </row>
    <row r="17679" spans="17:247" x14ac:dyDescent="0.25">
      <c r="Q17679" s="1333"/>
      <c r="R17679" s="1333"/>
      <c r="S17679" s="669"/>
      <c r="T17679" s="669"/>
      <c r="U17679" s="669"/>
      <c r="AG17679" s="873"/>
      <c r="AN17679" s="669"/>
      <c r="IG17679" s="1009"/>
      <c r="IH17679" s="1009"/>
      <c r="II17679" s="1009"/>
      <c r="IJ17679" s="1009"/>
      <c r="IK17679" s="1009"/>
      <c r="IL17679" s="1009"/>
      <c r="IM17679" s="1009"/>
    </row>
    <row r="17680" spans="17:247" x14ac:dyDescent="0.25">
      <c r="Q17680" s="1333"/>
      <c r="R17680" s="1333"/>
      <c r="S17680" s="669"/>
      <c r="T17680" s="669"/>
      <c r="U17680" s="669"/>
      <c r="AG17680" s="873"/>
      <c r="AN17680" s="669"/>
      <c r="IG17680" s="1009"/>
      <c r="IH17680" s="1009"/>
      <c r="II17680" s="1009"/>
      <c r="IJ17680" s="1009"/>
      <c r="IK17680" s="1009"/>
      <c r="IL17680" s="1009"/>
      <c r="IM17680" s="1009"/>
    </row>
    <row r="17681" spans="17:247" x14ac:dyDescent="0.25">
      <c r="Q17681" s="1333"/>
      <c r="R17681" s="1333"/>
      <c r="S17681" s="669"/>
      <c r="T17681" s="669"/>
      <c r="U17681" s="669"/>
      <c r="AG17681" s="873"/>
      <c r="AN17681" s="669"/>
      <c r="IG17681" s="1009"/>
      <c r="IH17681" s="1009"/>
      <c r="II17681" s="1009"/>
      <c r="IJ17681" s="1009"/>
      <c r="IK17681" s="1009"/>
      <c r="IL17681" s="1009"/>
      <c r="IM17681" s="1009"/>
    </row>
    <row r="17682" spans="17:247" x14ac:dyDescent="0.25">
      <c r="Q17682" s="1333"/>
      <c r="R17682" s="1333"/>
      <c r="S17682" s="669"/>
      <c r="T17682" s="669"/>
      <c r="U17682" s="669"/>
      <c r="AG17682" s="873"/>
      <c r="AN17682" s="669"/>
      <c r="IG17682" s="1009"/>
      <c r="IH17682" s="1009"/>
      <c r="II17682" s="1009"/>
      <c r="IJ17682" s="1009"/>
      <c r="IK17682" s="1009"/>
      <c r="IL17682" s="1009"/>
      <c r="IM17682" s="1009"/>
    </row>
    <row r="17683" spans="17:247" x14ac:dyDescent="0.25">
      <c r="Q17683" s="1333"/>
      <c r="R17683" s="1333"/>
      <c r="S17683" s="669"/>
      <c r="T17683" s="669"/>
      <c r="U17683" s="669"/>
      <c r="AG17683" s="873"/>
      <c r="AN17683" s="669"/>
      <c r="IG17683" s="1009"/>
      <c r="IH17683" s="1009"/>
      <c r="II17683" s="1009"/>
      <c r="IJ17683" s="1009"/>
      <c r="IK17683" s="1009"/>
      <c r="IL17683" s="1009"/>
      <c r="IM17683" s="1009"/>
    </row>
    <row r="17684" spans="17:247" x14ac:dyDescent="0.25">
      <c r="Q17684" s="1333"/>
      <c r="R17684" s="1333"/>
      <c r="S17684" s="669"/>
      <c r="T17684" s="669"/>
      <c r="U17684" s="669"/>
      <c r="AG17684" s="873"/>
      <c r="AN17684" s="669"/>
      <c r="IG17684" s="1009"/>
      <c r="IH17684" s="1009"/>
      <c r="II17684" s="1009"/>
      <c r="IJ17684" s="1009"/>
      <c r="IK17684" s="1009"/>
      <c r="IL17684" s="1009"/>
      <c r="IM17684" s="1009"/>
    </row>
    <row r="17685" spans="17:247" x14ac:dyDescent="0.25">
      <c r="Q17685" s="1333"/>
      <c r="R17685" s="1333"/>
      <c r="S17685" s="669"/>
      <c r="T17685" s="669"/>
      <c r="U17685" s="669"/>
      <c r="AG17685" s="873"/>
      <c r="AN17685" s="669"/>
      <c r="IG17685" s="1009"/>
      <c r="IH17685" s="1009"/>
      <c r="II17685" s="1009"/>
      <c r="IJ17685" s="1009"/>
      <c r="IK17685" s="1009"/>
      <c r="IL17685" s="1009"/>
      <c r="IM17685" s="1009"/>
    </row>
    <row r="17686" spans="17:247" x14ac:dyDescent="0.25">
      <c r="Q17686" s="1333"/>
      <c r="R17686" s="1333"/>
      <c r="S17686" s="669"/>
      <c r="T17686" s="669"/>
      <c r="U17686" s="669"/>
      <c r="AG17686" s="873"/>
      <c r="AN17686" s="669"/>
      <c r="IG17686" s="1009"/>
      <c r="IH17686" s="1009"/>
      <c r="II17686" s="1009"/>
      <c r="IJ17686" s="1009"/>
      <c r="IK17686" s="1009"/>
      <c r="IL17686" s="1009"/>
      <c r="IM17686" s="1009"/>
    </row>
    <row r="17687" spans="17:247" x14ac:dyDescent="0.25">
      <c r="Q17687" s="1333"/>
      <c r="R17687" s="1333"/>
      <c r="S17687" s="669"/>
      <c r="T17687" s="669"/>
      <c r="U17687" s="669"/>
      <c r="AG17687" s="873"/>
      <c r="AN17687" s="669"/>
      <c r="IG17687" s="1009"/>
      <c r="IH17687" s="1009"/>
      <c r="II17687" s="1009"/>
      <c r="IJ17687" s="1009"/>
      <c r="IK17687" s="1009"/>
      <c r="IL17687" s="1009"/>
      <c r="IM17687" s="1009"/>
    </row>
    <row r="17688" spans="17:247" x14ac:dyDescent="0.25">
      <c r="Q17688" s="1333"/>
      <c r="R17688" s="1333"/>
      <c r="S17688" s="669"/>
      <c r="T17688" s="669"/>
      <c r="U17688" s="669"/>
      <c r="AG17688" s="873"/>
      <c r="AN17688" s="669"/>
      <c r="IG17688" s="1009"/>
      <c r="IH17688" s="1009"/>
      <c r="II17688" s="1009"/>
      <c r="IJ17688" s="1009"/>
      <c r="IK17688" s="1009"/>
      <c r="IL17688" s="1009"/>
      <c r="IM17688" s="1009"/>
    </row>
    <row r="17689" spans="17:247" x14ac:dyDescent="0.25">
      <c r="Q17689" s="1333"/>
      <c r="R17689" s="1333"/>
      <c r="S17689" s="669"/>
      <c r="T17689" s="669"/>
      <c r="U17689" s="669"/>
      <c r="AG17689" s="873"/>
      <c r="AN17689" s="669"/>
      <c r="IG17689" s="1009"/>
      <c r="IH17689" s="1009"/>
      <c r="II17689" s="1009"/>
      <c r="IJ17689" s="1009"/>
      <c r="IK17689" s="1009"/>
      <c r="IL17689" s="1009"/>
      <c r="IM17689" s="1009"/>
    </row>
    <row r="17690" spans="17:247" x14ac:dyDescent="0.25">
      <c r="Q17690" s="1333"/>
      <c r="R17690" s="1333"/>
      <c r="S17690" s="669"/>
      <c r="T17690" s="669"/>
      <c r="U17690" s="669"/>
      <c r="AG17690" s="873"/>
      <c r="AN17690" s="669"/>
      <c r="IG17690" s="1009"/>
      <c r="IH17690" s="1009"/>
      <c r="II17690" s="1009"/>
      <c r="IJ17690" s="1009"/>
      <c r="IK17690" s="1009"/>
      <c r="IL17690" s="1009"/>
      <c r="IM17690" s="1009"/>
    </row>
    <row r="17691" spans="17:247" x14ac:dyDescent="0.25">
      <c r="Q17691" s="1333"/>
      <c r="R17691" s="1333"/>
      <c r="S17691" s="669"/>
      <c r="T17691" s="669"/>
      <c r="U17691" s="669"/>
      <c r="AG17691" s="873"/>
      <c r="AN17691" s="669"/>
      <c r="IG17691" s="1009"/>
      <c r="IH17691" s="1009"/>
      <c r="II17691" s="1009"/>
      <c r="IJ17691" s="1009"/>
      <c r="IK17691" s="1009"/>
      <c r="IL17691" s="1009"/>
      <c r="IM17691" s="1009"/>
    </row>
    <row r="17692" spans="17:247" x14ac:dyDescent="0.25">
      <c r="Q17692" s="1333"/>
      <c r="R17692" s="1333"/>
      <c r="S17692" s="669"/>
      <c r="T17692" s="669"/>
      <c r="U17692" s="669"/>
      <c r="AG17692" s="873"/>
      <c r="AN17692" s="669"/>
      <c r="IG17692" s="1009"/>
      <c r="IH17692" s="1009"/>
      <c r="II17692" s="1009"/>
      <c r="IJ17692" s="1009"/>
      <c r="IK17692" s="1009"/>
      <c r="IL17692" s="1009"/>
      <c r="IM17692" s="1009"/>
    </row>
    <row r="17693" spans="17:247" x14ac:dyDescent="0.25">
      <c r="Q17693" s="1333"/>
      <c r="R17693" s="1333"/>
      <c r="S17693" s="669"/>
      <c r="T17693" s="669"/>
      <c r="U17693" s="669"/>
      <c r="AG17693" s="873"/>
      <c r="AN17693" s="669"/>
      <c r="IG17693" s="1009"/>
      <c r="IH17693" s="1009"/>
      <c r="II17693" s="1009"/>
      <c r="IJ17693" s="1009"/>
      <c r="IK17693" s="1009"/>
      <c r="IL17693" s="1009"/>
      <c r="IM17693" s="1009"/>
    </row>
    <row r="17694" spans="17:247" x14ac:dyDescent="0.25">
      <c r="Q17694" s="1333"/>
      <c r="R17694" s="1333"/>
      <c r="S17694" s="669"/>
      <c r="T17694" s="669"/>
      <c r="U17694" s="669"/>
      <c r="AG17694" s="873"/>
      <c r="AN17694" s="669"/>
      <c r="IG17694" s="1009"/>
      <c r="IH17694" s="1009"/>
      <c r="II17694" s="1009"/>
      <c r="IJ17694" s="1009"/>
      <c r="IK17694" s="1009"/>
      <c r="IL17694" s="1009"/>
      <c r="IM17694" s="1009"/>
    </row>
    <row r="17695" spans="17:247" x14ac:dyDescent="0.25">
      <c r="Q17695" s="1333"/>
      <c r="R17695" s="1333"/>
      <c r="S17695" s="669"/>
      <c r="T17695" s="669"/>
      <c r="U17695" s="669"/>
      <c r="AG17695" s="873"/>
      <c r="AN17695" s="669"/>
      <c r="IG17695" s="1009"/>
      <c r="IH17695" s="1009"/>
      <c r="II17695" s="1009"/>
      <c r="IJ17695" s="1009"/>
      <c r="IK17695" s="1009"/>
      <c r="IL17695" s="1009"/>
      <c r="IM17695" s="1009"/>
    </row>
    <row r="17696" spans="17:247" x14ac:dyDescent="0.25">
      <c r="Q17696" s="1333"/>
      <c r="R17696" s="1333"/>
      <c r="S17696" s="669"/>
      <c r="T17696" s="669"/>
      <c r="U17696" s="669"/>
      <c r="AG17696" s="873"/>
      <c r="AN17696" s="669"/>
      <c r="IG17696" s="1009"/>
      <c r="IH17696" s="1009"/>
      <c r="II17696" s="1009"/>
      <c r="IJ17696" s="1009"/>
      <c r="IK17696" s="1009"/>
      <c r="IL17696" s="1009"/>
      <c r="IM17696" s="1009"/>
    </row>
    <row r="17697" spans="17:247" x14ac:dyDescent="0.25">
      <c r="Q17697" s="1333"/>
      <c r="R17697" s="1333"/>
      <c r="S17697" s="669"/>
      <c r="T17697" s="669"/>
      <c r="U17697" s="669"/>
      <c r="AG17697" s="873"/>
      <c r="AN17697" s="669"/>
      <c r="IG17697" s="1009"/>
      <c r="IH17697" s="1009"/>
      <c r="II17697" s="1009"/>
      <c r="IJ17697" s="1009"/>
      <c r="IK17697" s="1009"/>
      <c r="IL17697" s="1009"/>
      <c r="IM17697" s="1009"/>
    </row>
    <row r="17698" spans="17:247" x14ac:dyDescent="0.25">
      <c r="Q17698" s="1333"/>
      <c r="R17698" s="1333"/>
      <c r="S17698" s="669"/>
      <c r="T17698" s="669"/>
      <c r="U17698" s="669"/>
      <c r="AG17698" s="873"/>
      <c r="AN17698" s="669"/>
      <c r="IG17698" s="1009"/>
      <c r="IH17698" s="1009"/>
      <c r="II17698" s="1009"/>
      <c r="IJ17698" s="1009"/>
      <c r="IK17698" s="1009"/>
      <c r="IL17698" s="1009"/>
      <c r="IM17698" s="1009"/>
    </row>
    <row r="17699" spans="17:247" x14ac:dyDescent="0.25">
      <c r="Q17699" s="1333"/>
      <c r="R17699" s="1333"/>
      <c r="S17699" s="669"/>
      <c r="T17699" s="669"/>
      <c r="U17699" s="669"/>
      <c r="AG17699" s="873"/>
      <c r="AN17699" s="669"/>
      <c r="IG17699" s="1009"/>
      <c r="IH17699" s="1009"/>
      <c r="II17699" s="1009"/>
      <c r="IJ17699" s="1009"/>
      <c r="IK17699" s="1009"/>
      <c r="IL17699" s="1009"/>
      <c r="IM17699" s="1009"/>
    </row>
    <row r="17700" spans="17:247" x14ac:dyDescent="0.25">
      <c r="Q17700" s="1333"/>
      <c r="R17700" s="1333"/>
      <c r="S17700" s="669"/>
      <c r="T17700" s="669"/>
      <c r="U17700" s="669"/>
      <c r="AG17700" s="873"/>
      <c r="AN17700" s="669"/>
      <c r="IG17700" s="1009"/>
      <c r="IH17700" s="1009"/>
      <c r="II17700" s="1009"/>
      <c r="IJ17700" s="1009"/>
      <c r="IK17700" s="1009"/>
      <c r="IL17700" s="1009"/>
      <c r="IM17700" s="1009"/>
    </row>
    <row r="17701" spans="17:247" x14ac:dyDescent="0.25">
      <c r="Q17701" s="1333"/>
      <c r="R17701" s="1333"/>
      <c r="S17701" s="669"/>
      <c r="T17701" s="669"/>
      <c r="U17701" s="669"/>
      <c r="AG17701" s="873"/>
      <c r="AN17701" s="669"/>
      <c r="IG17701" s="1009"/>
      <c r="IH17701" s="1009"/>
      <c r="II17701" s="1009"/>
      <c r="IJ17701" s="1009"/>
      <c r="IK17701" s="1009"/>
      <c r="IL17701" s="1009"/>
      <c r="IM17701" s="1009"/>
    </row>
    <row r="17702" spans="17:247" x14ac:dyDescent="0.25">
      <c r="Q17702" s="1333"/>
      <c r="R17702" s="1333"/>
      <c r="S17702" s="669"/>
      <c r="T17702" s="669"/>
      <c r="U17702" s="669"/>
      <c r="AG17702" s="873"/>
      <c r="AN17702" s="669"/>
      <c r="IG17702" s="1009"/>
      <c r="IH17702" s="1009"/>
      <c r="II17702" s="1009"/>
      <c r="IJ17702" s="1009"/>
      <c r="IK17702" s="1009"/>
      <c r="IL17702" s="1009"/>
      <c r="IM17702" s="1009"/>
    </row>
    <row r="17703" spans="17:247" x14ac:dyDescent="0.25">
      <c r="Q17703" s="1333"/>
      <c r="R17703" s="1333"/>
      <c r="S17703" s="669"/>
      <c r="T17703" s="669"/>
      <c r="U17703" s="669"/>
      <c r="AG17703" s="873"/>
      <c r="AN17703" s="669"/>
      <c r="IG17703" s="1009"/>
      <c r="IH17703" s="1009"/>
      <c r="II17703" s="1009"/>
      <c r="IJ17703" s="1009"/>
      <c r="IK17703" s="1009"/>
      <c r="IL17703" s="1009"/>
      <c r="IM17703" s="1009"/>
    </row>
    <row r="17704" spans="17:247" x14ac:dyDescent="0.25">
      <c r="Q17704" s="1333"/>
      <c r="R17704" s="1333"/>
      <c r="S17704" s="669"/>
      <c r="T17704" s="669"/>
      <c r="U17704" s="669"/>
      <c r="AG17704" s="873"/>
      <c r="AN17704" s="669"/>
      <c r="IG17704" s="1009"/>
      <c r="IH17704" s="1009"/>
      <c r="II17704" s="1009"/>
      <c r="IJ17704" s="1009"/>
      <c r="IK17704" s="1009"/>
      <c r="IL17704" s="1009"/>
      <c r="IM17704" s="1009"/>
    </row>
    <row r="17705" spans="17:247" x14ac:dyDescent="0.25">
      <c r="Q17705" s="1333"/>
      <c r="R17705" s="1333"/>
      <c r="S17705" s="669"/>
      <c r="T17705" s="669"/>
      <c r="U17705" s="669"/>
      <c r="AG17705" s="873"/>
      <c r="AN17705" s="669"/>
      <c r="IG17705" s="1009"/>
      <c r="IH17705" s="1009"/>
      <c r="II17705" s="1009"/>
      <c r="IJ17705" s="1009"/>
      <c r="IK17705" s="1009"/>
      <c r="IL17705" s="1009"/>
      <c r="IM17705" s="1009"/>
    </row>
    <row r="17706" spans="17:247" x14ac:dyDescent="0.25">
      <c r="Q17706" s="1333"/>
      <c r="R17706" s="1333"/>
      <c r="S17706" s="669"/>
      <c r="T17706" s="669"/>
      <c r="U17706" s="669"/>
      <c r="AG17706" s="873"/>
      <c r="AN17706" s="669"/>
      <c r="IG17706" s="1009"/>
      <c r="IH17706" s="1009"/>
      <c r="II17706" s="1009"/>
      <c r="IJ17706" s="1009"/>
      <c r="IK17706" s="1009"/>
      <c r="IL17706" s="1009"/>
      <c r="IM17706" s="1009"/>
    </row>
    <row r="17707" spans="17:247" x14ac:dyDescent="0.25">
      <c r="Q17707" s="1333"/>
      <c r="R17707" s="1333"/>
      <c r="S17707" s="669"/>
      <c r="T17707" s="669"/>
      <c r="U17707" s="669"/>
      <c r="AG17707" s="873"/>
      <c r="AN17707" s="669"/>
      <c r="IG17707" s="1009"/>
      <c r="IH17707" s="1009"/>
      <c r="II17707" s="1009"/>
      <c r="IJ17707" s="1009"/>
      <c r="IK17707" s="1009"/>
      <c r="IL17707" s="1009"/>
      <c r="IM17707" s="1009"/>
    </row>
    <row r="17708" spans="17:247" x14ac:dyDescent="0.25">
      <c r="Q17708" s="1333"/>
      <c r="R17708" s="1333"/>
      <c r="S17708" s="669"/>
      <c r="T17708" s="669"/>
      <c r="U17708" s="669"/>
      <c r="AG17708" s="873"/>
      <c r="AN17708" s="669"/>
      <c r="IG17708" s="1009"/>
      <c r="IH17708" s="1009"/>
      <c r="II17708" s="1009"/>
      <c r="IJ17708" s="1009"/>
      <c r="IK17708" s="1009"/>
      <c r="IL17708" s="1009"/>
      <c r="IM17708" s="1009"/>
    </row>
    <row r="17709" spans="17:247" x14ac:dyDescent="0.25">
      <c r="Q17709" s="1333"/>
      <c r="R17709" s="1333"/>
      <c r="S17709" s="669"/>
      <c r="T17709" s="669"/>
      <c r="U17709" s="669"/>
      <c r="AG17709" s="873"/>
      <c r="AN17709" s="669"/>
      <c r="IG17709" s="1009"/>
      <c r="IH17709" s="1009"/>
      <c r="II17709" s="1009"/>
      <c r="IJ17709" s="1009"/>
      <c r="IK17709" s="1009"/>
      <c r="IL17709" s="1009"/>
      <c r="IM17709" s="1009"/>
    </row>
    <row r="17710" spans="17:247" x14ac:dyDescent="0.25">
      <c r="Q17710" s="1333"/>
      <c r="R17710" s="1333"/>
      <c r="S17710" s="669"/>
      <c r="T17710" s="669"/>
      <c r="U17710" s="669"/>
      <c r="AG17710" s="873"/>
      <c r="AN17710" s="669"/>
      <c r="IG17710" s="1009"/>
      <c r="IH17710" s="1009"/>
      <c r="II17710" s="1009"/>
      <c r="IJ17710" s="1009"/>
      <c r="IK17710" s="1009"/>
      <c r="IL17710" s="1009"/>
      <c r="IM17710" s="1009"/>
    </row>
    <row r="17711" spans="17:247" x14ac:dyDescent="0.25">
      <c r="Q17711" s="1333"/>
      <c r="R17711" s="1333"/>
      <c r="S17711" s="669"/>
      <c r="T17711" s="669"/>
      <c r="U17711" s="669"/>
      <c r="AG17711" s="873"/>
      <c r="AN17711" s="669"/>
      <c r="IG17711" s="1009"/>
      <c r="IH17711" s="1009"/>
      <c r="II17711" s="1009"/>
      <c r="IJ17711" s="1009"/>
      <c r="IK17711" s="1009"/>
      <c r="IL17711" s="1009"/>
      <c r="IM17711" s="1009"/>
    </row>
    <row r="17712" spans="17:247" x14ac:dyDescent="0.25">
      <c r="Q17712" s="1333"/>
      <c r="R17712" s="1333"/>
      <c r="S17712" s="669"/>
      <c r="T17712" s="669"/>
      <c r="U17712" s="669"/>
      <c r="AG17712" s="873"/>
      <c r="AN17712" s="669"/>
      <c r="IG17712" s="1009"/>
      <c r="IH17712" s="1009"/>
      <c r="II17712" s="1009"/>
      <c r="IJ17712" s="1009"/>
      <c r="IK17712" s="1009"/>
      <c r="IL17712" s="1009"/>
      <c r="IM17712" s="1009"/>
    </row>
    <row r="17713" spans="17:247" x14ac:dyDescent="0.25">
      <c r="Q17713" s="1333"/>
      <c r="R17713" s="1333"/>
      <c r="S17713" s="669"/>
      <c r="T17713" s="669"/>
      <c r="U17713" s="669"/>
      <c r="AG17713" s="873"/>
      <c r="AN17713" s="669"/>
      <c r="IG17713" s="1009"/>
      <c r="IH17713" s="1009"/>
      <c r="II17713" s="1009"/>
      <c r="IJ17713" s="1009"/>
      <c r="IK17713" s="1009"/>
      <c r="IL17713" s="1009"/>
      <c r="IM17713" s="1009"/>
    </row>
    <row r="17714" spans="17:247" x14ac:dyDescent="0.25">
      <c r="Q17714" s="1333"/>
      <c r="R17714" s="1333"/>
      <c r="S17714" s="669"/>
      <c r="T17714" s="669"/>
      <c r="U17714" s="669"/>
      <c r="AG17714" s="873"/>
      <c r="AN17714" s="669"/>
      <c r="IG17714" s="1009"/>
      <c r="IH17714" s="1009"/>
      <c r="II17714" s="1009"/>
      <c r="IJ17714" s="1009"/>
      <c r="IK17714" s="1009"/>
      <c r="IL17714" s="1009"/>
      <c r="IM17714" s="1009"/>
    </row>
    <row r="17715" spans="17:247" x14ac:dyDescent="0.25">
      <c r="Q17715" s="1333"/>
      <c r="R17715" s="1333"/>
      <c r="S17715" s="669"/>
      <c r="T17715" s="669"/>
      <c r="U17715" s="669"/>
      <c r="AG17715" s="873"/>
      <c r="AN17715" s="669"/>
      <c r="IG17715" s="1009"/>
      <c r="IH17715" s="1009"/>
      <c r="II17715" s="1009"/>
      <c r="IJ17715" s="1009"/>
      <c r="IK17715" s="1009"/>
      <c r="IL17715" s="1009"/>
      <c r="IM17715" s="1009"/>
    </row>
    <row r="17716" spans="17:247" x14ac:dyDescent="0.25">
      <c r="Q17716" s="1333"/>
      <c r="R17716" s="1333"/>
      <c r="S17716" s="669"/>
      <c r="T17716" s="669"/>
      <c r="U17716" s="669"/>
      <c r="AG17716" s="873"/>
      <c r="AN17716" s="669"/>
      <c r="IG17716" s="1009"/>
      <c r="IH17716" s="1009"/>
      <c r="II17716" s="1009"/>
      <c r="IJ17716" s="1009"/>
      <c r="IK17716" s="1009"/>
      <c r="IL17716" s="1009"/>
      <c r="IM17716" s="1009"/>
    </row>
    <row r="17717" spans="17:247" x14ac:dyDescent="0.25">
      <c r="Q17717" s="1333"/>
      <c r="R17717" s="1333"/>
      <c r="S17717" s="669"/>
      <c r="T17717" s="669"/>
      <c r="U17717" s="669"/>
      <c r="AG17717" s="873"/>
      <c r="AN17717" s="669"/>
      <c r="IG17717" s="1009"/>
      <c r="IH17717" s="1009"/>
      <c r="II17717" s="1009"/>
      <c r="IJ17717" s="1009"/>
      <c r="IK17717" s="1009"/>
      <c r="IL17717" s="1009"/>
      <c r="IM17717" s="1009"/>
    </row>
    <row r="17718" spans="17:247" x14ac:dyDescent="0.25">
      <c r="Q17718" s="1333"/>
      <c r="R17718" s="1333"/>
      <c r="S17718" s="669"/>
      <c r="T17718" s="669"/>
      <c r="U17718" s="669"/>
      <c r="AG17718" s="873"/>
      <c r="AN17718" s="669"/>
      <c r="IG17718" s="1009"/>
      <c r="IH17718" s="1009"/>
      <c r="II17718" s="1009"/>
      <c r="IJ17718" s="1009"/>
      <c r="IK17718" s="1009"/>
      <c r="IL17718" s="1009"/>
      <c r="IM17718" s="1009"/>
    </row>
    <row r="17719" spans="17:247" x14ac:dyDescent="0.25">
      <c r="Q17719" s="1333"/>
      <c r="R17719" s="1333"/>
      <c r="S17719" s="669"/>
      <c r="T17719" s="669"/>
      <c r="U17719" s="669"/>
      <c r="AG17719" s="873"/>
      <c r="AN17719" s="669"/>
      <c r="IG17719" s="1009"/>
      <c r="IH17719" s="1009"/>
      <c r="II17719" s="1009"/>
      <c r="IJ17719" s="1009"/>
      <c r="IK17719" s="1009"/>
      <c r="IL17719" s="1009"/>
      <c r="IM17719" s="1009"/>
    </row>
    <row r="17720" spans="17:247" x14ac:dyDescent="0.25">
      <c r="Q17720" s="1333"/>
      <c r="R17720" s="1333"/>
      <c r="S17720" s="669"/>
      <c r="T17720" s="669"/>
      <c r="U17720" s="669"/>
      <c r="AG17720" s="873"/>
      <c r="AN17720" s="669"/>
      <c r="IG17720" s="1009"/>
      <c r="IH17720" s="1009"/>
      <c r="II17720" s="1009"/>
      <c r="IJ17720" s="1009"/>
      <c r="IK17720" s="1009"/>
      <c r="IL17720" s="1009"/>
      <c r="IM17720" s="1009"/>
    </row>
    <row r="17721" spans="17:247" x14ac:dyDescent="0.25">
      <c r="Q17721" s="1333"/>
      <c r="R17721" s="1333"/>
      <c r="S17721" s="669"/>
      <c r="T17721" s="669"/>
      <c r="U17721" s="669"/>
      <c r="AG17721" s="873"/>
      <c r="AN17721" s="669"/>
      <c r="IG17721" s="1009"/>
      <c r="IH17721" s="1009"/>
      <c r="II17721" s="1009"/>
      <c r="IJ17721" s="1009"/>
      <c r="IK17721" s="1009"/>
      <c r="IL17721" s="1009"/>
      <c r="IM17721" s="1009"/>
    </row>
    <row r="17722" spans="17:247" x14ac:dyDescent="0.25">
      <c r="Q17722" s="1333"/>
      <c r="R17722" s="1333"/>
      <c r="S17722" s="669"/>
      <c r="T17722" s="669"/>
      <c r="U17722" s="669"/>
      <c r="AG17722" s="873"/>
      <c r="AN17722" s="669"/>
      <c r="IG17722" s="1009"/>
      <c r="IH17722" s="1009"/>
      <c r="II17722" s="1009"/>
      <c r="IJ17722" s="1009"/>
      <c r="IK17722" s="1009"/>
      <c r="IL17722" s="1009"/>
      <c r="IM17722" s="1009"/>
    </row>
    <row r="17723" spans="17:247" x14ac:dyDescent="0.25">
      <c r="Q17723" s="1333"/>
      <c r="R17723" s="1333"/>
      <c r="S17723" s="669"/>
      <c r="T17723" s="669"/>
      <c r="U17723" s="669"/>
      <c r="AG17723" s="873"/>
      <c r="AN17723" s="669"/>
      <c r="IG17723" s="1009"/>
      <c r="IH17723" s="1009"/>
      <c r="II17723" s="1009"/>
      <c r="IJ17723" s="1009"/>
      <c r="IK17723" s="1009"/>
      <c r="IL17723" s="1009"/>
      <c r="IM17723" s="1009"/>
    </row>
    <row r="17724" spans="17:247" x14ac:dyDescent="0.25">
      <c r="Q17724" s="1333"/>
      <c r="R17724" s="1333"/>
      <c r="S17724" s="669"/>
      <c r="T17724" s="669"/>
      <c r="U17724" s="669"/>
      <c r="AG17724" s="873"/>
      <c r="AN17724" s="669"/>
      <c r="IG17724" s="1009"/>
      <c r="IH17724" s="1009"/>
      <c r="II17724" s="1009"/>
      <c r="IJ17724" s="1009"/>
      <c r="IK17724" s="1009"/>
      <c r="IL17724" s="1009"/>
      <c r="IM17724" s="1009"/>
    </row>
    <row r="17725" spans="17:247" x14ac:dyDescent="0.25">
      <c r="Q17725" s="1333"/>
      <c r="R17725" s="1333"/>
      <c r="S17725" s="669"/>
      <c r="T17725" s="669"/>
      <c r="U17725" s="669"/>
      <c r="AG17725" s="873"/>
      <c r="AN17725" s="669"/>
      <c r="IG17725" s="1009"/>
      <c r="IH17725" s="1009"/>
      <c r="II17725" s="1009"/>
      <c r="IJ17725" s="1009"/>
      <c r="IK17725" s="1009"/>
      <c r="IL17725" s="1009"/>
      <c r="IM17725" s="1009"/>
    </row>
    <row r="17726" spans="17:247" x14ac:dyDescent="0.25">
      <c r="Q17726" s="1333"/>
      <c r="R17726" s="1333"/>
      <c r="S17726" s="669"/>
      <c r="T17726" s="669"/>
      <c r="U17726" s="669"/>
      <c r="AG17726" s="873"/>
      <c r="AN17726" s="669"/>
      <c r="IG17726" s="1009"/>
      <c r="IH17726" s="1009"/>
      <c r="II17726" s="1009"/>
      <c r="IJ17726" s="1009"/>
      <c r="IK17726" s="1009"/>
      <c r="IL17726" s="1009"/>
      <c r="IM17726" s="1009"/>
    </row>
    <row r="17727" spans="17:247" x14ac:dyDescent="0.25">
      <c r="Q17727" s="1333"/>
      <c r="R17727" s="1333"/>
      <c r="S17727" s="669"/>
      <c r="T17727" s="669"/>
      <c r="U17727" s="669"/>
      <c r="AG17727" s="873"/>
      <c r="AN17727" s="669"/>
      <c r="IG17727" s="1009"/>
      <c r="IH17727" s="1009"/>
      <c r="II17727" s="1009"/>
      <c r="IJ17727" s="1009"/>
      <c r="IK17727" s="1009"/>
      <c r="IL17727" s="1009"/>
      <c r="IM17727" s="1009"/>
    </row>
    <row r="17728" spans="17:247" x14ac:dyDescent="0.25">
      <c r="Q17728" s="1333"/>
      <c r="R17728" s="1333"/>
      <c r="S17728" s="669"/>
      <c r="T17728" s="669"/>
      <c r="U17728" s="669"/>
      <c r="AG17728" s="873"/>
      <c r="AN17728" s="669"/>
      <c r="IG17728" s="1009"/>
      <c r="IH17728" s="1009"/>
      <c r="II17728" s="1009"/>
      <c r="IJ17728" s="1009"/>
      <c r="IK17728" s="1009"/>
      <c r="IL17728" s="1009"/>
      <c r="IM17728" s="1009"/>
    </row>
    <row r="17729" spans="17:247" x14ac:dyDescent="0.25">
      <c r="Q17729" s="1333"/>
      <c r="R17729" s="1333"/>
      <c r="S17729" s="669"/>
      <c r="T17729" s="669"/>
      <c r="U17729" s="669"/>
      <c r="AG17729" s="873"/>
      <c r="AN17729" s="669"/>
      <c r="IG17729" s="1009"/>
      <c r="IH17729" s="1009"/>
      <c r="II17729" s="1009"/>
      <c r="IJ17729" s="1009"/>
      <c r="IK17729" s="1009"/>
      <c r="IL17729" s="1009"/>
      <c r="IM17729" s="1009"/>
    </row>
    <row r="17730" spans="17:247" x14ac:dyDescent="0.25">
      <c r="Q17730" s="1333"/>
      <c r="R17730" s="1333"/>
      <c r="S17730" s="669"/>
      <c r="T17730" s="669"/>
      <c r="U17730" s="669"/>
      <c r="AG17730" s="873"/>
      <c r="AN17730" s="669"/>
      <c r="IG17730" s="1009"/>
      <c r="IH17730" s="1009"/>
      <c r="II17730" s="1009"/>
      <c r="IJ17730" s="1009"/>
      <c r="IK17730" s="1009"/>
      <c r="IL17730" s="1009"/>
      <c r="IM17730" s="1009"/>
    </row>
    <row r="17731" spans="17:247" x14ac:dyDescent="0.25">
      <c r="Q17731" s="1333"/>
      <c r="R17731" s="1333"/>
      <c r="S17731" s="669"/>
      <c r="T17731" s="669"/>
      <c r="U17731" s="669"/>
      <c r="AG17731" s="873"/>
      <c r="AN17731" s="669"/>
      <c r="IG17731" s="1009"/>
      <c r="IH17731" s="1009"/>
      <c r="II17731" s="1009"/>
      <c r="IJ17731" s="1009"/>
      <c r="IK17731" s="1009"/>
      <c r="IL17731" s="1009"/>
      <c r="IM17731" s="1009"/>
    </row>
    <row r="17732" spans="17:247" x14ac:dyDescent="0.25">
      <c r="Q17732" s="1333"/>
      <c r="R17732" s="1333"/>
      <c r="S17732" s="669"/>
      <c r="T17732" s="669"/>
      <c r="U17732" s="669"/>
      <c r="AG17732" s="873"/>
      <c r="AN17732" s="669"/>
      <c r="IG17732" s="1009"/>
      <c r="IH17732" s="1009"/>
      <c r="II17732" s="1009"/>
      <c r="IJ17732" s="1009"/>
      <c r="IK17732" s="1009"/>
      <c r="IL17732" s="1009"/>
      <c r="IM17732" s="1009"/>
    </row>
    <row r="17733" spans="17:247" x14ac:dyDescent="0.25">
      <c r="Q17733" s="1333"/>
      <c r="R17733" s="1333"/>
      <c r="S17733" s="669"/>
      <c r="T17733" s="669"/>
      <c r="U17733" s="669"/>
      <c r="AG17733" s="873"/>
      <c r="AN17733" s="669"/>
      <c r="IG17733" s="1009"/>
      <c r="IH17733" s="1009"/>
      <c r="II17733" s="1009"/>
      <c r="IJ17733" s="1009"/>
      <c r="IK17733" s="1009"/>
      <c r="IL17733" s="1009"/>
      <c r="IM17733" s="1009"/>
    </row>
    <row r="17734" spans="17:247" x14ac:dyDescent="0.25">
      <c r="Q17734" s="1333"/>
      <c r="R17734" s="1333"/>
      <c r="S17734" s="669"/>
      <c r="T17734" s="669"/>
      <c r="U17734" s="669"/>
      <c r="AG17734" s="873"/>
      <c r="AN17734" s="669"/>
      <c r="IG17734" s="1009"/>
      <c r="IH17734" s="1009"/>
      <c r="II17734" s="1009"/>
      <c r="IJ17734" s="1009"/>
      <c r="IK17734" s="1009"/>
      <c r="IL17734" s="1009"/>
      <c r="IM17734" s="1009"/>
    </row>
    <row r="17735" spans="17:247" x14ac:dyDescent="0.25">
      <c r="Q17735" s="1333"/>
      <c r="R17735" s="1333"/>
      <c r="S17735" s="669"/>
      <c r="T17735" s="669"/>
      <c r="U17735" s="669"/>
      <c r="AG17735" s="873"/>
      <c r="AN17735" s="669"/>
      <c r="IG17735" s="1009"/>
      <c r="IH17735" s="1009"/>
      <c r="II17735" s="1009"/>
      <c r="IJ17735" s="1009"/>
      <c r="IK17735" s="1009"/>
      <c r="IL17735" s="1009"/>
      <c r="IM17735" s="1009"/>
    </row>
    <row r="17736" spans="17:247" x14ac:dyDescent="0.25">
      <c r="Q17736" s="1333"/>
      <c r="R17736" s="1333"/>
      <c r="S17736" s="669"/>
      <c r="T17736" s="669"/>
      <c r="U17736" s="669"/>
      <c r="AG17736" s="873"/>
      <c r="AN17736" s="669"/>
      <c r="IG17736" s="1009"/>
      <c r="IH17736" s="1009"/>
      <c r="II17736" s="1009"/>
      <c r="IJ17736" s="1009"/>
      <c r="IK17736" s="1009"/>
      <c r="IL17736" s="1009"/>
      <c r="IM17736" s="1009"/>
    </row>
    <row r="17737" spans="17:247" x14ac:dyDescent="0.25">
      <c r="Q17737" s="1333"/>
      <c r="R17737" s="1333"/>
      <c r="S17737" s="669"/>
      <c r="T17737" s="669"/>
      <c r="U17737" s="669"/>
      <c r="AG17737" s="873"/>
      <c r="AN17737" s="669"/>
      <c r="IG17737" s="1009"/>
      <c r="IH17737" s="1009"/>
      <c r="II17737" s="1009"/>
      <c r="IJ17737" s="1009"/>
      <c r="IK17737" s="1009"/>
      <c r="IL17737" s="1009"/>
      <c r="IM17737" s="1009"/>
    </row>
    <row r="17738" spans="17:247" x14ac:dyDescent="0.25">
      <c r="Q17738" s="1333"/>
      <c r="R17738" s="1333"/>
      <c r="S17738" s="669"/>
      <c r="T17738" s="669"/>
      <c r="U17738" s="669"/>
      <c r="AG17738" s="873"/>
      <c r="AN17738" s="669"/>
      <c r="IG17738" s="1009"/>
      <c r="IH17738" s="1009"/>
      <c r="II17738" s="1009"/>
      <c r="IJ17738" s="1009"/>
      <c r="IK17738" s="1009"/>
      <c r="IL17738" s="1009"/>
      <c r="IM17738" s="1009"/>
    </row>
    <row r="17739" spans="17:247" x14ac:dyDescent="0.25">
      <c r="Q17739" s="1333"/>
      <c r="R17739" s="1333"/>
      <c r="S17739" s="669"/>
      <c r="T17739" s="669"/>
      <c r="U17739" s="669"/>
      <c r="AG17739" s="873"/>
      <c r="AN17739" s="669"/>
      <c r="IG17739" s="1009"/>
      <c r="IH17739" s="1009"/>
      <c r="II17739" s="1009"/>
      <c r="IJ17739" s="1009"/>
      <c r="IK17739" s="1009"/>
      <c r="IL17739" s="1009"/>
      <c r="IM17739" s="1009"/>
    </row>
    <row r="17740" spans="17:247" x14ac:dyDescent="0.25">
      <c r="Q17740" s="1333"/>
      <c r="R17740" s="1333"/>
      <c r="S17740" s="669"/>
      <c r="T17740" s="669"/>
      <c r="U17740" s="669"/>
      <c r="AG17740" s="873"/>
      <c r="AN17740" s="669"/>
      <c r="IG17740" s="1009"/>
      <c r="IH17740" s="1009"/>
      <c r="II17740" s="1009"/>
      <c r="IJ17740" s="1009"/>
      <c r="IK17740" s="1009"/>
      <c r="IL17740" s="1009"/>
      <c r="IM17740" s="1009"/>
    </row>
    <row r="17741" spans="17:247" x14ac:dyDescent="0.25">
      <c r="Q17741" s="1333"/>
      <c r="R17741" s="1333"/>
      <c r="S17741" s="669"/>
      <c r="T17741" s="669"/>
      <c r="U17741" s="669"/>
      <c r="AG17741" s="873"/>
      <c r="AN17741" s="669"/>
      <c r="IG17741" s="1009"/>
      <c r="IH17741" s="1009"/>
      <c r="II17741" s="1009"/>
      <c r="IJ17741" s="1009"/>
      <c r="IK17741" s="1009"/>
      <c r="IL17741" s="1009"/>
      <c r="IM17741" s="1009"/>
    </row>
    <row r="17742" spans="17:247" x14ac:dyDescent="0.25">
      <c r="Q17742" s="1333"/>
      <c r="R17742" s="1333"/>
      <c r="S17742" s="669"/>
      <c r="T17742" s="669"/>
      <c r="U17742" s="669"/>
      <c r="AG17742" s="873"/>
      <c r="AN17742" s="669"/>
      <c r="IG17742" s="1009"/>
      <c r="IH17742" s="1009"/>
      <c r="II17742" s="1009"/>
      <c r="IJ17742" s="1009"/>
      <c r="IK17742" s="1009"/>
      <c r="IL17742" s="1009"/>
      <c r="IM17742" s="1009"/>
    </row>
    <row r="17743" spans="17:247" x14ac:dyDescent="0.25">
      <c r="Q17743" s="1333"/>
      <c r="R17743" s="1333"/>
      <c r="S17743" s="669"/>
      <c r="T17743" s="669"/>
      <c r="U17743" s="669"/>
      <c r="AG17743" s="873"/>
      <c r="AN17743" s="669"/>
      <c r="IG17743" s="1009"/>
      <c r="IH17743" s="1009"/>
      <c r="II17743" s="1009"/>
      <c r="IJ17743" s="1009"/>
      <c r="IK17743" s="1009"/>
      <c r="IL17743" s="1009"/>
      <c r="IM17743" s="1009"/>
    </row>
    <row r="17744" spans="17:247" x14ac:dyDescent="0.25">
      <c r="Q17744" s="1333"/>
      <c r="R17744" s="1333"/>
      <c r="S17744" s="669"/>
      <c r="T17744" s="669"/>
      <c r="U17744" s="669"/>
      <c r="AG17744" s="873"/>
      <c r="AN17744" s="669"/>
      <c r="IG17744" s="1009"/>
      <c r="IH17744" s="1009"/>
      <c r="II17744" s="1009"/>
      <c r="IJ17744" s="1009"/>
      <c r="IK17744" s="1009"/>
      <c r="IL17744" s="1009"/>
      <c r="IM17744" s="1009"/>
    </row>
    <row r="17745" spans="17:247" x14ac:dyDescent="0.25">
      <c r="Q17745" s="1333"/>
      <c r="R17745" s="1333"/>
      <c r="S17745" s="669"/>
      <c r="T17745" s="669"/>
      <c r="U17745" s="669"/>
      <c r="AG17745" s="873"/>
      <c r="AN17745" s="669"/>
      <c r="IG17745" s="1009"/>
      <c r="IH17745" s="1009"/>
      <c r="II17745" s="1009"/>
      <c r="IJ17745" s="1009"/>
      <c r="IK17745" s="1009"/>
      <c r="IL17745" s="1009"/>
      <c r="IM17745" s="1009"/>
    </row>
    <row r="17746" spans="17:247" x14ac:dyDescent="0.25">
      <c r="Q17746" s="1333"/>
      <c r="R17746" s="1333"/>
      <c r="S17746" s="669"/>
      <c r="T17746" s="669"/>
      <c r="U17746" s="669"/>
      <c r="AG17746" s="873"/>
      <c r="AN17746" s="669"/>
      <c r="IG17746" s="1009"/>
      <c r="IH17746" s="1009"/>
      <c r="II17746" s="1009"/>
      <c r="IJ17746" s="1009"/>
      <c r="IK17746" s="1009"/>
      <c r="IL17746" s="1009"/>
      <c r="IM17746" s="1009"/>
    </row>
    <row r="17747" spans="17:247" x14ac:dyDescent="0.25">
      <c r="Q17747" s="1333"/>
      <c r="R17747" s="1333"/>
      <c r="S17747" s="669"/>
      <c r="T17747" s="669"/>
      <c r="U17747" s="669"/>
      <c r="AG17747" s="873"/>
      <c r="AN17747" s="669"/>
      <c r="IG17747" s="1009"/>
      <c r="IH17747" s="1009"/>
      <c r="II17747" s="1009"/>
      <c r="IJ17747" s="1009"/>
      <c r="IK17747" s="1009"/>
      <c r="IL17747" s="1009"/>
      <c r="IM17747" s="1009"/>
    </row>
    <row r="17748" spans="17:247" x14ac:dyDescent="0.25">
      <c r="Q17748" s="1333"/>
      <c r="R17748" s="1333"/>
      <c r="S17748" s="669"/>
      <c r="T17748" s="669"/>
      <c r="U17748" s="669"/>
      <c r="AG17748" s="873"/>
      <c r="AN17748" s="669"/>
      <c r="IG17748" s="1009"/>
      <c r="IH17748" s="1009"/>
      <c r="II17748" s="1009"/>
      <c r="IJ17748" s="1009"/>
      <c r="IK17748" s="1009"/>
      <c r="IL17748" s="1009"/>
      <c r="IM17748" s="1009"/>
    </row>
    <row r="17749" spans="17:247" x14ac:dyDescent="0.25">
      <c r="Q17749" s="1333"/>
      <c r="R17749" s="1333"/>
      <c r="S17749" s="669"/>
      <c r="T17749" s="669"/>
      <c r="U17749" s="669"/>
      <c r="AG17749" s="873"/>
      <c r="AN17749" s="669"/>
      <c r="IG17749" s="1009"/>
      <c r="IH17749" s="1009"/>
      <c r="II17749" s="1009"/>
      <c r="IJ17749" s="1009"/>
      <c r="IK17749" s="1009"/>
      <c r="IL17749" s="1009"/>
      <c r="IM17749" s="1009"/>
    </row>
    <row r="17750" spans="17:247" x14ac:dyDescent="0.25">
      <c r="Q17750" s="1333"/>
      <c r="R17750" s="1333"/>
      <c r="S17750" s="669"/>
      <c r="T17750" s="669"/>
      <c r="U17750" s="669"/>
      <c r="AG17750" s="873"/>
      <c r="AN17750" s="669"/>
      <c r="IG17750" s="1009"/>
      <c r="IH17750" s="1009"/>
      <c r="II17750" s="1009"/>
      <c r="IJ17750" s="1009"/>
      <c r="IK17750" s="1009"/>
      <c r="IL17750" s="1009"/>
      <c r="IM17750" s="1009"/>
    </row>
    <row r="17751" spans="17:247" x14ac:dyDescent="0.25">
      <c r="Q17751" s="1333"/>
      <c r="R17751" s="1333"/>
      <c r="S17751" s="669"/>
      <c r="T17751" s="669"/>
      <c r="U17751" s="669"/>
      <c r="AG17751" s="873"/>
      <c r="AN17751" s="669"/>
      <c r="IG17751" s="1009"/>
      <c r="IH17751" s="1009"/>
      <c r="II17751" s="1009"/>
      <c r="IJ17751" s="1009"/>
      <c r="IK17751" s="1009"/>
      <c r="IL17751" s="1009"/>
      <c r="IM17751" s="1009"/>
    </row>
    <row r="17752" spans="17:247" x14ac:dyDescent="0.25">
      <c r="Q17752" s="1333"/>
      <c r="R17752" s="1333"/>
      <c r="S17752" s="669"/>
      <c r="T17752" s="669"/>
      <c r="U17752" s="669"/>
      <c r="AG17752" s="873"/>
      <c r="AN17752" s="669"/>
      <c r="IG17752" s="1009"/>
      <c r="IH17752" s="1009"/>
      <c r="II17752" s="1009"/>
      <c r="IJ17752" s="1009"/>
      <c r="IK17752" s="1009"/>
      <c r="IL17752" s="1009"/>
      <c r="IM17752" s="1009"/>
    </row>
    <row r="17753" spans="17:247" x14ac:dyDescent="0.25">
      <c r="Q17753" s="1333"/>
      <c r="R17753" s="1333"/>
      <c r="S17753" s="669"/>
      <c r="T17753" s="669"/>
      <c r="U17753" s="669"/>
      <c r="AG17753" s="873"/>
      <c r="AN17753" s="669"/>
      <c r="IG17753" s="1009"/>
      <c r="IH17753" s="1009"/>
      <c r="II17753" s="1009"/>
      <c r="IJ17753" s="1009"/>
      <c r="IK17753" s="1009"/>
      <c r="IL17753" s="1009"/>
      <c r="IM17753" s="1009"/>
    </row>
    <row r="17754" spans="17:247" x14ac:dyDescent="0.25">
      <c r="Q17754" s="1333"/>
      <c r="R17754" s="1333"/>
      <c r="S17754" s="669"/>
      <c r="T17754" s="669"/>
      <c r="U17754" s="669"/>
      <c r="AG17754" s="873"/>
      <c r="AN17754" s="669"/>
      <c r="IG17754" s="1009"/>
      <c r="IH17754" s="1009"/>
      <c r="II17754" s="1009"/>
      <c r="IJ17754" s="1009"/>
      <c r="IK17754" s="1009"/>
      <c r="IL17754" s="1009"/>
      <c r="IM17754" s="1009"/>
    </row>
    <row r="17755" spans="17:247" x14ac:dyDescent="0.25">
      <c r="Q17755" s="1333"/>
      <c r="R17755" s="1333"/>
      <c r="S17755" s="669"/>
      <c r="T17755" s="669"/>
      <c r="U17755" s="669"/>
      <c r="AG17755" s="873"/>
      <c r="AN17755" s="669"/>
      <c r="IG17755" s="1009"/>
      <c r="IH17755" s="1009"/>
      <c r="II17755" s="1009"/>
      <c r="IJ17755" s="1009"/>
      <c r="IK17755" s="1009"/>
      <c r="IL17755" s="1009"/>
      <c r="IM17755" s="1009"/>
    </row>
    <row r="17756" spans="17:247" x14ac:dyDescent="0.25">
      <c r="Q17756" s="1333"/>
      <c r="R17756" s="1333"/>
      <c r="S17756" s="669"/>
      <c r="T17756" s="669"/>
      <c r="U17756" s="669"/>
      <c r="AG17756" s="873"/>
      <c r="AN17756" s="669"/>
      <c r="IG17756" s="1009"/>
      <c r="IH17756" s="1009"/>
      <c r="II17756" s="1009"/>
      <c r="IJ17756" s="1009"/>
      <c r="IK17756" s="1009"/>
      <c r="IL17756" s="1009"/>
      <c r="IM17756" s="1009"/>
    </row>
    <row r="17757" spans="17:247" x14ac:dyDescent="0.25">
      <c r="Q17757" s="1333"/>
      <c r="R17757" s="1333"/>
      <c r="S17757" s="669"/>
      <c r="T17757" s="669"/>
      <c r="U17757" s="669"/>
      <c r="AG17757" s="873"/>
      <c r="AN17757" s="669"/>
      <c r="IG17757" s="1009"/>
      <c r="IH17757" s="1009"/>
      <c r="II17757" s="1009"/>
      <c r="IJ17757" s="1009"/>
      <c r="IK17757" s="1009"/>
      <c r="IL17757" s="1009"/>
      <c r="IM17757" s="1009"/>
    </row>
    <row r="17758" spans="17:247" x14ac:dyDescent="0.25">
      <c r="Q17758" s="1333"/>
      <c r="R17758" s="1333"/>
      <c r="S17758" s="669"/>
      <c r="T17758" s="669"/>
      <c r="U17758" s="669"/>
      <c r="AG17758" s="873"/>
      <c r="AN17758" s="669"/>
      <c r="IG17758" s="1009"/>
      <c r="IH17758" s="1009"/>
      <c r="II17758" s="1009"/>
      <c r="IJ17758" s="1009"/>
      <c r="IK17758" s="1009"/>
      <c r="IL17758" s="1009"/>
      <c r="IM17758" s="1009"/>
    </row>
    <row r="17759" spans="17:247" x14ac:dyDescent="0.25">
      <c r="Q17759" s="1333"/>
      <c r="R17759" s="1333"/>
      <c r="S17759" s="669"/>
      <c r="T17759" s="669"/>
      <c r="U17759" s="669"/>
      <c r="AG17759" s="873"/>
      <c r="AN17759" s="669"/>
      <c r="IG17759" s="1009"/>
      <c r="IH17759" s="1009"/>
      <c r="II17759" s="1009"/>
      <c r="IJ17759" s="1009"/>
      <c r="IK17759" s="1009"/>
      <c r="IL17759" s="1009"/>
      <c r="IM17759" s="1009"/>
    </row>
    <row r="17760" spans="17:247" x14ac:dyDescent="0.25">
      <c r="Q17760" s="1333"/>
      <c r="R17760" s="1333"/>
      <c r="S17760" s="669"/>
      <c r="T17760" s="669"/>
      <c r="U17760" s="669"/>
      <c r="AG17760" s="873"/>
      <c r="AN17760" s="669"/>
      <c r="IG17760" s="1009"/>
      <c r="IH17760" s="1009"/>
      <c r="II17760" s="1009"/>
      <c r="IJ17760" s="1009"/>
      <c r="IK17760" s="1009"/>
      <c r="IL17760" s="1009"/>
      <c r="IM17760" s="1009"/>
    </row>
    <row r="17761" spans="17:247" x14ac:dyDescent="0.25">
      <c r="Q17761" s="1333"/>
      <c r="R17761" s="1333"/>
      <c r="S17761" s="669"/>
      <c r="T17761" s="669"/>
      <c r="U17761" s="669"/>
      <c r="AG17761" s="873"/>
      <c r="AN17761" s="669"/>
      <c r="IG17761" s="1009"/>
      <c r="IH17761" s="1009"/>
      <c r="II17761" s="1009"/>
      <c r="IJ17761" s="1009"/>
      <c r="IK17761" s="1009"/>
      <c r="IL17761" s="1009"/>
      <c r="IM17761" s="1009"/>
    </row>
    <row r="17762" spans="17:247" x14ac:dyDescent="0.25">
      <c r="Q17762" s="1333"/>
      <c r="R17762" s="1333"/>
      <c r="S17762" s="669"/>
      <c r="T17762" s="669"/>
      <c r="U17762" s="669"/>
      <c r="AG17762" s="873"/>
      <c r="AN17762" s="669"/>
      <c r="IG17762" s="1009"/>
      <c r="IH17762" s="1009"/>
      <c r="II17762" s="1009"/>
      <c r="IJ17762" s="1009"/>
      <c r="IK17762" s="1009"/>
      <c r="IL17762" s="1009"/>
      <c r="IM17762" s="1009"/>
    </row>
    <row r="17763" spans="17:247" x14ac:dyDescent="0.25">
      <c r="Q17763" s="1333"/>
      <c r="R17763" s="1333"/>
      <c r="S17763" s="669"/>
      <c r="T17763" s="669"/>
      <c r="U17763" s="669"/>
      <c r="AG17763" s="873"/>
      <c r="AN17763" s="669"/>
      <c r="IG17763" s="1009"/>
      <c r="IH17763" s="1009"/>
      <c r="II17763" s="1009"/>
      <c r="IJ17763" s="1009"/>
      <c r="IK17763" s="1009"/>
      <c r="IL17763" s="1009"/>
      <c r="IM17763" s="1009"/>
    </row>
    <row r="17764" spans="17:247" x14ac:dyDescent="0.25">
      <c r="Q17764" s="1333"/>
      <c r="R17764" s="1333"/>
      <c r="S17764" s="669"/>
      <c r="T17764" s="669"/>
      <c r="U17764" s="669"/>
      <c r="AG17764" s="873"/>
      <c r="AN17764" s="669"/>
      <c r="IG17764" s="1009"/>
      <c r="IH17764" s="1009"/>
      <c r="II17764" s="1009"/>
      <c r="IJ17764" s="1009"/>
      <c r="IK17764" s="1009"/>
      <c r="IL17764" s="1009"/>
      <c r="IM17764" s="1009"/>
    </row>
    <row r="17765" spans="17:247" x14ac:dyDescent="0.25">
      <c r="Q17765" s="1333"/>
      <c r="R17765" s="1333"/>
      <c r="S17765" s="669"/>
      <c r="T17765" s="669"/>
      <c r="U17765" s="669"/>
      <c r="AG17765" s="873"/>
      <c r="AN17765" s="669"/>
      <c r="IG17765" s="1009"/>
      <c r="IH17765" s="1009"/>
      <c r="II17765" s="1009"/>
      <c r="IJ17765" s="1009"/>
      <c r="IK17765" s="1009"/>
      <c r="IL17765" s="1009"/>
      <c r="IM17765" s="1009"/>
    </row>
    <row r="17766" spans="17:247" x14ac:dyDescent="0.25">
      <c r="Q17766" s="1333"/>
      <c r="R17766" s="1333"/>
      <c r="S17766" s="669"/>
      <c r="T17766" s="669"/>
      <c r="U17766" s="669"/>
      <c r="AG17766" s="873"/>
      <c r="AN17766" s="669"/>
      <c r="IG17766" s="1009"/>
      <c r="IH17766" s="1009"/>
      <c r="II17766" s="1009"/>
      <c r="IJ17766" s="1009"/>
      <c r="IK17766" s="1009"/>
      <c r="IL17766" s="1009"/>
      <c r="IM17766" s="1009"/>
    </row>
    <row r="17767" spans="17:247" x14ac:dyDescent="0.25">
      <c r="Q17767" s="1333"/>
      <c r="R17767" s="1333"/>
      <c r="S17767" s="669"/>
      <c r="T17767" s="669"/>
      <c r="U17767" s="669"/>
      <c r="AG17767" s="873"/>
      <c r="AN17767" s="669"/>
      <c r="IG17767" s="1009"/>
      <c r="IH17767" s="1009"/>
      <c r="II17767" s="1009"/>
      <c r="IJ17767" s="1009"/>
      <c r="IK17767" s="1009"/>
      <c r="IL17767" s="1009"/>
      <c r="IM17767" s="1009"/>
    </row>
    <row r="17768" spans="17:247" x14ac:dyDescent="0.25">
      <c r="Q17768" s="1333"/>
      <c r="R17768" s="1333"/>
      <c r="S17768" s="669"/>
      <c r="T17768" s="669"/>
      <c r="U17768" s="669"/>
      <c r="AG17768" s="873"/>
      <c r="AN17768" s="669"/>
      <c r="IG17768" s="1009"/>
      <c r="IH17768" s="1009"/>
      <c r="II17768" s="1009"/>
      <c r="IJ17768" s="1009"/>
      <c r="IK17768" s="1009"/>
      <c r="IL17768" s="1009"/>
      <c r="IM17768" s="1009"/>
    </row>
    <row r="17769" spans="17:247" x14ac:dyDescent="0.25">
      <c r="Q17769" s="1333"/>
      <c r="R17769" s="1333"/>
      <c r="S17769" s="669"/>
      <c r="T17769" s="669"/>
      <c r="U17769" s="669"/>
      <c r="AG17769" s="873"/>
      <c r="AN17769" s="669"/>
      <c r="IG17769" s="1009"/>
      <c r="IH17769" s="1009"/>
      <c r="II17769" s="1009"/>
      <c r="IJ17769" s="1009"/>
      <c r="IK17769" s="1009"/>
      <c r="IL17769" s="1009"/>
      <c r="IM17769" s="1009"/>
    </row>
    <row r="17770" spans="17:247" x14ac:dyDescent="0.25">
      <c r="Q17770" s="1333"/>
      <c r="R17770" s="1333"/>
      <c r="S17770" s="669"/>
      <c r="T17770" s="669"/>
      <c r="U17770" s="669"/>
      <c r="AG17770" s="873"/>
      <c r="AN17770" s="669"/>
      <c r="IG17770" s="1009"/>
      <c r="IH17770" s="1009"/>
      <c r="II17770" s="1009"/>
      <c r="IJ17770" s="1009"/>
      <c r="IK17770" s="1009"/>
      <c r="IL17770" s="1009"/>
      <c r="IM17770" s="1009"/>
    </row>
    <row r="17771" spans="17:247" x14ac:dyDescent="0.25">
      <c r="Q17771" s="1333"/>
      <c r="R17771" s="1333"/>
      <c r="S17771" s="669"/>
      <c r="T17771" s="669"/>
      <c r="U17771" s="669"/>
      <c r="AG17771" s="873"/>
      <c r="AN17771" s="669"/>
      <c r="IG17771" s="1009"/>
      <c r="IH17771" s="1009"/>
      <c r="II17771" s="1009"/>
      <c r="IJ17771" s="1009"/>
      <c r="IK17771" s="1009"/>
      <c r="IL17771" s="1009"/>
      <c r="IM17771" s="1009"/>
    </row>
    <row r="17772" spans="17:247" x14ac:dyDescent="0.25">
      <c r="Q17772" s="1333"/>
      <c r="R17772" s="1333"/>
      <c r="S17772" s="669"/>
      <c r="T17772" s="669"/>
      <c r="U17772" s="669"/>
      <c r="AG17772" s="873"/>
      <c r="AN17772" s="669"/>
      <c r="IG17772" s="1009"/>
      <c r="IH17772" s="1009"/>
      <c r="II17772" s="1009"/>
      <c r="IJ17772" s="1009"/>
      <c r="IK17772" s="1009"/>
      <c r="IL17772" s="1009"/>
      <c r="IM17772" s="1009"/>
    </row>
    <row r="17773" spans="17:247" x14ac:dyDescent="0.25">
      <c r="Q17773" s="1333"/>
      <c r="R17773" s="1333"/>
      <c r="S17773" s="669"/>
      <c r="T17773" s="669"/>
      <c r="U17773" s="669"/>
      <c r="AG17773" s="873"/>
      <c r="AN17773" s="669"/>
      <c r="IG17773" s="1009"/>
      <c r="IH17773" s="1009"/>
      <c r="II17773" s="1009"/>
      <c r="IJ17773" s="1009"/>
      <c r="IK17773" s="1009"/>
      <c r="IL17773" s="1009"/>
      <c r="IM17773" s="1009"/>
    </row>
    <row r="17774" spans="17:247" x14ac:dyDescent="0.25">
      <c r="Q17774" s="1333"/>
      <c r="R17774" s="1333"/>
      <c r="S17774" s="669"/>
      <c r="T17774" s="669"/>
      <c r="U17774" s="669"/>
      <c r="AG17774" s="873"/>
      <c r="AN17774" s="669"/>
      <c r="IG17774" s="1009"/>
      <c r="IH17774" s="1009"/>
      <c r="II17774" s="1009"/>
      <c r="IJ17774" s="1009"/>
      <c r="IK17774" s="1009"/>
      <c r="IL17774" s="1009"/>
      <c r="IM17774" s="1009"/>
    </row>
    <row r="17775" spans="17:247" x14ac:dyDescent="0.25">
      <c r="Q17775" s="1333"/>
      <c r="R17775" s="1333"/>
      <c r="S17775" s="669"/>
      <c r="T17775" s="669"/>
      <c r="U17775" s="669"/>
      <c r="AG17775" s="873"/>
      <c r="AN17775" s="669"/>
      <c r="IG17775" s="1009"/>
      <c r="IH17775" s="1009"/>
      <c r="II17775" s="1009"/>
      <c r="IJ17775" s="1009"/>
      <c r="IK17775" s="1009"/>
      <c r="IL17775" s="1009"/>
      <c r="IM17775" s="1009"/>
    </row>
    <row r="17776" spans="17:247" x14ac:dyDescent="0.25">
      <c r="Q17776" s="1333"/>
      <c r="R17776" s="1333"/>
      <c r="S17776" s="669"/>
      <c r="T17776" s="669"/>
      <c r="U17776" s="669"/>
      <c r="AG17776" s="873"/>
      <c r="AN17776" s="669"/>
      <c r="IG17776" s="1009"/>
      <c r="IH17776" s="1009"/>
      <c r="II17776" s="1009"/>
      <c r="IJ17776" s="1009"/>
      <c r="IK17776" s="1009"/>
      <c r="IL17776" s="1009"/>
      <c r="IM17776" s="1009"/>
    </row>
    <row r="17777" spans="17:247" x14ac:dyDescent="0.25">
      <c r="Q17777" s="1333"/>
      <c r="R17777" s="1333"/>
      <c r="S17777" s="669"/>
      <c r="T17777" s="669"/>
      <c r="U17777" s="669"/>
      <c r="AG17777" s="873"/>
      <c r="AN17777" s="669"/>
      <c r="IG17777" s="1009"/>
      <c r="IH17777" s="1009"/>
      <c r="II17777" s="1009"/>
      <c r="IJ17777" s="1009"/>
      <c r="IK17777" s="1009"/>
      <c r="IL17777" s="1009"/>
      <c r="IM17777" s="1009"/>
    </row>
    <row r="17778" spans="17:247" x14ac:dyDescent="0.25">
      <c r="Q17778" s="1333"/>
      <c r="R17778" s="1333"/>
      <c r="S17778" s="669"/>
      <c r="T17778" s="669"/>
      <c r="U17778" s="669"/>
      <c r="AG17778" s="873"/>
      <c r="AN17778" s="669"/>
      <c r="IG17778" s="1009"/>
      <c r="IH17778" s="1009"/>
      <c r="II17778" s="1009"/>
      <c r="IJ17778" s="1009"/>
      <c r="IK17778" s="1009"/>
      <c r="IL17778" s="1009"/>
      <c r="IM17778" s="1009"/>
    </row>
    <row r="17779" spans="17:247" x14ac:dyDescent="0.25">
      <c r="Q17779" s="1333"/>
      <c r="R17779" s="1333"/>
      <c r="S17779" s="669"/>
      <c r="T17779" s="669"/>
      <c r="U17779" s="669"/>
      <c r="AG17779" s="873"/>
      <c r="AN17779" s="669"/>
      <c r="IG17779" s="1009"/>
      <c r="IH17779" s="1009"/>
      <c r="II17779" s="1009"/>
      <c r="IJ17779" s="1009"/>
      <c r="IK17779" s="1009"/>
      <c r="IL17779" s="1009"/>
      <c r="IM17779" s="1009"/>
    </row>
    <row r="17780" spans="17:247" x14ac:dyDescent="0.25">
      <c r="Q17780" s="1333"/>
      <c r="R17780" s="1333"/>
      <c r="S17780" s="669"/>
      <c r="T17780" s="669"/>
      <c r="U17780" s="669"/>
      <c r="AG17780" s="873"/>
      <c r="AN17780" s="669"/>
      <c r="IG17780" s="1009"/>
      <c r="IH17780" s="1009"/>
      <c r="II17780" s="1009"/>
      <c r="IJ17780" s="1009"/>
      <c r="IK17780" s="1009"/>
      <c r="IL17780" s="1009"/>
      <c r="IM17780" s="1009"/>
    </row>
    <row r="17781" spans="17:247" x14ac:dyDescent="0.25">
      <c r="Q17781" s="1333"/>
      <c r="R17781" s="1333"/>
      <c r="S17781" s="669"/>
      <c r="T17781" s="669"/>
      <c r="U17781" s="669"/>
      <c r="AG17781" s="873"/>
      <c r="AN17781" s="669"/>
      <c r="IG17781" s="1009"/>
      <c r="IH17781" s="1009"/>
      <c r="II17781" s="1009"/>
      <c r="IJ17781" s="1009"/>
      <c r="IK17781" s="1009"/>
      <c r="IL17781" s="1009"/>
      <c r="IM17781" s="1009"/>
    </row>
    <row r="17782" spans="17:247" x14ac:dyDescent="0.25">
      <c r="Q17782" s="1333"/>
      <c r="R17782" s="1333"/>
      <c r="S17782" s="669"/>
      <c r="T17782" s="669"/>
      <c r="U17782" s="669"/>
      <c r="AG17782" s="873"/>
      <c r="AN17782" s="669"/>
      <c r="IG17782" s="1009"/>
      <c r="IH17782" s="1009"/>
      <c r="II17782" s="1009"/>
      <c r="IJ17782" s="1009"/>
      <c r="IK17782" s="1009"/>
      <c r="IL17782" s="1009"/>
      <c r="IM17782" s="1009"/>
    </row>
    <row r="17783" spans="17:247" x14ac:dyDescent="0.25">
      <c r="Q17783" s="1333"/>
      <c r="R17783" s="1333"/>
      <c r="S17783" s="669"/>
      <c r="T17783" s="669"/>
      <c r="U17783" s="669"/>
      <c r="AG17783" s="873"/>
      <c r="AN17783" s="669"/>
      <c r="IG17783" s="1009"/>
      <c r="IH17783" s="1009"/>
      <c r="II17783" s="1009"/>
      <c r="IJ17783" s="1009"/>
      <c r="IK17783" s="1009"/>
      <c r="IL17783" s="1009"/>
      <c r="IM17783" s="1009"/>
    </row>
    <row r="17784" spans="17:247" x14ac:dyDescent="0.25">
      <c r="Q17784" s="1333"/>
      <c r="R17784" s="1333"/>
      <c r="S17784" s="669"/>
      <c r="T17784" s="669"/>
      <c r="U17784" s="669"/>
      <c r="AG17784" s="873"/>
      <c r="AN17784" s="669"/>
      <c r="IG17784" s="1009"/>
      <c r="IH17784" s="1009"/>
      <c r="II17784" s="1009"/>
      <c r="IJ17784" s="1009"/>
      <c r="IK17784" s="1009"/>
      <c r="IL17784" s="1009"/>
      <c r="IM17784" s="1009"/>
    </row>
    <row r="17785" spans="17:247" x14ac:dyDescent="0.25">
      <c r="Q17785" s="1333"/>
      <c r="R17785" s="1333"/>
      <c r="S17785" s="669"/>
      <c r="T17785" s="669"/>
      <c r="U17785" s="669"/>
      <c r="AG17785" s="873"/>
      <c r="AN17785" s="669"/>
      <c r="IG17785" s="1009"/>
      <c r="IH17785" s="1009"/>
      <c r="II17785" s="1009"/>
      <c r="IJ17785" s="1009"/>
      <c r="IK17785" s="1009"/>
      <c r="IL17785" s="1009"/>
      <c r="IM17785" s="1009"/>
    </row>
    <row r="17786" spans="17:247" x14ac:dyDescent="0.25">
      <c r="Q17786" s="1333"/>
      <c r="R17786" s="1333"/>
      <c r="S17786" s="669"/>
      <c r="T17786" s="669"/>
      <c r="U17786" s="669"/>
      <c r="AG17786" s="873"/>
      <c r="AN17786" s="669"/>
      <c r="IG17786" s="1009"/>
      <c r="IH17786" s="1009"/>
      <c r="II17786" s="1009"/>
      <c r="IJ17786" s="1009"/>
      <c r="IK17786" s="1009"/>
      <c r="IL17786" s="1009"/>
      <c r="IM17786" s="1009"/>
    </row>
    <row r="17787" spans="17:247" x14ac:dyDescent="0.25">
      <c r="Q17787" s="1333"/>
      <c r="R17787" s="1333"/>
      <c r="S17787" s="669"/>
      <c r="T17787" s="669"/>
      <c r="U17787" s="669"/>
      <c r="AG17787" s="873"/>
      <c r="AN17787" s="669"/>
      <c r="IG17787" s="1009"/>
      <c r="IH17787" s="1009"/>
      <c r="II17787" s="1009"/>
      <c r="IJ17787" s="1009"/>
      <c r="IK17787" s="1009"/>
      <c r="IL17787" s="1009"/>
      <c r="IM17787" s="1009"/>
    </row>
    <row r="17788" spans="17:247" x14ac:dyDescent="0.25">
      <c r="Q17788" s="1333"/>
      <c r="R17788" s="1333"/>
      <c r="S17788" s="669"/>
      <c r="T17788" s="669"/>
      <c r="U17788" s="669"/>
      <c r="AG17788" s="873"/>
      <c r="AN17788" s="669"/>
      <c r="IG17788" s="1009"/>
      <c r="IH17788" s="1009"/>
      <c r="II17788" s="1009"/>
      <c r="IJ17788" s="1009"/>
      <c r="IK17788" s="1009"/>
      <c r="IL17788" s="1009"/>
      <c r="IM17788" s="1009"/>
    </row>
    <row r="17789" spans="17:247" x14ac:dyDescent="0.25">
      <c r="Q17789" s="1333"/>
      <c r="R17789" s="1333"/>
      <c r="S17789" s="669"/>
      <c r="T17789" s="669"/>
      <c r="U17789" s="669"/>
      <c r="AG17789" s="873"/>
      <c r="AN17789" s="669"/>
      <c r="IG17789" s="1009"/>
      <c r="IH17789" s="1009"/>
      <c r="II17789" s="1009"/>
      <c r="IJ17789" s="1009"/>
      <c r="IK17789" s="1009"/>
      <c r="IL17789" s="1009"/>
      <c r="IM17789" s="1009"/>
    </row>
    <row r="17790" spans="17:247" x14ac:dyDescent="0.25">
      <c r="Q17790" s="1333"/>
      <c r="R17790" s="1333"/>
      <c r="S17790" s="669"/>
      <c r="T17790" s="669"/>
      <c r="U17790" s="669"/>
      <c r="AG17790" s="873"/>
      <c r="AN17790" s="669"/>
      <c r="IG17790" s="1009"/>
      <c r="IH17790" s="1009"/>
      <c r="II17790" s="1009"/>
      <c r="IJ17790" s="1009"/>
      <c r="IK17790" s="1009"/>
      <c r="IL17790" s="1009"/>
      <c r="IM17790" s="1009"/>
    </row>
    <row r="17791" spans="17:247" x14ac:dyDescent="0.25">
      <c r="Q17791" s="1333"/>
      <c r="R17791" s="1333"/>
      <c r="S17791" s="669"/>
      <c r="T17791" s="669"/>
      <c r="U17791" s="669"/>
      <c r="AG17791" s="873"/>
      <c r="AN17791" s="669"/>
      <c r="IG17791" s="1009"/>
      <c r="IH17791" s="1009"/>
      <c r="II17791" s="1009"/>
      <c r="IJ17791" s="1009"/>
      <c r="IK17791" s="1009"/>
      <c r="IL17791" s="1009"/>
      <c r="IM17791" s="1009"/>
    </row>
    <row r="17792" spans="17:247" x14ac:dyDescent="0.25">
      <c r="Q17792" s="1333"/>
      <c r="R17792" s="1333"/>
      <c r="S17792" s="669"/>
      <c r="T17792" s="669"/>
      <c r="U17792" s="669"/>
      <c r="AG17792" s="873"/>
      <c r="AN17792" s="669"/>
      <c r="IG17792" s="1009"/>
      <c r="IH17792" s="1009"/>
      <c r="II17792" s="1009"/>
      <c r="IJ17792" s="1009"/>
      <c r="IK17792" s="1009"/>
      <c r="IL17792" s="1009"/>
      <c r="IM17792" s="1009"/>
    </row>
    <row r="17793" spans="17:247" x14ac:dyDescent="0.25">
      <c r="Q17793" s="1333"/>
      <c r="R17793" s="1333"/>
      <c r="S17793" s="669"/>
      <c r="T17793" s="669"/>
      <c r="U17793" s="669"/>
      <c r="AG17793" s="873"/>
      <c r="AN17793" s="669"/>
      <c r="IG17793" s="1009"/>
      <c r="IH17793" s="1009"/>
      <c r="II17793" s="1009"/>
      <c r="IJ17793" s="1009"/>
      <c r="IK17793" s="1009"/>
      <c r="IL17793" s="1009"/>
      <c r="IM17793" s="1009"/>
    </row>
    <row r="17794" spans="17:247" x14ac:dyDescent="0.25">
      <c r="Q17794" s="1333"/>
      <c r="R17794" s="1333"/>
      <c r="S17794" s="669"/>
      <c r="T17794" s="669"/>
      <c r="U17794" s="669"/>
      <c r="AG17794" s="873"/>
      <c r="AN17794" s="669"/>
      <c r="IG17794" s="1009"/>
      <c r="IH17794" s="1009"/>
      <c r="II17794" s="1009"/>
      <c r="IJ17794" s="1009"/>
      <c r="IK17794" s="1009"/>
      <c r="IL17794" s="1009"/>
      <c r="IM17794" s="1009"/>
    </row>
    <row r="17795" spans="17:247" x14ac:dyDescent="0.25">
      <c r="Q17795" s="1333"/>
      <c r="R17795" s="1333"/>
      <c r="S17795" s="669"/>
      <c r="T17795" s="669"/>
      <c r="U17795" s="669"/>
      <c r="AG17795" s="873"/>
      <c r="AN17795" s="669"/>
      <c r="IG17795" s="1009"/>
      <c r="IH17795" s="1009"/>
      <c r="II17795" s="1009"/>
      <c r="IJ17795" s="1009"/>
      <c r="IK17795" s="1009"/>
      <c r="IL17795" s="1009"/>
      <c r="IM17795" s="1009"/>
    </row>
    <row r="17796" spans="17:247" x14ac:dyDescent="0.25">
      <c r="Q17796" s="1333"/>
      <c r="R17796" s="1333"/>
      <c r="S17796" s="669"/>
      <c r="T17796" s="669"/>
      <c r="U17796" s="669"/>
      <c r="AG17796" s="873"/>
      <c r="AN17796" s="669"/>
      <c r="IG17796" s="1009"/>
      <c r="IH17796" s="1009"/>
      <c r="II17796" s="1009"/>
      <c r="IJ17796" s="1009"/>
      <c r="IK17796" s="1009"/>
      <c r="IL17796" s="1009"/>
      <c r="IM17796" s="1009"/>
    </row>
    <row r="17797" spans="17:247" x14ac:dyDescent="0.25">
      <c r="Q17797" s="1333"/>
      <c r="R17797" s="1333"/>
      <c r="S17797" s="669"/>
      <c r="T17797" s="669"/>
      <c r="U17797" s="669"/>
      <c r="AG17797" s="873"/>
      <c r="AN17797" s="669"/>
      <c r="IG17797" s="1009"/>
      <c r="IH17797" s="1009"/>
      <c r="II17797" s="1009"/>
      <c r="IJ17797" s="1009"/>
      <c r="IK17797" s="1009"/>
      <c r="IL17797" s="1009"/>
      <c r="IM17797" s="1009"/>
    </row>
    <row r="17798" spans="17:247" x14ac:dyDescent="0.25">
      <c r="Q17798" s="1333"/>
      <c r="R17798" s="1333"/>
      <c r="S17798" s="669"/>
      <c r="T17798" s="669"/>
      <c r="U17798" s="669"/>
      <c r="AG17798" s="873"/>
      <c r="AN17798" s="669"/>
      <c r="IG17798" s="1009"/>
      <c r="IH17798" s="1009"/>
      <c r="II17798" s="1009"/>
      <c r="IJ17798" s="1009"/>
      <c r="IK17798" s="1009"/>
      <c r="IL17798" s="1009"/>
      <c r="IM17798" s="1009"/>
    </row>
    <row r="17799" spans="17:247" x14ac:dyDescent="0.25">
      <c r="Q17799" s="1333"/>
      <c r="R17799" s="1333"/>
      <c r="S17799" s="669"/>
      <c r="T17799" s="669"/>
      <c r="U17799" s="669"/>
      <c r="AG17799" s="873"/>
      <c r="AN17799" s="669"/>
      <c r="IG17799" s="1009"/>
      <c r="IH17799" s="1009"/>
      <c r="II17799" s="1009"/>
      <c r="IJ17799" s="1009"/>
      <c r="IK17799" s="1009"/>
      <c r="IL17799" s="1009"/>
      <c r="IM17799" s="1009"/>
    </row>
    <row r="17800" spans="17:247" x14ac:dyDescent="0.25">
      <c r="Q17800" s="1333"/>
      <c r="R17800" s="1333"/>
      <c r="S17800" s="669"/>
      <c r="T17800" s="669"/>
      <c r="U17800" s="669"/>
      <c r="AG17800" s="873"/>
      <c r="AN17800" s="669"/>
      <c r="IG17800" s="1009"/>
      <c r="IH17800" s="1009"/>
      <c r="II17800" s="1009"/>
      <c r="IJ17800" s="1009"/>
      <c r="IK17800" s="1009"/>
      <c r="IL17800" s="1009"/>
      <c r="IM17800" s="1009"/>
    </row>
    <row r="17801" spans="17:247" x14ac:dyDescent="0.25">
      <c r="Q17801" s="1333"/>
      <c r="R17801" s="1333"/>
      <c r="S17801" s="669"/>
      <c r="T17801" s="669"/>
      <c r="U17801" s="669"/>
      <c r="AG17801" s="873"/>
      <c r="AN17801" s="669"/>
      <c r="IG17801" s="1009"/>
      <c r="IH17801" s="1009"/>
      <c r="II17801" s="1009"/>
      <c r="IJ17801" s="1009"/>
      <c r="IK17801" s="1009"/>
      <c r="IL17801" s="1009"/>
      <c r="IM17801" s="1009"/>
    </row>
    <row r="17802" spans="17:247" x14ac:dyDescent="0.25">
      <c r="Q17802" s="1333"/>
      <c r="R17802" s="1333"/>
      <c r="S17802" s="669"/>
      <c r="T17802" s="669"/>
      <c r="U17802" s="669"/>
      <c r="AG17802" s="873"/>
      <c r="AN17802" s="669"/>
      <c r="IG17802" s="1009"/>
      <c r="IH17802" s="1009"/>
      <c r="II17802" s="1009"/>
      <c r="IJ17802" s="1009"/>
      <c r="IK17802" s="1009"/>
      <c r="IL17802" s="1009"/>
      <c r="IM17802" s="1009"/>
    </row>
    <row r="17803" spans="17:247" x14ac:dyDescent="0.25">
      <c r="Q17803" s="1333"/>
      <c r="R17803" s="1333"/>
      <c r="S17803" s="669"/>
      <c r="T17803" s="669"/>
      <c r="U17803" s="669"/>
      <c r="AG17803" s="873"/>
      <c r="AN17803" s="669"/>
      <c r="IG17803" s="1009"/>
      <c r="IH17803" s="1009"/>
      <c r="II17803" s="1009"/>
      <c r="IJ17803" s="1009"/>
      <c r="IK17803" s="1009"/>
      <c r="IL17803" s="1009"/>
      <c r="IM17803" s="1009"/>
    </row>
    <row r="17804" spans="17:247" x14ac:dyDescent="0.25">
      <c r="Q17804" s="1333"/>
      <c r="R17804" s="1333"/>
      <c r="S17804" s="669"/>
      <c r="T17804" s="669"/>
      <c r="U17804" s="669"/>
      <c r="AG17804" s="873"/>
      <c r="AN17804" s="669"/>
      <c r="IG17804" s="1009"/>
      <c r="IH17804" s="1009"/>
      <c r="II17804" s="1009"/>
      <c r="IJ17804" s="1009"/>
      <c r="IK17804" s="1009"/>
      <c r="IL17804" s="1009"/>
      <c r="IM17804" s="1009"/>
    </row>
    <row r="17805" spans="17:247" x14ac:dyDescent="0.25">
      <c r="Q17805" s="1333"/>
      <c r="R17805" s="1333"/>
      <c r="S17805" s="669"/>
      <c r="T17805" s="669"/>
      <c r="U17805" s="669"/>
      <c r="AG17805" s="873"/>
      <c r="AN17805" s="669"/>
      <c r="IG17805" s="1009"/>
      <c r="IH17805" s="1009"/>
      <c r="II17805" s="1009"/>
      <c r="IJ17805" s="1009"/>
      <c r="IK17805" s="1009"/>
      <c r="IL17805" s="1009"/>
      <c r="IM17805" s="1009"/>
    </row>
    <row r="17806" spans="17:247" x14ac:dyDescent="0.25">
      <c r="Q17806" s="1333"/>
      <c r="R17806" s="1333"/>
      <c r="S17806" s="669"/>
      <c r="T17806" s="669"/>
      <c r="U17806" s="669"/>
      <c r="AG17806" s="873"/>
      <c r="AN17806" s="669"/>
      <c r="IG17806" s="1009"/>
      <c r="IH17806" s="1009"/>
      <c r="II17806" s="1009"/>
      <c r="IJ17806" s="1009"/>
      <c r="IK17806" s="1009"/>
      <c r="IL17806" s="1009"/>
      <c r="IM17806" s="1009"/>
    </row>
    <row r="17807" spans="17:247" x14ac:dyDescent="0.25">
      <c r="Q17807" s="1333"/>
      <c r="R17807" s="1333"/>
      <c r="S17807" s="669"/>
      <c r="T17807" s="669"/>
      <c r="U17807" s="669"/>
      <c r="AG17807" s="873"/>
      <c r="AN17807" s="669"/>
      <c r="IG17807" s="1009"/>
      <c r="IH17807" s="1009"/>
      <c r="II17807" s="1009"/>
      <c r="IJ17807" s="1009"/>
      <c r="IK17807" s="1009"/>
      <c r="IL17807" s="1009"/>
      <c r="IM17807" s="1009"/>
    </row>
    <row r="17808" spans="17:247" x14ac:dyDescent="0.25">
      <c r="Q17808" s="1333"/>
      <c r="R17808" s="1333"/>
      <c r="S17808" s="669"/>
      <c r="T17808" s="669"/>
      <c r="U17808" s="669"/>
      <c r="AG17808" s="873"/>
      <c r="AN17808" s="669"/>
      <c r="IG17808" s="1009"/>
      <c r="IH17808" s="1009"/>
      <c r="II17808" s="1009"/>
      <c r="IJ17808" s="1009"/>
      <c r="IK17808" s="1009"/>
      <c r="IL17808" s="1009"/>
      <c r="IM17808" s="1009"/>
    </row>
    <row r="17809" spans="17:247" x14ac:dyDescent="0.25">
      <c r="Q17809" s="1333"/>
      <c r="R17809" s="1333"/>
      <c r="S17809" s="669"/>
      <c r="T17809" s="669"/>
      <c r="U17809" s="669"/>
      <c r="AG17809" s="873"/>
      <c r="AN17809" s="669"/>
      <c r="IG17809" s="1009"/>
      <c r="IH17809" s="1009"/>
      <c r="II17809" s="1009"/>
      <c r="IJ17809" s="1009"/>
      <c r="IK17809" s="1009"/>
      <c r="IL17809" s="1009"/>
      <c r="IM17809" s="1009"/>
    </row>
    <row r="17810" spans="17:247" x14ac:dyDescent="0.25">
      <c r="Q17810" s="1333"/>
      <c r="R17810" s="1333"/>
      <c r="S17810" s="669"/>
      <c r="T17810" s="669"/>
      <c r="U17810" s="669"/>
      <c r="AG17810" s="873"/>
      <c r="AN17810" s="669"/>
      <c r="IG17810" s="1009"/>
      <c r="IH17810" s="1009"/>
      <c r="II17810" s="1009"/>
      <c r="IJ17810" s="1009"/>
      <c r="IK17810" s="1009"/>
      <c r="IL17810" s="1009"/>
      <c r="IM17810" s="1009"/>
    </row>
    <row r="17811" spans="17:247" x14ac:dyDescent="0.25">
      <c r="Q17811" s="1333"/>
      <c r="R17811" s="1333"/>
      <c r="S17811" s="669"/>
      <c r="T17811" s="669"/>
      <c r="U17811" s="669"/>
      <c r="AG17811" s="873"/>
      <c r="AN17811" s="669"/>
      <c r="IG17811" s="1009"/>
      <c r="IH17811" s="1009"/>
      <c r="II17811" s="1009"/>
      <c r="IJ17811" s="1009"/>
      <c r="IK17811" s="1009"/>
      <c r="IL17811" s="1009"/>
      <c r="IM17811" s="1009"/>
    </row>
    <row r="17812" spans="17:247" x14ac:dyDescent="0.25">
      <c r="Q17812" s="1333"/>
      <c r="R17812" s="1333"/>
      <c r="S17812" s="669"/>
      <c r="T17812" s="669"/>
      <c r="U17812" s="669"/>
      <c r="AG17812" s="873"/>
      <c r="AN17812" s="669"/>
      <c r="IG17812" s="1009"/>
      <c r="IH17812" s="1009"/>
      <c r="II17812" s="1009"/>
      <c r="IJ17812" s="1009"/>
      <c r="IK17812" s="1009"/>
      <c r="IL17812" s="1009"/>
      <c r="IM17812" s="1009"/>
    </row>
    <row r="17813" spans="17:247" x14ac:dyDescent="0.25">
      <c r="Q17813" s="1333"/>
      <c r="R17813" s="1333"/>
      <c r="S17813" s="669"/>
      <c r="T17813" s="669"/>
      <c r="U17813" s="669"/>
      <c r="AG17813" s="873"/>
      <c r="AN17813" s="669"/>
      <c r="IG17813" s="1009"/>
      <c r="IH17813" s="1009"/>
      <c r="II17813" s="1009"/>
      <c r="IJ17813" s="1009"/>
      <c r="IK17813" s="1009"/>
      <c r="IL17813" s="1009"/>
      <c r="IM17813" s="1009"/>
    </row>
    <row r="17814" spans="17:247" x14ac:dyDescent="0.25">
      <c r="Q17814" s="1333"/>
      <c r="R17814" s="1333"/>
      <c r="S17814" s="669"/>
      <c r="T17814" s="669"/>
      <c r="U17814" s="669"/>
      <c r="AG17814" s="873"/>
      <c r="AN17814" s="669"/>
      <c r="IG17814" s="1009"/>
      <c r="IH17814" s="1009"/>
      <c r="II17814" s="1009"/>
      <c r="IJ17814" s="1009"/>
      <c r="IK17814" s="1009"/>
      <c r="IL17814" s="1009"/>
      <c r="IM17814" s="1009"/>
    </row>
    <row r="17815" spans="17:247" x14ac:dyDescent="0.25">
      <c r="Q17815" s="1333"/>
      <c r="R17815" s="1333"/>
      <c r="S17815" s="669"/>
      <c r="T17815" s="669"/>
      <c r="U17815" s="669"/>
      <c r="AG17815" s="873"/>
      <c r="AN17815" s="669"/>
      <c r="IG17815" s="1009"/>
      <c r="IH17815" s="1009"/>
      <c r="II17815" s="1009"/>
      <c r="IJ17815" s="1009"/>
      <c r="IK17815" s="1009"/>
      <c r="IL17815" s="1009"/>
      <c r="IM17815" s="1009"/>
    </row>
    <row r="17816" spans="17:247" x14ac:dyDescent="0.25">
      <c r="Q17816" s="1333"/>
      <c r="R17816" s="1333"/>
      <c r="S17816" s="669"/>
      <c r="T17816" s="669"/>
      <c r="U17816" s="669"/>
      <c r="AG17816" s="873"/>
      <c r="AN17816" s="669"/>
      <c r="IG17816" s="1009"/>
      <c r="IH17816" s="1009"/>
      <c r="II17816" s="1009"/>
      <c r="IJ17816" s="1009"/>
      <c r="IK17816" s="1009"/>
      <c r="IL17816" s="1009"/>
      <c r="IM17816" s="1009"/>
    </row>
    <row r="17817" spans="17:247" x14ac:dyDescent="0.25">
      <c r="Q17817" s="1333"/>
      <c r="R17817" s="1333"/>
      <c r="S17817" s="669"/>
      <c r="T17817" s="669"/>
      <c r="U17817" s="669"/>
      <c r="AG17817" s="873"/>
      <c r="AN17817" s="669"/>
      <c r="IG17817" s="1009"/>
      <c r="IH17817" s="1009"/>
      <c r="II17817" s="1009"/>
      <c r="IJ17817" s="1009"/>
      <c r="IK17817" s="1009"/>
      <c r="IL17817" s="1009"/>
      <c r="IM17817" s="1009"/>
    </row>
    <row r="17818" spans="17:247" x14ac:dyDescent="0.25">
      <c r="Q17818" s="1333"/>
      <c r="R17818" s="1333"/>
      <c r="S17818" s="669"/>
      <c r="T17818" s="669"/>
      <c r="U17818" s="669"/>
      <c r="AG17818" s="873"/>
      <c r="AN17818" s="669"/>
      <c r="IG17818" s="1009"/>
      <c r="IH17818" s="1009"/>
      <c r="II17818" s="1009"/>
      <c r="IJ17818" s="1009"/>
      <c r="IK17818" s="1009"/>
      <c r="IL17818" s="1009"/>
      <c r="IM17818" s="1009"/>
    </row>
    <row r="17819" spans="17:247" x14ac:dyDescent="0.25">
      <c r="Q17819" s="1333"/>
      <c r="R17819" s="1333"/>
      <c r="S17819" s="669"/>
      <c r="T17819" s="669"/>
      <c r="U17819" s="669"/>
      <c r="AG17819" s="873"/>
      <c r="AN17819" s="669"/>
      <c r="IG17819" s="1009"/>
      <c r="IH17819" s="1009"/>
      <c r="II17819" s="1009"/>
      <c r="IJ17819" s="1009"/>
      <c r="IK17819" s="1009"/>
      <c r="IL17819" s="1009"/>
      <c r="IM17819" s="1009"/>
    </row>
    <row r="17820" spans="17:247" x14ac:dyDescent="0.25">
      <c r="Q17820" s="1333"/>
      <c r="R17820" s="1333"/>
      <c r="S17820" s="669"/>
      <c r="T17820" s="669"/>
      <c r="U17820" s="669"/>
      <c r="AG17820" s="873"/>
      <c r="AN17820" s="669"/>
      <c r="IG17820" s="1009"/>
      <c r="IH17820" s="1009"/>
      <c r="II17820" s="1009"/>
      <c r="IJ17820" s="1009"/>
      <c r="IK17820" s="1009"/>
      <c r="IL17820" s="1009"/>
      <c r="IM17820" s="1009"/>
    </row>
    <row r="17821" spans="17:247" x14ac:dyDescent="0.25">
      <c r="Q17821" s="1333"/>
      <c r="R17821" s="1333"/>
      <c r="S17821" s="669"/>
      <c r="T17821" s="669"/>
      <c r="U17821" s="669"/>
      <c r="AG17821" s="873"/>
      <c r="AN17821" s="669"/>
      <c r="IG17821" s="1009"/>
      <c r="IH17821" s="1009"/>
      <c r="II17821" s="1009"/>
      <c r="IJ17821" s="1009"/>
      <c r="IK17821" s="1009"/>
      <c r="IL17821" s="1009"/>
      <c r="IM17821" s="1009"/>
    </row>
    <row r="17822" spans="17:247" x14ac:dyDescent="0.25">
      <c r="Q17822" s="1333"/>
      <c r="R17822" s="1333"/>
      <c r="S17822" s="669"/>
      <c r="T17822" s="669"/>
      <c r="U17822" s="669"/>
      <c r="AG17822" s="873"/>
      <c r="AN17822" s="669"/>
      <c r="IG17822" s="1009"/>
      <c r="IH17822" s="1009"/>
      <c r="II17822" s="1009"/>
      <c r="IJ17822" s="1009"/>
      <c r="IK17822" s="1009"/>
      <c r="IL17822" s="1009"/>
      <c r="IM17822" s="1009"/>
    </row>
    <row r="17823" spans="17:247" x14ac:dyDescent="0.25">
      <c r="Q17823" s="1333"/>
      <c r="R17823" s="1333"/>
      <c r="S17823" s="669"/>
      <c r="T17823" s="669"/>
      <c r="U17823" s="669"/>
      <c r="AG17823" s="873"/>
      <c r="AN17823" s="669"/>
      <c r="IG17823" s="1009"/>
      <c r="IH17823" s="1009"/>
      <c r="II17823" s="1009"/>
      <c r="IJ17823" s="1009"/>
      <c r="IK17823" s="1009"/>
      <c r="IL17823" s="1009"/>
      <c r="IM17823" s="1009"/>
    </row>
    <row r="17824" spans="17:247" x14ac:dyDescent="0.25">
      <c r="Q17824" s="1333"/>
      <c r="R17824" s="1333"/>
      <c r="S17824" s="669"/>
      <c r="T17824" s="669"/>
      <c r="U17824" s="669"/>
      <c r="AG17824" s="873"/>
      <c r="AN17824" s="669"/>
      <c r="IG17824" s="1009"/>
      <c r="IH17824" s="1009"/>
      <c r="II17824" s="1009"/>
      <c r="IJ17824" s="1009"/>
      <c r="IK17824" s="1009"/>
      <c r="IL17824" s="1009"/>
      <c r="IM17824" s="1009"/>
    </row>
    <row r="17825" spans="17:247" x14ac:dyDescent="0.25">
      <c r="Q17825" s="1333"/>
      <c r="R17825" s="1333"/>
      <c r="S17825" s="669"/>
      <c r="T17825" s="669"/>
      <c r="U17825" s="669"/>
      <c r="AG17825" s="873"/>
      <c r="AN17825" s="669"/>
      <c r="IG17825" s="1009"/>
      <c r="IH17825" s="1009"/>
      <c r="II17825" s="1009"/>
      <c r="IJ17825" s="1009"/>
      <c r="IK17825" s="1009"/>
      <c r="IL17825" s="1009"/>
      <c r="IM17825" s="1009"/>
    </row>
    <row r="17826" spans="17:247" x14ac:dyDescent="0.25">
      <c r="Q17826" s="1333"/>
      <c r="R17826" s="1333"/>
      <c r="S17826" s="669"/>
      <c r="T17826" s="669"/>
      <c r="U17826" s="669"/>
      <c r="AG17826" s="873"/>
      <c r="AN17826" s="669"/>
      <c r="IG17826" s="1009"/>
      <c r="IH17826" s="1009"/>
      <c r="II17826" s="1009"/>
      <c r="IJ17826" s="1009"/>
      <c r="IK17826" s="1009"/>
      <c r="IL17826" s="1009"/>
      <c r="IM17826" s="1009"/>
    </row>
    <row r="17827" spans="17:247" x14ac:dyDescent="0.25">
      <c r="Q17827" s="1333"/>
      <c r="R17827" s="1333"/>
      <c r="S17827" s="669"/>
      <c r="T17827" s="669"/>
      <c r="U17827" s="669"/>
      <c r="AG17827" s="873"/>
      <c r="AN17827" s="669"/>
      <c r="IG17827" s="1009"/>
      <c r="IH17827" s="1009"/>
      <c r="II17827" s="1009"/>
      <c r="IJ17827" s="1009"/>
      <c r="IK17827" s="1009"/>
      <c r="IL17827" s="1009"/>
      <c r="IM17827" s="1009"/>
    </row>
    <row r="17828" spans="17:247" x14ac:dyDescent="0.25">
      <c r="Q17828" s="1333"/>
      <c r="R17828" s="1333"/>
      <c r="S17828" s="669"/>
      <c r="T17828" s="669"/>
      <c r="U17828" s="669"/>
      <c r="AG17828" s="873"/>
      <c r="AN17828" s="669"/>
      <c r="IG17828" s="1009"/>
      <c r="IH17828" s="1009"/>
      <c r="II17828" s="1009"/>
      <c r="IJ17828" s="1009"/>
      <c r="IK17828" s="1009"/>
      <c r="IL17828" s="1009"/>
      <c r="IM17828" s="1009"/>
    </row>
    <row r="17829" spans="17:247" x14ac:dyDescent="0.25">
      <c r="Q17829" s="1333"/>
      <c r="R17829" s="1333"/>
      <c r="S17829" s="669"/>
      <c r="T17829" s="669"/>
      <c r="U17829" s="669"/>
      <c r="AG17829" s="873"/>
      <c r="AN17829" s="669"/>
      <c r="IG17829" s="1009"/>
      <c r="IH17829" s="1009"/>
      <c r="II17829" s="1009"/>
      <c r="IJ17829" s="1009"/>
      <c r="IK17829" s="1009"/>
      <c r="IL17829" s="1009"/>
      <c r="IM17829" s="1009"/>
    </row>
    <row r="17830" spans="17:247" x14ac:dyDescent="0.25">
      <c r="Q17830" s="1333"/>
      <c r="R17830" s="1333"/>
      <c r="S17830" s="669"/>
      <c r="T17830" s="669"/>
      <c r="U17830" s="669"/>
      <c r="AG17830" s="873"/>
      <c r="AN17830" s="669"/>
      <c r="IG17830" s="1009"/>
      <c r="IH17830" s="1009"/>
      <c r="II17830" s="1009"/>
      <c r="IJ17830" s="1009"/>
      <c r="IK17830" s="1009"/>
      <c r="IL17830" s="1009"/>
      <c r="IM17830" s="1009"/>
    </row>
    <row r="17831" spans="17:247" x14ac:dyDescent="0.25">
      <c r="Q17831" s="1333"/>
      <c r="R17831" s="1333"/>
      <c r="S17831" s="669"/>
      <c r="T17831" s="669"/>
      <c r="U17831" s="669"/>
      <c r="AG17831" s="873"/>
      <c r="AN17831" s="669"/>
      <c r="IG17831" s="1009"/>
      <c r="IH17831" s="1009"/>
      <c r="II17831" s="1009"/>
      <c r="IJ17831" s="1009"/>
      <c r="IK17831" s="1009"/>
      <c r="IL17831" s="1009"/>
      <c r="IM17831" s="1009"/>
    </row>
    <row r="17832" spans="17:247" x14ac:dyDescent="0.25">
      <c r="Q17832" s="1333"/>
      <c r="R17832" s="1333"/>
      <c r="S17832" s="669"/>
      <c r="T17832" s="669"/>
      <c r="U17832" s="669"/>
      <c r="AG17832" s="873"/>
      <c r="AN17832" s="669"/>
      <c r="IG17832" s="1009"/>
      <c r="IH17832" s="1009"/>
      <c r="II17832" s="1009"/>
      <c r="IJ17832" s="1009"/>
      <c r="IK17832" s="1009"/>
      <c r="IL17832" s="1009"/>
      <c r="IM17832" s="1009"/>
    </row>
    <row r="17833" spans="17:247" x14ac:dyDescent="0.25">
      <c r="Q17833" s="1333"/>
      <c r="R17833" s="1333"/>
      <c r="S17833" s="669"/>
      <c r="T17833" s="669"/>
      <c r="U17833" s="669"/>
      <c r="AG17833" s="873"/>
      <c r="AN17833" s="669"/>
      <c r="IG17833" s="1009"/>
      <c r="IH17833" s="1009"/>
      <c r="II17833" s="1009"/>
      <c r="IJ17833" s="1009"/>
      <c r="IK17833" s="1009"/>
      <c r="IL17833" s="1009"/>
      <c r="IM17833" s="1009"/>
    </row>
    <row r="17834" spans="17:247" x14ac:dyDescent="0.25">
      <c r="Q17834" s="1333"/>
      <c r="R17834" s="1333"/>
      <c r="S17834" s="669"/>
      <c r="T17834" s="669"/>
      <c r="U17834" s="669"/>
      <c r="AG17834" s="873"/>
      <c r="AN17834" s="669"/>
      <c r="IG17834" s="1009"/>
      <c r="IH17834" s="1009"/>
      <c r="II17834" s="1009"/>
      <c r="IJ17834" s="1009"/>
      <c r="IK17834" s="1009"/>
      <c r="IL17834" s="1009"/>
      <c r="IM17834" s="1009"/>
    </row>
    <row r="17835" spans="17:247" x14ac:dyDescent="0.25">
      <c r="Q17835" s="1333"/>
      <c r="R17835" s="1333"/>
      <c r="S17835" s="669"/>
      <c r="T17835" s="669"/>
      <c r="U17835" s="669"/>
      <c r="AG17835" s="873"/>
      <c r="AN17835" s="669"/>
      <c r="IG17835" s="1009"/>
      <c r="IH17835" s="1009"/>
      <c r="II17835" s="1009"/>
      <c r="IJ17835" s="1009"/>
      <c r="IK17835" s="1009"/>
      <c r="IL17835" s="1009"/>
      <c r="IM17835" s="1009"/>
    </row>
    <row r="17836" spans="17:247" x14ac:dyDescent="0.25">
      <c r="Q17836" s="1333"/>
      <c r="R17836" s="1333"/>
      <c r="S17836" s="669"/>
      <c r="T17836" s="669"/>
      <c r="U17836" s="669"/>
      <c r="AG17836" s="873"/>
      <c r="AN17836" s="669"/>
      <c r="IG17836" s="1009"/>
      <c r="IH17836" s="1009"/>
      <c r="II17836" s="1009"/>
      <c r="IJ17836" s="1009"/>
      <c r="IK17836" s="1009"/>
      <c r="IL17836" s="1009"/>
      <c r="IM17836" s="1009"/>
    </row>
    <row r="17837" spans="17:247" x14ac:dyDescent="0.25">
      <c r="Q17837" s="1333"/>
      <c r="R17837" s="1333"/>
      <c r="S17837" s="669"/>
      <c r="T17837" s="669"/>
      <c r="U17837" s="669"/>
      <c r="AG17837" s="873"/>
      <c r="AN17837" s="669"/>
      <c r="IG17837" s="1009"/>
      <c r="IH17837" s="1009"/>
      <c r="II17837" s="1009"/>
      <c r="IJ17837" s="1009"/>
      <c r="IK17837" s="1009"/>
      <c r="IL17837" s="1009"/>
      <c r="IM17837" s="1009"/>
    </row>
    <row r="17838" spans="17:247" x14ac:dyDescent="0.25">
      <c r="Q17838" s="1333"/>
      <c r="R17838" s="1333"/>
      <c r="S17838" s="669"/>
      <c r="T17838" s="669"/>
      <c r="U17838" s="669"/>
      <c r="AG17838" s="873"/>
      <c r="AN17838" s="669"/>
      <c r="IG17838" s="1009"/>
      <c r="IH17838" s="1009"/>
      <c r="II17838" s="1009"/>
      <c r="IJ17838" s="1009"/>
      <c r="IK17838" s="1009"/>
      <c r="IL17838" s="1009"/>
      <c r="IM17838" s="1009"/>
    </row>
    <row r="17839" spans="17:247" x14ac:dyDescent="0.25">
      <c r="Q17839" s="1333"/>
      <c r="R17839" s="1333"/>
      <c r="S17839" s="669"/>
      <c r="T17839" s="669"/>
      <c r="U17839" s="669"/>
      <c r="AG17839" s="873"/>
      <c r="AN17839" s="669"/>
      <c r="IG17839" s="1009"/>
      <c r="IH17839" s="1009"/>
      <c r="II17839" s="1009"/>
      <c r="IJ17839" s="1009"/>
      <c r="IK17839" s="1009"/>
      <c r="IL17839" s="1009"/>
      <c r="IM17839" s="1009"/>
    </row>
    <row r="17840" spans="17:247" x14ac:dyDescent="0.25">
      <c r="Q17840" s="1333"/>
      <c r="R17840" s="1333"/>
      <c r="S17840" s="669"/>
      <c r="T17840" s="669"/>
      <c r="U17840" s="669"/>
      <c r="AG17840" s="873"/>
      <c r="AN17840" s="669"/>
      <c r="IG17840" s="1009"/>
      <c r="IH17840" s="1009"/>
      <c r="II17840" s="1009"/>
      <c r="IJ17840" s="1009"/>
      <c r="IK17840" s="1009"/>
      <c r="IL17840" s="1009"/>
      <c r="IM17840" s="1009"/>
    </row>
    <row r="17841" spans="17:247" x14ac:dyDescent="0.25">
      <c r="Q17841" s="1333"/>
      <c r="R17841" s="1333"/>
      <c r="S17841" s="669"/>
      <c r="T17841" s="669"/>
      <c r="U17841" s="669"/>
      <c r="AG17841" s="873"/>
      <c r="AN17841" s="669"/>
      <c r="IG17841" s="1009"/>
      <c r="IH17841" s="1009"/>
      <c r="II17841" s="1009"/>
      <c r="IJ17841" s="1009"/>
      <c r="IK17841" s="1009"/>
      <c r="IL17841" s="1009"/>
      <c r="IM17841" s="1009"/>
    </row>
    <row r="17842" spans="17:247" x14ac:dyDescent="0.25">
      <c r="Q17842" s="1333"/>
      <c r="R17842" s="1333"/>
      <c r="S17842" s="669"/>
      <c r="T17842" s="669"/>
      <c r="U17842" s="669"/>
      <c r="AG17842" s="873"/>
      <c r="AN17842" s="669"/>
      <c r="IG17842" s="1009"/>
      <c r="IH17842" s="1009"/>
      <c r="II17842" s="1009"/>
      <c r="IJ17842" s="1009"/>
      <c r="IK17842" s="1009"/>
      <c r="IL17842" s="1009"/>
      <c r="IM17842" s="1009"/>
    </row>
    <row r="17843" spans="17:247" x14ac:dyDescent="0.25">
      <c r="Q17843" s="1333"/>
      <c r="R17843" s="1333"/>
      <c r="S17843" s="669"/>
      <c r="T17843" s="669"/>
      <c r="U17843" s="669"/>
      <c r="AG17843" s="873"/>
      <c r="AN17843" s="669"/>
      <c r="IG17843" s="1009"/>
      <c r="IH17843" s="1009"/>
      <c r="II17843" s="1009"/>
      <c r="IJ17843" s="1009"/>
      <c r="IK17843" s="1009"/>
      <c r="IL17843" s="1009"/>
      <c r="IM17843" s="1009"/>
    </row>
    <row r="17844" spans="17:247" x14ac:dyDescent="0.25">
      <c r="Q17844" s="1333"/>
      <c r="R17844" s="1333"/>
      <c r="S17844" s="669"/>
      <c r="T17844" s="669"/>
      <c r="U17844" s="669"/>
      <c r="AG17844" s="873"/>
      <c r="AN17844" s="669"/>
      <c r="IG17844" s="1009"/>
      <c r="IH17844" s="1009"/>
      <c r="II17844" s="1009"/>
      <c r="IJ17844" s="1009"/>
      <c r="IK17844" s="1009"/>
      <c r="IL17844" s="1009"/>
      <c r="IM17844" s="1009"/>
    </row>
    <row r="17845" spans="17:247" x14ac:dyDescent="0.25">
      <c r="Q17845" s="1333"/>
      <c r="R17845" s="1333"/>
      <c r="S17845" s="669"/>
      <c r="T17845" s="669"/>
      <c r="U17845" s="669"/>
      <c r="AG17845" s="873"/>
      <c r="AN17845" s="669"/>
      <c r="IG17845" s="1009"/>
      <c r="IH17845" s="1009"/>
      <c r="II17845" s="1009"/>
      <c r="IJ17845" s="1009"/>
      <c r="IK17845" s="1009"/>
      <c r="IL17845" s="1009"/>
      <c r="IM17845" s="1009"/>
    </row>
    <row r="17846" spans="17:247" x14ac:dyDescent="0.25">
      <c r="Q17846" s="1333"/>
      <c r="R17846" s="1333"/>
      <c r="S17846" s="669"/>
      <c r="T17846" s="669"/>
      <c r="U17846" s="669"/>
      <c r="AG17846" s="873"/>
      <c r="AN17846" s="669"/>
      <c r="IG17846" s="1009"/>
      <c r="IH17846" s="1009"/>
      <c r="II17846" s="1009"/>
      <c r="IJ17846" s="1009"/>
      <c r="IK17846" s="1009"/>
      <c r="IL17846" s="1009"/>
      <c r="IM17846" s="1009"/>
    </row>
    <row r="17847" spans="17:247" x14ac:dyDescent="0.25">
      <c r="Q17847" s="1333"/>
      <c r="R17847" s="1333"/>
      <c r="S17847" s="669"/>
      <c r="T17847" s="669"/>
      <c r="U17847" s="669"/>
      <c r="AG17847" s="873"/>
      <c r="AN17847" s="669"/>
      <c r="IG17847" s="1009"/>
      <c r="IH17847" s="1009"/>
      <c r="II17847" s="1009"/>
      <c r="IJ17847" s="1009"/>
      <c r="IK17847" s="1009"/>
      <c r="IL17847" s="1009"/>
      <c r="IM17847" s="1009"/>
    </row>
    <row r="17848" spans="17:247" x14ac:dyDescent="0.25">
      <c r="Q17848" s="1333"/>
      <c r="R17848" s="1333"/>
      <c r="S17848" s="669"/>
      <c r="T17848" s="669"/>
      <c r="U17848" s="669"/>
      <c r="AG17848" s="873"/>
      <c r="AN17848" s="669"/>
      <c r="IG17848" s="1009"/>
      <c r="IH17848" s="1009"/>
      <c r="II17848" s="1009"/>
      <c r="IJ17848" s="1009"/>
      <c r="IK17848" s="1009"/>
      <c r="IL17848" s="1009"/>
      <c r="IM17848" s="1009"/>
    </row>
    <row r="17849" spans="17:247" x14ac:dyDescent="0.25">
      <c r="Q17849" s="1333"/>
      <c r="R17849" s="1333"/>
      <c r="S17849" s="669"/>
      <c r="T17849" s="669"/>
      <c r="U17849" s="669"/>
      <c r="AG17849" s="873"/>
      <c r="AN17849" s="669"/>
      <c r="IG17849" s="1009"/>
      <c r="IH17849" s="1009"/>
      <c r="II17849" s="1009"/>
      <c r="IJ17849" s="1009"/>
      <c r="IK17849" s="1009"/>
      <c r="IL17849" s="1009"/>
      <c r="IM17849" s="1009"/>
    </row>
    <row r="17850" spans="17:247" x14ac:dyDescent="0.25">
      <c r="Q17850" s="1333"/>
      <c r="R17850" s="1333"/>
      <c r="S17850" s="669"/>
      <c r="T17850" s="669"/>
      <c r="U17850" s="669"/>
      <c r="AG17850" s="873"/>
      <c r="AN17850" s="669"/>
      <c r="IG17850" s="1009"/>
      <c r="IH17850" s="1009"/>
      <c r="II17850" s="1009"/>
      <c r="IJ17850" s="1009"/>
      <c r="IK17850" s="1009"/>
      <c r="IL17850" s="1009"/>
      <c r="IM17850" s="1009"/>
    </row>
    <row r="17851" spans="17:247" x14ac:dyDescent="0.25">
      <c r="Q17851" s="1333"/>
      <c r="R17851" s="1333"/>
      <c r="S17851" s="669"/>
      <c r="T17851" s="669"/>
      <c r="U17851" s="669"/>
      <c r="AG17851" s="873"/>
      <c r="AN17851" s="669"/>
      <c r="IG17851" s="1009"/>
      <c r="IH17851" s="1009"/>
      <c r="II17851" s="1009"/>
      <c r="IJ17851" s="1009"/>
      <c r="IK17851" s="1009"/>
      <c r="IL17851" s="1009"/>
      <c r="IM17851" s="1009"/>
    </row>
    <row r="17852" spans="17:247" x14ac:dyDescent="0.25">
      <c r="Q17852" s="1333"/>
      <c r="R17852" s="1333"/>
      <c r="S17852" s="669"/>
      <c r="T17852" s="669"/>
      <c r="U17852" s="669"/>
      <c r="AG17852" s="873"/>
      <c r="AN17852" s="669"/>
      <c r="IG17852" s="1009"/>
      <c r="IH17852" s="1009"/>
      <c r="II17852" s="1009"/>
      <c r="IJ17852" s="1009"/>
      <c r="IK17852" s="1009"/>
      <c r="IL17852" s="1009"/>
      <c r="IM17852" s="1009"/>
    </row>
    <row r="17853" spans="17:247" x14ac:dyDescent="0.25">
      <c r="Q17853" s="1333"/>
      <c r="R17853" s="1333"/>
      <c r="S17853" s="669"/>
      <c r="T17853" s="669"/>
      <c r="U17853" s="669"/>
      <c r="AG17853" s="873"/>
      <c r="AN17853" s="669"/>
      <c r="IG17853" s="1009"/>
      <c r="IH17853" s="1009"/>
      <c r="II17853" s="1009"/>
      <c r="IJ17853" s="1009"/>
      <c r="IK17853" s="1009"/>
      <c r="IL17853" s="1009"/>
      <c r="IM17853" s="1009"/>
    </row>
    <row r="17854" spans="17:247" x14ac:dyDescent="0.25">
      <c r="Q17854" s="1333"/>
      <c r="R17854" s="1333"/>
      <c r="S17854" s="669"/>
      <c r="T17854" s="669"/>
      <c r="U17854" s="669"/>
      <c r="AG17854" s="873"/>
      <c r="AN17854" s="669"/>
      <c r="IG17854" s="1009"/>
      <c r="IH17854" s="1009"/>
      <c r="II17854" s="1009"/>
      <c r="IJ17854" s="1009"/>
      <c r="IK17854" s="1009"/>
      <c r="IL17854" s="1009"/>
      <c r="IM17854" s="1009"/>
    </row>
    <row r="17855" spans="17:247" x14ac:dyDescent="0.25">
      <c r="Q17855" s="1333"/>
      <c r="R17855" s="1333"/>
      <c r="S17855" s="669"/>
      <c r="T17855" s="669"/>
      <c r="U17855" s="669"/>
      <c r="AG17855" s="873"/>
      <c r="AN17855" s="669"/>
      <c r="IG17855" s="1009"/>
      <c r="IH17855" s="1009"/>
      <c r="II17855" s="1009"/>
      <c r="IJ17855" s="1009"/>
      <c r="IK17855" s="1009"/>
      <c r="IL17855" s="1009"/>
      <c r="IM17855" s="1009"/>
    </row>
    <row r="17856" spans="17:247" x14ac:dyDescent="0.25">
      <c r="Q17856" s="1333"/>
      <c r="R17856" s="1333"/>
      <c r="S17856" s="669"/>
      <c r="T17856" s="669"/>
      <c r="U17856" s="669"/>
      <c r="AG17856" s="873"/>
      <c r="AN17856" s="669"/>
      <c r="IG17856" s="1009"/>
      <c r="IH17856" s="1009"/>
      <c r="II17856" s="1009"/>
      <c r="IJ17856" s="1009"/>
      <c r="IK17856" s="1009"/>
      <c r="IL17856" s="1009"/>
      <c r="IM17856" s="1009"/>
    </row>
    <row r="17857" spans="17:247" x14ac:dyDescent="0.25">
      <c r="Q17857" s="1333"/>
      <c r="R17857" s="1333"/>
      <c r="S17857" s="669"/>
      <c r="T17857" s="669"/>
      <c r="U17857" s="669"/>
      <c r="AG17857" s="873"/>
      <c r="AN17857" s="669"/>
      <c r="IG17857" s="1009"/>
      <c r="IH17857" s="1009"/>
      <c r="II17857" s="1009"/>
      <c r="IJ17857" s="1009"/>
      <c r="IK17857" s="1009"/>
      <c r="IL17857" s="1009"/>
      <c r="IM17857" s="1009"/>
    </row>
    <row r="17858" spans="17:247" x14ac:dyDescent="0.25">
      <c r="Q17858" s="1333"/>
      <c r="R17858" s="1333"/>
      <c r="S17858" s="669"/>
      <c r="T17858" s="669"/>
      <c r="U17858" s="669"/>
      <c r="AG17858" s="873"/>
      <c r="AN17858" s="669"/>
      <c r="IG17858" s="1009"/>
      <c r="IH17858" s="1009"/>
      <c r="II17858" s="1009"/>
      <c r="IJ17858" s="1009"/>
      <c r="IK17858" s="1009"/>
      <c r="IL17858" s="1009"/>
      <c r="IM17858" s="1009"/>
    </row>
    <row r="17859" spans="17:247" x14ac:dyDescent="0.25">
      <c r="Q17859" s="1333"/>
      <c r="R17859" s="1333"/>
      <c r="S17859" s="669"/>
      <c r="T17859" s="669"/>
      <c r="U17859" s="669"/>
      <c r="AG17859" s="873"/>
      <c r="AN17859" s="669"/>
      <c r="IG17859" s="1009"/>
      <c r="IH17859" s="1009"/>
      <c r="II17859" s="1009"/>
      <c r="IJ17859" s="1009"/>
      <c r="IK17859" s="1009"/>
      <c r="IL17859" s="1009"/>
      <c r="IM17859" s="1009"/>
    </row>
    <row r="17860" spans="17:247" x14ac:dyDescent="0.25">
      <c r="Q17860" s="1333"/>
      <c r="R17860" s="1333"/>
      <c r="S17860" s="669"/>
      <c r="T17860" s="669"/>
      <c r="U17860" s="669"/>
      <c r="AG17860" s="873"/>
      <c r="AN17860" s="669"/>
      <c r="IG17860" s="1009"/>
      <c r="IH17860" s="1009"/>
      <c r="II17860" s="1009"/>
      <c r="IJ17860" s="1009"/>
      <c r="IK17860" s="1009"/>
      <c r="IL17860" s="1009"/>
      <c r="IM17860" s="1009"/>
    </row>
    <row r="17861" spans="17:247" x14ac:dyDescent="0.25">
      <c r="Q17861" s="1333"/>
      <c r="R17861" s="1333"/>
      <c r="S17861" s="669"/>
      <c r="T17861" s="669"/>
      <c r="U17861" s="669"/>
      <c r="AG17861" s="873"/>
      <c r="AN17861" s="669"/>
      <c r="IG17861" s="1009"/>
      <c r="IH17861" s="1009"/>
      <c r="II17861" s="1009"/>
      <c r="IJ17861" s="1009"/>
      <c r="IK17861" s="1009"/>
      <c r="IL17861" s="1009"/>
      <c r="IM17861" s="1009"/>
    </row>
    <row r="17862" spans="17:247" x14ac:dyDescent="0.25">
      <c r="Q17862" s="1333"/>
      <c r="R17862" s="1333"/>
      <c r="S17862" s="669"/>
      <c r="T17862" s="669"/>
      <c r="U17862" s="669"/>
      <c r="AG17862" s="873"/>
      <c r="AN17862" s="669"/>
      <c r="IG17862" s="1009"/>
      <c r="IH17862" s="1009"/>
      <c r="II17862" s="1009"/>
      <c r="IJ17862" s="1009"/>
      <c r="IK17862" s="1009"/>
      <c r="IL17862" s="1009"/>
      <c r="IM17862" s="1009"/>
    </row>
    <row r="17863" spans="17:247" x14ac:dyDescent="0.25">
      <c r="Q17863" s="1333"/>
      <c r="R17863" s="1333"/>
      <c r="S17863" s="669"/>
      <c r="T17863" s="669"/>
      <c r="U17863" s="669"/>
      <c r="AG17863" s="873"/>
      <c r="AN17863" s="669"/>
      <c r="IG17863" s="1009"/>
      <c r="IH17863" s="1009"/>
      <c r="II17863" s="1009"/>
      <c r="IJ17863" s="1009"/>
      <c r="IK17863" s="1009"/>
      <c r="IL17863" s="1009"/>
      <c r="IM17863" s="1009"/>
    </row>
    <row r="17864" spans="17:247" x14ac:dyDescent="0.25">
      <c r="Q17864" s="1333"/>
      <c r="R17864" s="1333"/>
      <c r="S17864" s="669"/>
      <c r="T17864" s="669"/>
      <c r="U17864" s="669"/>
      <c r="AG17864" s="873"/>
      <c r="AN17864" s="669"/>
      <c r="IG17864" s="1009"/>
      <c r="IH17864" s="1009"/>
      <c r="II17864" s="1009"/>
      <c r="IJ17864" s="1009"/>
      <c r="IK17864" s="1009"/>
      <c r="IL17864" s="1009"/>
      <c r="IM17864" s="1009"/>
    </row>
    <row r="17865" spans="17:247" x14ac:dyDescent="0.25">
      <c r="Q17865" s="1333"/>
      <c r="R17865" s="1333"/>
      <c r="S17865" s="669"/>
      <c r="T17865" s="669"/>
      <c r="U17865" s="669"/>
      <c r="AG17865" s="873"/>
      <c r="AN17865" s="669"/>
      <c r="IG17865" s="1009"/>
      <c r="IH17865" s="1009"/>
      <c r="II17865" s="1009"/>
      <c r="IJ17865" s="1009"/>
      <c r="IK17865" s="1009"/>
      <c r="IL17865" s="1009"/>
      <c r="IM17865" s="1009"/>
    </row>
    <row r="17866" spans="17:247" x14ac:dyDescent="0.25">
      <c r="Q17866" s="1333"/>
      <c r="R17866" s="1333"/>
      <c r="S17866" s="669"/>
      <c r="T17866" s="669"/>
      <c r="U17866" s="669"/>
      <c r="AG17866" s="873"/>
      <c r="AN17866" s="669"/>
      <c r="IG17866" s="1009"/>
      <c r="IH17866" s="1009"/>
      <c r="II17866" s="1009"/>
      <c r="IJ17866" s="1009"/>
      <c r="IK17866" s="1009"/>
      <c r="IL17866" s="1009"/>
      <c r="IM17866" s="1009"/>
    </row>
    <row r="17867" spans="17:247" x14ac:dyDescent="0.25">
      <c r="Q17867" s="1333"/>
      <c r="R17867" s="1333"/>
      <c r="S17867" s="669"/>
      <c r="T17867" s="669"/>
      <c r="U17867" s="669"/>
      <c r="AG17867" s="873"/>
      <c r="AN17867" s="669"/>
      <c r="IG17867" s="1009"/>
      <c r="IH17867" s="1009"/>
      <c r="II17867" s="1009"/>
      <c r="IJ17867" s="1009"/>
      <c r="IK17867" s="1009"/>
      <c r="IL17867" s="1009"/>
      <c r="IM17867" s="1009"/>
    </row>
    <row r="17868" spans="17:247" x14ac:dyDescent="0.25">
      <c r="Q17868" s="1333"/>
      <c r="R17868" s="1333"/>
      <c r="S17868" s="669"/>
      <c r="T17868" s="669"/>
      <c r="U17868" s="669"/>
      <c r="AG17868" s="873"/>
      <c r="AN17868" s="669"/>
      <c r="IG17868" s="1009"/>
      <c r="IH17868" s="1009"/>
      <c r="II17868" s="1009"/>
      <c r="IJ17868" s="1009"/>
      <c r="IK17868" s="1009"/>
      <c r="IL17868" s="1009"/>
      <c r="IM17868" s="1009"/>
    </row>
    <row r="17869" spans="17:247" x14ac:dyDescent="0.25">
      <c r="Q17869" s="1333"/>
      <c r="R17869" s="1333"/>
      <c r="S17869" s="669"/>
      <c r="T17869" s="669"/>
      <c r="U17869" s="669"/>
      <c r="AG17869" s="873"/>
      <c r="AN17869" s="669"/>
      <c r="IG17869" s="1009"/>
      <c r="IH17869" s="1009"/>
      <c r="II17869" s="1009"/>
      <c r="IJ17869" s="1009"/>
      <c r="IK17869" s="1009"/>
      <c r="IL17869" s="1009"/>
      <c r="IM17869" s="1009"/>
    </row>
    <row r="17870" spans="17:247" x14ac:dyDescent="0.25">
      <c r="Q17870" s="1333"/>
      <c r="R17870" s="1333"/>
      <c r="S17870" s="669"/>
      <c r="T17870" s="669"/>
      <c r="U17870" s="669"/>
      <c r="AG17870" s="873"/>
      <c r="AN17870" s="669"/>
      <c r="IG17870" s="1009"/>
      <c r="IH17870" s="1009"/>
      <c r="II17870" s="1009"/>
      <c r="IJ17870" s="1009"/>
      <c r="IK17870" s="1009"/>
      <c r="IL17870" s="1009"/>
      <c r="IM17870" s="1009"/>
    </row>
    <row r="17871" spans="17:247" x14ac:dyDescent="0.25">
      <c r="Q17871" s="1333"/>
      <c r="R17871" s="1333"/>
      <c r="S17871" s="669"/>
      <c r="T17871" s="669"/>
      <c r="U17871" s="669"/>
      <c r="AG17871" s="873"/>
      <c r="AN17871" s="669"/>
      <c r="IG17871" s="1009"/>
      <c r="IH17871" s="1009"/>
      <c r="II17871" s="1009"/>
      <c r="IJ17871" s="1009"/>
      <c r="IK17871" s="1009"/>
      <c r="IL17871" s="1009"/>
      <c r="IM17871" s="1009"/>
    </row>
    <row r="17872" spans="17:247" x14ac:dyDescent="0.25">
      <c r="Q17872" s="1333"/>
      <c r="R17872" s="1333"/>
      <c r="S17872" s="669"/>
      <c r="T17872" s="669"/>
      <c r="U17872" s="669"/>
      <c r="AG17872" s="873"/>
      <c r="AN17872" s="669"/>
      <c r="IG17872" s="1009"/>
      <c r="IH17872" s="1009"/>
      <c r="II17872" s="1009"/>
      <c r="IJ17872" s="1009"/>
      <c r="IK17872" s="1009"/>
      <c r="IL17872" s="1009"/>
      <c r="IM17872" s="1009"/>
    </row>
    <row r="17873" spans="17:247" x14ac:dyDescent="0.25">
      <c r="Q17873" s="1333"/>
      <c r="R17873" s="1333"/>
      <c r="S17873" s="669"/>
      <c r="T17873" s="669"/>
      <c r="U17873" s="669"/>
      <c r="AG17873" s="873"/>
      <c r="AN17873" s="669"/>
      <c r="IG17873" s="1009"/>
      <c r="IH17873" s="1009"/>
      <c r="II17873" s="1009"/>
      <c r="IJ17873" s="1009"/>
      <c r="IK17873" s="1009"/>
      <c r="IL17873" s="1009"/>
      <c r="IM17873" s="1009"/>
    </row>
    <row r="17874" spans="17:247" x14ac:dyDescent="0.25">
      <c r="Q17874" s="1333"/>
      <c r="R17874" s="1333"/>
      <c r="S17874" s="669"/>
      <c r="T17874" s="669"/>
      <c r="U17874" s="669"/>
      <c r="AG17874" s="873"/>
      <c r="AN17874" s="669"/>
      <c r="IG17874" s="1009"/>
      <c r="IH17874" s="1009"/>
      <c r="II17874" s="1009"/>
      <c r="IJ17874" s="1009"/>
      <c r="IK17874" s="1009"/>
      <c r="IL17874" s="1009"/>
      <c r="IM17874" s="1009"/>
    </row>
    <row r="17875" spans="17:247" x14ac:dyDescent="0.25">
      <c r="Q17875" s="1333"/>
      <c r="R17875" s="1333"/>
      <c r="S17875" s="669"/>
      <c r="T17875" s="669"/>
      <c r="U17875" s="669"/>
      <c r="AG17875" s="873"/>
      <c r="AN17875" s="669"/>
      <c r="IG17875" s="1009"/>
      <c r="IH17875" s="1009"/>
      <c r="II17875" s="1009"/>
      <c r="IJ17875" s="1009"/>
      <c r="IK17875" s="1009"/>
      <c r="IL17875" s="1009"/>
      <c r="IM17875" s="1009"/>
    </row>
    <row r="17876" spans="17:247" x14ac:dyDescent="0.25">
      <c r="Q17876" s="1333"/>
      <c r="R17876" s="1333"/>
      <c r="S17876" s="669"/>
      <c r="T17876" s="669"/>
      <c r="U17876" s="669"/>
      <c r="AG17876" s="873"/>
      <c r="AN17876" s="669"/>
      <c r="IG17876" s="1009"/>
      <c r="IH17876" s="1009"/>
      <c r="II17876" s="1009"/>
      <c r="IJ17876" s="1009"/>
      <c r="IK17876" s="1009"/>
      <c r="IL17876" s="1009"/>
      <c r="IM17876" s="1009"/>
    </row>
    <row r="17877" spans="17:247" x14ac:dyDescent="0.25">
      <c r="Q17877" s="1333"/>
      <c r="R17877" s="1333"/>
      <c r="S17877" s="669"/>
      <c r="T17877" s="669"/>
      <c r="U17877" s="669"/>
      <c r="AG17877" s="873"/>
      <c r="AN17877" s="669"/>
      <c r="IG17877" s="1009"/>
      <c r="IH17877" s="1009"/>
      <c r="II17877" s="1009"/>
      <c r="IJ17877" s="1009"/>
      <c r="IK17877" s="1009"/>
      <c r="IL17877" s="1009"/>
      <c r="IM17877" s="1009"/>
    </row>
    <row r="17878" spans="17:247" x14ac:dyDescent="0.25">
      <c r="Q17878" s="1333"/>
      <c r="R17878" s="1333"/>
      <c r="S17878" s="669"/>
      <c r="T17878" s="669"/>
      <c r="U17878" s="669"/>
      <c r="AG17878" s="873"/>
      <c r="AN17878" s="669"/>
      <c r="IG17878" s="1009"/>
      <c r="IH17878" s="1009"/>
      <c r="II17878" s="1009"/>
      <c r="IJ17878" s="1009"/>
      <c r="IK17878" s="1009"/>
      <c r="IL17878" s="1009"/>
      <c r="IM17878" s="1009"/>
    </row>
    <row r="17879" spans="17:247" x14ac:dyDescent="0.25">
      <c r="Q17879" s="1333"/>
      <c r="R17879" s="1333"/>
      <c r="S17879" s="669"/>
      <c r="T17879" s="669"/>
      <c r="U17879" s="669"/>
      <c r="AG17879" s="873"/>
      <c r="AN17879" s="669"/>
      <c r="IG17879" s="1009"/>
      <c r="IH17879" s="1009"/>
      <c r="II17879" s="1009"/>
      <c r="IJ17879" s="1009"/>
      <c r="IK17879" s="1009"/>
      <c r="IL17879" s="1009"/>
      <c r="IM17879" s="1009"/>
    </row>
    <row r="17880" spans="17:247" x14ac:dyDescent="0.25">
      <c r="Q17880" s="1333"/>
      <c r="R17880" s="1333"/>
      <c r="S17880" s="669"/>
      <c r="T17880" s="669"/>
      <c r="U17880" s="669"/>
      <c r="AG17880" s="873"/>
      <c r="AN17880" s="669"/>
      <c r="IG17880" s="1009"/>
      <c r="IH17880" s="1009"/>
      <c r="II17880" s="1009"/>
      <c r="IJ17880" s="1009"/>
      <c r="IK17880" s="1009"/>
      <c r="IL17880" s="1009"/>
      <c r="IM17880" s="1009"/>
    </row>
    <row r="17881" spans="17:247" x14ac:dyDescent="0.25">
      <c r="Q17881" s="1333"/>
      <c r="R17881" s="1333"/>
      <c r="S17881" s="669"/>
      <c r="T17881" s="669"/>
      <c r="U17881" s="669"/>
      <c r="AG17881" s="873"/>
      <c r="AN17881" s="669"/>
      <c r="IG17881" s="1009"/>
      <c r="IH17881" s="1009"/>
      <c r="II17881" s="1009"/>
      <c r="IJ17881" s="1009"/>
      <c r="IK17881" s="1009"/>
      <c r="IL17881" s="1009"/>
      <c r="IM17881" s="1009"/>
    </row>
    <row r="17882" spans="17:247" x14ac:dyDescent="0.25">
      <c r="Q17882" s="1333"/>
      <c r="R17882" s="1333"/>
      <c r="S17882" s="669"/>
      <c r="T17882" s="669"/>
      <c r="U17882" s="669"/>
      <c r="AG17882" s="873"/>
      <c r="AN17882" s="669"/>
      <c r="IG17882" s="1009"/>
      <c r="IH17882" s="1009"/>
      <c r="II17882" s="1009"/>
      <c r="IJ17882" s="1009"/>
      <c r="IK17882" s="1009"/>
      <c r="IL17882" s="1009"/>
      <c r="IM17882" s="1009"/>
    </row>
    <row r="17883" spans="17:247" x14ac:dyDescent="0.25">
      <c r="Q17883" s="1333"/>
      <c r="R17883" s="1333"/>
      <c r="S17883" s="669"/>
      <c r="T17883" s="669"/>
      <c r="U17883" s="669"/>
      <c r="AG17883" s="873"/>
      <c r="AN17883" s="669"/>
      <c r="IG17883" s="1009"/>
      <c r="IH17883" s="1009"/>
      <c r="II17883" s="1009"/>
      <c r="IJ17883" s="1009"/>
      <c r="IK17883" s="1009"/>
      <c r="IL17883" s="1009"/>
      <c r="IM17883" s="1009"/>
    </row>
    <row r="17884" spans="17:247" x14ac:dyDescent="0.25">
      <c r="Q17884" s="1333"/>
      <c r="R17884" s="1333"/>
      <c r="S17884" s="669"/>
      <c r="T17884" s="669"/>
      <c r="U17884" s="669"/>
      <c r="AG17884" s="873"/>
      <c r="AN17884" s="669"/>
      <c r="IG17884" s="1009"/>
      <c r="IH17884" s="1009"/>
      <c r="II17884" s="1009"/>
      <c r="IJ17884" s="1009"/>
      <c r="IK17884" s="1009"/>
      <c r="IL17884" s="1009"/>
      <c r="IM17884" s="1009"/>
    </row>
    <row r="17885" spans="17:247" x14ac:dyDescent="0.25">
      <c r="Q17885" s="1333"/>
      <c r="R17885" s="1333"/>
      <c r="S17885" s="669"/>
      <c r="T17885" s="669"/>
      <c r="U17885" s="669"/>
      <c r="AG17885" s="873"/>
      <c r="AN17885" s="669"/>
      <c r="IG17885" s="1009"/>
      <c r="IH17885" s="1009"/>
      <c r="II17885" s="1009"/>
      <c r="IJ17885" s="1009"/>
      <c r="IK17885" s="1009"/>
      <c r="IL17885" s="1009"/>
      <c r="IM17885" s="1009"/>
    </row>
    <row r="17886" spans="17:247" x14ac:dyDescent="0.25">
      <c r="Q17886" s="1333"/>
      <c r="R17886" s="1333"/>
      <c r="S17886" s="669"/>
      <c r="T17886" s="669"/>
      <c r="U17886" s="669"/>
      <c r="AG17886" s="873"/>
      <c r="AN17886" s="669"/>
      <c r="IG17886" s="1009"/>
      <c r="IH17886" s="1009"/>
      <c r="II17886" s="1009"/>
      <c r="IJ17886" s="1009"/>
      <c r="IK17886" s="1009"/>
      <c r="IL17886" s="1009"/>
      <c r="IM17886" s="1009"/>
    </row>
    <row r="17887" spans="17:247" x14ac:dyDescent="0.25">
      <c r="Q17887" s="1333"/>
      <c r="R17887" s="1333"/>
      <c r="S17887" s="669"/>
      <c r="T17887" s="669"/>
      <c r="U17887" s="669"/>
      <c r="AG17887" s="873"/>
      <c r="AN17887" s="669"/>
      <c r="IG17887" s="1009"/>
      <c r="IH17887" s="1009"/>
      <c r="II17887" s="1009"/>
      <c r="IJ17887" s="1009"/>
      <c r="IK17887" s="1009"/>
      <c r="IL17887" s="1009"/>
      <c r="IM17887" s="1009"/>
    </row>
    <row r="17888" spans="17:247" x14ac:dyDescent="0.25">
      <c r="Q17888" s="1333"/>
      <c r="R17888" s="1333"/>
      <c r="S17888" s="669"/>
      <c r="T17888" s="669"/>
      <c r="U17888" s="669"/>
      <c r="AG17888" s="873"/>
      <c r="AN17888" s="669"/>
      <c r="IG17888" s="1009"/>
      <c r="IH17888" s="1009"/>
      <c r="II17888" s="1009"/>
      <c r="IJ17888" s="1009"/>
      <c r="IK17888" s="1009"/>
      <c r="IL17888" s="1009"/>
      <c r="IM17888" s="1009"/>
    </row>
    <row r="17889" spans="17:247" x14ac:dyDescent="0.25">
      <c r="Q17889" s="1333"/>
      <c r="R17889" s="1333"/>
      <c r="S17889" s="669"/>
      <c r="T17889" s="669"/>
      <c r="U17889" s="669"/>
      <c r="AG17889" s="873"/>
      <c r="AN17889" s="669"/>
      <c r="IG17889" s="1009"/>
      <c r="IH17889" s="1009"/>
      <c r="II17889" s="1009"/>
      <c r="IJ17889" s="1009"/>
      <c r="IK17889" s="1009"/>
      <c r="IL17889" s="1009"/>
      <c r="IM17889" s="1009"/>
    </row>
    <row r="17890" spans="17:247" x14ac:dyDescent="0.25">
      <c r="Q17890" s="1333"/>
      <c r="R17890" s="1333"/>
      <c r="S17890" s="669"/>
      <c r="T17890" s="669"/>
      <c r="U17890" s="669"/>
      <c r="AG17890" s="873"/>
      <c r="AN17890" s="669"/>
      <c r="IG17890" s="1009"/>
      <c r="IH17890" s="1009"/>
      <c r="II17890" s="1009"/>
      <c r="IJ17890" s="1009"/>
      <c r="IK17890" s="1009"/>
      <c r="IL17890" s="1009"/>
      <c r="IM17890" s="1009"/>
    </row>
    <row r="17891" spans="17:247" x14ac:dyDescent="0.25">
      <c r="Q17891" s="1333"/>
      <c r="R17891" s="1333"/>
      <c r="S17891" s="669"/>
      <c r="T17891" s="669"/>
      <c r="U17891" s="669"/>
      <c r="AG17891" s="873"/>
      <c r="AN17891" s="669"/>
      <c r="IG17891" s="1009"/>
      <c r="IH17891" s="1009"/>
      <c r="II17891" s="1009"/>
      <c r="IJ17891" s="1009"/>
      <c r="IK17891" s="1009"/>
      <c r="IL17891" s="1009"/>
      <c r="IM17891" s="1009"/>
    </row>
    <row r="17892" spans="17:247" x14ac:dyDescent="0.25">
      <c r="Q17892" s="1333"/>
      <c r="R17892" s="1333"/>
      <c r="S17892" s="669"/>
      <c r="T17892" s="669"/>
      <c r="U17892" s="669"/>
      <c r="AG17892" s="873"/>
      <c r="AN17892" s="669"/>
      <c r="IG17892" s="1009"/>
      <c r="IH17892" s="1009"/>
      <c r="II17892" s="1009"/>
      <c r="IJ17892" s="1009"/>
      <c r="IK17892" s="1009"/>
      <c r="IL17892" s="1009"/>
      <c r="IM17892" s="1009"/>
    </row>
    <row r="17893" spans="17:247" x14ac:dyDescent="0.25">
      <c r="Q17893" s="1333"/>
      <c r="R17893" s="1333"/>
      <c r="S17893" s="669"/>
      <c r="T17893" s="669"/>
      <c r="U17893" s="669"/>
      <c r="AG17893" s="873"/>
      <c r="AN17893" s="669"/>
      <c r="IG17893" s="1009"/>
      <c r="IH17893" s="1009"/>
      <c r="II17893" s="1009"/>
      <c r="IJ17893" s="1009"/>
      <c r="IK17893" s="1009"/>
      <c r="IL17893" s="1009"/>
      <c r="IM17893" s="1009"/>
    </row>
    <row r="17894" spans="17:247" x14ac:dyDescent="0.25">
      <c r="Q17894" s="1333"/>
      <c r="R17894" s="1333"/>
      <c r="S17894" s="669"/>
      <c r="T17894" s="669"/>
      <c r="U17894" s="669"/>
      <c r="AG17894" s="873"/>
      <c r="AN17894" s="669"/>
      <c r="IG17894" s="1009"/>
      <c r="IH17894" s="1009"/>
      <c r="II17894" s="1009"/>
      <c r="IJ17894" s="1009"/>
      <c r="IK17894" s="1009"/>
      <c r="IL17894" s="1009"/>
      <c r="IM17894" s="1009"/>
    </row>
    <row r="17895" spans="17:247" x14ac:dyDescent="0.25">
      <c r="Q17895" s="1333"/>
      <c r="R17895" s="1333"/>
      <c r="S17895" s="669"/>
      <c r="T17895" s="669"/>
      <c r="U17895" s="669"/>
      <c r="AG17895" s="873"/>
      <c r="AN17895" s="669"/>
      <c r="IG17895" s="1009"/>
      <c r="IH17895" s="1009"/>
      <c r="II17895" s="1009"/>
      <c r="IJ17895" s="1009"/>
      <c r="IK17895" s="1009"/>
      <c r="IL17895" s="1009"/>
      <c r="IM17895" s="1009"/>
    </row>
    <row r="17896" spans="17:247" x14ac:dyDescent="0.25">
      <c r="Q17896" s="1333"/>
      <c r="R17896" s="1333"/>
      <c r="S17896" s="669"/>
      <c r="T17896" s="669"/>
      <c r="U17896" s="669"/>
      <c r="AG17896" s="873"/>
      <c r="AN17896" s="669"/>
      <c r="IG17896" s="1009"/>
      <c r="IH17896" s="1009"/>
      <c r="II17896" s="1009"/>
      <c r="IJ17896" s="1009"/>
      <c r="IK17896" s="1009"/>
      <c r="IL17896" s="1009"/>
      <c r="IM17896" s="1009"/>
    </row>
    <row r="17897" spans="17:247" x14ac:dyDescent="0.25">
      <c r="Q17897" s="1333"/>
      <c r="R17897" s="1333"/>
      <c r="S17897" s="669"/>
      <c r="T17897" s="669"/>
      <c r="U17897" s="669"/>
      <c r="AG17897" s="873"/>
      <c r="AN17897" s="669"/>
      <c r="IG17897" s="1009"/>
      <c r="IH17897" s="1009"/>
      <c r="II17897" s="1009"/>
      <c r="IJ17897" s="1009"/>
      <c r="IK17897" s="1009"/>
      <c r="IL17897" s="1009"/>
      <c r="IM17897" s="1009"/>
    </row>
    <row r="17898" spans="17:247" x14ac:dyDescent="0.25">
      <c r="Q17898" s="1333"/>
      <c r="R17898" s="1333"/>
      <c r="S17898" s="669"/>
      <c r="T17898" s="669"/>
      <c r="U17898" s="669"/>
      <c r="AG17898" s="873"/>
      <c r="AN17898" s="669"/>
      <c r="IG17898" s="1009"/>
      <c r="IH17898" s="1009"/>
      <c r="II17898" s="1009"/>
      <c r="IJ17898" s="1009"/>
      <c r="IK17898" s="1009"/>
      <c r="IL17898" s="1009"/>
      <c r="IM17898" s="1009"/>
    </row>
    <row r="17899" spans="17:247" x14ac:dyDescent="0.25">
      <c r="Q17899" s="1333"/>
      <c r="R17899" s="1333"/>
      <c r="S17899" s="669"/>
      <c r="T17899" s="669"/>
      <c r="U17899" s="669"/>
      <c r="AG17899" s="873"/>
      <c r="AN17899" s="669"/>
      <c r="IG17899" s="1009"/>
      <c r="IH17899" s="1009"/>
      <c r="II17899" s="1009"/>
      <c r="IJ17899" s="1009"/>
      <c r="IK17899" s="1009"/>
      <c r="IL17899" s="1009"/>
      <c r="IM17899" s="1009"/>
    </row>
    <row r="17900" spans="17:247" x14ac:dyDescent="0.25">
      <c r="Q17900" s="1333"/>
      <c r="R17900" s="1333"/>
      <c r="S17900" s="669"/>
      <c r="T17900" s="669"/>
      <c r="U17900" s="669"/>
      <c r="AG17900" s="873"/>
      <c r="AN17900" s="669"/>
      <c r="IG17900" s="1009"/>
      <c r="IH17900" s="1009"/>
      <c r="II17900" s="1009"/>
      <c r="IJ17900" s="1009"/>
      <c r="IK17900" s="1009"/>
      <c r="IL17900" s="1009"/>
      <c r="IM17900" s="1009"/>
    </row>
    <row r="17901" spans="17:247" x14ac:dyDescent="0.25">
      <c r="Q17901" s="1333"/>
      <c r="R17901" s="1333"/>
      <c r="S17901" s="669"/>
      <c r="T17901" s="669"/>
      <c r="U17901" s="669"/>
      <c r="AG17901" s="873"/>
      <c r="AN17901" s="669"/>
      <c r="IG17901" s="1009"/>
      <c r="IH17901" s="1009"/>
      <c r="II17901" s="1009"/>
      <c r="IJ17901" s="1009"/>
      <c r="IK17901" s="1009"/>
      <c r="IL17901" s="1009"/>
      <c r="IM17901" s="1009"/>
    </row>
    <row r="17902" spans="17:247" x14ac:dyDescent="0.25">
      <c r="Q17902" s="1333"/>
      <c r="R17902" s="1333"/>
      <c r="S17902" s="669"/>
      <c r="T17902" s="669"/>
      <c r="U17902" s="669"/>
      <c r="AG17902" s="873"/>
      <c r="AN17902" s="669"/>
      <c r="IG17902" s="1009"/>
      <c r="IH17902" s="1009"/>
      <c r="II17902" s="1009"/>
      <c r="IJ17902" s="1009"/>
      <c r="IK17902" s="1009"/>
      <c r="IL17902" s="1009"/>
      <c r="IM17902" s="1009"/>
    </row>
    <row r="17903" spans="17:247" x14ac:dyDescent="0.25">
      <c r="Q17903" s="1333"/>
      <c r="R17903" s="1333"/>
      <c r="S17903" s="669"/>
      <c r="T17903" s="669"/>
      <c r="U17903" s="669"/>
      <c r="AG17903" s="873"/>
      <c r="AN17903" s="669"/>
      <c r="IG17903" s="1009"/>
      <c r="IH17903" s="1009"/>
      <c r="II17903" s="1009"/>
      <c r="IJ17903" s="1009"/>
      <c r="IK17903" s="1009"/>
      <c r="IL17903" s="1009"/>
      <c r="IM17903" s="1009"/>
    </row>
    <row r="17904" spans="17:247" x14ac:dyDescent="0.25">
      <c r="Q17904" s="1333"/>
      <c r="R17904" s="1333"/>
      <c r="S17904" s="669"/>
      <c r="T17904" s="669"/>
      <c r="U17904" s="669"/>
      <c r="AG17904" s="873"/>
      <c r="AN17904" s="669"/>
      <c r="IG17904" s="1009"/>
      <c r="IH17904" s="1009"/>
      <c r="II17904" s="1009"/>
      <c r="IJ17904" s="1009"/>
      <c r="IK17904" s="1009"/>
      <c r="IL17904" s="1009"/>
      <c r="IM17904" s="1009"/>
    </row>
    <row r="17905" spans="17:247" x14ac:dyDescent="0.25">
      <c r="Q17905" s="1333"/>
      <c r="R17905" s="1333"/>
      <c r="S17905" s="669"/>
      <c r="T17905" s="669"/>
      <c r="U17905" s="669"/>
      <c r="AG17905" s="873"/>
      <c r="AN17905" s="669"/>
      <c r="IG17905" s="1009"/>
      <c r="IH17905" s="1009"/>
      <c r="II17905" s="1009"/>
      <c r="IJ17905" s="1009"/>
      <c r="IK17905" s="1009"/>
      <c r="IL17905" s="1009"/>
      <c r="IM17905" s="1009"/>
    </row>
    <row r="17906" spans="17:247" x14ac:dyDescent="0.25">
      <c r="Q17906" s="1333"/>
      <c r="R17906" s="1333"/>
      <c r="S17906" s="669"/>
      <c r="T17906" s="669"/>
      <c r="U17906" s="669"/>
      <c r="AG17906" s="873"/>
      <c r="AN17906" s="669"/>
      <c r="IG17906" s="1009"/>
      <c r="IH17906" s="1009"/>
      <c r="II17906" s="1009"/>
      <c r="IJ17906" s="1009"/>
      <c r="IK17906" s="1009"/>
      <c r="IL17906" s="1009"/>
      <c r="IM17906" s="1009"/>
    </row>
    <row r="17907" spans="17:247" x14ac:dyDescent="0.25">
      <c r="Q17907" s="1333"/>
      <c r="R17907" s="1333"/>
      <c r="S17907" s="669"/>
      <c r="T17907" s="669"/>
      <c r="U17907" s="669"/>
      <c r="AG17907" s="873"/>
      <c r="AN17907" s="669"/>
      <c r="IG17907" s="1009"/>
      <c r="IH17907" s="1009"/>
      <c r="II17907" s="1009"/>
      <c r="IJ17907" s="1009"/>
      <c r="IK17907" s="1009"/>
      <c r="IL17907" s="1009"/>
      <c r="IM17907" s="1009"/>
    </row>
    <row r="17908" spans="17:247" x14ac:dyDescent="0.25">
      <c r="Q17908" s="1333"/>
      <c r="R17908" s="1333"/>
      <c r="S17908" s="669"/>
      <c r="T17908" s="669"/>
      <c r="U17908" s="669"/>
      <c r="AG17908" s="873"/>
      <c r="AN17908" s="669"/>
      <c r="IG17908" s="1009"/>
      <c r="IH17908" s="1009"/>
      <c r="II17908" s="1009"/>
      <c r="IJ17908" s="1009"/>
      <c r="IK17908" s="1009"/>
      <c r="IL17908" s="1009"/>
      <c r="IM17908" s="1009"/>
    </row>
    <row r="17909" spans="17:247" x14ac:dyDescent="0.25">
      <c r="Q17909" s="1333"/>
      <c r="R17909" s="1333"/>
      <c r="S17909" s="669"/>
      <c r="T17909" s="669"/>
      <c r="U17909" s="669"/>
      <c r="AG17909" s="873"/>
      <c r="AN17909" s="669"/>
      <c r="IG17909" s="1009"/>
      <c r="IH17909" s="1009"/>
      <c r="II17909" s="1009"/>
      <c r="IJ17909" s="1009"/>
      <c r="IK17909" s="1009"/>
      <c r="IL17909" s="1009"/>
      <c r="IM17909" s="1009"/>
    </row>
    <row r="17910" spans="17:247" x14ac:dyDescent="0.25">
      <c r="Q17910" s="1333"/>
      <c r="R17910" s="1333"/>
      <c r="S17910" s="669"/>
      <c r="T17910" s="669"/>
      <c r="U17910" s="669"/>
      <c r="AG17910" s="873"/>
      <c r="AN17910" s="669"/>
      <c r="IG17910" s="1009"/>
      <c r="IH17910" s="1009"/>
      <c r="II17910" s="1009"/>
      <c r="IJ17910" s="1009"/>
      <c r="IK17910" s="1009"/>
      <c r="IL17910" s="1009"/>
      <c r="IM17910" s="1009"/>
    </row>
    <row r="17911" spans="17:247" x14ac:dyDescent="0.25">
      <c r="Q17911" s="1333"/>
      <c r="R17911" s="1333"/>
      <c r="S17911" s="669"/>
      <c r="T17911" s="669"/>
      <c r="U17911" s="669"/>
      <c r="AG17911" s="873"/>
      <c r="AN17911" s="669"/>
      <c r="IG17911" s="1009"/>
      <c r="IH17911" s="1009"/>
      <c r="II17911" s="1009"/>
      <c r="IJ17911" s="1009"/>
      <c r="IK17911" s="1009"/>
      <c r="IL17911" s="1009"/>
      <c r="IM17911" s="1009"/>
    </row>
    <row r="17912" spans="17:247" x14ac:dyDescent="0.25">
      <c r="Q17912" s="1333"/>
      <c r="R17912" s="1333"/>
      <c r="S17912" s="669"/>
      <c r="T17912" s="669"/>
      <c r="U17912" s="669"/>
      <c r="AG17912" s="873"/>
      <c r="AN17912" s="669"/>
      <c r="IG17912" s="1009"/>
      <c r="IH17912" s="1009"/>
      <c r="II17912" s="1009"/>
      <c r="IJ17912" s="1009"/>
      <c r="IK17912" s="1009"/>
      <c r="IL17912" s="1009"/>
      <c r="IM17912" s="1009"/>
    </row>
    <row r="17913" spans="17:247" x14ac:dyDescent="0.25">
      <c r="Q17913" s="1333"/>
      <c r="R17913" s="1333"/>
      <c r="S17913" s="669"/>
      <c r="T17913" s="669"/>
      <c r="U17913" s="669"/>
      <c r="AG17913" s="873"/>
      <c r="AN17913" s="669"/>
      <c r="IG17913" s="1009"/>
      <c r="IH17913" s="1009"/>
      <c r="II17913" s="1009"/>
      <c r="IJ17913" s="1009"/>
      <c r="IK17913" s="1009"/>
      <c r="IL17913" s="1009"/>
      <c r="IM17913" s="1009"/>
    </row>
    <row r="17914" spans="17:247" x14ac:dyDescent="0.25">
      <c r="Q17914" s="1333"/>
      <c r="R17914" s="1333"/>
      <c r="S17914" s="669"/>
      <c r="T17914" s="669"/>
      <c r="U17914" s="669"/>
      <c r="AG17914" s="873"/>
      <c r="AN17914" s="669"/>
      <c r="IG17914" s="1009"/>
      <c r="IH17914" s="1009"/>
      <c r="II17914" s="1009"/>
      <c r="IJ17914" s="1009"/>
      <c r="IK17914" s="1009"/>
      <c r="IL17914" s="1009"/>
      <c r="IM17914" s="1009"/>
    </row>
    <row r="17915" spans="17:247" x14ac:dyDescent="0.25">
      <c r="Q17915" s="1333"/>
      <c r="R17915" s="1333"/>
      <c r="S17915" s="669"/>
      <c r="T17915" s="669"/>
      <c r="U17915" s="669"/>
      <c r="AG17915" s="873"/>
      <c r="AN17915" s="669"/>
      <c r="IG17915" s="1009"/>
      <c r="IH17915" s="1009"/>
      <c r="II17915" s="1009"/>
      <c r="IJ17915" s="1009"/>
      <c r="IK17915" s="1009"/>
      <c r="IL17915" s="1009"/>
      <c r="IM17915" s="1009"/>
    </row>
    <row r="17916" spans="17:247" x14ac:dyDescent="0.25">
      <c r="Q17916" s="1333"/>
      <c r="R17916" s="1333"/>
      <c r="S17916" s="669"/>
      <c r="T17916" s="669"/>
      <c r="U17916" s="669"/>
      <c r="AG17916" s="873"/>
      <c r="AN17916" s="669"/>
      <c r="IG17916" s="1009"/>
      <c r="IH17916" s="1009"/>
      <c r="II17916" s="1009"/>
      <c r="IJ17916" s="1009"/>
      <c r="IK17916" s="1009"/>
      <c r="IL17916" s="1009"/>
      <c r="IM17916" s="1009"/>
    </row>
    <row r="17917" spans="17:247" x14ac:dyDescent="0.25">
      <c r="Q17917" s="1333"/>
      <c r="R17917" s="1333"/>
      <c r="S17917" s="669"/>
      <c r="T17917" s="669"/>
      <c r="U17917" s="669"/>
      <c r="AG17917" s="873"/>
      <c r="AN17917" s="669"/>
      <c r="IG17917" s="1009"/>
      <c r="IH17917" s="1009"/>
      <c r="II17917" s="1009"/>
      <c r="IJ17917" s="1009"/>
      <c r="IK17917" s="1009"/>
      <c r="IL17917" s="1009"/>
      <c r="IM17917" s="1009"/>
    </row>
    <row r="17918" spans="17:247" x14ac:dyDescent="0.25">
      <c r="Q17918" s="1333"/>
      <c r="R17918" s="1333"/>
      <c r="S17918" s="669"/>
      <c r="T17918" s="669"/>
      <c r="U17918" s="669"/>
      <c r="AG17918" s="873"/>
      <c r="AN17918" s="669"/>
      <c r="IG17918" s="1009"/>
      <c r="IH17918" s="1009"/>
      <c r="II17918" s="1009"/>
      <c r="IJ17918" s="1009"/>
      <c r="IK17918" s="1009"/>
      <c r="IL17918" s="1009"/>
      <c r="IM17918" s="1009"/>
    </row>
    <row r="17919" spans="17:247" x14ac:dyDescent="0.25">
      <c r="Q17919" s="1333"/>
      <c r="R17919" s="1333"/>
      <c r="S17919" s="669"/>
      <c r="T17919" s="669"/>
      <c r="U17919" s="669"/>
      <c r="AG17919" s="873"/>
      <c r="AN17919" s="669"/>
      <c r="IG17919" s="1009"/>
      <c r="IH17919" s="1009"/>
      <c r="II17919" s="1009"/>
      <c r="IJ17919" s="1009"/>
      <c r="IK17919" s="1009"/>
      <c r="IL17919" s="1009"/>
      <c r="IM17919" s="1009"/>
    </row>
    <row r="17920" spans="17:247" x14ac:dyDescent="0.25">
      <c r="Q17920" s="1333"/>
      <c r="R17920" s="1333"/>
      <c r="S17920" s="669"/>
      <c r="T17920" s="669"/>
      <c r="U17920" s="669"/>
      <c r="AG17920" s="873"/>
      <c r="AN17920" s="669"/>
      <c r="IG17920" s="1009"/>
      <c r="IH17920" s="1009"/>
      <c r="II17920" s="1009"/>
      <c r="IJ17920" s="1009"/>
      <c r="IK17920" s="1009"/>
      <c r="IL17920" s="1009"/>
      <c r="IM17920" s="1009"/>
    </row>
    <row r="17921" spans="17:247" x14ac:dyDescent="0.25">
      <c r="Q17921" s="1333"/>
      <c r="R17921" s="1333"/>
      <c r="S17921" s="669"/>
      <c r="T17921" s="669"/>
      <c r="U17921" s="669"/>
      <c r="AG17921" s="873"/>
      <c r="AN17921" s="669"/>
      <c r="IG17921" s="1009"/>
      <c r="IH17921" s="1009"/>
      <c r="II17921" s="1009"/>
      <c r="IJ17921" s="1009"/>
      <c r="IK17921" s="1009"/>
      <c r="IL17921" s="1009"/>
      <c r="IM17921" s="1009"/>
    </row>
    <row r="17922" spans="17:247" x14ac:dyDescent="0.25">
      <c r="Q17922" s="1333"/>
      <c r="R17922" s="1333"/>
      <c r="S17922" s="669"/>
      <c r="T17922" s="669"/>
      <c r="U17922" s="669"/>
      <c r="AG17922" s="873"/>
      <c r="AN17922" s="669"/>
      <c r="IG17922" s="1009"/>
      <c r="IH17922" s="1009"/>
      <c r="II17922" s="1009"/>
      <c r="IJ17922" s="1009"/>
      <c r="IK17922" s="1009"/>
      <c r="IL17922" s="1009"/>
      <c r="IM17922" s="1009"/>
    </row>
    <row r="17923" spans="17:247" x14ac:dyDescent="0.25">
      <c r="Q17923" s="1333"/>
      <c r="R17923" s="1333"/>
      <c r="S17923" s="669"/>
      <c r="T17923" s="669"/>
      <c r="U17923" s="669"/>
      <c r="AG17923" s="873"/>
      <c r="AN17923" s="669"/>
      <c r="IG17923" s="1009"/>
      <c r="IH17923" s="1009"/>
      <c r="II17923" s="1009"/>
      <c r="IJ17923" s="1009"/>
      <c r="IK17923" s="1009"/>
      <c r="IL17923" s="1009"/>
      <c r="IM17923" s="1009"/>
    </row>
    <row r="17924" spans="17:247" x14ac:dyDescent="0.25">
      <c r="Q17924" s="1333"/>
      <c r="R17924" s="1333"/>
      <c r="S17924" s="669"/>
      <c r="T17924" s="669"/>
      <c r="U17924" s="669"/>
      <c r="AG17924" s="873"/>
      <c r="AN17924" s="669"/>
      <c r="IG17924" s="1009"/>
      <c r="IH17924" s="1009"/>
      <c r="II17924" s="1009"/>
      <c r="IJ17924" s="1009"/>
      <c r="IK17924" s="1009"/>
      <c r="IL17924" s="1009"/>
      <c r="IM17924" s="1009"/>
    </row>
    <row r="17925" spans="17:247" x14ac:dyDescent="0.25">
      <c r="Q17925" s="1333"/>
      <c r="R17925" s="1333"/>
      <c r="S17925" s="669"/>
      <c r="T17925" s="669"/>
      <c r="U17925" s="669"/>
      <c r="AG17925" s="873"/>
      <c r="AN17925" s="669"/>
      <c r="IG17925" s="1009"/>
      <c r="IH17925" s="1009"/>
      <c r="II17925" s="1009"/>
      <c r="IJ17925" s="1009"/>
      <c r="IK17925" s="1009"/>
      <c r="IL17925" s="1009"/>
      <c r="IM17925" s="1009"/>
    </row>
    <row r="17926" spans="17:247" x14ac:dyDescent="0.25">
      <c r="Q17926" s="1333"/>
      <c r="R17926" s="1333"/>
      <c r="S17926" s="669"/>
      <c r="T17926" s="669"/>
      <c r="U17926" s="669"/>
      <c r="AG17926" s="873"/>
      <c r="AN17926" s="669"/>
      <c r="IG17926" s="1009"/>
      <c r="IH17926" s="1009"/>
      <c r="II17926" s="1009"/>
      <c r="IJ17926" s="1009"/>
      <c r="IK17926" s="1009"/>
      <c r="IL17926" s="1009"/>
      <c r="IM17926" s="1009"/>
    </row>
    <row r="17927" spans="17:247" x14ac:dyDescent="0.25">
      <c r="Q17927" s="1333"/>
      <c r="R17927" s="1333"/>
      <c r="S17927" s="669"/>
      <c r="T17927" s="669"/>
      <c r="U17927" s="669"/>
      <c r="AG17927" s="873"/>
      <c r="AN17927" s="669"/>
      <c r="IG17927" s="1009"/>
      <c r="IH17927" s="1009"/>
      <c r="II17927" s="1009"/>
      <c r="IJ17927" s="1009"/>
      <c r="IK17927" s="1009"/>
      <c r="IL17927" s="1009"/>
      <c r="IM17927" s="1009"/>
    </row>
    <row r="17928" spans="17:247" x14ac:dyDescent="0.25">
      <c r="Q17928" s="1333"/>
      <c r="R17928" s="1333"/>
      <c r="S17928" s="669"/>
      <c r="T17928" s="669"/>
      <c r="U17928" s="669"/>
      <c r="AG17928" s="873"/>
      <c r="AN17928" s="669"/>
      <c r="IG17928" s="1009"/>
      <c r="IH17928" s="1009"/>
      <c r="II17928" s="1009"/>
      <c r="IJ17928" s="1009"/>
      <c r="IK17928" s="1009"/>
      <c r="IL17928" s="1009"/>
      <c r="IM17928" s="1009"/>
    </row>
    <row r="17929" spans="17:247" x14ac:dyDescent="0.25">
      <c r="Q17929" s="1333"/>
      <c r="R17929" s="1333"/>
      <c r="S17929" s="669"/>
      <c r="T17929" s="669"/>
      <c r="U17929" s="669"/>
      <c r="AG17929" s="873"/>
      <c r="AN17929" s="669"/>
      <c r="IG17929" s="1009"/>
      <c r="IH17929" s="1009"/>
      <c r="II17929" s="1009"/>
      <c r="IJ17929" s="1009"/>
      <c r="IK17929" s="1009"/>
      <c r="IL17929" s="1009"/>
      <c r="IM17929" s="1009"/>
    </row>
    <row r="17930" spans="17:247" x14ac:dyDescent="0.25">
      <c r="Q17930" s="1333"/>
      <c r="R17930" s="1333"/>
      <c r="S17930" s="669"/>
      <c r="T17930" s="669"/>
      <c r="U17930" s="669"/>
      <c r="AG17930" s="873"/>
      <c r="AN17930" s="669"/>
      <c r="IG17930" s="1009"/>
      <c r="IH17930" s="1009"/>
      <c r="II17930" s="1009"/>
      <c r="IJ17930" s="1009"/>
      <c r="IK17930" s="1009"/>
      <c r="IL17930" s="1009"/>
      <c r="IM17930" s="1009"/>
    </row>
    <row r="17931" spans="17:247" x14ac:dyDescent="0.25">
      <c r="Q17931" s="1333"/>
      <c r="R17931" s="1333"/>
      <c r="S17931" s="669"/>
      <c r="T17931" s="669"/>
      <c r="U17931" s="669"/>
      <c r="AG17931" s="873"/>
      <c r="AN17931" s="669"/>
      <c r="IG17931" s="1009"/>
      <c r="IH17931" s="1009"/>
      <c r="II17931" s="1009"/>
      <c r="IJ17931" s="1009"/>
      <c r="IK17931" s="1009"/>
      <c r="IL17931" s="1009"/>
      <c r="IM17931" s="1009"/>
    </row>
    <row r="17932" spans="17:247" x14ac:dyDescent="0.25">
      <c r="Q17932" s="1333"/>
      <c r="R17932" s="1333"/>
      <c r="S17932" s="669"/>
      <c r="T17932" s="669"/>
      <c r="U17932" s="669"/>
      <c r="AG17932" s="873"/>
      <c r="AN17932" s="669"/>
      <c r="IG17932" s="1009"/>
      <c r="IH17932" s="1009"/>
      <c r="II17932" s="1009"/>
      <c r="IJ17932" s="1009"/>
      <c r="IK17932" s="1009"/>
      <c r="IL17932" s="1009"/>
      <c r="IM17932" s="1009"/>
    </row>
    <row r="17933" spans="17:247" x14ac:dyDescent="0.25">
      <c r="Q17933" s="1333"/>
      <c r="R17933" s="1333"/>
      <c r="S17933" s="669"/>
      <c r="T17933" s="669"/>
      <c r="U17933" s="669"/>
      <c r="AG17933" s="873"/>
      <c r="AN17933" s="669"/>
      <c r="IG17933" s="1009"/>
      <c r="IH17933" s="1009"/>
      <c r="II17933" s="1009"/>
      <c r="IJ17933" s="1009"/>
      <c r="IK17933" s="1009"/>
      <c r="IL17933" s="1009"/>
      <c r="IM17933" s="1009"/>
    </row>
    <row r="17934" spans="17:247" x14ac:dyDescent="0.25">
      <c r="Q17934" s="1333"/>
      <c r="R17934" s="1333"/>
      <c r="S17934" s="669"/>
      <c r="T17934" s="669"/>
      <c r="U17934" s="669"/>
      <c r="AG17934" s="873"/>
      <c r="AN17934" s="669"/>
      <c r="IG17934" s="1009"/>
      <c r="IH17934" s="1009"/>
      <c r="II17934" s="1009"/>
      <c r="IJ17934" s="1009"/>
      <c r="IK17934" s="1009"/>
      <c r="IL17934" s="1009"/>
      <c r="IM17934" s="1009"/>
    </row>
    <row r="17935" spans="17:247" x14ac:dyDescent="0.25">
      <c r="Q17935" s="1333"/>
      <c r="R17935" s="1333"/>
      <c r="S17935" s="669"/>
      <c r="T17935" s="669"/>
      <c r="U17935" s="669"/>
      <c r="AG17935" s="873"/>
      <c r="AN17935" s="669"/>
      <c r="IG17935" s="1009"/>
      <c r="IH17935" s="1009"/>
      <c r="II17935" s="1009"/>
      <c r="IJ17935" s="1009"/>
      <c r="IK17935" s="1009"/>
      <c r="IL17935" s="1009"/>
      <c r="IM17935" s="1009"/>
    </row>
    <row r="17936" spans="17:247" x14ac:dyDescent="0.25">
      <c r="Q17936" s="1333"/>
      <c r="R17936" s="1333"/>
      <c r="S17936" s="669"/>
      <c r="T17936" s="669"/>
      <c r="U17936" s="669"/>
      <c r="AG17936" s="873"/>
      <c r="AN17936" s="669"/>
      <c r="IG17936" s="1009"/>
      <c r="IH17936" s="1009"/>
      <c r="II17936" s="1009"/>
      <c r="IJ17936" s="1009"/>
      <c r="IK17936" s="1009"/>
      <c r="IL17936" s="1009"/>
      <c r="IM17936" s="1009"/>
    </row>
    <row r="17937" spans="17:247" x14ac:dyDescent="0.25">
      <c r="Q17937" s="1333"/>
      <c r="R17937" s="1333"/>
      <c r="S17937" s="669"/>
      <c r="T17937" s="669"/>
      <c r="U17937" s="669"/>
      <c r="AG17937" s="873"/>
      <c r="AN17937" s="669"/>
      <c r="IG17937" s="1009"/>
      <c r="IH17937" s="1009"/>
      <c r="II17937" s="1009"/>
      <c r="IJ17937" s="1009"/>
      <c r="IK17937" s="1009"/>
      <c r="IL17937" s="1009"/>
      <c r="IM17937" s="1009"/>
    </row>
    <row r="17938" spans="17:247" x14ac:dyDescent="0.25">
      <c r="Q17938" s="1333"/>
      <c r="R17938" s="1333"/>
      <c r="S17938" s="669"/>
      <c r="T17938" s="669"/>
      <c r="U17938" s="669"/>
      <c r="AG17938" s="873"/>
      <c r="AN17938" s="669"/>
      <c r="IG17938" s="1009"/>
      <c r="IH17938" s="1009"/>
      <c r="II17938" s="1009"/>
      <c r="IJ17938" s="1009"/>
      <c r="IK17938" s="1009"/>
      <c r="IL17938" s="1009"/>
      <c r="IM17938" s="1009"/>
    </row>
    <row r="17939" spans="17:247" x14ac:dyDescent="0.25">
      <c r="Q17939" s="1333"/>
      <c r="R17939" s="1333"/>
      <c r="S17939" s="669"/>
      <c r="T17939" s="669"/>
      <c r="U17939" s="669"/>
      <c r="AG17939" s="873"/>
      <c r="AN17939" s="669"/>
      <c r="IG17939" s="1009"/>
      <c r="IH17939" s="1009"/>
      <c r="II17939" s="1009"/>
      <c r="IJ17939" s="1009"/>
      <c r="IK17939" s="1009"/>
      <c r="IL17939" s="1009"/>
      <c r="IM17939" s="1009"/>
    </row>
    <row r="17940" spans="17:247" x14ac:dyDescent="0.25">
      <c r="Q17940" s="1333"/>
      <c r="R17940" s="1333"/>
      <c r="S17940" s="669"/>
      <c r="T17940" s="669"/>
      <c r="U17940" s="669"/>
      <c r="AG17940" s="873"/>
      <c r="AN17940" s="669"/>
      <c r="IG17940" s="1009"/>
      <c r="IH17940" s="1009"/>
      <c r="II17940" s="1009"/>
      <c r="IJ17940" s="1009"/>
      <c r="IK17940" s="1009"/>
      <c r="IL17940" s="1009"/>
      <c r="IM17940" s="1009"/>
    </row>
    <row r="17941" spans="17:247" x14ac:dyDescent="0.25">
      <c r="Q17941" s="1333"/>
      <c r="R17941" s="1333"/>
      <c r="S17941" s="669"/>
      <c r="T17941" s="669"/>
      <c r="U17941" s="669"/>
      <c r="AG17941" s="873"/>
      <c r="AN17941" s="669"/>
      <c r="IG17941" s="1009"/>
      <c r="IH17941" s="1009"/>
      <c r="II17941" s="1009"/>
      <c r="IJ17941" s="1009"/>
      <c r="IK17941" s="1009"/>
      <c r="IL17941" s="1009"/>
      <c r="IM17941" s="1009"/>
    </row>
    <row r="17942" spans="17:247" x14ac:dyDescent="0.25">
      <c r="Q17942" s="1333"/>
      <c r="R17942" s="1333"/>
      <c r="S17942" s="669"/>
      <c r="T17942" s="669"/>
      <c r="U17942" s="669"/>
      <c r="AG17942" s="873"/>
      <c r="AN17942" s="669"/>
      <c r="IG17942" s="1009"/>
      <c r="IH17942" s="1009"/>
      <c r="II17942" s="1009"/>
      <c r="IJ17942" s="1009"/>
      <c r="IK17942" s="1009"/>
      <c r="IL17942" s="1009"/>
      <c r="IM17942" s="1009"/>
    </row>
    <row r="17943" spans="17:247" x14ac:dyDescent="0.25">
      <c r="Q17943" s="1333"/>
      <c r="R17943" s="1333"/>
      <c r="S17943" s="669"/>
      <c r="T17943" s="669"/>
      <c r="U17943" s="669"/>
      <c r="AG17943" s="873"/>
      <c r="AN17943" s="669"/>
      <c r="IG17943" s="1009"/>
      <c r="IH17943" s="1009"/>
      <c r="II17943" s="1009"/>
      <c r="IJ17943" s="1009"/>
      <c r="IK17943" s="1009"/>
      <c r="IL17943" s="1009"/>
      <c r="IM17943" s="1009"/>
    </row>
    <row r="17944" spans="17:247" x14ac:dyDescent="0.25">
      <c r="Q17944" s="1333"/>
      <c r="R17944" s="1333"/>
      <c r="S17944" s="669"/>
      <c r="T17944" s="669"/>
      <c r="U17944" s="669"/>
      <c r="AG17944" s="873"/>
      <c r="AN17944" s="669"/>
      <c r="IG17944" s="1009"/>
      <c r="IH17944" s="1009"/>
      <c r="II17944" s="1009"/>
      <c r="IJ17944" s="1009"/>
      <c r="IK17944" s="1009"/>
      <c r="IL17944" s="1009"/>
      <c r="IM17944" s="1009"/>
    </row>
    <row r="17945" spans="17:247" x14ac:dyDescent="0.25">
      <c r="Q17945" s="1333"/>
      <c r="R17945" s="1333"/>
      <c r="S17945" s="669"/>
      <c r="T17945" s="669"/>
      <c r="U17945" s="669"/>
      <c r="AG17945" s="873"/>
      <c r="AN17945" s="669"/>
      <c r="IG17945" s="1009"/>
      <c r="IH17945" s="1009"/>
      <c r="II17945" s="1009"/>
      <c r="IJ17945" s="1009"/>
      <c r="IK17945" s="1009"/>
      <c r="IL17945" s="1009"/>
      <c r="IM17945" s="1009"/>
    </row>
    <row r="17946" spans="17:247" x14ac:dyDescent="0.25">
      <c r="Q17946" s="1333"/>
      <c r="R17946" s="1333"/>
      <c r="S17946" s="669"/>
      <c r="T17946" s="669"/>
      <c r="U17946" s="669"/>
      <c r="AG17946" s="873"/>
      <c r="AN17946" s="669"/>
      <c r="IG17946" s="1009"/>
      <c r="IH17946" s="1009"/>
      <c r="II17946" s="1009"/>
      <c r="IJ17946" s="1009"/>
      <c r="IK17946" s="1009"/>
      <c r="IL17946" s="1009"/>
      <c r="IM17946" s="1009"/>
    </row>
    <row r="17947" spans="17:247" x14ac:dyDescent="0.25">
      <c r="Q17947" s="1333"/>
      <c r="R17947" s="1333"/>
      <c r="S17947" s="669"/>
      <c r="T17947" s="669"/>
      <c r="U17947" s="669"/>
      <c r="AG17947" s="873"/>
      <c r="AN17947" s="669"/>
      <c r="IG17947" s="1009"/>
      <c r="IH17947" s="1009"/>
      <c r="II17947" s="1009"/>
      <c r="IJ17947" s="1009"/>
      <c r="IK17947" s="1009"/>
      <c r="IL17947" s="1009"/>
      <c r="IM17947" s="1009"/>
    </row>
    <row r="17948" spans="17:247" x14ac:dyDescent="0.25">
      <c r="Q17948" s="1333"/>
      <c r="R17948" s="1333"/>
      <c r="S17948" s="669"/>
      <c r="T17948" s="669"/>
      <c r="U17948" s="669"/>
      <c r="AG17948" s="873"/>
      <c r="AN17948" s="669"/>
      <c r="IG17948" s="1009"/>
      <c r="IH17948" s="1009"/>
      <c r="II17948" s="1009"/>
      <c r="IJ17948" s="1009"/>
      <c r="IK17948" s="1009"/>
      <c r="IL17948" s="1009"/>
      <c r="IM17948" s="1009"/>
    </row>
    <row r="17949" spans="17:247" x14ac:dyDescent="0.25">
      <c r="Q17949" s="1333"/>
      <c r="R17949" s="1333"/>
      <c r="S17949" s="669"/>
      <c r="T17949" s="669"/>
      <c r="U17949" s="669"/>
      <c r="AG17949" s="873"/>
      <c r="AN17949" s="669"/>
      <c r="IG17949" s="1009"/>
      <c r="IH17949" s="1009"/>
      <c r="II17949" s="1009"/>
      <c r="IJ17949" s="1009"/>
      <c r="IK17949" s="1009"/>
      <c r="IL17949" s="1009"/>
      <c r="IM17949" s="1009"/>
    </row>
    <row r="17950" spans="17:247" x14ac:dyDescent="0.25">
      <c r="Q17950" s="1333"/>
      <c r="R17950" s="1333"/>
      <c r="S17950" s="669"/>
      <c r="T17950" s="669"/>
      <c r="U17950" s="669"/>
      <c r="AG17950" s="873"/>
      <c r="AN17950" s="669"/>
      <c r="IG17950" s="1009"/>
      <c r="IH17950" s="1009"/>
      <c r="II17950" s="1009"/>
      <c r="IJ17950" s="1009"/>
      <c r="IK17950" s="1009"/>
      <c r="IL17950" s="1009"/>
      <c r="IM17950" s="1009"/>
    </row>
    <row r="17951" spans="17:247" x14ac:dyDescent="0.25">
      <c r="Q17951" s="1333"/>
      <c r="R17951" s="1333"/>
      <c r="S17951" s="669"/>
      <c r="T17951" s="669"/>
      <c r="U17951" s="669"/>
      <c r="AG17951" s="873"/>
      <c r="AN17951" s="669"/>
      <c r="IG17951" s="1009"/>
      <c r="IH17951" s="1009"/>
      <c r="II17951" s="1009"/>
      <c r="IJ17951" s="1009"/>
      <c r="IK17951" s="1009"/>
      <c r="IL17951" s="1009"/>
      <c r="IM17951" s="1009"/>
    </row>
    <row r="17952" spans="17:247" x14ac:dyDescent="0.25">
      <c r="Q17952" s="1333"/>
      <c r="R17952" s="1333"/>
      <c r="S17952" s="669"/>
      <c r="T17952" s="669"/>
      <c r="U17952" s="669"/>
      <c r="AG17952" s="873"/>
      <c r="AN17952" s="669"/>
      <c r="IG17952" s="1009"/>
      <c r="IH17952" s="1009"/>
      <c r="II17952" s="1009"/>
      <c r="IJ17952" s="1009"/>
      <c r="IK17952" s="1009"/>
      <c r="IL17952" s="1009"/>
      <c r="IM17952" s="1009"/>
    </row>
    <row r="17953" spans="17:247" x14ac:dyDescent="0.25">
      <c r="Q17953" s="1333"/>
      <c r="R17953" s="1333"/>
      <c r="S17953" s="669"/>
      <c r="T17953" s="669"/>
      <c r="U17953" s="669"/>
      <c r="AG17953" s="873"/>
      <c r="AN17953" s="669"/>
      <c r="IG17953" s="1009"/>
      <c r="IH17953" s="1009"/>
      <c r="II17953" s="1009"/>
      <c r="IJ17953" s="1009"/>
      <c r="IK17953" s="1009"/>
      <c r="IL17953" s="1009"/>
      <c r="IM17953" s="1009"/>
    </row>
    <row r="17954" spans="17:247" x14ac:dyDescent="0.25">
      <c r="Q17954" s="1333"/>
      <c r="R17954" s="1333"/>
      <c r="S17954" s="669"/>
      <c r="T17954" s="669"/>
      <c r="U17954" s="669"/>
      <c r="AG17954" s="873"/>
      <c r="AN17954" s="669"/>
      <c r="IG17954" s="1009"/>
      <c r="IH17954" s="1009"/>
      <c r="II17954" s="1009"/>
      <c r="IJ17954" s="1009"/>
      <c r="IK17954" s="1009"/>
      <c r="IL17954" s="1009"/>
      <c r="IM17954" s="1009"/>
    </row>
    <row r="17955" spans="17:247" x14ac:dyDescent="0.25">
      <c r="Q17955" s="1333"/>
      <c r="R17955" s="1333"/>
      <c r="S17955" s="669"/>
      <c r="T17955" s="669"/>
      <c r="U17955" s="669"/>
      <c r="AG17955" s="873"/>
      <c r="AN17955" s="669"/>
      <c r="IG17955" s="1009"/>
      <c r="IH17955" s="1009"/>
      <c r="II17955" s="1009"/>
      <c r="IJ17955" s="1009"/>
      <c r="IK17955" s="1009"/>
      <c r="IL17955" s="1009"/>
      <c r="IM17955" s="1009"/>
    </row>
    <row r="17956" spans="17:247" x14ac:dyDescent="0.25">
      <c r="Q17956" s="1333"/>
      <c r="R17956" s="1333"/>
      <c r="S17956" s="669"/>
      <c r="T17956" s="669"/>
      <c r="U17956" s="669"/>
      <c r="AG17956" s="873"/>
      <c r="AN17956" s="669"/>
      <c r="IG17956" s="1009"/>
      <c r="IH17956" s="1009"/>
      <c r="II17956" s="1009"/>
      <c r="IJ17956" s="1009"/>
      <c r="IK17956" s="1009"/>
      <c r="IL17956" s="1009"/>
      <c r="IM17956" s="1009"/>
    </row>
    <row r="17957" spans="17:247" x14ac:dyDescent="0.25">
      <c r="Q17957" s="1333"/>
      <c r="R17957" s="1333"/>
      <c r="S17957" s="669"/>
      <c r="T17957" s="669"/>
      <c r="U17957" s="669"/>
      <c r="AG17957" s="873"/>
      <c r="AN17957" s="669"/>
      <c r="IG17957" s="1009"/>
      <c r="IH17957" s="1009"/>
      <c r="II17957" s="1009"/>
      <c r="IJ17957" s="1009"/>
      <c r="IK17957" s="1009"/>
      <c r="IL17957" s="1009"/>
      <c r="IM17957" s="1009"/>
    </row>
    <row r="17958" spans="17:247" x14ac:dyDescent="0.25">
      <c r="Q17958" s="1333"/>
      <c r="R17958" s="1333"/>
      <c r="S17958" s="669"/>
      <c r="T17958" s="669"/>
      <c r="U17958" s="669"/>
      <c r="AG17958" s="873"/>
      <c r="AN17958" s="669"/>
      <c r="IG17958" s="1009"/>
      <c r="IH17958" s="1009"/>
      <c r="II17958" s="1009"/>
      <c r="IJ17958" s="1009"/>
      <c r="IK17958" s="1009"/>
      <c r="IL17958" s="1009"/>
      <c r="IM17958" s="1009"/>
    </row>
    <row r="17959" spans="17:247" x14ac:dyDescent="0.25">
      <c r="Q17959" s="1333"/>
      <c r="R17959" s="1333"/>
      <c r="S17959" s="669"/>
      <c r="T17959" s="669"/>
      <c r="U17959" s="669"/>
      <c r="AG17959" s="873"/>
      <c r="AN17959" s="669"/>
      <c r="IG17959" s="1009"/>
      <c r="IH17959" s="1009"/>
      <c r="II17959" s="1009"/>
      <c r="IJ17959" s="1009"/>
      <c r="IK17959" s="1009"/>
      <c r="IL17959" s="1009"/>
      <c r="IM17959" s="1009"/>
    </row>
    <row r="17960" spans="17:247" x14ac:dyDescent="0.25">
      <c r="Q17960" s="1333"/>
      <c r="R17960" s="1333"/>
      <c r="S17960" s="669"/>
      <c r="T17960" s="669"/>
      <c r="U17960" s="669"/>
      <c r="AG17960" s="873"/>
      <c r="AN17960" s="669"/>
      <c r="IG17960" s="1009"/>
      <c r="IH17960" s="1009"/>
      <c r="II17960" s="1009"/>
      <c r="IJ17960" s="1009"/>
      <c r="IK17960" s="1009"/>
      <c r="IL17960" s="1009"/>
      <c r="IM17960" s="1009"/>
    </row>
    <row r="17961" spans="17:247" x14ac:dyDescent="0.25">
      <c r="Q17961" s="1333"/>
      <c r="R17961" s="1333"/>
      <c r="S17961" s="669"/>
      <c r="T17961" s="669"/>
      <c r="U17961" s="669"/>
      <c r="AG17961" s="873"/>
      <c r="AN17961" s="669"/>
      <c r="IG17961" s="1009"/>
      <c r="IH17961" s="1009"/>
      <c r="II17961" s="1009"/>
      <c r="IJ17961" s="1009"/>
      <c r="IK17961" s="1009"/>
      <c r="IL17961" s="1009"/>
      <c r="IM17961" s="1009"/>
    </row>
    <row r="17962" spans="17:247" x14ac:dyDescent="0.25">
      <c r="Q17962" s="1333"/>
      <c r="R17962" s="1333"/>
      <c r="S17962" s="669"/>
      <c r="T17962" s="669"/>
      <c r="U17962" s="669"/>
      <c r="AG17962" s="873"/>
      <c r="AN17962" s="669"/>
      <c r="IG17962" s="1009"/>
      <c r="IH17962" s="1009"/>
      <c r="II17962" s="1009"/>
      <c r="IJ17962" s="1009"/>
      <c r="IK17962" s="1009"/>
      <c r="IL17962" s="1009"/>
      <c r="IM17962" s="1009"/>
    </row>
    <row r="17963" spans="17:247" x14ac:dyDescent="0.25">
      <c r="Q17963" s="1333"/>
      <c r="R17963" s="1333"/>
      <c r="S17963" s="669"/>
      <c r="T17963" s="669"/>
      <c r="U17963" s="669"/>
      <c r="AG17963" s="873"/>
      <c r="AN17963" s="669"/>
      <c r="IG17963" s="1009"/>
      <c r="IH17963" s="1009"/>
      <c r="II17963" s="1009"/>
      <c r="IJ17963" s="1009"/>
      <c r="IK17963" s="1009"/>
      <c r="IL17963" s="1009"/>
      <c r="IM17963" s="1009"/>
    </row>
    <row r="17964" spans="17:247" x14ac:dyDescent="0.25">
      <c r="Q17964" s="1333"/>
      <c r="R17964" s="1333"/>
      <c r="S17964" s="669"/>
      <c r="T17964" s="669"/>
      <c r="U17964" s="669"/>
      <c r="AG17964" s="873"/>
      <c r="AN17964" s="669"/>
      <c r="IG17964" s="1009"/>
      <c r="IH17964" s="1009"/>
      <c r="II17964" s="1009"/>
      <c r="IJ17964" s="1009"/>
      <c r="IK17964" s="1009"/>
      <c r="IL17964" s="1009"/>
      <c r="IM17964" s="1009"/>
    </row>
    <row r="17965" spans="17:247" x14ac:dyDescent="0.25">
      <c r="Q17965" s="1333"/>
      <c r="R17965" s="1333"/>
      <c r="S17965" s="669"/>
      <c r="T17965" s="669"/>
      <c r="U17965" s="669"/>
      <c r="AG17965" s="873"/>
      <c r="AN17965" s="669"/>
      <c r="IG17965" s="1009"/>
      <c r="IH17965" s="1009"/>
      <c r="II17965" s="1009"/>
      <c r="IJ17965" s="1009"/>
      <c r="IK17965" s="1009"/>
      <c r="IL17965" s="1009"/>
      <c r="IM17965" s="1009"/>
    </row>
    <row r="17966" spans="17:247" x14ac:dyDescent="0.25">
      <c r="Q17966" s="1333"/>
      <c r="R17966" s="1333"/>
      <c r="S17966" s="669"/>
      <c r="T17966" s="669"/>
      <c r="U17966" s="669"/>
      <c r="AG17966" s="873"/>
      <c r="AN17966" s="669"/>
      <c r="IG17966" s="1009"/>
      <c r="IH17966" s="1009"/>
      <c r="II17966" s="1009"/>
      <c r="IJ17966" s="1009"/>
      <c r="IK17966" s="1009"/>
      <c r="IL17966" s="1009"/>
      <c r="IM17966" s="1009"/>
    </row>
    <row r="17967" spans="17:247" x14ac:dyDescent="0.25">
      <c r="Q17967" s="1333"/>
      <c r="R17967" s="1333"/>
      <c r="S17967" s="669"/>
      <c r="T17967" s="669"/>
      <c r="U17967" s="669"/>
      <c r="AG17967" s="873"/>
      <c r="AN17967" s="669"/>
      <c r="IG17967" s="1009"/>
      <c r="IH17967" s="1009"/>
      <c r="II17967" s="1009"/>
      <c r="IJ17967" s="1009"/>
      <c r="IK17967" s="1009"/>
      <c r="IL17967" s="1009"/>
      <c r="IM17967" s="1009"/>
    </row>
    <row r="17968" spans="17:247" x14ac:dyDescent="0.25">
      <c r="Q17968" s="1333"/>
      <c r="R17968" s="1333"/>
      <c r="S17968" s="669"/>
      <c r="T17968" s="669"/>
      <c r="U17968" s="669"/>
      <c r="AG17968" s="873"/>
      <c r="AN17968" s="669"/>
      <c r="IG17968" s="1009"/>
      <c r="IH17968" s="1009"/>
      <c r="II17968" s="1009"/>
      <c r="IJ17968" s="1009"/>
      <c r="IK17968" s="1009"/>
      <c r="IL17968" s="1009"/>
      <c r="IM17968" s="1009"/>
    </row>
    <row r="17969" spans="17:247" x14ac:dyDescent="0.25">
      <c r="Q17969" s="1333"/>
      <c r="R17969" s="1333"/>
      <c r="S17969" s="669"/>
      <c r="T17969" s="669"/>
      <c r="U17969" s="669"/>
      <c r="AG17969" s="873"/>
      <c r="AN17969" s="669"/>
      <c r="IG17969" s="1009"/>
      <c r="IH17969" s="1009"/>
      <c r="II17969" s="1009"/>
      <c r="IJ17969" s="1009"/>
      <c r="IK17969" s="1009"/>
      <c r="IL17969" s="1009"/>
      <c r="IM17969" s="1009"/>
    </row>
    <row r="17970" spans="17:247" x14ac:dyDescent="0.25">
      <c r="Q17970" s="1333"/>
      <c r="R17970" s="1333"/>
      <c r="S17970" s="669"/>
      <c r="T17970" s="669"/>
      <c r="U17970" s="669"/>
      <c r="AG17970" s="873"/>
      <c r="AN17970" s="669"/>
      <c r="IG17970" s="1009"/>
      <c r="IH17970" s="1009"/>
      <c r="II17970" s="1009"/>
      <c r="IJ17970" s="1009"/>
      <c r="IK17970" s="1009"/>
      <c r="IL17970" s="1009"/>
      <c r="IM17970" s="1009"/>
    </row>
    <row r="17971" spans="17:247" x14ac:dyDescent="0.25">
      <c r="Q17971" s="1333"/>
      <c r="R17971" s="1333"/>
      <c r="S17971" s="669"/>
      <c r="T17971" s="669"/>
      <c r="U17971" s="669"/>
      <c r="AG17971" s="873"/>
      <c r="AN17971" s="669"/>
      <c r="IG17971" s="1009"/>
      <c r="IH17971" s="1009"/>
      <c r="II17971" s="1009"/>
      <c r="IJ17971" s="1009"/>
      <c r="IK17971" s="1009"/>
      <c r="IL17971" s="1009"/>
      <c r="IM17971" s="1009"/>
    </row>
    <row r="17972" spans="17:247" x14ac:dyDescent="0.25">
      <c r="Q17972" s="1333"/>
      <c r="R17972" s="1333"/>
      <c r="S17972" s="669"/>
      <c r="T17972" s="669"/>
      <c r="U17972" s="669"/>
      <c r="AG17972" s="873"/>
      <c r="AN17972" s="669"/>
      <c r="IG17972" s="1009"/>
      <c r="IH17972" s="1009"/>
      <c r="II17972" s="1009"/>
      <c r="IJ17972" s="1009"/>
      <c r="IK17972" s="1009"/>
      <c r="IL17972" s="1009"/>
      <c r="IM17972" s="1009"/>
    </row>
    <row r="17973" spans="17:247" x14ac:dyDescent="0.25">
      <c r="Q17973" s="1333"/>
      <c r="R17973" s="1333"/>
      <c r="S17973" s="669"/>
      <c r="T17973" s="669"/>
      <c r="U17973" s="669"/>
      <c r="AG17973" s="873"/>
      <c r="AN17973" s="669"/>
      <c r="IG17973" s="1009"/>
      <c r="IH17973" s="1009"/>
      <c r="II17973" s="1009"/>
      <c r="IJ17973" s="1009"/>
      <c r="IK17973" s="1009"/>
      <c r="IL17973" s="1009"/>
      <c r="IM17973" s="1009"/>
    </row>
    <row r="17974" spans="17:247" x14ac:dyDescent="0.25">
      <c r="Q17974" s="1333"/>
      <c r="R17974" s="1333"/>
      <c r="S17974" s="669"/>
      <c r="T17974" s="669"/>
      <c r="U17974" s="669"/>
      <c r="AG17974" s="873"/>
      <c r="AN17974" s="669"/>
      <c r="IG17974" s="1009"/>
      <c r="IH17974" s="1009"/>
      <c r="II17974" s="1009"/>
      <c r="IJ17974" s="1009"/>
      <c r="IK17974" s="1009"/>
      <c r="IL17974" s="1009"/>
      <c r="IM17974" s="1009"/>
    </row>
    <row r="17975" spans="17:247" x14ac:dyDescent="0.25">
      <c r="Q17975" s="1333"/>
      <c r="R17975" s="1333"/>
      <c r="S17975" s="669"/>
      <c r="T17975" s="669"/>
      <c r="U17975" s="669"/>
      <c r="AG17975" s="873"/>
      <c r="AN17975" s="669"/>
      <c r="IG17975" s="1009"/>
      <c r="IH17975" s="1009"/>
      <c r="II17975" s="1009"/>
      <c r="IJ17975" s="1009"/>
      <c r="IK17975" s="1009"/>
      <c r="IL17975" s="1009"/>
      <c r="IM17975" s="1009"/>
    </row>
    <row r="17976" spans="17:247" x14ac:dyDescent="0.25">
      <c r="Q17976" s="1333"/>
      <c r="R17976" s="1333"/>
      <c r="S17976" s="669"/>
      <c r="T17976" s="669"/>
      <c r="U17976" s="669"/>
      <c r="AG17976" s="873"/>
      <c r="AN17976" s="669"/>
      <c r="IG17976" s="1009"/>
      <c r="IH17976" s="1009"/>
      <c r="II17976" s="1009"/>
      <c r="IJ17976" s="1009"/>
      <c r="IK17976" s="1009"/>
      <c r="IL17976" s="1009"/>
      <c r="IM17976" s="1009"/>
    </row>
    <row r="17977" spans="17:247" x14ac:dyDescent="0.25">
      <c r="Q17977" s="1333"/>
      <c r="R17977" s="1333"/>
      <c r="S17977" s="669"/>
      <c r="T17977" s="669"/>
      <c r="U17977" s="669"/>
      <c r="AG17977" s="873"/>
      <c r="AN17977" s="669"/>
      <c r="IG17977" s="1009"/>
      <c r="IH17977" s="1009"/>
      <c r="II17977" s="1009"/>
      <c r="IJ17977" s="1009"/>
      <c r="IK17977" s="1009"/>
      <c r="IL17977" s="1009"/>
      <c r="IM17977" s="1009"/>
    </row>
    <row r="17978" spans="17:247" x14ac:dyDescent="0.25">
      <c r="Q17978" s="1333"/>
      <c r="R17978" s="1333"/>
      <c r="S17978" s="669"/>
      <c r="T17978" s="669"/>
      <c r="U17978" s="669"/>
      <c r="AG17978" s="873"/>
      <c r="AN17978" s="669"/>
      <c r="IG17978" s="1009"/>
      <c r="IH17978" s="1009"/>
      <c r="II17978" s="1009"/>
      <c r="IJ17978" s="1009"/>
      <c r="IK17978" s="1009"/>
      <c r="IL17978" s="1009"/>
      <c r="IM17978" s="1009"/>
    </row>
    <row r="17979" spans="17:247" x14ac:dyDescent="0.25">
      <c r="Q17979" s="1333"/>
      <c r="R17979" s="1333"/>
      <c r="S17979" s="669"/>
      <c r="T17979" s="669"/>
      <c r="U17979" s="669"/>
      <c r="AG17979" s="873"/>
      <c r="AN17979" s="669"/>
      <c r="IG17979" s="1009"/>
      <c r="IH17979" s="1009"/>
      <c r="II17979" s="1009"/>
      <c r="IJ17979" s="1009"/>
      <c r="IK17979" s="1009"/>
      <c r="IL17979" s="1009"/>
      <c r="IM17979" s="1009"/>
    </row>
    <row r="17980" spans="17:247" x14ac:dyDescent="0.25">
      <c r="Q17980" s="1333"/>
      <c r="R17980" s="1333"/>
      <c r="S17980" s="669"/>
      <c r="T17980" s="669"/>
      <c r="U17980" s="669"/>
      <c r="AG17980" s="873"/>
      <c r="AN17980" s="669"/>
      <c r="IG17980" s="1009"/>
      <c r="IH17980" s="1009"/>
      <c r="II17980" s="1009"/>
      <c r="IJ17980" s="1009"/>
      <c r="IK17980" s="1009"/>
      <c r="IL17980" s="1009"/>
      <c r="IM17980" s="1009"/>
    </row>
    <row r="17981" spans="17:247" x14ac:dyDescent="0.25">
      <c r="Q17981" s="1333"/>
      <c r="R17981" s="1333"/>
      <c r="S17981" s="669"/>
      <c r="T17981" s="669"/>
      <c r="U17981" s="669"/>
      <c r="AG17981" s="873"/>
      <c r="AN17981" s="669"/>
      <c r="IG17981" s="1009"/>
      <c r="IH17981" s="1009"/>
      <c r="II17981" s="1009"/>
      <c r="IJ17981" s="1009"/>
      <c r="IK17981" s="1009"/>
      <c r="IL17981" s="1009"/>
      <c r="IM17981" s="1009"/>
    </row>
    <row r="17982" spans="17:247" x14ac:dyDescent="0.25">
      <c r="Q17982" s="1333"/>
      <c r="R17982" s="1333"/>
      <c r="S17982" s="669"/>
      <c r="T17982" s="669"/>
      <c r="U17982" s="669"/>
      <c r="AG17982" s="873"/>
      <c r="AN17982" s="669"/>
      <c r="IG17982" s="1009"/>
      <c r="IH17982" s="1009"/>
      <c r="II17982" s="1009"/>
      <c r="IJ17982" s="1009"/>
      <c r="IK17982" s="1009"/>
      <c r="IL17982" s="1009"/>
      <c r="IM17982" s="1009"/>
    </row>
    <row r="17983" spans="17:247" x14ac:dyDescent="0.25">
      <c r="Q17983" s="1333"/>
      <c r="R17983" s="1333"/>
      <c r="S17983" s="669"/>
      <c r="T17983" s="669"/>
      <c r="U17983" s="669"/>
      <c r="AG17983" s="873"/>
      <c r="AN17983" s="669"/>
      <c r="IG17983" s="1009"/>
      <c r="IH17983" s="1009"/>
      <c r="II17983" s="1009"/>
      <c r="IJ17983" s="1009"/>
      <c r="IK17983" s="1009"/>
      <c r="IL17983" s="1009"/>
      <c r="IM17983" s="1009"/>
    </row>
    <row r="17984" spans="17:247" x14ac:dyDescent="0.25">
      <c r="Q17984" s="1333"/>
      <c r="R17984" s="1333"/>
      <c r="S17984" s="669"/>
      <c r="T17984" s="669"/>
      <c r="U17984" s="669"/>
      <c r="AG17984" s="873"/>
      <c r="AN17984" s="669"/>
      <c r="IG17984" s="1009"/>
      <c r="IH17984" s="1009"/>
      <c r="II17984" s="1009"/>
      <c r="IJ17984" s="1009"/>
      <c r="IK17984" s="1009"/>
      <c r="IL17984" s="1009"/>
      <c r="IM17984" s="1009"/>
    </row>
    <row r="17985" spans="17:247" x14ac:dyDescent="0.25">
      <c r="Q17985" s="1333"/>
      <c r="R17985" s="1333"/>
      <c r="S17985" s="669"/>
      <c r="T17985" s="669"/>
      <c r="U17985" s="669"/>
      <c r="AG17985" s="873"/>
      <c r="AN17985" s="669"/>
      <c r="IG17985" s="1009"/>
      <c r="IH17985" s="1009"/>
      <c r="II17985" s="1009"/>
      <c r="IJ17985" s="1009"/>
      <c r="IK17985" s="1009"/>
      <c r="IL17985" s="1009"/>
      <c r="IM17985" s="1009"/>
    </row>
    <row r="17986" spans="17:247" x14ac:dyDescent="0.25">
      <c r="Q17986" s="1333"/>
      <c r="R17986" s="1333"/>
      <c r="S17986" s="669"/>
      <c r="T17986" s="669"/>
      <c r="U17986" s="669"/>
      <c r="AG17986" s="873"/>
      <c r="AN17986" s="669"/>
      <c r="IG17986" s="1009"/>
      <c r="IH17986" s="1009"/>
      <c r="II17986" s="1009"/>
      <c r="IJ17986" s="1009"/>
      <c r="IK17986" s="1009"/>
      <c r="IL17986" s="1009"/>
      <c r="IM17986" s="1009"/>
    </row>
    <row r="17987" spans="17:247" x14ac:dyDescent="0.25">
      <c r="Q17987" s="1333"/>
      <c r="R17987" s="1333"/>
      <c r="S17987" s="669"/>
      <c r="T17987" s="669"/>
      <c r="U17987" s="669"/>
      <c r="AG17987" s="873"/>
      <c r="AN17987" s="669"/>
      <c r="IG17987" s="1009"/>
      <c r="IH17987" s="1009"/>
      <c r="II17987" s="1009"/>
      <c r="IJ17987" s="1009"/>
      <c r="IK17987" s="1009"/>
      <c r="IL17987" s="1009"/>
      <c r="IM17987" s="1009"/>
    </row>
    <row r="17988" spans="17:247" x14ac:dyDescent="0.25">
      <c r="Q17988" s="1333"/>
      <c r="R17988" s="1333"/>
      <c r="S17988" s="669"/>
      <c r="T17988" s="669"/>
      <c r="U17988" s="669"/>
      <c r="AG17988" s="873"/>
      <c r="AN17988" s="669"/>
      <c r="IG17988" s="1009"/>
      <c r="IH17988" s="1009"/>
      <c r="II17988" s="1009"/>
      <c r="IJ17988" s="1009"/>
      <c r="IK17988" s="1009"/>
      <c r="IL17988" s="1009"/>
      <c r="IM17988" s="1009"/>
    </row>
    <row r="17989" spans="17:247" x14ac:dyDescent="0.25">
      <c r="Q17989" s="1333"/>
      <c r="R17989" s="1333"/>
      <c r="S17989" s="669"/>
      <c r="T17989" s="669"/>
      <c r="U17989" s="669"/>
      <c r="AG17989" s="873"/>
      <c r="AN17989" s="669"/>
      <c r="IG17989" s="1009"/>
      <c r="IH17989" s="1009"/>
      <c r="II17989" s="1009"/>
      <c r="IJ17989" s="1009"/>
      <c r="IK17989" s="1009"/>
      <c r="IL17989" s="1009"/>
      <c r="IM17989" s="1009"/>
    </row>
    <row r="17990" spans="17:247" x14ac:dyDescent="0.25">
      <c r="Q17990" s="1333"/>
      <c r="R17990" s="1333"/>
      <c r="S17990" s="669"/>
      <c r="T17990" s="669"/>
      <c r="U17990" s="669"/>
      <c r="AG17990" s="873"/>
      <c r="AN17990" s="669"/>
      <c r="IG17990" s="1009"/>
      <c r="IH17990" s="1009"/>
      <c r="II17990" s="1009"/>
      <c r="IJ17990" s="1009"/>
      <c r="IK17990" s="1009"/>
      <c r="IL17990" s="1009"/>
      <c r="IM17990" s="1009"/>
    </row>
    <row r="17991" spans="17:247" x14ac:dyDescent="0.25">
      <c r="Q17991" s="1333"/>
      <c r="R17991" s="1333"/>
      <c r="S17991" s="669"/>
      <c r="T17991" s="669"/>
      <c r="U17991" s="669"/>
      <c r="AG17991" s="873"/>
      <c r="AN17991" s="669"/>
      <c r="IG17991" s="1009"/>
      <c r="IH17991" s="1009"/>
      <c r="II17991" s="1009"/>
      <c r="IJ17991" s="1009"/>
      <c r="IK17991" s="1009"/>
      <c r="IL17991" s="1009"/>
      <c r="IM17991" s="1009"/>
    </row>
    <row r="17992" spans="17:247" x14ac:dyDescent="0.25">
      <c r="Q17992" s="1333"/>
      <c r="R17992" s="1333"/>
      <c r="S17992" s="669"/>
      <c r="T17992" s="669"/>
      <c r="U17992" s="669"/>
      <c r="AG17992" s="873"/>
      <c r="AN17992" s="669"/>
      <c r="IG17992" s="1009"/>
      <c r="IH17992" s="1009"/>
      <c r="II17992" s="1009"/>
      <c r="IJ17992" s="1009"/>
      <c r="IK17992" s="1009"/>
      <c r="IL17992" s="1009"/>
      <c r="IM17992" s="1009"/>
    </row>
    <row r="17993" spans="17:247" x14ac:dyDescent="0.25">
      <c r="Q17993" s="1333"/>
      <c r="R17993" s="1333"/>
      <c r="S17993" s="669"/>
      <c r="T17993" s="669"/>
      <c r="U17993" s="669"/>
      <c r="AG17993" s="873"/>
      <c r="AN17993" s="669"/>
      <c r="IG17993" s="1009"/>
      <c r="IH17993" s="1009"/>
      <c r="II17993" s="1009"/>
      <c r="IJ17993" s="1009"/>
      <c r="IK17993" s="1009"/>
      <c r="IL17993" s="1009"/>
      <c r="IM17993" s="1009"/>
    </row>
    <row r="17994" spans="17:247" x14ac:dyDescent="0.25">
      <c r="Q17994" s="1333"/>
      <c r="R17994" s="1333"/>
      <c r="S17994" s="669"/>
      <c r="T17994" s="669"/>
      <c r="U17994" s="669"/>
      <c r="AG17994" s="873"/>
      <c r="AN17994" s="669"/>
      <c r="IG17994" s="1009"/>
      <c r="IH17994" s="1009"/>
      <c r="II17994" s="1009"/>
      <c r="IJ17994" s="1009"/>
      <c r="IK17994" s="1009"/>
      <c r="IL17994" s="1009"/>
      <c r="IM17994" s="1009"/>
    </row>
    <row r="17995" spans="17:247" x14ac:dyDescent="0.25">
      <c r="Q17995" s="1333"/>
      <c r="R17995" s="1333"/>
      <c r="S17995" s="669"/>
      <c r="T17995" s="669"/>
      <c r="U17995" s="669"/>
      <c r="AG17995" s="873"/>
      <c r="AN17995" s="669"/>
      <c r="IG17995" s="1009"/>
      <c r="IH17995" s="1009"/>
      <c r="II17995" s="1009"/>
      <c r="IJ17995" s="1009"/>
      <c r="IK17995" s="1009"/>
      <c r="IL17995" s="1009"/>
      <c r="IM17995" s="1009"/>
    </row>
    <row r="17996" spans="17:247" x14ac:dyDescent="0.25">
      <c r="Q17996" s="1333"/>
      <c r="R17996" s="1333"/>
      <c r="S17996" s="669"/>
      <c r="T17996" s="669"/>
      <c r="U17996" s="669"/>
      <c r="AG17996" s="873"/>
      <c r="AN17996" s="669"/>
      <c r="IG17996" s="1009"/>
      <c r="IH17996" s="1009"/>
      <c r="II17996" s="1009"/>
      <c r="IJ17996" s="1009"/>
      <c r="IK17996" s="1009"/>
      <c r="IL17996" s="1009"/>
      <c r="IM17996" s="1009"/>
    </row>
    <row r="17997" spans="17:247" x14ac:dyDescent="0.25">
      <c r="Q17997" s="1333"/>
      <c r="R17997" s="1333"/>
      <c r="S17997" s="669"/>
      <c r="T17997" s="669"/>
      <c r="U17997" s="669"/>
      <c r="AG17997" s="873"/>
      <c r="AN17997" s="669"/>
      <c r="IG17997" s="1009"/>
      <c r="IH17997" s="1009"/>
      <c r="II17997" s="1009"/>
      <c r="IJ17997" s="1009"/>
      <c r="IK17997" s="1009"/>
      <c r="IL17997" s="1009"/>
      <c r="IM17997" s="1009"/>
    </row>
    <row r="17998" spans="17:247" x14ac:dyDescent="0.25">
      <c r="Q17998" s="1333"/>
      <c r="R17998" s="1333"/>
      <c r="S17998" s="669"/>
      <c r="T17998" s="669"/>
      <c r="U17998" s="669"/>
      <c r="AG17998" s="873"/>
      <c r="AN17998" s="669"/>
      <c r="IG17998" s="1009"/>
      <c r="IH17998" s="1009"/>
      <c r="II17998" s="1009"/>
      <c r="IJ17998" s="1009"/>
      <c r="IK17998" s="1009"/>
      <c r="IL17998" s="1009"/>
      <c r="IM17998" s="1009"/>
    </row>
    <row r="17999" spans="17:247" x14ac:dyDescent="0.25">
      <c r="Q17999" s="1333"/>
      <c r="R17999" s="1333"/>
      <c r="S17999" s="669"/>
      <c r="T17999" s="669"/>
      <c r="U17999" s="669"/>
      <c r="AG17999" s="873"/>
      <c r="AN17999" s="669"/>
      <c r="IG17999" s="1009"/>
      <c r="IH17999" s="1009"/>
      <c r="II17999" s="1009"/>
      <c r="IJ17999" s="1009"/>
      <c r="IK17999" s="1009"/>
      <c r="IL17999" s="1009"/>
      <c r="IM17999" s="1009"/>
    </row>
    <row r="18000" spans="17:247" x14ac:dyDescent="0.25">
      <c r="Q18000" s="1333"/>
      <c r="R18000" s="1333"/>
      <c r="S18000" s="669"/>
      <c r="T18000" s="669"/>
      <c r="U18000" s="669"/>
      <c r="AG18000" s="873"/>
      <c r="AN18000" s="669"/>
      <c r="IG18000" s="1009"/>
      <c r="IH18000" s="1009"/>
      <c r="II18000" s="1009"/>
      <c r="IJ18000" s="1009"/>
      <c r="IK18000" s="1009"/>
      <c r="IL18000" s="1009"/>
      <c r="IM18000" s="1009"/>
    </row>
    <row r="18001" spans="17:247" x14ac:dyDescent="0.25">
      <c r="Q18001" s="1333"/>
      <c r="R18001" s="1333"/>
      <c r="S18001" s="669"/>
      <c r="T18001" s="669"/>
      <c r="U18001" s="669"/>
      <c r="AG18001" s="873"/>
      <c r="AN18001" s="669"/>
      <c r="IG18001" s="1009"/>
      <c r="IH18001" s="1009"/>
      <c r="II18001" s="1009"/>
      <c r="IJ18001" s="1009"/>
      <c r="IK18001" s="1009"/>
      <c r="IL18001" s="1009"/>
      <c r="IM18001" s="1009"/>
    </row>
    <row r="18002" spans="17:247" x14ac:dyDescent="0.25">
      <c r="Q18002" s="1333"/>
      <c r="R18002" s="1333"/>
      <c r="S18002" s="669"/>
      <c r="T18002" s="669"/>
      <c r="U18002" s="669"/>
      <c r="AG18002" s="873"/>
      <c r="AN18002" s="669"/>
      <c r="IG18002" s="1009"/>
      <c r="IH18002" s="1009"/>
      <c r="II18002" s="1009"/>
      <c r="IJ18002" s="1009"/>
      <c r="IK18002" s="1009"/>
      <c r="IL18002" s="1009"/>
      <c r="IM18002" s="1009"/>
    </row>
    <row r="18003" spans="17:247" x14ac:dyDescent="0.25">
      <c r="Q18003" s="1333"/>
      <c r="R18003" s="1333"/>
      <c r="S18003" s="669"/>
      <c r="T18003" s="669"/>
      <c r="U18003" s="669"/>
      <c r="AG18003" s="873"/>
      <c r="AN18003" s="669"/>
      <c r="IG18003" s="1009"/>
      <c r="IH18003" s="1009"/>
      <c r="II18003" s="1009"/>
      <c r="IJ18003" s="1009"/>
      <c r="IK18003" s="1009"/>
      <c r="IL18003" s="1009"/>
      <c r="IM18003" s="1009"/>
    </row>
    <row r="18004" spans="17:247" x14ac:dyDescent="0.25">
      <c r="Q18004" s="1333"/>
      <c r="R18004" s="1333"/>
      <c r="S18004" s="669"/>
      <c r="T18004" s="669"/>
      <c r="U18004" s="669"/>
      <c r="AG18004" s="873"/>
      <c r="AN18004" s="669"/>
      <c r="IG18004" s="1009"/>
      <c r="IH18004" s="1009"/>
      <c r="II18004" s="1009"/>
      <c r="IJ18004" s="1009"/>
      <c r="IK18004" s="1009"/>
      <c r="IL18004" s="1009"/>
      <c r="IM18004" s="1009"/>
    </row>
    <row r="18005" spans="17:247" x14ac:dyDescent="0.25">
      <c r="Q18005" s="1333"/>
      <c r="R18005" s="1333"/>
      <c r="S18005" s="669"/>
      <c r="T18005" s="669"/>
      <c r="U18005" s="669"/>
      <c r="AG18005" s="873"/>
      <c r="AN18005" s="669"/>
      <c r="IG18005" s="1009"/>
      <c r="IH18005" s="1009"/>
      <c r="II18005" s="1009"/>
      <c r="IJ18005" s="1009"/>
      <c r="IK18005" s="1009"/>
      <c r="IL18005" s="1009"/>
      <c r="IM18005" s="1009"/>
    </row>
    <row r="18006" spans="17:247" x14ac:dyDescent="0.25">
      <c r="Q18006" s="1333"/>
      <c r="R18006" s="1333"/>
      <c r="S18006" s="669"/>
      <c r="T18006" s="669"/>
      <c r="U18006" s="669"/>
      <c r="AG18006" s="873"/>
      <c r="AN18006" s="669"/>
      <c r="IG18006" s="1009"/>
      <c r="IH18006" s="1009"/>
      <c r="II18006" s="1009"/>
      <c r="IJ18006" s="1009"/>
      <c r="IK18006" s="1009"/>
      <c r="IL18006" s="1009"/>
      <c r="IM18006" s="1009"/>
    </row>
    <row r="18007" spans="17:247" x14ac:dyDescent="0.25">
      <c r="Q18007" s="1333"/>
      <c r="R18007" s="1333"/>
      <c r="S18007" s="669"/>
      <c r="T18007" s="669"/>
      <c r="U18007" s="669"/>
      <c r="AG18007" s="873"/>
      <c r="AN18007" s="669"/>
      <c r="IG18007" s="1009"/>
      <c r="IH18007" s="1009"/>
      <c r="II18007" s="1009"/>
      <c r="IJ18007" s="1009"/>
      <c r="IK18007" s="1009"/>
      <c r="IL18007" s="1009"/>
      <c r="IM18007" s="1009"/>
    </row>
    <row r="18008" spans="17:247" x14ac:dyDescent="0.25">
      <c r="Q18008" s="1333"/>
      <c r="R18008" s="1333"/>
      <c r="S18008" s="669"/>
      <c r="T18008" s="669"/>
      <c r="U18008" s="669"/>
      <c r="AG18008" s="873"/>
      <c r="AN18008" s="669"/>
      <c r="IG18008" s="1009"/>
      <c r="IH18008" s="1009"/>
      <c r="II18008" s="1009"/>
      <c r="IJ18008" s="1009"/>
      <c r="IK18008" s="1009"/>
      <c r="IL18008" s="1009"/>
      <c r="IM18008" s="1009"/>
    </row>
    <row r="18009" spans="17:247" x14ac:dyDescent="0.25">
      <c r="Q18009" s="1333"/>
      <c r="R18009" s="1333"/>
      <c r="S18009" s="669"/>
      <c r="T18009" s="669"/>
      <c r="U18009" s="669"/>
      <c r="AG18009" s="873"/>
      <c r="AN18009" s="669"/>
      <c r="IG18009" s="1009"/>
      <c r="IH18009" s="1009"/>
      <c r="II18009" s="1009"/>
      <c r="IJ18009" s="1009"/>
      <c r="IK18009" s="1009"/>
      <c r="IL18009" s="1009"/>
      <c r="IM18009" s="1009"/>
    </row>
    <row r="18010" spans="17:247" x14ac:dyDescent="0.25">
      <c r="Q18010" s="1333"/>
      <c r="R18010" s="1333"/>
      <c r="S18010" s="669"/>
      <c r="T18010" s="669"/>
      <c r="U18010" s="669"/>
      <c r="AG18010" s="873"/>
      <c r="AN18010" s="669"/>
      <c r="IG18010" s="1009"/>
      <c r="IH18010" s="1009"/>
      <c r="II18010" s="1009"/>
      <c r="IJ18010" s="1009"/>
      <c r="IK18010" s="1009"/>
      <c r="IL18010" s="1009"/>
      <c r="IM18010" s="1009"/>
    </row>
    <row r="18011" spans="17:247" x14ac:dyDescent="0.25">
      <c r="Q18011" s="1333"/>
      <c r="R18011" s="1333"/>
      <c r="S18011" s="669"/>
      <c r="T18011" s="669"/>
      <c r="U18011" s="669"/>
      <c r="AG18011" s="873"/>
      <c r="AN18011" s="669"/>
      <c r="IG18011" s="1009"/>
      <c r="IH18011" s="1009"/>
      <c r="II18011" s="1009"/>
      <c r="IJ18011" s="1009"/>
      <c r="IK18011" s="1009"/>
      <c r="IL18011" s="1009"/>
      <c r="IM18011" s="1009"/>
    </row>
    <row r="18012" spans="17:247" x14ac:dyDescent="0.25">
      <c r="Q18012" s="1333"/>
      <c r="R18012" s="1333"/>
      <c r="S18012" s="669"/>
      <c r="T18012" s="669"/>
      <c r="U18012" s="669"/>
      <c r="AG18012" s="873"/>
      <c r="AN18012" s="669"/>
      <c r="IG18012" s="1009"/>
      <c r="IH18012" s="1009"/>
      <c r="II18012" s="1009"/>
      <c r="IJ18012" s="1009"/>
      <c r="IK18012" s="1009"/>
      <c r="IL18012" s="1009"/>
      <c r="IM18012" s="1009"/>
    </row>
    <row r="18013" spans="17:247" x14ac:dyDescent="0.25">
      <c r="Q18013" s="1333"/>
      <c r="R18013" s="1333"/>
      <c r="S18013" s="669"/>
      <c r="T18013" s="669"/>
      <c r="U18013" s="669"/>
      <c r="AG18013" s="873"/>
      <c r="AN18013" s="669"/>
      <c r="IG18013" s="1009"/>
      <c r="IH18013" s="1009"/>
      <c r="II18013" s="1009"/>
      <c r="IJ18013" s="1009"/>
      <c r="IK18013" s="1009"/>
      <c r="IL18013" s="1009"/>
      <c r="IM18013" s="1009"/>
    </row>
    <row r="18014" spans="17:247" x14ac:dyDescent="0.25">
      <c r="Q18014" s="1333"/>
      <c r="R18014" s="1333"/>
      <c r="S18014" s="669"/>
      <c r="T18014" s="669"/>
      <c r="U18014" s="669"/>
      <c r="AG18014" s="873"/>
      <c r="AN18014" s="669"/>
      <c r="IG18014" s="1009"/>
      <c r="IH18014" s="1009"/>
      <c r="II18014" s="1009"/>
      <c r="IJ18014" s="1009"/>
      <c r="IK18014" s="1009"/>
      <c r="IL18014" s="1009"/>
      <c r="IM18014" s="1009"/>
    </row>
    <row r="18015" spans="17:247" x14ac:dyDescent="0.25">
      <c r="Q18015" s="1333"/>
      <c r="R18015" s="1333"/>
      <c r="S18015" s="669"/>
      <c r="T18015" s="669"/>
      <c r="U18015" s="669"/>
      <c r="AG18015" s="873"/>
      <c r="AN18015" s="669"/>
      <c r="IG18015" s="1009"/>
      <c r="IH18015" s="1009"/>
      <c r="II18015" s="1009"/>
      <c r="IJ18015" s="1009"/>
      <c r="IK18015" s="1009"/>
      <c r="IL18015" s="1009"/>
      <c r="IM18015" s="1009"/>
    </row>
    <row r="18016" spans="17:247" x14ac:dyDescent="0.25">
      <c r="Q18016" s="1333"/>
      <c r="R18016" s="1333"/>
      <c r="S18016" s="669"/>
      <c r="T18016" s="669"/>
      <c r="U18016" s="669"/>
      <c r="AG18016" s="873"/>
      <c r="AN18016" s="669"/>
      <c r="IG18016" s="1009"/>
      <c r="IH18016" s="1009"/>
      <c r="II18016" s="1009"/>
      <c r="IJ18016" s="1009"/>
      <c r="IK18016" s="1009"/>
      <c r="IL18016" s="1009"/>
      <c r="IM18016" s="1009"/>
    </row>
    <row r="18017" spans="17:247" x14ac:dyDescent="0.25">
      <c r="Q18017" s="1333"/>
      <c r="R18017" s="1333"/>
      <c r="S18017" s="669"/>
      <c r="T18017" s="669"/>
      <c r="U18017" s="669"/>
      <c r="AG18017" s="873"/>
      <c r="AN18017" s="669"/>
      <c r="IG18017" s="1009"/>
      <c r="IH18017" s="1009"/>
      <c r="II18017" s="1009"/>
      <c r="IJ18017" s="1009"/>
      <c r="IK18017" s="1009"/>
      <c r="IL18017" s="1009"/>
      <c r="IM18017" s="1009"/>
    </row>
    <row r="18018" spans="17:247" x14ac:dyDescent="0.25">
      <c r="Q18018" s="1333"/>
      <c r="R18018" s="1333"/>
      <c r="S18018" s="669"/>
      <c r="T18018" s="669"/>
      <c r="U18018" s="669"/>
      <c r="AG18018" s="873"/>
      <c r="AN18018" s="669"/>
      <c r="IG18018" s="1009"/>
      <c r="IH18018" s="1009"/>
      <c r="II18018" s="1009"/>
      <c r="IJ18018" s="1009"/>
      <c r="IK18018" s="1009"/>
      <c r="IL18018" s="1009"/>
      <c r="IM18018" s="1009"/>
    </row>
    <row r="18019" spans="17:247" x14ac:dyDescent="0.25">
      <c r="Q18019" s="1333"/>
      <c r="R18019" s="1333"/>
      <c r="S18019" s="669"/>
      <c r="T18019" s="669"/>
      <c r="U18019" s="669"/>
      <c r="AG18019" s="873"/>
      <c r="AN18019" s="669"/>
      <c r="IG18019" s="1009"/>
      <c r="IH18019" s="1009"/>
      <c r="II18019" s="1009"/>
      <c r="IJ18019" s="1009"/>
      <c r="IK18019" s="1009"/>
      <c r="IL18019" s="1009"/>
      <c r="IM18019" s="1009"/>
    </row>
    <row r="18020" spans="17:247" x14ac:dyDescent="0.25">
      <c r="Q18020" s="1333"/>
      <c r="R18020" s="1333"/>
      <c r="S18020" s="669"/>
      <c r="T18020" s="669"/>
      <c r="U18020" s="669"/>
      <c r="AG18020" s="873"/>
      <c r="AN18020" s="669"/>
      <c r="IG18020" s="1009"/>
      <c r="IH18020" s="1009"/>
      <c r="II18020" s="1009"/>
      <c r="IJ18020" s="1009"/>
      <c r="IK18020" s="1009"/>
      <c r="IL18020" s="1009"/>
      <c r="IM18020" s="1009"/>
    </row>
    <row r="18021" spans="17:247" x14ac:dyDescent="0.25">
      <c r="Q18021" s="1333"/>
      <c r="R18021" s="1333"/>
      <c r="S18021" s="669"/>
      <c r="T18021" s="669"/>
      <c r="U18021" s="669"/>
      <c r="AG18021" s="873"/>
      <c r="AN18021" s="669"/>
      <c r="IG18021" s="1009"/>
      <c r="IH18021" s="1009"/>
      <c r="II18021" s="1009"/>
      <c r="IJ18021" s="1009"/>
      <c r="IK18021" s="1009"/>
      <c r="IL18021" s="1009"/>
      <c r="IM18021" s="1009"/>
    </row>
    <row r="18022" spans="17:247" x14ac:dyDescent="0.25">
      <c r="Q18022" s="1333"/>
      <c r="R18022" s="1333"/>
      <c r="S18022" s="669"/>
      <c r="T18022" s="669"/>
      <c r="U18022" s="669"/>
      <c r="AG18022" s="873"/>
      <c r="AN18022" s="669"/>
      <c r="IG18022" s="1009"/>
      <c r="IH18022" s="1009"/>
      <c r="II18022" s="1009"/>
      <c r="IJ18022" s="1009"/>
      <c r="IK18022" s="1009"/>
      <c r="IL18022" s="1009"/>
      <c r="IM18022" s="1009"/>
    </row>
    <row r="18023" spans="17:247" x14ac:dyDescent="0.25">
      <c r="Q18023" s="1333"/>
      <c r="R18023" s="1333"/>
      <c r="S18023" s="669"/>
      <c r="T18023" s="669"/>
      <c r="U18023" s="669"/>
      <c r="AG18023" s="873"/>
      <c r="AN18023" s="669"/>
      <c r="IG18023" s="1009"/>
      <c r="IH18023" s="1009"/>
      <c r="II18023" s="1009"/>
      <c r="IJ18023" s="1009"/>
      <c r="IK18023" s="1009"/>
      <c r="IL18023" s="1009"/>
      <c r="IM18023" s="1009"/>
    </row>
    <row r="18024" spans="17:247" x14ac:dyDescent="0.25">
      <c r="Q18024" s="1333"/>
      <c r="R18024" s="1333"/>
      <c r="S18024" s="669"/>
      <c r="T18024" s="669"/>
      <c r="U18024" s="669"/>
      <c r="AG18024" s="873"/>
      <c r="AN18024" s="669"/>
      <c r="IG18024" s="1009"/>
      <c r="IH18024" s="1009"/>
      <c r="II18024" s="1009"/>
      <c r="IJ18024" s="1009"/>
      <c r="IK18024" s="1009"/>
      <c r="IL18024" s="1009"/>
      <c r="IM18024" s="1009"/>
    </row>
    <row r="18025" spans="17:247" x14ac:dyDescent="0.25">
      <c r="Q18025" s="1333"/>
      <c r="R18025" s="1333"/>
      <c r="S18025" s="669"/>
      <c r="T18025" s="669"/>
      <c r="U18025" s="669"/>
      <c r="AG18025" s="873"/>
      <c r="AN18025" s="669"/>
      <c r="IG18025" s="1009"/>
      <c r="IH18025" s="1009"/>
      <c r="II18025" s="1009"/>
      <c r="IJ18025" s="1009"/>
      <c r="IK18025" s="1009"/>
      <c r="IL18025" s="1009"/>
      <c r="IM18025" s="1009"/>
    </row>
    <row r="18026" spans="17:247" x14ac:dyDescent="0.25">
      <c r="Q18026" s="1333"/>
      <c r="R18026" s="1333"/>
      <c r="S18026" s="669"/>
      <c r="T18026" s="669"/>
      <c r="U18026" s="669"/>
      <c r="AG18026" s="873"/>
      <c r="AN18026" s="669"/>
      <c r="IG18026" s="1009"/>
      <c r="IH18026" s="1009"/>
      <c r="II18026" s="1009"/>
      <c r="IJ18026" s="1009"/>
      <c r="IK18026" s="1009"/>
      <c r="IL18026" s="1009"/>
      <c r="IM18026" s="1009"/>
    </row>
    <row r="18027" spans="17:247" x14ac:dyDescent="0.25">
      <c r="Q18027" s="1333"/>
      <c r="R18027" s="1333"/>
      <c r="S18027" s="669"/>
      <c r="T18027" s="669"/>
      <c r="U18027" s="669"/>
      <c r="AG18027" s="873"/>
      <c r="AN18027" s="669"/>
      <c r="IG18027" s="1009"/>
      <c r="IH18027" s="1009"/>
      <c r="II18027" s="1009"/>
      <c r="IJ18027" s="1009"/>
      <c r="IK18027" s="1009"/>
      <c r="IL18027" s="1009"/>
      <c r="IM18027" s="1009"/>
    </row>
    <row r="18028" spans="17:247" x14ac:dyDescent="0.25">
      <c r="Q18028" s="1333"/>
      <c r="R18028" s="1333"/>
      <c r="S18028" s="669"/>
      <c r="T18028" s="669"/>
      <c r="U18028" s="669"/>
      <c r="AG18028" s="873"/>
      <c r="AN18028" s="669"/>
      <c r="IG18028" s="1009"/>
      <c r="IH18028" s="1009"/>
      <c r="II18028" s="1009"/>
      <c r="IJ18028" s="1009"/>
      <c r="IK18028" s="1009"/>
      <c r="IL18028" s="1009"/>
      <c r="IM18028" s="1009"/>
    </row>
    <row r="18029" spans="17:247" x14ac:dyDescent="0.25">
      <c r="Q18029" s="1333"/>
      <c r="R18029" s="1333"/>
      <c r="S18029" s="669"/>
      <c r="T18029" s="669"/>
      <c r="U18029" s="669"/>
      <c r="AG18029" s="873"/>
      <c r="AN18029" s="669"/>
      <c r="IG18029" s="1009"/>
      <c r="IH18029" s="1009"/>
      <c r="II18029" s="1009"/>
      <c r="IJ18029" s="1009"/>
      <c r="IK18029" s="1009"/>
      <c r="IL18029" s="1009"/>
      <c r="IM18029" s="1009"/>
    </row>
    <row r="18030" spans="17:247" x14ac:dyDescent="0.25">
      <c r="Q18030" s="1333"/>
      <c r="R18030" s="1333"/>
      <c r="S18030" s="669"/>
      <c r="T18030" s="669"/>
      <c r="U18030" s="669"/>
      <c r="AG18030" s="873"/>
      <c r="AN18030" s="669"/>
      <c r="IG18030" s="1009"/>
      <c r="IH18030" s="1009"/>
      <c r="II18030" s="1009"/>
      <c r="IJ18030" s="1009"/>
      <c r="IK18030" s="1009"/>
      <c r="IL18030" s="1009"/>
      <c r="IM18030" s="1009"/>
    </row>
    <row r="18031" spans="17:247" x14ac:dyDescent="0.25">
      <c r="Q18031" s="1333"/>
      <c r="R18031" s="1333"/>
      <c r="S18031" s="669"/>
      <c r="T18031" s="669"/>
      <c r="U18031" s="669"/>
      <c r="AG18031" s="873"/>
      <c r="AN18031" s="669"/>
      <c r="IG18031" s="1009"/>
      <c r="IH18031" s="1009"/>
      <c r="II18031" s="1009"/>
      <c r="IJ18031" s="1009"/>
      <c r="IK18031" s="1009"/>
      <c r="IL18031" s="1009"/>
      <c r="IM18031" s="1009"/>
    </row>
    <row r="18032" spans="17:247" x14ac:dyDescent="0.25">
      <c r="Q18032" s="1333"/>
      <c r="R18032" s="1333"/>
      <c r="S18032" s="669"/>
      <c r="T18032" s="669"/>
      <c r="U18032" s="669"/>
      <c r="AG18032" s="873"/>
      <c r="AN18032" s="669"/>
      <c r="IG18032" s="1009"/>
      <c r="IH18032" s="1009"/>
      <c r="II18032" s="1009"/>
      <c r="IJ18032" s="1009"/>
      <c r="IK18032" s="1009"/>
      <c r="IL18032" s="1009"/>
      <c r="IM18032" s="1009"/>
    </row>
    <row r="18033" spans="17:247" x14ac:dyDescent="0.25">
      <c r="Q18033" s="1333"/>
      <c r="R18033" s="1333"/>
      <c r="S18033" s="669"/>
      <c r="T18033" s="669"/>
      <c r="U18033" s="669"/>
      <c r="AG18033" s="873"/>
      <c r="AN18033" s="669"/>
      <c r="IG18033" s="1009"/>
      <c r="IH18033" s="1009"/>
      <c r="II18033" s="1009"/>
      <c r="IJ18033" s="1009"/>
      <c r="IK18033" s="1009"/>
      <c r="IL18033" s="1009"/>
      <c r="IM18033" s="1009"/>
    </row>
    <row r="18034" spans="17:247" x14ac:dyDescent="0.25">
      <c r="Q18034" s="1333"/>
      <c r="R18034" s="1333"/>
      <c r="S18034" s="669"/>
      <c r="T18034" s="669"/>
      <c r="U18034" s="669"/>
      <c r="AG18034" s="873"/>
      <c r="AN18034" s="669"/>
      <c r="IG18034" s="1009"/>
      <c r="IH18034" s="1009"/>
      <c r="II18034" s="1009"/>
      <c r="IJ18034" s="1009"/>
      <c r="IK18034" s="1009"/>
      <c r="IL18034" s="1009"/>
      <c r="IM18034" s="1009"/>
    </row>
    <row r="18035" spans="17:247" x14ac:dyDescent="0.25">
      <c r="Q18035" s="1333"/>
      <c r="R18035" s="1333"/>
      <c r="S18035" s="669"/>
      <c r="T18035" s="669"/>
      <c r="U18035" s="669"/>
      <c r="AG18035" s="873"/>
      <c r="AN18035" s="669"/>
      <c r="IG18035" s="1009"/>
      <c r="IH18035" s="1009"/>
      <c r="II18035" s="1009"/>
      <c r="IJ18035" s="1009"/>
      <c r="IK18035" s="1009"/>
      <c r="IL18035" s="1009"/>
      <c r="IM18035" s="1009"/>
    </row>
    <row r="18036" spans="17:247" x14ac:dyDescent="0.25">
      <c r="Q18036" s="1333"/>
      <c r="R18036" s="1333"/>
      <c r="S18036" s="669"/>
      <c r="T18036" s="669"/>
      <c r="U18036" s="669"/>
      <c r="AG18036" s="873"/>
      <c r="AN18036" s="669"/>
      <c r="IG18036" s="1009"/>
      <c r="IH18036" s="1009"/>
      <c r="II18036" s="1009"/>
      <c r="IJ18036" s="1009"/>
      <c r="IK18036" s="1009"/>
      <c r="IL18036" s="1009"/>
      <c r="IM18036" s="1009"/>
    </row>
    <row r="18037" spans="17:247" x14ac:dyDescent="0.25">
      <c r="Q18037" s="1333"/>
      <c r="R18037" s="1333"/>
      <c r="S18037" s="669"/>
      <c r="T18037" s="669"/>
      <c r="U18037" s="669"/>
      <c r="AG18037" s="873"/>
      <c r="AN18037" s="669"/>
      <c r="IG18037" s="1009"/>
      <c r="IH18037" s="1009"/>
      <c r="II18037" s="1009"/>
      <c r="IJ18037" s="1009"/>
      <c r="IK18037" s="1009"/>
      <c r="IL18037" s="1009"/>
      <c r="IM18037" s="1009"/>
    </row>
    <row r="18038" spans="17:247" x14ac:dyDescent="0.25">
      <c r="Q18038" s="1333"/>
      <c r="R18038" s="1333"/>
      <c r="S18038" s="669"/>
      <c r="T18038" s="669"/>
      <c r="U18038" s="669"/>
      <c r="AG18038" s="873"/>
      <c r="AN18038" s="669"/>
      <c r="IG18038" s="1009"/>
      <c r="IH18038" s="1009"/>
      <c r="II18038" s="1009"/>
      <c r="IJ18038" s="1009"/>
      <c r="IK18038" s="1009"/>
      <c r="IL18038" s="1009"/>
      <c r="IM18038" s="1009"/>
    </row>
    <row r="18039" spans="17:247" x14ac:dyDescent="0.25">
      <c r="Q18039" s="1333"/>
      <c r="R18039" s="1333"/>
      <c r="S18039" s="669"/>
      <c r="T18039" s="669"/>
      <c r="U18039" s="669"/>
      <c r="AG18039" s="873"/>
      <c r="AN18039" s="669"/>
      <c r="IG18039" s="1009"/>
      <c r="IH18039" s="1009"/>
      <c r="II18039" s="1009"/>
      <c r="IJ18039" s="1009"/>
      <c r="IK18039" s="1009"/>
      <c r="IL18039" s="1009"/>
      <c r="IM18039" s="1009"/>
    </row>
    <row r="18040" spans="17:247" x14ac:dyDescent="0.25">
      <c r="Q18040" s="1333"/>
      <c r="R18040" s="1333"/>
      <c r="S18040" s="669"/>
      <c r="T18040" s="669"/>
      <c r="U18040" s="669"/>
      <c r="AG18040" s="873"/>
      <c r="AN18040" s="669"/>
      <c r="IG18040" s="1009"/>
      <c r="IH18040" s="1009"/>
      <c r="II18040" s="1009"/>
      <c r="IJ18040" s="1009"/>
      <c r="IK18040" s="1009"/>
      <c r="IL18040" s="1009"/>
      <c r="IM18040" s="1009"/>
    </row>
    <row r="18041" spans="17:247" x14ac:dyDescent="0.25">
      <c r="Q18041" s="1333"/>
      <c r="R18041" s="1333"/>
      <c r="S18041" s="669"/>
      <c r="T18041" s="669"/>
      <c r="U18041" s="669"/>
      <c r="AG18041" s="873"/>
      <c r="AN18041" s="669"/>
      <c r="IG18041" s="1009"/>
      <c r="IH18041" s="1009"/>
      <c r="II18041" s="1009"/>
      <c r="IJ18041" s="1009"/>
      <c r="IK18041" s="1009"/>
      <c r="IL18041" s="1009"/>
      <c r="IM18041" s="1009"/>
    </row>
    <row r="18042" spans="17:247" x14ac:dyDescent="0.25">
      <c r="Q18042" s="1333"/>
      <c r="R18042" s="1333"/>
      <c r="S18042" s="669"/>
      <c r="T18042" s="669"/>
      <c r="U18042" s="669"/>
      <c r="AG18042" s="873"/>
      <c r="AN18042" s="669"/>
      <c r="IG18042" s="1009"/>
      <c r="IH18042" s="1009"/>
      <c r="II18042" s="1009"/>
      <c r="IJ18042" s="1009"/>
      <c r="IK18042" s="1009"/>
      <c r="IL18042" s="1009"/>
      <c r="IM18042" s="1009"/>
    </row>
    <row r="18043" spans="17:247" x14ac:dyDescent="0.25">
      <c r="Q18043" s="1333"/>
      <c r="R18043" s="1333"/>
      <c r="S18043" s="669"/>
      <c r="T18043" s="669"/>
      <c r="U18043" s="669"/>
      <c r="AG18043" s="873"/>
      <c r="AN18043" s="669"/>
      <c r="IG18043" s="1009"/>
      <c r="IH18043" s="1009"/>
      <c r="II18043" s="1009"/>
      <c r="IJ18043" s="1009"/>
      <c r="IK18043" s="1009"/>
      <c r="IL18043" s="1009"/>
      <c r="IM18043" s="1009"/>
    </row>
    <row r="18044" spans="17:247" x14ac:dyDescent="0.25">
      <c r="Q18044" s="1333"/>
      <c r="R18044" s="1333"/>
      <c r="S18044" s="669"/>
      <c r="T18044" s="669"/>
      <c r="U18044" s="669"/>
      <c r="AG18044" s="873"/>
      <c r="AN18044" s="669"/>
      <c r="IG18044" s="1009"/>
      <c r="IH18044" s="1009"/>
      <c r="II18044" s="1009"/>
      <c r="IJ18044" s="1009"/>
      <c r="IK18044" s="1009"/>
      <c r="IL18044" s="1009"/>
      <c r="IM18044" s="1009"/>
    </row>
    <row r="18045" spans="17:247" x14ac:dyDescent="0.25">
      <c r="Q18045" s="1333"/>
      <c r="R18045" s="1333"/>
      <c r="S18045" s="669"/>
      <c r="T18045" s="669"/>
      <c r="U18045" s="669"/>
      <c r="AG18045" s="873"/>
      <c r="AN18045" s="669"/>
      <c r="IG18045" s="1009"/>
      <c r="IH18045" s="1009"/>
      <c r="II18045" s="1009"/>
      <c r="IJ18045" s="1009"/>
      <c r="IK18045" s="1009"/>
      <c r="IL18045" s="1009"/>
      <c r="IM18045" s="1009"/>
    </row>
    <row r="18046" spans="17:247" x14ac:dyDescent="0.25">
      <c r="Q18046" s="1333"/>
      <c r="R18046" s="1333"/>
      <c r="S18046" s="669"/>
      <c r="T18046" s="669"/>
      <c r="U18046" s="669"/>
      <c r="AG18046" s="873"/>
      <c r="AN18046" s="669"/>
      <c r="IG18046" s="1009"/>
      <c r="IH18046" s="1009"/>
      <c r="II18046" s="1009"/>
      <c r="IJ18046" s="1009"/>
      <c r="IK18046" s="1009"/>
      <c r="IL18046" s="1009"/>
      <c r="IM18046" s="1009"/>
    </row>
    <row r="18047" spans="17:247" x14ac:dyDescent="0.25">
      <c r="Q18047" s="1333"/>
      <c r="R18047" s="1333"/>
      <c r="S18047" s="669"/>
      <c r="T18047" s="669"/>
      <c r="U18047" s="669"/>
      <c r="AG18047" s="873"/>
      <c r="AN18047" s="669"/>
      <c r="IG18047" s="1009"/>
      <c r="IH18047" s="1009"/>
      <c r="II18047" s="1009"/>
      <c r="IJ18047" s="1009"/>
      <c r="IK18047" s="1009"/>
      <c r="IL18047" s="1009"/>
      <c r="IM18047" s="1009"/>
    </row>
    <row r="18048" spans="17:247" x14ac:dyDescent="0.25">
      <c r="Q18048" s="1333"/>
      <c r="R18048" s="1333"/>
      <c r="S18048" s="669"/>
      <c r="T18048" s="669"/>
      <c r="U18048" s="669"/>
      <c r="AG18048" s="873"/>
      <c r="AN18048" s="669"/>
      <c r="IG18048" s="1009"/>
      <c r="IH18048" s="1009"/>
      <c r="II18048" s="1009"/>
      <c r="IJ18048" s="1009"/>
      <c r="IK18048" s="1009"/>
      <c r="IL18048" s="1009"/>
      <c r="IM18048" s="1009"/>
    </row>
    <row r="18049" spans="17:247" x14ac:dyDescent="0.25">
      <c r="Q18049" s="1333"/>
      <c r="R18049" s="1333"/>
      <c r="S18049" s="669"/>
      <c r="T18049" s="669"/>
      <c r="U18049" s="669"/>
      <c r="AG18049" s="873"/>
      <c r="AN18049" s="669"/>
      <c r="IG18049" s="1009"/>
      <c r="IH18049" s="1009"/>
      <c r="II18049" s="1009"/>
      <c r="IJ18049" s="1009"/>
      <c r="IK18049" s="1009"/>
      <c r="IL18049" s="1009"/>
      <c r="IM18049" s="1009"/>
    </row>
    <row r="18050" spans="17:247" x14ac:dyDescent="0.25">
      <c r="Q18050" s="1333"/>
      <c r="R18050" s="1333"/>
      <c r="S18050" s="669"/>
      <c r="T18050" s="669"/>
      <c r="U18050" s="669"/>
      <c r="AG18050" s="873"/>
      <c r="AN18050" s="669"/>
      <c r="IG18050" s="1009"/>
      <c r="IH18050" s="1009"/>
      <c r="II18050" s="1009"/>
      <c r="IJ18050" s="1009"/>
      <c r="IK18050" s="1009"/>
      <c r="IL18050" s="1009"/>
      <c r="IM18050" s="1009"/>
    </row>
    <row r="18051" spans="17:247" x14ac:dyDescent="0.25">
      <c r="Q18051" s="1333"/>
      <c r="R18051" s="1333"/>
      <c r="S18051" s="669"/>
      <c r="T18051" s="669"/>
      <c r="U18051" s="669"/>
      <c r="AG18051" s="873"/>
      <c r="AN18051" s="669"/>
      <c r="IG18051" s="1009"/>
      <c r="IH18051" s="1009"/>
      <c r="II18051" s="1009"/>
      <c r="IJ18051" s="1009"/>
      <c r="IK18051" s="1009"/>
      <c r="IL18051" s="1009"/>
      <c r="IM18051" s="1009"/>
    </row>
    <row r="18052" spans="17:247" x14ac:dyDescent="0.25">
      <c r="Q18052" s="1333"/>
      <c r="R18052" s="1333"/>
      <c r="S18052" s="669"/>
      <c r="T18052" s="669"/>
      <c r="U18052" s="669"/>
      <c r="AG18052" s="873"/>
      <c r="AN18052" s="669"/>
      <c r="IG18052" s="1009"/>
      <c r="IH18052" s="1009"/>
      <c r="II18052" s="1009"/>
      <c r="IJ18052" s="1009"/>
      <c r="IK18052" s="1009"/>
      <c r="IL18052" s="1009"/>
      <c r="IM18052" s="1009"/>
    </row>
    <row r="18053" spans="17:247" x14ac:dyDescent="0.25">
      <c r="Q18053" s="1333"/>
      <c r="R18053" s="1333"/>
      <c r="S18053" s="669"/>
      <c r="T18053" s="669"/>
      <c r="U18053" s="669"/>
      <c r="AG18053" s="873"/>
      <c r="AN18053" s="669"/>
      <c r="IG18053" s="1009"/>
      <c r="IH18053" s="1009"/>
      <c r="II18053" s="1009"/>
      <c r="IJ18053" s="1009"/>
      <c r="IK18053" s="1009"/>
      <c r="IL18053" s="1009"/>
      <c r="IM18053" s="1009"/>
    </row>
    <row r="18054" spans="17:247" x14ac:dyDescent="0.25">
      <c r="Q18054" s="1333"/>
      <c r="R18054" s="1333"/>
      <c r="S18054" s="669"/>
      <c r="T18054" s="669"/>
      <c r="U18054" s="669"/>
      <c r="AG18054" s="873"/>
      <c r="AN18054" s="669"/>
      <c r="IG18054" s="1009"/>
      <c r="IH18054" s="1009"/>
      <c r="II18054" s="1009"/>
      <c r="IJ18054" s="1009"/>
      <c r="IK18054" s="1009"/>
      <c r="IL18054" s="1009"/>
      <c r="IM18054" s="1009"/>
    </row>
    <row r="18055" spans="17:247" x14ac:dyDescent="0.25">
      <c r="Q18055" s="1333"/>
      <c r="R18055" s="1333"/>
      <c r="S18055" s="669"/>
      <c r="T18055" s="669"/>
      <c r="U18055" s="669"/>
      <c r="AG18055" s="873"/>
      <c r="AN18055" s="669"/>
      <c r="IG18055" s="1009"/>
      <c r="IH18055" s="1009"/>
      <c r="II18055" s="1009"/>
      <c r="IJ18055" s="1009"/>
      <c r="IK18055" s="1009"/>
      <c r="IL18055" s="1009"/>
      <c r="IM18055" s="1009"/>
    </row>
    <row r="18056" spans="17:247" x14ac:dyDescent="0.25">
      <c r="Q18056" s="1333"/>
      <c r="R18056" s="1333"/>
      <c r="S18056" s="669"/>
      <c r="T18056" s="669"/>
      <c r="U18056" s="669"/>
      <c r="AG18056" s="873"/>
      <c r="AN18056" s="669"/>
      <c r="IG18056" s="1009"/>
      <c r="IH18056" s="1009"/>
      <c r="II18056" s="1009"/>
      <c r="IJ18056" s="1009"/>
      <c r="IK18056" s="1009"/>
      <c r="IL18056" s="1009"/>
      <c r="IM18056" s="1009"/>
    </row>
    <row r="18057" spans="17:247" x14ac:dyDescent="0.25">
      <c r="Q18057" s="1333"/>
      <c r="R18057" s="1333"/>
      <c r="S18057" s="669"/>
      <c r="T18057" s="669"/>
      <c r="U18057" s="669"/>
      <c r="AG18057" s="873"/>
      <c r="AN18057" s="669"/>
      <c r="IG18057" s="1009"/>
      <c r="IH18057" s="1009"/>
      <c r="II18057" s="1009"/>
      <c r="IJ18057" s="1009"/>
      <c r="IK18057" s="1009"/>
      <c r="IL18057" s="1009"/>
      <c r="IM18057" s="1009"/>
    </row>
    <row r="18058" spans="17:247" x14ac:dyDescent="0.25">
      <c r="Q18058" s="1333"/>
      <c r="R18058" s="1333"/>
      <c r="S18058" s="669"/>
      <c r="T18058" s="669"/>
      <c r="U18058" s="669"/>
      <c r="AG18058" s="873"/>
      <c r="AN18058" s="669"/>
      <c r="IG18058" s="1009"/>
      <c r="IH18058" s="1009"/>
      <c r="II18058" s="1009"/>
      <c r="IJ18058" s="1009"/>
      <c r="IK18058" s="1009"/>
      <c r="IL18058" s="1009"/>
      <c r="IM18058" s="1009"/>
    </row>
    <row r="18059" spans="17:247" x14ac:dyDescent="0.25">
      <c r="Q18059" s="1333"/>
      <c r="R18059" s="1333"/>
      <c r="S18059" s="669"/>
      <c r="T18059" s="669"/>
      <c r="U18059" s="669"/>
      <c r="AG18059" s="873"/>
      <c r="AN18059" s="669"/>
      <c r="IG18059" s="1009"/>
      <c r="IH18059" s="1009"/>
      <c r="II18059" s="1009"/>
      <c r="IJ18059" s="1009"/>
      <c r="IK18059" s="1009"/>
      <c r="IL18059" s="1009"/>
      <c r="IM18059" s="1009"/>
    </row>
    <row r="18060" spans="17:247" x14ac:dyDescent="0.25">
      <c r="Q18060" s="1333"/>
      <c r="R18060" s="1333"/>
      <c r="S18060" s="669"/>
      <c r="T18060" s="669"/>
      <c r="U18060" s="669"/>
      <c r="AG18060" s="873"/>
      <c r="AN18060" s="669"/>
      <c r="IG18060" s="1009"/>
      <c r="IH18060" s="1009"/>
      <c r="II18060" s="1009"/>
      <c r="IJ18060" s="1009"/>
      <c r="IK18060" s="1009"/>
      <c r="IL18060" s="1009"/>
      <c r="IM18060" s="1009"/>
    </row>
    <row r="18061" spans="17:247" x14ac:dyDescent="0.25">
      <c r="Q18061" s="1333"/>
      <c r="R18061" s="1333"/>
      <c r="S18061" s="669"/>
      <c r="T18061" s="669"/>
      <c r="U18061" s="669"/>
      <c r="AG18061" s="873"/>
      <c r="AN18061" s="669"/>
      <c r="IG18061" s="1009"/>
      <c r="IH18061" s="1009"/>
      <c r="II18061" s="1009"/>
      <c r="IJ18061" s="1009"/>
      <c r="IK18061" s="1009"/>
      <c r="IL18061" s="1009"/>
      <c r="IM18061" s="1009"/>
    </row>
    <row r="18062" spans="17:247" x14ac:dyDescent="0.25">
      <c r="Q18062" s="1333"/>
      <c r="R18062" s="1333"/>
      <c r="S18062" s="669"/>
      <c r="T18062" s="669"/>
      <c r="U18062" s="669"/>
      <c r="AG18062" s="873"/>
      <c r="AN18062" s="669"/>
      <c r="IG18062" s="1009"/>
      <c r="IH18062" s="1009"/>
      <c r="II18062" s="1009"/>
      <c r="IJ18062" s="1009"/>
      <c r="IK18062" s="1009"/>
      <c r="IL18062" s="1009"/>
      <c r="IM18062" s="1009"/>
    </row>
    <row r="18063" spans="17:247" x14ac:dyDescent="0.25">
      <c r="Q18063" s="1333"/>
      <c r="R18063" s="1333"/>
      <c r="S18063" s="669"/>
      <c r="T18063" s="669"/>
      <c r="U18063" s="669"/>
      <c r="AG18063" s="873"/>
      <c r="AN18063" s="669"/>
      <c r="IG18063" s="1009"/>
      <c r="IH18063" s="1009"/>
      <c r="II18063" s="1009"/>
      <c r="IJ18063" s="1009"/>
      <c r="IK18063" s="1009"/>
      <c r="IL18063" s="1009"/>
      <c r="IM18063" s="1009"/>
    </row>
    <row r="18064" spans="17:247" x14ac:dyDescent="0.25">
      <c r="Q18064" s="1333"/>
      <c r="R18064" s="1333"/>
      <c r="S18064" s="669"/>
      <c r="T18064" s="669"/>
      <c r="U18064" s="669"/>
      <c r="AG18064" s="873"/>
      <c r="AN18064" s="669"/>
      <c r="IG18064" s="1009"/>
      <c r="IH18064" s="1009"/>
      <c r="II18064" s="1009"/>
      <c r="IJ18064" s="1009"/>
      <c r="IK18064" s="1009"/>
      <c r="IL18064" s="1009"/>
      <c r="IM18064" s="1009"/>
    </row>
    <row r="18065" spans="17:247" x14ac:dyDescent="0.25">
      <c r="Q18065" s="1333"/>
      <c r="R18065" s="1333"/>
      <c r="S18065" s="669"/>
      <c r="T18065" s="669"/>
      <c r="U18065" s="669"/>
      <c r="AG18065" s="873"/>
      <c r="AN18065" s="669"/>
      <c r="IG18065" s="1009"/>
      <c r="IH18065" s="1009"/>
      <c r="II18065" s="1009"/>
      <c r="IJ18065" s="1009"/>
      <c r="IK18065" s="1009"/>
      <c r="IL18065" s="1009"/>
      <c r="IM18065" s="1009"/>
    </row>
    <row r="18066" spans="17:247" x14ac:dyDescent="0.25">
      <c r="Q18066" s="1333"/>
      <c r="R18066" s="1333"/>
      <c r="S18066" s="669"/>
      <c r="T18066" s="669"/>
      <c r="U18066" s="669"/>
      <c r="AG18066" s="873"/>
      <c r="AN18066" s="669"/>
      <c r="IG18066" s="1009"/>
      <c r="IH18066" s="1009"/>
      <c r="II18066" s="1009"/>
      <c r="IJ18066" s="1009"/>
      <c r="IK18066" s="1009"/>
      <c r="IL18066" s="1009"/>
      <c r="IM18066" s="1009"/>
    </row>
    <row r="18067" spans="17:247" x14ac:dyDescent="0.25">
      <c r="Q18067" s="1333"/>
      <c r="R18067" s="1333"/>
      <c r="S18067" s="669"/>
      <c r="T18067" s="669"/>
      <c r="U18067" s="669"/>
      <c r="AG18067" s="873"/>
      <c r="AN18067" s="669"/>
      <c r="IG18067" s="1009"/>
      <c r="IH18067" s="1009"/>
      <c r="II18067" s="1009"/>
      <c r="IJ18067" s="1009"/>
      <c r="IK18067" s="1009"/>
      <c r="IL18067" s="1009"/>
      <c r="IM18067" s="1009"/>
    </row>
    <row r="18068" spans="17:247" x14ac:dyDescent="0.25">
      <c r="Q18068" s="1333"/>
      <c r="R18068" s="1333"/>
      <c r="S18068" s="669"/>
      <c r="T18068" s="669"/>
      <c r="U18068" s="669"/>
      <c r="AG18068" s="873"/>
      <c r="AN18068" s="669"/>
      <c r="IG18068" s="1009"/>
      <c r="IH18068" s="1009"/>
      <c r="II18068" s="1009"/>
      <c r="IJ18068" s="1009"/>
      <c r="IK18068" s="1009"/>
      <c r="IL18068" s="1009"/>
      <c r="IM18068" s="1009"/>
    </row>
    <row r="18069" spans="17:247" x14ac:dyDescent="0.25">
      <c r="Q18069" s="1333"/>
      <c r="R18069" s="1333"/>
      <c r="S18069" s="669"/>
      <c r="T18069" s="669"/>
      <c r="U18069" s="669"/>
      <c r="AG18069" s="873"/>
      <c r="AN18069" s="669"/>
      <c r="IG18069" s="1009"/>
      <c r="IH18069" s="1009"/>
      <c r="II18069" s="1009"/>
      <c r="IJ18069" s="1009"/>
      <c r="IK18069" s="1009"/>
      <c r="IL18069" s="1009"/>
      <c r="IM18069" s="1009"/>
    </row>
    <row r="18070" spans="17:247" x14ac:dyDescent="0.25">
      <c r="Q18070" s="1333"/>
      <c r="R18070" s="1333"/>
      <c r="S18070" s="669"/>
      <c r="T18070" s="669"/>
      <c r="U18070" s="669"/>
      <c r="AG18070" s="873"/>
      <c r="AN18070" s="669"/>
      <c r="IG18070" s="1009"/>
      <c r="IH18070" s="1009"/>
      <c r="II18070" s="1009"/>
      <c r="IJ18070" s="1009"/>
      <c r="IK18070" s="1009"/>
      <c r="IL18070" s="1009"/>
      <c r="IM18070" s="1009"/>
    </row>
    <row r="18071" spans="17:247" x14ac:dyDescent="0.25">
      <c r="Q18071" s="1333"/>
      <c r="R18071" s="1333"/>
      <c r="S18071" s="669"/>
      <c r="T18071" s="669"/>
      <c r="U18071" s="669"/>
      <c r="AG18071" s="873"/>
      <c r="AN18071" s="669"/>
      <c r="IG18071" s="1009"/>
      <c r="IH18071" s="1009"/>
      <c r="II18071" s="1009"/>
      <c r="IJ18071" s="1009"/>
      <c r="IK18071" s="1009"/>
      <c r="IL18071" s="1009"/>
      <c r="IM18071" s="1009"/>
    </row>
    <row r="18072" spans="17:247" x14ac:dyDescent="0.25">
      <c r="Q18072" s="1333"/>
      <c r="R18072" s="1333"/>
      <c r="S18072" s="669"/>
      <c r="T18072" s="669"/>
      <c r="U18072" s="669"/>
      <c r="AG18072" s="873"/>
      <c r="AN18072" s="669"/>
      <c r="IG18072" s="1009"/>
      <c r="IH18072" s="1009"/>
      <c r="II18072" s="1009"/>
      <c r="IJ18072" s="1009"/>
      <c r="IK18072" s="1009"/>
      <c r="IL18072" s="1009"/>
      <c r="IM18072" s="1009"/>
    </row>
    <row r="18073" spans="17:247" x14ac:dyDescent="0.25">
      <c r="Q18073" s="1333"/>
      <c r="R18073" s="1333"/>
      <c r="S18073" s="669"/>
      <c r="T18073" s="669"/>
      <c r="U18073" s="669"/>
      <c r="AG18073" s="873"/>
      <c r="AN18073" s="669"/>
      <c r="IG18073" s="1009"/>
      <c r="IH18073" s="1009"/>
      <c r="II18073" s="1009"/>
      <c r="IJ18073" s="1009"/>
      <c r="IK18073" s="1009"/>
      <c r="IL18073" s="1009"/>
      <c r="IM18073" s="1009"/>
    </row>
    <row r="18074" spans="17:247" x14ac:dyDescent="0.25">
      <c r="Q18074" s="1333"/>
      <c r="R18074" s="1333"/>
      <c r="S18074" s="669"/>
      <c r="T18074" s="669"/>
      <c r="U18074" s="669"/>
      <c r="AG18074" s="873"/>
      <c r="AN18074" s="669"/>
      <c r="IG18074" s="1009"/>
      <c r="IH18074" s="1009"/>
      <c r="II18074" s="1009"/>
      <c r="IJ18074" s="1009"/>
      <c r="IK18074" s="1009"/>
      <c r="IL18074" s="1009"/>
      <c r="IM18074" s="1009"/>
    </row>
    <row r="18075" spans="17:247" x14ac:dyDescent="0.25">
      <c r="Q18075" s="1333"/>
      <c r="R18075" s="1333"/>
      <c r="S18075" s="669"/>
      <c r="T18075" s="669"/>
      <c r="U18075" s="669"/>
      <c r="AG18075" s="873"/>
      <c r="AN18075" s="669"/>
      <c r="IG18075" s="1009"/>
      <c r="IH18075" s="1009"/>
      <c r="II18075" s="1009"/>
      <c r="IJ18075" s="1009"/>
      <c r="IK18075" s="1009"/>
      <c r="IL18075" s="1009"/>
      <c r="IM18075" s="1009"/>
    </row>
    <row r="18076" spans="17:247" x14ac:dyDescent="0.25">
      <c r="Q18076" s="1333"/>
      <c r="R18076" s="1333"/>
      <c r="S18076" s="669"/>
      <c r="T18076" s="669"/>
      <c r="U18076" s="669"/>
      <c r="AG18076" s="873"/>
      <c r="AN18076" s="669"/>
      <c r="IG18076" s="1009"/>
      <c r="IH18076" s="1009"/>
      <c r="II18076" s="1009"/>
      <c r="IJ18076" s="1009"/>
      <c r="IK18076" s="1009"/>
      <c r="IL18076" s="1009"/>
      <c r="IM18076" s="1009"/>
    </row>
    <row r="18077" spans="17:247" x14ac:dyDescent="0.25">
      <c r="Q18077" s="1333"/>
      <c r="R18077" s="1333"/>
      <c r="S18077" s="669"/>
      <c r="T18077" s="669"/>
      <c r="U18077" s="669"/>
      <c r="AG18077" s="873"/>
      <c r="AN18077" s="669"/>
      <c r="IG18077" s="1009"/>
      <c r="IH18077" s="1009"/>
      <c r="II18077" s="1009"/>
      <c r="IJ18077" s="1009"/>
      <c r="IK18077" s="1009"/>
      <c r="IL18077" s="1009"/>
      <c r="IM18077" s="1009"/>
    </row>
    <row r="18078" spans="17:247" x14ac:dyDescent="0.25">
      <c r="Q18078" s="1333"/>
      <c r="R18078" s="1333"/>
      <c r="S18078" s="669"/>
      <c r="T18078" s="669"/>
      <c r="U18078" s="669"/>
      <c r="AG18078" s="873"/>
      <c r="AN18078" s="669"/>
      <c r="IG18078" s="1009"/>
      <c r="IH18078" s="1009"/>
      <c r="II18078" s="1009"/>
      <c r="IJ18078" s="1009"/>
      <c r="IK18078" s="1009"/>
      <c r="IL18078" s="1009"/>
      <c r="IM18078" s="1009"/>
    </row>
    <row r="18079" spans="17:247" x14ac:dyDescent="0.25">
      <c r="Q18079" s="1333"/>
      <c r="R18079" s="1333"/>
      <c r="S18079" s="669"/>
      <c r="T18079" s="669"/>
      <c r="U18079" s="669"/>
      <c r="AG18079" s="873"/>
      <c r="AN18079" s="669"/>
      <c r="IG18079" s="1009"/>
      <c r="IH18079" s="1009"/>
      <c r="II18079" s="1009"/>
      <c r="IJ18079" s="1009"/>
      <c r="IK18079" s="1009"/>
      <c r="IL18079" s="1009"/>
      <c r="IM18079" s="1009"/>
    </row>
    <row r="18080" spans="17:247" x14ac:dyDescent="0.25">
      <c r="Q18080" s="1333"/>
      <c r="R18080" s="1333"/>
      <c r="S18080" s="669"/>
      <c r="T18080" s="669"/>
      <c r="U18080" s="669"/>
      <c r="AG18080" s="873"/>
      <c r="AN18080" s="669"/>
      <c r="IG18080" s="1009"/>
      <c r="IH18080" s="1009"/>
      <c r="II18080" s="1009"/>
      <c r="IJ18080" s="1009"/>
      <c r="IK18080" s="1009"/>
      <c r="IL18080" s="1009"/>
      <c r="IM18080" s="1009"/>
    </row>
    <row r="18081" spans="17:247" x14ac:dyDescent="0.25">
      <c r="Q18081" s="1333"/>
      <c r="R18081" s="1333"/>
      <c r="S18081" s="669"/>
      <c r="T18081" s="669"/>
      <c r="U18081" s="669"/>
      <c r="AG18081" s="873"/>
      <c r="AN18081" s="669"/>
      <c r="IG18081" s="1009"/>
      <c r="IH18081" s="1009"/>
      <c r="II18081" s="1009"/>
      <c r="IJ18081" s="1009"/>
      <c r="IK18081" s="1009"/>
      <c r="IL18081" s="1009"/>
      <c r="IM18081" s="1009"/>
    </row>
    <row r="18082" spans="17:247" x14ac:dyDescent="0.25">
      <c r="Q18082" s="1333"/>
      <c r="R18082" s="1333"/>
      <c r="S18082" s="669"/>
      <c r="T18082" s="669"/>
      <c r="U18082" s="669"/>
      <c r="AG18082" s="873"/>
      <c r="AN18082" s="669"/>
      <c r="IG18082" s="1009"/>
      <c r="IH18082" s="1009"/>
      <c r="II18082" s="1009"/>
      <c r="IJ18082" s="1009"/>
      <c r="IK18082" s="1009"/>
      <c r="IL18082" s="1009"/>
      <c r="IM18082" s="1009"/>
    </row>
    <row r="18083" spans="17:247" x14ac:dyDescent="0.25">
      <c r="Q18083" s="1333"/>
      <c r="R18083" s="1333"/>
      <c r="S18083" s="669"/>
      <c r="T18083" s="669"/>
      <c r="U18083" s="669"/>
      <c r="AG18083" s="873"/>
      <c r="AN18083" s="669"/>
      <c r="IG18083" s="1009"/>
      <c r="IH18083" s="1009"/>
      <c r="II18083" s="1009"/>
      <c r="IJ18083" s="1009"/>
      <c r="IK18083" s="1009"/>
      <c r="IL18083" s="1009"/>
      <c r="IM18083" s="1009"/>
    </row>
    <row r="18084" spans="17:247" x14ac:dyDescent="0.25">
      <c r="Q18084" s="1333"/>
      <c r="R18084" s="1333"/>
      <c r="S18084" s="669"/>
      <c r="T18084" s="669"/>
      <c r="U18084" s="669"/>
      <c r="AG18084" s="873"/>
      <c r="AN18084" s="669"/>
      <c r="IG18084" s="1009"/>
      <c r="IH18084" s="1009"/>
      <c r="II18084" s="1009"/>
      <c r="IJ18084" s="1009"/>
      <c r="IK18084" s="1009"/>
      <c r="IL18084" s="1009"/>
      <c r="IM18084" s="1009"/>
    </row>
    <row r="18085" spans="17:247" x14ac:dyDescent="0.25">
      <c r="Q18085" s="1333"/>
      <c r="R18085" s="1333"/>
      <c r="S18085" s="669"/>
      <c r="T18085" s="669"/>
      <c r="U18085" s="669"/>
      <c r="AG18085" s="873"/>
      <c r="AN18085" s="669"/>
      <c r="IG18085" s="1009"/>
      <c r="IH18085" s="1009"/>
      <c r="II18085" s="1009"/>
      <c r="IJ18085" s="1009"/>
      <c r="IK18085" s="1009"/>
      <c r="IL18085" s="1009"/>
      <c r="IM18085" s="1009"/>
    </row>
    <row r="18086" spans="17:247" x14ac:dyDescent="0.25">
      <c r="Q18086" s="1333"/>
      <c r="R18086" s="1333"/>
      <c r="S18086" s="669"/>
      <c r="T18086" s="669"/>
      <c r="U18086" s="669"/>
      <c r="AG18086" s="873"/>
      <c r="AN18086" s="669"/>
      <c r="IG18086" s="1009"/>
      <c r="IH18086" s="1009"/>
      <c r="II18086" s="1009"/>
      <c r="IJ18086" s="1009"/>
      <c r="IK18086" s="1009"/>
      <c r="IL18086" s="1009"/>
      <c r="IM18086" s="1009"/>
    </row>
    <row r="18087" spans="17:247" x14ac:dyDescent="0.25">
      <c r="Q18087" s="1333"/>
      <c r="R18087" s="1333"/>
      <c r="S18087" s="669"/>
      <c r="T18087" s="669"/>
      <c r="U18087" s="669"/>
      <c r="AG18087" s="873"/>
      <c r="AN18087" s="669"/>
      <c r="IG18087" s="1009"/>
      <c r="IH18087" s="1009"/>
      <c r="II18087" s="1009"/>
      <c r="IJ18087" s="1009"/>
      <c r="IK18087" s="1009"/>
      <c r="IL18087" s="1009"/>
      <c r="IM18087" s="1009"/>
    </row>
    <row r="18088" spans="17:247" x14ac:dyDescent="0.25">
      <c r="Q18088" s="1333"/>
      <c r="R18088" s="1333"/>
      <c r="S18088" s="669"/>
      <c r="T18088" s="669"/>
      <c r="U18088" s="669"/>
      <c r="AG18088" s="873"/>
      <c r="AN18088" s="669"/>
      <c r="IG18088" s="1009"/>
      <c r="IH18088" s="1009"/>
      <c r="II18088" s="1009"/>
      <c r="IJ18088" s="1009"/>
      <c r="IK18088" s="1009"/>
      <c r="IL18088" s="1009"/>
      <c r="IM18088" s="1009"/>
    </row>
    <row r="18089" spans="17:247" x14ac:dyDescent="0.25">
      <c r="Q18089" s="1333"/>
      <c r="R18089" s="1333"/>
      <c r="S18089" s="669"/>
      <c r="T18089" s="669"/>
      <c r="U18089" s="669"/>
      <c r="AG18089" s="873"/>
      <c r="AN18089" s="669"/>
      <c r="IG18089" s="1009"/>
      <c r="IH18089" s="1009"/>
      <c r="II18089" s="1009"/>
      <c r="IJ18089" s="1009"/>
      <c r="IK18089" s="1009"/>
      <c r="IL18089" s="1009"/>
      <c r="IM18089" s="1009"/>
    </row>
    <row r="18090" spans="17:247" x14ac:dyDescent="0.25">
      <c r="Q18090" s="1333"/>
      <c r="R18090" s="1333"/>
      <c r="S18090" s="669"/>
      <c r="T18090" s="669"/>
      <c r="U18090" s="669"/>
      <c r="AG18090" s="873"/>
      <c r="AN18090" s="669"/>
      <c r="IG18090" s="1009"/>
      <c r="IH18090" s="1009"/>
      <c r="II18090" s="1009"/>
      <c r="IJ18090" s="1009"/>
      <c r="IK18090" s="1009"/>
      <c r="IL18090" s="1009"/>
      <c r="IM18090" s="1009"/>
    </row>
    <row r="18091" spans="17:247" x14ac:dyDescent="0.25">
      <c r="Q18091" s="1333"/>
      <c r="R18091" s="1333"/>
      <c r="S18091" s="669"/>
      <c r="T18091" s="669"/>
      <c r="U18091" s="669"/>
      <c r="AG18091" s="873"/>
      <c r="AN18091" s="669"/>
      <c r="IG18091" s="1009"/>
      <c r="IH18091" s="1009"/>
      <c r="II18091" s="1009"/>
      <c r="IJ18091" s="1009"/>
      <c r="IK18091" s="1009"/>
      <c r="IL18091" s="1009"/>
      <c r="IM18091" s="1009"/>
    </row>
    <row r="18092" spans="17:247" x14ac:dyDescent="0.25">
      <c r="Q18092" s="1333"/>
      <c r="R18092" s="1333"/>
      <c r="S18092" s="669"/>
      <c r="T18092" s="669"/>
      <c r="U18092" s="669"/>
      <c r="AG18092" s="873"/>
      <c r="AN18092" s="669"/>
      <c r="IG18092" s="1009"/>
      <c r="IH18092" s="1009"/>
      <c r="II18092" s="1009"/>
      <c r="IJ18092" s="1009"/>
      <c r="IK18092" s="1009"/>
      <c r="IL18092" s="1009"/>
      <c r="IM18092" s="1009"/>
    </row>
    <row r="18093" spans="17:247" x14ac:dyDescent="0.25">
      <c r="Q18093" s="1333"/>
      <c r="R18093" s="1333"/>
      <c r="S18093" s="669"/>
      <c r="T18093" s="669"/>
      <c r="U18093" s="669"/>
      <c r="AG18093" s="873"/>
      <c r="AN18093" s="669"/>
      <c r="IG18093" s="1009"/>
      <c r="IH18093" s="1009"/>
      <c r="II18093" s="1009"/>
      <c r="IJ18093" s="1009"/>
      <c r="IK18093" s="1009"/>
      <c r="IL18093" s="1009"/>
      <c r="IM18093" s="1009"/>
    </row>
    <row r="18094" spans="17:247" x14ac:dyDescent="0.25">
      <c r="Q18094" s="1333"/>
      <c r="R18094" s="1333"/>
      <c r="S18094" s="669"/>
      <c r="T18094" s="669"/>
      <c r="U18094" s="669"/>
      <c r="AG18094" s="873"/>
      <c r="AN18094" s="669"/>
      <c r="IG18094" s="1009"/>
      <c r="IH18094" s="1009"/>
      <c r="II18094" s="1009"/>
      <c r="IJ18094" s="1009"/>
      <c r="IK18094" s="1009"/>
      <c r="IL18094" s="1009"/>
      <c r="IM18094" s="1009"/>
    </row>
    <row r="18095" spans="17:247" x14ac:dyDescent="0.25">
      <c r="Q18095" s="1333"/>
      <c r="R18095" s="1333"/>
      <c r="S18095" s="669"/>
      <c r="T18095" s="669"/>
      <c r="U18095" s="669"/>
      <c r="AG18095" s="873"/>
      <c r="AN18095" s="669"/>
      <c r="IG18095" s="1009"/>
      <c r="IH18095" s="1009"/>
      <c r="II18095" s="1009"/>
      <c r="IJ18095" s="1009"/>
      <c r="IK18095" s="1009"/>
      <c r="IL18095" s="1009"/>
      <c r="IM18095" s="1009"/>
    </row>
    <row r="18096" spans="17:247" x14ac:dyDescent="0.25">
      <c r="Q18096" s="1333"/>
      <c r="R18096" s="1333"/>
      <c r="S18096" s="669"/>
      <c r="T18096" s="669"/>
      <c r="U18096" s="669"/>
      <c r="AG18096" s="873"/>
      <c r="AN18096" s="669"/>
      <c r="IG18096" s="1009"/>
      <c r="IH18096" s="1009"/>
      <c r="II18096" s="1009"/>
      <c r="IJ18096" s="1009"/>
      <c r="IK18096" s="1009"/>
      <c r="IL18096" s="1009"/>
      <c r="IM18096" s="1009"/>
    </row>
    <row r="18097" spans="17:247" x14ac:dyDescent="0.25">
      <c r="Q18097" s="1333"/>
      <c r="R18097" s="1333"/>
      <c r="S18097" s="669"/>
      <c r="T18097" s="669"/>
      <c r="U18097" s="669"/>
      <c r="AG18097" s="873"/>
      <c r="AN18097" s="669"/>
      <c r="IG18097" s="1009"/>
      <c r="IH18097" s="1009"/>
      <c r="II18097" s="1009"/>
      <c r="IJ18097" s="1009"/>
      <c r="IK18097" s="1009"/>
      <c r="IL18097" s="1009"/>
      <c r="IM18097" s="1009"/>
    </row>
    <row r="18098" spans="17:247" x14ac:dyDescent="0.25">
      <c r="Q18098" s="1333"/>
      <c r="R18098" s="1333"/>
      <c r="S18098" s="669"/>
      <c r="T18098" s="669"/>
      <c r="U18098" s="669"/>
      <c r="AG18098" s="873"/>
      <c r="AN18098" s="669"/>
      <c r="IG18098" s="1009"/>
      <c r="IH18098" s="1009"/>
      <c r="II18098" s="1009"/>
      <c r="IJ18098" s="1009"/>
      <c r="IK18098" s="1009"/>
      <c r="IL18098" s="1009"/>
      <c r="IM18098" s="1009"/>
    </row>
    <row r="18099" spans="17:247" x14ac:dyDescent="0.25">
      <c r="Q18099" s="1333"/>
      <c r="R18099" s="1333"/>
      <c r="S18099" s="669"/>
      <c r="T18099" s="669"/>
      <c r="U18099" s="669"/>
      <c r="AG18099" s="873"/>
      <c r="AN18099" s="669"/>
      <c r="IG18099" s="1009"/>
      <c r="IH18099" s="1009"/>
      <c r="II18099" s="1009"/>
      <c r="IJ18099" s="1009"/>
      <c r="IK18099" s="1009"/>
      <c r="IL18099" s="1009"/>
      <c r="IM18099" s="1009"/>
    </row>
    <row r="18100" spans="17:247" x14ac:dyDescent="0.25">
      <c r="Q18100" s="1333"/>
      <c r="R18100" s="1333"/>
      <c r="S18100" s="669"/>
      <c r="T18100" s="669"/>
      <c r="U18100" s="669"/>
      <c r="AG18100" s="873"/>
      <c r="AN18100" s="669"/>
      <c r="IG18100" s="1009"/>
      <c r="IH18100" s="1009"/>
      <c r="II18100" s="1009"/>
      <c r="IJ18100" s="1009"/>
      <c r="IK18100" s="1009"/>
      <c r="IL18100" s="1009"/>
      <c r="IM18100" s="1009"/>
    </row>
    <row r="18101" spans="17:247" x14ac:dyDescent="0.25">
      <c r="Q18101" s="1333"/>
      <c r="R18101" s="1333"/>
      <c r="S18101" s="669"/>
      <c r="T18101" s="669"/>
      <c r="U18101" s="669"/>
      <c r="AG18101" s="873"/>
      <c r="AN18101" s="669"/>
      <c r="IG18101" s="1009"/>
      <c r="IH18101" s="1009"/>
      <c r="II18101" s="1009"/>
      <c r="IJ18101" s="1009"/>
      <c r="IK18101" s="1009"/>
      <c r="IL18101" s="1009"/>
      <c r="IM18101" s="1009"/>
    </row>
    <row r="18102" spans="17:247" x14ac:dyDescent="0.25">
      <c r="Q18102" s="1333"/>
      <c r="R18102" s="1333"/>
      <c r="S18102" s="669"/>
      <c r="T18102" s="669"/>
      <c r="U18102" s="669"/>
      <c r="AG18102" s="873"/>
      <c r="AN18102" s="669"/>
      <c r="IG18102" s="1009"/>
      <c r="IH18102" s="1009"/>
      <c r="II18102" s="1009"/>
      <c r="IJ18102" s="1009"/>
      <c r="IK18102" s="1009"/>
      <c r="IL18102" s="1009"/>
      <c r="IM18102" s="1009"/>
    </row>
    <row r="18103" spans="17:247" x14ac:dyDescent="0.25">
      <c r="Q18103" s="1333"/>
      <c r="R18103" s="1333"/>
      <c r="S18103" s="669"/>
      <c r="T18103" s="669"/>
      <c r="U18103" s="669"/>
      <c r="AG18103" s="873"/>
      <c r="AN18103" s="669"/>
      <c r="IG18103" s="1009"/>
      <c r="IH18103" s="1009"/>
      <c r="II18103" s="1009"/>
      <c r="IJ18103" s="1009"/>
      <c r="IK18103" s="1009"/>
      <c r="IL18103" s="1009"/>
      <c r="IM18103" s="1009"/>
    </row>
    <row r="18104" spans="17:247" x14ac:dyDescent="0.25">
      <c r="Q18104" s="1333"/>
      <c r="R18104" s="1333"/>
      <c r="S18104" s="669"/>
      <c r="T18104" s="669"/>
      <c r="U18104" s="669"/>
      <c r="AG18104" s="873"/>
      <c r="AN18104" s="669"/>
      <c r="IG18104" s="1009"/>
      <c r="IH18104" s="1009"/>
      <c r="II18104" s="1009"/>
      <c r="IJ18104" s="1009"/>
      <c r="IK18104" s="1009"/>
      <c r="IL18104" s="1009"/>
      <c r="IM18104" s="1009"/>
    </row>
    <row r="18105" spans="17:247" x14ac:dyDescent="0.25">
      <c r="Q18105" s="1333"/>
      <c r="R18105" s="1333"/>
      <c r="S18105" s="669"/>
      <c r="T18105" s="669"/>
      <c r="U18105" s="669"/>
      <c r="AG18105" s="873"/>
      <c r="AN18105" s="669"/>
      <c r="IG18105" s="1009"/>
      <c r="IH18105" s="1009"/>
      <c r="II18105" s="1009"/>
      <c r="IJ18105" s="1009"/>
      <c r="IK18105" s="1009"/>
      <c r="IL18105" s="1009"/>
      <c r="IM18105" s="1009"/>
    </row>
    <row r="18106" spans="17:247" x14ac:dyDescent="0.25">
      <c r="Q18106" s="1333"/>
      <c r="R18106" s="1333"/>
      <c r="S18106" s="669"/>
      <c r="T18106" s="669"/>
      <c r="U18106" s="669"/>
      <c r="AG18106" s="873"/>
      <c r="AN18106" s="669"/>
      <c r="IG18106" s="1009"/>
      <c r="IH18106" s="1009"/>
      <c r="II18106" s="1009"/>
      <c r="IJ18106" s="1009"/>
      <c r="IK18106" s="1009"/>
      <c r="IL18106" s="1009"/>
      <c r="IM18106" s="1009"/>
    </row>
    <row r="18107" spans="17:247" x14ac:dyDescent="0.25">
      <c r="Q18107" s="1333"/>
      <c r="R18107" s="1333"/>
      <c r="S18107" s="669"/>
      <c r="T18107" s="669"/>
      <c r="U18107" s="669"/>
      <c r="AG18107" s="873"/>
      <c r="AN18107" s="669"/>
      <c r="IG18107" s="1009"/>
      <c r="IH18107" s="1009"/>
      <c r="II18107" s="1009"/>
      <c r="IJ18107" s="1009"/>
      <c r="IK18107" s="1009"/>
      <c r="IL18107" s="1009"/>
      <c r="IM18107" s="1009"/>
    </row>
    <row r="18108" spans="17:247" x14ac:dyDescent="0.25">
      <c r="Q18108" s="1333"/>
      <c r="R18108" s="1333"/>
      <c r="S18108" s="669"/>
      <c r="T18108" s="669"/>
      <c r="U18108" s="669"/>
      <c r="AG18108" s="873"/>
      <c r="AN18108" s="669"/>
      <c r="IG18108" s="1009"/>
      <c r="IH18108" s="1009"/>
      <c r="II18108" s="1009"/>
      <c r="IJ18108" s="1009"/>
      <c r="IK18108" s="1009"/>
      <c r="IL18108" s="1009"/>
      <c r="IM18108" s="1009"/>
    </row>
    <row r="18109" spans="17:247" x14ac:dyDescent="0.25">
      <c r="Q18109" s="1333"/>
      <c r="R18109" s="1333"/>
      <c r="S18109" s="669"/>
      <c r="T18109" s="669"/>
      <c r="U18109" s="669"/>
      <c r="AG18109" s="873"/>
      <c r="AN18109" s="669"/>
      <c r="IG18109" s="1009"/>
      <c r="IH18109" s="1009"/>
      <c r="II18109" s="1009"/>
      <c r="IJ18109" s="1009"/>
      <c r="IK18109" s="1009"/>
      <c r="IL18109" s="1009"/>
      <c r="IM18109" s="1009"/>
    </row>
    <row r="18110" spans="17:247" x14ac:dyDescent="0.25">
      <c r="Q18110" s="1333"/>
      <c r="R18110" s="1333"/>
      <c r="S18110" s="669"/>
      <c r="T18110" s="669"/>
      <c r="U18110" s="669"/>
      <c r="AG18110" s="873"/>
      <c r="AN18110" s="669"/>
      <c r="IG18110" s="1009"/>
      <c r="IH18110" s="1009"/>
      <c r="II18110" s="1009"/>
      <c r="IJ18110" s="1009"/>
      <c r="IK18110" s="1009"/>
      <c r="IL18110" s="1009"/>
      <c r="IM18110" s="1009"/>
    </row>
    <row r="18111" spans="17:247" x14ac:dyDescent="0.25">
      <c r="Q18111" s="1333"/>
      <c r="R18111" s="1333"/>
      <c r="S18111" s="669"/>
      <c r="T18111" s="669"/>
      <c r="U18111" s="669"/>
      <c r="AG18111" s="873"/>
      <c r="AN18111" s="669"/>
      <c r="IG18111" s="1009"/>
      <c r="IH18111" s="1009"/>
      <c r="II18111" s="1009"/>
      <c r="IJ18111" s="1009"/>
      <c r="IK18111" s="1009"/>
      <c r="IL18111" s="1009"/>
      <c r="IM18111" s="1009"/>
    </row>
    <row r="18112" spans="17:247" x14ac:dyDescent="0.25">
      <c r="Q18112" s="1333"/>
      <c r="R18112" s="1333"/>
      <c r="S18112" s="669"/>
      <c r="T18112" s="669"/>
      <c r="U18112" s="669"/>
      <c r="AG18112" s="873"/>
      <c r="AN18112" s="669"/>
      <c r="IG18112" s="1009"/>
      <c r="IH18112" s="1009"/>
      <c r="II18112" s="1009"/>
      <c r="IJ18112" s="1009"/>
      <c r="IK18112" s="1009"/>
      <c r="IL18112" s="1009"/>
      <c r="IM18112" s="1009"/>
    </row>
    <row r="18113" spans="17:247" x14ac:dyDescent="0.25">
      <c r="Q18113" s="1333"/>
      <c r="R18113" s="1333"/>
      <c r="S18113" s="669"/>
      <c r="T18113" s="669"/>
      <c r="U18113" s="669"/>
      <c r="AG18113" s="873"/>
      <c r="AN18113" s="669"/>
      <c r="IG18113" s="1009"/>
      <c r="IH18113" s="1009"/>
      <c r="II18113" s="1009"/>
      <c r="IJ18113" s="1009"/>
      <c r="IK18113" s="1009"/>
      <c r="IL18113" s="1009"/>
      <c r="IM18113" s="1009"/>
    </row>
    <row r="18114" spans="17:247" x14ac:dyDescent="0.25">
      <c r="Q18114" s="1333"/>
      <c r="R18114" s="1333"/>
      <c r="S18114" s="669"/>
      <c r="T18114" s="669"/>
      <c r="U18114" s="669"/>
      <c r="AG18114" s="873"/>
      <c r="AN18114" s="669"/>
      <c r="IG18114" s="1009"/>
      <c r="IH18114" s="1009"/>
      <c r="II18114" s="1009"/>
      <c r="IJ18114" s="1009"/>
      <c r="IK18114" s="1009"/>
      <c r="IL18114" s="1009"/>
      <c r="IM18114" s="1009"/>
    </row>
    <row r="18115" spans="17:247" x14ac:dyDescent="0.25">
      <c r="Q18115" s="1333"/>
      <c r="R18115" s="1333"/>
      <c r="S18115" s="669"/>
      <c r="T18115" s="669"/>
      <c r="U18115" s="669"/>
      <c r="AG18115" s="873"/>
      <c r="AN18115" s="669"/>
      <c r="IG18115" s="1009"/>
      <c r="IH18115" s="1009"/>
      <c r="II18115" s="1009"/>
      <c r="IJ18115" s="1009"/>
      <c r="IK18115" s="1009"/>
      <c r="IL18115" s="1009"/>
      <c r="IM18115" s="1009"/>
    </row>
    <row r="18116" spans="17:247" x14ac:dyDescent="0.25">
      <c r="Q18116" s="1333"/>
      <c r="R18116" s="1333"/>
      <c r="S18116" s="669"/>
      <c r="T18116" s="669"/>
      <c r="U18116" s="669"/>
      <c r="AG18116" s="873"/>
      <c r="AN18116" s="669"/>
      <c r="IG18116" s="1009"/>
      <c r="IH18116" s="1009"/>
      <c r="II18116" s="1009"/>
      <c r="IJ18116" s="1009"/>
      <c r="IK18116" s="1009"/>
      <c r="IL18116" s="1009"/>
      <c r="IM18116" s="1009"/>
    </row>
    <row r="18117" spans="17:247" x14ac:dyDescent="0.25">
      <c r="Q18117" s="1333"/>
      <c r="R18117" s="1333"/>
      <c r="S18117" s="669"/>
      <c r="T18117" s="669"/>
      <c r="U18117" s="669"/>
      <c r="AG18117" s="873"/>
      <c r="AN18117" s="669"/>
      <c r="IG18117" s="1009"/>
      <c r="IH18117" s="1009"/>
      <c r="II18117" s="1009"/>
      <c r="IJ18117" s="1009"/>
      <c r="IK18117" s="1009"/>
      <c r="IL18117" s="1009"/>
      <c r="IM18117" s="1009"/>
    </row>
    <row r="18118" spans="17:247" x14ac:dyDescent="0.25">
      <c r="Q18118" s="1333"/>
      <c r="R18118" s="1333"/>
      <c r="S18118" s="669"/>
      <c r="T18118" s="669"/>
      <c r="U18118" s="669"/>
      <c r="AG18118" s="873"/>
      <c r="AN18118" s="669"/>
      <c r="IG18118" s="1009"/>
      <c r="IH18118" s="1009"/>
      <c r="II18118" s="1009"/>
      <c r="IJ18118" s="1009"/>
      <c r="IK18118" s="1009"/>
      <c r="IL18118" s="1009"/>
      <c r="IM18118" s="1009"/>
    </row>
    <row r="18119" spans="17:247" x14ac:dyDescent="0.25">
      <c r="Q18119" s="1333"/>
      <c r="R18119" s="1333"/>
      <c r="S18119" s="669"/>
      <c r="T18119" s="669"/>
      <c r="U18119" s="669"/>
      <c r="AG18119" s="873"/>
      <c r="AN18119" s="669"/>
      <c r="IG18119" s="1009"/>
      <c r="IH18119" s="1009"/>
      <c r="II18119" s="1009"/>
      <c r="IJ18119" s="1009"/>
      <c r="IK18119" s="1009"/>
      <c r="IL18119" s="1009"/>
      <c r="IM18119" s="1009"/>
    </row>
    <row r="18120" spans="17:247" x14ac:dyDescent="0.25">
      <c r="Q18120" s="1333"/>
      <c r="R18120" s="1333"/>
      <c r="S18120" s="669"/>
      <c r="T18120" s="669"/>
      <c r="U18120" s="669"/>
      <c r="AG18120" s="873"/>
      <c r="AN18120" s="669"/>
      <c r="IG18120" s="1009"/>
      <c r="IH18120" s="1009"/>
      <c r="II18120" s="1009"/>
      <c r="IJ18120" s="1009"/>
      <c r="IK18120" s="1009"/>
      <c r="IL18120" s="1009"/>
      <c r="IM18120" s="1009"/>
    </row>
    <row r="18121" spans="17:247" x14ac:dyDescent="0.25">
      <c r="Q18121" s="1333"/>
      <c r="R18121" s="1333"/>
      <c r="S18121" s="669"/>
      <c r="T18121" s="669"/>
      <c r="U18121" s="669"/>
      <c r="AG18121" s="873"/>
      <c r="AN18121" s="669"/>
      <c r="IG18121" s="1009"/>
      <c r="IH18121" s="1009"/>
      <c r="II18121" s="1009"/>
      <c r="IJ18121" s="1009"/>
      <c r="IK18121" s="1009"/>
      <c r="IL18121" s="1009"/>
      <c r="IM18121" s="1009"/>
    </row>
    <row r="18122" spans="17:247" x14ac:dyDescent="0.25">
      <c r="Q18122" s="1333"/>
      <c r="R18122" s="1333"/>
      <c r="S18122" s="669"/>
      <c r="T18122" s="669"/>
      <c r="U18122" s="669"/>
      <c r="AG18122" s="873"/>
      <c r="AN18122" s="669"/>
      <c r="IG18122" s="1009"/>
      <c r="IH18122" s="1009"/>
      <c r="II18122" s="1009"/>
      <c r="IJ18122" s="1009"/>
      <c r="IK18122" s="1009"/>
      <c r="IL18122" s="1009"/>
      <c r="IM18122" s="1009"/>
    </row>
    <row r="18123" spans="17:247" x14ac:dyDescent="0.25">
      <c r="Q18123" s="1333"/>
      <c r="R18123" s="1333"/>
      <c r="S18123" s="669"/>
      <c r="T18123" s="669"/>
      <c r="U18123" s="669"/>
      <c r="AG18123" s="873"/>
      <c r="AN18123" s="669"/>
      <c r="IG18123" s="1009"/>
      <c r="IH18123" s="1009"/>
      <c r="II18123" s="1009"/>
      <c r="IJ18123" s="1009"/>
      <c r="IK18123" s="1009"/>
      <c r="IL18123" s="1009"/>
      <c r="IM18123" s="1009"/>
    </row>
    <row r="18124" spans="17:247" x14ac:dyDescent="0.25">
      <c r="Q18124" s="1333"/>
      <c r="R18124" s="1333"/>
      <c r="S18124" s="669"/>
      <c r="T18124" s="669"/>
      <c r="U18124" s="669"/>
      <c r="AG18124" s="873"/>
      <c r="AN18124" s="669"/>
      <c r="IG18124" s="1009"/>
      <c r="IH18124" s="1009"/>
      <c r="II18124" s="1009"/>
      <c r="IJ18124" s="1009"/>
      <c r="IK18124" s="1009"/>
      <c r="IL18124" s="1009"/>
      <c r="IM18124" s="1009"/>
    </row>
    <row r="18125" spans="17:247" x14ac:dyDescent="0.25">
      <c r="Q18125" s="1333"/>
      <c r="R18125" s="1333"/>
      <c r="S18125" s="669"/>
      <c r="T18125" s="669"/>
      <c r="U18125" s="669"/>
      <c r="AG18125" s="873"/>
      <c r="AN18125" s="669"/>
      <c r="IG18125" s="1009"/>
      <c r="IH18125" s="1009"/>
      <c r="II18125" s="1009"/>
      <c r="IJ18125" s="1009"/>
      <c r="IK18125" s="1009"/>
      <c r="IL18125" s="1009"/>
      <c r="IM18125" s="1009"/>
    </row>
    <row r="18126" spans="17:247" x14ac:dyDescent="0.25">
      <c r="Q18126" s="1333"/>
      <c r="R18126" s="1333"/>
      <c r="S18126" s="669"/>
      <c r="T18126" s="669"/>
      <c r="U18126" s="669"/>
      <c r="AG18126" s="873"/>
      <c r="AN18126" s="669"/>
      <c r="IG18126" s="1009"/>
      <c r="IH18126" s="1009"/>
      <c r="II18126" s="1009"/>
      <c r="IJ18126" s="1009"/>
      <c r="IK18126" s="1009"/>
      <c r="IL18126" s="1009"/>
      <c r="IM18126" s="1009"/>
    </row>
    <row r="18127" spans="17:247" x14ac:dyDescent="0.25">
      <c r="Q18127" s="1333"/>
      <c r="R18127" s="1333"/>
      <c r="S18127" s="669"/>
      <c r="T18127" s="669"/>
      <c r="U18127" s="669"/>
      <c r="AG18127" s="873"/>
      <c r="AN18127" s="669"/>
      <c r="IG18127" s="1009"/>
      <c r="IH18127" s="1009"/>
      <c r="II18127" s="1009"/>
      <c r="IJ18127" s="1009"/>
      <c r="IK18127" s="1009"/>
      <c r="IL18127" s="1009"/>
      <c r="IM18127" s="1009"/>
    </row>
    <row r="18128" spans="17:247" x14ac:dyDescent="0.25">
      <c r="Q18128" s="1333"/>
      <c r="R18128" s="1333"/>
      <c r="S18128" s="669"/>
      <c r="T18128" s="669"/>
      <c r="U18128" s="669"/>
      <c r="AG18128" s="873"/>
      <c r="AN18128" s="669"/>
      <c r="IG18128" s="1009"/>
      <c r="IH18128" s="1009"/>
      <c r="II18128" s="1009"/>
      <c r="IJ18128" s="1009"/>
      <c r="IK18128" s="1009"/>
      <c r="IL18128" s="1009"/>
      <c r="IM18128" s="1009"/>
    </row>
    <row r="18129" spans="17:247" x14ac:dyDescent="0.25">
      <c r="Q18129" s="1333"/>
      <c r="R18129" s="1333"/>
      <c r="S18129" s="669"/>
      <c r="T18129" s="669"/>
      <c r="U18129" s="669"/>
      <c r="AG18129" s="873"/>
      <c r="AN18129" s="669"/>
      <c r="IG18129" s="1009"/>
      <c r="IH18129" s="1009"/>
      <c r="II18129" s="1009"/>
      <c r="IJ18129" s="1009"/>
      <c r="IK18129" s="1009"/>
      <c r="IL18129" s="1009"/>
      <c r="IM18129" s="1009"/>
    </row>
    <row r="18130" spans="17:247" x14ac:dyDescent="0.25">
      <c r="Q18130" s="1333"/>
      <c r="R18130" s="1333"/>
      <c r="S18130" s="669"/>
      <c r="T18130" s="669"/>
      <c r="U18130" s="669"/>
      <c r="AG18130" s="873"/>
      <c r="AN18130" s="669"/>
      <c r="IG18130" s="1009"/>
      <c r="IH18130" s="1009"/>
      <c r="II18130" s="1009"/>
      <c r="IJ18130" s="1009"/>
      <c r="IK18130" s="1009"/>
      <c r="IL18130" s="1009"/>
      <c r="IM18130" s="1009"/>
    </row>
    <row r="18131" spans="17:247" x14ac:dyDescent="0.25">
      <c r="Q18131" s="1333"/>
      <c r="R18131" s="1333"/>
      <c r="S18131" s="669"/>
      <c r="T18131" s="669"/>
      <c r="U18131" s="669"/>
      <c r="AG18131" s="873"/>
      <c r="AN18131" s="669"/>
      <c r="IG18131" s="1009"/>
      <c r="IH18131" s="1009"/>
      <c r="II18131" s="1009"/>
      <c r="IJ18131" s="1009"/>
      <c r="IK18131" s="1009"/>
      <c r="IL18131" s="1009"/>
      <c r="IM18131" s="1009"/>
    </row>
    <row r="18132" spans="17:247" x14ac:dyDescent="0.25">
      <c r="Q18132" s="1333"/>
      <c r="R18132" s="1333"/>
      <c r="S18132" s="669"/>
      <c r="T18132" s="669"/>
      <c r="U18132" s="669"/>
      <c r="AG18132" s="873"/>
      <c r="AN18132" s="669"/>
      <c r="IG18132" s="1009"/>
      <c r="IH18132" s="1009"/>
      <c r="II18132" s="1009"/>
      <c r="IJ18132" s="1009"/>
      <c r="IK18132" s="1009"/>
      <c r="IL18132" s="1009"/>
      <c r="IM18132" s="1009"/>
    </row>
    <row r="18133" spans="17:247" x14ac:dyDescent="0.25">
      <c r="Q18133" s="1333"/>
      <c r="R18133" s="1333"/>
      <c r="S18133" s="669"/>
      <c r="T18133" s="669"/>
      <c r="U18133" s="669"/>
      <c r="AG18133" s="873"/>
      <c r="AN18133" s="669"/>
      <c r="IG18133" s="1009"/>
      <c r="IH18133" s="1009"/>
      <c r="II18133" s="1009"/>
      <c r="IJ18133" s="1009"/>
      <c r="IK18133" s="1009"/>
      <c r="IL18133" s="1009"/>
      <c r="IM18133" s="1009"/>
    </row>
    <row r="18134" spans="17:247" x14ac:dyDescent="0.25">
      <c r="Q18134" s="1333"/>
      <c r="R18134" s="1333"/>
      <c r="S18134" s="669"/>
      <c r="T18134" s="669"/>
      <c r="U18134" s="669"/>
      <c r="AG18134" s="873"/>
      <c r="AN18134" s="669"/>
      <c r="IG18134" s="1009"/>
      <c r="IH18134" s="1009"/>
      <c r="II18134" s="1009"/>
      <c r="IJ18134" s="1009"/>
      <c r="IK18134" s="1009"/>
      <c r="IL18134" s="1009"/>
      <c r="IM18134" s="1009"/>
    </row>
    <row r="18135" spans="17:247" x14ac:dyDescent="0.25">
      <c r="Q18135" s="1333"/>
      <c r="R18135" s="1333"/>
      <c r="S18135" s="669"/>
      <c r="T18135" s="669"/>
      <c r="U18135" s="669"/>
      <c r="AG18135" s="873"/>
      <c r="AN18135" s="669"/>
      <c r="IG18135" s="1009"/>
      <c r="IH18135" s="1009"/>
      <c r="II18135" s="1009"/>
      <c r="IJ18135" s="1009"/>
      <c r="IK18135" s="1009"/>
      <c r="IL18135" s="1009"/>
      <c r="IM18135" s="1009"/>
    </row>
    <row r="18136" spans="17:247" x14ac:dyDescent="0.25">
      <c r="Q18136" s="1333"/>
      <c r="R18136" s="1333"/>
      <c r="S18136" s="669"/>
      <c r="T18136" s="669"/>
      <c r="U18136" s="669"/>
      <c r="AG18136" s="873"/>
      <c r="AN18136" s="669"/>
      <c r="IG18136" s="1009"/>
      <c r="IH18136" s="1009"/>
      <c r="II18136" s="1009"/>
      <c r="IJ18136" s="1009"/>
      <c r="IK18136" s="1009"/>
      <c r="IL18136" s="1009"/>
      <c r="IM18136" s="1009"/>
    </row>
    <row r="18137" spans="17:247" x14ac:dyDescent="0.25">
      <c r="Q18137" s="1333"/>
      <c r="R18137" s="1333"/>
      <c r="S18137" s="669"/>
      <c r="T18137" s="669"/>
      <c r="U18137" s="669"/>
      <c r="AG18137" s="873"/>
      <c r="AN18137" s="669"/>
      <c r="IG18137" s="1009"/>
      <c r="IH18137" s="1009"/>
      <c r="II18137" s="1009"/>
      <c r="IJ18137" s="1009"/>
      <c r="IK18137" s="1009"/>
      <c r="IL18137" s="1009"/>
      <c r="IM18137" s="1009"/>
    </row>
    <row r="18138" spans="17:247" x14ac:dyDescent="0.25">
      <c r="Q18138" s="1333"/>
      <c r="R18138" s="1333"/>
      <c r="S18138" s="669"/>
      <c r="T18138" s="669"/>
      <c r="U18138" s="669"/>
      <c r="AG18138" s="873"/>
      <c r="AN18138" s="669"/>
      <c r="IG18138" s="1009"/>
      <c r="IH18138" s="1009"/>
      <c r="II18138" s="1009"/>
      <c r="IJ18138" s="1009"/>
      <c r="IK18138" s="1009"/>
      <c r="IL18138" s="1009"/>
      <c r="IM18138" s="1009"/>
    </row>
    <row r="18139" spans="17:247" x14ac:dyDescent="0.25">
      <c r="Q18139" s="1333"/>
      <c r="R18139" s="1333"/>
      <c r="S18139" s="669"/>
      <c r="T18139" s="669"/>
      <c r="U18139" s="669"/>
      <c r="AG18139" s="873"/>
      <c r="AN18139" s="669"/>
      <c r="IG18139" s="1009"/>
      <c r="IH18139" s="1009"/>
      <c r="II18139" s="1009"/>
      <c r="IJ18139" s="1009"/>
      <c r="IK18139" s="1009"/>
      <c r="IL18139" s="1009"/>
      <c r="IM18139" s="1009"/>
    </row>
    <row r="18140" spans="17:247" x14ac:dyDescent="0.25">
      <c r="Q18140" s="1333"/>
      <c r="R18140" s="1333"/>
      <c r="S18140" s="669"/>
      <c r="T18140" s="669"/>
      <c r="U18140" s="669"/>
      <c r="AG18140" s="873"/>
      <c r="AN18140" s="669"/>
      <c r="IG18140" s="1009"/>
      <c r="IH18140" s="1009"/>
      <c r="II18140" s="1009"/>
      <c r="IJ18140" s="1009"/>
      <c r="IK18140" s="1009"/>
      <c r="IL18140" s="1009"/>
      <c r="IM18140" s="1009"/>
    </row>
    <row r="18141" spans="17:247" x14ac:dyDescent="0.25">
      <c r="Q18141" s="1333"/>
      <c r="R18141" s="1333"/>
      <c r="S18141" s="669"/>
      <c r="T18141" s="669"/>
      <c r="U18141" s="669"/>
      <c r="AG18141" s="873"/>
      <c r="AN18141" s="669"/>
      <c r="IG18141" s="1009"/>
      <c r="IH18141" s="1009"/>
      <c r="II18141" s="1009"/>
      <c r="IJ18141" s="1009"/>
      <c r="IK18141" s="1009"/>
      <c r="IL18141" s="1009"/>
      <c r="IM18141" s="1009"/>
    </row>
    <row r="18142" spans="17:247" x14ac:dyDescent="0.25">
      <c r="Q18142" s="1333"/>
      <c r="R18142" s="1333"/>
      <c r="S18142" s="669"/>
      <c r="T18142" s="669"/>
      <c r="U18142" s="669"/>
      <c r="AG18142" s="873"/>
      <c r="AN18142" s="669"/>
      <c r="IG18142" s="1009"/>
      <c r="IH18142" s="1009"/>
      <c r="II18142" s="1009"/>
      <c r="IJ18142" s="1009"/>
      <c r="IK18142" s="1009"/>
      <c r="IL18142" s="1009"/>
      <c r="IM18142" s="1009"/>
    </row>
    <row r="18143" spans="17:247" x14ac:dyDescent="0.25">
      <c r="Q18143" s="1333"/>
      <c r="R18143" s="1333"/>
      <c r="S18143" s="669"/>
      <c r="T18143" s="669"/>
      <c r="U18143" s="669"/>
      <c r="AG18143" s="873"/>
      <c r="AN18143" s="669"/>
      <c r="IG18143" s="1009"/>
      <c r="IH18143" s="1009"/>
      <c r="II18143" s="1009"/>
      <c r="IJ18143" s="1009"/>
      <c r="IK18143" s="1009"/>
      <c r="IL18143" s="1009"/>
      <c r="IM18143" s="1009"/>
    </row>
    <row r="18144" spans="17:247" x14ac:dyDescent="0.25">
      <c r="Q18144" s="1333"/>
      <c r="R18144" s="1333"/>
      <c r="S18144" s="669"/>
      <c r="T18144" s="669"/>
      <c r="U18144" s="669"/>
      <c r="AG18144" s="873"/>
      <c r="AN18144" s="669"/>
      <c r="IG18144" s="1009"/>
      <c r="IH18144" s="1009"/>
      <c r="II18144" s="1009"/>
      <c r="IJ18144" s="1009"/>
      <c r="IK18144" s="1009"/>
      <c r="IL18144" s="1009"/>
      <c r="IM18144" s="1009"/>
    </row>
    <row r="18145" spans="17:247" x14ac:dyDescent="0.25">
      <c r="Q18145" s="1333"/>
      <c r="R18145" s="1333"/>
      <c r="S18145" s="669"/>
      <c r="T18145" s="669"/>
      <c r="U18145" s="669"/>
      <c r="AG18145" s="873"/>
      <c r="AN18145" s="669"/>
      <c r="IG18145" s="1009"/>
      <c r="IH18145" s="1009"/>
      <c r="II18145" s="1009"/>
      <c r="IJ18145" s="1009"/>
      <c r="IK18145" s="1009"/>
      <c r="IL18145" s="1009"/>
      <c r="IM18145" s="1009"/>
    </row>
    <row r="18146" spans="17:247" x14ac:dyDescent="0.25">
      <c r="Q18146" s="1333"/>
      <c r="R18146" s="1333"/>
      <c r="S18146" s="669"/>
      <c r="T18146" s="669"/>
      <c r="U18146" s="669"/>
      <c r="AG18146" s="873"/>
      <c r="AN18146" s="669"/>
      <c r="IG18146" s="1009"/>
      <c r="IH18146" s="1009"/>
      <c r="II18146" s="1009"/>
      <c r="IJ18146" s="1009"/>
      <c r="IK18146" s="1009"/>
      <c r="IL18146" s="1009"/>
      <c r="IM18146" s="1009"/>
    </row>
    <row r="18147" spans="17:247" x14ac:dyDescent="0.25">
      <c r="Q18147" s="1333"/>
      <c r="R18147" s="1333"/>
      <c r="S18147" s="669"/>
      <c r="T18147" s="669"/>
      <c r="U18147" s="669"/>
      <c r="AG18147" s="873"/>
      <c r="AN18147" s="669"/>
      <c r="IG18147" s="1009"/>
      <c r="IH18147" s="1009"/>
      <c r="II18147" s="1009"/>
      <c r="IJ18147" s="1009"/>
      <c r="IK18147" s="1009"/>
      <c r="IL18147" s="1009"/>
      <c r="IM18147" s="1009"/>
    </row>
    <row r="18148" spans="17:247" x14ac:dyDescent="0.25">
      <c r="Q18148" s="1333"/>
      <c r="R18148" s="1333"/>
      <c r="S18148" s="669"/>
      <c r="T18148" s="669"/>
      <c r="U18148" s="669"/>
      <c r="AG18148" s="873"/>
      <c r="AN18148" s="669"/>
      <c r="IG18148" s="1009"/>
      <c r="IH18148" s="1009"/>
      <c r="II18148" s="1009"/>
      <c r="IJ18148" s="1009"/>
      <c r="IK18148" s="1009"/>
      <c r="IL18148" s="1009"/>
      <c r="IM18148" s="1009"/>
    </row>
    <row r="18149" spans="17:247" x14ac:dyDescent="0.25">
      <c r="Q18149" s="1333"/>
      <c r="R18149" s="1333"/>
      <c r="S18149" s="669"/>
      <c r="T18149" s="669"/>
      <c r="U18149" s="669"/>
      <c r="AG18149" s="873"/>
      <c r="AN18149" s="669"/>
      <c r="IG18149" s="1009"/>
      <c r="IH18149" s="1009"/>
      <c r="II18149" s="1009"/>
      <c r="IJ18149" s="1009"/>
      <c r="IK18149" s="1009"/>
      <c r="IL18149" s="1009"/>
      <c r="IM18149" s="1009"/>
    </row>
    <row r="18150" spans="17:247" x14ac:dyDescent="0.25">
      <c r="Q18150" s="1333"/>
      <c r="R18150" s="1333"/>
      <c r="S18150" s="669"/>
      <c r="T18150" s="669"/>
      <c r="U18150" s="669"/>
      <c r="AG18150" s="873"/>
      <c r="AN18150" s="669"/>
      <c r="IG18150" s="1009"/>
      <c r="IH18150" s="1009"/>
      <c r="II18150" s="1009"/>
      <c r="IJ18150" s="1009"/>
      <c r="IK18150" s="1009"/>
      <c r="IL18150" s="1009"/>
      <c r="IM18150" s="1009"/>
    </row>
    <row r="18151" spans="17:247" x14ac:dyDescent="0.25">
      <c r="Q18151" s="1333"/>
      <c r="R18151" s="1333"/>
      <c r="S18151" s="669"/>
      <c r="T18151" s="669"/>
      <c r="U18151" s="669"/>
      <c r="AG18151" s="873"/>
      <c r="AN18151" s="669"/>
      <c r="IG18151" s="1009"/>
      <c r="IH18151" s="1009"/>
      <c r="II18151" s="1009"/>
      <c r="IJ18151" s="1009"/>
      <c r="IK18151" s="1009"/>
      <c r="IL18151" s="1009"/>
      <c r="IM18151" s="1009"/>
    </row>
    <row r="18152" spans="17:247" x14ac:dyDescent="0.25">
      <c r="Q18152" s="1333"/>
      <c r="R18152" s="1333"/>
      <c r="S18152" s="669"/>
      <c r="T18152" s="669"/>
      <c r="U18152" s="669"/>
      <c r="AG18152" s="873"/>
      <c r="AN18152" s="669"/>
      <c r="IG18152" s="1009"/>
      <c r="IH18152" s="1009"/>
      <c r="II18152" s="1009"/>
      <c r="IJ18152" s="1009"/>
      <c r="IK18152" s="1009"/>
      <c r="IL18152" s="1009"/>
      <c r="IM18152" s="1009"/>
    </row>
    <row r="18153" spans="17:247" x14ac:dyDescent="0.25">
      <c r="Q18153" s="1333"/>
      <c r="R18153" s="1333"/>
      <c r="S18153" s="669"/>
      <c r="T18153" s="669"/>
      <c r="U18153" s="669"/>
      <c r="AG18153" s="873"/>
      <c r="AN18153" s="669"/>
      <c r="IG18153" s="1009"/>
      <c r="IH18153" s="1009"/>
      <c r="II18153" s="1009"/>
      <c r="IJ18153" s="1009"/>
      <c r="IK18153" s="1009"/>
      <c r="IL18153" s="1009"/>
      <c r="IM18153" s="1009"/>
    </row>
    <row r="18154" spans="17:247" x14ac:dyDescent="0.25">
      <c r="Q18154" s="1333"/>
      <c r="R18154" s="1333"/>
      <c r="S18154" s="669"/>
      <c r="T18154" s="669"/>
      <c r="U18154" s="669"/>
      <c r="AG18154" s="873"/>
      <c r="AN18154" s="669"/>
      <c r="IG18154" s="1009"/>
      <c r="IH18154" s="1009"/>
      <c r="II18154" s="1009"/>
      <c r="IJ18154" s="1009"/>
      <c r="IK18154" s="1009"/>
      <c r="IL18154" s="1009"/>
      <c r="IM18154" s="1009"/>
    </row>
    <row r="18155" spans="17:247" x14ac:dyDescent="0.25">
      <c r="Q18155" s="1333"/>
      <c r="R18155" s="1333"/>
      <c r="S18155" s="669"/>
      <c r="T18155" s="669"/>
      <c r="U18155" s="669"/>
      <c r="AG18155" s="873"/>
      <c r="AN18155" s="669"/>
      <c r="IG18155" s="1009"/>
      <c r="IH18155" s="1009"/>
      <c r="II18155" s="1009"/>
      <c r="IJ18155" s="1009"/>
      <c r="IK18155" s="1009"/>
      <c r="IL18155" s="1009"/>
      <c r="IM18155" s="1009"/>
    </row>
    <row r="18156" spans="17:247" x14ac:dyDescent="0.25">
      <c r="Q18156" s="1333"/>
      <c r="R18156" s="1333"/>
      <c r="S18156" s="669"/>
      <c r="T18156" s="669"/>
      <c r="U18156" s="669"/>
      <c r="AG18156" s="873"/>
      <c r="AN18156" s="669"/>
      <c r="IG18156" s="1009"/>
      <c r="IH18156" s="1009"/>
      <c r="II18156" s="1009"/>
      <c r="IJ18156" s="1009"/>
      <c r="IK18156" s="1009"/>
      <c r="IL18156" s="1009"/>
      <c r="IM18156" s="1009"/>
    </row>
    <row r="18157" spans="17:247" x14ac:dyDescent="0.25">
      <c r="Q18157" s="1333"/>
      <c r="R18157" s="1333"/>
      <c r="S18157" s="669"/>
      <c r="T18157" s="669"/>
      <c r="U18157" s="669"/>
      <c r="AG18157" s="873"/>
      <c r="AN18157" s="669"/>
      <c r="IG18157" s="1009"/>
      <c r="IH18157" s="1009"/>
      <c r="II18157" s="1009"/>
      <c r="IJ18157" s="1009"/>
      <c r="IK18157" s="1009"/>
      <c r="IL18157" s="1009"/>
      <c r="IM18157" s="1009"/>
    </row>
    <row r="18158" spans="17:247" x14ac:dyDescent="0.25">
      <c r="Q18158" s="1333"/>
      <c r="R18158" s="1333"/>
      <c r="S18158" s="669"/>
      <c r="T18158" s="669"/>
      <c r="U18158" s="669"/>
      <c r="AG18158" s="873"/>
      <c r="AN18158" s="669"/>
      <c r="IG18158" s="1009"/>
      <c r="IH18158" s="1009"/>
      <c r="II18158" s="1009"/>
      <c r="IJ18158" s="1009"/>
      <c r="IK18158" s="1009"/>
      <c r="IL18158" s="1009"/>
      <c r="IM18158" s="1009"/>
    </row>
    <row r="18159" spans="17:247" x14ac:dyDescent="0.25">
      <c r="Q18159" s="1333"/>
      <c r="R18159" s="1333"/>
      <c r="S18159" s="669"/>
      <c r="T18159" s="669"/>
      <c r="U18159" s="669"/>
      <c r="AG18159" s="873"/>
      <c r="AN18159" s="669"/>
      <c r="IG18159" s="1009"/>
      <c r="IH18159" s="1009"/>
      <c r="II18159" s="1009"/>
      <c r="IJ18159" s="1009"/>
      <c r="IK18159" s="1009"/>
      <c r="IL18159" s="1009"/>
      <c r="IM18159" s="1009"/>
    </row>
    <row r="18160" spans="17:247" x14ac:dyDescent="0.25">
      <c r="Q18160" s="1333"/>
      <c r="R18160" s="1333"/>
      <c r="S18160" s="669"/>
      <c r="T18160" s="669"/>
      <c r="U18160" s="669"/>
      <c r="AG18160" s="873"/>
      <c r="AN18160" s="669"/>
      <c r="IG18160" s="1009"/>
      <c r="IH18160" s="1009"/>
      <c r="II18160" s="1009"/>
      <c r="IJ18160" s="1009"/>
      <c r="IK18160" s="1009"/>
      <c r="IL18160" s="1009"/>
      <c r="IM18160" s="1009"/>
    </row>
    <row r="18161" spans="17:247" x14ac:dyDescent="0.25">
      <c r="Q18161" s="1333"/>
      <c r="R18161" s="1333"/>
      <c r="S18161" s="669"/>
      <c r="T18161" s="669"/>
      <c r="U18161" s="669"/>
      <c r="AG18161" s="873"/>
      <c r="AN18161" s="669"/>
      <c r="IG18161" s="1009"/>
      <c r="IH18161" s="1009"/>
      <c r="II18161" s="1009"/>
      <c r="IJ18161" s="1009"/>
      <c r="IK18161" s="1009"/>
      <c r="IL18161" s="1009"/>
      <c r="IM18161" s="1009"/>
    </row>
    <row r="18162" spans="17:247" x14ac:dyDescent="0.25">
      <c r="Q18162" s="1333"/>
      <c r="R18162" s="1333"/>
      <c r="S18162" s="669"/>
      <c r="T18162" s="669"/>
      <c r="U18162" s="669"/>
      <c r="AG18162" s="873"/>
      <c r="AN18162" s="669"/>
      <c r="IG18162" s="1009"/>
      <c r="IH18162" s="1009"/>
      <c r="II18162" s="1009"/>
      <c r="IJ18162" s="1009"/>
      <c r="IK18162" s="1009"/>
      <c r="IL18162" s="1009"/>
      <c r="IM18162" s="1009"/>
    </row>
    <row r="18163" spans="17:247" x14ac:dyDescent="0.25">
      <c r="Q18163" s="1333"/>
      <c r="R18163" s="1333"/>
      <c r="S18163" s="669"/>
      <c r="T18163" s="669"/>
      <c r="U18163" s="669"/>
      <c r="AG18163" s="873"/>
      <c r="AN18163" s="669"/>
      <c r="IG18163" s="1009"/>
      <c r="IH18163" s="1009"/>
      <c r="II18163" s="1009"/>
      <c r="IJ18163" s="1009"/>
      <c r="IK18163" s="1009"/>
      <c r="IL18163" s="1009"/>
      <c r="IM18163" s="1009"/>
    </row>
    <row r="18164" spans="17:247" x14ac:dyDescent="0.25">
      <c r="Q18164" s="1333"/>
      <c r="R18164" s="1333"/>
      <c r="S18164" s="669"/>
      <c r="T18164" s="669"/>
      <c r="U18164" s="669"/>
      <c r="AG18164" s="873"/>
      <c r="AN18164" s="669"/>
      <c r="IG18164" s="1009"/>
      <c r="IH18164" s="1009"/>
      <c r="II18164" s="1009"/>
      <c r="IJ18164" s="1009"/>
      <c r="IK18164" s="1009"/>
      <c r="IL18164" s="1009"/>
      <c r="IM18164" s="1009"/>
    </row>
    <row r="18165" spans="17:247" x14ac:dyDescent="0.25">
      <c r="Q18165" s="1333"/>
      <c r="R18165" s="1333"/>
      <c r="S18165" s="669"/>
      <c r="T18165" s="669"/>
      <c r="U18165" s="669"/>
      <c r="AG18165" s="873"/>
      <c r="AN18165" s="669"/>
      <c r="IG18165" s="1009"/>
      <c r="IH18165" s="1009"/>
      <c r="II18165" s="1009"/>
      <c r="IJ18165" s="1009"/>
      <c r="IK18165" s="1009"/>
      <c r="IL18165" s="1009"/>
      <c r="IM18165" s="1009"/>
    </row>
    <row r="18166" spans="17:247" x14ac:dyDescent="0.25">
      <c r="Q18166" s="1333"/>
      <c r="R18166" s="1333"/>
      <c r="S18166" s="669"/>
      <c r="T18166" s="669"/>
      <c r="U18166" s="669"/>
      <c r="AG18166" s="873"/>
      <c r="AN18166" s="669"/>
      <c r="IG18166" s="1009"/>
      <c r="IH18166" s="1009"/>
      <c r="II18166" s="1009"/>
      <c r="IJ18166" s="1009"/>
      <c r="IK18166" s="1009"/>
      <c r="IL18166" s="1009"/>
      <c r="IM18166" s="1009"/>
    </row>
    <row r="18167" spans="17:247" x14ac:dyDescent="0.25">
      <c r="Q18167" s="1333"/>
      <c r="R18167" s="1333"/>
      <c r="S18167" s="669"/>
      <c r="T18167" s="669"/>
      <c r="U18167" s="669"/>
      <c r="AG18167" s="873"/>
      <c r="AN18167" s="669"/>
      <c r="IG18167" s="1009"/>
      <c r="IH18167" s="1009"/>
      <c r="II18167" s="1009"/>
      <c r="IJ18167" s="1009"/>
      <c r="IK18167" s="1009"/>
      <c r="IL18167" s="1009"/>
      <c r="IM18167" s="1009"/>
    </row>
    <row r="18168" spans="17:247" x14ac:dyDescent="0.25">
      <c r="Q18168" s="1333"/>
      <c r="R18168" s="1333"/>
      <c r="S18168" s="669"/>
      <c r="T18168" s="669"/>
      <c r="U18168" s="669"/>
      <c r="AG18168" s="873"/>
      <c r="AN18168" s="669"/>
      <c r="IG18168" s="1009"/>
      <c r="IH18168" s="1009"/>
      <c r="II18168" s="1009"/>
      <c r="IJ18168" s="1009"/>
      <c r="IK18168" s="1009"/>
      <c r="IL18168" s="1009"/>
      <c r="IM18168" s="1009"/>
    </row>
    <row r="18169" spans="17:247" x14ac:dyDescent="0.25">
      <c r="Q18169" s="1333"/>
      <c r="R18169" s="1333"/>
      <c r="S18169" s="669"/>
      <c r="T18169" s="669"/>
      <c r="U18169" s="669"/>
      <c r="AG18169" s="873"/>
      <c r="AN18169" s="669"/>
      <c r="IG18169" s="1009"/>
      <c r="IH18169" s="1009"/>
      <c r="II18169" s="1009"/>
      <c r="IJ18169" s="1009"/>
      <c r="IK18169" s="1009"/>
      <c r="IL18169" s="1009"/>
      <c r="IM18169" s="1009"/>
    </row>
    <row r="18170" spans="17:247" x14ac:dyDescent="0.25">
      <c r="Q18170" s="1333"/>
      <c r="R18170" s="1333"/>
      <c r="S18170" s="669"/>
      <c r="T18170" s="669"/>
      <c r="U18170" s="669"/>
      <c r="AG18170" s="873"/>
      <c r="AN18170" s="669"/>
      <c r="IG18170" s="1009"/>
      <c r="IH18170" s="1009"/>
      <c r="II18170" s="1009"/>
      <c r="IJ18170" s="1009"/>
      <c r="IK18170" s="1009"/>
      <c r="IL18170" s="1009"/>
      <c r="IM18170" s="1009"/>
    </row>
    <row r="18171" spans="17:247" x14ac:dyDescent="0.25">
      <c r="Q18171" s="1333"/>
      <c r="R18171" s="1333"/>
      <c r="S18171" s="669"/>
      <c r="T18171" s="669"/>
      <c r="U18171" s="669"/>
      <c r="AG18171" s="873"/>
      <c r="AN18171" s="669"/>
      <c r="IG18171" s="1009"/>
      <c r="IH18171" s="1009"/>
      <c r="II18171" s="1009"/>
      <c r="IJ18171" s="1009"/>
      <c r="IK18171" s="1009"/>
      <c r="IL18171" s="1009"/>
      <c r="IM18171" s="1009"/>
    </row>
    <row r="18172" spans="17:247" x14ac:dyDescent="0.25">
      <c r="Q18172" s="1333"/>
      <c r="R18172" s="1333"/>
      <c r="S18172" s="669"/>
      <c r="T18172" s="669"/>
      <c r="U18172" s="669"/>
      <c r="AG18172" s="873"/>
      <c r="AN18172" s="669"/>
      <c r="IG18172" s="1009"/>
      <c r="IH18172" s="1009"/>
      <c r="II18172" s="1009"/>
      <c r="IJ18172" s="1009"/>
      <c r="IK18172" s="1009"/>
      <c r="IL18172" s="1009"/>
      <c r="IM18172" s="1009"/>
    </row>
    <row r="18173" spans="17:247" x14ac:dyDescent="0.25">
      <c r="Q18173" s="1333"/>
      <c r="R18173" s="1333"/>
      <c r="S18173" s="669"/>
      <c r="T18173" s="669"/>
      <c r="U18173" s="669"/>
      <c r="AG18173" s="873"/>
      <c r="AN18173" s="669"/>
      <c r="IG18173" s="1009"/>
      <c r="IH18173" s="1009"/>
      <c r="II18173" s="1009"/>
      <c r="IJ18173" s="1009"/>
      <c r="IK18173" s="1009"/>
      <c r="IL18173" s="1009"/>
      <c r="IM18173" s="1009"/>
    </row>
    <row r="18174" spans="17:247" x14ac:dyDescent="0.25">
      <c r="Q18174" s="1333"/>
      <c r="R18174" s="1333"/>
      <c r="S18174" s="669"/>
      <c r="T18174" s="669"/>
      <c r="U18174" s="669"/>
      <c r="AG18174" s="873"/>
      <c r="AN18174" s="669"/>
      <c r="IG18174" s="1009"/>
      <c r="IH18174" s="1009"/>
      <c r="II18174" s="1009"/>
      <c r="IJ18174" s="1009"/>
      <c r="IK18174" s="1009"/>
      <c r="IL18174" s="1009"/>
      <c r="IM18174" s="1009"/>
    </row>
    <row r="18175" spans="17:247" x14ac:dyDescent="0.25">
      <c r="Q18175" s="1333"/>
      <c r="R18175" s="1333"/>
      <c r="S18175" s="669"/>
      <c r="T18175" s="669"/>
      <c r="U18175" s="669"/>
      <c r="AG18175" s="873"/>
      <c r="AN18175" s="669"/>
      <c r="IG18175" s="1009"/>
      <c r="IH18175" s="1009"/>
      <c r="II18175" s="1009"/>
      <c r="IJ18175" s="1009"/>
      <c r="IK18175" s="1009"/>
      <c r="IL18175" s="1009"/>
      <c r="IM18175" s="1009"/>
    </row>
    <row r="18176" spans="17:247" x14ac:dyDescent="0.25">
      <c r="Q18176" s="1333"/>
      <c r="R18176" s="1333"/>
      <c r="S18176" s="669"/>
      <c r="T18176" s="669"/>
      <c r="U18176" s="669"/>
      <c r="AG18176" s="873"/>
      <c r="AN18176" s="669"/>
      <c r="IG18176" s="1009"/>
      <c r="IH18176" s="1009"/>
      <c r="II18176" s="1009"/>
      <c r="IJ18176" s="1009"/>
      <c r="IK18176" s="1009"/>
      <c r="IL18176" s="1009"/>
      <c r="IM18176" s="1009"/>
    </row>
    <row r="18177" spans="17:247" x14ac:dyDescent="0.25">
      <c r="Q18177" s="1333"/>
      <c r="R18177" s="1333"/>
      <c r="S18177" s="669"/>
      <c r="T18177" s="669"/>
      <c r="U18177" s="669"/>
      <c r="AG18177" s="873"/>
      <c r="AN18177" s="669"/>
      <c r="IG18177" s="1009"/>
      <c r="IH18177" s="1009"/>
      <c r="II18177" s="1009"/>
      <c r="IJ18177" s="1009"/>
      <c r="IK18177" s="1009"/>
      <c r="IL18177" s="1009"/>
      <c r="IM18177" s="1009"/>
    </row>
    <row r="18178" spans="17:247" x14ac:dyDescent="0.25">
      <c r="Q18178" s="1333"/>
      <c r="R18178" s="1333"/>
      <c r="S18178" s="669"/>
      <c r="T18178" s="669"/>
      <c r="U18178" s="669"/>
      <c r="AG18178" s="873"/>
      <c r="AN18178" s="669"/>
      <c r="IG18178" s="1009"/>
      <c r="IH18178" s="1009"/>
      <c r="II18178" s="1009"/>
      <c r="IJ18178" s="1009"/>
      <c r="IK18178" s="1009"/>
      <c r="IL18178" s="1009"/>
      <c r="IM18178" s="1009"/>
    </row>
    <row r="18179" spans="17:247" x14ac:dyDescent="0.25">
      <c r="Q18179" s="1333"/>
      <c r="R18179" s="1333"/>
      <c r="S18179" s="669"/>
      <c r="T18179" s="669"/>
      <c r="U18179" s="669"/>
      <c r="AG18179" s="873"/>
      <c r="AN18179" s="669"/>
      <c r="IG18179" s="1009"/>
      <c r="IH18179" s="1009"/>
      <c r="II18179" s="1009"/>
      <c r="IJ18179" s="1009"/>
      <c r="IK18179" s="1009"/>
      <c r="IL18179" s="1009"/>
      <c r="IM18179" s="1009"/>
    </row>
    <row r="18180" spans="17:247" x14ac:dyDescent="0.25">
      <c r="Q18180" s="1333"/>
      <c r="R18180" s="1333"/>
      <c r="S18180" s="669"/>
      <c r="T18180" s="669"/>
      <c r="U18180" s="669"/>
      <c r="AG18180" s="873"/>
      <c r="AN18180" s="669"/>
      <c r="IG18180" s="1009"/>
      <c r="IH18180" s="1009"/>
      <c r="II18180" s="1009"/>
      <c r="IJ18180" s="1009"/>
      <c r="IK18180" s="1009"/>
      <c r="IL18180" s="1009"/>
      <c r="IM18180" s="1009"/>
    </row>
    <row r="18181" spans="17:247" x14ac:dyDescent="0.25">
      <c r="Q18181" s="1333"/>
      <c r="R18181" s="1333"/>
      <c r="S18181" s="669"/>
      <c r="T18181" s="669"/>
      <c r="U18181" s="669"/>
      <c r="AG18181" s="873"/>
      <c r="AN18181" s="669"/>
      <c r="IG18181" s="1009"/>
      <c r="IH18181" s="1009"/>
      <c r="II18181" s="1009"/>
      <c r="IJ18181" s="1009"/>
      <c r="IK18181" s="1009"/>
      <c r="IL18181" s="1009"/>
      <c r="IM18181" s="1009"/>
    </row>
    <row r="18182" spans="17:247" x14ac:dyDescent="0.25">
      <c r="Q18182" s="1333"/>
      <c r="R18182" s="1333"/>
      <c r="S18182" s="669"/>
      <c r="T18182" s="669"/>
      <c r="U18182" s="669"/>
      <c r="AG18182" s="873"/>
      <c r="AN18182" s="669"/>
      <c r="IG18182" s="1009"/>
      <c r="IH18182" s="1009"/>
      <c r="II18182" s="1009"/>
      <c r="IJ18182" s="1009"/>
      <c r="IK18182" s="1009"/>
      <c r="IL18182" s="1009"/>
      <c r="IM18182" s="1009"/>
    </row>
    <row r="18183" spans="17:247" x14ac:dyDescent="0.25">
      <c r="Q18183" s="1333"/>
      <c r="R18183" s="1333"/>
      <c r="S18183" s="669"/>
      <c r="T18183" s="669"/>
      <c r="U18183" s="669"/>
      <c r="AG18183" s="873"/>
      <c r="AN18183" s="669"/>
      <c r="IG18183" s="1009"/>
      <c r="IH18183" s="1009"/>
      <c r="II18183" s="1009"/>
      <c r="IJ18183" s="1009"/>
      <c r="IK18183" s="1009"/>
      <c r="IL18183" s="1009"/>
      <c r="IM18183" s="1009"/>
    </row>
    <row r="18184" spans="17:247" x14ac:dyDescent="0.25">
      <c r="Q18184" s="1333"/>
      <c r="R18184" s="1333"/>
      <c r="S18184" s="669"/>
      <c r="T18184" s="669"/>
      <c r="U18184" s="669"/>
      <c r="AG18184" s="873"/>
      <c r="AN18184" s="669"/>
      <c r="IG18184" s="1009"/>
      <c r="IH18184" s="1009"/>
      <c r="II18184" s="1009"/>
      <c r="IJ18184" s="1009"/>
      <c r="IK18184" s="1009"/>
      <c r="IL18184" s="1009"/>
      <c r="IM18184" s="1009"/>
    </row>
    <row r="18185" spans="17:247" x14ac:dyDescent="0.25">
      <c r="Q18185" s="1333"/>
      <c r="R18185" s="1333"/>
      <c r="S18185" s="669"/>
      <c r="T18185" s="669"/>
      <c r="U18185" s="669"/>
      <c r="AG18185" s="873"/>
      <c r="AN18185" s="669"/>
      <c r="IG18185" s="1009"/>
      <c r="IH18185" s="1009"/>
      <c r="II18185" s="1009"/>
      <c r="IJ18185" s="1009"/>
      <c r="IK18185" s="1009"/>
      <c r="IL18185" s="1009"/>
      <c r="IM18185" s="1009"/>
    </row>
    <row r="18186" spans="17:247" x14ac:dyDescent="0.25">
      <c r="Q18186" s="1333"/>
      <c r="R18186" s="1333"/>
      <c r="S18186" s="669"/>
      <c r="T18186" s="669"/>
      <c r="U18186" s="669"/>
      <c r="AG18186" s="873"/>
      <c r="AN18186" s="669"/>
      <c r="IG18186" s="1009"/>
      <c r="IH18186" s="1009"/>
      <c r="II18186" s="1009"/>
      <c r="IJ18186" s="1009"/>
      <c r="IK18186" s="1009"/>
      <c r="IL18186" s="1009"/>
      <c r="IM18186" s="1009"/>
    </row>
    <row r="18187" spans="17:247" x14ac:dyDescent="0.25">
      <c r="Q18187" s="1333"/>
      <c r="R18187" s="1333"/>
      <c r="S18187" s="669"/>
      <c r="T18187" s="669"/>
      <c r="U18187" s="669"/>
      <c r="AG18187" s="873"/>
      <c r="AN18187" s="669"/>
      <c r="IG18187" s="1009"/>
      <c r="IH18187" s="1009"/>
      <c r="II18187" s="1009"/>
      <c r="IJ18187" s="1009"/>
      <c r="IK18187" s="1009"/>
      <c r="IL18187" s="1009"/>
      <c r="IM18187" s="1009"/>
    </row>
    <row r="18188" spans="17:247" x14ac:dyDescent="0.25">
      <c r="Q18188" s="1333"/>
      <c r="R18188" s="1333"/>
      <c r="S18188" s="669"/>
      <c r="T18188" s="669"/>
      <c r="U18188" s="669"/>
      <c r="AG18188" s="873"/>
      <c r="AN18188" s="669"/>
      <c r="IG18188" s="1009"/>
      <c r="IH18188" s="1009"/>
      <c r="II18188" s="1009"/>
      <c r="IJ18188" s="1009"/>
      <c r="IK18188" s="1009"/>
      <c r="IL18188" s="1009"/>
      <c r="IM18188" s="1009"/>
    </row>
    <row r="18189" spans="17:247" x14ac:dyDescent="0.25">
      <c r="Q18189" s="1333"/>
      <c r="R18189" s="1333"/>
      <c r="S18189" s="669"/>
      <c r="T18189" s="669"/>
      <c r="U18189" s="669"/>
      <c r="AG18189" s="873"/>
      <c r="AN18189" s="669"/>
      <c r="IG18189" s="1009"/>
      <c r="IH18189" s="1009"/>
      <c r="II18189" s="1009"/>
      <c r="IJ18189" s="1009"/>
      <c r="IK18189" s="1009"/>
      <c r="IL18189" s="1009"/>
      <c r="IM18189" s="1009"/>
    </row>
    <row r="18190" spans="17:247" x14ac:dyDescent="0.25">
      <c r="Q18190" s="1333"/>
      <c r="R18190" s="1333"/>
      <c r="S18190" s="669"/>
      <c r="T18190" s="669"/>
      <c r="U18190" s="669"/>
      <c r="AG18190" s="873"/>
      <c r="AN18190" s="669"/>
      <c r="IG18190" s="1009"/>
      <c r="IH18190" s="1009"/>
      <c r="II18190" s="1009"/>
      <c r="IJ18190" s="1009"/>
      <c r="IK18190" s="1009"/>
      <c r="IL18190" s="1009"/>
      <c r="IM18190" s="1009"/>
    </row>
    <row r="18191" spans="17:247" x14ac:dyDescent="0.25">
      <c r="Q18191" s="1333"/>
      <c r="R18191" s="1333"/>
      <c r="S18191" s="669"/>
      <c r="T18191" s="669"/>
      <c r="U18191" s="669"/>
      <c r="AG18191" s="873"/>
      <c r="AN18191" s="669"/>
      <c r="IG18191" s="1009"/>
      <c r="IH18191" s="1009"/>
      <c r="II18191" s="1009"/>
      <c r="IJ18191" s="1009"/>
      <c r="IK18191" s="1009"/>
      <c r="IL18191" s="1009"/>
      <c r="IM18191" s="1009"/>
    </row>
    <row r="18192" spans="17:247" x14ac:dyDescent="0.25">
      <c r="Q18192" s="1333"/>
      <c r="R18192" s="1333"/>
      <c r="S18192" s="669"/>
      <c r="T18192" s="669"/>
      <c r="U18192" s="669"/>
      <c r="AG18192" s="873"/>
      <c r="AN18192" s="669"/>
      <c r="IG18192" s="1009"/>
      <c r="IH18192" s="1009"/>
      <c r="II18192" s="1009"/>
      <c r="IJ18192" s="1009"/>
      <c r="IK18192" s="1009"/>
      <c r="IL18192" s="1009"/>
      <c r="IM18192" s="1009"/>
    </row>
    <row r="18193" spans="17:247" x14ac:dyDescent="0.25">
      <c r="Q18193" s="1333"/>
      <c r="R18193" s="1333"/>
      <c r="S18193" s="669"/>
      <c r="T18193" s="669"/>
      <c r="U18193" s="669"/>
      <c r="AG18193" s="873"/>
      <c r="AN18193" s="669"/>
      <c r="IG18193" s="1009"/>
      <c r="IH18193" s="1009"/>
      <c r="II18193" s="1009"/>
      <c r="IJ18193" s="1009"/>
      <c r="IK18193" s="1009"/>
      <c r="IL18193" s="1009"/>
      <c r="IM18193" s="1009"/>
    </row>
    <row r="18194" spans="17:247" x14ac:dyDescent="0.25">
      <c r="Q18194" s="1333"/>
      <c r="R18194" s="1333"/>
      <c r="S18194" s="669"/>
      <c r="T18194" s="669"/>
      <c r="U18194" s="669"/>
      <c r="AG18194" s="873"/>
      <c r="AN18194" s="669"/>
      <c r="IG18194" s="1009"/>
      <c r="IH18194" s="1009"/>
      <c r="II18194" s="1009"/>
      <c r="IJ18194" s="1009"/>
      <c r="IK18194" s="1009"/>
      <c r="IL18194" s="1009"/>
      <c r="IM18194" s="1009"/>
    </row>
    <row r="18195" spans="17:247" x14ac:dyDescent="0.25">
      <c r="Q18195" s="1333"/>
      <c r="R18195" s="1333"/>
      <c r="S18195" s="669"/>
      <c r="T18195" s="669"/>
      <c r="U18195" s="669"/>
      <c r="AG18195" s="873"/>
      <c r="AN18195" s="669"/>
      <c r="IG18195" s="1009"/>
      <c r="IH18195" s="1009"/>
      <c r="II18195" s="1009"/>
      <c r="IJ18195" s="1009"/>
      <c r="IK18195" s="1009"/>
      <c r="IL18195" s="1009"/>
      <c r="IM18195" s="1009"/>
    </row>
    <row r="18196" spans="17:247" x14ac:dyDescent="0.25">
      <c r="Q18196" s="1333"/>
      <c r="R18196" s="1333"/>
      <c r="S18196" s="669"/>
      <c r="T18196" s="669"/>
      <c r="U18196" s="669"/>
      <c r="AG18196" s="873"/>
      <c r="AN18196" s="669"/>
      <c r="IG18196" s="1009"/>
      <c r="IH18196" s="1009"/>
      <c r="II18196" s="1009"/>
      <c r="IJ18196" s="1009"/>
      <c r="IK18196" s="1009"/>
      <c r="IL18196" s="1009"/>
      <c r="IM18196" s="1009"/>
    </row>
    <row r="18197" spans="17:247" x14ac:dyDescent="0.25">
      <c r="Q18197" s="1333"/>
      <c r="R18197" s="1333"/>
      <c r="S18197" s="669"/>
      <c r="T18197" s="669"/>
      <c r="U18197" s="669"/>
      <c r="AG18197" s="873"/>
      <c r="AN18197" s="669"/>
      <c r="IG18197" s="1009"/>
      <c r="IH18197" s="1009"/>
      <c r="II18197" s="1009"/>
      <c r="IJ18197" s="1009"/>
      <c r="IK18197" s="1009"/>
      <c r="IL18197" s="1009"/>
      <c r="IM18197" s="1009"/>
    </row>
    <row r="18198" spans="17:247" x14ac:dyDescent="0.25">
      <c r="Q18198" s="1333"/>
      <c r="R18198" s="1333"/>
      <c r="S18198" s="669"/>
      <c r="T18198" s="669"/>
      <c r="U18198" s="669"/>
      <c r="AG18198" s="873"/>
      <c r="AN18198" s="669"/>
      <c r="IG18198" s="1009"/>
      <c r="IH18198" s="1009"/>
      <c r="II18198" s="1009"/>
      <c r="IJ18198" s="1009"/>
      <c r="IK18198" s="1009"/>
      <c r="IL18198" s="1009"/>
      <c r="IM18198" s="1009"/>
    </row>
    <row r="18199" spans="17:247" x14ac:dyDescent="0.25">
      <c r="Q18199" s="1333"/>
      <c r="R18199" s="1333"/>
      <c r="S18199" s="669"/>
      <c r="T18199" s="669"/>
      <c r="U18199" s="669"/>
      <c r="AG18199" s="873"/>
      <c r="AN18199" s="669"/>
      <c r="IG18199" s="1009"/>
      <c r="IH18199" s="1009"/>
      <c r="II18199" s="1009"/>
      <c r="IJ18199" s="1009"/>
      <c r="IK18199" s="1009"/>
      <c r="IL18199" s="1009"/>
      <c r="IM18199" s="1009"/>
    </row>
    <row r="18200" spans="17:247" x14ac:dyDescent="0.25">
      <c r="Q18200" s="1333"/>
      <c r="R18200" s="1333"/>
      <c r="S18200" s="669"/>
      <c r="T18200" s="669"/>
      <c r="U18200" s="669"/>
      <c r="AG18200" s="873"/>
      <c r="AN18200" s="669"/>
      <c r="IG18200" s="1009"/>
      <c r="IH18200" s="1009"/>
      <c r="II18200" s="1009"/>
      <c r="IJ18200" s="1009"/>
      <c r="IK18200" s="1009"/>
      <c r="IL18200" s="1009"/>
      <c r="IM18200" s="1009"/>
    </row>
    <row r="18201" spans="17:247" x14ac:dyDescent="0.25">
      <c r="Q18201" s="1333"/>
      <c r="R18201" s="1333"/>
      <c r="S18201" s="669"/>
      <c r="T18201" s="669"/>
      <c r="U18201" s="669"/>
      <c r="AG18201" s="873"/>
      <c r="AN18201" s="669"/>
      <c r="IG18201" s="1009"/>
      <c r="IH18201" s="1009"/>
      <c r="II18201" s="1009"/>
      <c r="IJ18201" s="1009"/>
      <c r="IK18201" s="1009"/>
      <c r="IL18201" s="1009"/>
      <c r="IM18201" s="1009"/>
    </row>
    <row r="18202" spans="17:247" x14ac:dyDescent="0.25">
      <c r="Q18202" s="1333"/>
      <c r="R18202" s="1333"/>
      <c r="S18202" s="669"/>
      <c r="T18202" s="669"/>
      <c r="U18202" s="669"/>
      <c r="AG18202" s="873"/>
      <c r="AN18202" s="669"/>
      <c r="IG18202" s="1009"/>
      <c r="IH18202" s="1009"/>
      <c r="II18202" s="1009"/>
      <c r="IJ18202" s="1009"/>
      <c r="IK18202" s="1009"/>
      <c r="IL18202" s="1009"/>
      <c r="IM18202" s="1009"/>
    </row>
    <row r="18203" spans="17:247" x14ac:dyDescent="0.25">
      <c r="Q18203" s="1333"/>
      <c r="R18203" s="1333"/>
      <c r="S18203" s="669"/>
      <c r="T18203" s="669"/>
      <c r="U18203" s="669"/>
      <c r="AG18203" s="873"/>
      <c r="AN18203" s="669"/>
      <c r="IG18203" s="1009"/>
      <c r="IH18203" s="1009"/>
      <c r="II18203" s="1009"/>
      <c r="IJ18203" s="1009"/>
      <c r="IK18203" s="1009"/>
      <c r="IL18203" s="1009"/>
      <c r="IM18203" s="1009"/>
    </row>
    <row r="18204" spans="17:247" x14ac:dyDescent="0.25">
      <c r="Q18204" s="1333"/>
      <c r="R18204" s="1333"/>
      <c r="S18204" s="669"/>
      <c r="T18204" s="669"/>
      <c r="U18204" s="669"/>
      <c r="AG18204" s="873"/>
      <c r="AN18204" s="669"/>
      <c r="IG18204" s="1009"/>
      <c r="IH18204" s="1009"/>
      <c r="II18204" s="1009"/>
      <c r="IJ18204" s="1009"/>
      <c r="IK18204" s="1009"/>
      <c r="IL18204" s="1009"/>
      <c r="IM18204" s="1009"/>
    </row>
    <row r="18205" spans="17:247" x14ac:dyDescent="0.25">
      <c r="Q18205" s="1333"/>
      <c r="R18205" s="1333"/>
      <c r="S18205" s="669"/>
      <c r="T18205" s="669"/>
      <c r="U18205" s="669"/>
      <c r="AG18205" s="873"/>
      <c r="AN18205" s="669"/>
      <c r="IG18205" s="1009"/>
      <c r="IH18205" s="1009"/>
      <c r="II18205" s="1009"/>
      <c r="IJ18205" s="1009"/>
      <c r="IK18205" s="1009"/>
      <c r="IL18205" s="1009"/>
      <c r="IM18205" s="1009"/>
    </row>
    <row r="18206" spans="17:247" x14ac:dyDescent="0.25">
      <c r="Q18206" s="1333"/>
      <c r="R18206" s="1333"/>
      <c r="S18206" s="669"/>
      <c r="T18206" s="669"/>
      <c r="U18206" s="669"/>
      <c r="AG18206" s="873"/>
      <c r="AN18206" s="669"/>
      <c r="IG18206" s="1009"/>
      <c r="IH18206" s="1009"/>
      <c r="II18206" s="1009"/>
      <c r="IJ18206" s="1009"/>
      <c r="IK18206" s="1009"/>
      <c r="IL18206" s="1009"/>
      <c r="IM18206" s="1009"/>
    </row>
    <row r="18207" spans="17:247" x14ac:dyDescent="0.25">
      <c r="Q18207" s="1333"/>
      <c r="R18207" s="1333"/>
      <c r="S18207" s="669"/>
      <c r="T18207" s="669"/>
      <c r="U18207" s="669"/>
      <c r="AG18207" s="873"/>
      <c r="AN18207" s="669"/>
      <c r="IG18207" s="1009"/>
      <c r="IH18207" s="1009"/>
      <c r="II18207" s="1009"/>
      <c r="IJ18207" s="1009"/>
      <c r="IK18207" s="1009"/>
      <c r="IL18207" s="1009"/>
      <c r="IM18207" s="1009"/>
    </row>
    <row r="18208" spans="17:247" x14ac:dyDescent="0.25">
      <c r="Q18208" s="1333"/>
      <c r="R18208" s="1333"/>
      <c r="S18208" s="669"/>
      <c r="T18208" s="669"/>
      <c r="U18208" s="669"/>
      <c r="AG18208" s="873"/>
      <c r="AN18208" s="669"/>
      <c r="IG18208" s="1009"/>
      <c r="IH18208" s="1009"/>
      <c r="II18208" s="1009"/>
      <c r="IJ18208" s="1009"/>
      <c r="IK18208" s="1009"/>
      <c r="IL18208" s="1009"/>
      <c r="IM18208" s="1009"/>
    </row>
    <row r="18209" spans="17:247" x14ac:dyDescent="0.25">
      <c r="Q18209" s="1333"/>
      <c r="R18209" s="1333"/>
      <c r="S18209" s="669"/>
      <c r="T18209" s="669"/>
      <c r="U18209" s="669"/>
      <c r="AG18209" s="873"/>
      <c r="AN18209" s="669"/>
      <c r="IG18209" s="1009"/>
      <c r="IH18209" s="1009"/>
      <c r="II18209" s="1009"/>
      <c r="IJ18209" s="1009"/>
      <c r="IK18209" s="1009"/>
      <c r="IL18209" s="1009"/>
      <c r="IM18209" s="1009"/>
    </row>
    <row r="18210" spans="17:247" x14ac:dyDescent="0.25">
      <c r="Q18210" s="1333"/>
      <c r="R18210" s="1333"/>
      <c r="S18210" s="669"/>
      <c r="T18210" s="669"/>
      <c r="U18210" s="669"/>
      <c r="AG18210" s="873"/>
      <c r="AN18210" s="669"/>
      <c r="IG18210" s="1009"/>
      <c r="IH18210" s="1009"/>
      <c r="II18210" s="1009"/>
      <c r="IJ18210" s="1009"/>
      <c r="IK18210" s="1009"/>
      <c r="IL18210" s="1009"/>
      <c r="IM18210" s="1009"/>
    </row>
    <row r="18211" spans="17:247" x14ac:dyDescent="0.25">
      <c r="Q18211" s="1333"/>
      <c r="R18211" s="1333"/>
      <c r="S18211" s="669"/>
      <c r="T18211" s="669"/>
      <c r="U18211" s="669"/>
      <c r="AG18211" s="873"/>
      <c r="AN18211" s="669"/>
      <c r="IG18211" s="1009"/>
      <c r="IH18211" s="1009"/>
      <c r="II18211" s="1009"/>
      <c r="IJ18211" s="1009"/>
      <c r="IK18211" s="1009"/>
      <c r="IL18211" s="1009"/>
      <c r="IM18211" s="1009"/>
    </row>
    <row r="18212" spans="17:247" x14ac:dyDescent="0.25">
      <c r="Q18212" s="1333"/>
      <c r="R18212" s="1333"/>
      <c r="S18212" s="669"/>
      <c r="T18212" s="669"/>
      <c r="U18212" s="669"/>
      <c r="AG18212" s="873"/>
      <c r="AN18212" s="669"/>
      <c r="IG18212" s="1009"/>
      <c r="IH18212" s="1009"/>
      <c r="II18212" s="1009"/>
      <c r="IJ18212" s="1009"/>
      <c r="IK18212" s="1009"/>
      <c r="IL18212" s="1009"/>
      <c r="IM18212" s="1009"/>
    </row>
    <row r="18213" spans="17:247" x14ac:dyDescent="0.25">
      <c r="Q18213" s="1333"/>
      <c r="R18213" s="1333"/>
      <c r="S18213" s="669"/>
      <c r="T18213" s="669"/>
      <c r="U18213" s="669"/>
      <c r="AG18213" s="873"/>
      <c r="AN18213" s="669"/>
      <c r="IG18213" s="1009"/>
      <c r="IH18213" s="1009"/>
      <c r="II18213" s="1009"/>
      <c r="IJ18213" s="1009"/>
      <c r="IK18213" s="1009"/>
      <c r="IL18213" s="1009"/>
      <c r="IM18213" s="1009"/>
    </row>
    <row r="18214" spans="17:247" x14ac:dyDescent="0.25">
      <c r="Q18214" s="1333"/>
      <c r="R18214" s="1333"/>
      <c r="S18214" s="669"/>
      <c r="T18214" s="669"/>
      <c r="U18214" s="669"/>
      <c r="AG18214" s="873"/>
      <c r="AN18214" s="669"/>
      <c r="IG18214" s="1009"/>
      <c r="IH18214" s="1009"/>
      <c r="II18214" s="1009"/>
      <c r="IJ18214" s="1009"/>
      <c r="IK18214" s="1009"/>
      <c r="IL18214" s="1009"/>
      <c r="IM18214" s="1009"/>
    </row>
    <row r="18215" spans="17:247" x14ac:dyDescent="0.25">
      <c r="Q18215" s="1333"/>
      <c r="R18215" s="1333"/>
      <c r="S18215" s="669"/>
      <c r="T18215" s="669"/>
      <c r="U18215" s="669"/>
      <c r="AG18215" s="873"/>
      <c r="AN18215" s="669"/>
      <c r="IG18215" s="1009"/>
      <c r="IH18215" s="1009"/>
      <c r="II18215" s="1009"/>
      <c r="IJ18215" s="1009"/>
      <c r="IK18215" s="1009"/>
      <c r="IL18215" s="1009"/>
      <c r="IM18215" s="1009"/>
    </row>
    <row r="18216" spans="17:247" x14ac:dyDescent="0.25">
      <c r="Q18216" s="1333"/>
      <c r="R18216" s="1333"/>
      <c r="S18216" s="669"/>
      <c r="T18216" s="669"/>
      <c r="U18216" s="669"/>
      <c r="AG18216" s="873"/>
      <c r="AN18216" s="669"/>
      <c r="IG18216" s="1009"/>
      <c r="IH18216" s="1009"/>
      <c r="II18216" s="1009"/>
      <c r="IJ18216" s="1009"/>
      <c r="IK18216" s="1009"/>
      <c r="IL18216" s="1009"/>
      <c r="IM18216" s="1009"/>
    </row>
    <row r="18217" spans="17:247" x14ac:dyDescent="0.25">
      <c r="Q18217" s="1333"/>
      <c r="R18217" s="1333"/>
      <c r="S18217" s="669"/>
      <c r="T18217" s="669"/>
      <c r="U18217" s="669"/>
      <c r="AG18217" s="873"/>
      <c r="AN18217" s="669"/>
      <c r="IG18217" s="1009"/>
      <c r="IH18217" s="1009"/>
      <c r="II18217" s="1009"/>
      <c r="IJ18217" s="1009"/>
      <c r="IK18217" s="1009"/>
      <c r="IL18217" s="1009"/>
      <c r="IM18217" s="1009"/>
    </row>
    <row r="18218" spans="17:247" x14ac:dyDescent="0.25">
      <c r="Q18218" s="1333"/>
      <c r="R18218" s="1333"/>
      <c r="S18218" s="669"/>
      <c r="T18218" s="669"/>
      <c r="U18218" s="669"/>
      <c r="AG18218" s="873"/>
      <c r="AN18218" s="669"/>
      <c r="IG18218" s="1009"/>
      <c r="IH18218" s="1009"/>
      <c r="II18218" s="1009"/>
      <c r="IJ18218" s="1009"/>
      <c r="IK18218" s="1009"/>
      <c r="IL18218" s="1009"/>
      <c r="IM18218" s="1009"/>
    </row>
    <row r="18219" spans="17:247" x14ac:dyDescent="0.25">
      <c r="Q18219" s="1333"/>
      <c r="R18219" s="1333"/>
      <c r="S18219" s="669"/>
      <c r="T18219" s="669"/>
      <c r="U18219" s="669"/>
      <c r="AG18219" s="873"/>
      <c r="AN18219" s="669"/>
      <c r="IG18219" s="1009"/>
      <c r="IH18219" s="1009"/>
      <c r="II18219" s="1009"/>
      <c r="IJ18219" s="1009"/>
      <c r="IK18219" s="1009"/>
      <c r="IL18219" s="1009"/>
      <c r="IM18219" s="1009"/>
    </row>
    <row r="18220" spans="17:247" x14ac:dyDescent="0.25">
      <c r="Q18220" s="1333"/>
      <c r="R18220" s="1333"/>
      <c r="S18220" s="669"/>
      <c r="T18220" s="669"/>
      <c r="U18220" s="669"/>
      <c r="AG18220" s="873"/>
      <c r="AN18220" s="669"/>
      <c r="IG18220" s="1009"/>
      <c r="IH18220" s="1009"/>
      <c r="II18220" s="1009"/>
      <c r="IJ18220" s="1009"/>
      <c r="IK18220" s="1009"/>
      <c r="IL18220" s="1009"/>
      <c r="IM18220" s="1009"/>
    </row>
    <row r="18221" spans="17:247" x14ac:dyDescent="0.25">
      <c r="Q18221" s="1333"/>
      <c r="R18221" s="1333"/>
      <c r="S18221" s="669"/>
      <c r="T18221" s="669"/>
      <c r="U18221" s="669"/>
      <c r="AG18221" s="873"/>
      <c r="AN18221" s="669"/>
      <c r="IG18221" s="1009"/>
      <c r="IH18221" s="1009"/>
      <c r="II18221" s="1009"/>
      <c r="IJ18221" s="1009"/>
      <c r="IK18221" s="1009"/>
      <c r="IL18221" s="1009"/>
      <c r="IM18221" s="1009"/>
    </row>
    <row r="18222" spans="17:247" x14ac:dyDescent="0.25">
      <c r="Q18222" s="1333"/>
      <c r="R18222" s="1333"/>
      <c r="S18222" s="669"/>
      <c r="T18222" s="669"/>
      <c r="U18222" s="669"/>
      <c r="AG18222" s="873"/>
      <c r="AN18222" s="669"/>
      <c r="IG18222" s="1009"/>
      <c r="IH18222" s="1009"/>
      <c r="II18222" s="1009"/>
      <c r="IJ18222" s="1009"/>
      <c r="IK18222" s="1009"/>
      <c r="IL18222" s="1009"/>
      <c r="IM18222" s="1009"/>
    </row>
    <row r="18223" spans="17:247" x14ac:dyDescent="0.25">
      <c r="Q18223" s="1333"/>
      <c r="R18223" s="1333"/>
      <c r="S18223" s="669"/>
      <c r="T18223" s="669"/>
      <c r="U18223" s="669"/>
      <c r="AG18223" s="873"/>
      <c r="AN18223" s="669"/>
      <c r="IG18223" s="1009"/>
      <c r="IH18223" s="1009"/>
      <c r="II18223" s="1009"/>
      <c r="IJ18223" s="1009"/>
      <c r="IK18223" s="1009"/>
      <c r="IL18223" s="1009"/>
      <c r="IM18223" s="1009"/>
    </row>
    <row r="18224" spans="17:247" x14ac:dyDescent="0.25">
      <c r="Q18224" s="1333"/>
      <c r="R18224" s="1333"/>
      <c r="S18224" s="669"/>
      <c r="T18224" s="669"/>
      <c r="U18224" s="669"/>
      <c r="AG18224" s="873"/>
      <c r="AN18224" s="669"/>
      <c r="IG18224" s="1009"/>
      <c r="IH18224" s="1009"/>
      <c r="II18224" s="1009"/>
      <c r="IJ18224" s="1009"/>
      <c r="IK18224" s="1009"/>
      <c r="IL18224" s="1009"/>
      <c r="IM18224" s="1009"/>
    </row>
    <row r="18225" spans="17:247" x14ac:dyDescent="0.25">
      <c r="Q18225" s="1333"/>
      <c r="R18225" s="1333"/>
      <c r="S18225" s="669"/>
      <c r="T18225" s="669"/>
      <c r="U18225" s="669"/>
      <c r="AG18225" s="873"/>
      <c r="AN18225" s="669"/>
      <c r="IG18225" s="1009"/>
      <c r="IH18225" s="1009"/>
      <c r="II18225" s="1009"/>
      <c r="IJ18225" s="1009"/>
      <c r="IK18225" s="1009"/>
      <c r="IL18225" s="1009"/>
      <c r="IM18225" s="1009"/>
    </row>
    <row r="18226" spans="17:247" x14ac:dyDescent="0.25">
      <c r="Q18226" s="1333"/>
      <c r="R18226" s="1333"/>
      <c r="S18226" s="669"/>
      <c r="T18226" s="669"/>
      <c r="U18226" s="669"/>
      <c r="AG18226" s="873"/>
      <c r="AN18226" s="669"/>
      <c r="IG18226" s="1009"/>
      <c r="IH18226" s="1009"/>
      <c r="II18226" s="1009"/>
      <c r="IJ18226" s="1009"/>
      <c r="IK18226" s="1009"/>
      <c r="IL18226" s="1009"/>
      <c r="IM18226" s="1009"/>
    </row>
    <row r="18227" spans="17:247" x14ac:dyDescent="0.25">
      <c r="Q18227" s="1333"/>
      <c r="R18227" s="1333"/>
      <c r="S18227" s="669"/>
      <c r="T18227" s="669"/>
      <c r="U18227" s="669"/>
      <c r="AG18227" s="873"/>
      <c r="AN18227" s="669"/>
      <c r="IG18227" s="1009"/>
      <c r="IH18227" s="1009"/>
      <c r="II18227" s="1009"/>
      <c r="IJ18227" s="1009"/>
      <c r="IK18227" s="1009"/>
      <c r="IL18227" s="1009"/>
      <c r="IM18227" s="1009"/>
    </row>
    <row r="18228" spans="17:247" x14ac:dyDescent="0.25">
      <c r="Q18228" s="1333"/>
      <c r="R18228" s="1333"/>
      <c r="S18228" s="669"/>
      <c r="T18228" s="669"/>
      <c r="U18228" s="669"/>
      <c r="AG18228" s="873"/>
      <c r="AN18228" s="669"/>
      <c r="IG18228" s="1009"/>
      <c r="IH18228" s="1009"/>
      <c r="II18228" s="1009"/>
      <c r="IJ18228" s="1009"/>
      <c r="IK18228" s="1009"/>
      <c r="IL18228" s="1009"/>
      <c r="IM18228" s="1009"/>
    </row>
    <row r="18229" spans="17:247" x14ac:dyDescent="0.25">
      <c r="Q18229" s="1333"/>
      <c r="R18229" s="1333"/>
      <c r="S18229" s="669"/>
      <c r="T18229" s="669"/>
      <c r="U18229" s="669"/>
      <c r="AG18229" s="873"/>
      <c r="AN18229" s="669"/>
      <c r="IG18229" s="1009"/>
      <c r="IH18229" s="1009"/>
      <c r="II18229" s="1009"/>
      <c r="IJ18229" s="1009"/>
      <c r="IK18229" s="1009"/>
      <c r="IL18229" s="1009"/>
      <c r="IM18229" s="1009"/>
    </row>
    <row r="18230" spans="17:247" x14ac:dyDescent="0.25">
      <c r="Q18230" s="1333"/>
      <c r="R18230" s="1333"/>
      <c r="S18230" s="669"/>
      <c r="T18230" s="669"/>
      <c r="U18230" s="669"/>
      <c r="AG18230" s="873"/>
      <c r="AN18230" s="669"/>
      <c r="IG18230" s="1009"/>
      <c r="IH18230" s="1009"/>
      <c r="II18230" s="1009"/>
      <c r="IJ18230" s="1009"/>
      <c r="IK18230" s="1009"/>
      <c r="IL18230" s="1009"/>
      <c r="IM18230" s="1009"/>
    </row>
    <row r="18231" spans="17:247" x14ac:dyDescent="0.25">
      <c r="Q18231" s="1333"/>
      <c r="R18231" s="1333"/>
      <c r="S18231" s="669"/>
      <c r="T18231" s="669"/>
      <c r="U18231" s="669"/>
      <c r="AG18231" s="873"/>
      <c r="AN18231" s="669"/>
      <c r="IG18231" s="1009"/>
      <c r="IH18231" s="1009"/>
      <c r="II18231" s="1009"/>
      <c r="IJ18231" s="1009"/>
      <c r="IK18231" s="1009"/>
      <c r="IL18231" s="1009"/>
      <c r="IM18231" s="1009"/>
    </row>
    <row r="18232" spans="17:247" x14ac:dyDescent="0.25">
      <c r="Q18232" s="1333"/>
      <c r="R18232" s="1333"/>
      <c r="S18232" s="669"/>
      <c r="T18232" s="669"/>
      <c r="U18232" s="669"/>
      <c r="AG18232" s="873"/>
      <c r="AN18232" s="669"/>
      <c r="IG18232" s="1009"/>
      <c r="IH18232" s="1009"/>
      <c r="II18232" s="1009"/>
      <c r="IJ18232" s="1009"/>
      <c r="IK18232" s="1009"/>
      <c r="IL18232" s="1009"/>
      <c r="IM18232" s="1009"/>
    </row>
    <row r="18233" spans="17:247" x14ac:dyDescent="0.25">
      <c r="Q18233" s="1333"/>
      <c r="R18233" s="1333"/>
      <c r="S18233" s="669"/>
      <c r="T18233" s="669"/>
      <c r="U18233" s="669"/>
      <c r="AG18233" s="873"/>
      <c r="AN18233" s="669"/>
      <c r="IG18233" s="1009"/>
      <c r="IH18233" s="1009"/>
      <c r="II18233" s="1009"/>
      <c r="IJ18233" s="1009"/>
      <c r="IK18233" s="1009"/>
      <c r="IL18233" s="1009"/>
      <c r="IM18233" s="1009"/>
    </row>
    <row r="18234" spans="17:247" x14ac:dyDescent="0.25">
      <c r="Q18234" s="1333"/>
      <c r="R18234" s="1333"/>
      <c r="S18234" s="669"/>
      <c r="T18234" s="669"/>
      <c r="U18234" s="669"/>
      <c r="AG18234" s="873"/>
      <c r="AN18234" s="669"/>
      <c r="IG18234" s="1009"/>
      <c r="IH18234" s="1009"/>
      <c r="II18234" s="1009"/>
      <c r="IJ18234" s="1009"/>
      <c r="IK18234" s="1009"/>
      <c r="IL18234" s="1009"/>
      <c r="IM18234" s="1009"/>
    </row>
    <row r="18235" spans="17:247" x14ac:dyDescent="0.25">
      <c r="Q18235" s="1333"/>
      <c r="R18235" s="1333"/>
      <c r="S18235" s="669"/>
      <c r="T18235" s="669"/>
      <c r="U18235" s="669"/>
      <c r="AG18235" s="873"/>
      <c r="AN18235" s="669"/>
      <c r="IG18235" s="1009"/>
      <c r="IH18235" s="1009"/>
      <c r="II18235" s="1009"/>
      <c r="IJ18235" s="1009"/>
      <c r="IK18235" s="1009"/>
      <c r="IL18235" s="1009"/>
      <c r="IM18235" s="1009"/>
    </row>
    <row r="18236" spans="17:247" x14ac:dyDescent="0.25">
      <c r="Q18236" s="1333"/>
      <c r="R18236" s="1333"/>
      <c r="S18236" s="669"/>
      <c r="T18236" s="669"/>
      <c r="U18236" s="669"/>
      <c r="AG18236" s="873"/>
      <c r="AN18236" s="669"/>
      <c r="IG18236" s="1009"/>
      <c r="IH18236" s="1009"/>
      <c r="II18236" s="1009"/>
      <c r="IJ18236" s="1009"/>
      <c r="IK18236" s="1009"/>
      <c r="IL18236" s="1009"/>
      <c r="IM18236" s="1009"/>
    </row>
    <row r="18237" spans="17:247" x14ac:dyDescent="0.25">
      <c r="Q18237" s="1333"/>
      <c r="R18237" s="1333"/>
      <c r="S18237" s="669"/>
      <c r="T18237" s="669"/>
      <c r="U18237" s="669"/>
      <c r="AG18237" s="873"/>
      <c r="AN18237" s="669"/>
      <c r="IG18237" s="1009"/>
      <c r="IH18237" s="1009"/>
      <c r="II18237" s="1009"/>
      <c r="IJ18237" s="1009"/>
      <c r="IK18237" s="1009"/>
      <c r="IL18237" s="1009"/>
      <c r="IM18237" s="1009"/>
    </row>
    <row r="18238" spans="17:247" x14ac:dyDescent="0.25">
      <c r="Q18238" s="1333"/>
      <c r="R18238" s="1333"/>
      <c r="S18238" s="669"/>
      <c r="T18238" s="669"/>
      <c r="U18238" s="669"/>
      <c r="AG18238" s="873"/>
      <c r="AN18238" s="669"/>
      <c r="IG18238" s="1009"/>
      <c r="IH18238" s="1009"/>
      <c r="II18238" s="1009"/>
      <c r="IJ18238" s="1009"/>
      <c r="IK18238" s="1009"/>
      <c r="IL18238" s="1009"/>
      <c r="IM18238" s="1009"/>
    </row>
    <row r="18239" spans="17:247" x14ac:dyDescent="0.25">
      <c r="Q18239" s="1333"/>
      <c r="R18239" s="1333"/>
      <c r="S18239" s="669"/>
      <c r="T18239" s="669"/>
      <c r="U18239" s="669"/>
      <c r="AG18239" s="873"/>
      <c r="AN18239" s="669"/>
      <c r="IG18239" s="1009"/>
      <c r="IH18239" s="1009"/>
      <c r="II18239" s="1009"/>
      <c r="IJ18239" s="1009"/>
      <c r="IK18239" s="1009"/>
      <c r="IL18239" s="1009"/>
      <c r="IM18239" s="1009"/>
    </row>
    <row r="18240" spans="17:247" x14ac:dyDescent="0.25">
      <c r="Q18240" s="1333"/>
      <c r="R18240" s="1333"/>
      <c r="S18240" s="669"/>
      <c r="T18240" s="669"/>
      <c r="U18240" s="669"/>
      <c r="AG18240" s="873"/>
      <c r="AN18240" s="669"/>
      <c r="IG18240" s="1009"/>
      <c r="IH18240" s="1009"/>
      <c r="II18240" s="1009"/>
      <c r="IJ18240" s="1009"/>
      <c r="IK18240" s="1009"/>
      <c r="IL18240" s="1009"/>
      <c r="IM18240" s="1009"/>
    </row>
    <row r="18241" spans="17:247" x14ac:dyDescent="0.25">
      <c r="Q18241" s="1333"/>
      <c r="R18241" s="1333"/>
      <c r="S18241" s="669"/>
      <c r="T18241" s="669"/>
      <c r="U18241" s="669"/>
      <c r="AG18241" s="873"/>
      <c r="AN18241" s="669"/>
      <c r="IG18241" s="1009"/>
      <c r="IH18241" s="1009"/>
      <c r="II18241" s="1009"/>
      <c r="IJ18241" s="1009"/>
      <c r="IK18241" s="1009"/>
      <c r="IL18241" s="1009"/>
      <c r="IM18241" s="1009"/>
    </row>
    <row r="18242" spans="17:247" x14ac:dyDescent="0.25">
      <c r="Q18242" s="1333"/>
      <c r="R18242" s="1333"/>
      <c r="S18242" s="669"/>
      <c r="T18242" s="669"/>
      <c r="U18242" s="669"/>
      <c r="AG18242" s="873"/>
      <c r="AN18242" s="669"/>
      <c r="IG18242" s="1009"/>
      <c r="IH18242" s="1009"/>
      <c r="II18242" s="1009"/>
      <c r="IJ18242" s="1009"/>
      <c r="IK18242" s="1009"/>
      <c r="IL18242" s="1009"/>
      <c r="IM18242" s="1009"/>
    </row>
    <row r="18243" spans="17:247" x14ac:dyDescent="0.25">
      <c r="Q18243" s="1333"/>
      <c r="R18243" s="1333"/>
      <c r="S18243" s="669"/>
      <c r="T18243" s="669"/>
      <c r="U18243" s="669"/>
      <c r="AG18243" s="873"/>
      <c r="AN18243" s="669"/>
      <c r="IG18243" s="1009"/>
      <c r="IH18243" s="1009"/>
      <c r="II18243" s="1009"/>
      <c r="IJ18243" s="1009"/>
      <c r="IK18243" s="1009"/>
      <c r="IL18243" s="1009"/>
      <c r="IM18243" s="1009"/>
    </row>
    <row r="18244" spans="17:247" x14ac:dyDescent="0.25">
      <c r="Q18244" s="1333"/>
      <c r="R18244" s="1333"/>
      <c r="S18244" s="669"/>
      <c r="T18244" s="669"/>
      <c r="U18244" s="669"/>
      <c r="AG18244" s="873"/>
      <c r="AN18244" s="669"/>
      <c r="IG18244" s="1009"/>
      <c r="IH18244" s="1009"/>
      <c r="II18244" s="1009"/>
      <c r="IJ18244" s="1009"/>
      <c r="IK18244" s="1009"/>
      <c r="IL18244" s="1009"/>
      <c r="IM18244" s="1009"/>
    </row>
    <row r="18245" spans="17:247" x14ac:dyDescent="0.25">
      <c r="Q18245" s="1333"/>
      <c r="R18245" s="1333"/>
      <c r="S18245" s="669"/>
      <c r="T18245" s="669"/>
      <c r="U18245" s="669"/>
      <c r="AG18245" s="873"/>
      <c r="AN18245" s="669"/>
      <c r="IG18245" s="1009"/>
      <c r="IH18245" s="1009"/>
      <c r="II18245" s="1009"/>
      <c r="IJ18245" s="1009"/>
      <c r="IK18245" s="1009"/>
      <c r="IL18245" s="1009"/>
      <c r="IM18245" s="1009"/>
    </row>
    <row r="18246" spans="17:247" x14ac:dyDescent="0.25">
      <c r="Q18246" s="1333"/>
      <c r="R18246" s="1333"/>
      <c r="S18246" s="669"/>
      <c r="T18246" s="669"/>
      <c r="U18246" s="669"/>
      <c r="AG18246" s="873"/>
      <c r="AN18246" s="669"/>
      <c r="IG18246" s="1009"/>
      <c r="IH18246" s="1009"/>
      <c r="II18246" s="1009"/>
      <c r="IJ18246" s="1009"/>
      <c r="IK18246" s="1009"/>
      <c r="IL18246" s="1009"/>
      <c r="IM18246" s="1009"/>
    </row>
    <row r="18247" spans="17:247" x14ac:dyDescent="0.25">
      <c r="Q18247" s="1333"/>
      <c r="R18247" s="1333"/>
      <c r="S18247" s="669"/>
      <c r="T18247" s="669"/>
      <c r="U18247" s="669"/>
      <c r="AG18247" s="873"/>
      <c r="AN18247" s="669"/>
      <c r="IG18247" s="1009"/>
      <c r="IH18247" s="1009"/>
      <c r="II18247" s="1009"/>
      <c r="IJ18247" s="1009"/>
      <c r="IK18247" s="1009"/>
      <c r="IL18247" s="1009"/>
      <c r="IM18247" s="1009"/>
    </row>
    <row r="18248" spans="17:247" x14ac:dyDescent="0.25">
      <c r="Q18248" s="1333"/>
      <c r="R18248" s="1333"/>
      <c r="S18248" s="669"/>
      <c r="T18248" s="669"/>
      <c r="U18248" s="669"/>
      <c r="AG18248" s="873"/>
      <c r="AN18248" s="669"/>
      <c r="IG18248" s="1009"/>
      <c r="IH18248" s="1009"/>
      <c r="II18248" s="1009"/>
      <c r="IJ18248" s="1009"/>
      <c r="IK18248" s="1009"/>
      <c r="IL18248" s="1009"/>
      <c r="IM18248" s="1009"/>
    </row>
    <row r="18249" spans="17:247" x14ac:dyDescent="0.25">
      <c r="Q18249" s="1333"/>
      <c r="R18249" s="1333"/>
      <c r="S18249" s="669"/>
      <c r="T18249" s="669"/>
      <c r="U18249" s="669"/>
      <c r="AG18249" s="873"/>
      <c r="AN18249" s="669"/>
      <c r="IG18249" s="1009"/>
      <c r="IH18249" s="1009"/>
      <c r="II18249" s="1009"/>
      <c r="IJ18249" s="1009"/>
      <c r="IK18249" s="1009"/>
      <c r="IL18249" s="1009"/>
      <c r="IM18249" s="1009"/>
    </row>
    <row r="18250" spans="17:247" x14ac:dyDescent="0.25">
      <c r="Q18250" s="1333"/>
      <c r="R18250" s="1333"/>
      <c r="S18250" s="669"/>
      <c r="T18250" s="669"/>
      <c r="U18250" s="669"/>
      <c r="AG18250" s="873"/>
      <c r="AN18250" s="669"/>
      <c r="IG18250" s="1009"/>
      <c r="IH18250" s="1009"/>
      <c r="II18250" s="1009"/>
      <c r="IJ18250" s="1009"/>
      <c r="IK18250" s="1009"/>
      <c r="IL18250" s="1009"/>
      <c r="IM18250" s="1009"/>
    </row>
    <row r="18251" spans="17:247" x14ac:dyDescent="0.25">
      <c r="Q18251" s="1333"/>
      <c r="R18251" s="1333"/>
      <c r="S18251" s="669"/>
      <c r="T18251" s="669"/>
      <c r="U18251" s="669"/>
      <c r="AG18251" s="873"/>
      <c r="AN18251" s="669"/>
      <c r="IG18251" s="1009"/>
      <c r="IH18251" s="1009"/>
      <c r="II18251" s="1009"/>
      <c r="IJ18251" s="1009"/>
      <c r="IK18251" s="1009"/>
      <c r="IL18251" s="1009"/>
      <c r="IM18251" s="1009"/>
    </row>
    <row r="18252" spans="17:247" x14ac:dyDescent="0.25">
      <c r="Q18252" s="1333"/>
      <c r="R18252" s="1333"/>
      <c r="S18252" s="669"/>
      <c r="T18252" s="669"/>
      <c r="U18252" s="669"/>
      <c r="AG18252" s="873"/>
      <c r="AN18252" s="669"/>
      <c r="IG18252" s="1009"/>
      <c r="IH18252" s="1009"/>
      <c r="II18252" s="1009"/>
      <c r="IJ18252" s="1009"/>
      <c r="IK18252" s="1009"/>
      <c r="IL18252" s="1009"/>
      <c r="IM18252" s="1009"/>
    </row>
    <row r="18253" spans="17:247" x14ac:dyDescent="0.25">
      <c r="Q18253" s="1333"/>
      <c r="R18253" s="1333"/>
      <c r="S18253" s="669"/>
      <c r="T18253" s="669"/>
      <c r="U18253" s="669"/>
      <c r="AG18253" s="873"/>
      <c r="AN18253" s="669"/>
      <c r="IG18253" s="1009"/>
      <c r="IH18253" s="1009"/>
      <c r="II18253" s="1009"/>
      <c r="IJ18253" s="1009"/>
      <c r="IK18253" s="1009"/>
      <c r="IL18253" s="1009"/>
      <c r="IM18253" s="1009"/>
    </row>
    <row r="18254" spans="17:247" x14ac:dyDescent="0.25">
      <c r="Q18254" s="1333"/>
      <c r="R18254" s="1333"/>
      <c r="S18254" s="669"/>
      <c r="T18254" s="669"/>
      <c r="U18254" s="669"/>
      <c r="AG18254" s="873"/>
      <c r="AN18254" s="669"/>
      <c r="IG18254" s="1009"/>
      <c r="IH18254" s="1009"/>
      <c r="II18254" s="1009"/>
      <c r="IJ18254" s="1009"/>
      <c r="IK18254" s="1009"/>
      <c r="IL18254" s="1009"/>
      <c r="IM18254" s="1009"/>
    </row>
    <row r="18255" spans="17:247" x14ac:dyDescent="0.25">
      <c r="Q18255" s="1333"/>
      <c r="R18255" s="1333"/>
      <c r="S18255" s="669"/>
      <c r="T18255" s="669"/>
      <c r="U18255" s="669"/>
      <c r="AG18255" s="873"/>
      <c r="AN18255" s="669"/>
      <c r="IG18255" s="1009"/>
      <c r="IH18255" s="1009"/>
      <c r="II18255" s="1009"/>
      <c r="IJ18255" s="1009"/>
      <c r="IK18255" s="1009"/>
      <c r="IL18255" s="1009"/>
      <c r="IM18255" s="1009"/>
    </row>
    <row r="18256" spans="17:247" x14ac:dyDescent="0.25">
      <c r="Q18256" s="1333"/>
      <c r="R18256" s="1333"/>
      <c r="S18256" s="669"/>
      <c r="T18256" s="669"/>
      <c r="U18256" s="669"/>
      <c r="AG18256" s="873"/>
      <c r="AN18256" s="669"/>
      <c r="IG18256" s="1009"/>
      <c r="IH18256" s="1009"/>
      <c r="II18256" s="1009"/>
      <c r="IJ18256" s="1009"/>
      <c r="IK18256" s="1009"/>
      <c r="IL18256" s="1009"/>
      <c r="IM18256" s="1009"/>
    </row>
    <row r="18257" spans="17:247" x14ac:dyDescent="0.25">
      <c r="Q18257" s="1333"/>
      <c r="R18257" s="1333"/>
      <c r="S18257" s="669"/>
      <c r="T18257" s="669"/>
      <c r="U18257" s="669"/>
      <c r="AG18257" s="873"/>
      <c r="AN18257" s="669"/>
      <c r="IG18257" s="1009"/>
      <c r="IH18257" s="1009"/>
      <c r="II18257" s="1009"/>
      <c r="IJ18257" s="1009"/>
      <c r="IK18257" s="1009"/>
      <c r="IL18257" s="1009"/>
      <c r="IM18257" s="1009"/>
    </row>
    <row r="18258" spans="17:247" x14ac:dyDescent="0.25">
      <c r="Q18258" s="1333"/>
      <c r="R18258" s="1333"/>
      <c r="S18258" s="669"/>
      <c r="T18258" s="669"/>
      <c r="U18258" s="669"/>
      <c r="AG18258" s="873"/>
      <c r="AN18258" s="669"/>
      <c r="IG18258" s="1009"/>
      <c r="IH18258" s="1009"/>
      <c r="II18258" s="1009"/>
      <c r="IJ18258" s="1009"/>
      <c r="IK18258" s="1009"/>
      <c r="IL18258" s="1009"/>
      <c r="IM18258" s="1009"/>
    </row>
    <row r="18259" spans="17:247" x14ac:dyDescent="0.25">
      <c r="Q18259" s="1333"/>
      <c r="R18259" s="1333"/>
      <c r="S18259" s="669"/>
      <c r="T18259" s="669"/>
      <c r="U18259" s="669"/>
      <c r="AG18259" s="873"/>
      <c r="AN18259" s="669"/>
      <c r="IG18259" s="1009"/>
      <c r="IH18259" s="1009"/>
      <c r="II18259" s="1009"/>
      <c r="IJ18259" s="1009"/>
      <c r="IK18259" s="1009"/>
      <c r="IL18259" s="1009"/>
      <c r="IM18259" s="1009"/>
    </row>
    <row r="18260" spans="17:247" x14ac:dyDescent="0.25">
      <c r="Q18260" s="1333"/>
      <c r="R18260" s="1333"/>
      <c r="S18260" s="669"/>
      <c r="T18260" s="669"/>
      <c r="U18260" s="669"/>
      <c r="AG18260" s="873"/>
      <c r="AN18260" s="669"/>
      <c r="IG18260" s="1009"/>
      <c r="IH18260" s="1009"/>
      <c r="II18260" s="1009"/>
      <c r="IJ18260" s="1009"/>
      <c r="IK18260" s="1009"/>
      <c r="IL18260" s="1009"/>
      <c r="IM18260" s="1009"/>
    </row>
    <row r="18261" spans="17:247" x14ac:dyDescent="0.25">
      <c r="Q18261" s="1333"/>
      <c r="R18261" s="1333"/>
      <c r="S18261" s="669"/>
      <c r="T18261" s="669"/>
      <c r="U18261" s="669"/>
      <c r="AG18261" s="873"/>
      <c r="AN18261" s="669"/>
      <c r="IG18261" s="1009"/>
      <c r="IH18261" s="1009"/>
      <c r="II18261" s="1009"/>
      <c r="IJ18261" s="1009"/>
      <c r="IK18261" s="1009"/>
      <c r="IL18261" s="1009"/>
      <c r="IM18261" s="1009"/>
    </row>
    <row r="18262" spans="17:247" x14ac:dyDescent="0.25">
      <c r="Q18262" s="1333"/>
      <c r="R18262" s="1333"/>
      <c r="S18262" s="669"/>
      <c r="T18262" s="669"/>
      <c r="U18262" s="669"/>
      <c r="AG18262" s="873"/>
      <c r="AN18262" s="669"/>
      <c r="IG18262" s="1009"/>
      <c r="IH18262" s="1009"/>
      <c r="II18262" s="1009"/>
      <c r="IJ18262" s="1009"/>
      <c r="IK18262" s="1009"/>
      <c r="IL18262" s="1009"/>
      <c r="IM18262" s="1009"/>
    </row>
    <row r="18263" spans="17:247" x14ac:dyDescent="0.25">
      <c r="Q18263" s="1333"/>
      <c r="R18263" s="1333"/>
      <c r="S18263" s="669"/>
      <c r="T18263" s="669"/>
      <c r="U18263" s="669"/>
      <c r="AG18263" s="873"/>
      <c r="AN18263" s="669"/>
      <c r="IG18263" s="1009"/>
      <c r="IH18263" s="1009"/>
      <c r="II18263" s="1009"/>
      <c r="IJ18263" s="1009"/>
      <c r="IK18263" s="1009"/>
      <c r="IL18263" s="1009"/>
      <c r="IM18263" s="1009"/>
    </row>
    <row r="18264" spans="17:247" x14ac:dyDescent="0.25">
      <c r="Q18264" s="1333"/>
      <c r="R18264" s="1333"/>
      <c r="S18264" s="669"/>
      <c r="T18264" s="669"/>
      <c r="U18264" s="669"/>
      <c r="AG18264" s="873"/>
      <c r="AN18264" s="669"/>
      <c r="IG18264" s="1009"/>
      <c r="IH18264" s="1009"/>
      <c r="II18264" s="1009"/>
      <c r="IJ18264" s="1009"/>
      <c r="IK18264" s="1009"/>
      <c r="IL18264" s="1009"/>
      <c r="IM18264" s="1009"/>
    </row>
    <row r="18265" spans="17:247" x14ac:dyDescent="0.25">
      <c r="Q18265" s="1333"/>
      <c r="R18265" s="1333"/>
      <c r="S18265" s="669"/>
      <c r="T18265" s="669"/>
      <c r="U18265" s="669"/>
      <c r="AG18265" s="873"/>
      <c r="AN18265" s="669"/>
      <c r="IG18265" s="1009"/>
      <c r="IH18265" s="1009"/>
      <c r="II18265" s="1009"/>
      <c r="IJ18265" s="1009"/>
      <c r="IK18265" s="1009"/>
      <c r="IL18265" s="1009"/>
      <c r="IM18265" s="1009"/>
    </row>
    <row r="18266" spans="17:247" x14ac:dyDescent="0.25">
      <c r="Q18266" s="1333"/>
      <c r="R18266" s="1333"/>
      <c r="S18266" s="669"/>
      <c r="T18266" s="669"/>
      <c r="U18266" s="669"/>
      <c r="AG18266" s="873"/>
      <c r="AN18266" s="669"/>
      <c r="IG18266" s="1009"/>
      <c r="IH18266" s="1009"/>
      <c r="II18266" s="1009"/>
      <c r="IJ18266" s="1009"/>
      <c r="IK18266" s="1009"/>
      <c r="IL18266" s="1009"/>
      <c r="IM18266" s="1009"/>
    </row>
    <row r="18267" spans="17:247" x14ac:dyDescent="0.25">
      <c r="Q18267" s="1333"/>
      <c r="R18267" s="1333"/>
      <c r="S18267" s="669"/>
      <c r="T18267" s="669"/>
      <c r="U18267" s="669"/>
      <c r="AG18267" s="873"/>
      <c r="AN18267" s="669"/>
      <c r="IG18267" s="1009"/>
      <c r="IH18267" s="1009"/>
      <c r="II18267" s="1009"/>
      <c r="IJ18267" s="1009"/>
      <c r="IK18267" s="1009"/>
      <c r="IL18267" s="1009"/>
      <c r="IM18267" s="1009"/>
    </row>
    <row r="18268" spans="17:247" x14ac:dyDescent="0.25">
      <c r="Q18268" s="1333"/>
      <c r="R18268" s="1333"/>
      <c r="S18268" s="669"/>
      <c r="T18268" s="669"/>
      <c r="U18268" s="669"/>
      <c r="AG18268" s="873"/>
      <c r="AN18268" s="669"/>
      <c r="IG18268" s="1009"/>
      <c r="IH18268" s="1009"/>
      <c r="II18268" s="1009"/>
      <c r="IJ18268" s="1009"/>
      <c r="IK18268" s="1009"/>
      <c r="IL18268" s="1009"/>
      <c r="IM18268" s="1009"/>
    </row>
    <row r="18269" spans="17:247" x14ac:dyDescent="0.25">
      <c r="Q18269" s="1333"/>
      <c r="R18269" s="1333"/>
      <c r="S18269" s="669"/>
      <c r="T18269" s="669"/>
      <c r="U18269" s="669"/>
      <c r="AG18269" s="873"/>
      <c r="AN18269" s="669"/>
      <c r="IG18269" s="1009"/>
      <c r="IH18269" s="1009"/>
      <c r="II18269" s="1009"/>
      <c r="IJ18269" s="1009"/>
      <c r="IK18269" s="1009"/>
      <c r="IL18269" s="1009"/>
      <c r="IM18269" s="1009"/>
    </row>
    <row r="18270" spans="17:247" x14ac:dyDescent="0.25">
      <c r="Q18270" s="1333"/>
      <c r="R18270" s="1333"/>
      <c r="S18270" s="669"/>
      <c r="T18270" s="669"/>
      <c r="U18270" s="669"/>
      <c r="AG18270" s="873"/>
      <c r="AN18270" s="669"/>
      <c r="IG18270" s="1009"/>
      <c r="IH18270" s="1009"/>
      <c r="II18270" s="1009"/>
      <c r="IJ18270" s="1009"/>
      <c r="IK18270" s="1009"/>
      <c r="IL18270" s="1009"/>
      <c r="IM18270" s="1009"/>
    </row>
    <row r="18271" spans="17:247" x14ac:dyDescent="0.25">
      <c r="Q18271" s="1333"/>
      <c r="R18271" s="1333"/>
      <c r="S18271" s="669"/>
      <c r="T18271" s="669"/>
      <c r="U18271" s="669"/>
      <c r="AG18271" s="873"/>
      <c r="AN18271" s="669"/>
      <c r="IG18271" s="1009"/>
      <c r="IH18271" s="1009"/>
      <c r="II18271" s="1009"/>
      <c r="IJ18271" s="1009"/>
      <c r="IK18271" s="1009"/>
      <c r="IL18271" s="1009"/>
      <c r="IM18271" s="1009"/>
    </row>
    <row r="18272" spans="17:247" x14ac:dyDescent="0.25">
      <c r="Q18272" s="1333"/>
      <c r="R18272" s="1333"/>
      <c r="S18272" s="669"/>
      <c r="T18272" s="669"/>
      <c r="U18272" s="669"/>
      <c r="AG18272" s="873"/>
      <c r="AN18272" s="669"/>
      <c r="IG18272" s="1009"/>
      <c r="IH18272" s="1009"/>
      <c r="II18272" s="1009"/>
      <c r="IJ18272" s="1009"/>
      <c r="IK18272" s="1009"/>
      <c r="IL18272" s="1009"/>
      <c r="IM18272" s="1009"/>
    </row>
    <row r="18273" spans="17:247" x14ac:dyDescent="0.25">
      <c r="Q18273" s="1333"/>
      <c r="R18273" s="1333"/>
      <c r="S18273" s="669"/>
      <c r="T18273" s="669"/>
      <c r="U18273" s="669"/>
      <c r="AG18273" s="873"/>
      <c r="AN18273" s="669"/>
      <c r="IG18273" s="1009"/>
      <c r="IH18273" s="1009"/>
      <c r="II18273" s="1009"/>
      <c r="IJ18273" s="1009"/>
      <c r="IK18273" s="1009"/>
      <c r="IL18273" s="1009"/>
      <c r="IM18273" s="1009"/>
    </row>
    <row r="18274" spans="17:247" x14ac:dyDescent="0.25">
      <c r="Q18274" s="1333"/>
      <c r="R18274" s="1333"/>
      <c r="S18274" s="669"/>
      <c r="T18274" s="669"/>
      <c r="U18274" s="669"/>
      <c r="AG18274" s="873"/>
      <c r="AN18274" s="669"/>
      <c r="IG18274" s="1009"/>
      <c r="IH18274" s="1009"/>
      <c r="II18274" s="1009"/>
      <c r="IJ18274" s="1009"/>
      <c r="IK18274" s="1009"/>
      <c r="IL18274" s="1009"/>
      <c r="IM18274" s="1009"/>
    </row>
    <row r="18275" spans="17:247" x14ac:dyDescent="0.25">
      <c r="Q18275" s="1333"/>
      <c r="R18275" s="1333"/>
      <c r="S18275" s="669"/>
      <c r="T18275" s="669"/>
      <c r="U18275" s="669"/>
      <c r="AG18275" s="873"/>
      <c r="AN18275" s="669"/>
      <c r="IG18275" s="1009"/>
      <c r="IH18275" s="1009"/>
      <c r="II18275" s="1009"/>
      <c r="IJ18275" s="1009"/>
      <c r="IK18275" s="1009"/>
      <c r="IL18275" s="1009"/>
      <c r="IM18275" s="1009"/>
    </row>
    <row r="18276" spans="17:247" x14ac:dyDescent="0.25">
      <c r="Q18276" s="1333"/>
      <c r="R18276" s="1333"/>
      <c r="S18276" s="669"/>
      <c r="T18276" s="669"/>
      <c r="U18276" s="669"/>
      <c r="AG18276" s="873"/>
      <c r="AN18276" s="669"/>
      <c r="IG18276" s="1009"/>
      <c r="IH18276" s="1009"/>
      <c r="II18276" s="1009"/>
      <c r="IJ18276" s="1009"/>
      <c r="IK18276" s="1009"/>
      <c r="IL18276" s="1009"/>
      <c r="IM18276" s="1009"/>
    </row>
    <row r="18277" spans="17:247" x14ac:dyDescent="0.25">
      <c r="Q18277" s="1333"/>
      <c r="R18277" s="1333"/>
      <c r="S18277" s="669"/>
      <c r="T18277" s="669"/>
      <c r="U18277" s="669"/>
      <c r="AG18277" s="873"/>
      <c r="AN18277" s="669"/>
      <c r="IG18277" s="1009"/>
      <c r="IH18277" s="1009"/>
      <c r="II18277" s="1009"/>
      <c r="IJ18277" s="1009"/>
      <c r="IK18277" s="1009"/>
      <c r="IL18277" s="1009"/>
      <c r="IM18277" s="1009"/>
    </row>
    <row r="18278" spans="17:247" x14ac:dyDescent="0.25">
      <c r="Q18278" s="1333"/>
      <c r="R18278" s="1333"/>
      <c r="S18278" s="669"/>
      <c r="T18278" s="669"/>
      <c r="U18278" s="669"/>
      <c r="AG18278" s="873"/>
      <c r="AN18278" s="669"/>
      <c r="IG18278" s="1009"/>
      <c r="IH18278" s="1009"/>
      <c r="II18278" s="1009"/>
      <c r="IJ18278" s="1009"/>
      <c r="IK18278" s="1009"/>
      <c r="IL18278" s="1009"/>
      <c r="IM18278" s="1009"/>
    </row>
    <row r="18279" spans="17:247" x14ac:dyDescent="0.25">
      <c r="Q18279" s="1333"/>
      <c r="R18279" s="1333"/>
      <c r="S18279" s="669"/>
      <c r="T18279" s="669"/>
      <c r="U18279" s="669"/>
      <c r="AG18279" s="873"/>
      <c r="AN18279" s="669"/>
      <c r="IG18279" s="1009"/>
      <c r="IH18279" s="1009"/>
      <c r="II18279" s="1009"/>
      <c r="IJ18279" s="1009"/>
      <c r="IK18279" s="1009"/>
      <c r="IL18279" s="1009"/>
      <c r="IM18279" s="1009"/>
    </row>
    <row r="18280" spans="17:247" x14ac:dyDescent="0.25">
      <c r="Q18280" s="1333"/>
      <c r="R18280" s="1333"/>
      <c r="S18280" s="669"/>
      <c r="T18280" s="669"/>
      <c r="U18280" s="669"/>
      <c r="AG18280" s="873"/>
      <c r="AN18280" s="669"/>
      <c r="IG18280" s="1009"/>
      <c r="IH18280" s="1009"/>
      <c r="II18280" s="1009"/>
      <c r="IJ18280" s="1009"/>
      <c r="IK18280" s="1009"/>
      <c r="IL18280" s="1009"/>
      <c r="IM18280" s="1009"/>
    </row>
    <row r="18281" spans="17:247" x14ac:dyDescent="0.25">
      <c r="Q18281" s="1333"/>
      <c r="R18281" s="1333"/>
      <c r="S18281" s="669"/>
      <c r="T18281" s="669"/>
      <c r="U18281" s="669"/>
      <c r="AG18281" s="873"/>
      <c r="AN18281" s="669"/>
      <c r="IG18281" s="1009"/>
      <c r="IH18281" s="1009"/>
      <c r="II18281" s="1009"/>
      <c r="IJ18281" s="1009"/>
      <c r="IK18281" s="1009"/>
      <c r="IL18281" s="1009"/>
      <c r="IM18281" s="1009"/>
    </row>
    <row r="18282" spans="17:247" x14ac:dyDescent="0.25">
      <c r="Q18282" s="1333"/>
      <c r="R18282" s="1333"/>
      <c r="S18282" s="669"/>
      <c r="T18282" s="669"/>
      <c r="U18282" s="669"/>
      <c r="AG18282" s="873"/>
      <c r="AN18282" s="669"/>
      <c r="IG18282" s="1009"/>
      <c r="IH18282" s="1009"/>
      <c r="II18282" s="1009"/>
      <c r="IJ18282" s="1009"/>
      <c r="IK18282" s="1009"/>
      <c r="IL18282" s="1009"/>
      <c r="IM18282" s="1009"/>
    </row>
    <row r="18283" spans="17:247" x14ac:dyDescent="0.25">
      <c r="Q18283" s="1333"/>
      <c r="R18283" s="1333"/>
      <c r="S18283" s="669"/>
      <c r="T18283" s="669"/>
      <c r="U18283" s="669"/>
      <c r="AG18283" s="873"/>
      <c r="AN18283" s="669"/>
      <c r="IG18283" s="1009"/>
      <c r="IH18283" s="1009"/>
      <c r="II18283" s="1009"/>
      <c r="IJ18283" s="1009"/>
      <c r="IK18283" s="1009"/>
      <c r="IL18283" s="1009"/>
      <c r="IM18283" s="1009"/>
    </row>
    <row r="18284" spans="17:247" x14ac:dyDescent="0.25">
      <c r="Q18284" s="1333"/>
      <c r="R18284" s="1333"/>
      <c r="S18284" s="669"/>
      <c r="T18284" s="669"/>
      <c r="U18284" s="669"/>
      <c r="AG18284" s="873"/>
      <c r="AN18284" s="669"/>
      <c r="IG18284" s="1009"/>
      <c r="IH18284" s="1009"/>
      <c r="II18284" s="1009"/>
      <c r="IJ18284" s="1009"/>
      <c r="IK18284" s="1009"/>
      <c r="IL18284" s="1009"/>
      <c r="IM18284" s="1009"/>
    </row>
    <row r="18285" spans="17:247" x14ac:dyDescent="0.25">
      <c r="Q18285" s="1333"/>
      <c r="R18285" s="1333"/>
      <c r="S18285" s="669"/>
      <c r="T18285" s="669"/>
      <c r="U18285" s="669"/>
      <c r="AG18285" s="873"/>
      <c r="AN18285" s="669"/>
      <c r="IG18285" s="1009"/>
      <c r="IH18285" s="1009"/>
      <c r="II18285" s="1009"/>
      <c r="IJ18285" s="1009"/>
      <c r="IK18285" s="1009"/>
      <c r="IL18285" s="1009"/>
      <c r="IM18285" s="1009"/>
    </row>
    <row r="18286" spans="17:247" x14ac:dyDescent="0.25">
      <c r="Q18286" s="1333"/>
      <c r="R18286" s="1333"/>
      <c r="S18286" s="669"/>
      <c r="T18286" s="669"/>
      <c r="U18286" s="669"/>
      <c r="AG18286" s="873"/>
      <c r="AN18286" s="669"/>
      <c r="IG18286" s="1009"/>
      <c r="IH18286" s="1009"/>
      <c r="II18286" s="1009"/>
      <c r="IJ18286" s="1009"/>
      <c r="IK18286" s="1009"/>
      <c r="IL18286" s="1009"/>
      <c r="IM18286" s="1009"/>
    </row>
    <row r="18287" spans="17:247" x14ac:dyDescent="0.25">
      <c r="Q18287" s="1333"/>
      <c r="R18287" s="1333"/>
      <c r="S18287" s="669"/>
      <c r="T18287" s="669"/>
      <c r="U18287" s="669"/>
      <c r="AG18287" s="873"/>
      <c r="AN18287" s="669"/>
      <c r="IG18287" s="1009"/>
      <c r="IH18287" s="1009"/>
      <c r="II18287" s="1009"/>
      <c r="IJ18287" s="1009"/>
      <c r="IK18287" s="1009"/>
      <c r="IL18287" s="1009"/>
      <c r="IM18287" s="1009"/>
    </row>
    <row r="18288" spans="17:247" x14ac:dyDescent="0.25">
      <c r="Q18288" s="1333"/>
      <c r="R18288" s="1333"/>
      <c r="S18288" s="669"/>
      <c r="T18288" s="669"/>
      <c r="U18288" s="669"/>
      <c r="AG18288" s="873"/>
      <c r="AN18288" s="669"/>
      <c r="IG18288" s="1009"/>
      <c r="IH18288" s="1009"/>
      <c r="II18288" s="1009"/>
      <c r="IJ18288" s="1009"/>
      <c r="IK18288" s="1009"/>
      <c r="IL18288" s="1009"/>
      <c r="IM18288" s="1009"/>
    </row>
    <row r="18289" spans="17:247" x14ac:dyDescent="0.25">
      <c r="Q18289" s="1333"/>
      <c r="R18289" s="1333"/>
      <c r="S18289" s="669"/>
      <c r="T18289" s="669"/>
      <c r="U18289" s="669"/>
      <c r="AG18289" s="873"/>
      <c r="AN18289" s="669"/>
      <c r="IG18289" s="1009"/>
      <c r="IH18289" s="1009"/>
      <c r="II18289" s="1009"/>
      <c r="IJ18289" s="1009"/>
      <c r="IK18289" s="1009"/>
      <c r="IL18289" s="1009"/>
      <c r="IM18289" s="1009"/>
    </row>
    <row r="18290" spans="17:247" x14ac:dyDescent="0.25">
      <c r="Q18290" s="1333"/>
      <c r="R18290" s="1333"/>
      <c r="S18290" s="669"/>
      <c r="T18290" s="669"/>
      <c r="U18290" s="669"/>
      <c r="AG18290" s="873"/>
      <c r="AN18290" s="669"/>
      <c r="IG18290" s="1009"/>
      <c r="IH18290" s="1009"/>
      <c r="II18290" s="1009"/>
      <c r="IJ18290" s="1009"/>
      <c r="IK18290" s="1009"/>
      <c r="IL18290" s="1009"/>
      <c r="IM18290" s="1009"/>
    </row>
    <row r="18291" spans="17:247" x14ac:dyDescent="0.25">
      <c r="Q18291" s="1333"/>
      <c r="R18291" s="1333"/>
      <c r="S18291" s="669"/>
      <c r="T18291" s="669"/>
      <c r="U18291" s="669"/>
      <c r="AG18291" s="873"/>
      <c r="AN18291" s="669"/>
      <c r="IG18291" s="1009"/>
      <c r="IH18291" s="1009"/>
      <c r="II18291" s="1009"/>
      <c r="IJ18291" s="1009"/>
      <c r="IK18291" s="1009"/>
      <c r="IL18291" s="1009"/>
      <c r="IM18291" s="1009"/>
    </row>
    <row r="18292" spans="17:247" x14ac:dyDescent="0.25">
      <c r="Q18292" s="1333"/>
      <c r="R18292" s="1333"/>
      <c r="S18292" s="669"/>
      <c r="T18292" s="669"/>
      <c r="U18292" s="669"/>
      <c r="AG18292" s="873"/>
      <c r="AN18292" s="669"/>
      <c r="IG18292" s="1009"/>
      <c r="IH18292" s="1009"/>
      <c r="II18292" s="1009"/>
      <c r="IJ18292" s="1009"/>
      <c r="IK18292" s="1009"/>
      <c r="IL18292" s="1009"/>
      <c r="IM18292" s="1009"/>
    </row>
    <row r="18293" spans="17:247" x14ac:dyDescent="0.25">
      <c r="Q18293" s="1333"/>
      <c r="R18293" s="1333"/>
      <c r="S18293" s="669"/>
      <c r="T18293" s="669"/>
      <c r="U18293" s="669"/>
      <c r="AG18293" s="873"/>
      <c r="AN18293" s="669"/>
      <c r="IG18293" s="1009"/>
      <c r="IH18293" s="1009"/>
      <c r="II18293" s="1009"/>
      <c r="IJ18293" s="1009"/>
      <c r="IK18293" s="1009"/>
      <c r="IL18293" s="1009"/>
      <c r="IM18293" s="1009"/>
    </row>
    <row r="18294" spans="17:247" x14ac:dyDescent="0.25">
      <c r="Q18294" s="1333"/>
      <c r="R18294" s="1333"/>
      <c r="S18294" s="669"/>
      <c r="T18294" s="669"/>
      <c r="U18294" s="669"/>
      <c r="AG18294" s="873"/>
      <c r="AN18294" s="669"/>
      <c r="IG18294" s="1009"/>
      <c r="IH18294" s="1009"/>
      <c r="II18294" s="1009"/>
      <c r="IJ18294" s="1009"/>
      <c r="IK18294" s="1009"/>
      <c r="IL18294" s="1009"/>
      <c r="IM18294" s="1009"/>
    </row>
    <row r="18295" spans="17:247" x14ac:dyDescent="0.25">
      <c r="Q18295" s="1333"/>
      <c r="R18295" s="1333"/>
      <c r="S18295" s="669"/>
      <c r="T18295" s="669"/>
      <c r="U18295" s="669"/>
      <c r="AG18295" s="873"/>
      <c r="AN18295" s="669"/>
      <c r="IG18295" s="1009"/>
      <c r="IH18295" s="1009"/>
      <c r="II18295" s="1009"/>
      <c r="IJ18295" s="1009"/>
      <c r="IK18295" s="1009"/>
      <c r="IL18295" s="1009"/>
      <c r="IM18295" s="1009"/>
    </row>
    <row r="18296" spans="17:247" x14ac:dyDescent="0.25">
      <c r="Q18296" s="1333"/>
      <c r="R18296" s="1333"/>
      <c r="S18296" s="669"/>
      <c r="T18296" s="669"/>
      <c r="U18296" s="669"/>
      <c r="AG18296" s="873"/>
      <c r="AN18296" s="669"/>
      <c r="IG18296" s="1009"/>
      <c r="IH18296" s="1009"/>
      <c r="II18296" s="1009"/>
      <c r="IJ18296" s="1009"/>
      <c r="IK18296" s="1009"/>
      <c r="IL18296" s="1009"/>
      <c r="IM18296" s="1009"/>
    </row>
    <row r="18297" spans="17:247" x14ac:dyDescent="0.25">
      <c r="Q18297" s="1333"/>
      <c r="R18297" s="1333"/>
      <c r="S18297" s="669"/>
      <c r="T18297" s="669"/>
      <c r="U18297" s="669"/>
      <c r="AG18297" s="873"/>
      <c r="AN18297" s="669"/>
      <c r="IG18297" s="1009"/>
      <c r="IH18297" s="1009"/>
      <c r="II18297" s="1009"/>
      <c r="IJ18297" s="1009"/>
      <c r="IK18297" s="1009"/>
      <c r="IL18297" s="1009"/>
      <c r="IM18297" s="1009"/>
    </row>
    <row r="18298" spans="17:247" x14ac:dyDescent="0.25">
      <c r="Q18298" s="1333"/>
      <c r="R18298" s="1333"/>
      <c r="S18298" s="669"/>
      <c r="T18298" s="669"/>
      <c r="U18298" s="669"/>
      <c r="AG18298" s="873"/>
      <c r="AN18298" s="669"/>
      <c r="IG18298" s="1009"/>
      <c r="IH18298" s="1009"/>
      <c r="II18298" s="1009"/>
      <c r="IJ18298" s="1009"/>
      <c r="IK18298" s="1009"/>
      <c r="IL18298" s="1009"/>
      <c r="IM18298" s="1009"/>
    </row>
    <row r="18299" spans="17:247" x14ac:dyDescent="0.25">
      <c r="Q18299" s="1333"/>
      <c r="R18299" s="1333"/>
      <c r="S18299" s="669"/>
      <c r="T18299" s="669"/>
      <c r="U18299" s="669"/>
      <c r="AG18299" s="873"/>
      <c r="AN18299" s="669"/>
      <c r="IG18299" s="1009"/>
      <c r="IH18299" s="1009"/>
      <c r="II18299" s="1009"/>
      <c r="IJ18299" s="1009"/>
      <c r="IK18299" s="1009"/>
      <c r="IL18299" s="1009"/>
      <c r="IM18299" s="1009"/>
    </row>
    <row r="18300" spans="17:247" x14ac:dyDescent="0.25">
      <c r="Q18300" s="1333"/>
      <c r="R18300" s="1333"/>
      <c r="S18300" s="669"/>
      <c r="T18300" s="669"/>
      <c r="U18300" s="669"/>
      <c r="AG18300" s="873"/>
      <c r="AN18300" s="669"/>
      <c r="IG18300" s="1009"/>
      <c r="IH18300" s="1009"/>
      <c r="II18300" s="1009"/>
      <c r="IJ18300" s="1009"/>
      <c r="IK18300" s="1009"/>
      <c r="IL18300" s="1009"/>
      <c r="IM18300" s="1009"/>
    </row>
    <row r="18301" spans="17:247" x14ac:dyDescent="0.25">
      <c r="Q18301" s="1333"/>
      <c r="R18301" s="1333"/>
      <c r="S18301" s="669"/>
      <c r="T18301" s="669"/>
      <c r="U18301" s="669"/>
      <c r="AG18301" s="873"/>
      <c r="AN18301" s="669"/>
      <c r="IG18301" s="1009"/>
      <c r="IH18301" s="1009"/>
      <c r="II18301" s="1009"/>
      <c r="IJ18301" s="1009"/>
      <c r="IK18301" s="1009"/>
      <c r="IL18301" s="1009"/>
      <c r="IM18301" s="1009"/>
    </row>
    <row r="18302" spans="17:247" x14ac:dyDescent="0.25">
      <c r="Q18302" s="1333"/>
      <c r="R18302" s="1333"/>
      <c r="S18302" s="669"/>
      <c r="T18302" s="669"/>
      <c r="U18302" s="669"/>
      <c r="AG18302" s="873"/>
      <c r="AN18302" s="669"/>
      <c r="IG18302" s="1009"/>
      <c r="IH18302" s="1009"/>
      <c r="II18302" s="1009"/>
      <c r="IJ18302" s="1009"/>
      <c r="IK18302" s="1009"/>
      <c r="IL18302" s="1009"/>
      <c r="IM18302" s="1009"/>
    </row>
    <row r="18303" spans="17:247" x14ac:dyDescent="0.25">
      <c r="Q18303" s="1333"/>
      <c r="R18303" s="1333"/>
      <c r="S18303" s="669"/>
      <c r="T18303" s="669"/>
      <c r="U18303" s="669"/>
      <c r="AG18303" s="873"/>
      <c r="AN18303" s="669"/>
      <c r="IG18303" s="1009"/>
      <c r="IH18303" s="1009"/>
      <c r="II18303" s="1009"/>
      <c r="IJ18303" s="1009"/>
      <c r="IK18303" s="1009"/>
      <c r="IL18303" s="1009"/>
      <c r="IM18303" s="1009"/>
    </row>
    <row r="18304" spans="17:247" x14ac:dyDescent="0.25">
      <c r="Q18304" s="1333"/>
      <c r="R18304" s="1333"/>
      <c r="S18304" s="669"/>
      <c r="T18304" s="669"/>
      <c r="U18304" s="669"/>
      <c r="AG18304" s="873"/>
      <c r="AN18304" s="669"/>
      <c r="IG18304" s="1009"/>
      <c r="IH18304" s="1009"/>
      <c r="II18304" s="1009"/>
      <c r="IJ18304" s="1009"/>
      <c r="IK18304" s="1009"/>
      <c r="IL18304" s="1009"/>
      <c r="IM18304" s="1009"/>
    </row>
    <row r="18305" spans="17:247" x14ac:dyDescent="0.25">
      <c r="Q18305" s="1333"/>
      <c r="R18305" s="1333"/>
      <c r="S18305" s="669"/>
      <c r="T18305" s="669"/>
      <c r="U18305" s="669"/>
      <c r="AG18305" s="873"/>
      <c r="AN18305" s="669"/>
      <c r="IG18305" s="1009"/>
      <c r="IH18305" s="1009"/>
      <c r="II18305" s="1009"/>
      <c r="IJ18305" s="1009"/>
      <c r="IK18305" s="1009"/>
      <c r="IL18305" s="1009"/>
      <c r="IM18305" s="1009"/>
    </row>
    <row r="18306" spans="17:247" x14ac:dyDescent="0.25">
      <c r="Q18306" s="1333"/>
      <c r="R18306" s="1333"/>
      <c r="S18306" s="669"/>
      <c r="T18306" s="669"/>
      <c r="U18306" s="669"/>
      <c r="AG18306" s="873"/>
      <c r="AN18306" s="669"/>
      <c r="IG18306" s="1009"/>
      <c r="IH18306" s="1009"/>
      <c r="II18306" s="1009"/>
      <c r="IJ18306" s="1009"/>
      <c r="IK18306" s="1009"/>
      <c r="IL18306" s="1009"/>
      <c r="IM18306" s="1009"/>
    </row>
    <row r="18307" spans="17:247" x14ac:dyDescent="0.25">
      <c r="Q18307" s="1333"/>
      <c r="R18307" s="1333"/>
      <c r="S18307" s="669"/>
      <c r="T18307" s="669"/>
      <c r="U18307" s="669"/>
      <c r="AG18307" s="873"/>
      <c r="AN18307" s="669"/>
      <c r="IG18307" s="1009"/>
      <c r="IH18307" s="1009"/>
      <c r="II18307" s="1009"/>
      <c r="IJ18307" s="1009"/>
      <c r="IK18307" s="1009"/>
      <c r="IL18307" s="1009"/>
      <c r="IM18307" s="1009"/>
    </row>
    <row r="18308" spans="17:247" x14ac:dyDescent="0.25">
      <c r="Q18308" s="1333"/>
      <c r="R18308" s="1333"/>
      <c r="S18308" s="669"/>
      <c r="T18308" s="669"/>
      <c r="U18308" s="669"/>
      <c r="AG18308" s="873"/>
      <c r="AN18308" s="669"/>
      <c r="IG18308" s="1009"/>
      <c r="IH18308" s="1009"/>
      <c r="II18308" s="1009"/>
      <c r="IJ18308" s="1009"/>
      <c r="IK18308" s="1009"/>
      <c r="IL18308" s="1009"/>
      <c r="IM18308" s="1009"/>
    </row>
    <row r="18309" spans="17:247" x14ac:dyDescent="0.25">
      <c r="Q18309" s="1333"/>
      <c r="R18309" s="1333"/>
      <c r="S18309" s="669"/>
      <c r="T18309" s="669"/>
      <c r="U18309" s="669"/>
      <c r="AG18309" s="873"/>
      <c r="AN18309" s="669"/>
      <c r="IG18309" s="1009"/>
      <c r="IH18309" s="1009"/>
      <c r="II18309" s="1009"/>
      <c r="IJ18309" s="1009"/>
      <c r="IK18309" s="1009"/>
      <c r="IL18309" s="1009"/>
      <c r="IM18309" s="1009"/>
    </row>
    <row r="18310" spans="17:247" x14ac:dyDescent="0.25">
      <c r="Q18310" s="1333"/>
      <c r="R18310" s="1333"/>
      <c r="S18310" s="669"/>
      <c r="T18310" s="669"/>
      <c r="U18310" s="669"/>
      <c r="AG18310" s="873"/>
      <c r="AN18310" s="669"/>
      <c r="IG18310" s="1009"/>
      <c r="IH18310" s="1009"/>
      <c r="II18310" s="1009"/>
      <c r="IJ18310" s="1009"/>
      <c r="IK18310" s="1009"/>
      <c r="IL18310" s="1009"/>
      <c r="IM18310" s="1009"/>
    </row>
    <row r="18311" spans="17:247" x14ac:dyDescent="0.25">
      <c r="Q18311" s="1333"/>
      <c r="R18311" s="1333"/>
      <c r="S18311" s="669"/>
      <c r="T18311" s="669"/>
      <c r="U18311" s="669"/>
      <c r="AG18311" s="873"/>
      <c r="AN18311" s="669"/>
      <c r="IG18311" s="1009"/>
      <c r="IH18311" s="1009"/>
      <c r="II18311" s="1009"/>
      <c r="IJ18311" s="1009"/>
      <c r="IK18311" s="1009"/>
      <c r="IL18311" s="1009"/>
      <c r="IM18311" s="1009"/>
    </row>
    <row r="18312" spans="17:247" x14ac:dyDescent="0.25">
      <c r="Q18312" s="1333"/>
      <c r="R18312" s="1333"/>
      <c r="S18312" s="669"/>
      <c r="T18312" s="669"/>
      <c r="U18312" s="669"/>
      <c r="AG18312" s="873"/>
      <c r="AN18312" s="669"/>
      <c r="IG18312" s="1009"/>
      <c r="IH18312" s="1009"/>
      <c r="II18312" s="1009"/>
      <c r="IJ18312" s="1009"/>
      <c r="IK18312" s="1009"/>
      <c r="IL18312" s="1009"/>
      <c r="IM18312" s="1009"/>
    </row>
    <row r="18313" spans="17:247" x14ac:dyDescent="0.25">
      <c r="Q18313" s="1333"/>
      <c r="R18313" s="1333"/>
      <c r="S18313" s="669"/>
      <c r="T18313" s="669"/>
      <c r="U18313" s="669"/>
      <c r="AG18313" s="873"/>
      <c r="AN18313" s="669"/>
      <c r="IG18313" s="1009"/>
      <c r="IH18313" s="1009"/>
      <c r="II18313" s="1009"/>
      <c r="IJ18313" s="1009"/>
      <c r="IK18313" s="1009"/>
      <c r="IL18313" s="1009"/>
      <c r="IM18313" s="1009"/>
    </row>
    <row r="18314" spans="17:247" x14ac:dyDescent="0.25">
      <c r="Q18314" s="1333"/>
      <c r="R18314" s="1333"/>
      <c r="S18314" s="669"/>
      <c r="T18314" s="669"/>
      <c r="U18314" s="669"/>
      <c r="AG18314" s="873"/>
      <c r="AN18314" s="669"/>
      <c r="IG18314" s="1009"/>
      <c r="IH18314" s="1009"/>
      <c r="II18314" s="1009"/>
      <c r="IJ18314" s="1009"/>
      <c r="IK18314" s="1009"/>
      <c r="IL18314" s="1009"/>
      <c r="IM18314" s="1009"/>
    </row>
    <row r="18315" spans="17:247" x14ac:dyDescent="0.25">
      <c r="Q18315" s="1333"/>
      <c r="R18315" s="1333"/>
      <c r="S18315" s="669"/>
      <c r="T18315" s="669"/>
      <c r="U18315" s="669"/>
      <c r="AG18315" s="873"/>
      <c r="AN18315" s="669"/>
      <c r="IG18315" s="1009"/>
      <c r="IH18315" s="1009"/>
      <c r="II18315" s="1009"/>
      <c r="IJ18315" s="1009"/>
      <c r="IK18315" s="1009"/>
      <c r="IL18315" s="1009"/>
      <c r="IM18315" s="1009"/>
    </row>
    <row r="18316" spans="17:247" x14ac:dyDescent="0.25">
      <c r="Q18316" s="1333"/>
      <c r="R18316" s="1333"/>
      <c r="S18316" s="669"/>
      <c r="T18316" s="669"/>
      <c r="U18316" s="669"/>
      <c r="AG18316" s="873"/>
      <c r="AN18316" s="669"/>
      <c r="IG18316" s="1009"/>
      <c r="IH18316" s="1009"/>
      <c r="II18316" s="1009"/>
      <c r="IJ18316" s="1009"/>
      <c r="IK18316" s="1009"/>
      <c r="IL18316" s="1009"/>
      <c r="IM18316" s="1009"/>
    </row>
    <row r="18317" spans="17:247" x14ac:dyDescent="0.25">
      <c r="Q18317" s="1333"/>
      <c r="R18317" s="1333"/>
      <c r="S18317" s="669"/>
      <c r="T18317" s="669"/>
      <c r="U18317" s="669"/>
      <c r="AG18317" s="873"/>
      <c r="AN18317" s="669"/>
      <c r="IG18317" s="1009"/>
      <c r="IH18317" s="1009"/>
      <c r="II18317" s="1009"/>
      <c r="IJ18317" s="1009"/>
      <c r="IK18317" s="1009"/>
      <c r="IL18317" s="1009"/>
      <c r="IM18317" s="1009"/>
    </row>
    <row r="18318" spans="17:247" x14ac:dyDescent="0.25">
      <c r="Q18318" s="1333"/>
      <c r="R18318" s="1333"/>
      <c r="S18318" s="669"/>
      <c r="T18318" s="669"/>
      <c r="U18318" s="669"/>
      <c r="AG18318" s="873"/>
      <c r="AN18318" s="669"/>
      <c r="IG18318" s="1009"/>
      <c r="IH18318" s="1009"/>
      <c r="II18318" s="1009"/>
      <c r="IJ18318" s="1009"/>
      <c r="IK18318" s="1009"/>
      <c r="IL18318" s="1009"/>
      <c r="IM18318" s="1009"/>
    </row>
    <row r="18319" spans="17:247" x14ac:dyDescent="0.25">
      <c r="Q18319" s="1333"/>
      <c r="R18319" s="1333"/>
      <c r="S18319" s="669"/>
      <c r="T18319" s="669"/>
      <c r="U18319" s="669"/>
      <c r="AG18319" s="873"/>
      <c r="AN18319" s="669"/>
      <c r="IG18319" s="1009"/>
      <c r="IH18319" s="1009"/>
      <c r="II18319" s="1009"/>
      <c r="IJ18319" s="1009"/>
      <c r="IK18319" s="1009"/>
      <c r="IL18319" s="1009"/>
      <c r="IM18319" s="1009"/>
    </row>
    <row r="18320" spans="17:247" x14ac:dyDescent="0.25">
      <c r="Q18320" s="1333"/>
      <c r="R18320" s="1333"/>
      <c r="S18320" s="669"/>
      <c r="T18320" s="669"/>
      <c r="U18320" s="669"/>
      <c r="AG18320" s="873"/>
      <c r="AN18320" s="669"/>
      <c r="IG18320" s="1009"/>
      <c r="IH18320" s="1009"/>
      <c r="II18320" s="1009"/>
      <c r="IJ18320" s="1009"/>
      <c r="IK18320" s="1009"/>
      <c r="IL18320" s="1009"/>
      <c r="IM18320" s="1009"/>
    </row>
    <row r="18321" spans="17:247" x14ac:dyDescent="0.25">
      <c r="Q18321" s="1333"/>
      <c r="R18321" s="1333"/>
      <c r="S18321" s="669"/>
      <c r="T18321" s="669"/>
      <c r="U18321" s="669"/>
      <c r="AG18321" s="873"/>
      <c r="AN18321" s="669"/>
      <c r="IG18321" s="1009"/>
      <c r="IH18321" s="1009"/>
      <c r="II18321" s="1009"/>
      <c r="IJ18321" s="1009"/>
      <c r="IK18321" s="1009"/>
      <c r="IL18321" s="1009"/>
      <c r="IM18321" s="1009"/>
    </row>
    <row r="18322" spans="17:247" x14ac:dyDescent="0.25">
      <c r="Q18322" s="1333"/>
      <c r="R18322" s="1333"/>
      <c r="S18322" s="669"/>
      <c r="T18322" s="669"/>
      <c r="U18322" s="669"/>
      <c r="AG18322" s="873"/>
      <c r="AN18322" s="669"/>
      <c r="IG18322" s="1009"/>
      <c r="IH18322" s="1009"/>
      <c r="II18322" s="1009"/>
      <c r="IJ18322" s="1009"/>
      <c r="IK18322" s="1009"/>
      <c r="IL18322" s="1009"/>
      <c r="IM18322" s="1009"/>
    </row>
    <row r="18323" spans="17:247" x14ac:dyDescent="0.25">
      <c r="Q18323" s="1333"/>
      <c r="R18323" s="1333"/>
      <c r="S18323" s="669"/>
      <c r="T18323" s="669"/>
      <c r="U18323" s="669"/>
      <c r="AG18323" s="873"/>
      <c r="AN18323" s="669"/>
      <c r="IG18323" s="1009"/>
      <c r="IH18323" s="1009"/>
      <c r="II18323" s="1009"/>
      <c r="IJ18323" s="1009"/>
      <c r="IK18323" s="1009"/>
      <c r="IL18323" s="1009"/>
      <c r="IM18323" s="1009"/>
    </row>
    <row r="18324" spans="17:247" x14ac:dyDescent="0.25">
      <c r="Q18324" s="1333"/>
      <c r="R18324" s="1333"/>
      <c r="S18324" s="669"/>
      <c r="T18324" s="669"/>
      <c r="U18324" s="669"/>
      <c r="AG18324" s="873"/>
      <c r="AN18324" s="669"/>
      <c r="IG18324" s="1009"/>
      <c r="IH18324" s="1009"/>
      <c r="II18324" s="1009"/>
      <c r="IJ18324" s="1009"/>
      <c r="IK18324" s="1009"/>
      <c r="IL18324" s="1009"/>
      <c r="IM18324" s="1009"/>
    </row>
    <row r="18325" spans="17:247" x14ac:dyDescent="0.25">
      <c r="Q18325" s="1333"/>
      <c r="R18325" s="1333"/>
      <c r="S18325" s="669"/>
      <c r="T18325" s="669"/>
      <c r="U18325" s="669"/>
      <c r="AG18325" s="873"/>
      <c r="AN18325" s="669"/>
      <c r="IG18325" s="1009"/>
      <c r="IH18325" s="1009"/>
      <c r="II18325" s="1009"/>
      <c r="IJ18325" s="1009"/>
      <c r="IK18325" s="1009"/>
      <c r="IL18325" s="1009"/>
      <c r="IM18325" s="1009"/>
    </row>
    <row r="18326" spans="17:247" x14ac:dyDescent="0.25">
      <c r="Q18326" s="1333"/>
      <c r="R18326" s="1333"/>
      <c r="S18326" s="669"/>
      <c r="T18326" s="669"/>
      <c r="U18326" s="669"/>
      <c r="AG18326" s="873"/>
      <c r="AN18326" s="669"/>
      <c r="IG18326" s="1009"/>
      <c r="IH18326" s="1009"/>
      <c r="II18326" s="1009"/>
      <c r="IJ18326" s="1009"/>
      <c r="IK18326" s="1009"/>
      <c r="IL18326" s="1009"/>
      <c r="IM18326" s="1009"/>
    </row>
    <row r="18327" spans="17:247" x14ac:dyDescent="0.25">
      <c r="Q18327" s="1333"/>
      <c r="R18327" s="1333"/>
      <c r="S18327" s="669"/>
      <c r="T18327" s="669"/>
      <c r="U18327" s="669"/>
      <c r="AG18327" s="873"/>
      <c r="AN18327" s="669"/>
      <c r="IG18327" s="1009"/>
      <c r="IH18327" s="1009"/>
      <c r="II18327" s="1009"/>
      <c r="IJ18327" s="1009"/>
      <c r="IK18327" s="1009"/>
      <c r="IL18327" s="1009"/>
      <c r="IM18327" s="1009"/>
    </row>
    <row r="18328" spans="17:247" x14ac:dyDescent="0.25">
      <c r="Q18328" s="1333"/>
      <c r="R18328" s="1333"/>
      <c r="S18328" s="669"/>
      <c r="T18328" s="669"/>
      <c r="U18328" s="669"/>
      <c r="AG18328" s="873"/>
      <c r="AN18328" s="669"/>
      <c r="IG18328" s="1009"/>
      <c r="IH18328" s="1009"/>
      <c r="II18328" s="1009"/>
      <c r="IJ18328" s="1009"/>
      <c r="IK18328" s="1009"/>
      <c r="IL18328" s="1009"/>
      <c r="IM18328" s="1009"/>
    </row>
    <row r="18329" spans="17:247" x14ac:dyDescent="0.25">
      <c r="Q18329" s="1333"/>
      <c r="R18329" s="1333"/>
      <c r="S18329" s="669"/>
      <c r="T18329" s="669"/>
      <c r="U18329" s="669"/>
      <c r="AG18329" s="873"/>
      <c r="AN18329" s="669"/>
      <c r="IG18329" s="1009"/>
      <c r="IH18329" s="1009"/>
      <c r="II18329" s="1009"/>
      <c r="IJ18329" s="1009"/>
      <c r="IK18329" s="1009"/>
      <c r="IL18329" s="1009"/>
      <c r="IM18329" s="1009"/>
    </row>
    <row r="18330" spans="17:247" x14ac:dyDescent="0.25">
      <c r="Q18330" s="1333"/>
      <c r="R18330" s="1333"/>
      <c r="S18330" s="669"/>
      <c r="T18330" s="669"/>
      <c r="U18330" s="669"/>
      <c r="AG18330" s="873"/>
      <c r="AN18330" s="669"/>
      <c r="IG18330" s="1009"/>
      <c r="IH18330" s="1009"/>
      <c r="II18330" s="1009"/>
      <c r="IJ18330" s="1009"/>
      <c r="IK18330" s="1009"/>
      <c r="IL18330" s="1009"/>
      <c r="IM18330" s="1009"/>
    </row>
    <row r="18331" spans="17:247" x14ac:dyDescent="0.25">
      <c r="Q18331" s="1333"/>
      <c r="R18331" s="1333"/>
      <c r="S18331" s="669"/>
      <c r="T18331" s="669"/>
      <c r="U18331" s="669"/>
      <c r="AG18331" s="873"/>
      <c r="AN18331" s="669"/>
      <c r="IG18331" s="1009"/>
      <c r="IH18331" s="1009"/>
      <c r="II18331" s="1009"/>
      <c r="IJ18331" s="1009"/>
      <c r="IK18331" s="1009"/>
      <c r="IL18331" s="1009"/>
      <c r="IM18331" s="1009"/>
    </row>
    <row r="18332" spans="17:247" x14ac:dyDescent="0.25">
      <c r="Q18332" s="1333"/>
      <c r="R18332" s="1333"/>
      <c r="S18332" s="669"/>
      <c r="T18332" s="669"/>
      <c r="U18332" s="669"/>
      <c r="AG18332" s="873"/>
      <c r="AN18332" s="669"/>
      <c r="IG18332" s="1009"/>
      <c r="IH18332" s="1009"/>
      <c r="II18332" s="1009"/>
      <c r="IJ18332" s="1009"/>
      <c r="IK18332" s="1009"/>
      <c r="IL18332" s="1009"/>
      <c r="IM18332" s="1009"/>
    </row>
    <row r="18333" spans="17:247" x14ac:dyDescent="0.25">
      <c r="Q18333" s="1333"/>
      <c r="R18333" s="1333"/>
      <c r="S18333" s="669"/>
      <c r="T18333" s="669"/>
      <c r="U18333" s="669"/>
      <c r="AG18333" s="873"/>
      <c r="AN18333" s="669"/>
      <c r="IG18333" s="1009"/>
      <c r="IH18333" s="1009"/>
      <c r="II18333" s="1009"/>
      <c r="IJ18333" s="1009"/>
      <c r="IK18333" s="1009"/>
      <c r="IL18333" s="1009"/>
      <c r="IM18333" s="1009"/>
    </row>
    <row r="18334" spans="17:247" x14ac:dyDescent="0.25">
      <c r="Q18334" s="1333"/>
      <c r="R18334" s="1333"/>
      <c r="S18334" s="669"/>
      <c r="T18334" s="669"/>
      <c r="U18334" s="669"/>
      <c r="AG18334" s="873"/>
      <c r="AN18334" s="669"/>
      <c r="IG18334" s="1009"/>
      <c r="IH18334" s="1009"/>
      <c r="II18334" s="1009"/>
      <c r="IJ18334" s="1009"/>
      <c r="IK18334" s="1009"/>
      <c r="IL18334" s="1009"/>
      <c r="IM18334" s="1009"/>
    </row>
    <row r="18335" spans="17:247" x14ac:dyDescent="0.25">
      <c r="Q18335" s="1333"/>
      <c r="R18335" s="1333"/>
      <c r="S18335" s="669"/>
      <c r="T18335" s="669"/>
      <c r="U18335" s="669"/>
      <c r="AG18335" s="873"/>
      <c r="AN18335" s="669"/>
      <c r="IG18335" s="1009"/>
      <c r="IH18335" s="1009"/>
      <c r="II18335" s="1009"/>
      <c r="IJ18335" s="1009"/>
      <c r="IK18335" s="1009"/>
      <c r="IL18335" s="1009"/>
      <c r="IM18335" s="1009"/>
    </row>
    <row r="18336" spans="17:247" x14ac:dyDescent="0.25">
      <c r="Q18336" s="1333"/>
      <c r="R18336" s="1333"/>
      <c r="S18336" s="669"/>
      <c r="T18336" s="669"/>
      <c r="U18336" s="669"/>
      <c r="AG18336" s="873"/>
      <c r="AN18336" s="669"/>
      <c r="IG18336" s="1009"/>
      <c r="IH18336" s="1009"/>
      <c r="II18336" s="1009"/>
      <c r="IJ18336" s="1009"/>
      <c r="IK18336" s="1009"/>
      <c r="IL18336" s="1009"/>
      <c r="IM18336" s="1009"/>
    </row>
    <row r="18337" spans="17:247" x14ac:dyDescent="0.25">
      <c r="Q18337" s="1333"/>
      <c r="R18337" s="1333"/>
      <c r="S18337" s="669"/>
      <c r="T18337" s="669"/>
      <c r="U18337" s="669"/>
      <c r="AG18337" s="873"/>
      <c r="AN18337" s="669"/>
      <c r="IG18337" s="1009"/>
      <c r="IH18337" s="1009"/>
      <c r="II18337" s="1009"/>
      <c r="IJ18337" s="1009"/>
      <c r="IK18337" s="1009"/>
      <c r="IL18337" s="1009"/>
      <c r="IM18337" s="1009"/>
    </row>
    <row r="18338" spans="17:247" x14ac:dyDescent="0.25">
      <c r="Q18338" s="1333"/>
      <c r="R18338" s="1333"/>
      <c r="S18338" s="669"/>
      <c r="T18338" s="669"/>
      <c r="U18338" s="669"/>
      <c r="AG18338" s="873"/>
      <c r="AN18338" s="669"/>
      <c r="IG18338" s="1009"/>
      <c r="IH18338" s="1009"/>
      <c r="II18338" s="1009"/>
      <c r="IJ18338" s="1009"/>
      <c r="IK18338" s="1009"/>
      <c r="IL18338" s="1009"/>
      <c r="IM18338" s="1009"/>
    </row>
    <row r="18339" spans="17:247" x14ac:dyDescent="0.25">
      <c r="Q18339" s="1333"/>
      <c r="R18339" s="1333"/>
      <c r="S18339" s="669"/>
      <c r="T18339" s="669"/>
      <c r="U18339" s="669"/>
      <c r="AG18339" s="873"/>
      <c r="AN18339" s="669"/>
      <c r="IG18339" s="1009"/>
      <c r="IH18339" s="1009"/>
      <c r="II18339" s="1009"/>
      <c r="IJ18339" s="1009"/>
      <c r="IK18339" s="1009"/>
      <c r="IL18339" s="1009"/>
      <c r="IM18339" s="1009"/>
    </row>
    <row r="18340" spans="17:247" x14ac:dyDescent="0.25">
      <c r="Q18340" s="1333"/>
      <c r="R18340" s="1333"/>
      <c r="S18340" s="669"/>
      <c r="T18340" s="669"/>
      <c r="U18340" s="669"/>
      <c r="AG18340" s="873"/>
      <c r="AN18340" s="669"/>
      <c r="IG18340" s="1009"/>
      <c r="IH18340" s="1009"/>
      <c r="II18340" s="1009"/>
      <c r="IJ18340" s="1009"/>
      <c r="IK18340" s="1009"/>
      <c r="IL18340" s="1009"/>
      <c r="IM18340" s="1009"/>
    </row>
    <row r="18341" spans="17:247" x14ac:dyDescent="0.25">
      <c r="Q18341" s="1333"/>
      <c r="R18341" s="1333"/>
      <c r="S18341" s="669"/>
      <c r="T18341" s="669"/>
      <c r="U18341" s="669"/>
      <c r="AG18341" s="873"/>
      <c r="AN18341" s="669"/>
      <c r="IG18341" s="1009"/>
      <c r="IH18341" s="1009"/>
      <c r="II18341" s="1009"/>
      <c r="IJ18341" s="1009"/>
      <c r="IK18341" s="1009"/>
      <c r="IL18341" s="1009"/>
      <c r="IM18341" s="1009"/>
    </row>
    <row r="18342" spans="17:247" x14ac:dyDescent="0.25">
      <c r="Q18342" s="1333"/>
      <c r="R18342" s="1333"/>
      <c r="S18342" s="669"/>
      <c r="T18342" s="669"/>
      <c r="U18342" s="669"/>
      <c r="AG18342" s="873"/>
      <c r="AN18342" s="669"/>
      <c r="IG18342" s="1009"/>
      <c r="IH18342" s="1009"/>
      <c r="II18342" s="1009"/>
      <c r="IJ18342" s="1009"/>
      <c r="IK18342" s="1009"/>
      <c r="IL18342" s="1009"/>
      <c r="IM18342" s="1009"/>
    </row>
    <row r="18343" spans="17:247" x14ac:dyDescent="0.25">
      <c r="Q18343" s="1333"/>
      <c r="R18343" s="1333"/>
      <c r="S18343" s="669"/>
      <c r="T18343" s="669"/>
      <c r="U18343" s="669"/>
      <c r="AG18343" s="873"/>
      <c r="AN18343" s="669"/>
      <c r="IG18343" s="1009"/>
      <c r="IH18343" s="1009"/>
      <c r="II18343" s="1009"/>
      <c r="IJ18343" s="1009"/>
      <c r="IK18343" s="1009"/>
      <c r="IL18343" s="1009"/>
      <c r="IM18343" s="1009"/>
    </row>
    <row r="18344" spans="17:247" x14ac:dyDescent="0.25">
      <c r="Q18344" s="1333"/>
      <c r="R18344" s="1333"/>
      <c r="S18344" s="669"/>
      <c r="T18344" s="669"/>
      <c r="U18344" s="669"/>
      <c r="AG18344" s="873"/>
      <c r="AN18344" s="669"/>
      <c r="IG18344" s="1009"/>
      <c r="IH18344" s="1009"/>
      <c r="II18344" s="1009"/>
      <c r="IJ18344" s="1009"/>
      <c r="IK18344" s="1009"/>
      <c r="IL18344" s="1009"/>
      <c r="IM18344" s="1009"/>
    </row>
    <row r="18345" spans="17:247" x14ac:dyDescent="0.25">
      <c r="Q18345" s="1333"/>
      <c r="R18345" s="1333"/>
      <c r="S18345" s="669"/>
      <c r="T18345" s="669"/>
      <c r="U18345" s="669"/>
      <c r="AG18345" s="873"/>
      <c r="AN18345" s="669"/>
      <c r="IG18345" s="1009"/>
      <c r="IH18345" s="1009"/>
      <c r="II18345" s="1009"/>
      <c r="IJ18345" s="1009"/>
      <c r="IK18345" s="1009"/>
      <c r="IL18345" s="1009"/>
      <c r="IM18345" s="1009"/>
    </row>
    <row r="18346" spans="17:247" x14ac:dyDescent="0.25">
      <c r="Q18346" s="1333"/>
      <c r="R18346" s="1333"/>
      <c r="S18346" s="669"/>
      <c r="T18346" s="669"/>
      <c r="U18346" s="669"/>
      <c r="AG18346" s="873"/>
      <c r="AN18346" s="669"/>
      <c r="IG18346" s="1009"/>
      <c r="IH18346" s="1009"/>
      <c r="II18346" s="1009"/>
      <c r="IJ18346" s="1009"/>
      <c r="IK18346" s="1009"/>
      <c r="IL18346" s="1009"/>
      <c r="IM18346" s="1009"/>
    </row>
    <row r="18347" spans="17:247" x14ac:dyDescent="0.25">
      <c r="Q18347" s="1333"/>
      <c r="R18347" s="1333"/>
      <c r="S18347" s="669"/>
      <c r="T18347" s="669"/>
      <c r="U18347" s="669"/>
      <c r="AG18347" s="873"/>
      <c r="AN18347" s="669"/>
      <c r="IG18347" s="1009"/>
      <c r="IH18347" s="1009"/>
      <c r="II18347" s="1009"/>
      <c r="IJ18347" s="1009"/>
      <c r="IK18347" s="1009"/>
      <c r="IL18347" s="1009"/>
      <c r="IM18347" s="1009"/>
    </row>
    <row r="18348" spans="17:247" x14ac:dyDescent="0.25">
      <c r="Q18348" s="1333"/>
      <c r="R18348" s="1333"/>
      <c r="S18348" s="669"/>
      <c r="T18348" s="669"/>
      <c r="U18348" s="669"/>
      <c r="AG18348" s="873"/>
      <c r="AN18348" s="669"/>
      <c r="IG18348" s="1009"/>
      <c r="IH18348" s="1009"/>
      <c r="II18348" s="1009"/>
      <c r="IJ18348" s="1009"/>
      <c r="IK18348" s="1009"/>
      <c r="IL18348" s="1009"/>
      <c r="IM18348" s="1009"/>
    </row>
    <row r="18349" spans="17:247" x14ac:dyDescent="0.25">
      <c r="Q18349" s="1333"/>
      <c r="R18349" s="1333"/>
      <c r="S18349" s="669"/>
      <c r="T18349" s="669"/>
      <c r="U18349" s="669"/>
      <c r="AG18349" s="873"/>
      <c r="AN18349" s="669"/>
      <c r="IG18349" s="1009"/>
      <c r="IH18349" s="1009"/>
      <c r="II18349" s="1009"/>
      <c r="IJ18349" s="1009"/>
      <c r="IK18349" s="1009"/>
      <c r="IL18349" s="1009"/>
      <c r="IM18349" s="1009"/>
    </row>
    <row r="18350" spans="17:247" x14ac:dyDescent="0.25">
      <c r="Q18350" s="1333"/>
      <c r="R18350" s="1333"/>
      <c r="S18350" s="669"/>
      <c r="T18350" s="669"/>
      <c r="U18350" s="669"/>
      <c r="AG18350" s="873"/>
      <c r="AN18350" s="669"/>
      <c r="IG18350" s="1009"/>
      <c r="IH18350" s="1009"/>
      <c r="II18350" s="1009"/>
      <c r="IJ18350" s="1009"/>
      <c r="IK18350" s="1009"/>
      <c r="IL18350" s="1009"/>
      <c r="IM18350" s="1009"/>
    </row>
    <row r="18351" spans="17:247" x14ac:dyDescent="0.25">
      <c r="Q18351" s="1333"/>
      <c r="R18351" s="1333"/>
      <c r="S18351" s="669"/>
      <c r="T18351" s="669"/>
      <c r="U18351" s="669"/>
      <c r="AG18351" s="873"/>
      <c r="AN18351" s="669"/>
      <c r="IG18351" s="1009"/>
      <c r="IH18351" s="1009"/>
      <c r="II18351" s="1009"/>
      <c r="IJ18351" s="1009"/>
      <c r="IK18351" s="1009"/>
      <c r="IL18351" s="1009"/>
      <c r="IM18351" s="1009"/>
    </row>
    <row r="18352" spans="17:247" x14ac:dyDescent="0.25">
      <c r="Q18352" s="1333"/>
      <c r="R18352" s="1333"/>
      <c r="S18352" s="669"/>
      <c r="T18352" s="669"/>
      <c r="U18352" s="669"/>
      <c r="AG18352" s="873"/>
      <c r="AN18352" s="669"/>
      <c r="IG18352" s="1009"/>
      <c r="IH18352" s="1009"/>
      <c r="II18352" s="1009"/>
      <c r="IJ18352" s="1009"/>
      <c r="IK18352" s="1009"/>
      <c r="IL18352" s="1009"/>
      <c r="IM18352" s="1009"/>
    </row>
    <row r="18353" spans="17:247" x14ac:dyDescent="0.25">
      <c r="Q18353" s="1333"/>
      <c r="R18353" s="1333"/>
      <c r="S18353" s="669"/>
      <c r="T18353" s="669"/>
      <c r="U18353" s="669"/>
      <c r="AG18353" s="873"/>
      <c r="AN18353" s="669"/>
      <c r="IG18353" s="1009"/>
      <c r="IH18353" s="1009"/>
      <c r="II18353" s="1009"/>
      <c r="IJ18353" s="1009"/>
      <c r="IK18353" s="1009"/>
      <c r="IL18353" s="1009"/>
      <c r="IM18353" s="1009"/>
    </row>
    <row r="18354" spans="17:247" x14ac:dyDescent="0.25">
      <c r="Q18354" s="1333"/>
      <c r="R18354" s="1333"/>
      <c r="S18354" s="669"/>
      <c r="T18354" s="669"/>
      <c r="U18354" s="669"/>
      <c r="AG18354" s="873"/>
      <c r="AN18354" s="669"/>
      <c r="IG18354" s="1009"/>
      <c r="IH18354" s="1009"/>
      <c r="II18354" s="1009"/>
      <c r="IJ18354" s="1009"/>
      <c r="IK18354" s="1009"/>
      <c r="IL18354" s="1009"/>
      <c r="IM18354" s="1009"/>
    </row>
    <row r="18355" spans="17:247" x14ac:dyDescent="0.25">
      <c r="Q18355" s="1333"/>
      <c r="R18355" s="1333"/>
      <c r="S18355" s="669"/>
      <c r="T18355" s="669"/>
      <c r="U18355" s="669"/>
      <c r="AG18355" s="873"/>
      <c r="AN18355" s="669"/>
      <c r="IG18355" s="1009"/>
      <c r="IH18355" s="1009"/>
      <c r="II18355" s="1009"/>
      <c r="IJ18355" s="1009"/>
      <c r="IK18355" s="1009"/>
      <c r="IL18355" s="1009"/>
      <c r="IM18355" s="1009"/>
    </row>
    <row r="18356" spans="17:247" x14ac:dyDescent="0.25">
      <c r="Q18356" s="1333"/>
      <c r="R18356" s="1333"/>
      <c r="S18356" s="669"/>
      <c r="T18356" s="669"/>
      <c r="U18356" s="669"/>
      <c r="AG18356" s="873"/>
      <c r="AN18356" s="669"/>
      <c r="IG18356" s="1009"/>
      <c r="IH18356" s="1009"/>
      <c r="II18356" s="1009"/>
      <c r="IJ18356" s="1009"/>
      <c r="IK18356" s="1009"/>
      <c r="IL18356" s="1009"/>
      <c r="IM18356" s="1009"/>
    </row>
    <row r="18357" spans="17:247" x14ac:dyDescent="0.25">
      <c r="Q18357" s="1333"/>
      <c r="R18357" s="1333"/>
      <c r="S18357" s="669"/>
      <c r="T18357" s="669"/>
      <c r="U18357" s="669"/>
      <c r="AG18357" s="873"/>
      <c r="AN18357" s="669"/>
      <c r="IG18357" s="1009"/>
      <c r="IH18357" s="1009"/>
      <c r="II18357" s="1009"/>
      <c r="IJ18357" s="1009"/>
      <c r="IK18357" s="1009"/>
      <c r="IL18357" s="1009"/>
      <c r="IM18357" s="1009"/>
    </row>
    <row r="18358" spans="17:247" x14ac:dyDescent="0.25">
      <c r="Q18358" s="1333"/>
      <c r="R18358" s="1333"/>
      <c r="S18358" s="669"/>
      <c r="T18358" s="669"/>
      <c r="U18358" s="669"/>
      <c r="AG18358" s="873"/>
      <c r="AN18358" s="669"/>
      <c r="IG18358" s="1009"/>
      <c r="IH18358" s="1009"/>
      <c r="II18358" s="1009"/>
      <c r="IJ18358" s="1009"/>
      <c r="IK18358" s="1009"/>
      <c r="IL18358" s="1009"/>
      <c r="IM18358" s="1009"/>
    </row>
    <row r="18359" spans="17:247" x14ac:dyDescent="0.25">
      <c r="Q18359" s="1333"/>
      <c r="R18359" s="1333"/>
      <c r="S18359" s="669"/>
      <c r="T18359" s="669"/>
      <c r="U18359" s="669"/>
      <c r="AG18359" s="873"/>
      <c r="AN18359" s="669"/>
      <c r="IG18359" s="1009"/>
      <c r="IH18359" s="1009"/>
      <c r="II18359" s="1009"/>
      <c r="IJ18359" s="1009"/>
      <c r="IK18359" s="1009"/>
      <c r="IL18359" s="1009"/>
      <c r="IM18359" s="1009"/>
    </row>
    <row r="18360" spans="17:247" x14ac:dyDescent="0.25">
      <c r="Q18360" s="1333"/>
      <c r="R18360" s="1333"/>
      <c r="S18360" s="669"/>
      <c r="T18360" s="669"/>
      <c r="U18360" s="669"/>
      <c r="AG18360" s="873"/>
      <c r="AN18360" s="669"/>
      <c r="IG18360" s="1009"/>
      <c r="IH18360" s="1009"/>
      <c r="II18360" s="1009"/>
      <c r="IJ18360" s="1009"/>
      <c r="IK18360" s="1009"/>
      <c r="IL18360" s="1009"/>
      <c r="IM18360" s="1009"/>
    </row>
    <row r="18361" spans="17:247" x14ac:dyDescent="0.25">
      <c r="Q18361" s="1333"/>
      <c r="R18361" s="1333"/>
      <c r="S18361" s="669"/>
      <c r="T18361" s="669"/>
      <c r="U18361" s="669"/>
      <c r="AG18361" s="873"/>
      <c r="AN18361" s="669"/>
      <c r="IG18361" s="1009"/>
      <c r="IH18361" s="1009"/>
      <c r="II18361" s="1009"/>
      <c r="IJ18361" s="1009"/>
      <c r="IK18361" s="1009"/>
      <c r="IL18361" s="1009"/>
      <c r="IM18361" s="1009"/>
    </row>
    <row r="18362" spans="17:247" x14ac:dyDescent="0.25">
      <c r="Q18362" s="1333"/>
      <c r="R18362" s="1333"/>
      <c r="S18362" s="669"/>
      <c r="T18362" s="669"/>
      <c r="U18362" s="669"/>
      <c r="AG18362" s="873"/>
      <c r="AN18362" s="669"/>
      <c r="IG18362" s="1009"/>
      <c r="IH18362" s="1009"/>
      <c r="II18362" s="1009"/>
      <c r="IJ18362" s="1009"/>
      <c r="IK18362" s="1009"/>
      <c r="IL18362" s="1009"/>
      <c r="IM18362" s="1009"/>
    </row>
    <row r="18363" spans="17:247" x14ac:dyDescent="0.25">
      <c r="Q18363" s="1333"/>
      <c r="R18363" s="1333"/>
      <c r="S18363" s="669"/>
      <c r="T18363" s="669"/>
      <c r="U18363" s="669"/>
      <c r="AG18363" s="873"/>
      <c r="AN18363" s="669"/>
      <c r="IG18363" s="1009"/>
      <c r="IH18363" s="1009"/>
      <c r="II18363" s="1009"/>
      <c r="IJ18363" s="1009"/>
      <c r="IK18363" s="1009"/>
      <c r="IL18363" s="1009"/>
      <c r="IM18363" s="1009"/>
    </row>
    <row r="18364" spans="17:247" x14ac:dyDescent="0.25">
      <c r="Q18364" s="1333"/>
      <c r="R18364" s="1333"/>
      <c r="S18364" s="669"/>
      <c r="T18364" s="669"/>
      <c r="U18364" s="669"/>
      <c r="AG18364" s="873"/>
      <c r="AN18364" s="669"/>
      <c r="IG18364" s="1009"/>
      <c r="IH18364" s="1009"/>
      <c r="II18364" s="1009"/>
      <c r="IJ18364" s="1009"/>
      <c r="IK18364" s="1009"/>
      <c r="IL18364" s="1009"/>
      <c r="IM18364" s="1009"/>
    </row>
    <row r="18365" spans="17:247" x14ac:dyDescent="0.25">
      <c r="Q18365" s="1333"/>
      <c r="R18365" s="1333"/>
      <c r="S18365" s="669"/>
      <c r="T18365" s="669"/>
      <c r="U18365" s="669"/>
      <c r="AG18365" s="873"/>
      <c r="AN18365" s="669"/>
      <c r="IG18365" s="1009"/>
      <c r="IH18365" s="1009"/>
      <c r="II18365" s="1009"/>
      <c r="IJ18365" s="1009"/>
      <c r="IK18365" s="1009"/>
      <c r="IL18365" s="1009"/>
      <c r="IM18365" s="1009"/>
    </row>
    <row r="18366" spans="17:247" x14ac:dyDescent="0.25">
      <c r="Q18366" s="1333"/>
      <c r="R18366" s="1333"/>
      <c r="S18366" s="669"/>
      <c r="T18366" s="669"/>
      <c r="U18366" s="669"/>
      <c r="AG18366" s="873"/>
      <c r="AN18366" s="669"/>
      <c r="IG18366" s="1009"/>
      <c r="IH18366" s="1009"/>
      <c r="II18366" s="1009"/>
      <c r="IJ18366" s="1009"/>
      <c r="IK18366" s="1009"/>
      <c r="IL18366" s="1009"/>
      <c r="IM18366" s="1009"/>
    </row>
    <row r="18367" spans="17:247" x14ac:dyDescent="0.25">
      <c r="Q18367" s="1333"/>
      <c r="R18367" s="1333"/>
      <c r="S18367" s="669"/>
      <c r="T18367" s="669"/>
      <c r="U18367" s="669"/>
      <c r="AG18367" s="873"/>
      <c r="AN18367" s="669"/>
      <c r="IG18367" s="1009"/>
      <c r="IH18367" s="1009"/>
      <c r="II18367" s="1009"/>
      <c r="IJ18367" s="1009"/>
      <c r="IK18367" s="1009"/>
      <c r="IL18367" s="1009"/>
      <c r="IM18367" s="1009"/>
    </row>
    <row r="18368" spans="17:247" x14ac:dyDescent="0.25">
      <c r="Q18368" s="1333"/>
      <c r="R18368" s="1333"/>
      <c r="S18368" s="669"/>
      <c r="T18368" s="669"/>
      <c r="U18368" s="669"/>
      <c r="AG18368" s="873"/>
      <c r="AN18368" s="669"/>
      <c r="IG18368" s="1009"/>
      <c r="IH18368" s="1009"/>
      <c r="II18368" s="1009"/>
      <c r="IJ18368" s="1009"/>
      <c r="IK18368" s="1009"/>
      <c r="IL18368" s="1009"/>
      <c r="IM18368" s="1009"/>
    </row>
    <row r="18369" spans="17:247" x14ac:dyDescent="0.25">
      <c r="Q18369" s="1333"/>
      <c r="R18369" s="1333"/>
      <c r="S18369" s="669"/>
      <c r="T18369" s="669"/>
      <c r="U18369" s="669"/>
      <c r="AG18369" s="873"/>
      <c r="AN18369" s="669"/>
      <c r="IG18369" s="1009"/>
      <c r="IH18369" s="1009"/>
      <c r="II18369" s="1009"/>
      <c r="IJ18369" s="1009"/>
      <c r="IK18369" s="1009"/>
      <c r="IL18369" s="1009"/>
      <c r="IM18369" s="1009"/>
    </row>
    <row r="18370" spans="17:247" x14ac:dyDescent="0.25">
      <c r="Q18370" s="1333"/>
      <c r="R18370" s="1333"/>
      <c r="S18370" s="669"/>
      <c r="T18370" s="669"/>
      <c r="U18370" s="669"/>
      <c r="AG18370" s="873"/>
      <c r="AN18370" s="669"/>
      <c r="IG18370" s="1009"/>
      <c r="IH18370" s="1009"/>
      <c r="II18370" s="1009"/>
      <c r="IJ18370" s="1009"/>
      <c r="IK18370" s="1009"/>
      <c r="IL18370" s="1009"/>
      <c r="IM18370" s="1009"/>
    </row>
    <row r="18371" spans="17:247" x14ac:dyDescent="0.25">
      <c r="Q18371" s="1333"/>
      <c r="R18371" s="1333"/>
      <c r="S18371" s="669"/>
      <c r="T18371" s="669"/>
      <c r="U18371" s="669"/>
      <c r="AG18371" s="873"/>
      <c r="AN18371" s="669"/>
      <c r="IG18371" s="1009"/>
      <c r="IH18371" s="1009"/>
      <c r="II18371" s="1009"/>
      <c r="IJ18371" s="1009"/>
      <c r="IK18371" s="1009"/>
      <c r="IL18371" s="1009"/>
      <c r="IM18371" s="1009"/>
    </row>
    <row r="18372" spans="17:247" x14ac:dyDescent="0.25">
      <c r="Q18372" s="1333"/>
      <c r="R18372" s="1333"/>
      <c r="S18372" s="669"/>
      <c r="T18372" s="669"/>
      <c r="U18372" s="669"/>
      <c r="AG18372" s="873"/>
      <c r="AN18372" s="669"/>
      <c r="IG18372" s="1009"/>
      <c r="IH18372" s="1009"/>
      <c r="II18372" s="1009"/>
      <c r="IJ18372" s="1009"/>
      <c r="IK18372" s="1009"/>
      <c r="IL18372" s="1009"/>
      <c r="IM18372" s="1009"/>
    </row>
    <row r="18373" spans="17:247" x14ac:dyDescent="0.25">
      <c r="Q18373" s="1333"/>
      <c r="R18373" s="1333"/>
      <c r="S18373" s="669"/>
      <c r="T18373" s="669"/>
      <c r="U18373" s="669"/>
      <c r="AG18373" s="873"/>
      <c r="AN18373" s="669"/>
      <c r="IG18373" s="1009"/>
      <c r="IH18373" s="1009"/>
      <c r="II18373" s="1009"/>
      <c r="IJ18373" s="1009"/>
      <c r="IK18373" s="1009"/>
      <c r="IL18373" s="1009"/>
      <c r="IM18373" s="1009"/>
    </row>
    <row r="18374" spans="17:247" x14ac:dyDescent="0.25">
      <c r="Q18374" s="1333"/>
      <c r="R18374" s="1333"/>
      <c r="S18374" s="669"/>
      <c r="T18374" s="669"/>
      <c r="U18374" s="669"/>
      <c r="AG18374" s="873"/>
      <c r="AN18374" s="669"/>
      <c r="IG18374" s="1009"/>
      <c r="IH18374" s="1009"/>
      <c r="II18374" s="1009"/>
      <c r="IJ18374" s="1009"/>
      <c r="IK18374" s="1009"/>
      <c r="IL18374" s="1009"/>
      <c r="IM18374" s="1009"/>
    </row>
    <row r="18375" spans="17:247" x14ac:dyDescent="0.25">
      <c r="Q18375" s="1333"/>
      <c r="R18375" s="1333"/>
      <c r="S18375" s="669"/>
      <c r="T18375" s="669"/>
      <c r="U18375" s="669"/>
      <c r="AG18375" s="873"/>
      <c r="AN18375" s="669"/>
      <c r="IG18375" s="1009"/>
      <c r="IH18375" s="1009"/>
      <c r="II18375" s="1009"/>
      <c r="IJ18375" s="1009"/>
      <c r="IK18375" s="1009"/>
      <c r="IL18375" s="1009"/>
      <c r="IM18375" s="1009"/>
    </row>
    <row r="18376" spans="17:247" x14ac:dyDescent="0.25">
      <c r="Q18376" s="1333"/>
      <c r="R18376" s="1333"/>
      <c r="S18376" s="669"/>
      <c r="T18376" s="669"/>
      <c r="U18376" s="669"/>
      <c r="AG18376" s="873"/>
      <c r="AN18376" s="669"/>
      <c r="IG18376" s="1009"/>
      <c r="IH18376" s="1009"/>
      <c r="II18376" s="1009"/>
      <c r="IJ18376" s="1009"/>
      <c r="IK18376" s="1009"/>
      <c r="IL18376" s="1009"/>
      <c r="IM18376" s="1009"/>
    </row>
    <row r="18377" spans="17:247" x14ac:dyDescent="0.25">
      <c r="Q18377" s="1333"/>
      <c r="R18377" s="1333"/>
      <c r="S18377" s="669"/>
      <c r="T18377" s="669"/>
      <c r="U18377" s="669"/>
      <c r="AG18377" s="873"/>
      <c r="AN18377" s="669"/>
      <c r="IG18377" s="1009"/>
      <c r="IH18377" s="1009"/>
      <c r="II18377" s="1009"/>
      <c r="IJ18377" s="1009"/>
      <c r="IK18377" s="1009"/>
      <c r="IL18377" s="1009"/>
      <c r="IM18377" s="1009"/>
    </row>
    <row r="18378" spans="17:247" x14ac:dyDescent="0.25">
      <c r="Q18378" s="1333"/>
      <c r="R18378" s="1333"/>
      <c r="S18378" s="669"/>
      <c r="T18378" s="669"/>
      <c r="U18378" s="669"/>
      <c r="AG18378" s="873"/>
      <c r="AN18378" s="669"/>
      <c r="IG18378" s="1009"/>
      <c r="IH18378" s="1009"/>
      <c r="II18378" s="1009"/>
      <c r="IJ18378" s="1009"/>
      <c r="IK18378" s="1009"/>
      <c r="IL18378" s="1009"/>
      <c r="IM18378" s="1009"/>
    </row>
    <row r="18379" spans="17:247" x14ac:dyDescent="0.25">
      <c r="Q18379" s="1333"/>
      <c r="R18379" s="1333"/>
      <c r="S18379" s="669"/>
      <c r="T18379" s="669"/>
      <c r="U18379" s="669"/>
      <c r="AG18379" s="873"/>
      <c r="AN18379" s="669"/>
      <c r="IG18379" s="1009"/>
      <c r="IH18379" s="1009"/>
      <c r="II18379" s="1009"/>
      <c r="IJ18379" s="1009"/>
      <c r="IK18379" s="1009"/>
      <c r="IL18379" s="1009"/>
      <c r="IM18379" s="1009"/>
    </row>
    <row r="18380" spans="17:247" x14ac:dyDescent="0.25">
      <c r="Q18380" s="1333"/>
      <c r="R18380" s="1333"/>
      <c r="S18380" s="669"/>
      <c r="T18380" s="669"/>
      <c r="U18380" s="669"/>
      <c r="AG18380" s="873"/>
      <c r="AN18380" s="669"/>
      <c r="IG18380" s="1009"/>
      <c r="IH18380" s="1009"/>
      <c r="II18380" s="1009"/>
      <c r="IJ18380" s="1009"/>
      <c r="IK18380" s="1009"/>
      <c r="IL18380" s="1009"/>
      <c r="IM18380" s="1009"/>
    </row>
    <row r="18381" spans="17:247" x14ac:dyDescent="0.25">
      <c r="Q18381" s="1333"/>
      <c r="R18381" s="1333"/>
      <c r="S18381" s="669"/>
      <c r="T18381" s="669"/>
      <c r="U18381" s="669"/>
      <c r="AG18381" s="873"/>
      <c r="AN18381" s="669"/>
      <c r="IG18381" s="1009"/>
      <c r="IH18381" s="1009"/>
      <c r="II18381" s="1009"/>
      <c r="IJ18381" s="1009"/>
      <c r="IK18381" s="1009"/>
      <c r="IL18381" s="1009"/>
      <c r="IM18381" s="1009"/>
    </row>
    <row r="18382" spans="17:247" x14ac:dyDescent="0.25">
      <c r="Q18382" s="1333"/>
      <c r="R18382" s="1333"/>
      <c r="S18382" s="669"/>
      <c r="T18382" s="669"/>
      <c r="U18382" s="669"/>
      <c r="AG18382" s="873"/>
      <c r="AN18382" s="669"/>
      <c r="IG18382" s="1009"/>
      <c r="IH18382" s="1009"/>
      <c r="II18382" s="1009"/>
      <c r="IJ18382" s="1009"/>
      <c r="IK18382" s="1009"/>
      <c r="IL18382" s="1009"/>
      <c r="IM18382" s="1009"/>
    </row>
    <row r="18383" spans="17:247" x14ac:dyDescent="0.25">
      <c r="Q18383" s="1333"/>
      <c r="R18383" s="1333"/>
      <c r="S18383" s="669"/>
      <c r="T18383" s="669"/>
      <c r="U18383" s="669"/>
      <c r="AG18383" s="873"/>
      <c r="AN18383" s="669"/>
      <c r="IG18383" s="1009"/>
      <c r="IH18383" s="1009"/>
      <c r="II18383" s="1009"/>
      <c r="IJ18383" s="1009"/>
      <c r="IK18383" s="1009"/>
      <c r="IL18383" s="1009"/>
      <c r="IM18383" s="1009"/>
    </row>
    <row r="18384" spans="17:247" x14ac:dyDescent="0.25">
      <c r="Q18384" s="1333"/>
      <c r="R18384" s="1333"/>
      <c r="S18384" s="669"/>
      <c r="T18384" s="669"/>
      <c r="U18384" s="669"/>
      <c r="AG18384" s="873"/>
      <c r="AN18384" s="669"/>
      <c r="IG18384" s="1009"/>
      <c r="IH18384" s="1009"/>
      <c r="II18384" s="1009"/>
      <c r="IJ18384" s="1009"/>
      <c r="IK18384" s="1009"/>
      <c r="IL18384" s="1009"/>
      <c r="IM18384" s="1009"/>
    </row>
    <row r="18385" spans="17:247" x14ac:dyDescent="0.25">
      <c r="Q18385" s="1333"/>
      <c r="R18385" s="1333"/>
      <c r="S18385" s="669"/>
      <c r="T18385" s="669"/>
      <c r="U18385" s="669"/>
      <c r="AG18385" s="873"/>
      <c r="AN18385" s="669"/>
      <c r="IG18385" s="1009"/>
      <c r="IH18385" s="1009"/>
      <c r="II18385" s="1009"/>
      <c r="IJ18385" s="1009"/>
      <c r="IK18385" s="1009"/>
      <c r="IL18385" s="1009"/>
      <c r="IM18385" s="1009"/>
    </row>
    <row r="18386" spans="17:247" x14ac:dyDescent="0.25">
      <c r="Q18386" s="1333"/>
      <c r="R18386" s="1333"/>
      <c r="S18386" s="669"/>
      <c r="T18386" s="669"/>
      <c r="U18386" s="669"/>
      <c r="AG18386" s="873"/>
      <c r="AN18386" s="669"/>
      <c r="IG18386" s="1009"/>
      <c r="IH18386" s="1009"/>
      <c r="II18386" s="1009"/>
      <c r="IJ18386" s="1009"/>
      <c r="IK18386" s="1009"/>
      <c r="IL18386" s="1009"/>
      <c r="IM18386" s="1009"/>
    </row>
    <row r="18387" spans="17:247" x14ac:dyDescent="0.25">
      <c r="Q18387" s="1333"/>
      <c r="R18387" s="1333"/>
      <c r="S18387" s="669"/>
      <c r="T18387" s="669"/>
      <c r="U18387" s="669"/>
      <c r="AG18387" s="873"/>
      <c r="AN18387" s="669"/>
      <c r="IG18387" s="1009"/>
      <c r="IH18387" s="1009"/>
      <c r="II18387" s="1009"/>
      <c r="IJ18387" s="1009"/>
      <c r="IK18387" s="1009"/>
      <c r="IL18387" s="1009"/>
      <c r="IM18387" s="1009"/>
    </row>
    <row r="18388" spans="17:247" x14ac:dyDescent="0.25">
      <c r="Q18388" s="1333"/>
      <c r="R18388" s="1333"/>
      <c r="S18388" s="669"/>
      <c r="T18388" s="669"/>
      <c r="U18388" s="669"/>
      <c r="AG18388" s="873"/>
      <c r="AN18388" s="669"/>
      <c r="IG18388" s="1009"/>
      <c r="IH18388" s="1009"/>
      <c r="II18388" s="1009"/>
      <c r="IJ18388" s="1009"/>
      <c r="IK18388" s="1009"/>
      <c r="IL18388" s="1009"/>
      <c r="IM18388" s="1009"/>
    </row>
    <row r="18389" spans="17:247" x14ac:dyDescent="0.25">
      <c r="Q18389" s="1333"/>
      <c r="R18389" s="1333"/>
      <c r="S18389" s="669"/>
      <c r="T18389" s="669"/>
      <c r="U18389" s="669"/>
      <c r="AG18389" s="873"/>
      <c r="AN18389" s="669"/>
      <c r="IG18389" s="1009"/>
      <c r="IH18389" s="1009"/>
      <c r="II18389" s="1009"/>
      <c r="IJ18389" s="1009"/>
      <c r="IK18389" s="1009"/>
      <c r="IL18389" s="1009"/>
      <c r="IM18389" s="1009"/>
    </row>
    <row r="18390" spans="17:247" x14ac:dyDescent="0.25">
      <c r="Q18390" s="1333"/>
      <c r="R18390" s="1333"/>
      <c r="S18390" s="669"/>
      <c r="T18390" s="669"/>
      <c r="U18390" s="669"/>
      <c r="AG18390" s="873"/>
      <c r="AN18390" s="669"/>
      <c r="IG18390" s="1009"/>
      <c r="IH18390" s="1009"/>
      <c r="II18390" s="1009"/>
      <c r="IJ18390" s="1009"/>
      <c r="IK18390" s="1009"/>
      <c r="IL18390" s="1009"/>
      <c r="IM18390" s="1009"/>
    </row>
    <row r="18391" spans="17:247" x14ac:dyDescent="0.25">
      <c r="Q18391" s="1333"/>
      <c r="R18391" s="1333"/>
      <c r="S18391" s="669"/>
      <c r="T18391" s="669"/>
      <c r="U18391" s="669"/>
      <c r="AG18391" s="873"/>
      <c r="AN18391" s="669"/>
      <c r="IG18391" s="1009"/>
      <c r="IH18391" s="1009"/>
      <c r="II18391" s="1009"/>
      <c r="IJ18391" s="1009"/>
      <c r="IK18391" s="1009"/>
      <c r="IL18391" s="1009"/>
      <c r="IM18391" s="1009"/>
    </row>
    <row r="18392" spans="17:247" x14ac:dyDescent="0.25">
      <c r="Q18392" s="1333"/>
      <c r="R18392" s="1333"/>
      <c r="S18392" s="669"/>
      <c r="T18392" s="669"/>
      <c r="U18392" s="669"/>
      <c r="AG18392" s="873"/>
      <c r="AN18392" s="669"/>
      <c r="IG18392" s="1009"/>
      <c r="IH18392" s="1009"/>
      <c r="II18392" s="1009"/>
      <c r="IJ18392" s="1009"/>
      <c r="IK18392" s="1009"/>
      <c r="IL18392" s="1009"/>
      <c r="IM18392" s="1009"/>
    </row>
    <row r="18393" spans="17:247" x14ac:dyDescent="0.25">
      <c r="Q18393" s="1333"/>
      <c r="R18393" s="1333"/>
      <c r="S18393" s="669"/>
      <c r="T18393" s="669"/>
      <c r="U18393" s="669"/>
      <c r="AG18393" s="873"/>
      <c r="AN18393" s="669"/>
      <c r="IG18393" s="1009"/>
      <c r="IH18393" s="1009"/>
      <c r="II18393" s="1009"/>
      <c r="IJ18393" s="1009"/>
      <c r="IK18393" s="1009"/>
      <c r="IL18393" s="1009"/>
      <c r="IM18393" s="1009"/>
    </row>
    <row r="18394" spans="17:247" x14ac:dyDescent="0.25">
      <c r="Q18394" s="1333"/>
      <c r="R18394" s="1333"/>
      <c r="S18394" s="669"/>
      <c r="T18394" s="669"/>
      <c r="U18394" s="669"/>
      <c r="AG18394" s="873"/>
      <c r="AN18394" s="669"/>
      <c r="IG18394" s="1009"/>
      <c r="IH18394" s="1009"/>
      <c r="II18394" s="1009"/>
      <c r="IJ18394" s="1009"/>
      <c r="IK18394" s="1009"/>
      <c r="IL18394" s="1009"/>
      <c r="IM18394" s="1009"/>
    </row>
    <row r="18395" spans="17:247" x14ac:dyDescent="0.25">
      <c r="Q18395" s="1333"/>
      <c r="R18395" s="1333"/>
      <c r="S18395" s="669"/>
      <c r="T18395" s="669"/>
      <c r="U18395" s="669"/>
      <c r="AG18395" s="873"/>
      <c r="AN18395" s="669"/>
      <c r="IG18395" s="1009"/>
      <c r="IH18395" s="1009"/>
      <c r="II18395" s="1009"/>
      <c r="IJ18395" s="1009"/>
      <c r="IK18395" s="1009"/>
      <c r="IL18395" s="1009"/>
      <c r="IM18395" s="1009"/>
    </row>
    <row r="18396" spans="17:247" x14ac:dyDescent="0.25">
      <c r="Q18396" s="1333"/>
      <c r="R18396" s="1333"/>
      <c r="S18396" s="669"/>
      <c r="T18396" s="669"/>
      <c r="U18396" s="669"/>
      <c r="AG18396" s="873"/>
      <c r="AN18396" s="669"/>
      <c r="IG18396" s="1009"/>
      <c r="IH18396" s="1009"/>
      <c r="II18396" s="1009"/>
      <c r="IJ18396" s="1009"/>
      <c r="IK18396" s="1009"/>
      <c r="IL18396" s="1009"/>
      <c r="IM18396" s="1009"/>
    </row>
    <row r="18397" spans="17:247" x14ac:dyDescent="0.25">
      <c r="Q18397" s="1333"/>
      <c r="R18397" s="1333"/>
      <c r="S18397" s="669"/>
      <c r="T18397" s="669"/>
      <c r="U18397" s="669"/>
      <c r="AG18397" s="873"/>
      <c r="AN18397" s="669"/>
      <c r="IG18397" s="1009"/>
      <c r="IH18397" s="1009"/>
      <c r="II18397" s="1009"/>
      <c r="IJ18397" s="1009"/>
      <c r="IK18397" s="1009"/>
      <c r="IL18397" s="1009"/>
      <c r="IM18397" s="1009"/>
    </row>
    <row r="18398" spans="17:247" x14ac:dyDescent="0.25">
      <c r="Q18398" s="1333"/>
      <c r="R18398" s="1333"/>
      <c r="S18398" s="669"/>
      <c r="T18398" s="669"/>
      <c r="U18398" s="669"/>
      <c r="AG18398" s="873"/>
      <c r="AN18398" s="669"/>
      <c r="IG18398" s="1009"/>
      <c r="IH18398" s="1009"/>
      <c r="II18398" s="1009"/>
      <c r="IJ18398" s="1009"/>
      <c r="IK18398" s="1009"/>
      <c r="IL18398" s="1009"/>
      <c r="IM18398" s="1009"/>
    </row>
    <row r="18399" spans="17:247" x14ac:dyDescent="0.25">
      <c r="Q18399" s="1333"/>
      <c r="R18399" s="1333"/>
      <c r="S18399" s="669"/>
      <c r="T18399" s="669"/>
      <c r="U18399" s="669"/>
      <c r="AG18399" s="873"/>
      <c r="AN18399" s="669"/>
      <c r="IG18399" s="1009"/>
      <c r="IH18399" s="1009"/>
      <c r="II18399" s="1009"/>
      <c r="IJ18399" s="1009"/>
      <c r="IK18399" s="1009"/>
      <c r="IL18399" s="1009"/>
      <c r="IM18399" s="1009"/>
    </row>
    <row r="18400" spans="17:247" x14ac:dyDescent="0.25">
      <c r="Q18400" s="1333"/>
      <c r="R18400" s="1333"/>
      <c r="S18400" s="669"/>
      <c r="T18400" s="669"/>
      <c r="U18400" s="669"/>
      <c r="AG18400" s="873"/>
      <c r="AN18400" s="669"/>
      <c r="IG18400" s="1009"/>
      <c r="IH18400" s="1009"/>
      <c r="II18400" s="1009"/>
      <c r="IJ18400" s="1009"/>
      <c r="IK18400" s="1009"/>
      <c r="IL18400" s="1009"/>
      <c r="IM18400" s="1009"/>
    </row>
    <row r="18401" spans="17:247" x14ac:dyDescent="0.25">
      <c r="Q18401" s="1333"/>
      <c r="R18401" s="1333"/>
      <c r="S18401" s="669"/>
      <c r="T18401" s="669"/>
      <c r="U18401" s="669"/>
      <c r="AG18401" s="873"/>
      <c r="AN18401" s="669"/>
      <c r="IG18401" s="1009"/>
      <c r="IH18401" s="1009"/>
      <c r="II18401" s="1009"/>
      <c r="IJ18401" s="1009"/>
      <c r="IK18401" s="1009"/>
      <c r="IL18401" s="1009"/>
      <c r="IM18401" s="1009"/>
    </row>
    <row r="18402" spans="17:247" x14ac:dyDescent="0.25">
      <c r="Q18402" s="1333"/>
      <c r="R18402" s="1333"/>
      <c r="S18402" s="669"/>
      <c r="T18402" s="669"/>
      <c r="U18402" s="669"/>
      <c r="AG18402" s="873"/>
      <c r="AN18402" s="669"/>
      <c r="IG18402" s="1009"/>
      <c r="IH18402" s="1009"/>
      <c r="II18402" s="1009"/>
      <c r="IJ18402" s="1009"/>
      <c r="IK18402" s="1009"/>
      <c r="IL18402" s="1009"/>
      <c r="IM18402" s="1009"/>
    </row>
    <row r="18403" spans="17:247" x14ac:dyDescent="0.25">
      <c r="Q18403" s="1333"/>
      <c r="R18403" s="1333"/>
      <c r="S18403" s="669"/>
      <c r="T18403" s="669"/>
      <c r="U18403" s="669"/>
      <c r="AG18403" s="873"/>
      <c r="AN18403" s="669"/>
      <c r="IG18403" s="1009"/>
      <c r="IH18403" s="1009"/>
      <c r="II18403" s="1009"/>
      <c r="IJ18403" s="1009"/>
      <c r="IK18403" s="1009"/>
      <c r="IL18403" s="1009"/>
      <c r="IM18403" s="1009"/>
    </row>
    <row r="18404" spans="17:247" x14ac:dyDescent="0.25">
      <c r="Q18404" s="1333"/>
      <c r="R18404" s="1333"/>
      <c r="S18404" s="669"/>
      <c r="T18404" s="669"/>
      <c r="U18404" s="669"/>
      <c r="AG18404" s="873"/>
      <c r="AN18404" s="669"/>
      <c r="IG18404" s="1009"/>
      <c r="IH18404" s="1009"/>
      <c r="II18404" s="1009"/>
      <c r="IJ18404" s="1009"/>
      <c r="IK18404" s="1009"/>
      <c r="IL18404" s="1009"/>
      <c r="IM18404" s="1009"/>
    </row>
    <row r="18405" spans="17:247" x14ac:dyDescent="0.25">
      <c r="Q18405" s="1333"/>
      <c r="R18405" s="1333"/>
      <c r="S18405" s="669"/>
      <c r="T18405" s="669"/>
      <c r="U18405" s="669"/>
      <c r="AG18405" s="873"/>
      <c r="AN18405" s="669"/>
      <c r="IG18405" s="1009"/>
      <c r="IH18405" s="1009"/>
      <c r="II18405" s="1009"/>
      <c r="IJ18405" s="1009"/>
      <c r="IK18405" s="1009"/>
      <c r="IL18405" s="1009"/>
      <c r="IM18405" s="1009"/>
    </row>
    <row r="18406" spans="17:247" x14ac:dyDescent="0.25">
      <c r="Q18406" s="1333"/>
      <c r="R18406" s="1333"/>
      <c r="S18406" s="669"/>
      <c r="T18406" s="669"/>
      <c r="U18406" s="669"/>
      <c r="AG18406" s="873"/>
      <c r="AN18406" s="669"/>
      <c r="IG18406" s="1009"/>
      <c r="IH18406" s="1009"/>
      <c r="II18406" s="1009"/>
      <c r="IJ18406" s="1009"/>
      <c r="IK18406" s="1009"/>
      <c r="IL18406" s="1009"/>
      <c r="IM18406" s="1009"/>
    </row>
    <row r="18407" spans="17:247" x14ac:dyDescent="0.25">
      <c r="Q18407" s="1333"/>
      <c r="R18407" s="1333"/>
      <c r="S18407" s="669"/>
      <c r="T18407" s="669"/>
      <c r="U18407" s="669"/>
      <c r="AG18407" s="873"/>
      <c r="AN18407" s="669"/>
      <c r="IG18407" s="1009"/>
      <c r="IH18407" s="1009"/>
      <c r="II18407" s="1009"/>
      <c r="IJ18407" s="1009"/>
      <c r="IK18407" s="1009"/>
      <c r="IL18407" s="1009"/>
      <c r="IM18407" s="1009"/>
    </row>
    <row r="18408" spans="17:247" x14ac:dyDescent="0.25">
      <c r="Q18408" s="1333"/>
      <c r="R18408" s="1333"/>
      <c r="S18408" s="669"/>
      <c r="T18408" s="669"/>
      <c r="U18408" s="669"/>
      <c r="AG18408" s="873"/>
      <c r="AN18408" s="669"/>
      <c r="IG18408" s="1009"/>
      <c r="IH18408" s="1009"/>
      <c r="II18408" s="1009"/>
      <c r="IJ18408" s="1009"/>
      <c r="IK18408" s="1009"/>
      <c r="IL18408" s="1009"/>
      <c r="IM18408" s="1009"/>
    </row>
    <row r="18409" spans="17:247" x14ac:dyDescent="0.25">
      <c r="Q18409" s="1333"/>
      <c r="R18409" s="1333"/>
      <c r="S18409" s="669"/>
      <c r="T18409" s="669"/>
      <c r="U18409" s="669"/>
      <c r="AG18409" s="873"/>
      <c r="AN18409" s="669"/>
      <c r="IG18409" s="1009"/>
      <c r="IH18409" s="1009"/>
      <c r="II18409" s="1009"/>
      <c r="IJ18409" s="1009"/>
      <c r="IK18409" s="1009"/>
      <c r="IL18409" s="1009"/>
      <c r="IM18409" s="1009"/>
    </row>
    <row r="18410" spans="17:247" x14ac:dyDescent="0.25">
      <c r="Q18410" s="1333"/>
      <c r="R18410" s="1333"/>
      <c r="S18410" s="669"/>
      <c r="T18410" s="669"/>
      <c r="U18410" s="669"/>
      <c r="AG18410" s="873"/>
      <c r="AN18410" s="669"/>
      <c r="IG18410" s="1009"/>
      <c r="IH18410" s="1009"/>
      <c r="II18410" s="1009"/>
      <c r="IJ18410" s="1009"/>
      <c r="IK18410" s="1009"/>
      <c r="IL18410" s="1009"/>
      <c r="IM18410" s="1009"/>
    </row>
    <row r="18411" spans="17:247" x14ac:dyDescent="0.25">
      <c r="Q18411" s="1333"/>
      <c r="R18411" s="1333"/>
      <c r="S18411" s="669"/>
      <c r="T18411" s="669"/>
      <c r="U18411" s="669"/>
      <c r="AG18411" s="873"/>
      <c r="AN18411" s="669"/>
      <c r="IG18411" s="1009"/>
      <c r="IH18411" s="1009"/>
      <c r="II18411" s="1009"/>
      <c r="IJ18411" s="1009"/>
      <c r="IK18411" s="1009"/>
      <c r="IL18411" s="1009"/>
      <c r="IM18411" s="1009"/>
    </row>
    <row r="18412" spans="17:247" x14ac:dyDescent="0.25">
      <c r="Q18412" s="1333"/>
      <c r="R18412" s="1333"/>
      <c r="S18412" s="669"/>
      <c r="T18412" s="669"/>
      <c r="U18412" s="669"/>
      <c r="AG18412" s="873"/>
      <c r="AN18412" s="669"/>
      <c r="IG18412" s="1009"/>
      <c r="IH18412" s="1009"/>
      <c r="II18412" s="1009"/>
      <c r="IJ18412" s="1009"/>
      <c r="IK18412" s="1009"/>
      <c r="IL18412" s="1009"/>
      <c r="IM18412" s="1009"/>
    </row>
    <row r="18413" spans="17:247" x14ac:dyDescent="0.25">
      <c r="Q18413" s="1333"/>
      <c r="R18413" s="1333"/>
      <c r="S18413" s="669"/>
      <c r="T18413" s="669"/>
      <c r="U18413" s="669"/>
      <c r="AG18413" s="873"/>
      <c r="AN18413" s="669"/>
      <c r="IG18413" s="1009"/>
      <c r="IH18413" s="1009"/>
      <c r="II18413" s="1009"/>
      <c r="IJ18413" s="1009"/>
      <c r="IK18413" s="1009"/>
      <c r="IL18413" s="1009"/>
      <c r="IM18413" s="1009"/>
    </row>
    <row r="18414" spans="17:247" x14ac:dyDescent="0.25">
      <c r="Q18414" s="1333"/>
      <c r="R18414" s="1333"/>
      <c r="S18414" s="669"/>
      <c r="T18414" s="669"/>
      <c r="U18414" s="669"/>
      <c r="AG18414" s="873"/>
      <c r="AN18414" s="669"/>
      <c r="IG18414" s="1009"/>
      <c r="IH18414" s="1009"/>
      <c r="II18414" s="1009"/>
      <c r="IJ18414" s="1009"/>
      <c r="IK18414" s="1009"/>
      <c r="IL18414" s="1009"/>
      <c r="IM18414" s="1009"/>
    </row>
    <row r="18415" spans="17:247" x14ac:dyDescent="0.25">
      <c r="Q18415" s="1333"/>
      <c r="R18415" s="1333"/>
      <c r="S18415" s="669"/>
      <c r="T18415" s="669"/>
      <c r="U18415" s="669"/>
      <c r="AG18415" s="873"/>
      <c r="AN18415" s="669"/>
      <c r="IG18415" s="1009"/>
      <c r="IH18415" s="1009"/>
      <c r="II18415" s="1009"/>
      <c r="IJ18415" s="1009"/>
      <c r="IK18415" s="1009"/>
      <c r="IL18415" s="1009"/>
      <c r="IM18415" s="1009"/>
    </row>
    <row r="18416" spans="17:247" x14ac:dyDescent="0.25">
      <c r="Q18416" s="1333"/>
      <c r="R18416" s="1333"/>
      <c r="S18416" s="669"/>
      <c r="T18416" s="669"/>
      <c r="U18416" s="669"/>
      <c r="AG18416" s="873"/>
      <c r="AN18416" s="669"/>
      <c r="IG18416" s="1009"/>
      <c r="IH18416" s="1009"/>
      <c r="II18416" s="1009"/>
      <c r="IJ18416" s="1009"/>
      <c r="IK18416" s="1009"/>
      <c r="IL18416" s="1009"/>
      <c r="IM18416" s="1009"/>
    </row>
    <row r="18417" spans="17:247" x14ac:dyDescent="0.25">
      <c r="Q18417" s="1333"/>
      <c r="R18417" s="1333"/>
      <c r="S18417" s="669"/>
      <c r="T18417" s="669"/>
      <c r="U18417" s="669"/>
      <c r="AG18417" s="873"/>
      <c r="AN18417" s="669"/>
      <c r="IG18417" s="1009"/>
      <c r="IH18417" s="1009"/>
      <c r="II18417" s="1009"/>
      <c r="IJ18417" s="1009"/>
      <c r="IK18417" s="1009"/>
      <c r="IL18417" s="1009"/>
      <c r="IM18417" s="1009"/>
    </row>
    <row r="18418" spans="17:247" x14ac:dyDescent="0.25">
      <c r="Q18418" s="1333"/>
      <c r="R18418" s="1333"/>
      <c r="S18418" s="669"/>
      <c r="T18418" s="669"/>
      <c r="U18418" s="669"/>
      <c r="AG18418" s="873"/>
      <c r="AN18418" s="669"/>
      <c r="IG18418" s="1009"/>
      <c r="IH18418" s="1009"/>
      <c r="II18418" s="1009"/>
      <c r="IJ18418" s="1009"/>
      <c r="IK18418" s="1009"/>
      <c r="IL18418" s="1009"/>
      <c r="IM18418" s="1009"/>
    </row>
    <row r="18419" spans="17:247" x14ac:dyDescent="0.25">
      <c r="Q18419" s="1333"/>
      <c r="R18419" s="1333"/>
      <c r="S18419" s="669"/>
      <c r="T18419" s="669"/>
      <c r="U18419" s="669"/>
      <c r="AG18419" s="873"/>
      <c r="AN18419" s="669"/>
      <c r="IG18419" s="1009"/>
      <c r="IH18419" s="1009"/>
      <c r="II18419" s="1009"/>
      <c r="IJ18419" s="1009"/>
      <c r="IK18419" s="1009"/>
      <c r="IL18419" s="1009"/>
      <c r="IM18419" s="1009"/>
    </row>
    <row r="18420" spans="17:247" x14ac:dyDescent="0.25">
      <c r="Q18420" s="1333"/>
      <c r="R18420" s="1333"/>
      <c r="S18420" s="669"/>
      <c r="T18420" s="669"/>
      <c r="U18420" s="669"/>
      <c r="AG18420" s="873"/>
      <c r="AN18420" s="669"/>
      <c r="IG18420" s="1009"/>
      <c r="IH18420" s="1009"/>
      <c r="II18420" s="1009"/>
      <c r="IJ18420" s="1009"/>
      <c r="IK18420" s="1009"/>
      <c r="IL18420" s="1009"/>
      <c r="IM18420" s="1009"/>
    </row>
    <row r="18421" spans="17:247" x14ac:dyDescent="0.25">
      <c r="Q18421" s="1333"/>
      <c r="R18421" s="1333"/>
      <c r="S18421" s="669"/>
      <c r="T18421" s="669"/>
      <c r="U18421" s="669"/>
      <c r="AG18421" s="873"/>
      <c r="AN18421" s="669"/>
      <c r="IG18421" s="1009"/>
      <c r="IH18421" s="1009"/>
      <c r="II18421" s="1009"/>
      <c r="IJ18421" s="1009"/>
      <c r="IK18421" s="1009"/>
      <c r="IL18421" s="1009"/>
      <c r="IM18421" s="1009"/>
    </row>
    <row r="18422" spans="17:247" x14ac:dyDescent="0.25">
      <c r="Q18422" s="1333"/>
      <c r="R18422" s="1333"/>
      <c r="S18422" s="669"/>
      <c r="T18422" s="669"/>
      <c r="U18422" s="669"/>
      <c r="AG18422" s="873"/>
      <c r="AN18422" s="669"/>
      <c r="IG18422" s="1009"/>
      <c r="IH18422" s="1009"/>
      <c r="II18422" s="1009"/>
      <c r="IJ18422" s="1009"/>
      <c r="IK18422" s="1009"/>
      <c r="IL18422" s="1009"/>
      <c r="IM18422" s="1009"/>
    </row>
    <row r="18423" spans="17:247" x14ac:dyDescent="0.25">
      <c r="Q18423" s="1333"/>
      <c r="R18423" s="1333"/>
      <c r="S18423" s="669"/>
      <c r="T18423" s="669"/>
      <c r="U18423" s="669"/>
      <c r="AG18423" s="873"/>
      <c r="AN18423" s="669"/>
      <c r="IG18423" s="1009"/>
      <c r="IH18423" s="1009"/>
      <c r="II18423" s="1009"/>
      <c r="IJ18423" s="1009"/>
      <c r="IK18423" s="1009"/>
      <c r="IL18423" s="1009"/>
      <c r="IM18423" s="1009"/>
    </row>
    <row r="18424" spans="17:247" x14ac:dyDescent="0.25">
      <c r="Q18424" s="1333"/>
      <c r="R18424" s="1333"/>
      <c r="S18424" s="669"/>
      <c r="T18424" s="669"/>
      <c r="U18424" s="669"/>
      <c r="AG18424" s="873"/>
      <c r="AN18424" s="669"/>
      <c r="IG18424" s="1009"/>
      <c r="IH18424" s="1009"/>
      <c r="II18424" s="1009"/>
      <c r="IJ18424" s="1009"/>
      <c r="IK18424" s="1009"/>
      <c r="IL18424" s="1009"/>
      <c r="IM18424" s="1009"/>
    </row>
    <row r="18425" spans="17:247" x14ac:dyDescent="0.25">
      <c r="Q18425" s="1333"/>
      <c r="R18425" s="1333"/>
      <c r="S18425" s="669"/>
      <c r="T18425" s="669"/>
      <c r="U18425" s="669"/>
      <c r="AG18425" s="873"/>
      <c r="AN18425" s="669"/>
      <c r="IG18425" s="1009"/>
      <c r="IH18425" s="1009"/>
      <c r="II18425" s="1009"/>
      <c r="IJ18425" s="1009"/>
      <c r="IK18425" s="1009"/>
      <c r="IL18425" s="1009"/>
      <c r="IM18425" s="1009"/>
    </row>
    <row r="18426" spans="17:247" x14ac:dyDescent="0.25">
      <c r="Q18426" s="1333"/>
      <c r="R18426" s="1333"/>
      <c r="S18426" s="669"/>
      <c r="T18426" s="669"/>
      <c r="U18426" s="669"/>
      <c r="AG18426" s="873"/>
      <c r="AN18426" s="669"/>
      <c r="IG18426" s="1009"/>
      <c r="IH18426" s="1009"/>
      <c r="II18426" s="1009"/>
      <c r="IJ18426" s="1009"/>
      <c r="IK18426" s="1009"/>
      <c r="IL18426" s="1009"/>
      <c r="IM18426" s="1009"/>
    </row>
    <row r="18427" spans="17:247" x14ac:dyDescent="0.25">
      <c r="Q18427" s="1333"/>
      <c r="R18427" s="1333"/>
      <c r="S18427" s="669"/>
      <c r="T18427" s="669"/>
      <c r="U18427" s="669"/>
      <c r="AG18427" s="873"/>
      <c r="AN18427" s="669"/>
      <c r="IG18427" s="1009"/>
      <c r="IH18427" s="1009"/>
      <c r="II18427" s="1009"/>
      <c r="IJ18427" s="1009"/>
      <c r="IK18427" s="1009"/>
      <c r="IL18427" s="1009"/>
      <c r="IM18427" s="1009"/>
    </row>
    <row r="18428" spans="17:247" x14ac:dyDescent="0.25">
      <c r="Q18428" s="1333"/>
      <c r="R18428" s="1333"/>
      <c r="S18428" s="669"/>
      <c r="T18428" s="669"/>
      <c r="U18428" s="669"/>
      <c r="AG18428" s="873"/>
      <c r="AN18428" s="669"/>
      <c r="IG18428" s="1009"/>
      <c r="IH18428" s="1009"/>
      <c r="II18428" s="1009"/>
      <c r="IJ18428" s="1009"/>
      <c r="IK18428" s="1009"/>
      <c r="IL18428" s="1009"/>
      <c r="IM18428" s="1009"/>
    </row>
    <row r="18429" spans="17:247" x14ac:dyDescent="0.25">
      <c r="Q18429" s="1333"/>
      <c r="R18429" s="1333"/>
      <c r="S18429" s="669"/>
      <c r="T18429" s="669"/>
      <c r="U18429" s="669"/>
      <c r="AG18429" s="873"/>
      <c r="AN18429" s="669"/>
      <c r="IG18429" s="1009"/>
      <c r="IH18429" s="1009"/>
      <c r="II18429" s="1009"/>
      <c r="IJ18429" s="1009"/>
      <c r="IK18429" s="1009"/>
      <c r="IL18429" s="1009"/>
      <c r="IM18429" s="1009"/>
    </row>
    <row r="18430" spans="17:247" x14ac:dyDescent="0.25">
      <c r="Q18430" s="1333"/>
      <c r="R18430" s="1333"/>
      <c r="S18430" s="669"/>
      <c r="T18430" s="669"/>
      <c r="U18430" s="669"/>
      <c r="AG18430" s="873"/>
      <c r="AN18430" s="669"/>
      <c r="IG18430" s="1009"/>
      <c r="IH18430" s="1009"/>
      <c r="II18430" s="1009"/>
      <c r="IJ18430" s="1009"/>
      <c r="IK18430" s="1009"/>
      <c r="IL18430" s="1009"/>
      <c r="IM18430" s="1009"/>
    </row>
    <row r="18431" spans="17:247" x14ac:dyDescent="0.25">
      <c r="Q18431" s="1333"/>
      <c r="R18431" s="1333"/>
      <c r="S18431" s="669"/>
      <c r="T18431" s="669"/>
      <c r="U18431" s="669"/>
      <c r="AG18431" s="873"/>
      <c r="AN18431" s="669"/>
      <c r="IG18431" s="1009"/>
      <c r="IH18431" s="1009"/>
      <c r="II18431" s="1009"/>
      <c r="IJ18431" s="1009"/>
      <c r="IK18431" s="1009"/>
      <c r="IL18431" s="1009"/>
      <c r="IM18431" s="1009"/>
    </row>
    <row r="18432" spans="17:247" x14ac:dyDescent="0.25">
      <c r="Q18432" s="1333"/>
      <c r="R18432" s="1333"/>
      <c r="S18432" s="669"/>
      <c r="T18432" s="669"/>
      <c r="U18432" s="669"/>
      <c r="AG18432" s="873"/>
      <c r="AN18432" s="669"/>
      <c r="IG18432" s="1009"/>
      <c r="IH18432" s="1009"/>
      <c r="II18432" s="1009"/>
      <c r="IJ18432" s="1009"/>
      <c r="IK18432" s="1009"/>
      <c r="IL18432" s="1009"/>
      <c r="IM18432" s="1009"/>
    </row>
    <row r="18433" spans="17:247" x14ac:dyDescent="0.25">
      <c r="Q18433" s="1333"/>
      <c r="R18433" s="1333"/>
      <c r="S18433" s="669"/>
      <c r="T18433" s="669"/>
      <c r="U18433" s="669"/>
      <c r="AG18433" s="873"/>
      <c r="AN18433" s="669"/>
      <c r="IG18433" s="1009"/>
      <c r="IH18433" s="1009"/>
      <c r="II18433" s="1009"/>
      <c r="IJ18433" s="1009"/>
      <c r="IK18433" s="1009"/>
      <c r="IL18433" s="1009"/>
      <c r="IM18433" s="1009"/>
    </row>
    <row r="18434" spans="17:247" x14ac:dyDescent="0.25">
      <c r="Q18434" s="1333"/>
      <c r="R18434" s="1333"/>
      <c r="S18434" s="669"/>
      <c r="T18434" s="669"/>
      <c r="U18434" s="669"/>
      <c r="AG18434" s="873"/>
      <c r="AN18434" s="669"/>
      <c r="IG18434" s="1009"/>
      <c r="IH18434" s="1009"/>
      <c r="II18434" s="1009"/>
      <c r="IJ18434" s="1009"/>
      <c r="IK18434" s="1009"/>
      <c r="IL18434" s="1009"/>
      <c r="IM18434" s="1009"/>
    </row>
    <row r="18435" spans="17:247" x14ac:dyDescent="0.25">
      <c r="Q18435" s="1333"/>
      <c r="R18435" s="1333"/>
      <c r="S18435" s="669"/>
      <c r="T18435" s="669"/>
      <c r="U18435" s="669"/>
      <c r="AG18435" s="873"/>
      <c r="AN18435" s="669"/>
      <c r="IG18435" s="1009"/>
      <c r="IH18435" s="1009"/>
      <c r="II18435" s="1009"/>
      <c r="IJ18435" s="1009"/>
      <c r="IK18435" s="1009"/>
      <c r="IL18435" s="1009"/>
      <c r="IM18435" s="1009"/>
    </row>
    <row r="18436" spans="17:247" x14ac:dyDescent="0.25">
      <c r="Q18436" s="1333"/>
      <c r="R18436" s="1333"/>
      <c r="S18436" s="669"/>
      <c r="T18436" s="669"/>
      <c r="U18436" s="669"/>
      <c r="AG18436" s="873"/>
      <c r="AN18436" s="669"/>
      <c r="IG18436" s="1009"/>
      <c r="IH18436" s="1009"/>
      <c r="II18436" s="1009"/>
      <c r="IJ18436" s="1009"/>
      <c r="IK18436" s="1009"/>
      <c r="IL18436" s="1009"/>
      <c r="IM18436" s="1009"/>
    </row>
    <row r="18437" spans="17:247" x14ac:dyDescent="0.25">
      <c r="Q18437" s="1333"/>
      <c r="R18437" s="1333"/>
      <c r="S18437" s="669"/>
      <c r="T18437" s="669"/>
      <c r="U18437" s="669"/>
      <c r="AG18437" s="873"/>
      <c r="AN18437" s="669"/>
      <c r="IG18437" s="1009"/>
      <c r="IH18437" s="1009"/>
      <c r="II18437" s="1009"/>
      <c r="IJ18437" s="1009"/>
      <c r="IK18437" s="1009"/>
      <c r="IL18437" s="1009"/>
      <c r="IM18437" s="1009"/>
    </row>
    <row r="18438" spans="17:247" x14ac:dyDescent="0.25">
      <c r="Q18438" s="1333"/>
      <c r="R18438" s="1333"/>
      <c r="S18438" s="669"/>
      <c r="T18438" s="669"/>
      <c r="U18438" s="669"/>
      <c r="AG18438" s="873"/>
      <c r="AN18438" s="669"/>
      <c r="IG18438" s="1009"/>
      <c r="IH18438" s="1009"/>
      <c r="II18438" s="1009"/>
      <c r="IJ18438" s="1009"/>
      <c r="IK18438" s="1009"/>
      <c r="IL18438" s="1009"/>
      <c r="IM18438" s="1009"/>
    </row>
    <row r="18439" spans="17:247" x14ac:dyDescent="0.25">
      <c r="Q18439" s="1333"/>
      <c r="R18439" s="1333"/>
      <c r="S18439" s="669"/>
      <c r="T18439" s="669"/>
      <c r="U18439" s="669"/>
      <c r="AG18439" s="873"/>
      <c r="AN18439" s="669"/>
      <c r="IG18439" s="1009"/>
      <c r="IH18439" s="1009"/>
      <c r="II18439" s="1009"/>
      <c r="IJ18439" s="1009"/>
      <c r="IK18439" s="1009"/>
      <c r="IL18439" s="1009"/>
      <c r="IM18439" s="1009"/>
    </row>
    <row r="18440" spans="17:247" x14ac:dyDescent="0.25">
      <c r="Q18440" s="1333"/>
      <c r="R18440" s="1333"/>
      <c r="S18440" s="669"/>
      <c r="T18440" s="669"/>
      <c r="U18440" s="669"/>
      <c r="AG18440" s="873"/>
      <c r="AN18440" s="669"/>
      <c r="IG18440" s="1009"/>
      <c r="IH18440" s="1009"/>
      <c r="II18440" s="1009"/>
      <c r="IJ18440" s="1009"/>
      <c r="IK18440" s="1009"/>
      <c r="IL18440" s="1009"/>
      <c r="IM18440" s="1009"/>
    </row>
    <row r="18441" spans="17:247" x14ac:dyDescent="0.25">
      <c r="Q18441" s="1333"/>
      <c r="R18441" s="1333"/>
      <c r="S18441" s="669"/>
      <c r="T18441" s="669"/>
      <c r="U18441" s="669"/>
      <c r="AG18441" s="873"/>
      <c r="AN18441" s="669"/>
      <c r="IG18441" s="1009"/>
      <c r="IH18441" s="1009"/>
      <c r="II18441" s="1009"/>
      <c r="IJ18441" s="1009"/>
      <c r="IK18441" s="1009"/>
      <c r="IL18441" s="1009"/>
      <c r="IM18441" s="1009"/>
    </row>
    <row r="18442" spans="17:247" x14ac:dyDescent="0.25">
      <c r="Q18442" s="1333"/>
      <c r="R18442" s="1333"/>
      <c r="S18442" s="669"/>
      <c r="T18442" s="669"/>
      <c r="U18442" s="669"/>
      <c r="AG18442" s="873"/>
      <c r="AN18442" s="669"/>
      <c r="IG18442" s="1009"/>
      <c r="IH18442" s="1009"/>
      <c r="II18442" s="1009"/>
      <c r="IJ18442" s="1009"/>
      <c r="IK18442" s="1009"/>
      <c r="IL18442" s="1009"/>
      <c r="IM18442" s="1009"/>
    </row>
    <row r="18443" spans="17:247" x14ac:dyDescent="0.25">
      <c r="Q18443" s="1333"/>
      <c r="R18443" s="1333"/>
      <c r="S18443" s="669"/>
      <c r="T18443" s="669"/>
      <c r="U18443" s="669"/>
      <c r="AG18443" s="873"/>
      <c r="AN18443" s="669"/>
      <c r="IG18443" s="1009"/>
      <c r="IH18443" s="1009"/>
      <c r="II18443" s="1009"/>
      <c r="IJ18443" s="1009"/>
      <c r="IK18443" s="1009"/>
      <c r="IL18443" s="1009"/>
      <c r="IM18443" s="1009"/>
    </row>
    <row r="18444" spans="17:247" x14ac:dyDescent="0.25">
      <c r="Q18444" s="1333"/>
      <c r="R18444" s="1333"/>
      <c r="S18444" s="669"/>
      <c r="T18444" s="669"/>
      <c r="U18444" s="669"/>
      <c r="AG18444" s="873"/>
      <c r="AN18444" s="669"/>
      <c r="IG18444" s="1009"/>
      <c r="IH18444" s="1009"/>
      <c r="II18444" s="1009"/>
      <c r="IJ18444" s="1009"/>
      <c r="IK18444" s="1009"/>
      <c r="IL18444" s="1009"/>
      <c r="IM18444" s="1009"/>
    </row>
    <row r="18445" spans="17:247" x14ac:dyDescent="0.25">
      <c r="Q18445" s="1333"/>
      <c r="R18445" s="1333"/>
      <c r="S18445" s="669"/>
      <c r="T18445" s="669"/>
      <c r="U18445" s="669"/>
      <c r="AG18445" s="873"/>
      <c r="AN18445" s="669"/>
      <c r="IG18445" s="1009"/>
      <c r="IH18445" s="1009"/>
      <c r="II18445" s="1009"/>
      <c r="IJ18445" s="1009"/>
      <c r="IK18445" s="1009"/>
      <c r="IL18445" s="1009"/>
      <c r="IM18445" s="1009"/>
    </row>
    <row r="18446" spans="17:247" x14ac:dyDescent="0.25">
      <c r="Q18446" s="1333"/>
      <c r="R18446" s="1333"/>
      <c r="S18446" s="669"/>
      <c r="T18446" s="669"/>
      <c r="U18446" s="669"/>
      <c r="AG18446" s="873"/>
      <c r="AN18446" s="669"/>
      <c r="IG18446" s="1009"/>
      <c r="IH18446" s="1009"/>
      <c r="II18446" s="1009"/>
      <c r="IJ18446" s="1009"/>
      <c r="IK18446" s="1009"/>
      <c r="IL18446" s="1009"/>
      <c r="IM18446" s="1009"/>
    </row>
    <row r="18447" spans="17:247" x14ac:dyDescent="0.25">
      <c r="Q18447" s="1333"/>
      <c r="R18447" s="1333"/>
      <c r="S18447" s="669"/>
      <c r="T18447" s="669"/>
      <c r="U18447" s="669"/>
      <c r="AG18447" s="873"/>
      <c r="AN18447" s="669"/>
      <c r="IG18447" s="1009"/>
      <c r="IH18447" s="1009"/>
      <c r="II18447" s="1009"/>
      <c r="IJ18447" s="1009"/>
      <c r="IK18447" s="1009"/>
      <c r="IL18447" s="1009"/>
      <c r="IM18447" s="1009"/>
    </row>
    <row r="18448" spans="17:247" x14ac:dyDescent="0.25">
      <c r="Q18448" s="1333"/>
      <c r="R18448" s="1333"/>
      <c r="S18448" s="669"/>
      <c r="T18448" s="669"/>
      <c r="U18448" s="669"/>
      <c r="AG18448" s="873"/>
      <c r="AN18448" s="669"/>
      <c r="IG18448" s="1009"/>
      <c r="IH18448" s="1009"/>
      <c r="II18448" s="1009"/>
      <c r="IJ18448" s="1009"/>
      <c r="IK18448" s="1009"/>
      <c r="IL18448" s="1009"/>
      <c r="IM18448" s="1009"/>
    </row>
    <row r="18449" spans="17:247" x14ac:dyDescent="0.25">
      <c r="Q18449" s="1333"/>
      <c r="R18449" s="1333"/>
      <c r="S18449" s="669"/>
      <c r="T18449" s="669"/>
      <c r="U18449" s="669"/>
      <c r="AG18449" s="873"/>
      <c r="AN18449" s="669"/>
      <c r="IG18449" s="1009"/>
      <c r="IH18449" s="1009"/>
      <c r="II18449" s="1009"/>
      <c r="IJ18449" s="1009"/>
      <c r="IK18449" s="1009"/>
      <c r="IL18449" s="1009"/>
      <c r="IM18449" s="1009"/>
    </row>
    <row r="18450" spans="17:247" x14ac:dyDescent="0.25">
      <c r="Q18450" s="1333"/>
      <c r="R18450" s="1333"/>
      <c r="S18450" s="669"/>
      <c r="T18450" s="669"/>
      <c r="U18450" s="669"/>
      <c r="AG18450" s="873"/>
      <c r="AN18450" s="669"/>
      <c r="IG18450" s="1009"/>
      <c r="IH18450" s="1009"/>
      <c r="II18450" s="1009"/>
      <c r="IJ18450" s="1009"/>
      <c r="IK18450" s="1009"/>
      <c r="IL18450" s="1009"/>
      <c r="IM18450" s="1009"/>
    </row>
    <row r="18451" spans="17:247" x14ac:dyDescent="0.25">
      <c r="Q18451" s="1333"/>
      <c r="R18451" s="1333"/>
      <c r="S18451" s="669"/>
      <c r="T18451" s="669"/>
      <c r="U18451" s="669"/>
      <c r="AG18451" s="873"/>
      <c r="AN18451" s="669"/>
      <c r="IG18451" s="1009"/>
      <c r="IH18451" s="1009"/>
      <c r="II18451" s="1009"/>
      <c r="IJ18451" s="1009"/>
      <c r="IK18451" s="1009"/>
      <c r="IL18451" s="1009"/>
      <c r="IM18451" s="1009"/>
    </row>
    <row r="18452" spans="17:247" x14ac:dyDescent="0.25">
      <c r="Q18452" s="1333"/>
      <c r="R18452" s="1333"/>
      <c r="S18452" s="669"/>
      <c r="T18452" s="669"/>
      <c r="U18452" s="669"/>
      <c r="AG18452" s="873"/>
      <c r="AN18452" s="669"/>
      <c r="IG18452" s="1009"/>
      <c r="IH18452" s="1009"/>
      <c r="II18452" s="1009"/>
      <c r="IJ18452" s="1009"/>
      <c r="IK18452" s="1009"/>
      <c r="IL18452" s="1009"/>
      <c r="IM18452" s="1009"/>
    </row>
    <row r="18453" spans="17:247" x14ac:dyDescent="0.25">
      <c r="Q18453" s="1333"/>
      <c r="R18453" s="1333"/>
      <c r="S18453" s="669"/>
      <c r="T18453" s="669"/>
      <c r="U18453" s="669"/>
      <c r="AG18453" s="873"/>
      <c r="AN18453" s="669"/>
      <c r="IG18453" s="1009"/>
      <c r="IH18453" s="1009"/>
      <c r="II18453" s="1009"/>
      <c r="IJ18453" s="1009"/>
      <c r="IK18453" s="1009"/>
      <c r="IL18453" s="1009"/>
      <c r="IM18453" s="1009"/>
    </row>
    <row r="18454" spans="17:247" x14ac:dyDescent="0.25">
      <c r="Q18454" s="1333"/>
      <c r="R18454" s="1333"/>
      <c r="S18454" s="669"/>
      <c r="T18454" s="669"/>
      <c r="U18454" s="669"/>
      <c r="AG18454" s="873"/>
      <c r="AN18454" s="669"/>
      <c r="IG18454" s="1009"/>
      <c r="IH18454" s="1009"/>
      <c r="II18454" s="1009"/>
      <c r="IJ18454" s="1009"/>
      <c r="IK18454" s="1009"/>
      <c r="IL18454" s="1009"/>
      <c r="IM18454" s="1009"/>
    </row>
    <row r="18455" spans="17:247" x14ac:dyDescent="0.25">
      <c r="Q18455" s="1333"/>
      <c r="R18455" s="1333"/>
      <c r="S18455" s="669"/>
      <c r="T18455" s="669"/>
      <c r="U18455" s="669"/>
      <c r="AG18455" s="873"/>
      <c r="AN18455" s="669"/>
      <c r="IG18455" s="1009"/>
      <c r="IH18455" s="1009"/>
      <c r="II18455" s="1009"/>
      <c r="IJ18455" s="1009"/>
      <c r="IK18455" s="1009"/>
      <c r="IL18455" s="1009"/>
      <c r="IM18455" s="1009"/>
    </row>
    <row r="18456" spans="17:247" x14ac:dyDescent="0.25">
      <c r="Q18456" s="1333"/>
      <c r="R18456" s="1333"/>
      <c r="S18456" s="669"/>
      <c r="T18456" s="669"/>
      <c r="U18456" s="669"/>
      <c r="AG18456" s="873"/>
      <c r="AN18456" s="669"/>
      <c r="IG18456" s="1009"/>
      <c r="IH18456" s="1009"/>
      <c r="II18456" s="1009"/>
      <c r="IJ18456" s="1009"/>
      <c r="IK18456" s="1009"/>
      <c r="IL18456" s="1009"/>
      <c r="IM18456" s="1009"/>
    </row>
    <row r="18457" spans="17:247" x14ac:dyDescent="0.25">
      <c r="Q18457" s="1333"/>
      <c r="R18457" s="1333"/>
      <c r="S18457" s="669"/>
      <c r="T18457" s="669"/>
      <c r="U18457" s="669"/>
      <c r="AG18457" s="873"/>
      <c r="AN18457" s="669"/>
      <c r="IG18457" s="1009"/>
      <c r="IH18457" s="1009"/>
      <c r="II18457" s="1009"/>
      <c r="IJ18457" s="1009"/>
      <c r="IK18457" s="1009"/>
      <c r="IL18457" s="1009"/>
      <c r="IM18457" s="1009"/>
    </row>
    <row r="18458" spans="17:247" x14ac:dyDescent="0.25">
      <c r="Q18458" s="1333"/>
      <c r="R18458" s="1333"/>
      <c r="S18458" s="669"/>
      <c r="T18458" s="669"/>
      <c r="U18458" s="669"/>
      <c r="AG18458" s="873"/>
      <c r="AN18458" s="669"/>
      <c r="IG18458" s="1009"/>
      <c r="IH18458" s="1009"/>
      <c r="II18458" s="1009"/>
      <c r="IJ18458" s="1009"/>
      <c r="IK18458" s="1009"/>
      <c r="IL18458" s="1009"/>
      <c r="IM18458" s="1009"/>
    </row>
    <row r="18459" spans="17:247" x14ac:dyDescent="0.25">
      <c r="Q18459" s="1333"/>
      <c r="R18459" s="1333"/>
      <c r="S18459" s="669"/>
      <c r="T18459" s="669"/>
      <c r="U18459" s="669"/>
      <c r="AG18459" s="873"/>
      <c r="AN18459" s="669"/>
      <c r="IG18459" s="1009"/>
      <c r="IH18459" s="1009"/>
      <c r="II18459" s="1009"/>
      <c r="IJ18459" s="1009"/>
      <c r="IK18459" s="1009"/>
      <c r="IL18459" s="1009"/>
      <c r="IM18459" s="1009"/>
    </row>
    <row r="18460" spans="17:247" x14ac:dyDescent="0.25">
      <c r="Q18460" s="1333"/>
      <c r="R18460" s="1333"/>
      <c r="S18460" s="669"/>
      <c r="T18460" s="669"/>
      <c r="U18460" s="669"/>
      <c r="AG18460" s="873"/>
      <c r="AN18460" s="669"/>
      <c r="IG18460" s="1009"/>
      <c r="IH18460" s="1009"/>
      <c r="II18460" s="1009"/>
      <c r="IJ18460" s="1009"/>
      <c r="IK18460" s="1009"/>
      <c r="IL18460" s="1009"/>
      <c r="IM18460" s="1009"/>
    </row>
    <row r="18461" spans="17:247" x14ac:dyDescent="0.25">
      <c r="Q18461" s="1333"/>
      <c r="R18461" s="1333"/>
      <c r="S18461" s="669"/>
      <c r="T18461" s="669"/>
      <c r="U18461" s="669"/>
      <c r="AG18461" s="873"/>
      <c r="AN18461" s="669"/>
      <c r="IG18461" s="1009"/>
      <c r="IH18461" s="1009"/>
      <c r="II18461" s="1009"/>
      <c r="IJ18461" s="1009"/>
      <c r="IK18461" s="1009"/>
      <c r="IL18461" s="1009"/>
      <c r="IM18461" s="1009"/>
    </row>
    <row r="18462" spans="17:247" x14ac:dyDescent="0.25">
      <c r="Q18462" s="1333"/>
      <c r="R18462" s="1333"/>
      <c r="S18462" s="669"/>
      <c r="T18462" s="669"/>
      <c r="U18462" s="669"/>
      <c r="AG18462" s="873"/>
      <c r="AN18462" s="669"/>
      <c r="IG18462" s="1009"/>
      <c r="IH18462" s="1009"/>
      <c r="II18462" s="1009"/>
      <c r="IJ18462" s="1009"/>
      <c r="IK18462" s="1009"/>
      <c r="IL18462" s="1009"/>
      <c r="IM18462" s="1009"/>
    </row>
    <row r="18463" spans="17:247" x14ac:dyDescent="0.25">
      <c r="Q18463" s="1333"/>
      <c r="R18463" s="1333"/>
      <c r="S18463" s="669"/>
      <c r="T18463" s="669"/>
      <c r="U18463" s="669"/>
      <c r="AG18463" s="873"/>
      <c r="AN18463" s="669"/>
      <c r="IG18463" s="1009"/>
      <c r="IH18463" s="1009"/>
      <c r="II18463" s="1009"/>
      <c r="IJ18463" s="1009"/>
      <c r="IK18463" s="1009"/>
      <c r="IL18463" s="1009"/>
      <c r="IM18463" s="1009"/>
    </row>
    <row r="18464" spans="17:247" x14ac:dyDescent="0.25">
      <c r="Q18464" s="1333"/>
      <c r="R18464" s="1333"/>
      <c r="S18464" s="669"/>
      <c r="T18464" s="669"/>
      <c r="U18464" s="669"/>
      <c r="AG18464" s="873"/>
      <c r="AN18464" s="669"/>
      <c r="IG18464" s="1009"/>
      <c r="IH18464" s="1009"/>
      <c r="II18464" s="1009"/>
      <c r="IJ18464" s="1009"/>
      <c r="IK18464" s="1009"/>
      <c r="IL18464" s="1009"/>
      <c r="IM18464" s="1009"/>
    </row>
    <row r="18465" spans="17:247" x14ac:dyDescent="0.25">
      <c r="Q18465" s="1333"/>
      <c r="R18465" s="1333"/>
      <c r="S18465" s="669"/>
      <c r="T18465" s="669"/>
      <c r="U18465" s="669"/>
      <c r="AG18465" s="873"/>
      <c r="AN18465" s="669"/>
      <c r="IG18465" s="1009"/>
      <c r="IH18465" s="1009"/>
      <c r="II18465" s="1009"/>
      <c r="IJ18465" s="1009"/>
      <c r="IK18465" s="1009"/>
      <c r="IL18465" s="1009"/>
      <c r="IM18465" s="1009"/>
    </row>
    <row r="18466" spans="17:247" x14ac:dyDescent="0.25">
      <c r="Q18466" s="1333"/>
      <c r="R18466" s="1333"/>
      <c r="S18466" s="669"/>
      <c r="T18466" s="669"/>
      <c r="U18466" s="669"/>
      <c r="AG18466" s="873"/>
      <c r="AN18466" s="669"/>
      <c r="IG18466" s="1009"/>
      <c r="IH18466" s="1009"/>
      <c r="II18466" s="1009"/>
      <c r="IJ18466" s="1009"/>
      <c r="IK18466" s="1009"/>
      <c r="IL18466" s="1009"/>
      <c r="IM18466" s="1009"/>
    </row>
    <row r="18467" spans="17:247" x14ac:dyDescent="0.25">
      <c r="Q18467" s="1333"/>
      <c r="R18467" s="1333"/>
      <c r="S18467" s="669"/>
      <c r="T18467" s="669"/>
      <c r="U18467" s="669"/>
      <c r="AG18467" s="873"/>
      <c r="AN18467" s="669"/>
      <c r="IG18467" s="1009"/>
      <c r="IH18467" s="1009"/>
      <c r="II18467" s="1009"/>
      <c r="IJ18467" s="1009"/>
      <c r="IK18467" s="1009"/>
      <c r="IL18467" s="1009"/>
      <c r="IM18467" s="1009"/>
    </row>
    <row r="18468" spans="17:247" x14ac:dyDescent="0.25">
      <c r="Q18468" s="1333"/>
      <c r="R18468" s="1333"/>
      <c r="S18468" s="669"/>
      <c r="T18468" s="669"/>
      <c r="U18468" s="669"/>
      <c r="AG18468" s="873"/>
      <c r="AN18468" s="669"/>
      <c r="IG18468" s="1009"/>
      <c r="IH18468" s="1009"/>
      <c r="II18468" s="1009"/>
      <c r="IJ18468" s="1009"/>
      <c r="IK18468" s="1009"/>
      <c r="IL18468" s="1009"/>
      <c r="IM18468" s="1009"/>
    </row>
    <row r="18469" spans="17:247" x14ac:dyDescent="0.25">
      <c r="Q18469" s="1333"/>
      <c r="R18469" s="1333"/>
      <c r="S18469" s="669"/>
      <c r="T18469" s="669"/>
      <c r="U18469" s="669"/>
      <c r="AG18469" s="873"/>
      <c r="AN18469" s="669"/>
      <c r="IG18469" s="1009"/>
      <c r="IH18469" s="1009"/>
      <c r="II18469" s="1009"/>
      <c r="IJ18469" s="1009"/>
      <c r="IK18469" s="1009"/>
      <c r="IL18469" s="1009"/>
      <c r="IM18469" s="1009"/>
    </row>
    <row r="18470" spans="17:247" x14ac:dyDescent="0.25">
      <c r="Q18470" s="1333"/>
      <c r="R18470" s="1333"/>
      <c r="S18470" s="669"/>
      <c r="T18470" s="669"/>
      <c r="U18470" s="669"/>
      <c r="AG18470" s="873"/>
      <c r="AN18470" s="669"/>
      <c r="IG18470" s="1009"/>
      <c r="IH18470" s="1009"/>
      <c r="II18470" s="1009"/>
      <c r="IJ18470" s="1009"/>
      <c r="IK18470" s="1009"/>
      <c r="IL18470" s="1009"/>
      <c r="IM18470" s="1009"/>
    </row>
    <row r="18471" spans="17:247" x14ac:dyDescent="0.25">
      <c r="Q18471" s="1333"/>
      <c r="R18471" s="1333"/>
      <c r="S18471" s="669"/>
      <c r="T18471" s="669"/>
      <c r="U18471" s="669"/>
      <c r="AG18471" s="873"/>
      <c r="AN18471" s="669"/>
      <c r="IG18471" s="1009"/>
      <c r="IH18471" s="1009"/>
      <c r="II18471" s="1009"/>
      <c r="IJ18471" s="1009"/>
      <c r="IK18471" s="1009"/>
      <c r="IL18471" s="1009"/>
      <c r="IM18471" s="1009"/>
    </row>
    <row r="18472" spans="17:247" x14ac:dyDescent="0.25">
      <c r="Q18472" s="1333"/>
      <c r="R18472" s="1333"/>
      <c r="S18472" s="669"/>
      <c r="T18472" s="669"/>
      <c r="U18472" s="669"/>
      <c r="AG18472" s="873"/>
      <c r="AN18472" s="669"/>
      <c r="IG18472" s="1009"/>
      <c r="IH18472" s="1009"/>
      <c r="II18472" s="1009"/>
      <c r="IJ18472" s="1009"/>
      <c r="IK18472" s="1009"/>
      <c r="IL18472" s="1009"/>
      <c r="IM18472" s="1009"/>
    </row>
    <row r="18473" spans="17:247" x14ac:dyDescent="0.25">
      <c r="Q18473" s="1333"/>
      <c r="R18473" s="1333"/>
      <c r="S18473" s="669"/>
      <c r="T18473" s="669"/>
      <c r="U18473" s="669"/>
      <c r="AG18473" s="873"/>
      <c r="AN18473" s="669"/>
      <c r="IG18473" s="1009"/>
      <c r="IH18473" s="1009"/>
      <c r="II18473" s="1009"/>
      <c r="IJ18473" s="1009"/>
      <c r="IK18473" s="1009"/>
      <c r="IL18473" s="1009"/>
      <c r="IM18473" s="1009"/>
    </row>
    <row r="18474" spans="17:247" x14ac:dyDescent="0.25">
      <c r="Q18474" s="1333"/>
      <c r="R18474" s="1333"/>
      <c r="S18474" s="669"/>
      <c r="T18474" s="669"/>
      <c r="U18474" s="669"/>
      <c r="AG18474" s="873"/>
      <c r="AN18474" s="669"/>
      <c r="IG18474" s="1009"/>
      <c r="IH18474" s="1009"/>
      <c r="II18474" s="1009"/>
      <c r="IJ18474" s="1009"/>
      <c r="IK18474" s="1009"/>
      <c r="IL18474" s="1009"/>
      <c r="IM18474" s="1009"/>
    </row>
    <row r="18475" spans="17:247" x14ac:dyDescent="0.25">
      <c r="Q18475" s="1333"/>
      <c r="R18475" s="1333"/>
      <c r="S18475" s="669"/>
      <c r="T18475" s="669"/>
      <c r="U18475" s="669"/>
      <c r="AG18475" s="873"/>
      <c r="AN18475" s="669"/>
      <c r="IG18475" s="1009"/>
      <c r="IH18475" s="1009"/>
      <c r="II18475" s="1009"/>
      <c r="IJ18475" s="1009"/>
      <c r="IK18475" s="1009"/>
      <c r="IL18475" s="1009"/>
      <c r="IM18475" s="1009"/>
    </row>
    <row r="18476" spans="17:247" x14ac:dyDescent="0.25">
      <c r="Q18476" s="1333"/>
      <c r="R18476" s="1333"/>
      <c r="S18476" s="669"/>
      <c r="T18476" s="669"/>
      <c r="U18476" s="669"/>
      <c r="AG18476" s="873"/>
      <c r="AN18476" s="669"/>
      <c r="IG18476" s="1009"/>
      <c r="IH18476" s="1009"/>
      <c r="II18476" s="1009"/>
      <c r="IJ18476" s="1009"/>
      <c r="IK18476" s="1009"/>
      <c r="IL18476" s="1009"/>
      <c r="IM18476" s="1009"/>
    </row>
    <row r="18477" spans="17:247" x14ac:dyDescent="0.25">
      <c r="Q18477" s="1333"/>
      <c r="R18477" s="1333"/>
      <c r="S18477" s="669"/>
      <c r="T18477" s="669"/>
      <c r="U18477" s="669"/>
      <c r="AG18477" s="873"/>
      <c r="AN18477" s="669"/>
      <c r="IG18477" s="1009"/>
      <c r="IH18477" s="1009"/>
      <c r="II18477" s="1009"/>
      <c r="IJ18477" s="1009"/>
      <c r="IK18477" s="1009"/>
      <c r="IL18477" s="1009"/>
      <c r="IM18477" s="1009"/>
    </row>
    <row r="18478" spans="17:247" x14ac:dyDescent="0.25">
      <c r="Q18478" s="1333"/>
      <c r="R18478" s="1333"/>
      <c r="S18478" s="669"/>
      <c r="T18478" s="669"/>
      <c r="U18478" s="669"/>
      <c r="AG18478" s="873"/>
      <c r="AN18478" s="669"/>
      <c r="IG18478" s="1009"/>
      <c r="IH18478" s="1009"/>
      <c r="II18478" s="1009"/>
      <c r="IJ18478" s="1009"/>
      <c r="IK18478" s="1009"/>
      <c r="IL18478" s="1009"/>
      <c r="IM18478" s="1009"/>
    </row>
    <row r="18479" spans="17:247" x14ac:dyDescent="0.25">
      <c r="Q18479" s="1333"/>
      <c r="R18479" s="1333"/>
      <c r="S18479" s="669"/>
      <c r="T18479" s="669"/>
      <c r="U18479" s="669"/>
      <c r="AG18479" s="873"/>
      <c r="AN18479" s="669"/>
      <c r="IG18479" s="1009"/>
      <c r="IH18479" s="1009"/>
      <c r="II18479" s="1009"/>
      <c r="IJ18479" s="1009"/>
      <c r="IK18479" s="1009"/>
      <c r="IL18479" s="1009"/>
      <c r="IM18479" s="1009"/>
    </row>
    <row r="18480" spans="17:247" x14ac:dyDescent="0.25">
      <c r="Q18480" s="1333"/>
      <c r="R18480" s="1333"/>
      <c r="S18480" s="669"/>
      <c r="T18480" s="669"/>
      <c r="U18480" s="669"/>
      <c r="AG18480" s="873"/>
      <c r="AN18480" s="669"/>
      <c r="IG18480" s="1009"/>
      <c r="IH18480" s="1009"/>
      <c r="II18480" s="1009"/>
      <c r="IJ18480" s="1009"/>
      <c r="IK18480" s="1009"/>
      <c r="IL18480" s="1009"/>
      <c r="IM18480" s="1009"/>
    </row>
    <row r="18481" spans="17:247" x14ac:dyDescent="0.25">
      <c r="Q18481" s="1333"/>
      <c r="R18481" s="1333"/>
      <c r="S18481" s="669"/>
      <c r="T18481" s="669"/>
      <c r="U18481" s="669"/>
      <c r="AG18481" s="873"/>
      <c r="AN18481" s="669"/>
      <c r="IG18481" s="1009"/>
      <c r="IH18481" s="1009"/>
      <c r="II18481" s="1009"/>
      <c r="IJ18481" s="1009"/>
      <c r="IK18481" s="1009"/>
      <c r="IL18481" s="1009"/>
      <c r="IM18481" s="1009"/>
    </row>
    <row r="18482" spans="17:247" x14ac:dyDescent="0.25">
      <c r="Q18482" s="1333"/>
      <c r="R18482" s="1333"/>
      <c r="S18482" s="669"/>
      <c r="T18482" s="669"/>
      <c r="U18482" s="669"/>
      <c r="AG18482" s="873"/>
      <c r="AN18482" s="669"/>
      <c r="IG18482" s="1009"/>
      <c r="IH18482" s="1009"/>
      <c r="II18482" s="1009"/>
      <c r="IJ18482" s="1009"/>
      <c r="IK18482" s="1009"/>
      <c r="IL18482" s="1009"/>
      <c r="IM18482" s="1009"/>
    </row>
    <row r="18483" spans="17:247" x14ac:dyDescent="0.25">
      <c r="Q18483" s="1333"/>
      <c r="R18483" s="1333"/>
      <c r="S18483" s="669"/>
      <c r="T18483" s="669"/>
      <c r="U18483" s="669"/>
      <c r="AG18483" s="873"/>
      <c r="AN18483" s="669"/>
      <c r="IG18483" s="1009"/>
      <c r="IH18483" s="1009"/>
      <c r="II18483" s="1009"/>
      <c r="IJ18483" s="1009"/>
      <c r="IK18483" s="1009"/>
      <c r="IL18483" s="1009"/>
      <c r="IM18483" s="1009"/>
    </row>
    <row r="18484" spans="17:247" x14ac:dyDescent="0.25">
      <c r="Q18484" s="1333"/>
      <c r="R18484" s="1333"/>
      <c r="S18484" s="669"/>
      <c r="T18484" s="669"/>
      <c r="U18484" s="669"/>
      <c r="AG18484" s="873"/>
      <c r="AN18484" s="669"/>
      <c r="IG18484" s="1009"/>
      <c r="IH18484" s="1009"/>
      <c r="II18484" s="1009"/>
      <c r="IJ18484" s="1009"/>
      <c r="IK18484" s="1009"/>
      <c r="IL18484" s="1009"/>
      <c r="IM18484" s="1009"/>
    </row>
    <row r="18485" spans="17:247" x14ac:dyDescent="0.25">
      <c r="Q18485" s="1333"/>
      <c r="R18485" s="1333"/>
      <c r="S18485" s="669"/>
      <c r="T18485" s="669"/>
      <c r="U18485" s="669"/>
      <c r="AG18485" s="873"/>
      <c r="AN18485" s="669"/>
      <c r="IG18485" s="1009"/>
      <c r="IH18485" s="1009"/>
      <c r="II18485" s="1009"/>
      <c r="IJ18485" s="1009"/>
      <c r="IK18485" s="1009"/>
      <c r="IL18485" s="1009"/>
      <c r="IM18485" s="1009"/>
    </row>
    <row r="18486" spans="17:247" x14ac:dyDescent="0.25">
      <c r="Q18486" s="1333"/>
      <c r="R18486" s="1333"/>
      <c r="S18486" s="669"/>
      <c r="T18486" s="669"/>
      <c r="U18486" s="669"/>
      <c r="AG18486" s="873"/>
      <c r="AN18486" s="669"/>
      <c r="IG18486" s="1009"/>
      <c r="IH18486" s="1009"/>
      <c r="II18486" s="1009"/>
      <c r="IJ18486" s="1009"/>
      <c r="IK18486" s="1009"/>
      <c r="IL18486" s="1009"/>
      <c r="IM18486" s="1009"/>
    </row>
    <row r="18487" spans="17:247" x14ac:dyDescent="0.25">
      <c r="Q18487" s="1333"/>
      <c r="R18487" s="1333"/>
      <c r="S18487" s="669"/>
      <c r="T18487" s="669"/>
      <c r="U18487" s="669"/>
      <c r="AG18487" s="873"/>
      <c r="AN18487" s="669"/>
      <c r="IG18487" s="1009"/>
      <c r="IH18487" s="1009"/>
      <c r="II18487" s="1009"/>
      <c r="IJ18487" s="1009"/>
      <c r="IK18487" s="1009"/>
      <c r="IL18487" s="1009"/>
      <c r="IM18487" s="1009"/>
    </row>
    <row r="18488" spans="17:247" x14ac:dyDescent="0.25">
      <c r="Q18488" s="1333"/>
      <c r="R18488" s="1333"/>
      <c r="S18488" s="669"/>
      <c r="T18488" s="669"/>
      <c r="U18488" s="669"/>
      <c r="AG18488" s="873"/>
      <c r="AN18488" s="669"/>
      <c r="IG18488" s="1009"/>
      <c r="IH18488" s="1009"/>
      <c r="II18488" s="1009"/>
      <c r="IJ18488" s="1009"/>
      <c r="IK18488" s="1009"/>
      <c r="IL18488" s="1009"/>
      <c r="IM18488" s="1009"/>
    </row>
    <row r="18489" spans="17:247" x14ac:dyDescent="0.25">
      <c r="Q18489" s="1333"/>
      <c r="R18489" s="1333"/>
      <c r="S18489" s="669"/>
      <c r="T18489" s="669"/>
      <c r="U18489" s="669"/>
      <c r="AG18489" s="873"/>
      <c r="AN18489" s="669"/>
      <c r="IG18489" s="1009"/>
      <c r="IH18489" s="1009"/>
      <c r="II18489" s="1009"/>
      <c r="IJ18489" s="1009"/>
      <c r="IK18489" s="1009"/>
      <c r="IL18489" s="1009"/>
      <c r="IM18489" s="1009"/>
    </row>
    <row r="18490" spans="17:247" x14ac:dyDescent="0.25">
      <c r="Q18490" s="1333"/>
      <c r="R18490" s="1333"/>
      <c r="S18490" s="669"/>
      <c r="T18490" s="669"/>
      <c r="U18490" s="669"/>
      <c r="AG18490" s="873"/>
      <c r="AN18490" s="669"/>
      <c r="IG18490" s="1009"/>
      <c r="IH18490" s="1009"/>
      <c r="II18490" s="1009"/>
      <c r="IJ18490" s="1009"/>
      <c r="IK18490" s="1009"/>
      <c r="IL18490" s="1009"/>
      <c r="IM18490" s="1009"/>
    </row>
    <row r="18491" spans="17:247" x14ac:dyDescent="0.25">
      <c r="Q18491" s="1333"/>
      <c r="R18491" s="1333"/>
      <c r="S18491" s="669"/>
      <c r="T18491" s="669"/>
      <c r="U18491" s="669"/>
      <c r="AG18491" s="873"/>
      <c r="AN18491" s="669"/>
      <c r="IG18491" s="1009"/>
      <c r="IH18491" s="1009"/>
      <c r="II18491" s="1009"/>
      <c r="IJ18491" s="1009"/>
      <c r="IK18491" s="1009"/>
      <c r="IL18491" s="1009"/>
      <c r="IM18491" s="1009"/>
    </row>
    <row r="18492" spans="17:247" x14ac:dyDescent="0.25">
      <c r="Q18492" s="1333"/>
      <c r="R18492" s="1333"/>
      <c r="S18492" s="669"/>
      <c r="T18492" s="669"/>
      <c r="U18492" s="669"/>
      <c r="AG18492" s="873"/>
      <c r="AN18492" s="669"/>
      <c r="IG18492" s="1009"/>
      <c r="IH18492" s="1009"/>
      <c r="II18492" s="1009"/>
      <c r="IJ18492" s="1009"/>
      <c r="IK18492" s="1009"/>
      <c r="IL18492" s="1009"/>
      <c r="IM18492" s="1009"/>
    </row>
    <row r="18493" spans="17:247" x14ac:dyDescent="0.25">
      <c r="Q18493" s="1333"/>
      <c r="R18493" s="1333"/>
      <c r="S18493" s="669"/>
      <c r="T18493" s="669"/>
      <c r="U18493" s="669"/>
      <c r="AG18493" s="873"/>
      <c r="AN18493" s="669"/>
      <c r="IG18493" s="1009"/>
      <c r="IH18493" s="1009"/>
      <c r="II18493" s="1009"/>
      <c r="IJ18493" s="1009"/>
      <c r="IK18493" s="1009"/>
      <c r="IL18493" s="1009"/>
      <c r="IM18493" s="1009"/>
    </row>
    <row r="18494" spans="17:247" x14ac:dyDescent="0.25">
      <c r="Q18494" s="1333"/>
      <c r="R18494" s="1333"/>
      <c r="S18494" s="669"/>
      <c r="T18494" s="669"/>
      <c r="U18494" s="669"/>
      <c r="AG18494" s="873"/>
      <c r="AN18494" s="669"/>
      <c r="IG18494" s="1009"/>
      <c r="IH18494" s="1009"/>
      <c r="II18494" s="1009"/>
      <c r="IJ18494" s="1009"/>
      <c r="IK18494" s="1009"/>
      <c r="IL18494" s="1009"/>
      <c r="IM18494" s="1009"/>
    </row>
    <row r="18495" spans="17:247" x14ac:dyDescent="0.25">
      <c r="Q18495" s="1333"/>
      <c r="R18495" s="1333"/>
      <c r="S18495" s="669"/>
      <c r="T18495" s="669"/>
      <c r="U18495" s="669"/>
      <c r="AG18495" s="873"/>
      <c r="AN18495" s="669"/>
      <c r="IG18495" s="1009"/>
      <c r="IH18495" s="1009"/>
      <c r="II18495" s="1009"/>
      <c r="IJ18495" s="1009"/>
      <c r="IK18495" s="1009"/>
      <c r="IL18495" s="1009"/>
      <c r="IM18495" s="1009"/>
    </row>
    <row r="18496" spans="17:247" x14ac:dyDescent="0.25">
      <c r="Q18496" s="1333"/>
      <c r="R18496" s="1333"/>
      <c r="S18496" s="669"/>
      <c r="T18496" s="669"/>
      <c r="U18496" s="669"/>
      <c r="AG18496" s="873"/>
      <c r="AN18496" s="669"/>
      <c r="IG18496" s="1009"/>
      <c r="IH18496" s="1009"/>
      <c r="II18496" s="1009"/>
      <c r="IJ18496" s="1009"/>
      <c r="IK18496" s="1009"/>
      <c r="IL18496" s="1009"/>
      <c r="IM18496" s="1009"/>
    </row>
    <row r="18497" spans="17:247" x14ac:dyDescent="0.25">
      <c r="Q18497" s="1333"/>
      <c r="R18497" s="1333"/>
      <c r="S18497" s="669"/>
      <c r="T18497" s="669"/>
      <c r="U18497" s="669"/>
      <c r="AG18497" s="873"/>
      <c r="AN18497" s="669"/>
      <c r="IG18497" s="1009"/>
      <c r="IH18497" s="1009"/>
      <c r="II18497" s="1009"/>
      <c r="IJ18497" s="1009"/>
      <c r="IK18497" s="1009"/>
      <c r="IL18497" s="1009"/>
      <c r="IM18497" s="1009"/>
    </row>
    <row r="18498" spans="17:247" x14ac:dyDescent="0.25">
      <c r="Q18498" s="1333"/>
      <c r="R18498" s="1333"/>
      <c r="S18498" s="669"/>
      <c r="T18498" s="669"/>
      <c r="U18498" s="669"/>
      <c r="AG18498" s="873"/>
      <c r="AN18498" s="669"/>
      <c r="IG18498" s="1009"/>
      <c r="IH18498" s="1009"/>
      <c r="II18498" s="1009"/>
      <c r="IJ18498" s="1009"/>
      <c r="IK18498" s="1009"/>
      <c r="IL18498" s="1009"/>
      <c r="IM18498" s="1009"/>
    </row>
    <row r="18499" spans="17:247" x14ac:dyDescent="0.25">
      <c r="Q18499" s="1333"/>
      <c r="R18499" s="1333"/>
      <c r="S18499" s="669"/>
      <c r="T18499" s="669"/>
      <c r="U18499" s="669"/>
      <c r="AG18499" s="873"/>
      <c r="AN18499" s="669"/>
      <c r="IG18499" s="1009"/>
      <c r="IH18499" s="1009"/>
      <c r="II18499" s="1009"/>
      <c r="IJ18499" s="1009"/>
      <c r="IK18499" s="1009"/>
      <c r="IL18499" s="1009"/>
      <c r="IM18499" s="1009"/>
    </row>
    <row r="18500" spans="17:247" x14ac:dyDescent="0.25">
      <c r="Q18500" s="1333"/>
      <c r="R18500" s="1333"/>
      <c r="S18500" s="669"/>
      <c r="T18500" s="669"/>
      <c r="U18500" s="669"/>
      <c r="AG18500" s="873"/>
      <c r="AN18500" s="669"/>
      <c r="IG18500" s="1009"/>
      <c r="IH18500" s="1009"/>
      <c r="II18500" s="1009"/>
      <c r="IJ18500" s="1009"/>
      <c r="IK18500" s="1009"/>
      <c r="IL18500" s="1009"/>
      <c r="IM18500" s="1009"/>
    </row>
    <row r="18501" spans="17:247" x14ac:dyDescent="0.25">
      <c r="Q18501" s="1333"/>
      <c r="R18501" s="1333"/>
      <c r="S18501" s="669"/>
      <c r="T18501" s="669"/>
      <c r="U18501" s="669"/>
      <c r="AG18501" s="873"/>
      <c r="AN18501" s="669"/>
      <c r="IG18501" s="1009"/>
      <c r="IH18501" s="1009"/>
      <c r="II18501" s="1009"/>
      <c r="IJ18501" s="1009"/>
      <c r="IK18501" s="1009"/>
      <c r="IL18501" s="1009"/>
      <c r="IM18501" s="1009"/>
    </row>
    <row r="18502" spans="17:247" x14ac:dyDescent="0.25">
      <c r="Q18502" s="1333"/>
      <c r="R18502" s="1333"/>
      <c r="S18502" s="669"/>
      <c r="T18502" s="669"/>
      <c r="U18502" s="669"/>
      <c r="AG18502" s="873"/>
      <c r="AN18502" s="669"/>
      <c r="IG18502" s="1009"/>
      <c r="IH18502" s="1009"/>
      <c r="II18502" s="1009"/>
      <c r="IJ18502" s="1009"/>
      <c r="IK18502" s="1009"/>
      <c r="IL18502" s="1009"/>
      <c r="IM18502" s="1009"/>
    </row>
    <row r="18503" spans="17:247" x14ac:dyDescent="0.25">
      <c r="Q18503" s="1333"/>
      <c r="R18503" s="1333"/>
      <c r="S18503" s="669"/>
      <c r="T18503" s="669"/>
      <c r="U18503" s="669"/>
      <c r="AG18503" s="873"/>
      <c r="AN18503" s="669"/>
      <c r="IG18503" s="1009"/>
      <c r="IH18503" s="1009"/>
      <c r="II18503" s="1009"/>
      <c r="IJ18503" s="1009"/>
      <c r="IK18503" s="1009"/>
      <c r="IL18503" s="1009"/>
      <c r="IM18503" s="1009"/>
    </row>
    <row r="18504" spans="17:247" x14ac:dyDescent="0.25">
      <c r="Q18504" s="1333"/>
      <c r="R18504" s="1333"/>
      <c r="S18504" s="669"/>
      <c r="T18504" s="669"/>
      <c r="U18504" s="669"/>
      <c r="AG18504" s="873"/>
      <c r="AN18504" s="669"/>
      <c r="IG18504" s="1009"/>
      <c r="IH18504" s="1009"/>
      <c r="II18504" s="1009"/>
      <c r="IJ18504" s="1009"/>
      <c r="IK18504" s="1009"/>
      <c r="IL18504" s="1009"/>
      <c r="IM18504" s="1009"/>
    </row>
    <row r="18505" spans="17:247" x14ac:dyDescent="0.25">
      <c r="Q18505" s="1333"/>
      <c r="R18505" s="1333"/>
      <c r="S18505" s="669"/>
      <c r="T18505" s="669"/>
      <c r="U18505" s="669"/>
      <c r="AG18505" s="873"/>
      <c r="AN18505" s="669"/>
      <c r="IG18505" s="1009"/>
      <c r="IH18505" s="1009"/>
      <c r="II18505" s="1009"/>
      <c r="IJ18505" s="1009"/>
      <c r="IK18505" s="1009"/>
      <c r="IL18505" s="1009"/>
      <c r="IM18505" s="1009"/>
    </row>
    <row r="18506" spans="17:247" x14ac:dyDescent="0.25">
      <c r="Q18506" s="1333"/>
      <c r="R18506" s="1333"/>
      <c r="S18506" s="669"/>
      <c r="T18506" s="669"/>
      <c r="U18506" s="669"/>
      <c r="AG18506" s="873"/>
      <c r="AN18506" s="669"/>
      <c r="IG18506" s="1009"/>
      <c r="IH18506" s="1009"/>
      <c r="II18506" s="1009"/>
      <c r="IJ18506" s="1009"/>
      <c r="IK18506" s="1009"/>
      <c r="IL18506" s="1009"/>
      <c r="IM18506" s="1009"/>
    </row>
    <row r="18507" spans="17:247" x14ac:dyDescent="0.25">
      <c r="Q18507" s="1333"/>
      <c r="R18507" s="1333"/>
      <c r="S18507" s="669"/>
      <c r="T18507" s="669"/>
      <c r="U18507" s="669"/>
      <c r="AG18507" s="873"/>
      <c r="AN18507" s="669"/>
      <c r="IG18507" s="1009"/>
      <c r="IH18507" s="1009"/>
      <c r="II18507" s="1009"/>
      <c r="IJ18507" s="1009"/>
      <c r="IK18507" s="1009"/>
      <c r="IL18507" s="1009"/>
      <c r="IM18507" s="1009"/>
    </row>
    <row r="18508" spans="17:247" x14ac:dyDescent="0.25">
      <c r="Q18508" s="1333"/>
      <c r="R18508" s="1333"/>
      <c r="S18508" s="669"/>
      <c r="T18508" s="669"/>
      <c r="U18508" s="669"/>
      <c r="AG18508" s="873"/>
      <c r="AN18508" s="669"/>
      <c r="IG18508" s="1009"/>
      <c r="IH18508" s="1009"/>
      <c r="II18508" s="1009"/>
      <c r="IJ18508" s="1009"/>
      <c r="IK18508" s="1009"/>
      <c r="IL18508" s="1009"/>
      <c r="IM18508" s="1009"/>
    </row>
    <row r="18509" spans="17:247" x14ac:dyDescent="0.25">
      <c r="Q18509" s="1333"/>
      <c r="R18509" s="1333"/>
      <c r="S18509" s="669"/>
      <c r="T18509" s="669"/>
      <c r="U18509" s="669"/>
      <c r="AG18509" s="873"/>
      <c r="AN18509" s="669"/>
      <c r="IG18509" s="1009"/>
      <c r="IH18509" s="1009"/>
      <c r="II18509" s="1009"/>
      <c r="IJ18509" s="1009"/>
      <c r="IK18509" s="1009"/>
      <c r="IL18509" s="1009"/>
      <c r="IM18509" s="1009"/>
    </row>
    <row r="18510" spans="17:247" x14ac:dyDescent="0.25">
      <c r="Q18510" s="1333"/>
      <c r="R18510" s="1333"/>
      <c r="S18510" s="669"/>
      <c r="T18510" s="669"/>
      <c r="U18510" s="669"/>
      <c r="AG18510" s="873"/>
      <c r="AN18510" s="669"/>
      <c r="IG18510" s="1009"/>
      <c r="IH18510" s="1009"/>
      <c r="II18510" s="1009"/>
      <c r="IJ18510" s="1009"/>
      <c r="IK18510" s="1009"/>
      <c r="IL18510" s="1009"/>
      <c r="IM18510" s="1009"/>
    </row>
    <row r="18511" spans="17:247" x14ac:dyDescent="0.25">
      <c r="Q18511" s="1333"/>
      <c r="R18511" s="1333"/>
      <c r="S18511" s="669"/>
      <c r="T18511" s="669"/>
      <c r="U18511" s="669"/>
      <c r="AG18511" s="873"/>
      <c r="AN18511" s="669"/>
      <c r="IG18511" s="1009"/>
      <c r="IH18511" s="1009"/>
      <c r="II18511" s="1009"/>
      <c r="IJ18511" s="1009"/>
      <c r="IK18511" s="1009"/>
      <c r="IL18511" s="1009"/>
      <c r="IM18511" s="1009"/>
    </row>
    <row r="18512" spans="17:247" x14ac:dyDescent="0.25">
      <c r="Q18512" s="1333"/>
      <c r="R18512" s="1333"/>
      <c r="S18512" s="669"/>
      <c r="T18512" s="669"/>
      <c r="U18512" s="669"/>
      <c r="AG18512" s="873"/>
      <c r="AN18512" s="669"/>
      <c r="IG18512" s="1009"/>
      <c r="IH18512" s="1009"/>
      <c r="II18512" s="1009"/>
      <c r="IJ18512" s="1009"/>
      <c r="IK18512" s="1009"/>
      <c r="IL18512" s="1009"/>
      <c r="IM18512" s="1009"/>
    </row>
    <row r="18513" spans="17:247" x14ac:dyDescent="0.25">
      <c r="Q18513" s="1333"/>
      <c r="R18513" s="1333"/>
      <c r="S18513" s="669"/>
      <c r="T18513" s="669"/>
      <c r="U18513" s="669"/>
      <c r="AG18513" s="873"/>
      <c r="AN18513" s="669"/>
      <c r="IG18513" s="1009"/>
      <c r="IH18513" s="1009"/>
      <c r="II18513" s="1009"/>
      <c r="IJ18513" s="1009"/>
      <c r="IK18513" s="1009"/>
      <c r="IL18513" s="1009"/>
      <c r="IM18513" s="1009"/>
    </row>
    <row r="18514" spans="17:247" x14ac:dyDescent="0.25">
      <c r="Q18514" s="1333"/>
      <c r="R18514" s="1333"/>
      <c r="S18514" s="669"/>
      <c r="T18514" s="669"/>
      <c r="U18514" s="669"/>
      <c r="AG18514" s="873"/>
      <c r="AN18514" s="669"/>
      <c r="IG18514" s="1009"/>
      <c r="IH18514" s="1009"/>
      <c r="II18514" s="1009"/>
      <c r="IJ18514" s="1009"/>
      <c r="IK18514" s="1009"/>
      <c r="IL18514" s="1009"/>
      <c r="IM18514" s="1009"/>
    </row>
    <row r="18515" spans="17:247" x14ac:dyDescent="0.25">
      <c r="Q18515" s="1333"/>
      <c r="R18515" s="1333"/>
      <c r="S18515" s="669"/>
      <c r="T18515" s="669"/>
      <c r="U18515" s="669"/>
      <c r="AG18515" s="873"/>
      <c r="AN18515" s="669"/>
      <c r="IG18515" s="1009"/>
      <c r="IH18515" s="1009"/>
      <c r="II18515" s="1009"/>
      <c r="IJ18515" s="1009"/>
      <c r="IK18515" s="1009"/>
      <c r="IL18515" s="1009"/>
      <c r="IM18515" s="1009"/>
    </row>
    <row r="18516" spans="17:247" x14ac:dyDescent="0.25">
      <c r="Q18516" s="1333"/>
      <c r="R18516" s="1333"/>
      <c r="S18516" s="669"/>
      <c r="T18516" s="669"/>
      <c r="U18516" s="669"/>
      <c r="AG18516" s="873"/>
      <c r="AN18516" s="669"/>
      <c r="IG18516" s="1009"/>
      <c r="IH18516" s="1009"/>
      <c r="II18516" s="1009"/>
      <c r="IJ18516" s="1009"/>
      <c r="IK18516" s="1009"/>
      <c r="IL18516" s="1009"/>
      <c r="IM18516" s="1009"/>
    </row>
    <row r="18517" spans="17:247" x14ac:dyDescent="0.25">
      <c r="Q18517" s="1333"/>
      <c r="R18517" s="1333"/>
      <c r="S18517" s="669"/>
      <c r="T18517" s="669"/>
      <c r="U18517" s="669"/>
      <c r="AG18517" s="873"/>
      <c r="AN18517" s="669"/>
      <c r="IG18517" s="1009"/>
      <c r="IH18517" s="1009"/>
      <c r="II18517" s="1009"/>
      <c r="IJ18517" s="1009"/>
      <c r="IK18517" s="1009"/>
      <c r="IL18517" s="1009"/>
      <c r="IM18517" s="1009"/>
    </row>
    <row r="18518" spans="17:247" x14ac:dyDescent="0.25">
      <c r="Q18518" s="1333"/>
      <c r="R18518" s="1333"/>
      <c r="S18518" s="669"/>
      <c r="T18518" s="669"/>
      <c r="U18518" s="669"/>
      <c r="AG18518" s="873"/>
      <c r="AN18518" s="669"/>
      <c r="IG18518" s="1009"/>
      <c r="IH18518" s="1009"/>
      <c r="II18518" s="1009"/>
      <c r="IJ18518" s="1009"/>
      <c r="IK18518" s="1009"/>
      <c r="IL18518" s="1009"/>
      <c r="IM18518" s="1009"/>
    </row>
    <row r="18519" spans="17:247" x14ac:dyDescent="0.25">
      <c r="Q18519" s="1333"/>
      <c r="R18519" s="1333"/>
      <c r="S18519" s="669"/>
      <c r="T18519" s="669"/>
      <c r="U18519" s="669"/>
      <c r="AG18519" s="873"/>
      <c r="AN18519" s="669"/>
      <c r="IG18519" s="1009"/>
      <c r="IH18519" s="1009"/>
      <c r="II18519" s="1009"/>
      <c r="IJ18519" s="1009"/>
      <c r="IK18519" s="1009"/>
      <c r="IL18519" s="1009"/>
      <c r="IM18519" s="1009"/>
    </row>
    <row r="18520" spans="17:247" x14ac:dyDescent="0.25">
      <c r="Q18520" s="1333"/>
      <c r="R18520" s="1333"/>
      <c r="S18520" s="669"/>
      <c r="T18520" s="669"/>
      <c r="U18520" s="669"/>
      <c r="AG18520" s="873"/>
      <c r="AN18520" s="669"/>
      <c r="IG18520" s="1009"/>
      <c r="IH18520" s="1009"/>
      <c r="II18520" s="1009"/>
      <c r="IJ18520" s="1009"/>
      <c r="IK18520" s="1009"/>
      <c r="IL18520" s="1009"/>
      <c r="IM18520" s="1009"/>
    </row>
    <row r="18521" spans="17:247" x14ac:dyDescent="0.25">
      <c r="Q18521" s="1333"/>
      <c r="R18521" s="1333"/>
      <c r="S18521" s="669"/>
      <c r="T18521" s="669"/>
      <c r="U18521" s="669"/>
      <c r="AG18521" s="873"/>
      <c r="AN18521" s="669"/>
      <c r="IG18521" s="1009"/>
      <c r="IH18521" s="1009"/>
      <c r="II18521" s="1009"/>
      <c r="IJ18521" s="1009"/>
      <c r="IK18521" s="1009"/>
      <c r="IL18521" s="1009"/>
      <c r="IM18521" s="1009"/>
    </row>
    <row r="18522" spans="17:247" x14ac:dyDescent="0.25">
      <c r="Q18522" s="1333"/>
      <c r="R18522" s="1333"/>
      <c r="S18522" s="669"/>
      <c r="T18522" s="669"/>
      <c r="U18522" s="669"/>
      <c r="AG18522" s="873"/>
      <c r="AN18522" s="669"/>
      <c r="IG18522" s="1009"/>
      <c r="IH18522" s="1009"/>
      <c r="II18522" s="1009"/>
      <c r="IJ18522" s="1009"/>
      <c r="IK18522" s="1009"/>
      <c r="IL18522" s="1009"/>
      <c r="IM18522" s="1009"/>
    </row>
    <row r="18523" spans="17:247" x14ac:dyDescent="0.25">
      <c r="Q18523" s="1333"/>
      <c r="R18523" s="1333"/>
      <c r="S18523" s="669"/>
      <c r="T18523" s="669"/>
      <c r="U18523" s="669"/>
      <c r="AG18523" s="873"/>
      <c r="AN18523" s="669"/>
      <c r="IG18523" s="1009"/>
      <c r="IH18523" s="1009"/>
      <c r="II18523" s="1009"/>
      <c r="IJ18523" s="1009"/>
      <c r="IK18523" s="1009"/>
      <c r="IL18523" s="1009"/>
      <c r="IM18523" s="1009"/>
    </row>
    <row r="18524" spans="17:247" x14ac:dyDescent="0.25">
      <c r="Q18524" s="1333"/>
      <c r="R18524" s="1333"/>
      <c r="S18524" s="669"/>
      <c r="T18524" s="669"/>
      <c r="U18524" s="669"/>
      <c r="AG18524" s="873"/>
      <c r="AN18524" s="669"/>
      <c r="IG18524" s="1009"/>
      <c r="IH18524" s="1009"/>
      <c r="II18524" s="1009"/>
      <c r="IJ18524" s="1009"/>
      <c r="IK18524" s="1009"/>
      <c r="IL18524" s="1009"/>
      <c r="IM18524" s="1009"/>
    </row>
    <row r="18525" spans="17:247" x14ac:dyDescent="0.25">
      <c r="Q18525" s="1333"/>
      <c r="R18525" s="1333"/>
      <c r="S18525" s="669"/>
      <c r="T18525" s="669"/>
      <c r="U18525" s="669"/>
      <c r="AG18525" s="873"/>
      <c r="AN18525" s="669"/>
      <c r="IG18525" s="1009"/>
      <c r="IH18525" s="1009"/>
      <c r="II18525" s="1009"/>
      <c r="IJ18525" s="1009"/>
      <c r="IK18525" s="1009"/>
      <c r="IL18525" s="1009"/>
      <c r="IM18525" s="1009"/>
    </row>
    <row r="18526" spans="17:247" x14ac:dyDescent="0.25">
      <c r="Q18526" s="1333"/>
      <c r="R18526" s="1333"/>
      <c r="S18526" s="669"/>
      <c r="T18526" s="669"/>
      <c r="U18526" s="669"/>
      <c r="AG18526" s="873"/>
      <c r="AN18526" s="669"/>
      <c r="IG18526" s="1009"/>
      <c r="IH18526" s="1009"/>
      <c r="II18526" s="1009"/>
      <c r="IJ18526" s="1009"/>
      <c r="IK18526" s="1009"/>
      <c r="IL18526" s="1009"/>
      <c r="IM18526" s="1009"/>
    </row>
    <row r="18527" spans="17:247" x14ac:dyDescent="0.25">
      <c r="Q18527" s="1333"/>
      <c r="R18527" s="1333"/>
      <c r="S18527" s="669"/>
      <c r="T18527" s="669"/>
      <c r="U18527" s="669"/>
      <c r="AG18527" s="873"/>
      <c r="AN18527" s="669"/>
      <c r="IG18527" s="1009"/>
      <c r="IH18527" s="1009"/>
      <c r="II18527" s="1009"/>
      <c r="IJ18527" s="1009"/>
      <c r="IK18527" s="1009"/>
      <c r="IL18527" s="1009"/>
      <c r="IM18527" s="1009"/>
    </row>
    <row r="18528" spans="17:247" x14ac:dyDescent="0.25">
      <c r="Q18528" s="1333"/>
      <c r="R18528" s="1333"/>
      <c r="S18528" s="669"/>
      <c r="T18528" s="669"/>
      <c r="U18528" s="669"/>
      <c r="AG18528" s="873"/>
      <c r="AN18528" s="669"/>
      <c r="IG18528" s="1009"/>
      <c r="IH18528" s="1009"/>
      <c r="II18528" s="1009"/>
      <c r="IJ18528" s="1009"/>
      <c r="IK18528" s="1009"/>
      <c r="IL18528" s="1009"/>
      <c r="IM18528" s="1009"/>
    </row>
    <row r="18529" spans="17:247" x14ac:dyDescent="0.25">
      <c r="Q18529" s="1333"/>
      <c r="R18529" s="1333"/>
      <c r="S18529" s="669"/>
      <c r="T18529" s="669"/>
      <c r="U18529" s="669"/>
      <c r="AG18529" s="873"/>
      <c r="AN18529" s="669"/>
      <c r="IG18529" s="1009"/>
      <c r="IH18529" s="1009"/>
      <c r="II18529" s="1009"/>
      <c r="IJ18529" s="1009"/>
      <c r="IK18529" s="1009"/>
      <c r="IL18529" s="1009"/>
      <c r="IM18529" s="1009"/>
    </row>
    <row r="18530" spans="17:247" x14ac:dyDescent="0.25">
      <c r="Q18530" s="1333"/>
      <c r="R18530" s="1333"/>
      <c r="S18530" s="669"/>
      <c r="T18530" s="669"/>
      <c r="U18530" s="669"/>
      <c r="AG18530" s="873"/>
      <c r="AN18530" s="669"/>
      <c r="IG18530" s="1009"/>
      <c r="IH18530" s="1009"/>
      <c r="II18530" s="1009"/>
      <c r="IJ18530" s="1009"/>
      <c r="IK18530" s="1009"/>
      <c r="IL18530" s="1009"/>
      <c r="IM18530" s="1009"/>
    </row>
    <row r="18531" spans="17:247" x14ac:dyDescent="0.25">
      <c r="Q18531" s="1333"/>
      <c r="R18531" s="1333"/>
      <c r="S18531" s="669"/>
      <c r="T18531" s="669"/>
      <c r="U18531" s="669"/>
      <c r="AG18531" s="873"/>
      <c r="AN18531" s="669"/>
      <c r="IG18531" s="1009"/>
      <c r="IH18531" s="1009"/>
      <c r="II18531" s="1009"/>
      <c r="IJ18531" s="1009"/>
      <c r="IK18531" s="1009"/>
      <c r="IL18531" s="1009"/>
      <c r="IM18531" s="1009"/>
    </row>
    <row r="18532" spans="17:247" x14ac:dyDescent="0.25">
      <c r="Q18532" s="1333"/>
      <c r="R18532" s="1333"/>
      <c r="S18532" s="669"/>
      <c r="T18532" s="669"/>
      <c r="U18532" s="669"/>
      <c r="AG18532" s="873"/>
      <c r="AN18532" s="669"/>
      <c r="IG18532" s="1009"/>
      <c r="IH18532" s="1009"/>
      <c r="II18532" s="1009"/>
      <c r="IJ18532" s="1009"/>
      <c r="IK18532" s="1009"/>
      <c r="IL18532" s="1009"/>
      <c r="IM18532" s="1009"/>
    </row>
    <row r="18533" spans="17:247" x14ac:dyDescent="0.25">
      <c r="Q18533" s="1333"/>
      <c r="R18533" s="1333"/>
      <c r="S18533" s="669"/>
      <c r="T18533" s="669"/>
      <c r="U18533" s="669"/>
      <c r="AG18533" s="873"/>
      <c r="AN18533" s="669"/>
      <c r="IG18533" s="1009"/>
      <c r="IH18533" s="1009"/>
      <c r="II18533" s="1009"/>
      <c r="IJ18533" s="1009"/>
      <c r="IK18533" s="1009"/>
      <c r="IL18533" s="1009"/>
      <c r="IM18533" s="1009"/>
    </row>
    <row r="18534" spans="17:247" x14ac:dyDescent="0.25">
      <c r="Q18534" s="1333"/>
      <c r="R18534" s="1333"/>
      <c r="S18534" s="669"/>
      <c r="T18534" s="669"/>
      <c r="U18534" s="669"/>
      <c r="AG18534" s="873"/>
      <c r="AN18534" s="669"/>
      <c r="IG18534" s="1009"/>
      <c r="IH18534" s="1009"/>
      <c r="II18534" s="1009"/>
      <c r="IJ18534" s="1009"/>
      <c r="IK18534" s="1009"/>
      <c r="IL18534" s="1009"/>
      <c r="IM18534" s="1009"/>
    </row>
    <row r="18535" spans="17:247" x14ac:dyDescent="0.25">
      <c r="Q18535" s="1333"/>
      <c r="R18535" s="1333"/>
      <c r="S18535" s="669"/>
      <c r="T18535" s="669"/>
      <c r="U18535" s="669"/>
      <c r="AG18535" s="873"/>
      <c r="AN18535" s="669"/>
      <c r="IG18535" s="1009"/>
      <c r="IH18535" s="1009"/>
      <c r="II18535" s="1009"/>
      <c r="IJ18535" s="1009"/>
      <c r="IK18535" s="1009"/>
      <c r="IL18535" s="1009"/>
      <c r="IM18535" s="1009"/>
    </row>
    <row r="18536" spans="17:247" x14ac:dyDescent="0.25">
      <c r="Q18536" s="1333"/>
      <c r="R18536" s="1333"/>
      <c r="S18536" s="669"/>
      <c r="T18536" s="669"/>
      <c r="U18536" s="669"/>
      <c r="AG18536" s="873"/>
      <c r="AN18536" s="669"/>
      <c r="IG18536" s="1009"/>
      <c r="IH18536" s="1009"/>
      <c r="II18536" s="1009"/>
      <c r="IJ18536" s="1009"/>
      <c r="IK18536" s="1009"/>
      <c r="IL18536" s="1009"/>
      <c r="IM18536" s="1009"/>
    </row>
    <row r="18537" spans="17:247" x14ac:dyDescent="0.25">
      <c r="Q18537" s="1333"/>
      <c r="R18537" s="1333"/>
      <c r="S18537" s="669"/>
      <c r="T18537" s="669"/>
      <c r="U18537" s="669"/>
      <c r="AG18537" s="873"/>
      <c r="AN18537" s="669"/>
      <c r="IG18537" s="1009"/>
      <c r="IH18537" s="1009"/>
      <c r="II18537" s="1009"/>
      <c r="IJ18537" s="1009"/>
      <c r="IK18537" s="1009"/>
      <c r="IL18537" s="1009"/>
      <c r="IM18537" s="1009"/>
    </row>
    <row r="18538" spans="17:247" x14ac:dyDescent="0.25">
      <c r="Q18538" s="1333"/>
      <c r="R18538" s="1333"/>
      <c r="S18538" s="669"/>
      <c r="T18538" s="669"/>
      <c r="U18538" s="669"/>
      <c r="AG18538" s="873"/>
      <c r="AN18538" s="669"/>
      <c r="IG18538" s="1009"/>
      <c r="IH18538" s="1009"/>
      <c r="II18538" s="1009"/>
      <c r="IJ18538" s="1009"/>
      <c r="IK18538" s="1009"/>
      <c r="IL18538" s="1009"/>
      <c r="IM18538" s="1009"/>
    </row>
    <row r="18539" spans="17:247" x14ac:dyDescent="0.25">
      <c r="Q18539" s="1333"/>
      <c r="R18539" s="1333"/>
      <c r="S18539" s="669"/>
      <c r="T18539" s="669"/>
      <c r="U18539" s="669"/>
      <c r="AG18539" s="873"/>
      <c r="AN18539" s="669"/>
      <c r="IG18539" s="1009"/>
      <c r="IH18539" s="1009"/>
      <c r="II18539" s="1009"/>
      <c r="IJ18539" s="1009"/>
      <c r="IK18539" s="1009"/>
      <c r="IL18539" s="1009"/>
      <c r="IM18539" s="1009"/>
    </row>
    <row r="18540" spans="17:247" x14ac:dyDescent="0.25">
      <c r="Q18540" s="1333"/>
      <c r="R18540" s="1333"/>
      <c r="S18540" s="669"/>
      <c r="T18540" s="669"/>
      <c r="U18540" s="669"/>
      <c r="AG18540" s="873"/>
      <c r="AN18540" s="669"/>
      <c r="IG18540" s="1009"/>
      <c r="IH18540" s="1009"/>
      <c r="II18540" s="1009"/>
      <c r="IJ18540" s="1009"/>
      <c r="IK18540" s="1009"/>
      <c r="IL18540" s="1009"/>
      <c r="IM18540" s="1009"/>
    </row>
    <row r="18541" spans="17:247" x14ac:dyDescent="0.25">
      <c r="Q18541" s="1333"/>
      <c r="R18541" s="1333"/>
      <c r="S18541" s="669"/>
      <c r="T18541" s="669"/>
      <c r="U18541" s="669"/>
      <c r="AG18541" s="873"/>
      <c r="AN18541" s="669"/>
      <c r="IG18541" s="1009"/>
      <c r="IH18541" s="1009"/>
      <c r="II18541" s="1009"/>
      <c r="IJ18541" s="1009"/>
      <c r="IK18541" s="1009"/>
      <c r="IL18541" s="1009"/>
      <c r="IM18541" s="1009"/>
    </row>
    <row r="18542" spans="17:247" x14ac:dyDescent="0.25">
      <c r="Q18542" s="1333"/>
      <c r="R18542" s="1333"/>
      <c r="S18542" s="669"/>
      <c r="T18542" s="669"/>
      <c r="U18542" s="669"/>
      <c r="AG18542" s="873"/>
      <c r="AN18542" s="669"/>
      <c r="IG18542" s="1009"/>
      <c r="IH18542" s="1009"/>
      <c r="II18542" s="1009"/>
      <c r="IJ18542" s="1009"/>
      <c r="IK18542" s="1009"/>
      <c r="IL18542" s="1009"/>
      <c r="IM18542" s="1009"/>
    </row>
    <row r="18543" spans="17:247" x14ac:dyDescent="0.25">
      <c r="Q18543" s="1333"/>
      <c r="R18543" s="1333"/>
      <c r="S18543" s="669"/>
      <c r="T18543" s="669"/>
      <c r="U18543" s="669"/>
      <c r="AG18543" s="873"/>
      <c r="AN18543" s="669"/>
      <c r="IG18543" s="1009"/>
      <c r="IH18543" s="1009"/>
      <c r="II18543" s="1009"/>
      <c r="IJ18543" s="1009"/>
      <c r="IK18543" s="1009"/>
      <c r="IL18543" s="1009"/>
      <c r="IM18543" s="1009"/>
    </row>
    <row r="18544" spans="17:247" x14ac:dyDescent="0.25">
      <c r="Q18544" s="1333"/>
      <c r="R18544" s="1333"/>
      <c r="S18544" s="669"/>
      <c r="T18544" s="669"/>
      <c r="U18544" s="669"/>
      <c r="AG18544" s="873"/>
      <c r="AN18544" s="669"/>
      <c r="IG18544" s="1009"/>
      <c r="IH18544" s="1009"/>
      <c r="II18544" s="1009"/>
      <c r="IJ18544" s="1009"/>
      <c r="IK18544" s="1009"/>
      <c r="IL18544" s="1009"/>
      <c r="IM18544" s="1009"/>
    </row>
    <row r="18545" spans="17:247" x14ac:dyDescent="0.25">
      <c r="Q18545" s="1333"/>
      <c r="R18545" s="1333"/>
      <c r="S18545" s="669"/>
      <c r="T18545" s="669"/>
      <c r="U18545" s="669"/>
      <c r="AG18545" s="873"/>
      <c r="AN18545" s="669"/>
      <c r="IG18545" s="1009"/>
      <c r="IH18545" s="1009"/>
      <c r="II18545" s="1009"/>
      <c r="IJ18545" s="1009"/>
      <c r="IK18545" s="1009"/>
      <c r="IL18545" s="1009"/>
      <c r="IM18545" s="1009"/>
    </row>
    <row r="18546" spans="17:247" x14ac:dyDescent="0.25">
      <c r="Q18546" s="1333"/>
      <c r="R18546" s="1333"/>
      <c r="S18546" s="669"/>
      <c r="T18546" s="669"/>
      <c r="U18546" s="669"/>
      <c r="AG18546" s="873"/>
      <c r="AN18546" s="669"/>
      <c r="IG18546" s="1009"/>
      <c r="IH18546" s="1009"/>
      <c r="II18546" s="1009"/>
      <c r="IJ18546" s="1009"/>
      <c r="IK18546" s="1009"/>
      <c r="IL18546" s="1009"/>
      <c r="IM18546" s="1009"/>
    </row>
    <row r="18547" spans="17:247" x14ac:dyDescent="0.25">
      <c r="Q18547" s="1333"/>
      <c r="R18547" s="1333"/>
      <c r="S18547" s="669"/>
      <c r="T18547" s="669"/>
      <c r="U18547" s="669"/>
      <c r="AG18547" s="873"/>
      <c r="AN18547" s="669"/>
      <c r="IG18547" s="1009"/>
      <c r="IH18547" s="1009"/>
      <c r="II18547" s="1009"/>
      <c r="IJ18547" s="1009"/>
      <c r="IK18547" s="1009"/>
      <c r="IL18547" s="1009"/>
      <c r="IM18547" s="1009"/>
    </row>
    <row r="18548" spans="17:247" x14ac:dyDescent="0.25">
      <c r="Q18548" s="1333"/>
      <c r="R18548" s="1333"/>
      <c r="S18548" s="669"/>
      <c r="T18548" s="669"/>
      <c r="U18548" s="669"/>
      <c r="AG18548" s="873"/>
      <c r="AN18548" s="669"/>
      <c r="IG18548" s="1009"/>
      <c r="IH18548" s="1009"/>
      <c r="II18548" s="1009"/>
      <c r="IJ18548" s="1009"/>
      <c r="IK18548" s="1009"/>
      <c r="IL18548" s="1009"/>
      <c r="IM18548" s="1009"/>
    </row>
    <row r="18549" spans="17:247" x14ac:dyDescent="0.25">
      <c r="Q18549" s="1333"/>
      <c r="R18549" s="1333"/>
      <c r="S18549" s="669"/>
      <c r="T18549" s="669"/>
      <c r="U18549" s="669"/>
      <c r="AG18549" s="873"/>
      <c r="AN18549" s="669"/>
      <c r="IG18549" s="1009"/>
      <c r="IH18549" s="1009"/>
      <c r="II18549" s="1009"/>
      <c r="IJ18549" s="1009"/>
      <c r="IK18549" s="1009"/>
      <c r="IL18549" s="1009"/>
      <c r="IM18549" s="1009"/>
    </row>
    <row r="18550" spans="17:247" x14ac:dyDescent="0.25">
      <c r="Q18550" s="1333"/>
      <c r="R18550" s="1333"/>
      <c r="S18550" s="669"/>
      <c r="T18550" s="669"/>
      <c r="U18550" s="669"/>
      <c r="AG18550" s="873"/>
      <c r="AN18550" s="669"/>
      <c r="IG18550" s="1009"/>
      <c r="IH18550" s="1009"/>
      <c r="II18550" s="1009"/>
      <c r="IJ18550" s="1009"/>
      <c r="IK18550" s="1009"/>
      <c r="IL18550" s="1009"/>
      <c r="IM18550" s="1009"/>
    </row>
    <row r="18551" spans="17:247" x14ac:dyDescent="0.25">
      <c r="Q18551" s="1333"/>
      <c r="R18551" s="1333"/>
      <c r="S18551" s="669"/>
      <c r="T18551" s="669"/>
      <c r="U18551" s="669"/>
      <c r="AG18551" s="873"/>
      <c r="AN18551" s="669"/>
      <c r="IG18551" s="1009"/>
      <c r="IH18551" s="1009"/>
      <c r="II18551" s="1009"/>
      <c r="IJ18551" s="1009"/>
      <c r="IK18551" s="1009"/>
      <c r="IL18551" s="1009"/>
      <c r="IM18551" s="1009"/>
    </row>
    <row r="18552" spans="17:247" x14ac:dyDescent="0.25">
      <c r="Q18552" s="1333"/>
      <c r="R18552" s="1333"/>
      <c r="S18552" s="669"/>
      <c r="T18552" s="669"/>
      <c r="U18552" s="669"/>
      <c r="AG18552" s="873"/>
      <c r="AN18552" s="669"/>
      <c r="IG18552" s="1009"/>
      <c r="IH18552" s="1009"/>
      <c r="II18552" s="1009"/>
      <c r="IJ18552" s="1009"/>
      <c r="IK18552" s="1009"/>
      <c r="IL18552" s="1009"/>
      <c r="IM18552" s="1009"/>
    </row>
    <row r="18553" spans="17:247" x14ac:dyDescent="0.25">
      <c r="Q18553" s="1333"/>
      <c r="R18553" s="1333"/>
      <c r="S18553" s="669"/>
      <c r="T18553" s="669"/>
      <c r="U18553" s="669"/>
      <c r="AG18553" s="873"/>
      <c r="AN18553" s="669"/>
      <c r="IG18553" s="1009"/>
      <c r="IH18553" s="1009"/>
      <c r="II18553" s="1009"/>
      <c r="IJ18553" s="1009"/>
      <c r="IK18553" s="1009"/>
      <c r="IL18553" s="1009"/>
      <c r="IM18553" s="1009"/>
    </row>
    <row r="18554" spans="17:247" x14ac:dyDescent="0.25">
      <c r="Q18554" s="1333"/>
      <c r="R18554" s="1333"/>
      <c r="S18554" s="669"/>
      <c r="T18554" s="669"/>
      <c r="U18554" s="669"/>
      <c r="AG18554" s="873"/>
      <c r="AN18554" s="669"/>
      <c r="IG18554" s="1009"/>
      <c r="IH18554" s="1009"/>
      <c r="II18554" s="1009"/>
      <c r="IJ18554" s="1009"/>
      <c r="IK18554" s="1009"/>
      <c r="IL18554" s="1009"/>
      <c r="IM18554" s="1009"/>
    </row>
    <row r="18555" spans="17:247" x14ac:dyDescent="0.25">
      <c r="Q18555" s="1333"/>
      <c r="R18555" s="1333"/>
      <c r="S18555" s="669"/>
      <c r="T18555" s="669"/>
      <c r="U18555" s="669"/>
      <c r="AG18555" s="873"/>
      <c r="AN18555" s="669"/>
      <c r="IG18555" s="1009"/>
      <c r="IH18555" s="1009"/>
      <c r="II18555" s="1009"/>
      <c r="IJ18555" s="1009"/>
      <c r="IK18555" s="1009"/>
      <c r="IL18555" s="1009"/>
      <c r="IM18555" s="1009"/>
    </row>
    <row r="18556" spans="17:247" x14ac:dyDescent="0.25">
      <c r="Q18556" s="1333"/>
      <c r="R18556" s="1333"/>
      <c r="S18556" s="669"/>
      <c r="T18556" s="669"/>
      <c r="U18556" s="669"/>
      <c r="AG18556" s="873"/>
      <c r="AN18556" s="669"/>
      <c r="IG18556" s="1009"/>
      <c r="IH18556" s="1009"/>
      <c r="II18556" s="1009"/>
      <c r="IJ18556" s="1009"/>
      <c r="IK18556" s="1009"/>
      <c r="IL18556" s="1009"/>
      <c r="IM18556" s="1009"/>
    </row>
    <row r="18557" spans="17:247" x14ac:dyDescent="0.25">
      <c r="Q18557" s="1333"/>
      <c r="R18557" s="1333"/>
      <c r="S18557" s="669"/>
      <c r="T18557" s="669"/>
      <c r="U18557" s="669"/>
      <c r="AG18557" s="873"/>
      <c r="AN18557" s="669"/>
      <c r="IG18557" s="1009"/>
      <c r="IH18557" s="1009"/>
      <c r="II18557" s="1009"/>
      <c r="IJ18557" s="1009"/>
      <c r="IK18557" s="1009"/>
      <c r="IL18557" s="1009"/>
      <c r="IM18557" s="1009"/>
    </row>
    <row r="18558" spans="17:247" x14ac:dyDescent="0.25">
      <c r="Q18558" s="1333"/>
      <c r="R18558" s="1333"/>
      <c r="S18558" s="669"/>
      <c r="T18558" s="669"/>
      <c r="U18558" s="669"/>
      <c r="AG18558" s="873"/>
      <c r="AN18558" s="669"/>
      <c r="IG18558" s="1009"/>
      <c r="IH18558" s="1009"/>
      <c r="II18558" s="1009"/>
      <c r="IJ18558" s="1009"/>
      <c r="IK18558" s="1009"/>
      <c r="IL18558" s="1009"/>
      <c r="IM18558" s="1009"/>
    </row>
    <row r="18559" spans="17:247" x14ac:dyDescent="0.25">
      <c r="Q18559" s="1333"/>
      <c r="R18559" s="1333"/>
      <c r="S18559" s="669"/>
      <c r="T18559" s="669"/>
      <c r="U18559" s="669"/>
      <c r="AG18559" s="873"/>
      <c r="AN18559" s="669"/>
      <c r="IG18559" s="1009"/>
      <c r="IH18559" s="1009"/>
      <c r="II18559" s="1009"/>
      <c r="IJ18559" s="1009"/>
      <c r="IK18559" s="1009"/>
      <c r="IL18559" s="1009"/>
      <c r="IM18559" s="1009"/>
    </row>
    <row r="18560" spans="17:247" x14ac:dyDescent="0.25">
      <c r="Q18560" s="1333"/>
      <c r="R18560" s="1333"/>
      <c r="S18560" s="669"/>
      <c r="T18560" s="669"/>
      <c r="U18560" s="669"/>
      <c r="AG18560" s="873"/>
      <c r="AN18560" s="669"/>
      <c r="IG18560" s="1009"/>
      <c r="IH18560" s="1009"/>
      <c r="II18560" s="1009"/>
      <c r="IJ18560" s="1009"/>
      <c r="IK18560" s="1009"/>
      <c r="IL18560" s="1009"/>
      <c r="IM18560" s="1009"/>
    </row>
    <row r="18561" spans="17:247" x14ac:dyDescent="0.25">
      <c r="Q18561" s="1333"/>
      <c r="R18561" s="1333"/>
      <c r="S18561" s="669"/>
      <c r="T18561" s="669"/>
      <c r="U18561" s="669"/>
      <c r="AG18561" s="873"/>
      <c r="AN18561" s="669"/>
      <c r="IG18561" s="1009"/>
      <c r="IH18561" s="1009"/>
      <c r="II18561" s="1009"/>
      <c r="IJ18561" s="1009"/>
      <c r="IK18561" s="1009"/>
      <c r="IL18561" s="1009"/>
      <c r="IM18561" s="1009"/>
    </row>
    <row r="18562" spans="17:247" x14ac:dyDescent="0.25">
      <c r="Q18562" s="1333"/>
      <c r="R18562" s="1333"/>
      <c r="S18562" s="669"/>
      <c r="T18562" s="669"/>
      <c r="U18562" s="669"/>
      <c r="AG18562" s="873"/>
      <c r="AN18562" s="669"/>
      <c r="IG18562" s="1009"/>
      <c r="IH18562" s="1009"/>
      <c r="II18562" s="1009"/>
      <c r="IJ18562" s="1009"/>
      <c r="IK18562" s="1009"/>
      <c r="IL18562" s="1009"/>
      <c r="IM18562" s="1009"/>
    </row>
    <row r="18563" spans="17:247" x14ac:dyDescent="0.25">
      <c r="Q18563" s="1333"/>
      <c r="R18563" s="1333"/>
      <c r="S18563" s="669"/>
      <c r="T18563" s="669"/>
      <c r="U18563" s="669"/>
      <c r="AG18563" s="873"/>
      <c r="AN18563" s="669"/>
      <c r="IG18563" s="1009"/>
      <c r="IH18563" s="1009"/>
      <c r="II18563" s="1009"/>
      <c r="IJ18563" s="1009"/>
      <c r="IK18563" s="1009"/>
      <c r="IL18563" s="1009"/>
      <c r="IM18563" s="1009"/>
    </row>
    <row r="18564" spans="17:247" x14ac:dyDescent="0.25">
      <c r="Q18564" s="1333"/>
      <c r="R18564" s="1333"/>
      <c r="S18564" s="669"/>
      <c r="T18564" s="669"/>
      <c r="U18564" s="669"/>
      <c r="AG18564" s="873"/>
      <c r="AN18564" s="669"/>
      <c r="IG18564" s="1009"/>
      <c r="IH18564" s="1009"/>
      <c r="II18564" s="1009"/>
      <c r="IJ18564" s="1009"/>
      <c r="IK18564" s="1009"/>
      <c r="IL18564" s="1009"/>
      <c r="IM18564" s="1009"/>
    </row>
    <row r="18565" spans="17:247" x14ac:dyDescent="0.25">
      <c r="Q18565" s="1333"/>
      <c r="R18565" s="1333"/>
      <c r="S18565" s="669"/>
      <c r="T18565" s="669"/>
      <c r="U18565" s="669"/>
      <c r="AG18565" s="873"/>
      <c r="AN18565" s="669"/>
      <c r="IG18565" s="1009"/>
      <c r="IH18565" s="1009"/>
      <c r="II18565" s="1009"/>
      <c r="IJ18565" s="1009"/>
      <c r="IK18565" s="1009"/>
      <c r="IL18565" s="1009"/>
      <c r="IM18565" s="1009"/>
    </row>
    <row r="18566" spans="17:247" x14ac:dyDescent="0.25">
      <c r="Q18566" s="1333"/>
      <c r="R18566" s="1333"/>
      <c r="S18566" s="669"/>
      <c r="T18566" s="669"/>
      <c r="U18566" s="669"/>
      <c r="AG18566" s="873"/>
      <c r="AN18566" s="669"/>
      <c r="IG18566" s="1009"/>
      <c r="IH18566" s="1009"/>
      <c r="II18566" s="1009"/>
      <c r="IJ18566" s="1009"/>
      <c r="IK18566" s="1009"/>
      <c r="IL18566" s="1009"/>
      <c r="IM18566" s="1009"/>
    </row>
    <row r="18567" spans="17:247" x14ac:dyDescent="0.25">
      <c r="Q18567" s="1333"/>
      <c r="R18567" s="1333"/>
      <c r="S18567" s="669"/>
      <c r="T18567" s="669"/>
      <c r="U18567" s="669"/>
      <c r="AG18567" s="873"/>
      <c r="AN18567" s="669"/>
      <c r="IG18567" s="1009"/>
      <c r="IH18567" s="1009"/>
      <c r="II18567" s="1009"/>
      <c r="IJ18567" s="1009"/>
      <c r="IK18567" s="1009"/>
      <c r="IL18567" s="1009"/>
      <c r="IM18567" s="1009"/>
    </row>
    <row r="18568" spans="17:247" x14ac:dyDescent="0.25">
      <c r="Q18568" s="1333"/>
      <c r="R18568" s="1333"/>
      <c r="S18568" s="669"/>
      <c r="T18568" s="669"/>
      <c r="U18568" s="669"/>
      <c r="AG18568" s="873"/>
      <c r="AN18568" s="669"/>
      <c r="IG18568" s="1009"/>
      <c r="IH18568" s="1009"/>
      <c r="II18568" s="1009"/>
      <c r="IJ18568" s="1009"/>
      <c r="IK18568" s="1009"/>
      <c r="IL18568" s="1009"/>
      <c r="IM18568" s="1009"/>
    </row>
    <row r="18569" spans="17:247" x14ac:dyDescent="0.25">
      <c r="Q18569" s="1333"/>
      <c r="R18569" s="1333"/>
      <c r="S18569" s="669"/>
      <c r="T18569" s="669"/>
      <c r="U18569" s="669"/>
      <c r="AG18569" s="873"/>
      <c r="AN18569" s="669"/>
      <c r="IG18569" s="1009"/>
      <c r="IH18569" s="1009"/>
      <c r="II18569" s="1009"/>
      <c r="IJ18569" s="1009"/>
      <c r="IK18569" s="1009"/>
      <c r="IL18569" s="1009"/>
      <c r="IM18569" s="1009"/>
    </row>
    <row r="18570" spans="17:247" x14ac:dyDescent="0.25">
      <c r="Q18570" s="1333"/>
      <c r="R18570" s="1333"/>
      <c r="S18570" s="669"/>
      <c r="T18570" s="669"/>
      <c r="U18570" s="669"/>
      <c r="AG18570" s="873"/>
      <c r="AN18570" s="669"/>
      <c r="IG18570" s="1009"/>
      <c r="IH18570" s="1009"/>
      <c r="II18570" s="1009"/>
      <c r="IJ18570" s="1009"/>
      <c r="IK18570" s="1009"/>
      <c r="IL18570" s="1009"/>
      <c r="IM18570" s="1009"/>
    </row>
    <row r="18571" spans="17:247" x14ac:dyDescent="0.25">
      <c r="Q18571" s="1333"/>
      <c r="R18571" s="1333"/>
      <c r="S18571" s="669"/>
      <c r="T18571" s="669"/>
      <c r="U18571" s="669"/>
      <c r="AG18571" s="873"/>
      <c r="AN18571" s="669"/>
      <c r="IG18571" s="1009"/>
      <c r="IH18571" s="1009"/>
      <c r="II18571" s="1009"/>
      <c r="IJ18571" s="1009"/>
      <c r="IK18571" s="1009"/>
      <c r="IL18571" s="1009"/>
      <c r="IM18571" s="1009"/>
    </row>
    <row r="18572" spans="17:247" x14ac:dyDescent="0.25">
      <c r="Q18572" s="1333"/>
      <c r="R18572" s="1333"/>
      <c r="S18572" s="669"/>
      <c r="T18572" s="669"/>
      <c r="U18572" s="669"/>
      <c r="AG18572" s="873"/>
      <c r="AN18572" s="669"/>
      <c r="IG18572" s="1009"/>
      <c r="IH18572" s="1009"/>
      <c r="II18572" s="1009"/>
      <c r="IJ18572" s="1009"/>
      <c r="IK18572" s="1009"/>
      <c r="IL18572" s="1009"/>
      <c r="IM18572" s="1009"/>
    </row>
    <row r="18573" spans="17:247" x14ac:dyDescent="0.25">
      <c r="Q18573" s="1333"/>
      <c r="R18573" s="1333"/>
      <c r="S18573" s="669"/>
      <c r="T18573" s="669"/>
      <c r="U18573" s="669"/>
      <c r="AG18573" s="873"/>
      <c r="AN18573" s="669"/>
      <c r="IG18573" s="1009"/>
      <c r="IH18573" s="1009"/>
      <c r="II18573" s="1009"/>
      <c r="IJ18573" s="1009"/>
      <c r="IK18573" s="1009"/>
      <c r="IL18573" s="1009"/>
      <c r="IM18573" s="1009"/>
    </row>
    <row r="18574" spans="17:247" x14ac:dyDescent="0.25">
      <c r="Q18574" s="1333"/>
      <c r="R18574" s="1333"/>
      <c r="S18574" s="669"/>
      <c r="T18574" s="669"/>
      <c r="U18574" s="669"/>
      <c r="AG18574" s="873"/>
      <c r="AN18574" s="669"/>
      <c r="IG18574" s="1009"/>
      <c r="IH18574" s="1009"/>
      <c r="II18574" s="1009"/>
      <c r="IJ18574" s="1009"/>
      <c r="IK18574" s="1009"/>
      <c r="IL18574" s="1009"/>
      <c r="IM18574" s="1009"/>
    </row>
    <row r="18575" spans="17:247" x14ac:dyDescent="0.25">
      <c r="Q18575" s="1333"/>
      <c r="R18575" s="1333"/>
      <c r="S18575" s="669"/>
      <c r="T18575" s="669"/>
      <c r="U18575" s="669"/>
      <c r="AG18575" s="873"/>
      <c r="AN18575" s="669"/>
      <c r="IG18575" s="1009"/>
      <c r="IH18575" s="1009"/>
      <c r="II18575" s="1009"/>
      <c r="IJ18575" s="1009"/>
      <c r="IK18575" s="1009"/>
      <c r="IL18575" s="1009"/>
      <c r="IM18575" s="1009"/>
    </row>
    <row r="18576" spans="17:247" x14ac:dyDescent="0.25">
      <c r="Q18576" s="1333"/>
      <c r="R18576" s="1333"/>
      <c r="S18576" s="669"/>
      <c r="T18576" s="669"/>
      <c r="U18576" s="669"/>
      <c r="AG18576" s="873"/>
      <c r="AN18576" s="669"/>
      <c r="IG18576" s="1009"/>
      <c r="IH18576" s="1009"/>
      <c r="II18576" s="1009"/>
      <c r="IJ18576" s="1009"/>
      <c r="IK18576" s="1009"/>
      <c r="IL18576" s="1009"/>
      <c r="IM18576" s="1009"/>
    </row>
    <row r="18577" spans="17:247" x14ac:dyDescent="0.25">
      <c r="Q18577" s="1333"/>
      <c r="R18577" s="1333"/>
      <c r="S18577" s="669"/>
      <c r="T18577" s="669"/>
      <c r="U18577" s="669"/>
      <c r="AG18577" s="873"/>
      <c r="AN18577" s="669"/>
      <c r="IG18577" s="1009"/>
      <c r="IH18577" s="1009"/>
      <c r="II18577" s="1009"/>
      <c r="IJ18577" s="1009"/>
      <c r="IK18577" s="1009"/>
      <c r="IL18577" s="1009"/>
      <c r="IM18577" s="1009"/>
    </row>
    <row r="18578" spans="17:247" x14ac:dyDescent="0.25">
      <c r="Q18578" s="1333"/>
      <c r="R18578" s="1333"/>
      <c r="S18578" s="669"/>
      <c r="T18578" s="669"/>
      <c r="U18578" s="669"/>
      <c r="AG18578" s="873"/>
      <c r="AN18578" s="669"/>
      <c r="IG18578" s="1009"/>
      <c r="IH18578" s="1009"/>
      <c r="II18578" s="1009"/>
      <c r="IJ18578" s="1009"/>
      <c r="IK18578" s="1009"/>
      <c r="IL18578" s="1009"/>
      <c r="IM18578" s="1009"/>
    </row>
    <row r="18579" spans="17:247" x14ac:dyDescent="0.25">
      <c r="Q18579" s="1333"/>
      <c r="R18579" s="1333"/>
      <c r="S18579" s="669"/>
      <c r="T18579" s="669"/>
      <c r="U18579" s="669"/>
      <c r="AG18579" s="873"/>
      <c r="AN18579" s="669"/>
      <c r="IG18579" s="1009"/>
      <c r="IH18579" s="1009"/>
      <c r="II18579" s="1009"/>
      <c r="IJ18579" s="1009"/>
      <c r="IK18579" s="1009"/>
      <c r="IL18579" s="1009"/>
      <c r="IM18579" s="1009"/>
    </row>
    <row r="18580" spans="17:247" x14ac:dyDescent="0.25">
      <c r="Q18580" s="1333"/>
      <c r="R18580" s="1333"/>
      <c r="S18580" s="669"/>
      <c r="T18580" s="669"/>
      <c r="U18580" s="669"/>
      <c r="AG18580" s="873"/>
      <c r="AN18580" s="669"/>
      <c r="IG18580" s="1009"/>
      <c r="IH18580" s="1009"/>
      <c r="II18580" s="1009"/>
      <c r="IJ18580" s="1009"/>
      <c r="IK18580" s="1009"/>
      <c r="IL18580" s="1009"/>
      <c r="IM18580" s="1009"/>
    </row>
    <row r="18581" spans="17:247" x14ac:dyDescent="0.25">
      <c r="Q18581" s="1333"/>
      <c r="R18581" s="1333"/>
      <c r="S18581" s="669"/>
      <c r="T18581" s="669"/>
      <c r="U18581" s="669"/>
      <c r="AG18581" s="873"/>
      <c r="AN18581" s="669"/>
      <c r="IG18581" s="1009"/>
      <c r="IH18581" s="1009"/>
      <c r="II18581" s="1009"/>
      <c r="IJ18581" s="1009"/>
      <c r="IK18581" s="1009"/>
      <c r="IL18581" s="1009"/>
      <c r="IM18581" s="1009"/>
    </row>
    <row r="18582" spans="17:247" x14ac:dyDescent="0.25">
      <c r="Q18582" s="1333"/>
      <c r="R18582" s="1333"/>
      <c r="S18582" s="669"/>
      <c r="T18582" s="669"/>
      <c r="U18582" s="669"/>
      <c r="AG18582" s="873"/>
      <c r="AN18582" s="669"/>
      <c r="IG18582" s="1009"/>
      <c r="IH18582" s="1009"/>
      <c r="II18582" s="1009"/>
      <c r="IJ18582" s="1009"/>
      <c r="IK18582" s="1009"/>
      <c r="IL18582" s="1009"/>
      <c r="IM18582" s="1009"/>
    </row>
    <row r="18583" spans="17:247" x14ac:dyDescent="0.25">
      <c r="Q18583" s="1333"/>
      <c r="R18583" s="1333"/>
      <c r="S18583" s="669"/>
      <c r="T18583" s="669"/>
      <c r="U18583" s="669"/>
      <c r="AG18583" s="873"/>
      <c r="AN18583" s="669"/>
      <c r="IG18583" s="1009"/>
      <c r="IH18583" s="1009"/>
      <c r="II18583" s="1009"/>
      <c r="IJ18583" s="1009"/>
      <c r="IK18583" s="1009"/>
      <c r="IL18583" s="1009"/>
      <c r="IM18583" s="1009"/>
    </row>
    <row r="18584" spans="17:247" x14ac:dyDescent="0.25">
      <c r="Q18584" s="1333"/>
      <c r="R18584" s="1333"/>
      <c r="S18584" s="669"/>
      <c r="T18584" s="669"/>
      <c r="U18584" s="669"/>
      <c r="AG18584" s="873"/>
      <c r="AN18584" s="669"/>
      <c r="IG18584" s="1009"/>
      <c r="IH18584" s="1009"/>
      <c r="II18584" s="1009"/>
      <c r="IJ18584" s="1009"/>
      <c r="IK18584" s="1009"/>
      <c r="IL18584" s="1009"/>
      <c r="IM18584" s="1009"/>
    </row>
    <row r="18585" spans="17:247" x14ac:dyDescent="0.25">
      <c r="Q18585" s="1333"/>
      <c r="R18585" s="1333"/>
      <c r="S18585" s="669"/>
      <c r="T18585" s="669"/>
      <c r="U18585" s="669"/>
      <c r="AG18585" s="873"/>
      <c r="AN18585" s="669"/>
      <c r="IG18585" s="1009"/>
      <c r="IH18585" s="1009"/>
      <c r="II18585" s="1009"/>
      <c r="IJ18585" s="1009"/>
      <c r="IK18585" s="1009"/>
      <c r="IL18585" s="1009"/>
      <c r="IM18585" s="1009"/>
    </row>
    <row r="18586" spans="17:247" x14ac:dyDescent="0.25">
      <c r="Q18586" s="1333"/>
      <c r="R18586" s="1333"/>
      <c r="S18586" s="669"/>
      <c r="T18586" s="669"/>
      <c r="U18586" s="669"/>
      <c r="AG18586" s="873"/>
      <c r="AN18586" s="669"/>
      <c r="IG18586" s="1009"/>
      <c r="IH18586" s="1009"/>
      <c r="II18586" s="1009"/>
      <c r="IJ18586" s="1009"/>
      <c r="IK18586" s="1009"/>
      <c r="IL18586" s="1009"/>
      <c r="IM18586" s="1009"/>
    </row>
    <row r="18587" spans="17:247" x14ac:dyDescent="0.25">
      <c r="Q18587" s="1333"/>
      <c r="R18587" s="1333"/>
      <c r="S18587" s="669"/>
      <c r="T18587" s="669"/>
      <c r="U18587" s="669"/>
      <c r="AG18587" s="873"/>
      <c r="AN18587" s="669"/>
      <c r="IG18587" s="1009"/>
      <c r="IH18587" s="1009"/>
      <c r="II18587" s="1009"/>
      <c r="IJ18587" s="1009"/>
      <c r="IK18587" s="1009"/>
      <c r="IL18587" s="1009"/>
      <c r="IM18587" s="1009"/>
    </row>
    <row r="18588" spans="17:247" x14ac:dyDescent="0.25">
      <c r="Q18588" s="1333"/>
      <c r="R18588" s="1333"/>
      <c r="S18588" s="669"/>
      <c r="T18588" s="669"/>
      <c r="U18588" s="669"/>
      <c r="AG18588" s="873"/>
      <c r="AN18588" s="669"/>
      <c r="IG18588" s="1009"/>
      <c r="IH18588" s="1009"/>
      <c r="II18588" s="1009"/>
      <c r="IJ18588" s="1009"/>
      <c r="IK18588" s="1009"/>
      <c r="IL18588" s="1009"/>
      <c r="IM18588" s="1009"/>
    </row>
    <row r="18589" spans="17:247" x14ac:dyDescent="0.25">
      <c r="Q18589" s="1333"/>
      <c r="R18589" s="1333"/>
      <c r="S18589" s="669"/>
      <c r="T18589" s="669"/>
      <c r="U18589" s="669"/>
      <c r="AG18589" s="873"/>
      <c r="AN18589" s="669"/>
      <c r="IG18589" s="1009"/>
      <c r="IH18589" s="1009"/>
      <c r="II18589" s="1009"/>
      <c r="IJ18589" s="1009"/>
      <c r="IK18589" s="1009"/>
      <c r="IL18589" s="1009"/>
      <c r="IM18589" s="1009"/>
    </row>
    <row r="18590" spans="17:247" x14ac:dyDescent="0.25">
      <c r="Q18590" s="1333"/>
      <c r="R18590" s="1333"/>
      <c r="S18590" s="669"/>
      <c r="T18590" s="669"/>
      <c r="U18590" s="669"/>
      <c r="AG18590" s="873"/>
      <c r="AN18590" s="669"/>
      <c r="IG18590" s="1009"/>
      <c r="IH18590" s="1009"/>
      <c r="II18590" s="1009"/>
      <c r="IJ18590" s="1009"/>
      <c r="IK18590" s="1009"/>
      <c r="IL18590" s="1009"/>
      <c r="IM18590" s="1009"/>
    </row>
    <row r="18591" spans="17:247" x14ac:dyDescent="0.25">
      <c r="Q18591" s="1333"/>
      <c r="R18591" s="1333"/>
      <c r="S18591" s="669"/>
      <c r="T18591" s="669"/>
      <c r="U18591" s="669"/>
      <c r="AG18591" s="873"/>
      <c r="AN18591" s="669"/>
      <c r="IG18591" s="1009"/>
      <c r="IH18591" s="1009"/>
      <c r="II18591" s="1009"/>
      <c r="IJ18591" s="1009"/>
      <c r="IK18591" s="1009"/>
      <c r="IL18591" s="1009"/>
      <c r="IM18591" s="1009"/>
    </row>
    <row r="18592" spans="17:247" x14ac:dyDescent="0.25">
      <c r="Q18592" s="1333"/>
      <c r="R18592" s="1333"/>
      <c r="S18592" s="669"/>
      <c r="T18592" s="669"/>
      <c r="U18592" s="669"/>
      <c r="AG18592" s="873"/>
      <c r="AN18592" s="669"/>
      <c r="IG18592" s="1009"/>
      <c r="IH18592" s="1009"/>
      <c r="II18592" s="1009"/>
      <c r="IJ18592" s="1009"/>
      <c r="IK18592" s="1009"/>
      <c r="IL18592" s="1009"/>
      <c r="IM18592" s="1009"/>
    </row>
    <row r="18593" spans="17:247" x14ac:dyDescent="0.25">
      <c r="Q18593" s="1333"/>
      <c r="R18593" s="1333"/>
      <c r="S18593" s="669"/>
      <c r="T18593" s="669"/>
      <c r="U18593" s="669"/>
      <c r="AG18593" s="873"/>
      <c r="AN18593" s="669"/>
      <c r="IG18593" s="1009"/>
      <c r="IH18593" s="1009"/>
      <c r="II18593" s="1009"/>
      <c r="IJ18593" s="1009"/>
      <c r="IK18593" s="1009"/>
      <c r="IL18593" s="1009"/>
      <c r="IM18593" s="1009"/>
    </row>
    <row r="18594" spans="17:247" x14ac:dyDescent="0.25">
      <c r="Q18594" s="1333"/>
      <c r="R18594" s="1333"/>
      <c r="S18594" s="669"/>
      <c r="T18594" s="669"/>
      <c r="U18594" s="669"/>
      <c r="AG18594" s="873"/>
      <c r="AN18594" s="669"/>
      <c r="IG18594" s="1009"/>
      <c r="IH18594" s="1009"/>
      <c r="II18594" s="1009"/>
      <c r="IJ18594" s="1009"/>
      <c r="IK18594" s="1009"/>
      <c r="IL18594" s="1009"/>
      <c r="IM18594" s="1009"/>
    </row>
    <row r="18595" spans="17:247" x14ac:dyDescent="0.25">
      <c r="Q18595" s="1333"/>
      <c r="R18595" s="1333"/>
      <c r="S18595" s="669"/>
      <c r="T18595" s="669"/>
      <c r="U18595" s="669"/>
      <c r="AG18595" s="873"/>
      <c r="AN18595" s="669"/>
      <c r="IG18595" s="1009"/>
      <c r="IH18595" s="1009"/>
      <c r="II18595" s="1009"/>
      <c r="IJ18595" s="1009"/>
      <c r="IK18595" s="1009"/>
      <c r="IL18595" s="1009"/>
      <c r="IM18595" s="1009"/>
    </row>
    <row r="18596" spans="17:247" x14ac:dyDescent="0.25">
      <c r="Q18596" s="1333"/>
      <c r="R18596" s="1333"/>
      <c r="S18596" s="669"/>
      <c r="T18596" s="669"/>
      <c r="U18596" s="669"/>
      <c r="AG18596" s="873"/>
      <c r="AN18596" s="669"/>
      <c r="IG18596" s="1009"/>
      <c r="IH18596" s="1009"/>
      <c r="II18596" s="1009"/>
      <c r="IJ18596" s="1009"/>
      <c r="IK18596" s="1009"/>
      <c r="IL18596" s="1009"/>
      <c r="IM18596" s="1009"/>
    </row>
    <row r="18597" spans="17:247" x14ac:dyDescent="0.25">
      <c r="Q18597" s="1333"/>
      <c r="R18597" s="1333"/>
      <c r="S18597" s="669"/>
      <c r="T18597" s="669"/>
      <c r="U18597" s="669"/>
      <c r="AG18597" s="873"/>
      <c r="AN18597" s="669"/>
      <c r="IG18597" s="1009"/>
      <c r="IH18597" s="1009"/>
      <c r="II18597" s="1009"/>
      <c r="IJ18597" s="1009"/>
      <c r="IK18597" s="1009"/>
      <c r="IL18597" s="1009"/>
      <c r="IM18597" s="1009"/>
    </row>
    <row r="18598" spans="17:247" x14ac:dyDescent="0.25">
      <c r="Q18598" s="1333"/>
      <c r="R18598" s="1333"/>
      <c r="S18598" s="669"/>
      <c r="T18598" s="669"/>
      <c r="U18598" s="669"/>
      <c r="AG18598" s="873"/>
      <c r="AN18598" s="669"/>
      <c r="IG18598" s="1009"/>
      <c r="IH18598" s="1009"/>
      <c r="II18598" s="1009"/>
      <c r="IJ18598" s="1009"/>
      <c r="IK18598" s="1009"/>
      <c r="IL18598" s="1009"/>
      <c r="IM18598" s="1009"/>
    </row>
    <row r="18599" spans="17:247" x14ac:dyDescent="0.25">
      <c r="Q18599" s="1333"/>
      <c r="R18599" s="1333"/>
      <c r="S18599" s="669"/>
      <c r="T18599" s="669"/>
      <c r="U18599" s="669"/>
      <c r="AG18599" s="873"/>
      <c r="AN18599" s="669"/>
      <c r="IG18599" s="1009"/>
      <c r="IH18599" s="1009"/>
      <c r="II18599" s="1009"/>
      <c r="IJ18599" s="1009"/>
      <c r="IK18599" s="1009"/>
      <c r="IL18599" s="1009"/>
      <c r="IM18599" s="1009"/>
    </row>
    <row r="18600" spans="17:247" x14ac:dyDescent="0.25">
      <c r="Q18600" s="1333"/>
      <c r="R18600" s="1333"/>
      <c r="S18600" s="669"/>
      <c r="T18600" s="669"/>
      <c r="U18600" s="669"/>
      <c r="AG18600" s="873"/>
      <c r="AN18600" s="669"/>
      <c r="IG18600" s="1009"/>
      <c r="IH18600" s="1009"/>
      <c r="II18600" s="1009"/>
      <c r="IJ18600" s="1009"/>
      <c r="IK18600" s="1009"/>
      <c r="IL18600" s="1009"/>
      <c r="IM18600" s="1009"/>
    </row>
    <row r="18601" spans="17:247" x14ac:dyDescent="0.25">
      <c r="Q18601" s="1333"/>
      <c r="R18601" s="1333"/>
      <c r="S18601" s="669"/>
      <c r="T18601" s="669"/>
      <c r="U18601" s="669"/>
      <c r="AG18601" s="873"/>
      <c r="AN18601" s="669"/>
      <c r="IG18601" s="1009"/>
      <c r="IH18601" s="1009"/>
      <c r="II18601" s="1009"/>
      <c r="IJ18601" s="1009"/>
      <c r="IK18601" s="1009"/>
      <c r="IL18601" s="1009"/>
      <c r="IM18601" s="1009"/>
    </row>
    <row r="18602" spans="17:247" x14ac:dyDescent="0.25">
      <c r="Q18602" s="1333"/>
      <c r="R18602" s="1333"/>
      <c r="S18602" s="669"/>
      <c r="T18602" s="669"/>
      <c r="U18602" s="669"/>
      <c r="AG18602" s="873"/>
      <c r="AN18602" s="669"/>
      <c r="IG18602" s="1009"/>
      <c r="IH18602" s="1009"/>
      <c r="II18602" s="1009"/>
      <c r="IJ18602" s="1009"/>
      <c r="IK18602" s="1009"/>
      <c r="IL18602" s="1009"/>
      <c r="IM18602" s="1009"/>
    </row>
    <row r="18603" spans="17:247" x14ac:dyDescent="0.25">
      <c r="Q18603" s="1333"/>
      <c r="R18603" s="1333"/>
      <c r="S18603" s="669"/>
      <c r="T18603" s="669"/>
      <c r="U18603" s="669"/>
      <c r="AG18603" s="873"/>
      <c r="AN18603" s="669"/>
      <c r="IG18603" s="1009"/>
      <c r="IH18603" s="1009"/>
      <c r="II18603" s="1009"/>
      <c r="IJ18603" s="1009"/>
      <c r="IK18603" s="1009"/>
      <c r="IL18603" s="1009"/>
      <c r="IM18603" s="1009"/>
    </row>
    <row r="18604" spans="17:247" x14ac:dyDescent="0.25">
      <c r="Q18604" s="1333"/>
      <c r="R18604" s="1333"/>
      <c r="S18604" s="669"/>
      <c r="T18604" s="669"/>
      <c r="U18604" s="669"/>
      <c r="AG18604" s="873"/>
      <c r="AN18604" s="669"/>
      <c r="IG18604" s="1009"/>
      <c r="IH18604" s="1009"/>
      <c r="II18604" s="1009"/>
      <c r="IJ18604" s="1009"/>
      <c r="IK18604" s="1009"/>
      <c r="IL18604" s="1009"/>
      <c r="IM18604" s="1009"/>
    </row>
    <row r="18605" spans="17:247" x14ac:dyDescent="0.25">
      <c r="Q18605" s="1333"/>
      <c r="R18605" s="1333"/>
      <c r="S18605" s="669"/>
      <c r="T18605" s="669"/>
      <c r="U18605" s="669"/>
      <c r="AG18605" s="873"/>
      <c r="AN18605" s="669"/>
      <c r="IG18605" s="1009"/>
      <c r="IH18605" s="1009"/>
      <c r="II18605" s="1009"/>
      <c r="IJ18605" s="1009"/>
      <c r="IK18605" s="1009"/>
      <c r="IL18605" s="1009"/>
      <c r="IM18605" s="1009"/>
    </row>
    <row r="18606" spans="17:247" x14ac:dyDescent="0.25">
      <c r="Q18606" s="1333"/>
      <c r="R18606" s="1333"/>
      <c r="S18606" s="669"/>
      <c r="T18606" s="669"/>
      <c r="U18606" s="669"/>
      <c r="AG18606" s="873"/>
      <c r="AN18606" s="669"/>
      <c r="IG18606" s="1009"/>
      <c r="IH18606" s="1009"/>
      <c r="II18606" s="1009"/>
      <c r="IJ18606" s="1009"/>
      <c r="IK18606" s="1009"/>
      <c r="IL18606" s="1009"/>
      <c r="IM18606" s="1009"/>
    </row>
    <row r="18607" spans="17:247" x14ac:dyDescent="0.25">
      <c r="Q18607" s="1333"/>
      <c r="R18607" s="1333"/>
      <c r="S18607" s="669"/>
      <c r="T18607" s="669"/>
      <c r="U18607" s="669"/>
      <c r="AG18607" s="873"/>
      <c r="AN18607" s="669"/>
      <c r="IG18607" s="1009"/>
      <c r="IH18607" s="1009"/>
      <c r="II18607" s="1009"/>
      <c r="IJ18607" s="1009"/>
      <c r="IK18607" s="1009"/>
      <c r="IL18607" s="1009"/>
      <c r="IM18607" s="1009"/>
    </row>
    <row r="18608" spans="17:247" x14ac:dyDescent="0.25">
      <c r="Q18608" s="1333"/>
      <c r="R18608" s="1333"/>
      <c r="S18608" s="669"/>
      <c r="T18608" s="669"/>
      <c r="U18608" s="669"/>
      <c r="AG18608" s="873"/>
      <c r="AN18608" s="669"/>
      <c r="IG18608" s="1009"/>
      <c r="IH18608" s="1009"/>
      <c r="II18608" s="1009"/>
      <c r="IJ18608" s="1009"/>
      <c r="IK18608" s="1009"/>
      <c r="IL18608" s="1009"/>
      <c r="IM18608" s="1009"/>
    </row>
    <row r="18609" spans="17:247" x14ac:dyDescent="0.25">
      <c r="Q18609" s="1333"/>
      <c r="R18609" s="1333"/>
      <c r="S18609" s="669"/>
      <c r="T18609" s="669"/>
      <c r="U18609" s="669"/>
      <c r="AG18609" s="873"/>
      <c r="AN18609" s="669"/>
      <c r="IG18609" s="1009"/>
      <c r="IH18609" s="1009"/>
      <c r="II18609" s="1009"/>
      <c r="IJ18609" s="1009"/>
      <c r="IK18609" s="1009"/>
      <c r="IL18609" s="1009"/>
      <c r="IM18609" s="1009"/>
    </row>
    <row r="18610" spans="17:247" x14ac:dyDescent="0.25">
      <c r="Q18610" s="1333"/>
      <c r="R18610" s="1333"/>
      <c r="S18610" s="669"/>
      <c r="T18610" s="669"/>
      <c r="U18610" s="669"/>
      <c r="AG18610" s="873"/>
      <c r="AN18610" s="669"/>
      <c r="IG18610" s="1009"/>
      <c r="IH18610" s="1009"/>
      <c r="II18610" s="1009"/>
      <c r="IJ18610" s="1009"/>
      <c r="IK18610" s="1009"/>
      <c r="IL18610" s="1009"/>
      <c r="IM18610" s="1009"/>
    </row>
    <row r="18611" spans="17:247" x14ac:dyDescent="0.25">
      <c r="Q18611" s="1333"/>
      <c r="R18611" s="1333"/>
      <c r="S18611" s="669"/>
      <c r="T18611" s="669"/>
      <c r="U18611" s="669"/>
      <c r="AG18611" s="873"/>
      <c r="AN18611" s="669"/>
      <c r="IG18611" s="1009"/>
      <c r="IH18611" s="1009"/>
      <c r="II18611" s="1009"/>
      <c r="IJ18611" s="1009"/>
      <c r="IK18611" s="1009"/>
      <c r="IL18611" s="1009"/>
      <c r="IM18611" s="1009"/>
    </row>
    <row r="18612" spans="17:247" x14ac:dyDescent="0.25">
      <c r="Q18612" s="1333"/>
      <c r="R18612" s="1333"/>
      <c r="S18612" s="669"/>
      <c r="T18612" s="669"/>
      <c r="U18612" s="669"/>
      <c r="AG18612" s="873"/>
      <c r="AN18612" s="669"/>
      <c r="IG18612" s="1009"/>
      <c r="IH18612" s="1009"/>
      <c r="II18612" s="1009"/>
      <c r="IJ18612" s="1009"/>
      <c r="IK18612" s="1009"/>
      <c r="IL18612" s="1009"/>
      <c r="IM18612" s="1009"/>
    </row>
    <row r="18613" spans="17:247" x14ac:dyDescent="0.25">
      <c r="Q18613" s="1333"/>
      <c r="R18613" s="1333"/>
      <c r="S18613" s="669"/>
      <c r="T18613" s="669"/>
      <c r="U18613" s="669"/>
      <c r="AG18613" s="873"/>
      <c r="AN18613" s="669"/>
      <c r="IG18613" s="1009"/>
      <c r="IH18613" s="1009"/>
      <c r="II18613" s="1009"/>
      <c r="IJ18613" s="1009"/>
      <c r="IK18613" s="1009"/>
      <c r="IL18613" s="1009"/>
      <c r="IM18613" s="1009"/>
    </row>
    <row r="18614" spans="17:247" x14ac:dyDescent="0.25">
      <c r="Q18614" s="1333"/>
      <c r="R18614" s="1333"/>
      <c r="S18614" s="669"/>
      <c r="T18614" s="669"/>
      <c r="U18614" s="669"/>
      <c r="AG18614" s="873"/>
      <c r="AN18614" s="669"/>
      <c r="IG18614" s="1009"/>
      <c r="IH18614" s="1009"/>
      <c r="II18614" s="1009"/>
      <c r="IJ18614" s="1009"/>
      <c r="IK18614" s="1009"/>
      <c r="IL18614" s="1009"/>
      <c r="IM18614" s="1009"/>
    </row>
    <row r="18615" spans="17:247" x14ac:dyDescent="0.25">
      <c r="Q18615" s="1333"/>
      <c r="R18615" s="1333"/>
      <c r="S18615" s="669"/>
      <c r="T18615" s="669"/>
      <c r="U18615" s="669"/>
      <c r="AG18615" s="873"/>
      <c r="AN18615" s="669"/>
      <c r="IG18615" s="1009"/>
      <c r="IH18615" s="1009"/>
      <c r="II18615" s="1009"/>
      <c r="IJ18615" s="1009"/>
      <c r="IK18615" s="1009"/>
      <c r="IL18615" s="1009"/>
      <c r="IM18615" s="1009"/>
    </row>
    <row r="18616" spans="17:247" x14ac:dyDescent="0.25">
      <c r="Q18616" s="1333"/>
      <c r="R18616" s="1333"/>
      <c r="S18616" s="669"/>
      <c r="T18616" s="669"/>
      <c r="U18616" s="669"/>
      <c r="AG18616" s="873"/>
      <c r="AN18616" s="669"/>
      <c r="IG18616" s="1009"/>
      <c r="IH18616" s="1009"/>
      <c r="II18616" s="1009"/>
      <c r="IJ18616" s="1009"/>
      <c r="IK18616" s="1009"/>
      <c r="IL18616" s="1009"/>
      <c r="IM18616" s="1009"/>
    </row>
    <row r="18617" spans="17:247" x14ac:dyDescent="0.25">
      <c r="Q18617" s="1333"/>
      <c r="R18617" s="1333"/>
      <c r="S18617" s="669"/>
      <c r="T18617" s="669"/>
      <c r="U18617" s="669"/>
      <c r="AG18617" s="873"/>
      <c r="AN18617" s="669"/>
      <c r="IG18617" s="1009"/>
      <c r="IH18617" s="1009"/>
      <c r="II18617" s="1009"/>
      <c r="IJ18617" s="1009"/>
      <c r="IK18617" s="1009"/>
      <c r="IL18617" s="1009"/>
      <c r="IM18617" s="1009"/>
    </row>
    <row r="18618" spans="17:247" x14ac:dyDescent="0.25">
      <c r="Q18618" s="1333"/>
      <c r="R18618" s="1333"/>
      <c r="S18618" s="669"/>
      <c r="T18618" s="669"/>
      <c r="U18618" s="669"/>
      <c r="AG18618" s="873"/>
      <c r="AN18618" s="669"/>
      <c r="IG18618" s="1009"/>
      <c r="IH18618" s="1009"/>
      <c r="II18618" s="1009"/>
      <c r="IJ18618" s="1009"/>
      <c r="IK18618" s="1009"/>
      <c r="IL18618" s="1009"/>
      <c r="IM18618" s="1009"/>
    </row>
    <row r="18619" spans="17:247" x14ac:dyDescent="0.25">
      <c r="Q18619" s="1333"/>
      <c r="R18619" s="1333"/>
      <c r="S18619" s="669"/>
      <c r="T18619" s="669"/>
      <c r="U18619" s="669"/>
      <c r="AG18619" s="873"/>
      <c r="AN18619" s="669"/>
      <c r="IG18619" s="1009"/>
      <c r="IH18619" s="1009"/>
      <c r="II18619" s="1009"/>
      <c r="IJ18619" s="1009"/>
      <c r="IK18619" s="1009"/>
      <c r="IL18619" s="1009"/>
      <c r="IM18619" s="1009"/>
    </row>
    <row r="18620" spans="17:247" x14ac:dyDescent="0.25">
      <c r="Q18620" s="1333"/>
      <c r="R18620" s="1333"/>
      <c r="S18620" s="669"/>
      <c r="T18620" s="669"/>
      <c r="U18620" s="669"/>
      <c r="AG18620" s="873"/>
      <c r="AN18620" s="669"/>
      <c r="IG18620" s="1009"/>
      <c r="IH18620" s="1009"/>
      <c r="II18620" s="1009"/>
      <c r="IJ18620" s="1009"/>
      <c r="IK18620" s="1009"/>
      <c r="IL18620" s="1009"/>
      <c r="IM18620" s="1009"/>
    </row>
    <row r="18621" spans="17:247" x14ac:dyDescent="0.25">
      <c r="Q18621" s="1333"/>
      <c r="R18621" s="1333"/>
      <c r="S18621" s="669"/>
      <c r="T18621" s="669"/>
      <c r="U18621" s="669"/>
      <c r="AG18621" s="873"/>
      <c r="AN18621" s="669"/>
      <c r="IG18621" s="1009"/>
      <c r="IH18621" s="1009"/>
      <c r="II18621" s="1009"/>
      <c r="IJ18621" s="1009"/>
      <c r="IK18621" s="1009"/>
      <c r="IL18621" s="1009"/>
      <c r="IM18621" s="1009"/>
    </row>
    <row r="18622" spans="17:247" x14ac:dyDescent="0.25">
      <c r="Q18622" s="1333"/>
      <c r="R18622" s="1333"/>
      <c r="S18622" s="669"/>
      <c r="T18622" s="669"/>
      <c r="U18622" s="669"/>
      <c r="AG18622" s="873"/>
      <c r="AN18622" s="669"/>
      <c r="IG18622" s="1009"/>
      <c r="IH18622" s="1009"/>
      <c r="II18622" s="1009"/>
      <c r="IJ18622" s="1009"/>
      <c r="IK18622" s="1009"/>
      <c r="IL18622" s="1009"/>
      <c r="IM18622" s="1009"/>
    </row>
    <row r="18623" spans="17:247" x14ac:dyDescent="0.25">
      <c r="Q18623" s="1333"/>
      <c r="R18623" s="1333"/>
      <c r="S18623" s="669"/>
      <c r="T18623" s="669"/>
      <c r="U18623" s="669"/>
      <c r="AG18623" s="873"/>
      <c r="AN18623" s="669"/>
      <c r="IG18623" s="1009"/>
      <c r="IH18623" s="1009"/>
      <c r="II18623" s="1009"/>
      <c r="IJ18623" s="1009"/>
      <c r="IK18623" s="1009"/>
      <c r="IL18623" s="1009"/>
      <c r="IM18623" s="1009"/>
    </row>
    <row r="18624" spans="17:247" x14ac:dyDescent="0.25">
      <c r="Q18624" s="1333"/>
      <c r="R18624" s="1333"/>
      <c r="S18624" s="669"/>
      <c r="T18624" s="669"/>
      <c r="U18624" s="669"/>
      <c r="AG18624" s="873"/>
      <c r="AN18624" s="669"/>
      <c r="IG18624" s="1009"/>
      <c r="IH18624" s="1009"/>
      <c r="II18624" s="1009"/>
      <c r="IJ18624" s="1009"/>
      <c r="IK18624" s="1009"/>
      <c r="IL18624" s="1009"/>
      <c r="IM18624" s="1009"/>
    </row>
    <row r="18625" spans="17:247" x14ac:dyDescent="0.25">
      <c r="Q18625" s="1333"/>
      <c r="R18625" s="1333"/>
      <c r="S18625" s="669"/>
      <c r="T18625" s="669"/>
      <c r="U18625" s="669"/>
      <c r="AG18625" s="873"/>
      <c r="AN18625" s="669"/>
      <c r="IG18625" s="1009"/>
      <c r="IH18625" s="1009"/>
      <c r="II18625" s="1009"/>
      <c r="IJ18625" s="1009"/>
      <c r="IK18625" s="1009"/>
      <c r="IL18625" s="1009"/>
      <c r="IM18625" s="1009"/>
    </row>
    <row r="18626" spans="17:247" x14ac:dyDescent="0.25">
      <c r="Q18626" s="1333"/>
      <c r="R18626" s="1333"/>
      <c r="S18626" s="669"/>
      <c r="T18626" s="669"/>
      <c r="U18626" s="669"/>
      <c r="AG18626" s="873"/>
      <c r="AN18626" s="669"/>
      <c r="IG18626" s="1009"/>
      <c r="IH18626" s="1009"/>
      <c r="II18626" s="1009"/>
      <c r="IJ18626" s="1009"/>
      <c r="IK18626" s="1009"/>
      <c r="IL18626" s="1009"/>
      <c r="IM18626" s="1009"/>
    </row>
    <row r="18627" spans="17:247" x14ac:dyDescent="0.25">
      <c r="Q18627" s="1333"/>
      <c r="R18627" s="1333"/>
      <c r="S18627" s="669"/>
      <c r="T18627" s="669"/>
      <c r="U18627" s="669"/>
      <c r="AG18627" s="873"/>
      <c r="AN18627" s="669"/>
      <c r="IG18627" s="1009"/>
      <c r="IH18627" s="1009"/>
      <c r="II18627" s="1009"/>
      <c r="IJ18627" s="1009"/>
      <c r="IK18627" s="1009"/>
      <c r="IL18627" s="1009"/>
      <c r="IM18627" s="1009"/>
    </row>
    <row r="18628" spans="17:247" x14ac:dyDescent="0.25">
      <c r="Q18628" s="1333"/>
      <c r="R18628" s="1333"/>
      <c r="S18628" s="669"/>
      <c r="T18628" s="669"/>
      <c r="U18628" s="669"/>
      <c r="AG18628" s="873"/>
      <c r="AN18628" s="669"/>
      <c r="IG18628" s="1009"/>
      <c r="IH18628" s="1009"/>
      <c r="II18628" s="1009"/>
      <c r="IJ18628" s="1009"/>
      <c r="IK18628" s="1009"/>
      <c r="IL18628" s="1009"/>
      <c r="IM18628" s="1009"/>
    </row>
    <row r="18629" spans="17:247" x14ac:dyDescent="0.25">
      <c r="Q18629" s="1333"/>
      <c r="R18629" s="1333"/>
      <c r="S18629" s="669"/>
      <c r="T18629" s="669"/>
      <c r="U18629" s="669"/>
      <c r="AG18629" s="873"/>
      <c r="AN18629" s="669"/>
      <c r="IG18629" s="1009"/>
      <c r="IH18629" s="1009"/>
      <c r="II18629" s="1009"/>
      <c r="IJ18629" s="1009"/>
      <c r="IK18629" s="1009"/>
      <c r="IL18629" s="1009"/>
      <c r="IM18629" s="1009"/>
    </row>
    <row r="18630" spans="17:247" x14ac:dyDescent="0.25">
      <c r="Q18630" s="1333"/>
      <c r="R18630" s="1333"/>
      <c r="S18630" s="669"/>
      <c r="T18630" s="669"/>
      <c r="U18630" s="669"/>
      <c r="AG18630" s="873"/>
      <c r="AN18630" s="669"/>
      <c r="IG18630" s="1009"/>
      <c r="IH18630" s="1009"/>
      <c r="II18630" s="1009"/>
      <c r="IJ18630" s="1009"/>
      <c r="IK18630" s="1009"/>
      <c r="IL18630" s="1009"/>
      <c r="IM18630" s="1009"/>
    </row>
    <row r="18631" spans="17:247" x14ac:dyDescent="0.25">
      <c r="Q18631" s="1333"/>
      <c r="R18631" s="1333"/>
      <c r="S18631" s="669"/>
      <c r="T18631" s="669"/>
      <c r="U18631" s="669"/>
      <c r="AG18631" s="873"/>
      <c r="AN18631" s="669"/>
      <c r="IG18631" s="1009"/>
      <c r="IH18631" s="1009"/>
      <c r="II18631" s="1009"/>
      <c r="IJ18631" s="1009"/>
      <c r="IK18631" s="1009"/>
      <c r="IL18631" s="1009"/>
      <c r="IM18631" s="1009"/>
    </row>
    <row r="18632" spans="17:247" x14ac:dyDescent="0.25">
      <c r="Q18632" s="1333"/>
      <c r="R18632" s="1333"/>
      <c r="S18632" s="669"/>
      <c r="T18632" s="669"/>
      <c r="U18632" s="669"/>
      <c r="AG18632" s="873"/>
      <c r="AN18632" s="669"/>
      <c r="IG18632" s="1009"/>
      <c r="IH18632" s="1009"/>
      <c r="II18632" s="1009"/>
      <c r="IJ18632" s="1009"/>
      <c r="IK18632" s="1009"/>
      <c r="IL18632" s="1009"/>
      <c r="IM18632" s="1009"/>
    </row>
    <row r="18633" spans="17:247" x14ac:dyDescent="0.25">
      <c r="Q18633" s="1333"/>
      <c r="R18633" s="1333"/>
      <c r="S18633" s="669"/>
      <c r="T18633" s="669"/>
      <c r="U18633" s="669"/>
      <c r="AG18633" s="873"/>
      <c r="AN18633" s="669"/>
      <c r="IG18633" s="1009"/>
      <c r="IH18633" s="1009"/>
      <c r="II18633" s="1009"/>
      <c r="IJ18633" s="1009"/>
      <c r="IK18633" s="1009"/>
      <c r="IL18633" s="1009"/>
      <c r="IM18633" s="1009"/>
    </row>
    <row r="18634" spans="17:247" x14ac:dyDescent="0.25">
      <c r="Q18634" s="1333"/>
      <c r="R18634" s="1333"/>
      <c r="S18634" s="669"/>
      <c r="T18634" s="669"/>
      <c r="U18634" s="669"/>
      <c r="AG18634" s="873"/>
      <c r="AN18634" s="669"/>
      <c r="IG18634" s="1009"/>
      <c r="IH18634" s="1009"/>
      <c r="II18634" s="1009"/>
      <c r="IJ18634" s="1009"/>
      <c r="IK18634" s="1009"/>
      <c r="IL18634" s="1009"/>
      <c r="IM18634" s="1009"/>
    </row>
    <row r="18635" spans="17:247" x14ac:dyDescent="0.25">
      <c r="Q18635" s="1333"/>
      <c r="R18635" s="1333"/>
      <c r="S18635" s="669"/>
      <c r="T18635" s="669"/>
      <c r="U18635" s="669"/>
      <c r="AG18635" s="873"/>
      <c r="AN18635" s="669"/>
      <c r="IG18635" s="1009"/>
      <c r="IH18635" s="1009"/>
      <c r="II18635" s="1009"/>
      <c r="IJ18635" s="1009"/>
      <c r="IK18635" s="1009"/>
      <c r="IL18635" s="1009"/>
      <c r="IM18635" s="1009"/>
    </row>
    <row r="18636" spans="17:247" x14ac:dyDescent="0.25">
      <c r="Q18636" s="1333"/>
      <c r="R18636" s="1333"/>
      <c r="S18636" s="669"/>
      <c r="T18636" s="669"/>
      <c r="U18636" s="669"/>
      <c r="AG18636" s="873"/>
      <c r="AN18636" s="669"/>
      <c r="IG18636" s="1009"/>
      <c r="IH18636" s="1009"/>
      <c r="II18636" s="1009"/>
      <c r="IJ18636" s="1009"/>
      <c r="IK18636" s="1009"/>
      <c r="IL18636" s="1009"/>
      <c r="IM18636" s="1009"/>
    </row>
    <row r="18637" spans="17:247" x14ac:dyDescent="0.25">
      <c r="Q18637" s="1333"/>
      <c r="R18637" s="1333"/>
      <c r="S18637" s="669"/>
      <c r="T18637" s="669"/>
      <c r="U18637" s="669"/>
      <c r="AG18637" s="873"/>
      <c r="AN18637" s="669"/>
      <c r="IG18637" s="1009"/>
      <c r="IH18637" s="1009"/>
      <c r="II18637" s="1009"/>
      <c r="IJ18637" s="1009"/>
      <c r="IK18637" s="1009"/>
      <c r="IL18637" s="1009"/>
      <c r="IM18637" s="1009"/>
    </row>
    <row r="18638" spans="17:247" x14ac:dyDescent="0.25">
      <c r="Q18638" s="1333"/>
      <c r="R18638" s="1333"/>
      <c r="S18638" s="669"/>
      <c r="T18638" s="669"/>
      <c r="U18638" s="669"/>
      <c r="AG18638" s="873"/>
      <c r="AN18638" s="669"/>
      <c r="IG18638" s="1009"/>
      <c r="IH18638" s="1009"/>
      <c r="II18638" s="1009"/>
      <c r="IJ18638" s="1009"/>
      <c r="IK18638" s="1009"/>
      <c r="IL18638" s="1009"/>
      <c r="IM18638" s="1009"/>
    </row>
    <row r="18639" spans="17:247" x14ac:dyDescent="0.25">
      <c r="Q18639" s="1333"/>
      <c r="R18639" s="1333"/>
      <c r="S18639" s="669"/>
      <c r="T18639" s="669"/>
      <c r="U18639" s="669"/>
      <c r="AG18639" s="873"/>
      <c r="AN18639" s="669"/>
      <c r="IG18639" s="1009"/>
      <c r="IH18639" s="1009"/>
      <c r="II18639" s="1009"/>
      <c r="IJ18639" s="1009"/>
      <c r="IK18639" s="1009"/>
      <c r="IL18639" s="1009"/>
      <c r="IM18639" s="1009"/>
    </row>
    <row r="18640" spans="17:247" x14ac:dyDescent="0.25">
      <c r="Q18640" s="1333"/>
      <c r="R18640" s="1333"/>
      <c r="S18640" s="669"/>
      <c r="T18640" s="669"/>
      <c r="U18640" s="669"/>
      <c r="AG18640" s="873"/>
      <c r="AN18640" s="669"/>
      <c r="IG18640" s="1009"/>
      <c r="IH18640" s="1009"/>
      <c r="II18640" s="1009"/>
      <c r="IJ18640" s="1009"/>
      <c r="IK18640" s="1009"/>
      <c r="IL18640" s="1009"/>
      <c r="IM18640" s="1009"/>
    </row>
    <row r="18641" spans="17:247" x14ac:dyDescent="0.25">
      <c r="Q18641" s="1333"/>
      <c r="R18641" s="1333"/>
      <c r="S18641" s="669"/>
      <c r="T18641" s="669"/>
      <c r="U18641" s="669"/>
      <c r="AG18641" s="873"/>
      <c r="AN18641" s="669"/>
      <c r="IG18641" s="1009"/>
      <c r="IH18641" s="1009"/>
      <c r="II18641" s="1009"/>
      <c r="IJ18641" s="1009"/>
      <c r="IK18641" s="1009"/>
      <c r="IL18641" s="1009"/>
      <c r="IM18641" s="1009"/>
    </row>
    <row r="18642" spans="17:247" x14ac:dyDescent="0.25">
      <c r="Q18642" s="1333"/>
      <c r="R18642" s="1333"/>
      <c r="S18642" s="669"/>
      <c r="T18642" s="669"/>
      <c r="U18642" s="669"/>
      <c r="AG18642" s="873"/>
      <c r="AN18642" s="669"/>
      <c r="IG18642" s="1009"/>
      <c r="IH18642" s="1009"/>
      <c r="II18642" s="1009"/>
      <c r="IJ18642" s="1009"/>
      <c r="IK18642" s="1009"/>
      <c r="IL18642" s="1009"/>
      <c r="IM18642" s="1009"/>
    </row>
    <row r="18643" spans="17:247" x14ac:dyDescent="0.25">
      <c r="Q18643" s="1333"/>
      <c r="R18643" s="1333"/>
      <c r="S18643" s="669"/>
      <c r="T18643" s="669"/>
      <c r="U18643" s="669"/>
      <c r="AG18643" s="873"/>
      <c r="AN18643" s="669"/>
      <c r="IG18643" s="1009"/>
      <c r="IH18643" s="1009"/>
      <c r="II18643" s="1009"/>
      <c r="IJ18643" s="1009"/>
      <c r="IK18643" s="1009"/>
      <c r="IL18643" s="1009"/>
      <c r="IM18643" s="1009"/>
    </row>
    <row r="18644" spans="17:247" x14ac:dyDescent="0.25">
      <c r="Q18644" s="1333"/>
      <c r="R18644" s="1333"/>
      <c r="S18644" s="669"/>
      <c r="T18644" s="669"/>
      <c r="U18644" s="669"/>
      <c r="AG18644" s="873"/>
      <c r="AN18644" s="669"/>
      <c r="IG18644" s="1009"/>
      <c r="IH18644" s="1009"/>
      <c r="II18644" s="1009"/>
      <c r="IJ18644" s="1009"/>
      <c r="IK18644" s="1009"/>
      <c r="IL18644" s="1009"/>
      <c r="IM18644" s="1009"/>
    </row>
    <row r="18645" spans="17:247" x14ac:dyDescent="0.25">
      <c r="Q18645" s="1333"/>
      <c r="R18645" s="1333"/>
      <c r="S18645" s="669"/>
      <c r="T18645" s="669"/>
      <c r="U18645" s="669"/>
      <c r="AG18645" s="873"/>
      <c r="AN18645" s="669"/>
      <c r="IG18645" s="1009"/>
      <c r="IH18645" s="1009"/>
      <c r="II18645" s="1009"/>
      <c r="IJ18645" s="1009"/>
      <c r="IK18645" s="1009"/>
      <c r="IL18645" s="1009"/>
      <c r="IM18645" s="1009"/>
    </row>
    <row r="18646" spans="17:247" x14ac:dyDescent="0.25">
      <c r="Q18646" s="1333"/>
      <c r="R18646" s="1333"/>
      <c r="S18646" s="669"/>
      <c r="T18646" s="669"/>
      <c r="U18646" s="669"/>
      <c r="AG18646" s="873"/>
      <c r="AN18646" s="669"/>
      <c r="IG18646" s="1009"/>
      <c r="IH18646" s="1009"/>
      <c r="II18646" s="1009"/>
      <c r="IJ18646" s="1009"/>
      <c r="IK18646" s="1009"/>
      <c r="IL18646" s="1009"/>
      <c r="IM18646" s="1009"/>
    </row>
    <row r="18647" spans="17:247" x14ac:dyDescent="0.25">
      <c r="Q18647" s="1333"/>
      <c r="R18647" s="1333"/>
      <c r="S18647" s="669"/>
      <c r="T18647" s="669"/>
      <c r="U18647" s="669"/>
      <c r="AG18647" s="873"/>
      <c r="AN18647" s="669"/>
      <c r="IG18647" s="1009"/>
      <c r="IH18647" s="1009"/>
      <c r="II18647" s="1009"/>
      <c r="IJ18647" s="1009"/>
      <c r="IK18647" s="1009"/>
      <c r="IL18647" s="1009"/>
      <c r="IM18647" s="1009"/>
    </row>
    <row r="18648" spans="17:247" x14ac:dyDescent="0.25">
      <c r="Q18648" s="1333"/>
      <c r="R18648" s="1333"/>
      <c r="S18648" s="669"/>
      <c r="T18648" s="669"/>
      <c r="U18648" s="669"/>
      <c r="AG18648" s="873"/>
      <c r="AN18648" s="669"/>
      <c r="IG18648" s="1009"/>
      <c r="IH18648" s="1009"/>
      <c r="II18648" s="1009"/>
      <c r="IJ18648" s="1009"/>
      <c r="IK18648" s="1009"/>
      <c r="IL18648" s="1009"/>
      <c r="IM18648" s="1009"/>
    </row>
    <row r="18649" spans="17:247" x14ac:dyDescent="0.25">
      <c r="Q18649" s="1333"/>
      <c r="R18649" s="1333"/>
      <c r="S18649" s="669"/>
      <c r="T18649" s="669"/>
      <c r="U18649" s="669"/>
      <c r="AG18649" s="873"/>
      <c r="AN18649" s="669"/>
      <c r="IG18649" s="1009"/>
      <c r="IH18649" s="1009"/>
      <c r="II18649" s="1009"/>
      <c r="IJ18649" s="1009"/>
      <c r="IK18649" s="1009"/>
      <c r="IL18649" s="1009"/>
      <c r="IM18649" s="1009"/>
    </row>
    <row r="18650" spans="17:247" x14ac:dyDescent="0.25">
      <c r="Q18650" s="1333"/>
      <c r="R18650" s="1333"/>
      <c r="S18650" s="669"/>
      <c r="T18650" s="669"/>
      <c r="U18650" s="669"/>
      <c r="AG18650" s="873"/>
      <c r="AN18650" s="669"/>
      <c r="IG18650" s="1009"/>
      <c r="IH18650" s="1009"/>
      <c r="II18650" s="1009"/>
      <c r="IJ18650" s="1009"/>
      <c r="IK18650" s="1009"/>
      <c r="IL18650" s="1009"/>
      <c r="IM18650" s="1009"/>
    </row>
    <row r="18651" spans="17:247" x14ac:dyDescent="0.25">
      <c r="Q18651" s="1333"/>
      <c r="R18651" s="1333"/>
      <c r="S18651" s="669"/>
      <c r="T18651" s="669"/>
      <c r="U18651" s="669"/>
      <c r="AG18651" s="873"/>
      <c r="AN18651" s="669"/>
      <c r="IG18651" s="1009"/>
      <c r="IH18651" s="1009"/>
      <c r="II18651" s="1009"/>
      <c r="IJ18651" s="1009"/>
      <c r="IK18651" s="1009"/>
      <c r="IL18651" s="1009"/>
      <c r="IM18651" s="1009"/>
    </row>
    <row r="18652" spans="17:247" x14ac:dyDescent="0.25">
      <c r="Q18652" s="1333"/>
      <c r="R18652" s="1333"/>
      <c r="S18652" s="669"/>
      <c r="T18652" s="669"/>
      <c r="U18652" s="669"/>
      <c r="AG18652" s="873"/>
      <c r="AN18652" s="669"/>
      <c r="IG18652" s="1009"/>
      <c r="IH18652" s="1009"/>
      <c r="II18652" s="1009"/>
      <c r="IJ18652" s="1009"/>
      <c r="IK18652" s="1009"/>
      <c r="IL18652" s="1009"/>
      <c r="IM18652" s="1009"/>
    </row>
    <row r="18653" spans="17:247" x14ac:dyDescent="0.25">
      <c r="Q18653" s="1333"/>
      <c r="R18653" s="1333"/>
      <c r="S18653" s="669"/>
      <c r="T18653" s="669"/>
      <c r="U18653" s="669"/>
      <c r="AG18653" s="873"/>
      <c r="AN18653" s="669"/>
      <c r="IG18653" s="1009"/>
      <c r="IH18653" s="1009"/>
      <c r="II18653" s="1009"/>
      <c r="IJ18653" s="1009"/>
      <c r="IK18653" s="1009"/>
      <c r="IL18653" s="1009"/>
      <c r="IM18653" s="1009"/>
    </row>
    <row r="18654" spans="17:247" x14ac:dyDescent="0.25">
      <c r="Q18654" s="1333"/>
      <c r="R18654" s="1333"/>
      <c r="S18654" s="669"/>
      <c r="T18654" s="669"/>
      <c r="U18654" s="669"/>
      <c r="AG18654" s="873"/>
      <c r="AN18654" s="669"/>
      <c r="IG18654" s="1009"/>
      <c r="IH18654" s="1009"/>
      <c r="II18654" s="1009"/>
      <c r="IJ18654" s="1009"/>
      <c r="IK18654" s="1009"/>
      <c r="IL18654" s="1009"/>
      <c r="IM18654" s="1009"/>
    </row>
    <row r="18655" spans="17:247" x14ac:dyDescent="0.25">
      <c r="Q18655" s="1333"/>
      <c r="R18655" s="1333"/>
      <c r="S18655" s="669"/>
      <c r="T18655" s="669"/>
      <c r="U18655" s="669"/>
      <c r="AG18655" s="873"/>
      <c r="AN18655" s="669"/>
      <c r="IG18655" s="1009"/>
      <c r="IH18655" s="1009"/>
      <c r="II18655" s="1009"/>
      <c r="IJ18655" s="1009"/>
      <c r="IK18655" s="1009"/>
      <c r="IL18655" s="1009"/>
      <c r="IM18655" s="1009"/>
    </row>
    <row r="18656" spans="17:247" x14ac:dyDescent="0.25">
      <c r="Q18656" s="1333"/>
      <c r="R18656" s="1333"/>
      <c r="S18656" s="669"/>
      <c r="T18656" s="669"/>
      <c r="U18656" s="669"/>
      <c r="AG18656" s="873"/>
      <c r="AN18656" s="669"/>
      <c r="IG18656" s="1009"/>
      <c r="IH18656" s="1009"/>
      <c r="II18656" s="1009"/>
      <c r="IJ18656" s="1009"/>
      <c r="IK18656" s="1009"/>
      <c r="IL18656" s="1009"/>
      <c r="IM18656" s="1009"/>
    </row>
    <row r="18657" spans="17:247" x14ac:dyDescent="0.25">
      <c r="Q18657" s="1333"/>
      <c r="R18657" s="1333"/>
      <c r="S18657" s="669"/>
      <c r="T18657" s="669"/>
      <c r="U18657" s="669"/>
      <c r="AG18657" s="873"/>
      <c r="AN18657" s="669"/>
      <c r="IG18657" s="1009"/>
      <c r="IH18657" s="1009"/>
      <c r="II18657" s="1009"/>
      <c r="IJ18657" s="1009"/>
      <c r="IK18657" s="1009"/>
      <c r="IL18657" s="1009"/>
      <c r="IM18657" s="1009"/>
    </row>
    <row r="18658" spans="17:247" x14ac:dyDescent="0.25">
      <c r="Q18658" s="1333"/>
      <c r="R18658" s="1333"/>
      <c r="S18658" s="669"/>
      <c r="T18658" s="669"/>
      <c r="U18658" s="669"/>
      <c r="AG18658" s="873"/>
      <c r="AN18658" s="669"/>
      <c r="IG18658" s="1009"/>
      <c r="IH18658" s="1009"/>
      <c r="II18658" s="1009"/>
      <c r="IJ18658" s="1009"/>
      <c r="IK18658" s="1009"/>
      <c r="IL18658" s="1009"/>
      <c r="IM18658" s="1009"/>
    </row>
    <row r="18659" spans="17:247" x14ac:dyDescent="0.25">
      <c r="Q18659" s="1333"/>
      <c r="R18659" s="1333"/>
      <c r="S18659" s="669"/>
      <c r="T18659" s="669"/>
      <c r="U18659" s="669"/>
      <c r="AG18659" s="873"/>
      <c r="AN18659" s="669"/>
      <c r="IG18659" s="1009"/>
      <c r="IH18659" s="1009"/>
      <c r="II18659" s="1009"/>
      <c r="IJ18659" s="1009"/>
      <c r="IK18659" s="1009"/>
      <c r="IL18659" s="1009"/>
      <c r="IM18659" s="1009"/>
    </row>
    <row r="18660" spans="17:247" x14ac:dyDescent="0.25">
      <c r="Q18660" s="1333"/>
      <c r="R18660" s="1333"/>
      <c r="S18660" s="669"/>
      <c r="T18660" s="669"/>
      <c r="U18660" s="669"/>
      <c r="AG18660" s="873"/>
      <c r="AN18660" s="669"/>
      <c r="IG18660" s="1009"/>
      <c r="IH18660" s="1009"/>
      <c r="II18660" s="1009"/>
      <c r="IJ18660" s="1009"/>
      <c r="IK18660" s="1009"/>
      <c r="IL18660" s="1009"/>
      <c r="IM18660" s="1009"/>
    </row>
    <row r="18661" spans="17:247" x14ac:dyDescent="0.25">
      <c r="Q18661" s="1333"/>
      <c r="R18661" s="1333"/>
      <c r="S18661" s="669"/>
      <c r="T18661" s="669"/>
      <c r="U18661" s="669"/>
      <c r="AG18661" s="873"/>
      <c r="AN18661" s="669"/>
      <c r="IG18661" s="1009"/>
      <c r="IH18661" s="1009"/>
      <c r="II18661" s="1009"/>
      <c r="IJ18661" s="1009"/>
      <c r="IK18661" s="1009"/>
      <c r="IL18661" s="1009"/>
      <c r="IM18661" s="1009"/>
    </row>
    <row r="18662" spans="17:247" x14ac:dyDescent="0.25">
      <c r="Q18662" s="1333"/>
      <c r="R18662" s="1333"/>
      <c r="S18662" s="669"/>
      <c r="T18662" s="669"/>
      <c r="U18662" s="669"/>
      <c r="AG18662" s="873"/>
      <c r="AN18662" s="669"/>
      <c r="IG18662" s="1009"/>
      <c r="IH18662" s="1009"/>
      <c r="II18662" s="1009"/>
      <c r="IJ18662" s="1009"/>
      <c r="IK18662" s="1009"/>
      <c r="IL18662" s="1009"/>
      <c r="IM18662" s="1009"/>
    </row>
    <row r="18663" spans="17:247" x14ac:dyDescent="0.25">
      <c r="Q18663" s="1333"/>
      <c r="R18663" s="1333"/>
      <c r="S18663" s="669"/>
      <c r="T18663" s="669"/>
      <c r="U18663" s="669"/>
      <c r="AG18663" s="873"/>
      <c r="AN18663" s="669"/>
      <c r="IG18663" s="1009"/>
      <c r="IH18663" s="1009"/>
      <c r="II18663" s="1009"/>
      <c r="IJ18663" s="1009"/>
      <c r="IK18663" s="1009"/>
      <c r="IL18663" s="1009"/>
      <c r="IM18663" s="1009"/>
    </row>
    <row r="18664" spans="17:247" x14ac:dyDescent="0.25">
      <c r="Q18664" s="1333"/>
      <c r="R18664" s="1333"/>
      <c r="S18664" s="669"/>
      <c r="T18664" s="669"/>
      <c r="U18664" s="669"/>
      <c r="AG18664" s="873"/>
      <c r="AN18664" s="669"/>
      <c r="IG18664" s="1009"/>
      <c r="IH18664" s="1009"/>
      <c r="II18664" s="1009"/>
      <c r="IJ18664" s="1009"/>
      <c r="IK18664" s="1009"/>
      <c r="IL18664" s="1009"/>
      <c r="IM18664" s="1009"/>
    </row>
    <row r="18665" spans="17:247" x14ac:dyDescent="0.25">
      <c r="Q18665" s="1333"/>
      <c r="R18665" s="1333"/>
      <c r="S18665" s="669"/>
      <c r="T18665" s="669"/>
      <c r="U18665" s="669"/>
      <c r="AG18665" s="873"/>
      <c r="AN18665" s="669"/>
      <c r="IG18665" s="1009"/>
      <c r="IH18665" s="1009"/>
      <c r="II18665" s="1009"/>
      <c r="IJ18665" s="1009"/>
      <c r="IK18665" s="1009"/>
      <c r="IL18665" s="1009"/>
      <c r="IM18665" s="1009"/>
    </row>
    <row r="18666" spans="17:247" x14ac:dyDescent="0.25">
      <c r="Q18666" s="1333"/>
      <c r="R18666" s="1333"/>
      <c r="S18666" s="669"/>
      <c r="T18666" s="669"/>
      <c r="U18666" s="669"/>
      <c r="AG18666" s="873"/>
      <c r="AN18666" s="669"/>
      <c r="IG18666" s="1009"/>
      <c r="IH18666" s="1009"/>
      <c r="II18666" s="1009"/>
      <c r="IJ18666" s="1009"/>
      <c r="IK18666" s="1009"/>
      <c r="IL18666" s="1009"/>
      <c r="IM18666" s="1009"/>
    </row>
    <row r="18667" spans="17:247" x14ac:dyDescent="0.25">
      <c r="Q18667" s="1333"/>
      <c r="R18667" s="1333"/>
      <c r="S18667" s="669"/>
      <c r="T18667" s="669"/>
      <c r="U18667" s="669"/>
      <c r="AG18667" s="873"/>
      <c r="AN18667" s="669"/>
      <c r="IG18667" s="1009"/>
      <c r="IH18667" s="1009"/>
      <c r="II18667" s="1009"/>
      <c r="IJ18667" s="1009"/>
      <c r="IK18667" s="1009"/>
      <c r="IL18667" s="1009"/>
      <c r="IM18667" s="1009"/>
    </row>
    <row r="18668" spans="17:247" x14ac:dyDescent="0.25">
      <c r="Q18668" s="1333"/>
      <c r="R18668" s="1333"/>
      <c r="S18668" s="669"/>
      <c r="T18668" s="669"/>
      <c r="U18668" s="669"/>
      <c r="AG18668" s="873"/>
      <c r="AN18668" s="669"/>
      <c r="IG18668" s="1009"/>
      <c r="IH18668" s="1009"/>
      <c r="II18668" s="1009"/>
      <c r="IJ18668" s="1009"/>
      <c r="IK18668" s="1009"/>
      <c r="IL18668" s="1009"/>
      <c r="IM18668" s="1009"/>
    </row>
    <row r="18669" spans="17:247" x14ac:dyDescent="0.25">
      <c r="Q18669" s="1333"/>
      <c r="R18669" s="1333"/>
      <c r="S18669" s="669"/>
      <c r="T18669" s="669"/>
      <c r="U18669" s="669"/>
      <c r="AG18669" s="873"/>
      <c r="AN18669" s="669"/>
      <c r="IG18669" s="1009"/>
      <c r="IH18669" s="1009"/>
      <c r="II18669" s="1009"/>
      <c r="IJ18669" s="1009"/>
      <c r="IK18669" s="1009"/>
      <c r="IL18669" s="1009"/>
      <c r="IM18669" s="1009"/>
    </row>
    <row r="18670" spans="17:247" x14ac:dyDescent="0.25">
      <c r="Q18670" s="1333"/>
      <c r="R18670" s="1333"/>
      <c r="S18670" s="669"/>
      <c r="T18670" s="669"/>
      <c r="U18670" s="669"/>
      <c r="AG18670" s="873"/>
      <c r="AN18670" s="669"/>
      <c r="IG18670" s="1009"/>
      <c r="IH18670" s="1009"/>
      <c r="II18670" s="1009"/>
      <c r="IJ18670" s="1009"/>
      <c r="IK18670" s="1009"/>
      <c r="IL18670" s="1009"/>
      <c r="IM18670" s="1009"/>
    </row>
    <row r="18671" spans="17:247" x14ac:dyDescent="0.25">
      <c r="Q18671" s="1333"/>
      <c r="R18671" s="1333"/>
      <c r="S18671" s="669"/>
      <c r="T18671" s="669"/>
      <c r="U18671" s="669"/>
      <c r="AG18671" s="873"/>
      <c r="AN18671" s="669"/>
      <c r="IG18671" s="1009"/>
      <c r="IH18671" s="1009"/>
      <c r="II18671" s="1009"/>
      <c r="IJ18671" s="1009"/>
      <c r="IK18671" s="1009"/>
      <c r="IL18671" s="1009"/>
      <c r="IM18671" s="1009"/>
    </row>
    <row r="18672" spans="17:247" x14ac:dyDescent="0.25">
      <c r="Q18672" s="1333"/>
      <c r="R18672" s="1333"/>
      <c r="S18672" s="669"/>
      <c r="T18672" s="669"/>
      <c r="U18672" s="669"/>
      <c r="AG18672" s="873"/>
      <c r="AN18672" s="669"/>
      <c r="IG18672" s="1009"/>
      <c r="IH18672" s="1009"/>
      <c r="II18672" s="1009"/>
      <c r="IJ18672" s="1009"/>
      <c r="IK18672" s="1009"/>
      <c r="IL18672" s="1009"/>
      <c r="IM18672" s="1009"/>
    </row>
    <row r="18673" spans="17:247" x14ac:dyDescent="0.25">
      <c r="Q18673" s="1333"/>
      <c r="R18673" s="1333"/>
      <c r="S18673" s="669"/>
      <c r="T18673" s="669"/>
      <c r="U18673" s="669"/>
      <c r="AG18673" s="873"/>
      <c r="AN18673" s="669"/>
      <c r="IG18673" s="1009"/>
      <c r="IH18673" s="1009"/>
      <c r="II18673" s="1009"/>
      <c r="IJ18673" s="1009"/>
      <c r="IK18673" s="1009"/>
      <c r="IL18673" s="1009"/>
      <c r="IM18673" s="1009"/>
    </row>
    <row r="18674" spans="17:247" x14ac:dyDescent="0.25">
      <c r="Q18674" s="1333"/>
      <c r="R18674" s="1333"/>
      <c r="S18674" s="669"/>
      <c r="T18674" s="669"/>
      <c r="U18674" s="669"/>
      <c r="AG18674" s="873"/>
      <c r="AN18674" s="669"/>
      <c r="IG18674" s="1009"/>
      <c r="IH18674" s="1009"/>
      <c r="II18674" s="1009"/>
      <c r="IJ18674" s="1009"/>
      <c r="IK18674" s="1009"/>
      <c r="IL18674" s="1009"/>
      <c r="IM18674" s="1009"/>
    </row>
    <row r="18675" spans="17:247" x14ac:dyDescent="0.25">
      <c r="Q18675" s="1333"/>
      <c r="R18675" s="1333"/>
      <c r="S18675" s="669"/>
      <c r="T18675" s="669"/>
      <c r="U18675" s="669"/>
      <c r="AG18675" s="873"/>
      <c r="AN18675" s="669"/>
      <c r="IG18675" s="1009"/>
      <c r="IH18675" s="1009"/>
      <c r="II18675" s="1009"/>
      <c r="IJ18675" s="1009"/>
      <c r="IK18675" s="1009"/>
      <c r="IL18675" s="1009"/>
      <c r="IM18675" s="1009"/>
    </row>
    <row r="18676" spans="17:247" x14ac:dyDescent="0.25">
      <c r="Q18676" s="1333"/>
      <c r="R18676" s="1333"/>
      <c r="S18676" s="669"/>
      <c r="T18676" s="669"/>
      <c r="U18676" s="669"/>
      <c r="AG18676" s="873"/>
      <c r="AN18676" s="669"/>
      <c r="IG18676" s="1009"/>
      <c r="IH18676" s="1009"/>
      <c r="II18676" s="1009"/>
      <c r="IJ18676" s="1009"/>
      <c r="IK18676" s="1009"/>
      <c r="IL18676" s="1009"/>
      <c r="IM18676" s="1009"/>
    </row>
    <row r="18677" spans="17:247" x14ac:dyDescent="0.25">
      <c r="Q18677" s="1333"/>
      <c r="R18677" s="1333"/>
      <c r="S18677" s="669"/>
      <c r="T18677" s="669"/>
      <c r="U18677" s="669"/>
      <c r="AG18677" s="873"/>
      <c r="AN18677" s="669"/>
      <c r="IG18677" s="1009"/>
      <c r="IH18677" s="1009"/>
      <c r="II18677" s="1009"/>
      <c r="IJ18677" s="1009"/>
      <c r="IK18677" s="1009"/>
      <c r="IL18677" s="1009"/>
      <c r="IM18677" s="1009"/>
    </row>
    <row r="18678" spans="17:247" x14ac:dyDescent="0.25">
      <c r="Q18678" s="1333"/>
      <c r="R18678" s="1333"/>
      <c r="S18678" s="669"/>
      <c r="T18678" s="669"/>
      <c r="U18678" s="669"/>
      <c r="AG18678" s="873"/>
      <c r="AN18678" s="669"/>
      <c r="IG18678" s="1009"/>
      <c r="IH18678" s="1009"/>
      <c r="II18678" s="1009"/>
      <c r="IJ18678" s="1009"/>
      <c r="IK18678" s="1009"/>
      <c r="IL18678" s="1009"/>
      <c r="IM18678" s="1009"/>
    </row>
    <row r="18679" spans="17:247" x14ac:dyDescent="0.25">
      <c r="Q18679" s="1333"/>
      <c r="R18679" s="1333"/>
      <c r="S18679" s="669"/>
      <c r="T18679" s="669"/>
      <c r="U18679" s="669"/>
      <c r="AG18679" s="873"/>
      <c r="AN18679" s="669"/>
      <c r="IG18679" s="1009"/>
      <c r="IH18679" s="1009"/>
      <c r="II18679" s="1009"/>
      <c r="IJ18679" s="1009"/>
      <c r="IK18679" s="1009"/>
      <c r="IL18679" s="1009"/>
      <c r="IM18679" s="1009"/>
    </row>
    <row r="18680" spans="17:247" x14ac:dyDescent="0.25">
      <c r="Q18680" s="1333"/>
      <c r="R18680" s="1333"/>
      <c r="S18680" s="669"/>
      <c r="T18680" s="669"/>
      <c r="U18680" s="669"/>
      <c r="AG18680" s="873"/>
      <c r="AN18680" s="669"/>
      <c r="IG18680" s="1009"/>
      <c r="IH18680" s="1009"/>
      <c r="II18680" s="1009"/>
      <c r="IJ18680" s="1009"/>
      <c r="IK18680" s="1009"/>
      <c r="IL18680" s="1009"/>
      <c r="IM18680" s="1009"/>
    </row>
    <row r="18681" spans="17:247" x14ac:dyDescent="0.25">
      <c r="Q18681" s="1333"/>
      <c r="R18681" s="1333"/>
      <c r="S18681" s="669"/>
      <c r="T18681" s="669"/>
      <c r="U18681" s="669"/>
      <c r="AG18681" s="873"/>
      <c r="AN18681" s="669"/>
      <c r="IG18681" s="1009"/>
      <c r="IH18681" s="1009"/>
      <c r="II18681" s="1009"/>
      <c r="IJ18681" s="1009"/>
      <c r="IK18681" s="1009"/>
      <c r="IL18681" s="1009"/>
      <c r="IM18681" s="1009"/>
    </row>
    <row r="18682" spans="17:247" x14ac:dyDescent="0.25">
      <c r="Q18682" s="1333"/>
      <c r="R18682" s="1333"/>
      <c r="S18682" s="669"/>
      <c r="T18682" s="669"/>
      <c r="U18682" s="669"/>
      <c r="AG18682" s="873"/>
      <c r="AN18682" s="669"/>
      <c r="IG18682" s="1009"/>
      <c r="IH18682" s="1009"/>
      <c r="II18682" s="1009"/>
      <c r="IJ18682" s="1009"/>
      <c r="IK18682" s="1009"/>
      <c r="IL18682" s="1009"/>
      <c r="IM18682" s="1009"/>
    </row>
    <row r="18683" spans="17:247" x14ac:dyDescent="0.25">
      <c r="Q18683" s="1333"/>
      <c r="R18683" s="1333"/>
      <c r="S18683" s="669"/>
      <c r="T18683" s="669"/>
      <c r="U18683" s="669"/>
      <c r="AG18683" s="873"/>
      <c r="AN18683" s="669"/>
      <c r="IG18683" s="1009"/>
      <c r="IH18683" s="1009"/>
      <c r="II18683" s="1009"/>
      <c r="IJ18683" s="1009"/>
      <c r="IK18683" s="1009"/>
      <c r="IL18683" s="1009"/>
      <c r="IM18683" s="1009"/>
    </row>
    <row r="18684" spans="17:247" x14ac:dyDescent="0.25">
      <c r="Q18684" s="1333"/>
      <c r="R18684" s="1333"/>
      <c r="S18684" s="669"/>
      <c r="T18684" s="669"/>
      <c r="U18684" s="669"/>
      <c r="AG18684" s="873"/>
      <c r="AN18684" s="669"/>
      <c r="IG18684" s="1009"/>
      <c r="IH18684" s="1009"/>
      <c r="II18684" s="1009"/>
      <c r="IJ18684" s="1009"/>
      <c r="IK18684" s="1009"/>
      <c r="IL18684" s="1009"/>
      <c r="IM18684" s="1009"/>
    </row>
    <row r="18685" spans="17:247" x14ac:dyDescent="0.25">
      <c r="Q18685" s="1333"/>
      <c r="R18685" s="1333"/>
      <c r="S18685" s="669"/>
      <c r="T18685" s="669"/>
      <c r="U18685" s="669"/>
      <c r="AG18685" s="873"/>
      <c r="AN18685" s="669"/>
      <c r="IG18685" s="1009"/>
      <c r="IH18685" s="1009"/>
      <c r="II18685" s="1009"/>
      <c r="IJ18685" s="1009"/>
      <c r="IK18685" s="1009"/>
      <c r="IL18685" s="1009"/>
      <c r="IM18685" s="1009"/>
    </row>
    <row r="18686" spans="17:247" x14ac:dyDescent="0.25">
      <c r="Q18686" s="1333"/>
      <c r="R18686" s="1333"/>
      <c r="S18686" s="669"/>
      <c r="T18686" s="669"/>
      <c r="U18686" s="669"/>
      <c r="AG18686" s="873"/>
      <c r="AN18686" s="669"/>
      <c r="IG18686" s="1009"/>
      <c r="IH18686" s="1009"/>
      <c r="II18686" s="1009"/>
      <c r="IJ18686" s="1009"/>
      <c r="IK18686" s="1009"/>
      <c r="IL18686" s="1009"/>
      <c r="IM18686" s="1009"/>
    </row>
    <row r="18687" spans="17:247" x14ac:dyDescent="0.25">
      <c r="Q18687" s="1333"/>
      <c r="R18687" s="1333"/>
      <c r="S18687" s="669"/>
      <c r="T18687" s="669"/>
      <c r="U18687" s="669"/>
      <c r="AG18687" s="873"/>
      <c r="AN18687" s="669"/>
      <c r="IG18687" s="1009"/>
      <c r="IH18687" s="1009"/>
      <c r="II18687" s="1009"/>
      <c r="IJ18687" s="1009"/>
      <c r="IK18687" s="1009"/>
      <c r="IL18687" s="1009"/>
      <c r="IM18687" s="1009"/>
    </row>
    <row r="18688" spans="17:247" x14ac:dyDescent="0.25">
      <c r="Q18688" s="1333"/>
      <c r="R18688" s="1333"/>
      <c r="S18688" s="669"/>
      <c r="T18688" s="669"/>
      <c r="U18688" s="669"/>
      <c r="AG18688" s="873"/>
      <c r="AN18688" s="669"/>
      <c r="IG18688" s="1009"/>
      <c r="IH18688" s="1009"/>
      <c r="II18688" s="1009"/>
      <c r="IJ18688" s="1009"/>
      <c r="IK18688" s="1009"/>
      <c r="IL18688" s="1009"/>
      <c r="IM18688" s="1009"/>
    </row>
    <row r="18689" spans="17:247" x14ac:dyDescent="0.25">
      <c r="Q18689" s="1333"/>
      <c r="R18689" s="1333"/>
      <c r="S18689" s="669"/>
      <c r="T18689" s="669"/>
      <c r="U18689" s="669"/>
      <c r="AG18689" s="873"/>
      <c r="AN18689" s="669"/>
      <c r="IG18689" s="1009"/>
      <c r="IH18689" s="1009"/>
      <c r="II18689" s="1009"/>
      <c r="IJ18689" s="1009"/>
      <c r="IK18689" s="1009"/>
      <c r="IL18689" s="1009"/>
      <c r="IM18689" s="1009"/>
    </row>
    <row r="18690" spans="17:247" x14ac:dyDescent="0.25">
      <c r="Q18690" s="1333"/>
      <c r="R18690" s="1333"/>
      <c r="S18690" s="669"/>
      <c r="T18690" s="669"/>
      <c r="U18690" s="669"/>
      <c r="AG18690" s="873"/>
      <c r="AN18690" s="669"/>
      <c r="IG18690" s="1009"/>
      <c r="IH18690" s="1009"/>
      <c r="II18690" s="1009"/>
      <c r="IJ18690" s="1009"/>
      <c r="IK18690" s="1009"/>
      <c r="IL18690" s="1009"/>
      <c r="IM18690" s="1009"/>
    </row>
    <row r="18691" spans="17:247" x14ac:dyDescent="0.25">
      <c r="Q18691" s="1333"/>
      <c r="R18691" s="1333"/>
      <c r="S18691" s="669"/>
      <c r="T18691" s="669"/>
      <c r="U18691" s="669"/>
      <c r="AG18691" s="873"/>
      <c r="AN18691" s="669"/>
      <c r="IG18691" s="1009"/>
      <c r="IH18691" s="1009"/>
      <c r="II18691" s="1009"/>
      <c r="IJ18691" s="1009"/>
      <c r="IK18691" s="1009"/>
      <c r="IL18691" s="1009"/>
      <c r="IM18691" s="1009"/>
    </row>
    <row r="18692" spans="17:247" x14ac:dyDescent="0.25">
      <c r="Q18692" s="1333"/>
      <c r="R18692" s="1333"/>
      <c r="S18692" s="669"/>
      <c r="T18692" s="669"/>
      <c r="U18692" s="669"/>
      <c r="AG18692" s="873"/>
      <c r="AN18692" s="669"/>
      <c r="IG18692" s="1009"/>
      <c r="IH18692" s="1009"/>
      <c r="II18692" s="1009"/>
      <c r="IJ18692" s="1009"/>
      <c r="IK18692" s="1009"/>
      <c r="IL18692" s="1009"/>
      <c r="IM18692" s="1009"/>
    </row>
    <row r="18693" spans="17:247" x14ac:dyDescent="0.25">
      <c r="Q18693" s="1333"/>
      <c r="R18693" s="1333"/>
      <c r="S18693" s="669"/>
      <c r="T18693" s="669"/>
      <c r="U18693" s="669"/>
      <c r="AG18693" s="873"/>
      <c r="AN18693" s="669"/>
      <c r="IG18693" s="1009"/>
      <c r="IH18693" s="1009"/>
      <c r="II18693" s="1009"/>
      <c r="IJ18693" s="1009"/>
      <c r="IK18693" s="1009"/>
      <c r="IL18693" s="1009"/>
      <c r="IM18693" s="1009"/>
    </row>
    <row r="18694" spans="17:247" x14ac:dyDescent="0.25">
      <c r="Q18694" s="1333"/>
      <c r="R18694" s="1333"/>
      <c r="S18694" s="669"/>
      <c r="T18694" s="669"/>
      <c r="U18694" s="669"/>
      <c r="AG18694" s="873"/>
      <c r="AN18694" s="669"/>
      <c r="IG18694" s="1009"/>
      <c r="IH18694" s="1009"/>
      <c r="II18694" s="1009"/>
      <c r="IJ18694" s="1009"/>
      <c r="IK18694" s="1009"/>
      <c r="IL18694" s="1009"/>
      <c r="IM18694" s="1009"/>
    </row>
    <row r="18695" spans="17:247" x14ac:dyDescent="0.25">
      <c r="Q18695" s="1333"/>
      <c r="R18695" s="1333"/>
      <c r="S18695" s="669"/>
      <c r="T18695" s="669"/>
      <c r="U18695" s="669"/>
      <c r="AG18695" s="873"/>
      <c r="AN18695" s="669"/>
      <c r="IG18695" s="1009"/>
      <c r="IH18695" s="1009"/>
      <c r="II18695" s="1009"/>
      <c r="IJ18695" s="1009"/>
      <c r="IK18695" s="1009"/>
      <c r="IL18695" s="1009"/>
      <c r="IM18695" s="1009"/>
    </row>
    <row r="18696" spans="17:247" x14ac:dyDescent="0.25">
      <c r="Q18696" s="1333"/>
      <c r="R18696" s="1333"/>
      <c r="S18696" s="669"/>
      <c r="T18696" s="669"/>
      <c r="U18696" s="669"/>
      <c r="AG18696" s="873"/>
      <c r="AN18696" s="669"/>
      <c r="IG18696" s="1009"/>
      <c r="IH18696" s="1009"/>
      <c r="II18696" s="1009"/>
      <c r="IJ18696" s="1009"/>
      <c r="IK18696" s="1009"/>
      <c r="IL18696" s="1009"/>
      <c r="IM18696" s="1009"/>
    </row>
    <row r="18697" spans="17:247" x14ac:dyDescent="0.25">
      <c r="Q18697" s="1333"/>
      <c r="R18697" s="1333"/>
      <c r="S18697" s="669"/>
      <c r="T18697" s="669"/>
      <c r="U18697" s="669"/>
      <c r="AG18697" s="873"/>
      <c r="AN18697" s="669"/>
      <c r="IG18697" s="1009"/>
      <c r="IH18697" s="1009"/>
      <c r="II18697" s="1009"/>
      <c r="IJ18697" s="1009"/>
      <c r="IK18697" s="1009"/>
      <c r="IL18697" s="1009"/>
      <c r="IM18697" s="1009"/>
    </row>
    <row r="18698" spans="17:247" x14ac:dyDescent="0.25">
      <c r="Q18698" s="1333"/>
      <c r="R18698" s="1333"/>
      <c r="S18698" s="669"/>
      <c r="T18698" s="669"/>
      <c r="U18698" s="669"/>
      <c r="AG18698" s="873"/>
      <c r="AN18698" s="669"/>
      <c r="IG18698" s="1009"/>
      <c r="IH18698" s="1009"/>
      <c r="II18698" s="1009"/>
      <c r="IJ18698" s="1009"/>
      <c r="IK18698" s="1009"/>
      <c r="IL18698" s="1009"/>
      <c r="IM18698" s="1009"/>
    </row>
    <row r="18699" spans="17:247" x14ac:dyDescent="0.25">
      <c r="Q18699" s="1333"/>
      <c r="R18699" s="1333"/>
      <c r="S18699" s="669"/>
      <c r="T18699" s="669"/>
      <c r="U18699" s="669"/>
      <c r="AG18699" s="873"/>
      <c r="AN18699" s="669"/>
      <c r="IG18699" s="1009"/>
      <c r="IH18699" s="1009"/>
      <c r="II18699" s="1009"/>
      <c r="IJ18699" s="1009"/>
      <c r="IK18699" s="1009"/>
      <c r="IL18699" s="1009"/>
      <c r="IM18699" s="1009"/>
    </row>
    <row r="18700" spans="17:247" x14ac:dyDescent="0.25">
      <c r="Q18700" s="1333"/>
      <c r="R18700" s="1333"/>
      <c r="S18700" s="669"/>
      <c r="T18700" s="669"/>
      <c r="U18700" s="669"/>
      <c r="AG18700" s="873"/>
      <c r="AN18700" s="669"/>
      <c r="IG18700" s="1009"/>
      <c r="IH18700" s="1009"/>
      <c r="II18700" s="1009"/>
      <c r="IJ18700" s="1009"/>
      <c r="IK18700" s="1009"/>
      <c r="IL18700" s="1009"/>
      <c r="IM18700" s="1009"/>
    </row>
    <row r="18701" spans="17:247" x14ac:dyDescent="0.25">
      <c r="Q18701" s="1333"/>
      <c r="R18701" s="1333"/>
      <c r="S18701" s="669"/>
      <c r="T18701" s="669"/>
      <c r="U18701" s="669"/>
      <c r="AG18701" s="873"/>
      <c r="AN18701" s="669"/>
      <c r="IG18701" s="1009"/>
      <c r="IH18701" s="1009"/>
      <c r="II18701" s="1009"/>
      <c r="IJ18701" s="1009"/>
      <c r="IK18701" s="1009"/>
      <c r="IL18701" s="1009"/>
      <c r="IM18701" s="1009"/>
    </row>
    <row r="18702" spans="17:247" x14ac:dyDescent="0.25">
      <c r="Q18702" s="1333"/>
      <c r="R18702" s="1333"/>
      <c r="S18702" s="669"/>
      <c r="T18702" s="669"/>
      <c r="U18702" s="669"/>
      <c r="AG18702" s="873"/>
      <c r="AN18702" s="669"/>
      <c r="IG18702" s="1009"/>
      <c r="IH18702" s="1009"/>
      <c r="II18702" s="1009"/>
      <c r="IJ18702" s="1009"/>
      <c r="IK18702" s="1009"/>
      <c r="IL18702" s="1009"/>
      <c r="IM18702" s="1009"/>
    </row>
    <row r="18703" spans="17:247" x14ac:dyDescent="0.25">
      <c r="Q18703" s="1333"/>
      <c r="R18703" s="1333"/>
      <c r="S18703" s="669"/>
      <c r="T18703" s="669"/>
      <c r="U18703" s="669"/>
      <c r="AG18703" s="873"/>
      <c r="AN18703" s="669"/>
      <c r="IG18703" s="1009"/>
      <c r="IH18703" s="1009"/>
      <c r="II18703" s="1009"/>
      <c r="IJ18703" s="1009"/>
      <c r="IK18703" s="1009"/>
      <c r="IL18703" s="1009"/>
      <c r="IM18703" s="1009"/>
    </row>
    <row r="18704" spans="17:247" x14ac:dyDescent="0.25">
      <c r="Q18704" s="1333"/>
      <c r="R18704" s="1333"/>
      <c r="S18704" s="669"/>
      <c r="T18704" s="669"/>
      <c r="U18704" s="669"/>
      <c r="AG18704" s="873"/>
      <c r="AN18704" s="669"/>
      <c r="IG18704" s="1009"/>
      <c r="IH18704" s="1009"/>
      <c r="II18704" s="1009"/>
      <c r="IJ18704" s="1009"/>
      <c r="IK18704" s="1009"/>
      <c r="IL18704" s="1009"/>
      <c r="IM18704" s="1009"/>
    </row>
    <row r="18705" spans="17:247" x14ac:dyDescent="0.25">
      <c r="Q18705" s="1333"/>
      <c r="R18705" s="1333"/>
      <c r="S18705" s="669"/>
      <c r="T18705" s="669"/>
      <c r="U18705" s="669"/>
      <c r="AG18705" s="873"/>
      <c r="AN18705" s="669"/>
      <c r="IG18705" s="1009"/>
      <c r="IH18705" s="1009"/>
      <c r="II18705" s="1009"/>
      <c r="IJ18705" s="1009"/>
      <c r="IK18705" s="1009"/>
      <c r="IL18705" s="1009"/>
      <c r="IM18705" s="1009"/>
    </row>
    <row r="18706" spans="17:247" x14ac:dyDescent="0.25">
      <c r="Q18706" s="1333"/>
      <c r="R18706" s="1333"/>
      <c r="S18706" s="669"/>
      <c r="T18706" s="669"/>
      <c r="U18706" s="669"/>
      <c r="AG18706" s="873"/>
      <c r="AN18706" s="669"/>
      <c r="IG18706" s="1009"/>
      <c r="IH18706" s="1009"/>
      <c r="II18706" s="1009"/>
      <c r="IJ18706" s="1009"/>
      <c r="IK18706" s="1009"/>
      <c r="IL18706" s="1009"/>
      <c r="IM18706" s="1009"/>
    </row>
    <row r="18707" spans="17:247" x14ac:dyDescent="0.25">
      <c r="Q18707" s="1333"/>
      <c r="R18707" s="1333"/>
      <c r="S18707" s="669"/>
      <c r="T18707" s="669"/>
      <c r="U18707" s="669"/>
      <c r="AG18707" s="873"/>
      <c r="AN18707" s="669"/>
      <c r="IG18707" s="1009"/>
      <c r="IH18707" s="1009"/>
      <c r="II18707" s="1009"/>
      <c r="IJ18707" s="1009"/>
      <c r="IK18707" s="1009"/>
      <c r="IL18707" s="1009"/>
      <c r="IM18707" s="1009"/>
    </row>
    <row r="18708" spans="17:247" x14ac:dyDescent="0.25">
      <c r="Q18708" s="1333"/>
      <c r="R18708" s="1333"/>
      <c r="S18708" s="669"/>
      <c r="T18708" s="669"/>
      <c r="U18708" s="669"/>
      <c r="AG18708" s="873"/>
      <c r="AN18708" s="669"/>
      <c r="IG18708" s="1009"/>
      <c r="IH18708" s="1009"/>
      <c r="II18708" s="1009"/>
      <c r="IJ18708" s="1009"/>
      <c r="IK18708" s="1009"/>
      <c r="IL18708" s="1009"/>
      <c r="IM18708" s="1009"/>
    </row>
    <row r="18709" spans="17:247" x14ac:dyDescent="0.25">
      <c r="Q18709" s="1333"/>
      <c r="R18709" s="1333"/>
      <c r="S18709" s="669"/>
      <c r="T18709" s="669"/>
      <c r="U18709" s="669"/>
      <c r="AG18709" s="873"/>
      <c r="AN18709" s="669"/>
      <c r="IG18709" s="1009"/>
      <c r="IH18709" s="1009"/>
      <c r="II18709" s="1009"/>
      <c r="IJ18709" s="1009"/>
      <c r="IK18709" s="1009"/>
      <c r="IL18709" s="1009"/>
      <c r="IM18709" s="1009"/>
    </row>
    <row r="18710" spans="17:247" x14ac:dyDescent="0.25">
      <c r="Q18710" s="1333"/>
      <c r="R18710" s="1333"/>
      <c r="S18710" s="669"/>
      <c r="T18710" s="669"/>
      <c r="U18710" s="669"/>
      <c r="AG18710" s="873"/>
      <c r="AN18710" s="669"/>
      <c r="IG18710" s="1009"/>
      <c r="IH18710" s="1009"/>
      <c r="II18710" s="1009"/>
      <c r="IJ18710" s="1009"/>
      <c r="IK18710" s="1009"/>
      <c r="IL18710" s="1009"/>
      <c r="IM18710" s="1009"/>
    </row>
    <row r="18711" spans="17:247" x14ac:dyDescent="0.25">
      <c r="Q18711" s="1333"/>
      <c r="R18711" s="1333"/>
      <c r="S18711" s="669"/>
      <c r="T18711" s="669"/>
      <c r="U18711" s="669"/>
      <c r="AG18711" s="873"/>
      <c r="AN18711" s="669"/>
      <c r="IG18711" s="1009"/>
      <c r="IH18711" s="1009"/>
      <c r="II18711" s="1009"/>
      <c r="IJ18711" s="1009"/>
      <c r="IK18711" s="1009"/>
      <c r="IL18711" s="1009"/>
      <c r="IM18711" s="1009"/>
    </row>
    <row r="18712" spans="17:247" x14ac:dyDescent="0.25">
      <c r="Q18712" s="1333"/>
      <c r="R18712" s="1333"/>
      <c r="S18712" s="669"/>
      <c r="T18712" s="669"/>
      <c r="U18712" s="669"/>
      <c r="AG18712" s="873"/>
      <c r="AN18712" s="669"/>
      <c r="IG18712" s="1009"/>
      <c r="IH18712" s="1009"/>
      <c r="II18712" s="1009"/>
      <c r="IJ18712" s="1009"/>
      <c r="IK18712" s="1009"/>
      <c r="IL18712" s="1009"/>
      <c r="IM18712" s="1009"/>
    </row>
    <row r="18713" spans="17:247" x14ac:dyDescent="0.25">
      <c r="Q18713" s="1333"/>
      <c r="R18713" s="1333"/>
      <c r="S18713" s="669"/>
      <c r="T18713" s="669"/>
      <c r="U18713" s="669"/>
      <c r="AG18713" s="873"/>
      <c r="AN18713" s="669"/>
      <c r="IG18713" s="1009"/>
      <c r="IH18713" s="1009"/>
      <c r="II18713" s="1009"/>
      <c r="IJ18713" s="1009"/>
      <c r="IK18713" s="1009"/>
      <c r="IL18713" s="1009"/>
      <c r="IM18713" s="1009"/>
    </row>
    <row r="18714" spans="17:247" x14ac:dyDescent="0.25">
      <c r="Q18714" s="1333"/>
      <c r="R18714" s="1333"/>
      <c r="S18714" s="669"/>
      <c r="T18714" s="669"/>
      <c r="U18714" s="669"/>
      <c r="AG18714" s="873"/>
      <c r="AN18714" s="669"/>
      <c r="IG18714" s="1009"/>
      <c r="IH18714" s="1009"/>
      <c r="II18714" s="1009"/>
      <c r="IJ18714" s="1009"/>
      <c r="IK18714" s="1009"/>
      <c r="IL18714" s="1009"/>
      <c r="IM18714" s="1009"/>
    </row>
    <row r="18715" spans="17:247" x14ac:dyDescent="0.25">
      <c r="Q18715" s="1333"/>
      <c r="R18715" s="1333"/>
      <c r="S18715" s="669"/>
      <c r="T18715" s="669"/>
      <c r="U18715" s="669"/>
      <c r="AG18715" s="873"/>
      <c r="AN18715" s="669"/>
      <c r="IG18715" s="1009"/>
      <c r="IH18715" s="1009"/>
      <c r="II18715" s="1009"/>
      <c r="IJ18715" s="1009"/>
      <c r="IK18715" s="1009"/>
      <c r="IL18715" s="1009"/>
      <c r="IM18715" s="1009"/>
    </row>
    <row r="18716" spans="17:247" x14ac:dyDescent="0.25">
      <c r="Q18716" s="1333"/>
      <c r="R18716" s="1333"/>
      <c r="S18716" s="669"/>
      <c r="T18716" s="669"/>
      <c r="U18716" s="669"/>
      <c r="AG18716" s="873"/>
      <c r="AN18716" s="669"/>
      <c r="IG18716" s="1009"/>
      <c r="IH18716" s="1009"/>
      <c r="II18716" s="1009"/>
      <c r="IJ18716" s="1009"/>
      <c r="IK18716" s="1009"/>
      <c r="IL18716" s="1009"/>
      <c r="IM18716" s="1009"/>
    </row>
    <row r="18717" spans="17:247" x14ac:dyDescent="0.25">
      <c r="Q18717" s="1333"/>
      <c r="R18717" s="1333"/>
      <c r="S18717" s="669"/>
      <c r="T18717" s="669"/>
      <c r="U18717" s="669"/>
      <c r="AG18717" s="873"/>
      <c r="AN18717" s="669"/>
      <c r="IG18717" s="1009"/>
      <c r="IH18717" s="1009"/>
      <c r="II18717" s="1009"/>
      <c r="IJ18717" s="1009"/>
      <c r="IK18717" s="1009"/>
      <c r="IL18717" s="1009"/>
      <c r="IM18717" s="1009"/>
    </row>
    <row r="18718" spans="17:247" x14ac:dyDescent="0.25">
      <c r="Q18718" s="1333"/>
      <c r="R18718" s="1333"/>
      <c r="S18718" s="669"/>
      <c r="T18718" s="669"/>
      <c r="U18718" s="669"/>
      <c r="AG18718" s="873"/>
      <c r="AN18718" s="669"/>
      <c r="IG18718" s="1009"/>
      <c r="IH18718" s="1009"/>
      <c r="II18718" s="1009"/>
      <c r="IJ18718" s="1009"/>
      <c r="IK18718" s="1009"/>
      <c r="IL18718" s="1009"/>
      <c r="IM18718" s="1009"/>
    </row>
    <row r="18719" spans="17:247" x14ac:dyDescent="0.25">
      <c r="Q18719" s="1333"/>
      <c r="R18719" s="1333"/>
      <c r="S18719" s="669"/>
      <c r="T18719" s="669"/>
      <c r="U18719" s="669"/>
      <c r="AG18719" s="873"/>
      <c r="AN18719" s="669"/>
      <c r="IG18719" s="1009"/>
      <c r="IH18719" s="1009"/>
      <c r="II18719" s="1009"/>
      <c r="IJ18719" s="1009"/>
      <c r="IK18719" s="1009"/>
      <c r="IL18719" s="1009"/>
      <c r="IM18719" s="1009"/>
    </row>
    <row r="18720" spans="17:247" x14ac:dyDescent="0.25">
      <c r="Q18720" s="1333"/>
      <c r="R18720" s="1333"/>
      <c r="S18720" s="669"/>
      <c r="T18720" s="669"/>
      <c r="U18720" s="669"/>
      <c r="AG18720" s="873"/>
      <c r="AN18720" s="669"/>
      <c r="IG18720" s="1009"/>
      <c r="IH18720" s="1009"/>
      <c r="II18720" s="1009"/>
      <c r="IJ18720" s="1009"/>
      <c r="IK18720" s="1009"/>
      <c r="IL18720" s="1009"/>
      <c r="IM18720" s="1009"/>
    </row>
    <row r="18721" spans="17:247" x14ac:dyDescent="0.25">
      <c r="Q18721" s="1333"/>
      <c r="R18721" s="1333"/>
      <c r="S18721" s="669"/>
      <c r="T18721" s="669"/>
      <c r="U18721" s="669"/>
      <c r="AG18721" s="873"/>
      <c r="AN18721" s="669"/>
      <c r="IG18721" s="1009"/>
      <c r="IH18721" s="1009"/>
      <c r="II18721" s="1009"/>
      <c r="IJ18721" s="1009"/>
      <c r="IK18721" s="1009"/>
      <c r="IL18721" s="1009"/>
      <c r="IM18721" s="1009"/>
    </row>
    <row r="18722" spans="17:247" x14ac:dyDescent="0.25">
      <c r="Q18722" s="1333"/>
      <c r="R18722" s="1333"/>
      <c r="S18722" s="669"/>
      <c r="T18722" s="669"/>
      <c r="U18722" s="669"/>
      <c r="AG18722" s="873"/>
      <c r="AN18722" s="669"/>
      <c r="IG18722" s="1009"/>
      <c r="IH18722" s="1009"/>
      <c r="II18722" s="1009"/>
      <c r="IJ18722" s="1009"/>
      <c r="IK18722" s="1009"/>
      <c r="IL18722" s="1009"/>
      <c r="IM18722" s="1009"/>
    </row>
    <row r="18723" spans="17:247" x14ac:dyDescent="0.25">
      <c r="Q18723" s="1333"/>
      <c r="R18723" s="1333"/>
      <c r="S18723" s="669"/>
      <c r="T18723" s="669"/>
      <c r="U18723" s="669"/>
      <c r="AG18723" s="873"/>
      <c r="AN18723" s="669"/>
      <c r="IG18723" s="1009"/>
      <c r="IH18723" s="1009"/>
      <c r="II18723" s="1009"/>
      <c r="IJ18723" s="1009"/>
      <c r="IK18723" s="1009"/>
      <c r="IL18723" s="1009"/>
      <c r="IM18723" s="1009"/>
    </row>
    <row r="18724" spans="17:247" x14ac:dyDescent="0.25">
      <c r="Q18724" s="1333"/>
      <c r="R18724" s="1333"/>
      <c r="S18724" s="669"/>
      <c r="T18724" s="669"/>
      <c r="U18724" s="669"/>
      <c r="AG18724" s="873"/>
      <c r="AN18724" s="669"/>
      <c r="IG18724" s="1009"/>
      <c r="IH18724" s="1009"/>
      <c r="II18724" s="1009"/>
      <c r="IJ18724" s="1009"/>
      <c r="IK18724" s="1009"/>
      <c r="IL18724" s="1009"/>
      <c r="IM18724" s="1009"/>
    </row>
    <row r="18725" spans="17:247" x14ac:dyDescent="0.25">
      <c r="Q18725" s="1333"/>
      <c r="R18725" s="1333"/>
      <c r="S18725" s="669"/>
      <c r="T18725" s="669"/>
      <c r="U18725" s="669"/>
      <c r="AG18725" s="873"/>
      <c r="AN18725" s="669"/>
      <c r="IG18725" s="1009"/>
      <c r="IH18725" s="1009"/>
      <c r="II18725" s="1009"/>
      <c r="IJ18725" s="1009"/>
      <c r="IK18725" s="1009"/>
      <c r="IL18725" s="1009"/>
      <c r="IM18725" s="1009"/>
    </row>
    <row r="18726" spans="17:247" x14ac:dyDescent="0.25">
      <c r="Q18726" s="1333"/>
      <c r="R18726" s="1333"/>
      <c r="S18726" s="669"/>
      <c r="T18726" s="669"/>
      <c r="U18726" s="669"/>
      <c r="AG18726" s="873"/>
      <c r="AN18726" s="669"/>
      <c r="IG18726" s="1009"/>
      <c r="IH18726" s="1009"/>
      <c r="II18726" s="1009"/>
      <c r="IJ18726" s="1009"/>
      <c r="IK18726" s="1009"/>
      <c r="IL18726" s="1009"/>
      <c r="IM18726" s="1009"/>
    </row>
    <row r="18727" spans="17:247" x14ac:dyDescent="0.25">
      <c r="Q18727" s="1333"/>
      <c r="R18727" s="1333"/>
      <c r="S18727" s="669"/>
      <c r="T18727" s="669"/>
      <c r="U18727" s="669"/>
      <c r="AG18727" s="873"/>
      <c r="AN18727" s="669"/>
      <c r="IG18727" s="1009"/>
      <c r="IH18727" s="1009"/>
      <c r="II18727" s="1009"/>
      <c r="IJ18727" s="1009"/>
      <c r="IK18727" s="1009"/>
      <c r="IL18727" s="1009"/>
      <c r="IM18727" s="1009"/>
    </row>
    <row r="18728" spans="17:247" x14ac:dyDescent="0.25">
      <c r="Q18728" s="1333"/>
      <c r="R18728" s="1333"/>
      <c r="S18728" s="669"/>
      <c r="T18728" s="669"/>
      <c r="U18728" s="669"/>
      <c r="AG18728" s="873"/>
      <c r="AN18728" s="669"/>
      <c r="IG18728" s="1009"/>
      <c r="IH18728" s="1009"/>
      <c r="II18728" s="1009"/>
      <c r="IJ18728" s="1009"/>
      <c r="IK18728" s="1009"/>
      <c r="IL18728" s="1009"/>
      <c r="IM18728" s="1009"/>
    </row>
    <row r="18729" spans="17:247" x14ac:dyDescent="0.25">
      <c r="Q18729" s="1333"/>
      <c r="R18729" s="1333"/>
      <c r="S18729" s="669"/>
      <c r="T18729" s="669"/>
      <c r="U18729" s="669"/>
      <c r="AG18729" s="873"/>
      <c r="AN18729" s="669"/>
      <c r="IG18729" s="1009"/>
      <c r="IH18729" s="1009"/>
      <c r="II18729" s="1009"/>
      <c r="IJ18729" s="1009"/>
      <c r="IK18729" s="1009"/>
      <c r="IL18729" s="1009"/>
      <c r="IM18729" s="1009"/>
    </row>
    <row r="18730" spans="17:247" x14ac:dyDescent="0.25">
      <c r="Q18730" s="1333"/>
      <c r="R18730" s="1333"/>
      <c r="S18730" s="669"/>
      <c r="T18730" s="669"/>
      <c r="U18730" s="669"/>
      <c r="AG18730" s="873"/>
      <c r="AN18730" s="669"/>
      <c r="IG18730" s="1009"/>
      <c r="IH18730" s="1009"/>
      <c r="II18730" s="1009"/>
      <c r="IJ18730" s="1009"/>
      <c r="IK18730" s="1009"/>
      <c r="IL18730" s="1009"/>
      <c r="IM18730" s="1009"/>
    </row>
    <row r="18731" spans="17:247" x14ac:dyDescent="0.25">
      <c r="Q18731" s="1333"/>
      <c r="R18731" s="1333"/>
      <c r="S18731" s="669"/>
      <c r="T18731" s="669"/>
      <c r="U18731" s="669"/>
      <c r="AG18731" s="873"/>
      <c r="AN18731" s="669"/>
      <c r="IG18731" s="1009"/>
      <c r="IH18731" s="1009"/>
      <c r="II18731" s="1009"/>
      <c r="IJ18731" s="1009"/>
      <c r="IK18731" s="1009"/>
      <c r="IL18731" s="1009"/>
      <c r="IM18731" s="1009"/>
    </row>
    <row r="18732" spans="17:247" x14ac:dyDescent="0.25">
      <c r="Q18732" s="1333"/>
      <c r="R18732" s="1333"/>
      <c r="S18732" s="669"/>
      <c r="T18732" s="669"/>
      <c r="U18732" s="669"/>
      <c r="AG18732" s="873"/>
      <c r="AN18732" s="669"/>
      <c r="IG18732" s="1009"/>
      <c r="IH18732" s="1009"/>
      <c r="II18732" s="1009"/>
      <c r="IJ18732" s="1009"/>
      <c r="IK18732" s="1009"/>
      <c r="IL18732" s="1009"/>
      <c r="IM18732" s="1009"/>
    </row>
    <row r="18733" spans="17:247" x14ac:dyDescent="0.25">
      <c r="Q18733" s="1333"/>
      <c r="R18733" s="1333"/>
      <c r="S18733" s="669"/>
      <c r="T18733" s="669"/>
      <c r="U18733" s="669"/>
      <c r="AG18733" s="873"/>
      <c r="AN18733" s="669"/>
      <c r="IG18733" s="1009"/>
      <c r="IH18733" s="1009"/>
      <c r="II18733" s="1009"/>
      <c r="IJ18733" s="1009"/>
      <c r="IK18733" s="1009"/>
      <c r="IL18733" s="1009"/>
      <c r="IM18733" s="1009"/>
    </row>
    <row r="18734" spans="17:247" x14ac:dyDescent="0.25">
      <c r="Q18734" s="1333"/>
      <c r="R18734" s="1333"/>
      <c r="S18734" s="669"/>
      <c r="T18734" s="669"/>
      <c r="U18734" s="669"/>
      <c r="AG18734" s="873"/>
      <c r="AN18734" s="669"/>
      <c r="IG18734" s="1009"/>
      <c r="IH18734" s="1009"/>
      <c r="II18734" s="1009"/>
      <c r="IJ18734" s="1009"/>
      <c r="IK18734" s="1009"/>
      <c r="IL18734" s="1009"/>
      <c r="IM18734" s="1009"/>
    </row>
    <row r="18735" spans="17:247" x14ac:dyDescent="0.25">
      <c r="Q18735" s="1333"/>
      <c r="R18735" s="1333"/>
      <c r="S18735" s="669"/>
      <c r="T18735" s="669"/>
      <c r="U18735" s="669"/>
      <c r="AG18735" s="873"/>
      <c r="AN18735" s="669"/>
      <c r="IG18735" s="1009"/>
      <c r="IH18735" s="1009"/>
      <c r="II18735" s="1009"/>
      <c r="IJ18735" s="1009"/>
      <c r="IK18735" s="1009"/>
      <c r="IL18735" s="1009"/>
      <c r="IM18735" s="1009"/>
    </row>
    <row r="18736" spans="17:247" x14ac:dyDescent="0.25">
      <c r="Q18736" s="1333"/>
      <c r="R18736" s="1333"/>
      <c r="S18736" s="669"/>
      <c r="T18736" s="669"/>
      <c r="U18736" s="669"/>
      <c r="AG18736" s="873"/>
      <c r="AN18736" s="669"/>
      <c r="IG18736" s="1009"/>
      <c r="IH18736" s="1009"/>
      <c r="II18736" s="1009"/>
      <c r="IJ18736" s="1009"/>
      <c r="IK18736" s="1009"/>
      <c r="IL18736" s="1009"/>
      <c r="IM18736" s="1009"/>
    </row>
    <row r="18737" spans="17:247" x14ac:dyDescent="0.25">
      <c r="Q18737" s="1333"/>
      <c r="R18737" s="1333"/>
      <c r="S18737" s="669"/>
      <c r="T18737" s="669"/>
      <c r="U18737" s="669"/>
      <c r="AG18737" s="873"/>
      <c r="AN18737" s="669"/>
      <c r="IG18737" s="1009"/>
      <c r="IH18737" s="1009"/>
      <c r="II18737" s="1009"/>
      <c r="IJ18737" s="1009"/>
      <c r="IK18737" s="1009"/>
      <c r="IL18737" s="1009"/>
      <c r="IM18737" s="1009"/>
    </row>
    <row r="18738" spans="17:247" x14ac:dyDescent="0.25">
      <c r="Q18738" s="1333"/>
      <c r="R18738" s="1333"/>
      <c r="S18738" s="669"/>
      <c r="T18738" s="669"/>
      <c r="U18738" s="669"/>
      <c r="AG18738" s="873"/>
      <c r="AN18738" s="669"/>
      <c r="IG18738" s="1009"/>
      <c r="IH18738" s="1009"/>
      <c r="II18738" s="1009"/>
      <c r="IJ18738" s="1009"/>
      <c r="IK18738" s="1009"/>
      <c r="IL18738" s="1009"/>
      <c r="IM18738" s="1009"/>
    </row>
    <row r="18739" spans="17:247" x14ac:dyDescent="0.25">
      <c r="Q18739" s="1333"/>
      <c r="R18739" s="1333"/>
      <c r="S18739" s="669"/>
      <c r="T18739" s="669"/>
      <c r="U18739" s="669"/>
      <c r="AG18739" s="873"/>
      <c r="AN18739" s="669"/>
      <c r="IG18739" s="1009"/>
      <c r="IH18739" s="1009"/>
      <c r="II18739" s="1009"/>
      <c r="IJ18739" s="1009"/>
      <c r="IK18739" s="1009"/>
      <c r="IL18739" s="1009"/>
      <c r="IM18739" s="1009"/>
    </row>
    <row r="18740" spans="17:247" x14ac:dyDescent="0.25">
      <c r="Q18740" s="1333"/>
      <c r="R18740" s="1333"/>
      <c r="S18740" s="669"/>
      <c r="T18740" s="669"/>
      <c r="U18740" s="669"/>
      <c r="AG18740" s="873"/>
      <c r="AN18740" s="669"/>
      <c r="IG18740" s="1009"/>
      <c r="IH18740" s="1009"/>
      <c r="II18740" s="1009"/>
      <c r="IJ18740" s="1009"/>
      <c r="IK18740" s="1009"/>
      <c r="IL18740" s="1009"/>
      <c r="IM18740" s="1009"/>
    </row>
    <row r="18741" spans="17:247" x14ac:dyDescent="0.25">
      <c r="Q18741" s="1333"/>
      <c r="R18741" s="1333"/>
      <c r="S18741" s="669"/>
      <c r="T18741" s="669"/>
      <c r="U18741" s="669"/>
      <c r="AG18741" s="873"/>
      <c r="AN18741" s="669"/>
      <c r="IG18741" s="1009"/>
      <c r="IH18741" s="1009"/>
      <c r="II18741" s="1009"/>
      <c r="IJ18741" s="1009"/>
      <c r="IK18741" s="1009"/>
      <c r="IL18741" s="1009"/>
      <c r="IM18741" s="1009"/>
    </row>
    <row r="18742" spans="17:247" x14ac:dyDescent="0.25">
      <c r="Q18742" s="1333"/>
      <c r="R18742" s="1333"/>
      <c r="S18742" s="669"/>
      <c r="T18742" s="669"/>
      <c r="U18742" s="669"/>
      <c r="AG18742" s="873"/>
      <c r="AN18742" s="669"/>
      <c r="IG18742" s="1009"/>
      <c r="IH18742" s="1009"/>
      <c r="II18742" s="1009"/>
      <c r="IJ18742" s="1009"/>
      <c r="IK18742" s="1009"/>
      <c r="IL18742" s="1009"/>
      <c r="IM18742" s="1009"/>
    </row>
    <row r="18743" spans="17:247" x14ac:dyDescent="0.25">
      <c r="Q18743" s="1333"/>
      <c r="R18743" s="1333"/>
      <c r="S18743" s="669"/>
      <c r="T18743" s="669"/>
      <c r="U18743" s="669"/>
      <c r="AG18743" s="873"/>
      <c r="AN18743" s="669"/>
      <c r="IG18743" s="1009"/>
      <c r="IH18743" s="1009"/>
      <c r="II18743" s="1009"/>
      <c r="IJ18743" s="1009"/>
      <c r="IK18743" s="1009"/>
      <c r="IL18743" s="1009"/>
      <c r="IM18743" s="1009"/>
    </row>
    <row r="18744" spans="17:247" x14ac:dyDescent="0.25">
      <c r="Q18744" s="1333"/>
      <c r="R18744" s="1333"/>
      <c r="S18744" s="669"/>
      <c r="T18744" s="669"/>
      <c r="U18744" s="669"/>
      <c r="AG18744" s="873"/>
      <c r="AN18744" s="669"/>
      <c r="IG18744" s="1009"/>
      <c r="IH18744" s="1009"/>
      <c r="II18744" s="1009"/>
      <c r="IJ18744" s="1009"/>
      <c r="IK18744" s="1009"/>
      <c r="IL18744" s="1009"/>
      <c r="IM18744" s="1009"/>
    </row>
    <row r="18745" spans="17:247" x14ac:dyDescent="0.25">
      <c r="Q18745" s="1333"/>
      <c r="R18745" s="1333"/>
      <c r="S18745" s="669"/>
      <c r="T18745" s="669"/>
      <c r="U18745" s="669"/>
      <c r="AG18745" s="873"/>
      <c r="AN18745" s="669"/>
      <c r="IG18745" s="1009"/>
      <c r="IH18745" s="1009"/>
      <c r="II18745" s="1009"/>
      <c r="IJ18745" s="1009"/>
      <c r="IK18745" s="1009"/>
      <c r="IL18745" s="1009"/>
      <c r="IM18745" s="1009"/>
    </row>
    <row r="18746" spans="17:247" x14ac:dyDescent="0.25">
      <c r="Q18746" s="1333"/>
      <c r="R18746" s="1333"/>
      <c r="S18746" s="669"/>
      <c r="T18746" s="669"/>
      <c r="U18746" s="669"/>
      <c r="AG18746" s="873"/>
      <c r="AN18746" s="669"/>
      <c r="IG18746" s="1009"/>
      <c r="IH18746" s="1009"/>
      <c r="II18746" s="1009"/>
      <c r="IJ18746" s="1009"/>
      <c r="IK18746" s="1009"/>
      <c r="IL18746" s="1009"/>
      <c r="IM18746" s="1009"/>
    </row>
    <row r="18747" spans="17:247" x14ac:dyDescent="0.25">
      <c r="Q18747" s="1333"/>
      <c r="R18747" s="1333"/>
      <c r="S18747" s="669"/>
      <c r="T18747" s="669"/>
      <c r="U18747" s="669"/>
      <c r="AG18747" s="873"/>
      <c r="AN18747" s="669"/>
      <c r="IG18747" s="1009"/>
      <c r="IH18747" s="1009"/>
      <c r="II18747" s="1009"/>
      <c r="IJ18747" s="1009"/>
      <c r="IK18747" s="1009"/>
      <c r="IL18747" s="1009"/>
      <c r="IM18747" s="1009"/>
    </row>
    <row r="18748" spans="17:247" x14ac:dyDescent="0.25">
      <c r="Q18748" s="1333"/>
      <c r="R18748" s="1333"/>
      <c r="S18748" s="669"/>
      <c r="T18748" s="669"/>
      <c r="U18748" s="669"/>
      <c r="AG18748" s="873"/>
      <c r="AN18748" s="669"/>
      <c r="IG18748" s="1009"/>
      <c r="IH18748" s="1009"/>
      <c r="II18748" s="1009"/>
      <c r="IJ18748" s="1009"/>
      <c r="IK18748" s="1009"/>
      <c r="IL18748" s="1009"/>
      <c r="IM18748" s="1009"/>
    </row>
    <row r="18749" spans="17:247" x14ac:dyDescent="0.25">
      <c r="Q18749" s="1333"/>
      <c r="R18749" s="1333"/>
      <c r="S18749" s="669"/>
      <c r="T18749" s="669"/>
      <c r="U18749" s="669"/>
      <c r="AG18749" s="873"/>
      <c r="AN18749" s="669"/>
      <c r="IG18749" s="1009"/>
      <c r="IH18749" s="1009"/>
      <c r="II18749" s="1009"/>
      <c r="IJ18749" s="1009"/>
      <c r="IK18749" s="1009"/>
      <c r="IL18749" s="1009"/>
      <c r="IM18749" s="1009"/>
    </row>
    <row r="18750" spans="17:247" x14ac:dyDescent="0.25">
      <c r="Q18750" s="1333"/>
      <c r="R18750" s="1333"/>
      <c r="S18750" s="669"/>
      <c r="T18750" s="669"/>
      <c r="U18750" s="669"/>
      <c r="AG18750" s="873"/>
      <c r="AN18750" s="669"/>
      <c r="IG18750" s="1009"/>
      <c r="IH18750" s="1009"/>
      <c r="II18750" s="1009"/>
      <c r="IJ18750" s="1009"/>
      <c r="IK18750" s="1009"/>
      <c r="IL18750" s="1009"/>
      <c r="IM18750" s="1009"/>
    </row>
    <row r="18751" spans="17:247" x14ac:dyDescent="0.25">
      <c r="Q18751" s="1333"/>
      <c r="R18751" s="1333"/>
      <c r="S18751" s="669"/>
      <c r="T18751" s="669"/>
      <c r="U18751" s="669"/>
      <c r="AG18751" s="873"/>
      <c r="AN18751" s="669"/>
      <c r="IG18751" s="1009"/>
      <c r="IH18751" s="1009"/>
      <c r="II18751" s="1009"/>
      <c r="IJ18751" s="1009"/>
      <c r="IK18751" s="1009"/>
      <c r="IL18751" s="1009"/>
      <c r="IM18751" s="1009"/>
    </row>
    <row r="18752" spans="17:247" x14ac:dyDescent="0.25">
      <c r="Q18752" s="1333"/>
      <c r="R18752" s="1333"/>
      <c r="S18752" s="669"/>
      <c r="T18752" s="669"/>
      <c r="U18752" s="669"/>
      <c r="AG18752" s="873"/>
      <c r="AN18752" s="669"/>
      <c r="IG18752" s="1009"/>
      <c r="IH18752" s="1009"/>
      <c r="II18752" s="1009"/>
      <c r="IJ18752" s="1009"/>
      <c r="IK18752" s="1009"/>
      <c r="IL18752" s="1009"/>
      <c r="IM18752" s="1009"/>
    </row>
    <row r="18753" spans="17:247" x14ac:dyDescent="0.25">
      <c r="Q18753" s="1333"/>
      <c r="R18753" s="1333"/>
      <c r="S18753" s="669"/>
      <c r="T18753" s="669"/>
      <c r="U18753" s="669"/>
      <c r="AG18753" s="873"/>
      <c r="AN18753" s="669"/>
      <c r="IG18753" s="1009"/>
      <c r="IH18753" s="1009"/>
      <c r="II18753" s="1009"/>
      <c r="IJ18753" s="1009"/>
      <c r="IK18753" s="1009"/>
      <c r="IL18753" s="1009"/>
      <c r="IM18753" s="1009"/>
    </row>
    <row r="18754" spans="17:247" x14ac:dyDescent="0.25">
      <c r="Q18754" s="1333"/>
      <c r="R18754" s="1333"/>
      <c r="S18754" s="669"/>
      <c r="T18754" s="669"/>
      <c r="U18754" s="669"/>
      <c r="AG18754" s="873"/>
      <c r="AN18754" s="669"/>
      <c r="IG18754" s="1009"/>
      <c r="IH18754" s="1009"/>
      <c r="II18754" s="1009"/>
      <c r="IJ18754" s="1009"/>
      <c r="IK18754" s="1009"/>
      <c r="IL18754" s="1009"/>
      <c r="IM18754" s="1009"/>
    </row>
    <row r="18755" spans="17:247" x14ac:dyDescent="0.25">
      <c r="Q18755" s="1333"/>
      <c r="R18755" s="1333"/>
      <c r="S18755" s="669"/>
      <c r="T18755" s="669"/>
      <c r="U18755" s="669"/>
      <c r="AG18755" s="873"/>
      <c r="AN18755" s="669"/>
      <c r="IG18755" s="1009"/>
      <c r="IH18755" s="1009"/>
      <c r="II18755" s="1009"/>
      <c r="IJ18755" s="1009"/>
      <c r="IK18755" s="1009"/>
      <c r="IL18755" s="1009"/>
      <c r="IM18755" s="1009"/>
    </row>
    <row r="18756" spans="17:247" x14ac:dyDescent="0.25">
      <c r="Q18756" s="1333"/>
      <c r="R18756" s="1333"/>
      <c r="S18756" s="669"/>
      <c r="T18756" s="669"/>
      <c r="U18756" s="669"/>
      <c r="AG18756" s="873"/>
      <c r="AN18756" s="669"/>
      <c r="IG18756" s="1009"/>
      <c r="IH18756" s="1009"/>
      <c r="II18756" s="1009"/>
      <c r="IJ18756" s="1009"/>
      <c r="IK18756" s="1009"/>
      <c r="IL18756" s="1009"/>
      <c r="IM18756" s="1009"/>
    </row>
    <row r="18757" spans="17:247" x14ac:dyDescent="0.25">
      <c r="Q18757" s="1333"/>
      <c r="R18757" s="1333"/>
      <c r="S18757" s="669"/>
      <c r="T18757" s="669"/>
      <c r="U18757" s="669"/>
      <c r="AG18757" s="873"/>
      <c r="AN18757" s="669"/>
      <c r="IG18757" s="1009"/>
      <c r="IH18757" s="1009"/>
      <c r="II18757" s="1009"/>
      <c r="IJ18757" s="1009"/>
      <c r="IK18757" s="1009"/>
      <c r="IL18757" s="1009"/>
      <c r="IM18757" s="1009"/>
    </row>
    <row r="18758" spans="17:247" x14ac:dyDescent="0.25">
      <c r="Q18758" s="1333"/>
      <c r="R18758" s="1333"/>
      <c r="S18758" s="669"/>
      <c r="T18758" s="669"/>
      <c r="U18758" s="669"/>
      <c r="AG18758" s="873"/>
      <c r="AN18758" s="669"/>
      <c r="IG18758" s="1009"/>
      <c r="IH18758" s="1009"/>
      <c r="II18758" s="1009"/>
      <c r="IJ18758" s="1009"/>
      <c r="IK18758" s="1009"/>
      <c r="IL18758" s="1009"/>
      <c r="IM18758" s="1009"/>
    </row>
    <row r="18759" spans="17:247" x14ac:dyDescent="0.25">
      <c r="Q18759" s="1333"/>
      <c r="R18759" s="1333"/>
      <c r="S18759" s="669"/>
      <c r="T18759" s="669"/>
      <c r="U18759" s="669"/>
      <c r="AG18759" s="873"/>
      <c r="AN18759" s="669"/>
      <c r="IG18759" s="1009"/>
      <c r="IH18759" s="1009"/>
      <c r="II18759" s="1009"/>
      <c r="IJ18759" s="1009"/>
      <c r="IK18759" s="1009"/>
      <c r="IL18759" s="1009"/>
      <c r="IM18759" s="1009"/>
    </row>
    <row r="18760" spans="17:247" x14ac:dyDescent="0.25">
      <c r="Q18760" s="1333"/>
      <c r="R18760" s="1333"/>
      <c r="S18760" s="669"/>
      <c r="T18760" s="669"/>
      <c r="U18760" s="669"/>
      <c r="AG18760" s="873"/>
      <c r="AN18760" s="669"/>
      <c r="IG18760" s="1009"/>
      <c r="IH18760" s="1009"/>
      <c r="II18760" s="1009"/>
      <c r="IJ18760" s="1009"/>
      <c r="IK18760" s="1009"/>
      <c r="IL18760" s="1009"/>
      <c r="IM18760" s="1009"/>
    </row>
    <row r="18761" spans="17:247" x14ac:dyDescent="0.25">
      <c r="Q18761" s="1333"/>
      <c r="R18761" s="1333"/>
      <c r="S18761" s="669"/>
      <c r="T18761" s="669"/>
      <c r="U18761" s="669"/>
      <c r="AG18761" s="873"/>
      <c r="AN18761" s="669"/>
      <c r="IG18761" s="1009"/>
      <c r="IH18761" s="1009"/>
      <c r="II18761" s="1009"/>
      <c r="IJ18761" s="1009"/>
      <c r="IK18761" s="1009"/>
      <c r="IL18761" s="1009"/>
      <c r="IM18761" s="1009"/>
    </row>
    <row r="18762" spans="17:247" x14ac:dyDescent="0.25">
      <c r="Q18762" s="1333"/>
      <c r="R18762" s="1333"/>
      <c r="S18762" s="669"/>
      <c r="T18762" s="669"/>
      <c r="U18762" s="669"/>
      <c r="AG18762" s="873"/>
      <c r="AN18762" s="669"/>
      <c r="IG18762" s="1009"/>
      <c r="IH18762" s="1009"/>
      <c r="II18762" s="1009"/>
      <c r="IJ18762" s="1009"/>
      <c r="IK18762" s="1009"/>
      <c r="IL18762" s="1009"/>
      <c r="IM18762" s="1009"/>
    </row>
    <row r="18763" spans="17:247" x14ac:dyDescent="0.25">
      <c r="Q18763" s="1333"/>
      <c r="R18763" s="1333"/>
      <c r="S18763" s="669"/>
      <c r="T18763" s="669"/>
      <c r="U18763" s="669"/>
      <c r="AG18763" s="873"/>
      <c r="AN18763" s="669"/>
      <c r="IG18763" s="1009"/>
      <c r="IH18763" s="1009"/>
      <c r="II18763" s="1009"/>
      <c r="IJ18763" s="1009"/>
      <c r="IK18763" s="1009"/>
      <c r="IL18763" s="1009"/>
      <c r="IM18763" s="1009"/>
    </row>
    <row r="18764" spans="17:247" x14ac:dyDescent="0.25">
      <c r="Q18764" s="1333"/>
      <c r="R18764" s="1333"/>
      <c r="S18764" s="669"/>
      <c r="T18764" s="669"/>
      <c r="U18764" s="669"/>
      <c r="AG18764" s="873"/>
      <c r="AN18764" s="669"/>
      <c r="IG18764" s="1009"/>
      <c r="IH18764" s="1009"/>
      <c r="II18764" s="1009"/>
      <c r="IJ18764" s="1009"/>
      <c r="IK18764" s="1009"/>
      <c r="IL18764" s="1009"/>
      <c r="IM18764" s="1009"/>
    </row>
    <row r="18765" spans="17:247" x14ac:dyDescent="0.25">
      <c r="Q18765" s="1333"/>
      <c r="R18765" s="1333"/>
      <c r="S18765" s="669"/>
      <c r="T18765" s="669"/>
      <c r="U18765" s="669"/>
      <c r="AG18765" s="873"/>
      <c r="AN18765" s="669"/>
      <c r="IG18765" s="1009"/>
      <c r="IH18765" s="1009"/>
      <c r="II18765" s="1009"/>
      <c r="IJ18765" s="1009"/>
      <c r="IK18765" s="1009"/>
      <c r="IL18765" s="1009"/>
      <c r="IM18765" s="1009"/>
    </row>
    <row r="18766" spans="17:247" x14ac:dyDescent="0.25">
      <c r="Q18766" s="1333"/>
      <c r="R18766" s="1333"/>
      <c r="S18766" s="669"/>
      <c r="T18766" s="669"/>
      <c r="U18766" s="669"/>
      <c r="AG18766" s="873"/>
      <c r="AN18766" s="669"/>
      <c r="IG18766" s="1009"/>
      <c r="IH18766" s="1009"/>
      <c r="II18766" s="1009"/>
      <c r="IJ18766" s="1009"/>
      <c r="IK18766" s="1009"/>
      <c r="IL18766" s="1009"/>
      <c r="IM18766" s="1009"/>
    </row>
    <row r="18767" spans="17:247" x14ac:dyDescent="0.25">
      <c r="Q18767" s="1333"/>
      <c r="R18767" s="1333"/>
      <c r="S18767" s="669"/>
      <c r="T18767" s="669"/>
      <c r="U18767" s="669"/>
      <c r="AG18767" s="873"/>
      <c r="AN18767" s="669"/>
      <c r="IG18767" s="1009"/>
      <c r="IH18767" s="1009"/>
      <c r="II18767" s="1009"/>
      <c r="IJ18767" s="1009"/>
      <c r="IK18767" s="1009"/>
      <c r="IL18767" s="1009"/>
      <c r="IM18767" s="1009"/>
    </row>
    <row r="18768" spans="17:247" x14ac:dyDescent="0.25">
      <c r="Q18768" s="1333"/>
      <c r="R18768" s="1333"/>
      <c r="S18768" s="669"/>
      <c r="T18768" s="669"/>
      <c r="U18768" s="669"/>
      <c r="AG18768" s="873"/>
      <c r="AN18768" s="669"/>
      <c r="IG18768" s="1009"/>
      <c r="IH18768" s="1009"/>
      <c r="II18768" s="1009"/>
      <c r="IJ18768" s="1009"/>
      <c r="IK18768" s="1009"/>
      <c r="IL18768" s="1009"/>
      <c r="IM18768" s="1009"/>
    </row>
    <row r="18769" spans="17:247" x14ac:dyDescent="0.25">
      <c r="Q18769" s="1333"/>
      <c r="R18769" s="1333"/>
      <c r="S18769" s="669"/>
      <c r="T18769" s="669"/>
      <c r="U18769" s="669"/>
      <c r="AG18769" s="873"/>
      <c r="AN18769" s="669"/>
      <c r="IG18769" s="1009"/>
      <c r="IH18769" s="1009"/>
      <c r="II18769" s="1009"/>
      <c r="IJ18769" s="1009"/>
      <c r="IK18769" s="1009"/>
      <c r="IL18769" s="1009"/>
      <c r="IM18769" s="1009"/>
    </row>
    <row r="18770" spans="17:247" x14ac:dyDescent="0.25">
      <c r="Q18770" s="1333"/>
      <c r="R18770" s="1333"/>
      <c r="S18770" s="669"/>
      <c r="T18770" s="669"/>
      <c r="U18770" s="669"/>
      <c r="AG18770" s="873"/>
      <c r="AN18770" s="669"/>
      <c r="IG18770" s="1009"/>
      <c r="IH18770" s="1009"/>
      <c r="II18770" s="1009"/>
      <c r="IJ18770" s="1009"/>
      <c r="IK18770" s="1009"/>
      <c r="IL18770" s="1009"/>
      <c r="IM18770" s="1009"/>
    </row>
    <row r="18771" spans="17:247" x14ac:dyDescent="0.25">
      <c r="Q18771" s="1333"/>
      <c r="R18771" s="1333"/>
      <c r="S18771" s="669"/>
      <c r="T18771" s="669"/>
      <c r="U18771" s="669"/>
      <c r="AG18771" s="873"/>
      <c r="AN18771" s="669"/>
      <c r="IG18771" s="1009"/>
      <c r="IH18771" s="1009"/>
      <c r="II18771" s="1009"/>
      <c r="IJ18771" s="1009"/>
      <c r="IK18771" s="1009"/>
      <c r="IL18771" s="1009"/>
      <c r="IM18771" s="1009"/>
    </row>
    <row r="18772" spans="17:247" x14ac:dyDescent="0.25">
      <c r="Q18772" s="1333"/>
      <c r="R18772" s="1333"/>
      <c r="S18772" s="669"/>
      <c r="T18772" s="669"/>
      <c r="U18772" s="669"/>
      <c r="AG18772" s="873"/>
      <c r="AN18772" s="669"/>
      <c r="IG18772" s="1009"/>
      <c r="IH18772" s="1009"/>
      <c r="II18772" s="1009"/>
      <c r="IJ18772" s="1009"/>
      <c r="IK18772" s="1009"/>
      <c r="IL18772" s="1009"/>
      <c r="IM18772" s="1009"/>
    </row>
    <row r="18773" spans="17:247" x14ac:dyDescent="0.25">
      <c r="Q18773" s="1333"/>
      <c r="R18773" s="1333"/>
      <c r="S18773" s="669"/>
      <c r="T18773" s="669"/>
      <c r="U18773" s="669"/>
      <c r="AG18773" s="873"/>
      <c r="AN18773" s="669"/>
      <c r="IG18773" s="1009"/>
      <c r="IH18773" s="1009"/>
      <c r="II18773" s="1009"/>
      <c r="IJ18773" s="1009"/>
      <c r="IK18773" s="1009"/>
      <c r="IL18773" s="1009"/>
      <c r="IM18773" s="1009"/>
    </row>
    <row r="18774" spans="17:247" x14ac:dyDescent="0.25">
      <c r="Q18774" s="1333"/>
      <c r="R18774" s="1333"/>
      <c r="S18774" s="669"/>
      <c r="T18774" s="669"/>
      <c r="U18774" s="669"/>
      <c r="AG18774" s="873"/>
      <c r="AN18774" s="669"/>
      <c r="IG18774" s="1009"/>
      <c r="IH18774" s="1009"/>
      <c r="II18774" s="1009"/>
      <c r="IJ18774" s="1009"/>
      <c r="IK18774" s="1009"/>
      <c r="IL18774" s="1009"/>
      <c r="IM18774" s="1009"/>
    </row>
    <row r="18775" spans="17:247" x14ac:dyDescent="0.25">
      <c r="Q18775" s="1333"/>
      <c r="R18775" s="1333"/>
      <c r="S18775" s="669"/>
      <c r="T18775" s="669"/>
      <c r="U18775" s="669"/>
      <c r="AG18775" s="873"/>
      <c r="AN18775" s="669"/>
      <c r="IG18775" s="1009"/>
      <c r="IH18775" s="1009"/>
      <c r="II18775" s="1009"/>
      <c r="IJ18775" s="1009"/>
      <c r="IK18775" s="1009"/>
      <c r="IL18775" s="1009"/>
      <c r="IM18775" s="1009"/>
    </row>
    <row r="18776" spans="17:247" x14ac:dyDescent="0.25">
      <c r="Q18776" s="1333"/>
      <c r="R18776" s="1333"/>
      <c r="S18776" s="669"/>
      <c r="T18776" s="669"/>
      <c r="U18776" s="669"/>
      <c r="AG18776" s="873"/>
      <c r="AN18776" s="669"/>
      <c r="IG18776" s="1009"/>
      <c r="IH18776" s="1009"/>
      <c r="II18776" s="1009"/>
      <c r="IJ18776" s="1009"/>
      <c r="IK18776" s="1009"/>
      <c r="IL18776" s="1009"/>
      <c r="IM18776" s="1009"/>
    </row>
    <row r="18777" spans="17:247" x14ac:dyDescent="0.25">
      <c r="Q18777" s="1333"/>
      <c r="R18777" s="1333"/>
      <c r="S18777" s="669"/>
      <c r="T18777" s="669"/>
      <c r="U18777" s="669"/>
      <c r="AG18777" s="873"/>
      <c r="AN18777" s="669"/>
      <c r="IG18777" s="1009"/>
      <c r="IH18777" s="1009"/>
      <c r="II18777" s="1009"/>
      <c r="IJ18777" s="1009"/>
      <c r="IK18777" s="1009"/>
      <c r="IL18777" s="1009"/>
      <c r="IM18777" s="1009"/>
    </row>
    <row r="18778" spans="17:247" x14ac:dyDescent="0.25">
      <c r="Q18778" s="1333"/>
      <c r="R18778" s="1333"/>
      <c r="S18778" s="669"/>
      <c r="T18778" s="669"/>
      <c r="U18778" s="669"/>
      <c r="AG18778" s="873"/>
      <c r="AN18778" s="669"/>
      <c r="IG18778" s="1009"/>
      <c r="IH18778" s="1009"/>
      <c r="II18778" s="1009"/>
      <c r="IJ18778" s="1009"/>
      <c r="IK18778" s="1009"/>
      <c r="IL18778" s="1009"/>
      <c r="IM18778" s="1009"/>
    </row>
    <row r="18779" spans="17:247" x14ac:dyDescent="0.25">
      <c r="Q18779" s="1333"/>
      <c r="R18779" s="1333"/>
      <c r="S18779" s="669"/>
      <c r="T18779" s="669"/>
      <c r="U18779" s="669"/>
      <c r="AG18779" s="873"/>
      <c r="AN18779" s="669"/>
      <c r="IG18779" s="1009"/>
      <c r="IH18779" s="1009"/>
      <c r="II18779" s="1009"/>
      <c r="IJ18779" s="1009"/>
      <c r="IK18779" s="1009"/>
      <c r="IL18779" s="1009"/>
      <c r="IM18779" s="1009"/>
    </row>
    <row r="18780" spans="17:247" x14ac:dyDescent="0.25">
      <c r="Q18780" s="1333"/>
      <c r="R18780" s="1333"/>
      <c r="S18780" s="669"/>
      <c r="T18780" s="669"/>
      <c r="U18780" s="669"/>
      <c r="AG18780" s="873"/>
      <c r="AN18780" s="669"/>
      <c r="IG18780" s="1009"/>
      <c r="IH18780" s="1009"/>
      <c r="II18780" s="1009"/>
      <c r="IJ18780" s="1009"/>
      <c r="IK18780" s="1009"/>
      <c r="IL18780" s="1009"/>
      <c r="IM18780" s="1009"/>
    </row>
    <row r="18781" spans="17:247" x14ac:dyDescent="0.25">
      <c r="Q18781" s="1333"/>
      <c r="R18781" s="1333"/>
      <c r="S18781" s="669"/>
      <c r="T18781" s="669"/>
      <c r="U18781" s="669"/>
      <c r="AG18781" s="873"/>
      <c r="AN18781" s="669"/>
      <c r="IG18781" s="1009"/>
      <c r="IH18781" s="1009"/>
      <c r="II18781" s="1009"/>
      <c r="IJ18781" s="1009"/>
      <c r="IK18781" s="1009"/>
      <c r="IL18781" s="1009"/>
      <c r="IM18781" s="1009"/>
    </row>
    <row r="18782" spans="17:247" x14ac:dyDescent="0.25">
      <c r="Q18782" s="1333"/>
      <c r="R18782" s="1333"/>
      <c r="S18782" s="669"/>
      <c r="T18782" s="669"/>
      <c r="U18782" s="669"/>
      <c r="AG18782" s="873"/>
      <c r="AN18782" s="669"/>
      <c r="IG18782" s="1009"/>
      <c r="IH18782" s="1009"/>
      <c r="II18782" s="1009"/>
      <c r="IJ18782" s="1009"/>
      <c r="IK18782" s="1009"/>
      <c r="IL18782" s="1009"/>
      <c r="IM18782" s="1009"/>
    </row>
    <row r="18783" spans="17:247" x14ac:dyDescent="0.25">
      <c r="Q18783" s="1333"/>
      <c r="R18783" s="1333"/>
      <c r="S18783" s="669"/>
      <c r="T18783" s="669"/>
      <c r="U18783" s="669"/>
      <c r="AG18783" s="873"/>
      <c r="AN18783" s="669"/>
      <c r="IG18783" s="1009"/>
      <c r="IH18783" s="1009"/>
      <c r="II18783" s="1009"/>
      <c r="IJ18783" s="1009"/>
      <c r="IK18783" s="1009"/>
      <c r="IL18783" s="1009"/>
      <c r="IM18783" s="1009"/>
    </row>
    <row r="18784" spans="17:247" x14ac:dyDescent="0.25">
      <c r="Q18784" s="1333"/>
      <c r="R18784" s="1333"/>
      <c r="S18784" s="669"/>
      <c r="T18784" s="669"/>
      <c r="U18784" s="669"/>
      <c r="AG18784" s="873"/>
      <c r="AN18784" s="669"/>
      <c r="IG18784" s="1009"/>
      <c r="IH18784" s="1009"/>
      <c r="II18784" s="1009"/>
      <c r="IJ18784" s="1009"/>
      <c r="IK18784" s="1009"/>
      <c r="IL18784" s="1009"/>
      <c r="IM18784" s="1009"/>
    </row>
    <row r="18785" spans="17:247" x14ac:dyDescent="0.25">
      <c r="Q18785" s="1333"/>
      <c r="R18785" s="1333"/>
      <c r="S18785" s="669"/>
      <c r="T18785" s="669"/>
      <c r="U18785" s="669"/>
      <c r="AG18785" s="873"/>
      <c r="AN18785" s="669"/>
      <c r="IG18785" s="1009"/>
      <c r="IH18785" s="1009"/>
      <c r="II18785" s="1009"/>
      <c r="IJ18785" s="1009"/>
      <c r="IK18785" s="1009"/>
      <c r="IL18785" s="1009"/>
      <c r="IM18785" s="1009"/>
    </row>
    <row r="18786" spans="17:247" x14ac:dyDescent="0.25">
      <c r="Q18786" s="1333"/>
      <c r="R18786" s="1333"/>
      <c r="S18786" s="669"/>
      <c r="T18786" s="669"/>
      <c r="U18786" s="669"/>
      <c r="AG18786" s="873"/>
      <c r="AN18786" s="669"/>
      <c r="IG18786" s="1009"/>
      <c r="IH18786" s="1009"/>
      <c r="II18786" s="1009"/>
      <c r="IJ18786" s="1009"/>
      <c r="IK18786" s="1009"/>
      <c r="IL18786" s="1009"/>
      <c r="IM18786" s="1009"/>
    </row>
    <row r="18787" spans="17:247" x14ac:dyDescent="0.25">
      <c r="Q18787" s="1333"/>
      <c r="R18787" s="1333"/>
      <c r="S18787" s="669"/>
      <c r="T18787" s="669"/>
      <c r="U18787" s="669"/>
      <c r="AG18787" s="873"/>
      <c r="AN18787" s="669"/>
      <c r="IG18787" s="1009"/>
      <c r="IH18787" s="1009"/>
      <c r="II18787" s="1009"/>
      <c r="IJ18787" s="1009"/>
      <c r="IK18787" s="1009"/>
      <c r="IL18787" s="1009"/>
      <c r="IM18787" s="1009"/>
    </row>
    <row r="18788" spans="17:247" x14ac:dyDescent="0.25">
      <c r="Q18788" s="1333"/>
      <c r="R18788" s="1333"/>
      <c r="S18788" s="669"/>
      <c r="T18788" s="669"/>
      <c r="U18788" s="669"/>
      <c r="AG18788" s="873"/>
      <c r="AN18788" s="669"/>
      <c r="IG18788" s="1009"/>
      <c r="IH18788" s="1009"/>
      <c r="II18788" s="1009"/>
      <c r="IJ18788" s="1009"/>
      <c r="IK18788" s="1009"/>
      <c r="IL18788" s="1009"/>
      <c r="IM18788" s="1009"/>
    </row>
    <row r="18789" spans="17:247" x14ac:dyDescent="0.25">
      <c r="Q18789" s="1333"/>
      <c r="R18789" s="1333"/>
      <c r="S18789" s="669"/>
      <c r="T18789" s="669"/>
      <c r="U18789" s="669"/>
      <c r="AG18789" s="873"/>
      <c r="AN18789" s="669"/>
      <c r="IG18789" s="1009"/>
      <c r="IH18789" s="1009"/>
      <c r="II18789" s="1009"/>
      <c r="IJ18789" s="1009"/>
      <c r="IK18789" s="1009"/>
      <c r="IL18789" s="1009"/>
      <c r="IM18789" s="1009"/>
    </row>
    <row r="18790" spans="17:247" x14ac:dyDescent="0.25">
      <c r="Q18790" s="1333"/>
      <c r="R18790" s="1333"/>
      <c r="S18790" s="669"/>
      <c r="T18790" s="669"/>
      <c r="U18790" s="669"/>
      <c r="AG18790" s="873"/>
      <c r="AN18790" s="669"/>
      <c r="IG18790" s="1009"/>
      <c r="IH18790" s="1009"/>
      <c r="II18790" s="1009"/>
      <c r="IJ18790" s="1009"/>
      <c r="IK18790" s="1009"/>
      <c r="IL18790" s="1009"/>
      <c r="IM18790" s="1009"/>
    </row>
    <row r="18791" spans="17:247" x14ac:dyDescent="0.25">
      <c r="Q18791" s="1333"/>
      <c r="R18791" s="1333"/>
      <c r="S18791" s="669"/>
      <c r="T18791" s="669"/>
      <c r="U18791" s="669"/>
      <c r="AG18791" s="873"/>
      <c r="AN18791" s="669"/>
      <c r="IG18791" s="1009"/>
      <c r="IH18791" s="1009"/>
      <c r="II18791" s="1009"/>
      <c r="IJ18791" s="1009"/>
      <c r="IK18791" s="1009"/>
      <c r="IL18791" s="1009"/>
      <c r="IM18791" s="1009"/>
    </row>
    <row r="18792" spans="17:247" x14ac:dyDescent="0.25">
      <c r="Q18792" s="1333"/>
      <c r="R18792" s="1333"/>
      <c r="S18792" s="669"/>
      <c r="T18792" s="669"/>
      <c r="U18792" s="669"/>
      <c r="AG18792" s="873"/>
      <c r="AN18792" s="669"/>
      <c r="IG18792" s="1009"/>
      <c r="IH18792" s="1009"/>
      <c r="II18792" s="1009"/>
      <c r="IJ18792" s="1009"/>
      <c r="IK18792" s="1009"/>
      <c r="IL18792" s="1009"/>
      <c r="IM18792" s="1009"/>
    </row>
    <row r="18793" spans="17:247" x14ac:dyDescent="0.25">
      <c r="Q18793" s="1333"/>
      <c r="R18793" s="1333"/>
      <c r="S18793" s="669"/>
      <c r="T18793" s="669"/>
      <c r="U18793" s="669"/>
      <c r="AG18793" s="873"/>
      <c r="AN18793" s="669"/>
      <c r="IG18793" s="1009"/>
      <c r="IH18793" s="1009"/>
      <c r="II18793" s="1009"/>
      <c r="IJ18793" s="1009"/>
      <c r="IK18793" s="1009"/>
      <c r="IL18793" s="1009"/>
      <c r="IM18793" s="1009"/>
    </row>
    <row r="18794" spans="17:247" x14ac:dyDescent="0.25">
      <c r="Q18794" s="1333"/>
      <c r="R18794" s="1333"/>
      <c r="S18794" s="669"/>
      <c r="T18794" s="669"/>
      <c r="U18794" s="669"/>
      <c r="AG18794" s="873"/>
      <c r="AN18794" s="669"/>
      <c r="IG18794" s="1009"/>
      <c r="IH18794" s="1009"/>
      <c r="II18794" s="1009"/>
      <c r="IJ18794" s="1009"/>
      <c r="IK18794" s="1009"/>
      <c r="IL18794" s="1009"/>
      <c r="IM18794" s="1009"/>
    </row>
    <row r="18795" spans="17:247" x14ac:dyDescent="0.25">
      <c r="Q18795" s="1333"/>
      <c r="R18795" s="1333"/>
      <c r="S18795" s="669"/>
      <c r="T18795" s="669"/>
      <c r="U18795" s="669"/>
      <c r="AG18795" s="873"/>
      <c r="AN18795" s="669"/>
      <c r="IG18795" s="1009"/>
      <c r="IH18795" s="1009"/>
      <c r="II18795" s="1009"/>
      <c r="IJ18795" s="1009"/>
      <c r="IK18795" s="1009"/>
      <c r="IL18795" s="1009"/>
      <c r="IM18795" s="1009"/>
    </row>
    <row r="18796" spans="17:247" x14ac:dyDescent="0.25">
      <c r="Q18796" s="1333"/>
      <c r="R18796" s="1333"/>
      <c r="S18796" s="669"/>
      <c r="T18796" s="669"/>
      <c r="U18796" s="669"/>
      <c r="AG18796" s="873"/>
      <c r="AN18796" s="669"/>
      <c r="IG18796" s="1009"/>
      <c r="IH18796" s="1009"/>
      <c r="II18796" s="1009"/>
      <c r="IJ18796" s="1009"/>
      <c r="IK18796" s="1009"/>
      <c r="IL18796" s="1009"/>
      <c r="IM18796" s="1009"/>
    </row>
    <row r="18797" spans="17:247" x14ac:dyDescent="0.25">
      <c r="Q18797" s="1333"/>
      <c r="R18797" s="1333"/>
      <c r="S18797" s="669"/>
      <c r="T18797" s="669"/>
      <c r="U18797" s="669"/>
      <c r="AG18797" s="873"/>
      <c r="AN18797" s="669"/>
      <c r="IG18797" s="1009"/>
      <c r="IH18797" s="1009"/>
      <c r="II18797" s="1009"/>
      <c r="IJ18797" s="1009"/>
      <c r="IK18797" s="1009"/>
      <c r="IL18797" s="1009"/>
      <c r="IM18797" s="1009"/>
    </row>
    <row r="18798" spans="17:247" x14ac:dyDescent="0.25">
      <c r="Q18798" s="1333"/>
      <c r="R18798" s="1333"/>
      <c r="S18798" s="669"/>
      <c r="T18798" s="669"/>
      <c r="U18798" s="669"/>
      <c r="AG18798" s="873"/>
      <c r="AN18798" s="669"/>
      <c r="IG18798" s="1009"/>
      <c r="IH18798" s="1009"/>
      <c r="II18798" s="1009"/>
      <c r="IJ18798" s="1009"/>
      <c r="IK18798" s="1009"/>
      <c r="IL18798" s="1009"/>
      <c r="IM18798" s="1009"/>
    </row>
    <row r="18799" spans="17:247" x14ac:dyDescent="0.25">
      <c r="Q18799" s="1333"/>
      <c r="R18799" s="1333"/>
      <c r="S18799" s="669"/>
      <c r="T18799" s="669"/>
      <c r="U18799" s="669"/>
      <c r="AG18799" s="873"/>
      <c r="AN18799" s="669"/>
      <c r="IG18799" s="1009"/>
      <c r="IH18799" s="1009"/>
      <c r="II18799" s="1009"/>
      <c r="IJ18799" s="1009"/>
      <c r="IK18799" s="1009"/>
      <c r="IL18799" s="1009"/>
      <c r="IM18799" s="1009"/>
    </row>
    <row r="18800" spans="17:247" x14ac:dyDescent="0.25">
      <c r="Q18800" s="1333"/>
      <c r="R18800" s="1333"/>
      <c r="S18800" s="669"/>
      <c r="T18800" s="669"/>
      <c r="U18800" s="669"/>
      <c r="AG18800" s="873"/>
      <c r="AN18800" s="669"/>
      <c r="IG18800" s="1009"/>
      <c r="IH18800" s="1009"/>
      <c r="II18800" s="1009"/>
      <c r="IJ18800" s="1009"/>
      <c r="IK18800" s="1009"/>
      <c r="IL18800" s="1009"/>
      <c r="IM18800" s="1009"/>
    </row>
    <row r="18801" spans="17:247" x14ac:dyDescent="0.25">
      <c r="Q18801" s="1333"/>
      <c r="R18801" s="1333"/>
      <c r="S18801" s="669"/>
      <c r="T18801" s="669"/>
      <c r="U18801" s="669"/>
      <c r="AG18801" s="873"/>
      <c r="AN18801" s="669"/>
      <c r="IG18801" s="1009"/>
      <c r="IH18801" s="1009"/>
      <c r="II18801" s="1009"/>
      <c r="IJ18801" s="1009"/>
      <c r="IK18801" s="1009"/>
      <c r="IL18801" s="1009"/>
      <c r="IM18801" s="1009"/>
    </row>
    <row r="18802" spans="17:247" x14ac:dyDescent="0.25">
      <c r="Q18802" s="1333"/>
      <c r="R18802" s="1333"/>
      <c r="S18802" s="669"/>
      <c r="T18802" s="669"/>
      <c r="U18802" s="669"/>
      <c r="AG18802" s="873"/>
      <c r="AN18802" s="669"/>
      <c r="IG18802" s="1009"/>
      <c r="IH18802" s="1009"/>
      <c r="II18802" s="1009"/>
      <c r="IJ18802" s="1009"/>
      <c r="IK18802" s="1009"/>
      <c r="IL18802" s="1009"/>
      <c r="IM18802" s="1009"/>
    </row>
    <row r="18803" spans="17:247" x14ac:dyDescent="0.25">
      <c r="Q18803" s="1333"/>
      <c r="R18803" s="1333"/>
      <c r="S18803" s="669"/>
      <c r="T18803" s="669"/>
      <c r="U18803" s="669"/>
      <c r="AG18803" s="873"/>
      <c r="AN18803" s="669"/>
      <c r="IG18803" s="1009"/>
      <c r="IH18803" s="1009"/>
      <c r="II18803" s="1009"/>
      <c r="IJ18803" s="1009"/>
      <c r="IK18803" s="1009"/>
      <c r="IL18803" s="1009"/>
      <c r="IM18803" s="1009"/>
    </row>
    <row r="18804" spans="17:247" x14ac:dyDescent="0.25">
      <c r="Q18804" s="1333"/>
      <c r="R18804" s="1333"/>
      <c r="S18804" s="669"/>
      <c r="T18804" s="669"/>
      <c r="U18804" s="669"/>
      <c r="AG18804" s="873"/>
      <c r="AN18804" s="669"/>
      <c r="IG18804" s="1009"/>
      <c r="IH18804" s="1009"/>
      <c r="II18804" s="1009"/>
      <c r="IJ18804" s="1009"/>
      <c r="IK18804" s="1009"/>
      <c r="IL18804" s="1009"/>
      <c r="IM18804" s="1009"/>
    </row>
    <row r="18805" spans="17:247" x14ac:dyDescent="0.25">
      <c r="Q18805" s="1333"/>
      <c r="R18805" s="1333"/>
      <c r="S18805" s="669"/>
      <c r="T18805" s="669"/>
      <c r="U18805" s="669"/>
      <c r="AG18805" s="873"/>
      <c r="AN18805" s="669"/>
      <c r="IG18805" s="1009"/>
      <c r="IH18805" s="1009"/>
      <c r="II18805" s="1009"/>
      <c r="IJ18805" s="1009"/>
      <c r="IK18805" s="1009"/>
      <c r="IL18805" s="1009"/>
      <c r="IM18805" s="1009"/>
    </row>
    <row r="18806" spans="17:247" x14ac:dyDescent="0.25">
      <c r="Q18806" s="1333"/>
      <c r="R18806" s="1333"/>
      <c r="S18806" s="669"/>
      <c r="T18806" s="669"/>
      <c r="U18806" s="669"/>
      <c r="AG18806" s="873"/>
      <c r="AN18806" s="669"/>
      <c r="IG18806" s="1009"/>
      <c r="IH18806" s="1009"/>
      <c r="II18806" s="1009"/>
      <c r="IJ18806" s="1009"/>
      <c r="IK18806" s="1009"/>
      <c r="IL18806" s="1009"/>
      <c r="IM18806" s="1009"/>
    </row>
    <row r="18807" spans="17:247" x14ac:dyDescent="0.25">
      <c r="Q18807" s="1333"/>
      <c r="R18807" s="1333"/>
      <c r="S18807" s="669"/>
      <c r="T18807" s="669"/>
      <c r="U18807" s="669"/>
      <c r="AG18807" s="873"/>
      <c r="AN18807" s="669"/>
      <c r="IG18807" s="1009"/>
      <c r="IH18807" s="1009"/>
      <c r="II18807" s="1009"/>
      <c r="IJ18807" s="1009"/>
      <c r="IK18807" s="1009"/>
      <c r="IL18807" s="1009"/>
      <c r="IM18807" s="1009"/>
    </row>
    <row r="18808" spans="17:247" x14ac:dyDescent="0.25">
      <c r="Q18808" s="1333"/>
      <c r="R18808" s="1333"/>
      <c r="S18808" s="669"/>
      <c r="T18808" s="669"/>
      <c r="U18808" s="669"/>
      <c r="AG18808" s="873"/>
      <c r="AN18808" s="669"/>
      <c r="IG18808" s="1009"/>
      <c r="IH18808" s="1009"/>
      <c r="II18808" s="1009"/>
      <c r="IJ18808" s="1009"/>
      <c r="IK18808" s="1009"/>
      <c r="IL18808" s="1009"/>
      <c r="IM18808" s="1009"/>
    </row>
    <row r="18809" spans="17:247" x14ac:dyDescent="0.25">
      <c r="Q18809" s="1333"/>
      <c r="R18809" s="1333"/>
      <c r="S18809" s="669"/>
      <c r="T18809" s="669"/>
      <c r="U18809" s="669"/>
      <c r="AG18809" s="873"/>
      <c r="AN18809" s="669"/>
      <c r="IG18809" s="1009"/>
      <c r="IH18809" s="1009"/>
      <c r="II18809" s="1009"/>
      <c r="IJ18809" s="1009"/>
      <c r="IK18809" s="1009"/>
      <c r="IL18809" s="1009"/>
      <c r="IM18809" s="1009"/>
    </row>
    <row r="18810" spans="17:247" x14ac:dyDescent="0.25">
      <c r="Q18810" s="1333"/>
      <c r="R18810" s="1333"/>
      <c r="S18810" s="669"/>
      <c r="T18810" s="669"/>
      <c r="U18810" s="669"/>
      <c r="AG18810" s="873"/>
      <c r="AN18810" s="669"/>
      <c r="IG18810" s="1009"/>
      <c r="IH18810" s="1009"/>
      <c r="II18810" s="1009"/>
      <c r="IJ18810" s="1009"/>
      <c r="IK18810" s="1009"/>
      <c r="IL18810" s="1009"/>
      <c r="IM18810" s="1009"/>
    </row>
    <row r="18811" spans="17:247" x14ac:dyDescent="0.25">
      <c r="Q18811" s="1333"/>
      <c r="R18811" s="1333"/>
      <c r="S18811" s="669"/>
      <c r="T18811" s="669"/>
      <c r="U18811" s="669"/>
      <c r="AG18811" s="873"/>
      <c r="AN18811" s="669"/>
      <c r="IG18811" s="1009"/>
      <c r="IH18811" s="1009"/>
      <c r="II18811" s="1009"/>
      <c r="IJ18811" s="1009"/>
      <c r="IK18811" s="1009"/>
      <c r="IL18811" s="1009"/>
      <c r="IM18811" s="1009"/>
    </row>
    <row r="18812" spans="17:247" x14ac:dyDescent="0.25">
      <c r="Q18812" s="1333"/>
      <c r="R18812" s="1333"/>
      <c r="S18812" s="669"/>
      <c r="T18812" s="669"/>
      <c r="U18812" s="669"/>
      <c r="AG18812" s="873"/>
      <c r="AN18812" s="669"/>
      <c r="IG18812" s="1009"/>
      <c r="IH18812" s="1009"/>
      <c r="II18812" s="1009"/>
      <c r="IJ18812" s="1009"/>
      <c r="IK18812" s="1009"/>
      <c r="IL18812" s="1009"/>
      <c r="IM18812" s="1009"/>
    </row>
    <row r="18813" spans="17:247" x14ac:dyDescent="0.25">
      <c r="Q18813" s="1333"/>
      <c r="R18813" s="1333"/>
      <c r="S18813" s="669"/>
      <c r="T18813" s="669"/>
      <c r="U18813" s="669"/>
      <c r="AG18813" s="873"/>
      <c r="AN18813" s="669"/>
      <c r="IG18813" s="1009"/>
      <c r="IH18813" s="1009"/>
      <c r="II18813" s="1009"/>
      <c r="IJ18813" s="1009"/>
      <c r="IK18813" s="1009"/>
      <c r="IL18813" s="1009"/>
      <c r="IM18813" s="1009"/>
    </row>
    <row r="18814" spans="17:247" x14ac:dyDescent="0.25">
      <c r="Q18814" s="1333"/>
      <c r="R18814" s="1333"/>
      <c r="S18814" s="669"/>
      <c r="T18814" s="669"/>
      <c r="U18814" s="669"/>
      <c r="AG18814" s="873"/>
      <c r="AN18814" s="669"/>
      <c r="IG18814" s="1009"/>
      <c r="IH18814" s="1009"/>
      <c r="II18814" s="1009"/>
      <c r="IJ18814" s="1009"/>
      <c r="IK18814" s="1009"/>
      <c r="IL18814" s="1009"/>
      <c r="IM18814" s="1009"/>
    </row>
    <row r="18815" spans="17:247" x14ac:dyDescent="0.25">
      <c r="Q18815" s="1333"/>
      <c r="R18815" s="1333"/>
      <c r="S18815" s="669"/>
      <c r="T18815" s="669"/>
      <c r="U18815" s="669"/>
      <c r="AG18815" s="873"/>
      <c r="AN18815" s="669"/>
      <c r="IG18815" s="1009"/>
      <c r="IH18815" s="1009"/>
      <c r="II18815" s="1009"/>
      <c r="IJ18815" s="1009"/>
      <c r="IK18815" s="1009"/>
      <c r="IL18815" s="1009"/>
      <c r="IM18815" s="1009"/>
    </row>
    <row r="18816" spans="17:247" x14ac:dyDescent="0.25">
      <c r="Q18816" s="1333"/>
      <c r="R18816" s="1333"/>
      <c r="S18816" s="669"/>
      <c r="T18816" s="669"/>
      <c r="U18816" s="669"/>
      <c r="AG18816" s="873"/>
      <c r="AN18816" s="669"/>
      <c r="IG18816" s="1009"/>
      <c r="IH18816" s="1009"/>
      <c r="II18816" s="1009"/>
      <c r="IJ18816" s="1009"/>
      <c r="IK18816" s="1009"/>
      <c r="IL18816" s="1009"/>
      <c r="IM18816" s="1009"/>
    </row>
    <row r="18817" spans="17:247" x14ac:dyDescent="0.25">
      <c r="Q18817" s="1333"/>
      <c r="R18817" s="1333"/>
      <c r="S18817" s="669"/>
      <c r="T18817" s="669"/>
      <c r="U18817" s="669"/>
      <c r="AG18817" s="873"/>
      <c r="AN18817" s="669"/>
      <c r="IG18817" s="1009"/>
      <c r="IH18817" s="1009"/>
      <c r="II18817" s="1009"/>
      <c r="IJ18817" s="1009"/>
      <c r="IK18817" s="1009"/>
      <c r="IL18817" s="1009"/>
      <c r="IM18817" s="1009"/>
    </row>
    <row r="18818" spans="17:247" x14ac:dyDescent="0.25">
      <c r="Q18818" s="1333"/>
      <c r="R18818" s="1333"/>
      <c r="S18818" s="669"/>
      <c r="T18818" s="669"/>
      <c r="U18818" s="669"/>
      <c r="AG18818" s="873"/>
      <c r="AN18818" s="669"/>
      <c r="IG18818" s="1009"/>
      <c r="IH18818" s="1009"/>
      <c r="II18818" s="1009"/>
      <c r="IJ18818" s="1009"/>
      <c r="IK18818" s="1009"/>
      <c r="IL18818" s="1009"/>
      <c r="IM18818" s="1009"/>
    </row>
    <row r="18819" spans="17:247" x14ac:dyDescent="0.25">
      <c r="Q18819" s="1333"/>
      <c r="R18819" s="1333"/>
      <c r="S18819" s="669"/>
      <c r="T18819" s="669"/>
      <c r="U18819" s="669"/>
      <c r="AG18819" s="873"/>
      <c r="AN18819" s="669"/>
      <c r="IG18819" s="1009"/>
      <c r="IH18819" s="1009"/>
      <c r="II18819" s="1009"/>
      <c r="IJ18819" s="1009"/>
      <c r="IK18819" s="1009"/>
      <c r="IL18819" s="1009"/>
      <c r="IM18819" s="1009"/>
    </row>
    <row r="18820" spans="17:247" x14ac:dyDescent="0.25">
      <c r="Q18820" s="1333"/>
      <c r="R18820" s="1333"/>
      <c r="S18820" s="669"/>
      <c r="T18820" s="669"/>
      <c r="U18820" s="669"/>
      <c r="AG18820" s="873"/>
      <c r="AN18820" s="669"/>
      <c r="IG18820" s="1009"/>
      <c r="IH18820" s="1009"/>
      <c r="II18820" s="1009"/>
      <c r="IJ18820" s="1009"/>
      <c r="IK18820" s="1009"/>
      <c r="IL18820" s="1009"/>
      <c r="IM18820" s="1009"/>
    </row>
    <row r="18821" spans="17:247" x14ac:dyDescent="0.25">
      <c r="Q18821" s="1333"/>
      <c r="R18821" s="1333"/>
      <c r="S18821" s="669"/>
      <c r="T18821" s="669"/>
      <c r="U18821" s="669"/>
      <c r="AG18821" s="873"/>
      <c r="AN18821" s="669"/>
      <c r="IG18821" s="1009"/>
      <c r="IH18821" s="1009"/>
      <c r="II18821" s="1009"/>
      <c r="IJ18821" s="1009"/>
      <c r="IK18821" s="1009"/>
      <c r="IL18821" s="1009"/>
      <c r="IM18821" s="1009"/>
    </row>
    <row r="18822" spans="17:247" x14ac:dyDescent="0.25">
      <c r="Q18822" s="1333"/>
      <c r="R18822" s="1333"/>
      <c r="S18822" s="669"/>
      <c r="T18822" s="669"/>
      <c r="U18822" s="669"/>
      <c r="AG18822" s="873"/>
      <c r="AN18822" s="669"/>
      <c r="IG18822" s="1009"/>
      <c r="IH18822" s="1009"/>
      <c r="II18822" s="1009"/>
      <c r="IJ18822" s="1009"/>
      <c r="IK18822" s="1009"/>
      <c r="IL18822" s="1009"/>
      <c r="IM18822" s="1009"/>
    </row>
    <row r="18823" spans="17:247" x14ac:dyDescent="0.25">
      <c r="Q18823" s="1333"/>
      <c r="R18823" s="1333"/>
      <c r="S18823" s="669"/>
      <c r="T18823" s="669"/>
      <c r="U18823" s="669"/>
      <c r="AG18823" s="873"/>
      <c r="AN18823" s="669"/>
      <c r="IG18823" s="1009"/>
      <c r="IH18823" s="1009"/>
      <c r="II18823" s="1009"/>
      <c r="IJ18823" s="1009"/>
      <c r="IK18823" s="1009"/>
      <c r="IL18823" s="1009"/>
      <c r="IM18823" s="1009"/>
    </row>
    <row r="18824" spans="17:247" x14ac:dyDescent="0.25">
      <c r="Q18824" s="1333"/>
      <c r="R18824" s="1333"/>
      <c r="S18824" s="669"/>
      <c r="T18824" s="669"/>
      <c r="U18824" s="669"/>
      <c r="AG18824" s="873"/>
      <c r="AN18824" s="669"/>
      <c r="IG18824" s="1009"/>
      <c r="IH18824" s="1009"/>
      <c r="II18824" s="1009"/>
      <c r="IJ18824" s="1009"/>
      <c r="IK18824" s="1009"/>
      <c r="IL18824" s="1009"/>
      <c r="IM18824" s="1009"/>
    </row>
    <row r="18825" spans="17:247" x14ac:dyDescent="0.25">
      <c r="Q18825" s="1333"/>
      <c r="R18825" s="1333"/>
      <c r="S18825" s="669"/>
      <c r="T18825" s="669"/>
      <c r="U18825" s="669"/>
      <c r="AG18825" s="873"/>
      <c r="AN18825" s="669"/>
      <c r="IG18825" s="1009"/>
      <c r="IH18825" s="1009"/>
      <c r="II18825" s="1009"/>
      <c r="IJ18825" s="1009"/>
      <c r="IK18825" s="1009"/>
      <c r="IL18825" s="1009"/>
      <c r="IM18825" s="1009"/>
    </row>
    <row r="18826" spans="17:247" x14ac:dyDescent="0.25">
      <c r="Q18826" s="1333"/>
      <c r="R18826" s="1333"/>
      <c r="S18826" s="669"/>
      <c r="T18826" s="669"/>
      <c r="U18826" s="669"/>
      <c r="AG18826" s="873"/>
      <c r="AN18826" s="669"/>
      <c r="IG18826" s="1009"/>
      <c r="IH18826" s="1009"/>
      <c r="II18826" s="1009"/>
      <c r="IJ18826" s="1009"/>
      <c r="IK18826" s="1009"/>
      <c r="IL18826" s="1009"/>
      <c r="IM18826" s="1009"/>
    </row>
    <row r="18827" spans="17:247" x14ac:dyDescent="0.25">
      <c r="Q18827" s="1333"/>
      <c r="R18827" s="1333"/>
      <c r="S18827" s="669"/>
      <c r="T18827" s="669"/>
      <c r="U18827" s="669"/>
      <c r="AG18827" s="873"/>
      <c r="AN18827" s="669"/>
      <c r="IG18827" s="1009"/>
      <c r="IH18827" s="1009"/>
      <c r="II18827" s="1009"/>
      <c r="IJ18827" s="1009"/>
      <c r="IK18827" s="1009"/>
      <c r="IL18827" s="1009"/>
      <c r="IM18827" s="1009"/>
    </row>
    <row r="18828" spans="17:247" x14ac:dyDescent="0.25">
      <c r="Q18828" s="1333"/>
      <c r="R18828" s="1333"/>
      <c r="S18828" s="669"/>
      <c r="T18828" s="669"/>
      <c r="U18828" s="669"/>
      <c r="AG18828" s="873"/>
      <c r="AN18828" s="669"/>
      <c r="IG18828" s="1009"/>
      <c r="IH18828" s="1009"/>
      <c r="II18828" s="1009"/>
      <c r="IJ18828" s="1009"/>
      <c r="IK18828" s="1009"/>
      <c r="IL18828" s="1009"/>
      <c r="IM18828" s="1009"/>
    </row>
    <row r="18829" spans="17:247" x14ac:dyDescent="0.25">
      <c r="Q18829" s="1333"/>
      <c r="R18829" s="1333"/>
      <c r="S18829" s="669"/>
      <c r="T18829" s="669"/>
      <c r="U18829" s="669"/>
      <c r="AG18829" s="873"/>
      <c r="AN18829" s="669"/>
      <c r="IG18829" s="1009"/>
      <c r="IH18829" s="1009"/>
      <c r="II18829" s="1009"/>
      <c r="IJ18829" s="1009"/>
      <c r="IK18829" s="1009"/>
      <c r="IL18829" s="1009"/>
      <c r="IM18829" s="1009"/>
    </row>
    <row r="18830" spans="17:247" x14ac:dyDescent="0.25">
      <c r="Q18830" s="1333"/>
      <c r="R18830" s="1333"/>
      <c r="S18830" s="669"/>
      <c r="T18830" s="669"/>
      <c r="U18830" s="669"/>
      <c r="AG18830" s="873"/>
      <c r="AN18830" s="669"/>
      <c r="IG18830" s="1009"/>
      <c r="IH18830" s="1009"/>
      <c r="II18830" s="1009"/>
      <c r="IJ18830" s="1009"/>
      <c r="IK18830" s="1009"/>
      <c r="IL18830" s="1009"/>
      <c r="IM18830" s="1009"/>
    </row>
    <row r="18831" spans="17:247" x14ac:dyDescent="0.25">
      <c r="Q18831" s="1333"/>
      <c r="R18831" s="1333"/>
      <c r="S18831" s="669"/>
      <c r="T18831" s="669"/>
      <c r="U18831" s="669"/>
      <c r="AG18831" s="873"/>
      <c r="AN18831" s="669"/>
      <c r="IG18831" s="1009"/>
      <c r="IH18831" s="1009"/>
      <c r="II18831" s="1009"/>
      <c r="IJ18831" s="1009"/>
      <c r="IK18831" s="1009"/>
      <c r="IL18831" s="1009"/>
      <c r="IM18831" s="1009"/>
    </row>
    <row r="18832" spans="17:247" x14ac:dyDescent="0.25">
      <c r="Q18832" s="1333"/>
      <c r="R18832" s="1333"/>
      <c r="S18832" s="669"/>
      <c r="T18832" s="669"/>
      <c r="U18832" s="669"/>
      <c r="AG18832" s="873"/>
      <c r="AN18832" s="669"/>
      <c r="IG18832" s="1009"/>
      <c r="IH18832" s="1009"/>
      <c r="II18832" s="1009"/>
      <c r="IJ18832" s="1009"/>
      <c r="IK18832" s="1009"/>
      <c r="IL18832" s="1009"/>
      <c r="IM18832" s="1009"/>
    </row>
    <row r="18833" spans="17:247" x14ac:dyDescent="0.25">
      <c r="Q18833" s="1333"/>
      <c r="R18833" s="1333"/>
      <c r="S18833" s="669"/>
      <c r="T18833" s="669"/>
      <c r="U18833" s="669"/>
      <c r="AG18833" s="873"/>
      <c r="AN18833" s="669"/>
      <c r="IG18833" s="1009"/>
      <c r="IH18833" s="1009"/>
      <c r="II18833" s="1009"/>
      <c r="IJ18833" s="1009"/>
      <c r="IK18833" s="1009"/>
      <c r="IL18833" s="1009"/>
      <c r="IM18833" s="1009"/>
    </row>
    <row r="18834" spans="17:247" x14ac:dyDescent="0.25">
      <c r="Q18834" s="1333"/>
      <c r="R18834" s="1333"/>
      <c r="S18834" s="669"/>
      <c r="T18834" s="669"/>
      <c r="U18834" s="669"/>
      <c r="AG18834" s="873"/>
      <c r="AN18834" s="669"/>
      <c r="IG18834" s="1009"/>
      <c r="IH18834" s="1009"/>
      <c r="II18834" s="1009"/>
      <c r="IJ18834" s="1009"/>
      <c r="IK18834" s="1009"/>
      <c r="IL18834" s="1009"/>
      <c r="IM18834" s="1009"/>
    </row>
    <row r="18835" spans="17:247" x14ac:dyDescent="0.25">
      <c r="Q18835" s="1333"/>
      <c r="R18835" s="1333"/>
      <c r="S18835" s="669"/>
      <c r="T18835" s="669"/>
      <c r="U18835" s="669"/>
      <c r="AG18835" s="873"/>
      <c r="AN18835" s="669"/>
      <c r="IG18835" s="1009"/>
      <c r="IH18835" s="1009"/>
      <c r="II18835" s="1009"/>
      <c r="IJ18835" s="1009"/>
      <c r="IK18835" s="1009"/>
      <c r="IL18835" s="1009"/>
      <c r="IM18835" s="1009"/>
    </row>
    <row r="18836" spans="17:247" x14ac:dyDescent="0.25">
      <c r="Q18836" s="1333"/>
      <c r="R18836" s="1333"/>
      <c r="S18836" s="669"/>
      <c r="T18836" s="669"/>
      <c r="U18836" s="669"/>
      <c r="AG18836" s="873"/>
      <c r="AN18836" s="669"/>
      <c r="IG18836" s="1009"/>
      <c r="IH18836" s="1009"/>
      <c r="II18836" s="1009"/>
      <c r="IJ18836" s="1009"/>
      <c r="IK18836" s="1009"/>
      <c r="IL18836" s="1009"/>
      <c r="IM18836" s="1009"/>
    </row>
    <row r="18837" spans="17:247" x14ac:dyDescent="0.25">
      <c r="Q18837" s="1333"/>
      <c r="R18837" s="1333"/>
      <c r="S18837" s="669"/>
      <c r="T18837" s="669"/>
      <c r="U18837" s="669"/>
      <c r="AG18837" s="873"/>
      <c r="AN18837" s="669"/>
      <c r="IG18837" s="1009"/>
      <c r="IH18837" s="1009"/>
      <c r="II18837" s="1009"/>
      <c r="IJ18837" s="1009"/>
      <c r="IK18837" s="1009"/>
      <c r="IL18837" s="1009"/>
      <c r="IM18837" s="1009"/>
    </row>
    <row r="18838" spans="17:247" x14ac:dyDescent="0.25">
      <c r="Q18838" s="1333"/>
      <c r="R18838" s="1333"/>
      <c r="S18838" s="669"/>
      <c r="T18838" s="669"/>
      <c r="U18838" s="669"/>
      <c r="AG18838" s="873"/>
      <c r="AN18838" s="669"/>
      <c r="IG18838" s="1009"/>
      <c r="IH18838" s="1009"/>
      <c r="II18838" s="1009"/>
      <c r="IJ18838" s="1009"/>
      <c r="IK18838" s="1009"/>
      <c r="IL18838" s="1009"/>
      <c r="IM18838" s="1009"/>
    </row>
    <row r="18839" spans="17:247" x14ac:dyDescent="0.25">
      <c r="Q18839" s="1333"/>
      <c r="R18839" s="1333"/>
      <c r="S18839" s="669"/>
      <c r="T18839" s="669"/>
      <c r="U18839" s="669"/>
      <c r="AG18839" s="873"/>
      <c r="AN18839" s="669"/>
      <c r="IG18839" s="1009"/>
      <c r="IH18839" s="1009"/>
      <c r="II18839" s="1009"/>
      <c r="IJ18839" s="1009"/>
      <c r="IK18839" s="1009"/>
      <c r="IL18839" s="1009"/>
      <c r="IM18839" s="1009"/>
    </row>
    <row r="18840" spans="17:247" x14ac:dyDescent="0.25">
      <c r="Q18840" s="1333"/>
      <c r="R18840" s="1333"/>
      <c r="S18840" s="669"/>
      <c r="T18840" s="669"/>
      <c r="U18840" s="669"/>
      <c r="AG18840" s="873"/>
      <c r="AN18840" s="669"/>
      <c r="IG18840" s="1009"/>
      <c r="IH18840" s="1009"/>
      <c r="II18840" s="1009"/>
      <c r="IJ18840" s="1009"/>
      <c r="IK18840" s="1009"/>
      <c r="IL18840" s="1009"/>
      <c r="IM18840" s="1009"/>
    </row>
    <row r="18841" spans="17:247" x14ac:dyDescent="0.25">
      <c r="Q18841" s="1333"/>
      <c r="R18841" s="1333"/>
      <c r="S18841" s="669"/>
      <c r="T18841" s="669"/>
      <c r="U18841" s="669"/>
      <c r="AG18841" s="873"/>
      <c r="AN18841" s="669"/>
      <c r="IG18841" s="1009"/>
      <c r="IH18841" s="1009"/>
      <c r="II18841" s="1009"/>
      <c r="IJ18841" s="1009"/>
      <c r="IK18841" s="1009"/>
      <c r="IL18841" s="1009"/>
      <c r="IM18841" s="1009"/>
    </row>
    <row r="18842" spans="17:247" x14ac:dyDescent="0.25">
      <c r="Q18842" s="1333"/>
      <c r="R18842" s="1333"/>
      <c r="S18842" s="669"/>
      <c r="T18842" s="669"/>
      <c r="U18842" s="669"/>
      <c r="AG18842" s="873"/>
      <c r="AN18842" s="669"/>
      <c r="IG18842" s="1009"/>
      <c r="IH18842" s="1009"/>
      <c r="II18842" s="1009"/>
      <c r="IJ18842" s="1009"/>
      <c r="IK18842" s="1009"/>
      <c r="IL18842" s="1009"/>
      <c r="IM18842" s="1009"/>
    </row>
    <row r="18843" spans="17:247" x14ac:dyDescent="0.25">
      <c r="Q18843" s="1333"/>
      <c r="R18843" s="1333"/>
      <c r="S18843" s="669"/>
      <c r="T18843" s="669"/>
      <c r="U18843" s="669"/>
      <c r="AG18843" s="873"/>
      <c r="AN18843" s="669"/>
      <c r="IG18843" s="1009"/>
      <c r="IH18843" s="1009"/>
      <c r="II18843" s="1009"/>
      <c r="IJ18843" s="1009"/>
      <c r="IK18843" s="1009"/>
      <c r="IL18843" s="1009"/>
      <c r="IM18843" s="1009"/>
    </row>
    <row r="18844" spans="17:247" x14ac:dyDescent="0.25">
      <c r="Q18844" s="1333"/>
      <c r="R18844" s="1333"/>
      <c r="S18844" s="669"/>
      <c r="T18844" s="669"/>
      <c r="U18844" s="669"/>
      <c r="AG18844" s="873"/>
      <c r="AN18844" s="669"/>
      <c r="IG18844" s="1009"/>
      <c r="IH18844" s="1009"/>
      <c r="II18844" s="1009"/>
      <c r="IJ18844" s="1009"/>
      <c r="IK18844" s="1009"/>
      <c r="IL18844" s="1009"/>
      <c r="IM18844" s="1009"/>
    </row>
    <row r="18845" spans="17:247" x14ac:dyDescent="0.25">
      <c r="Q18845" s="1333"/>
      <c r="R18845" s="1333"/>
      <c r="S18845" s="669"/>
      <c r="T18845" s="669"/>
      <c r="U18845" s="669"/>
      <c r="AG18845" s="873"/>
      <c r="AN18845" s="669"/>
      <c r="IG18845" s="1009"/>
      <c r="IH18845" s="1009"/>
      <c r="II18845" s="1009"/>
      <c r="IJ18845" s="1009"/>
      <c r="IK18845" s="1009"/>
      <c r="IL18845" s="1009"/>
      <c r="IM18845" s="1009"/>
    </row>
    <row r="18846" spans="17:247" x14ac:dyDescent="0.25">
      <c r="Q18846" s="1333"/>
      <c r="R18846" s="1333"/>
      <c r="S18846" s="669"/>
      <c r="T18846" s="669"/>
      <c r="U18846" s="669"/>
      <c r="AG18846" s="873"/>
      <c r="AN18846" s="669"/>
      <c r="IG18846" s="1009"/>
      <c r="IH18846" s="1009"/>
      <c r="II18846" s="1009"/>
      <c r="IJ18846" s="1009"/>
      <c r="IK18846" s="1009"/>
      <c r="IL18846" s="1009"/>
      <c r="IM18846" s="1009"/>
    </row>
    <row r="18847" spans="17:247" x14ac:dyDescent="0.25">
      <c r="Q18847" s="1333"/>
      <c r="R18847" s="1333"/>
      <c r="S18847" s="669"/>
      <c r="T18847" s="669"/>
      <c r="U18847" s="669"/>
      <c r="AG18847" s="873"/>
      <c r="AN18847" s="669"/>
      <c r="IG18847" s="1009"/>
      <c r="IH18847" s="1009"/>
      <c r="II18847" s="1009"/>
      <c r="IJ18847" s="1009"/>
      <c r="IK18847" s="1009"/>
      <c r="IL18847" s="1009"/>
      <c r="IM18847" s="1009"/>
    </row>
    <row r="18848" spans="17:247" x14ac:dyDescent="0.25">
      <c r="Q18848" s="1333"/>
      <c r="R18848" s="1333"/>
      <c r="S18848" s="669"/>
      <c r="T18848" s="669"/>
      <c r="U18848" s="669"/>
      <c r="AG18848" s="873"/>
      <c r="AN18848" s="669"/>
      <c r="IG18848" s="1009"/>
      <c r="IH18848" s="1009"/>
      <c r="II18848" s="1009"/>
      <c r="IJ18848" s="1009"/>
      <c r="IK18848" s="1009"/>
      <c r="IL18848" s="1009"/>
      <c r="IM18848" s="1009"/>
    </row>
    <row r="18849" spans="17:247" x14ac:dyDescent="0.25">
      <c r="Q18849" s="1333"/>
      <c r="R18849" s="1333"/>
      <c r="S18849" s="669"/>
      <c r="T18849" s="669"/>
      <c r="U18849" s="669"/>
      <c r="AG18849" s="873"/>
      <c r="AN18849" s="669"/>
      <c r="IG18849" s="1009"/>
      <c r="IH18849" s="1009"/>
      <c r="II18849" s="1009"/>
      <c r="IJ18849" s="1009"/>
      <c r="IK18849" s="1009"/>
      <c r="IL18849" s="1009"/>
      <c r="IM18849" s="1009"/>
    </row>
    <row r="18850" spans="17:247" x14ac:dyDescent="0.25">
      <c r="Q18850" s="1333"/>
      <c r="R18850" s="1333"/>
      <c r="S18850" s="669"/>
      <c r="T18850" s="669"/>
      <c r="U18850" s="669"/>
      <c r="AG18850" s="873"/>
      <c r="AN18850" s="669"/>
      <c r="IG18850" s="1009"/>
      <c r="IH18850" s="1009"/>
      <c r="II18850" s="1009"/>
      <c r="IJ18850" s="1009"/>
      <c r="IK18850" s="1009"/>
      <c r="IL18850" s="1009"/>
      <c r="IM18850" s="1009"/>
    </row>
    <row r="18851" spans="17:247" x14ac:dyDescent="0.25">
      <c r="Q18851" s="1333"/>
      <c r="R18851" s="1333"/>
      <c r="S18851" s="669"/>
      <c r="T18851" s="669"/>
      <c r="U18851" s="669"/>
      <c r="AG18851" s="873"/>
      <c r="AN18851" s="669"/>
      <c r="IG18851" s="1009"/>
      <c r="IH18851" s="1009"/>
      <c r="II18851" s="1009"/>
      <c r="IJ18851" s="1009"/>
      <c r="IK18851" s="1009"/>
      <c r="IL18851" s="1009"/>
      <c r="IM18851" s="1009"/>
    </row>
    <row r="18852" spans="17:247" x14ac:dyDescent="0.25">
      <c r="Q18852" s="1333"/>
      <c r="R18852" s="1333"/>
      <c r="S18852" s="669"/>
      <c r="T18852" s="669"/>
      <c r="U18852" s="669"/>
      <c r="AG18852" s="873"/>
      <c r="AN18852" s="669"/>
      <c r="IG18852" s="1009"/>
      <c r="IH18852" s="1009"/>
      <c r="II18852" s="1009"/>
      <c r="IJ18852" s="1009"/>
      <c r="IK18852" s="1009"/>
      <c r="IL18852" s="1009"/>
      <c r="IM18852" s="1009"/>
    </row>
    <row r="18853" spans="17:247" x14ac:dyDescent="0.25">
      <c r="Q18853" s="1333"/>
      <c r="R18853" s="1333"/>
      <c r="S18853" s="669"/>
      <c r="T18853" s="669"/>
      <c r="U18853" s="669"/>
      <c r="AG18853" s="873"/>
      <c r="AN18853" s="669"/>
      <c r="IG18853" s="1009"/>
      <c r="IH18853" s="1009"/>
      <c r="II18853" s="1009"/>
      <c r="IJ18853" s="1009"/>
      <c r="IK18853" s="1009"/>
      <c r="IL18853" s="1009"/>
      <c r="IM18853" s="1009"/>
    </row>
    <row r="18854" spans="17:247" x14ac:dyDescent="0.25">
      <c r="Q18854" s="1333"/>
      <c r="R18854" s="1333"/>
      <c r="S18854" s="669"/>
      <c r="T18854" s="669"/>
      <c r="U18854" s="669"/>
      <c r="AG18854" s="873"/>
      <c r="AN18854" s="669"/>
      <c r="IG18854" s="1009"/>
      <c r="IH18854" s="1009"/>
      <c r="II18854" s="1009"/>
      <c r="IJ18854" s="1009"/>
      <c r="IK18854" s="1009"/>
      <c r="IL18854" s="1009"/>
      <c r="IM18854" s="1009"/>
    </row>
    <row r="18855" spans="17:247" x14ac:dyDescent="0.25">
      <c r="Q18855" s="1333"/>
      <c r="R18855" s="1333"/>
      <c r="S18855" s="669"/>
      <c r="T18855" s="669"/>
      <c r="U18855" s="669"/>
      <c r="AG18855" s="873"/>
      <c r="AN18855" s="669"/>
      <c r="IG18855" s="1009"/>
      <c r="IH18855" s="1009"/>
      <c r="II18855" s="1009"/>
      <c r="IJ18855" s="1009"/>
      <c r="IK18855" s="1009"/>
      <c r="IL18855" s="1009"/>
      <c r="IM18855" s="1009"/>
    </row>
    <row r="18856" spans="17:247" x14ac:dyDescent="0.25">
      <c r="Q18856" s="1333"/>
      <c r="R18856" s="1333"/>
      <c r="S18856" s="669"/>
      <c r="T18856" s="669"/>
      <c r="U18856" s="669"/>
      <c r="AG18856" s="873"/>
      <c r="AN18856" s="669"/>
      <c r="IG18856" s="1009"/>
      <c r="IH18856" s="1009"/>
      <c r="II18856" s="1009"/>
      <c r="IJ18856" s="1009"/>
      <c r="IK18856" s="1009"/>
      <c r="IL18856" s="1009"/>
      <c r="IM18856" s="1009"/>
    </row>
    <row r="18857" spans="17:247" x14ac:dyDescent="0.25">
      <c r="Q18857" s="1333"/>
      <c r="R18857" s="1333"/>
      <c r="S18857" s="669"/>
      <c r="T18857" s="669"/>
      <c r="U18857" s="669"/>
      <c r="AG18857" s="873"/>
      <c r="AN18857" s="669"/>
      <c r="IG18857" s="1009"/>
      <c r="IH18857" s="1009"/>
      <c r="II18857" s="1009"/>
      <c r="IJ18857" s="1009"/>
      <c r="IK18857" s="1009"/>
      <c r="IL18857" s="1009"/>
      <c r="IM18857" s="1009"/>
    </row>
    <row r="18858" spans="17:247" x14ac:dyDescent="0.25">
      <c r="Q18858" s="1333"/>
      <c r="R18858" s="1333"/>
      <c r="S18858" s="669"/>
      <c r="T18858" s="669"/>
      <c r="U18858" s="669"/>
      <c r="AG18858" s="873"/>
      <c r="AN18858" s="669"/>
      <c r="IG18858" s="1009"/>
      <c r="IH18858" s="1009"/>
      <c r="II18858" s="1009"/>
      <c r="IJ18858" s="1009"/>
      <c r="IK18858" s="1009"/>
      <c r="IL18858" s="1009"/>
      <c r="IM18858" s="1009"/>
    </row>
    <row r="18859" spans="17:247" x14ac:dyDescent="0.25">
      <c r="Q18859" s="1333"/>
      <c r="R18859" s="1333"/>
      <c r="S18859" s="669"/>
      <c r="T18859" s="669"/>
      <c r="U18859" s="669"/>
      <c r="AG18859" s="873"/>
      <c r="AN18859" s="669"/>
      <c r="IG18859" s="1009"/>
      <c r="IH18859" s="1009"/>
      <c r="II18859" s="1009"/>
      <c r="IJ18859" s="1009"/>
      <c r="IK18859" s="1009"/>
      <c r="IL18859" s="1009"/>
      <c r="IM18859" s="1009"/>
    </row>
    <row r="18860" spans="17:247" x14ac:dyDescent="0.25">
      <c r="Q18860" s="1333"/>
      <c r="R18860" s="1333"/>
      <c r="S18860" s="669"/>
      <c r="T18860" s="669"/>
      <c r="U18860" s="669"/>
      <c r="AG18860" s="873"/>
      <c r="AN18860" s="669"/>
      <c r="IG18860" s="1009"/>
      <c r="IH18860" s="1009"/>
      <c r="II18860" s="1009"/>
      <c r="IJ18860" s="1009"/>
      <c r="IK18860" s="1009"/>
      <c r="IL18860" s="1009"/>
      <c r="IM18860" s="1009"/>
    </row>
    <row r="18861" spans="17:247" x14ac:dyDescent="0.25">
      <c r="Q18861" s="1333"/>
      <c r="R18861" s="1333"/>
      <c r="S18861" s="669"/>
      <c r="T18861" s="669"/>
      <c r="U18861" s="669"/>
      <c r="AG18861" s="873"/>
      <c r="AN18861" s="669"/>
      <c r="IG18861" s="1009"/>
      <c r="IH18861" s="1009"/>
      <c r="II18861" s="1009"/>
      <c r="IJ18861" s="1009"/>
      <c r="IK18861" s="1009"/>
      <c r="IL18861" s="1009"/>
      <c r="IM18861" s="1009"/>
    </row>
    <row r="18862" spans="17:247" x14ac:dyDescent="0.25">
      <c r="Q18862" s="1333"/>
      <c r="R18862" s="1333"/>
      <c r="S18862" s="669"/>
      <c r="T18862" s="669"/>
      <c r="U18862" s="669"/>
      <c r="AG18862" s="873"/>
      <c r="AN18862" s="669"/>
      <c r="IG18862" s="1009"/>
      <c r="IH18862" s="1009"/>
      <c r="II18862" s="1009"/>
      <c r="IJ18862" s="1009"/>
      <c r="IK18862" s="1009"/>
      <c r="IL18862" s="1009"/>
      <c r="IM18862" s="1009"/>
    </row>
    <row r="18863" spans="17:247" x14ac:dyDescent="0.25">
      <c r="Q18863" s="1333"/>
      <c r="R18863" s="1333"/>
      <c r="S18863" s="669"/>
      <c r="T18863" s="669"/>
      <c r="U18863" s="669"/>
      <c r="AG18863" s="873"/>
      <c r="AN18863" s="669"/>
      <c r="IG18863" s="1009"/>
      <c r="IH18863" s="1009"/>
      <c r="II18863" s="1009"/>
      <c r="IJ18863" s="1009"/>
      <c r="IK18863" s="1009"/>
      <c r="IL18863" s="1009"/>
      <c r="IM18863" s="1009"/>
    </row>
    <row r="18864" spans="17:247" x14ac:dyDescent="0.25">
      <c r="Q18864" s="1333"/>
      <c r="R18864" s="1333"/>
      <c r="S18864" s="669"/>
      <c r="T18864" s="669"/>
      <c r="U18864" s="669"/>
      <c r="AG18864" s="873"/>
      <c r="AN18864" s="669"/>
      <c r="IG18864" s="1009"/>
      <c r="IH18864" s="1009"/>
      <c r="II18864" s="1009"/>
      <c r="IJ18864" s="1009"/>
      <c r="IK18864" s="1009"/>
      <c r="IL18864" s="1009"/>
      <c r="IM18864" s="1009"/>
    </row>
    <row r="18865" spans="17:247" x14ac:dyDescent="0.25">
      <c r="Q18865" s="1333"/>
      <c r="R18865" s="1333"/>
      <c r="S18865" s="669"/>
      <c r="T18865" s="669"/>
      <c r="U18865" s="669"/>
      <c r="AG18865" s="873"/>
      <c r="AN18865" s="669"/>
      <c r="IG18865" s="1009"/>
      <c r="IH18865" s="1009"/>
      <c r="II18865" s="1009"/>
      <c r="IJ18865" s="1009"/>
      <c r="IK18865" s="1009"/>
      <c r="IL18865" s="1009"/>
      <c r="IM18865" s="1009"/>
    </row>
    <row r="18866" spans="17:247" x14ac:dyDescent="0.25">
      <c r="Q18866" s="1333"/>
      <c r="R18866" s="1333"/>
      <c r="S18866" s="669"/>
      <c r="T18866" s="669"/>
      <c r="U18866" s="669"/>
      <c r="AG18866" s="873"/>
      <c r="AN18866" s="669"/>
      <c r="IG18866" s="1009"/>
      <c r="IH18866" s="1009"/>
      <c r="II18866" s="1009"/>
      <c r="IJ18866" s="1009"/>
      <c r="IK18866" s="1009"/>
      <c r="IL18866" s="1009"/>
      <c r="IM18866" s="1009"/>
    </row>
    <row r="18867" spans="17:247" x14ac:dyDescent="0.25">
      <c r="Q18867" s="1333"/>
      <c r="R18867" s="1333"/>
      <c r="S18867" s="669"/>
      <c r="T18867" s="669"/>
      <c r="U18867" s="669"/>
      <c r="AG18867" s="873"/>
      <c r="AN18867" s="669"/>
      <c r="IG18867" s="1009"/>
      <c r="IH18867" s="1009"/>
      <c r="II18867" s="1009"/>
      <c r="IJ18867" s="1009"/>
      <c r="IK18867" s="1009"/>
      <c r="IL18867" s="1009"/>
      <c r="IM18867" s="1009"/>
    </row>
    <row r="18868" spans="17:247" x14ac:dyDescent="0.25">
      <c r="Q18868" s="1333"/>
      <c r="R18868" s="1333"/>
      <c r="S18868" s="669"/>
      <c r="T18868" s="669"/>
      <c r="U18868" s="669"/>
      <c r="AG18868" s="873"/>
      <c r="AN18868" s="669"/>
      <c r="IG18868" s="1009"/>
      <c r="IH18868" s="1009"/>
      <c r="II18868" s="1009"/>
      <c r="IJ18868" s="1009"/>
      <c r="IK18868" s="1009"/>
      <c r="IL18868" s="1009"/>
      <c r="IM18868" s="1009"/>
    </row>
    <row r="18869" spans="17:247" x14ac:dyDescent="0.25">
      <c r="Q18869" s="1333"/>
      <c r="R18869" s="1333"/>
      <c r="S18869" s="669"/>
      <c r="T18869" s="669"/>
      <c r="U18869" s="669"/>
      <c r="AG18869" s="873"/>
      <c r="AN18869" s="669"/>
      <c r="IG18869" s="1009"/>
      <c r="IH18869" s="1009"/>
      <c r="II18869" s="1009"/>
      <c r="IJ18869" s="1009"/>
      <c r="IK18869" s="1009"/>
      <c r="IL18869" s="1009"/>
      <c r="IM18869" s="1009"/>
    </row>
    <row r="18870" spans="17:247" x14ac:dyDescent="0.25">
      <c r="Q18870" s="1333"/>
      <c r="R18870" s="1333"/>
      <c r="S18870" s="669"/>
      <c r="T18870" s="669"/>
      <c r="U18870" s="669"/>
      <c r="AG18870" s="873"/>
      <c r="AN18870" s="669"/>
      <c r="IG18870" s="1009"/>
      <c r="IH18870" s="1009"/>
      <c r="II18870" s="1009"/>
      <c r="IJ18870" s="1009"/>
      <c r="IK18870" s="1009"/>
      <c r="IL18870" s="1009"/>
      <c r="IM18870" s="1009"/>
    </row>
    <row r="18871" spans="17:247" x14ac:dyDescent="0.25">
      <c r="Q18871" s="1333"/>
      <c r="R18871" s="1333"/>
      <c r="S18871" s="669"/>
      <c r="T18871" s="669"/>
      <c r="U18871" s="669"/>
      <c r="AG18871" s="873"/>
      <c r="AN18871" s="669"/>
      <c r="IG18871" s="1009"/>
      <c r="IH18871" s="1009"/>
      <c r="II18871" s="1009"/>
      <c r="IJ18871" s="1009"/>
      <c r="IK18871" s="1009"/>
      <c r="IL18871" s="1009"/>
      <c r="IM18871" s="1009"/>
    </row>
    <row r="18872" spans="17:247" x14ac:dyDescent="0.25">
      <c r="Q18872" s="1333"/>
      <c r="R18872" s="1333"/>
      <c r="S18872" s="669"/>
      <c r="T18872" s="669"/>
      <c r="U18872" s="669"/>
      <c r="AG18872" s="873"/>
      <c r="AN18872" s="669"/>
      <c r="IG18872" s="1009"/>
      <c r="IH18872" s="1009"/>
      <c r="II18872" s="1009"/>
      <c r="IJ18872" s="1009"/>
      <c r="IK18872" s="1009"/>
      <c r="IL18872" s="1009"/>
      <c r="IM18872" s="1009"/>
    </row>
    <row r="18873" spans="17:247" x14ac:dyDescent="0.25">
      <c r="Q18873" s="1333"/>
      <c r="R18873" s="1333"/>
      <c r="S18873" s="669"/>
      <c r="T18873" s="669"/>
      <c r="U18873" s="669"/>
      <c r="AG18873" s="873"/>
      <c r="AN18873" s="669"/>
      <c r="IG18873" s="1009"/>
      <c r="IH18873" s="1009"/>
      <c r="II18873" s="1009"/>
      <c r="IJ18873" s="1009"/>
      <c r="IK18873" s="1009"/>
      <c r="IL18873" s="1009"/>
      <c r="IM18873" s="1009"/>
    </row>
    <row r="18874" spans="17:247" x14ac:dyDescent="0.25">
      <c r="Q18874" s="1333"/>
      <c r="R18874" s="1333"/>
      <c r="S18874" s="669"/>
      <c r="T18874" s="669"/>
      <c r="U18874" s="669"/>
      <c r="AG18874" s="873"/>
      <c r="AN18874" s="669"/>
      <c r="IG18874" s="1009"/>
      <c r="IH18874" s="1009"/>
      <c r="II18874" s="1009"/>
      <c r="IJ18874" s="1009"/>
      <c r="IK18874" s="1009"/>
      <c r="IL18874" s="1009"/>
      <c r="IM18874" s="1009"/>
    </row>
    <row r="18875" spans="17:247" x14ac:dyDescent="0.25">
      <c r="Q18875" s="1333"/>
      <c r="R18875" s="1333"/>
      <c r="S18875" s="669"/>
      <c r="T18875" s="669"/>
      <c r="U18875" s="669"/>
      <c r="AG18875" s="873"/>
      <c r="AN18875" s="669"/>
      <c r="IG18875" s="1009"/>
      <c r="IH18875" s="1009"/>
      <c r="II18875" s="1009"/>
      <c r="IJ18875" s="1009"/>
      <c r="IK18875" s="1009"/>
      <c r="IL18875" s="1009"/>
      <c r="IM18875" s="1009"/>
    </row>
    <row r="18876" spans="17:247" x14ac:dyDescent="0.25">
      <c r="Q18876" s="1333"/>
      <c r="R18876" s="1333"/>
      <c r="S18876" s="669"/>
      <c r="T18876" s="669"/>
      <c r="U18876" s="669"/>
      <c r="AG18876" s="873"/>
      <c r="AN18876" s="669"/>
      <c r="IG18876" s="1009"/>
      <c r="IH18876" s="1009"/>
      <c r="II18876" s="1009"/>
      <c r="IJ18876" s="1009"/>
      <c r="IK18876" s="1009"/>
      <c r="IL18876" s="1009"/>
      <c r="IM18876" s="1009"/>
    </row>
    <row r="18877" spans="17:247" x14ac:dyDescent="0.25">
      <c r="Q18877" s="1333"/>
      <c r="R18877" s="1333"/>
      <c r="S18877" s="669"/>
      <c r="T18877" s="669"/>
      <c r="U18877" s="669"/>
      <c r="AG18877" s="873"/>
      <c r="AN18877" s="669"/>
      <c r="IG18877" s="1009"/>
      <c r="IH18877" s="1009"/>
      <c r="II18877" s="1009"/>
      <c r="IJ18877" s="1009"/>
      <c r="IK18877" s="1009"/>
      <c r="IL18877" s="1009"/>
      <c r="IM18877" s="1009"/>
    </row>
    <row r="18878" spans="17:247" x14ac:dyDescent="0.25">
      <c r="Q18878" s="1333"/>
      <c r="R18878" s="1333"/>
      <c r="S18878" s="669"/>
      <c r="T18878" s="669"/>
      <c r="U18878" s="669"/>
      <c r="AG18878" s="873"/>
      <c r="AN18878" s="669"/>
      <c r="IG18878" s="1009"/>
      <c r="IH18878" s="1009"/>
      <c r="II18878" s="1009"/>
      <c r="IJ18878" s="1009"/>
      <c r="IK18878" s="1009"/>
      <c r="IL18878" s="1009"/>
      <c r="IM18878" s="1009"/>
    </row>
    <row r="18879" spans="17:247" x14ac:dyDescent="0.25">
      <c r="Q18879" s="1333"/>
      <c r="R18879" s="1333"/>
      <c r="S18879" s="669"/>
      <c r="T18879" s="669"/>
      <c r="U18879" s="669"/>
      <c r="AG18879" s="873"/>
      <c r="AN18879" s="669"/>
      <c r="IG18879" s="1009"/>
      <c r="IH18879" s="1009"/>
      <c r="II18879" s="1009"/>
      <c r="IJ18879" s="1009"/>
      <c r="IK18879" s="1009"/>
      <c r="IL18879" s="1009"/>
      <c r="IM18879" s="1009"/>
    </row>
    <row r="18880" spans="17:247" x14ac:dyDescent="0.25">
      <c r="Q18880" s="1333"/>
      <c r="R18880" s="1333"/>
      <c r="S18880" s="669"/>
      <c r="T18880" s="669"/>
      <c r="U18880" s="669"/>
      <c r="AG18880" s="873"/>
      <c r="AN18880" s="669"/>
      <c r="IG18880" s="1009"/>
      <c r="IH18880" s="1009"/>
      <c r="II18880" s="1009"/>
      <c r="IJ18880" s="1009"/>
      <c r="IK18880" s="1009"/>
      <c r="IL18880" s="1009"/>
      <c r="IM18880" s="1009"/>
    </row>
    <row r="18881" spans="17:247" x14ac:dyDescent="0.25">
      <c r="Q18881" s="1333"/>
      <c r="R18881" s="1333"/>
      <c r="S18881" s="669"/>
      <c r="T18881" s="669"/>
      <c r="U18881" s="669"/>
      <c r="AG18881" s="873"/>
      <c r="AN18881" s="669"/>
      <c r="IG18881" s="1009"/>
      <c r="IH18881" s="1009"/>
      <c r="II18881" s="1009"/>
      <c r="IJ18881" s="1009"/>
      <c r="IK18881" s="1009"/>
      <c r="IL18881" s="1009"/>
      <c r="IM18881" s="1009"/>
    </row>
    <row r="18882" spans="17:247" x14ac:dyDescent="0.25">
      <c r="Q18882" s="1333"/>
      <c r="R18882" s="1333"/>
      <c r="S18882" s="669"/>
      <c r="T18882" s="669"/>
      <c r="U18882" s="669"/>
      <c r="AG18882" s="873"/>
      <c r="AN18882" s="669"/>
      <c r="IG18882" s="1009"/>
      <c r="IH18882" s="1009"/>
      <c r="II18882" s="1009"/>
      <c r="IJ18882" s="1009"/>
      <c r="IK18882" s="1009"/>
      <c r="IL18882" s="1009"/>
      <c r="IM18882" s="1009"/>
    </row>
    <row r="18883" spans="17:247" x14ac:dyDescent="0.25">
      <c r="Q18883" s="1333"/>
      <c r="R18883" s="1333"/>
      <c r="S18883" s="669"/>
      <c r="T18883" s="669"/>
      <c r="U18883" s="669"/>
      <c r="AG18883" s="873"/>
      <c r="AN18883" s="669"/>
      <c r="IG18883" s="1009"/>
      <c r="IH18883" s="1009"/>
      <c r="II18883" s="1009"/>
      <c r="IJ18883" s="1009"/>
      <c r="IK18883" s="1009"/>
      <c r="IL18883" s="1009"/>
      <c r="IM18883" s="1009"/>
    </row>
    <row r="18884" spans="17:247" x14ac:dyDescent="0.25">
      <c r="Q18884" s="1333"/>
      <c r="R18884" s="1333"/>
      <c r="S18884" s="669"/>
      <c r="T18884" s="669"/>
      <c r="U18884" s="669"/>
      <c r="AG18884" s="873"/>
      <c r="AN18884" s="669"/>
      <c r="IG18884" s="1009"/>
      <c r="IH18884" s="1009"/>
      <c r="II18884" s="1009"/>
      <c r="IJ18884" s="1009"/>
      <c r="IK18884" s="1009"/>
      <c r="IL18884" s="1009"/>
      <c r="IM18884" s="1009"/>
    </row>
    <row r="18885" spans="17:247" x14ac:dyDescent="0.25">
      <c r="Q18885" s="1333"/>
      <c r="R18885" s="1333"/>
      <c r="S18885" s="669"/>
      <c r="T18885" s="669"/>
      <c r="U18885" s="669"/>
      <c r="AG18885" s="873"/>
      <c r="AN18885" s="669"/>
      <c r="IG18885" s="1009"/>
      <c r="IH18885" s="1009"/>
      <c r="II18885" s="1009"/>
      <c r="IJ18885" s="1009"/>
      <c r="IK18885" s="1009"/>
      <c r="IL18885" s="1009"/>
      <c r="IM18885" s="1009"/>
    </row>
    <row r="18886" spans="17:247" x14ac:dyDescent="0.25">
      <c r="Q18886" s="1333"/>
      <c r="R18886" s="1333"/>
      <c r="S18886" s="669"/>
      <c r="T18886" s="669"/>
      <c r="U18886" s="669"/>
      <c r="AG18886" s="873"/>
      <c r="AN18886" s="669"/>
      <c r="IG18886" s="1009"/>
      <c r="IH18886" s="1009"/>
      <c r="II18886" s="1009"/>
      <c r="IJ18886" s="1009"/>
      <c r="IK18886" s="1009"/>
      <c r="IL18886" s="1009"/>
      <c r="IM18886" s="1009"/>
    </row>
    <row r="18887" spans="17:247" x14ac:dyDescent="0.25">
      <c r="Q18887" s="1333"/>
      <c r="R18887" s="1333"/>
      <c r="S18887" s="669"/>
      <c r="T18887" s="669"/>
      <c r="U18887" s="669"/>
      <c r="AG18887" s="873"/>
      <c r="AN18887" s="669"/>
      <c r="IG18887" s="1009"/>
      <c r="IH18887" s="1009"/>
      <c r="II18887" s="1009"/>
      <c r="IJ18887" s="1009"/>
      <c r="IK18887" s="1009"/>
      <c r="IL18887" s="1009"/>
      <c r="IM18887" s="1009"/>
    </row>
    <row r="18888" spans="17:247" x14ac:dyDescent="0.25">
      <c r="Q18888" s="1333"/>
      <c r="R18888" s="1333"/>
      <c r="S18888" s="669"/>
      <c r="T18888" s="669"/>
      <c r="U18888" s="669"/>
      <c r="AG18888" s="873"/>
      <c r="AN18888" s="669"/>
      <c r="IG18888" s="1009"/>
      <c r="IH18888" s="1009"/>
      <c r="II18888" s="1009"/>
      <c r="IJ18888" s="1009"/>
      <c r="IK18888" s="1009"/>
      <c r="IL18888" s="1009"/>
      <c r="IM18888" s="1009"/>
    </row>
    <row r="18889" spans="17:247" x14ac:dyDescent="0.25">
      <c r="Q18889" s="1333"/>
      <c r="R18889" s="1333"/>
      <c r="S18889" s="669"/>
      <c r="T18889" s="669"/>
      <c r="U18889" s="669"/>
      <c r="AG18889" s="873"/>
      <c r="AN18889" s="669"/>
      <c r="IG18889" s="1009"/>
      <c r="IH18889" s="1009"/>
      <c r="II18889" s="1009"/>
      <c r="IJ18889" s="1009"/>
      <c r="IK18889" s="1009"/>
      <c r="IL18889" s="1009"/>
      <c r="IM18889" s="1009"/>
    </row>
    <row r="18890" spans="17:247" x14ac:dyDescent="0.25">
      <c r="Q18890" s="1333"/>
      <c r="R18890" s="1333"/>
      <c r="S18890" s="669"/>
      <c r="T18890" s="669"/>
      <c r="U18890" s="669"/>
      <c r="AG18890" s="873"/>
      <c r="AN18890" s="669"/>
      <c r="IG18890" s="1009"/>
      <c r="IH18890" s="1009"/>
      <c r="II18890" s="1009"/>
      <c r="IJ18890" s="1009"/>
      <c r="IK18890" s="1009"/>
      <c r="IL18890" s="1009"/>
      <c r="IM18890" s="1009"/>
    </row>
    <row r="18891" spans="17:247" x14ac:dyDescent="0.25">
      <c r="Q18891" s="1333"/>
      <c r="R18891" s="1333"/>
      <c r="S18891" s="669"/>
      <c r="T18891" s="669"/>
      <c r="U18891" s="669"/>
      <c r="AG18891" s="873"/>
      <c r="AN18891" s="669"/>
      <c r="IG18891" s="1009"/>
      <c r="IH18891" s="1009"/>
      <c r="II18891" s="1009"/>
      <c r="IJ18891" s="1009"/>
      <c r="IK18891" s="1009"/>
      <c r="IL18891" s="1009"/>
      <c r="IM18891" s="1009"/>
    </row>
    <row r="18892" spans="17:247" x14ac:dyDescent="0.25">
      <c r="Q18892" s="1333"/>
      <c r="R18892" s="1333"/>
      <c r="S18892" s="669"/>
      <c r="T18892" s="669"/>
      <c r="U18892" s="669"/>
      <c r="AG18892" s="873"/>
      <c r="AN18892" s="669"/>
      <c r="IG18892" s="1009"/>
      <c r="IH18892" s="1009"/>
      <c r="II18892" s="1009"/>
      <c r="IJ18892" s="1009"/>
      <c r="IK18892" s="1009"/>
      <c r="IL18892" s="1009"/>
      <c r="IM18892" s="1009"/>
    </row>
    <row r="18893" spans="17:247" x14ac:dyDescent="0.25">
      <c r="Q18893" s="1333"/>
      <c r="R18893" s="1333"/>
      <c r="S18893" s="669"/>
      <c r="T18893" s="669"/>
      <c r="U18893" s="669"/>
      <c r="AG18893" s="873"/>
      <c r="AN18893" s="669"/>
      <c r="IG18893" s="1009"/>
      <c r="IH18893" s="1009"/>
      <c r="II18893" s="1009"/>
      <c r="IJ18893" s="1009"/>
      <c r="IK18893" s="1009"/>
      <c r="IL18893" s="1009"/>
      <c r="IM18893" s="1009"/>
    </row>
    <row r="18894" spans="17:247" x14ac:dyDescent="0.25">
      <c r="Q18894" s="1333"/>
      <c r="R18894" s="1333"/>
      <c r="S18894" s="669"/>
      <c r="T18894" s="669"/>
      <c r="U18894" s="669"/>
      <c r="AG18894" s="873"/>
      <c r="AN18894" s="669"/>
      <c r="IG18894" s="1009"/>
      <c r="IH18894" s="1009"/>
      <c r="II18894" s="1009"/>
      <c r="IJ18894" s="1009"/>
      <c r="IK18894" s="1009"/>
      <c r="IL18894" s="1009"/>
      <c r="IM18894" s="1009"/>
    </row>
    <row r="18895" spans="17:247" x14ac:dyDescent="0.25">
      <c r="Q18895" s="1333"/>
      <c r="R18895" s="1333"/>
      <c r="S18895" s="669"/>
      <c r="T18895" s="669"/>
      <c r="U18895" s="669"/>
      <c r="AG18895" s="873"/>
      <c r="AN18895" s="669"/>
      <c r="IG18895" s="1009"/>
      <c r="IH18895" s="1009"/>
      <c r="II18895" s="1009"/>
      <c r="IJ18895" s="1009"/>
      <c r="IK18895" s="1009"/>
      <c r="IL18895" s="1009"/>
      <c r="IM18895" s="1009"/>
    </row>
    <row r="18896" spans="17:247" x14ac:dyDescent="0.25">
      <c r="Q18896" s="1333"/>
      <c r="R18896" s="1333"/>
      <c r="S18896" s="669"/>
      <c r="T18896" s="669"/>
      <c r="U18896" s="669"/>
      <c r="AG18896" s="873"/>
      <c r="AN18896" s="669"/>
      <c r="IG18896" s="1009"/>
      <c r="IH18896" s="1009"/>
      <c r="II18896" s="1009"/>
      <c r="IJ18896" s="1009"/>
      <c r="IK18896" s="1009"/>
      <c r="IL18896" s="1009"/>
      <c r="IM18896" s="1009"/>
    </row>
    <row r="18897" spans="17:247" x14ac:dyDescent="0.25">
      <c r="Q18897" s="1333"/>
      <c r="R18897" s="1333"/>
      <c r="S18897" s="669"/>
      <c r="T18897" s="669"/>
      <c r="U18897" s="669"/>
      <c r="AG18897" s="873"/>
      <c r="AN18897" s="669"/>
      <c r="IG18897" s="1009"/>
      <c r="IH18897" s="1009"/>
      <c r="II18897" s="1009"/>
      <c r="IJ18897" s="1009"/>
      <c r="IK18897" s="1009"/>
      <c r="IL18897" s="1009"/>
      <c r="IM18897" s="1009"/>
    </row>
    <row r="18898" spans="17:247" x14ac:dyDescent="0.25">
      <c r="Q18898" s="1333"/>
      <c r="R18898" s="1333"/>
      <c r="S18898" s="669"/>
      <c r="T18898" s="669"/>
      <c r="U18898" s="669"/>
      <c r="AG18898" s="873"/>
      <c r="AN18898" s="669"/>
      <c r="IG18898" s="1009"/>
      <c r="IH18898" s="1009"/>
      <c r="II18898" s="1009"/>
      <c r="IJ18898" s="1009"/>
      <c r="IK18898" s="1009"/>
      <c r="IL18898" s="1009"/>
      <c r="IM18898" s="1009"/>
    </row>
    <row r="18899" spans="17:247" x14ac:dyDescent="0.25">
      <c r="Q18899" s="1333"/>
      <c r="R18899" s="1333"/>
      <c r="S18899" s="669"/>
      <c r="T18899" s="669"/>
      <c r="U18899" s="669"/>
      <c r="AG18899" s="873"/>
      <c r="AN18899" s="669"/>
      <c r="IG18899" s="1009"/>
      <c r="IH18899" s="1009"/>
      <c r="II18899" s="1009"/>
      <c r="IJ18899" s="1009"/>
      <c r="IK18899" s="1009"/>
      <c r="IL18899" s="1009"/>
      <c r="IM18899" s="1009"/>
    </row>
    <row r="18900" spans="17:247" x14ac:dyDescent="0.25">
      <c r="Q18900" s="1333"/>
      <c r="R18900" s="1333"/>
      <c r="S18900" s="669"/>
      <c r="T18900" s="669"/>
      <c r="U18900" s="669"/>
      <c r="AG18900" s="873"/>
      <c r="AN18900" s="669"/>
      <c r="IG18900" s="1009"/>
      <c r="IH18900" s="1009"/>
      <c r="II18900" s="1009"/>
      <c r="IJ18900" s="1009"/>
      <c r="IK18900" s="1009"/>
      <c r="IL18900" s="1009"/>
      <c r="IM18900" s="1009"/>
    </row>
    <row r="18901" spans="17:247" x14ac:dyDescent="0.25">
      <c r="Q18901" s="1333"/>
      <c r="R18901" s="1333"/>
      <c r="S18901" s="669"/>
      <c r="T18901" s="669"/>
      <c r="U18901" s="669"/>
      <c r="AG18901" s="873"/>
      <c r="AN18901" s="669"/>
      <c r="IG18901" s="1009"/>
      <c r="IH18901" s="1009"/>
      <c r="II18901" s="1009"/>
      <c r="IJ18901" s="1009"/>
      <c r="IK18901" s="1009"/>
      <c r="IL18901" s="1009"/>
      <c r="IM18901" s="1009"/>
    </row>
    <row r="18902" spans="17:247" x14ac:dyDescent="0.25">
      <c r="Q18902" s="1333"/>
      <c r="R18902" s="1333"/>
      <c r="S18902" s="669"/>
      <c r="T18902" s="669"/>
      <c r="U18902" s="669"/>
      <c r="AG18902" s="873"/>
      <c r="AN18902" s="669"/>
      <c r="IG18902" s="1009"/>
      <c r="IH18902" s="1009"/>
      <c r="II18902" s="1009"/>
      <c r="IJ18902" s="1009"/>
      <c r="IK18902" s="1009"/>
      <c r="IL18902" s="1009"/>
      <c r="IM18902" s="1009"/>
    </row>
    <row r="18903" spans="17:247" x14ac:dyDescent="0.25">
      <c r="Q18903" s="1333"/>
      <c r="R18903" s="1333"/>
      <c r="S18903" s="669"/>
      <c r="T18903" s="669"/>
      <c r="U18903" s="669"/>
      <c r="AG18903" s="873"/>
      <c r="AN18903" s="669"/>
      <c r="IG18903" s="1009"/>
      <c r="IH18903" s="1009"/>
      <c r="II18903" s="1009"/>
      <c r="IJ18903" s="1009"/>
      <c r="IK18903" s="1009"/>
      <c r="IL18903" s="1009"/>
      <c r="IM18903" s="1009"/>
    </row>
    <row r="18904" spans="17:247" x14ac:dyDescent="0.25">
      <c r="Q18904" s="1333"/>
      <c r="R18904" s="1333"/>
      <c r="S18904" s="669"/>
      <c r="T18904" s="669"/>
      <c r="U18904" s="669"/>
      <c r="AG18904" s="873"/>
      <c r="AN18904" s="669"/>
      <c r="IG18904" s="1009"/>
      <c r="IH18904" s="1009"/>
      <c r="II18904" s="1009"/>
      <c r="IJ18904" s="1009"/>
      <c r="IK18904" s="1009"/>
      <c r="IL18904" s="1009"/>
      <c r="IM18904" s="1009"/>
    </row>
    <row r="18905" spans="17:247" x14ac:dyDescent="0.25">
      <c r="Q18905" s="1333"/>
      <c r="R18905" s="1333"/>
      <c r="S18905" s="669"/>
      <c r="T18905" s="669"/>
      <c r="U18905" s="669"/>
      <c r="AG18905" s="873"/>
      <c r="AN18905" s="669"/>
      <c r="IG18905" s="1009"/>
      <c r="IH18905" s="1009"/>
      <c r="II18905" s="1009"/>
      <c r="IJ18905" s="1009"/>
      <c r="IK18905" s="1009"/>
      <c r="IL18905" s="1009"/>
      <c r="IM18905" s="1009"/>
    </row>
    <row r="18906" spans="17:247" x14ac:dyDescent="0.25">
      <c r="Q18906" s="1333"/>
      <c r="R18906" s="1333"/>
      <c r="S18906" s="669"/>
      <c r="T18906" s="669"/>
      <c r="U18906" s="669"/>
      <c r="AG18906" s="873"/>
      <c r="AN18906" s="669"/>
      <c r="IG18906" s="1009"/>
      <c r="IH18906" s="1009"/>
      <c r="II18906" s="1009"/>
      <c r="IJ18906" s="1009"/>
      <c r="IK18906" s="1009"/>
      <c r="IL18906" s="1009"/>
      <c r="IM18906" s="1009"/>
    </row>
    <row r="18907" spans="17:247" x14ac:dyDescent="0.25">
      <c r="Q18907" s="1333"/>
      <c r="R18907" s="1333"/>
      <c r="S18907" s="669"/>
      <c r="T18907" s="669"/>
      <c r="U18907" s="669"/>
      <c r="AG18907" s="873"/>
      <c r="AN18907" s="669"/>
      <c r="IG18907" s="1009"/>
      <c r="IH18907" s="1009"/>
      <c r="II18907" s="1009"/>
      <c r="IJ18907" s="1009"/>
      <c r="IK18907" s="1009"/>
      <c r="IL18907" s="1009"/>
      <c r="IM18907" s="1009"/>
    </row>
    <row r="18908" spans="17:247" x14ac:dyDescent="0.25">
      <c r="Q18908" s="1333"/>
      <c r="R18908" s="1333"/>
      <c r="S18908" s="669"/>
      <c r="T18908" s="669"/>
      <c r="U18908" s="669"/>
      <c r="AG18908" s="873"/>
      <c r="AN18908" s="669"/>
      <c r="IG18908" s="1009"/>
      <c r="IH18908" s="1009"/>
      <c r="II18908" s="1009"/>
      <c r="IJ18908" s="1009"/>
      <c r="IK18908" s="1009"/>
      <c r="IL18908" s="1009"/>
      <c r="IM18908" s="1009"/>
    </row>
    <row r="18909" spans="17:247" x14ac:dyDescent="0.25">
      <c r="Q18909" s="1333"/>
      <c r="R18909" s="1333"/>
      <c r="S18909" s="669"/>
      <c r="T18909" s="669"/>
      <c r="U18909" s="669"/>
      <c r="AG18909" s="873"/>
      <c r="AN18909" s="669"/>
      <c r="IG18909" s="1009"/>
      <c r="IH18909" s="1009"/>
      <c r="II18909" s="1009"/>
      <c r="IJ18909" s="1009"/>
      <c r="IK18909" s="1009"/>
      <c r="IL18909" s="1009"/>
      <c r="IM18909" s="1009"/>
    </row>
    <row r="18910" spans="17:247" x14ac:dyDescent="0.25">
      <c r="Q18910" s="1333"/>
      <c r="R18910" s="1333"/>
      <c r="S18910" s="669"/>
      <c r="T18910" s="669"/>
      <c r="U18910" s="669"/>
      <c r="AG18910" s="873"/>
      <c r="AN18910" s="669"/>
      <c r="IG18910" s="1009"/>
      <c r="IH18910" s="1009"/>
      <c r="II18910" s="1009"/>
      <c r="IJ18910" s="1009"/>
      <c r="IK18910" s="1009"/>
      <c r="IL18910" s="1009"/>
      <c r="IM18910" s="1009"/>
    </row>
    <row r="18911" spans="17:247" x14ac:dyDescent="0.25">
      <c r="Q18911" s="1333"/>
      <c r="R18911" s="1333"/>
      <c r="S18911" s="669"/>
      <c r="T18911" s="669"/>
      <c r="U18911" s="669"/>
      <c r="AG18911" s="873"/>
      <c r="AN18911" s="669"/>
      <c r="IG18911" s="1009"/>
      <c r="IH18911" s="1009"/>
      <c r="II18911" s="1009"/>
      <c r="IJ18911" s="1009"/>
      <c r="IK18911" s="1009"/>
      <c r="IL18911" s="1009"/>
      <c r="IM18911" s="1009"/>
    </row>
    <row r="18912" spans="17:247" x14ac:dyDescent="0.25">
      <c r="Q18912" s="1333"/>
      <c r="R18912" s="1333"/>
      <c r="S18912" s="669"/>
      <c r="T18912" s="669"/>
      <c r="U18912" s="669"/>
      <c r="AG18912" s="873"/>
      <c r="AN18912" s="669"/>
      <c r="IG18912" s="1009"/>
      <c r="IH18912" s="1009"/>
      <c r="II18912" s="1009"/>
      <c r="IJ18912" s="1009"/>
      <c r="IK18912" s="1009"/>
      <c r="IL18912" s="1009"/>
      <c r="IM18912" s="1009"/>
    </row>
    <row r="18913" spans="17:247" x14ac:dyDescent="0.25">
      <c r="Q18913" s="1333"/>
      <c r="R18913" s="1333"/>
      <c r="S18913" s="669"/>
      <c r="T18913" s="669"/>
      <c r="U18913" s="669"/>
      <c r="AG18913" s="873"/>
      <c r="AN18913" s="669"/>
      <c r="IG18913" s="1009"/>
      <c r="IH18913" s="1009"/>
      <c r="II18913" s="1009"/>
      <c r="IJ18913" s="1009"/>
      <c r="IK18913" s="1009"/>
      <c r="IL18913" s="1009"/>
      <c r="IM18913" s="1009"/>
    </row>
    <row r="18914" spans="17:247" x14ac:dyDescent="0.25">
      <c r="Q18914" s="1333"/>
      <c r="R18914" s="1333"/>
      <c r="S18914" s="669"/>
      <c r="T18914" s="669"/>
      <c r="U18914" s="669"/>
      <c r="AG18914" s="873"/>
      <c r="AN18914" s="669"/>
      <c r="IG18914" s="1009"/>
      <c r="IH18914" s="1009"/>
      <c r="II18914" s="1009"/>
      <c r="IJ18914" s="1009"/>
      <c r="IK18914" s="1009"/>
      <c r="IL18914" s="1009"/>
      <c r="IM18914" s="1009"/>
    </row>
    <row r="18915" spans="17:247" x14ac:dyDescent="0.25">
      <c r="Q18915" s="1333"/>
      <c r="R18915" s="1333"/>
      <c r="S18915" s="669"/>
      <c r="T18915" s="669"/>
      <c r="U18915" s="669"/>
      <c r="AG18915" s="873"/>
      <c r="AN18915" s="669"/>
      <c r="IG18915" s="1009"/>
      <c r="IH18915" s="1009"/>
      <c r="II18915" s="1009"/>
      <c r="IJ18915" s="1009"/>
      <c r="IK18915" s="1009"/>
      <c r="IL18915" s="1009"/>
      <c r="IM18915" s="1009"/>
    </row>
    <row r="18916" spans="17:247" x14ac:dyDescent="0.25">
      <c r="Q18916" s="1333"/>
      <c r="R18916" s="1333"/>
      <c r="S18916" s="669"/>
      <c r="T18916" s="669"/>
      <c r="U18916" s="669"/>
      <c r="AG18916" s="873"/>
      <c r="AN18916" s="669"/>
      <c r="IG18916" s="1009"/>
      <c r="IH18916" s="1009"/>
      <c r="II18916" s="1009"/>
      <c r="IJ18916" s="1009"/>
      <c r="IK18916" s="1009"/>
      <c r="IL18916" s="1009"/>
      <c r="IM18916" s="1009"/>
    </row>
    <row r="18917" spans="17:247" x14ac:dyDescent="0.25">
      <c r="Q18917" s="1333"/>
      <c r="R18917" s="1333"/>
      <c r="S18917" s="669"/>
      <c r="T18917" s="669"/>
      <c r="U18917" s="669"/>
      <c r="AG18917" s="873"/>
      <c r="AN18917" s="669"/>
      <c r="IG18917" s="1009"/>
      <c r="IH18917" s="1009"/>
      <c r="II18917" s="1009"/>
      <c r="IJ18917" s="1009"/>
      <c r="IK18917" s="1009"/>
      <c r="IL18917" s="1009"/>
      <c r="IM18917" s="1009"/>
    </row>
    <row r="18918" spans="17:247" x14ac:dyDescent="0.25">
      <c r="Q18918" s="1333"/>
      <c r="R18918" s="1333"/>
      <c r="S18918" s="669"/>
      <c r="T18918" s="669"/>
      <c r="U18918" s="669"/>
      <c r="AG18918" s="873"/>
      <c r="AN18918" s="669"/>
      <c r="IG18918" s="1009"/>
      <c r="IH18918" s="1009"/>
      <c r="II18918" s="1009"/>
      <c r="IJ18918" s="1009"/>
      <c r="IK18918" s="1009"/>
      <c r="IL18918" s="1009"/>
      <c r="IM18918" s="1009"/>
    </row>
    <row r="18919" spans="17:247" x14ac:dyDescent="0.25">
      <c r="Q18919" s="1333"/>
      <c r="R18919" s="1333"/>
      <c r="S18919" s="669"/>
      <c r="T18919" s="669"/>
      <c r="U18919" s="669"/>
      <c r="AG18919" s="873"/>
      <c r="AN18919" s="669"/>
      <c r="IG18919" s="1009"/>
      <c r="IH18919" s="1009"/>
      <c r="II18919" s="1009"/>
      <c r="IJ18919" s="1009"/>
      <c r="IK18919" s="1009"/>
      <c r="IL18919" s="1009"/>
      <c r="IM18919" s="1009"/>
    </row>
    <row r="18920" spans="17:247" x14ac:dyDescent="0.25">
      <c r="Q18920" s="1333"/>
      <c r="R18920" s="1333"/>
      <c r="S18920" s="669"/>
      <c r="T18920" s="669"/>
      <c r="U18920" s="669"/>
      <c r="AG18920" s="873"/>
      <c r="AN18920" s="669"/>
      <c r="IG18920" s="1009"/>
      <c r="IH18920" s="1009"/>
      <c r="II18920" s="1009"/>
      <c r="IJ18920" s="1009"/>
      <c r="IK18920" s="1009"/>
      <c r="IL18920" s="1009"/>
      <c r="IM18920" s="1009"/>
    </row>
    <row r="18921" spans="17:247" x14ac:dyDescent="0.25">
      <c r="Q18921" s="1333"/>
      <c r="R18921" s="1333"/>
      <c r="S18921" s="669"/>
      <c r="T18921" s="669"/>
      <c r="U18921" s="669"/>
      <c r="AG18921" s="873"/>
      <c r="AN18921" s="669"/>
      <c r="IG18921" s="1009"/>
      <c r="IH18921" s="1009"/>
      <c r="II18921" s="1009"/>
      <c r="IJ18921" s="1009"/>
      <c r="IK18921" s="1009"/>
      <c r="IL18921" s="1009"/>
      <c r="IM18921" s="1009"/>
    </row>
    <row r="18922" spans="17:247" x14ac:dyDescent="0.25">
      <c r="Q18922" s="1333"/>
      <c r="R18922" s="1333"/>
      <c r="S18922" s="669"/>
      <c r="T18922" s="669"/>
      <c r="U18922" s="669"/>
      <c r="AG18922" s="873"/>
      <c r="AN18922" s="669"/>
      <c r="IG18922" s="1009"/>
      <c r="IH18922" s="1009"/>
      <c r="II18922" s="1009"/>
      <c r="IJ18922" s="1009"/>
      <c r="IK18922" s="1009"/>
      <c r="IL18922" s="1009"/>
      <c r="IM18922" s="1009"/>
    </row>
    <row r="18923" spans="17:247" x14ac:dyDescent="0.25">
      <c r="Q18923" s="1333"/>
      <c r="R18923" s="1333"/>
      <c r="S18923" s="669"/>
      <c r="T18923" s="669"/>
      <c r="U18923" s="669"/>
      <c r="AG18923" s="873"/>
      <c r="AN18923" s="669"/>
      <c r="IG18923" s="1009"/>
      <c r="IH18923" s="1009"/>
      <c r="II18923" s="1009"/>
      <c r="IJ18923" s="1009"/>
      <c r="IK18923" s="1009"/>
      <c r="IL18923" s="1009"/>
      <c r="IM18923" s="1009"/>
    </row>
    <row r="18924" spans="17:247" x14ac:dyDescent="0.25">
      <c r="Q18924" s="1333"/>
      <c r="R18924" s="1333"/>
      <c r="S18924" s="669"/>
      <c r="T18924" s="669"/>
      <c r="U18924" s="669"/>
      <c r="AG18924" s="873"/>
      <c r="AN18924" s="669"/>
      <c r="IG18924" s="1009"/>
      <c r="IH18924" s="1009"/>
      <c r="II18924" s="1009"/>
      <c r="IJ18924" s="1009"/>
      <c r="IK18924" s="1009"/>
      <c r="IL18924" s="1009"/>
      <c r="IM18924" s="1009"/>
    </row>
    <row r="18925" spans="17:247" x14ac:dyDescent="0.25">
      <c r="Q18925" s="1333"/>
      <c r="R18925" s="1333"/>
      <c r="S18925" s="669"/>
      <c r="T18925" s="669"/>
      <c r="U18925" s="669"/>
      <c r="AG18925" s="873"/>
      <c r="AN18925" s="669"/>
      <c r="IG18925" s="1009"/>
      <c r="IH18925" s="1009"/>
      <c r="II18925" s="1009"/>
      <c r="IJ18925" s="1009"/>
      <c r="IK18925" s="1009"/>
      <c r="IL18925" s="1009"/>
      <c r="IM18925" s="1009"/>
    </row>
    <row r="18926" spans="17:247" x14ac:dyDescent="0.25">
      <c r="Q18926" s="1333"/>
      <c r="R18926" s="1333"/>
      <c r="S18926" s="669"/>
      <c r="T18926" s="669"/>
      <c r="U18926" s="669"/>
      <c r="AG18926" s="873"/>
      <c r="AN18926" s="669"/>
      <c r="IG18926" s="1009"/>
      <c r="IH18926" s="1009"/>
      <c r="II18926" s="1009"/>
      <c r="IJ18926" s="1009"/>
      <c r="IK18926" s="1009"/>
      <c r="IL18926" s="1009"/>
      <c r="IM18926" s="1009"/>
    </row>
    <row r="18927" spans="17:247" x14ac:dyDescent="0.25">
      <c r="Q18927" s="1333"/>
      <c r="R18927" s="1333"/>
      <c r="S18927" s="669"/>
      <c r="T18927" s="669"/>
      <c r="U18927" s="669"/>
      <c r="AG18927" s="873"/>
      <c r="AN18927" s="669"/>
      <c r="IG18927" s="1009"/>
      <c r="IH18927" s="1009"/>
      <c r="II18927" s="1009"/>
      <c r="IJ18927" s="1009"/>
      <c r="IK18927" s="1009"/>
      <c r="IL18927" s="1009"/>
      <c r="IM18927" s="1009"/>
    </row>
    <row r="18928" spans="17:247" x14ac:dyDescent="0.25">
      <c r="Q18928" s="1333"/>
      <c r="R18928" s="1333"/>
      <c r="S18928" s="669"/>
      <c r="T18928" s="669"/>
      <c r="U18928" s="669"/>
      <c r="AG18928" s="873"/>
      <c r="AN18928" s="669"/>
      <c r="IG18928" s="1009"/>
      <c r="IH18928" s="1009"/>
      <c r="II18928" s="1009"/>
      <c r="IJ18928" s="1009"/>
      <c r="IK18928" s="1009"/>
      <c r="IL18928" s="1009"/>
      <c r="IM18928" s="1009"/>
    </row>
    <row r="18929" spans="17:247" x14ac:dyDescent="0.25">
      <c r="Q18929" s="1333"/>
      <c r="R18929" s="1333"/>
      <c r="S18929" s="669"/>
      <c r="T18929" s="669"/>
      <c r="U18929" s="669"/>
      <c r="AG18929" s="873"/>
      <c r="AN18929" s="669"/>
      <c r="IG18929" s="1009"/>
      <c r="IH18929" s="1009"/>
      <c r="II18929" s="1009"/>
      <c r="IJ18929" s="1009"/>
      <c r="IK18929" s="1009"/>
      <c r="IL18929" s="1009"/>
      <c r="IM18929" s="1009"/>
    </row>
    <row r="18930" spans="17:247" x14ac:dyDescent="0.25">
      <c r="Q18930" s="1333"/>
      <c r="R18930" s="1333"/>
      <c r="S18930" s="669"/>
      <c r="T18930" s="669"/>
      <c r="U18930" s="669"/>
      <c r="AG18930" s="873"/>
      <c r="AN18930" s="669"/>
      <c r="IG18930" s="1009"/>
      <c r="IH18930" s="1009"/>
      <c r="II18930" s="1009"/>
      <c r="IJ18930" s="1009"/>
      <c r="IK18930" s="1009"/>
      <c r="IL18930" s="1009"/>
      <c r="IM18930" s="1009"/>
    </row>
    <row r="18931" spans="17:247" x14ac:dyDescent="0.25">
      <c r="Q18931" s="1333"/>
      <c r="R18931" s="1333"/>
      <c r="S18931" s="669"/>
      <c r="T18931" s="669"/>
      <c r="U18931" s="669"/>
      <c r="AG18931" s="873"/>
      <c r="AN18931" s="669"/>
      <c r="IG18931" s="1009"/>
      <c r="IH18931" s="1009"/>
      <c r="II18931" s="1009"/>
      <c r="IJ18931" s="1009"/>
      <c r="IK18931" s="1009"/>
      <c r="IL18931" s="1009"/>
      <c r="IM18931" s="1009"/>
    </row>
    <row r="18932" spans="17:247" x14ac:dyDescent="0.25">
      <c r="Q18932" s="1333"/>
      <c r="R18932" s="1333"/>
      <c r="S18932" s="669"/>
      <c r="T18932" s="669"/>
      <c r="U18932" s="669"/>
      <c r="AG18932" s="873"/>
      <c r="AN18932" s="669"/>
      <c r="IG18932" s="1009"/>
      <c r="IH18932" s="1009"/>
      <c r="II18932" s="1009"/>
      <c r="IJ18932" s="1009"/>
      <c r="IK18932" s="1009"/>
      <c r="IL18932" s="1009"/>
      <c r="IM18932" s="1009"/>
    </row>
    <row r="18933" spans="17:247" x14ac:dyDescent="0.25">
      <c r="Q18933" s="1333"/>
      <c r="R18933" s="1333"/>
      <c r="S18933" s="669"/>
      <c r="T18933" s="669"/>
      <c r="U18933" s="669"/>
      <c r="AG18933" s="873"/>
      <c r="AN18933" s="669"/>
      <c r="IG18933" s="1009"/>
      <c r="IH18933" s="1009"/>
      <c r="II18933" s="1009"/>
      <c r="IJ18933" s="1009"/>
      <c r="IK18933" s="1009"/>
      <c r="IL18933" s="1009"/>
      <c r="IM18933" s="1009"/>
    </row>
    <row r="18934" spans="17:247" x14ac:dyDescent="0.25">
      <c r="Q18934" s="1333"/>
      <c r="R18934" s="1333"/>
      <c r="S18934" s="669"/>
      <c r="T18934" s="669"/>
      <c r="U18934" s="669"/>
      <c r="AG18934" s="873"/>
      <c r="AN18934" s="669"/>
      <c r="IG18934" s="1009"/>
      <c r="IH18934" s="1009"/>
      <c r="II18934" s="1009"/>
      <c r="IJ18934" s="1009"/>
      <c r="IK18934" s="1009"/>
      <c r="IL18934" s="1009"/>
      <c r="IM18934" s="1009"/>
    </row>
    <row r="18935" spans="17:247" x14ac:dyDescent="0.25">
      <c r="Q18935" s="1333"/>
      <c r="R18935" s="1333"/>
      <c r="S18935" s="669"/>
      <c r="T18935" s="669"/>
      <c r="U18935" s="669"/>
      <c r="AG18935" s="873"/>
      <c r="AN18935" s="669"/>
      <c r="IG18935" s="1009"/>
      <c r="IH18935" s="1009"/>
      <c r="II18935" s="1009"/>
      <c r="IJ18935" s="1009"/>
      <c r="IK18935" s="1009"/>
      <c r="IL18935" s="1009"/>
      <c r="IM18935" s="1009"/>
    </row>
    <row r="18936" spans="17:247" x14ac:dyDescent="0.25">
      <c r="Q18936" s="1333"/>
      <c r="R18936" s="1333"/>
      <c r="S18936" s="669"/>
      <c r="T18936" s="669"/>
      <c r="U18936" s="669"/>
      <c r="AG18936" s="873"/>
      <c r="AN18936" s="669"/>
      <c r="IG18936" s="1009"/>
      <c r="IH18936" s="1009"/>
      <c r="II18936" s="1009"/>
      <c r="IJ18936" s="1009"/>
      <c r="IK18936" s="1009"/>
      <c r="IL18936" s="1009"/>
      <c r="IM18936" s="1009"/>
    </row>
    <row r="18937" spans="17:247" x14ac:dyDescent="0.25">
      <c r="Q18937" s="1333"/>
      <c r="R18937" s="1333"/>
      <c r="S18937" s="669"/>
      <c r="T18937" s="669"/>
      <c r="U18937" s="669"/>
      <c r="AG18937" s="873"/>
      <c r="AN18937" s="669"/>
      <c r="IG18937" s="1009"/>
      <c r="IH18937" s="1009"/>
      <c r="II18937" s="1009"/>
      <c r="IJ18937" s="1009"/>
      <c r="IK18937" s="1009"/>
      <c r="IL18937" s="1009"/>
      <c r="IM18937" s="1009"/>
    </row>
    <row r="18938" spans="17:247" x14ac:dyDescent="0.25">
      <c r="Q18938" s="1333"/>
      <c r="R18938" s="1333"/>
      <c r="S18938" s="669"/>
      <c r="T18938" s="669"/>
      <c r="U18938" s="669"/>
      <c r="AG18938" s="873"/>
      <c r="AN18938" s="669"/>
      <c r="IG18938" s="1009"/>
      <c r="IH18938" s="1009"/>
      <c r="II18938" s="1009"/>
      <c r="IJ18938" s="1009"/>
      <c r="IK18938" s="1009"/>
      <c r="IL18938" s="1009"/>
      <c r="IM18938" s="1009"/>
    </row>
    <row r="18939" spans="17:247" x14ac:dyDescent="0.25">
      <c r="Q18939" s="1333"/>
      <c r="R18939" s="1333"/>
      <c r="S18939" s="669"/>
      <c r="T18939" s="669"/>
      <c r="U18939" s="669"/>
      <c r="AG18939" s="873"/>
      <c r="AN18939" s="669"/>
      <c r="IG18939" s="1009"/>
      <c r="IH18939" s="1009"/>
      <c r="II18939" s="1009"/>
      <c r="IJ18939" s="1009"/>
      <c r="IK18939" s="1009"/>
      <c r="IL18939" s="1009"/>
      <c r="IM18939" s="1009"/>
    </row>
    <row r="18940" spans="17:247" x14ac:dyDescent="0.25">
      <c r="Q18940" s="1333"/>
      <c r="R18940" s="1333"/>
      <c r="S18940" s="669"/>
      <c r="T18940" s="669"/>
      <c r="U18940" s="669"/>
      <c r="AG18940" s="873"/>
      <c r="AN18940" s="669"/>
      <c r="IG18940" s="1009"/>
      <c r="IH18940" s="1009"/>
      <c r="II18940" s="1009"/>
      <c r="IJ18940" s="1009"/>
      <c r="IK18940" s="1009"/>
      <c r="IL18940" s="1009"/>
      <c r="IM18940" s="1009"/>
    </row>
    <row r="18941" spans="17:247" x14ac:dyDescent="0.25">
      <c r="Q18941" s="1333"/>
      <c r="R18941" s="1333"/>
      <c r="S18941" s="669"/>
      <c r="T18941" s="669"/>
      <c r="U18941" s="669"/>
      <c r="AG18941" s="873"/>
      <c r="AN18941" s="669"/>
      <c r="IG18941" s="1009"/>
      <c r="IH18941" s="1009"/>
      <c r="II18941" s="1009"/>
      <c r="IJ18941" s="1009"/>
      <c r="IK18941" s="1009"/>
      <c r="IL18941" s="1009"/>
      <c r="IM18941" s="1009"/>
    </row>
    <row r="18942" spans="17:247" x14ac:dyDescent="0.25">
      <c r="Q18942" s="1333"/>
      <c r="R18942" s="1333"/>
      <c r="S18942" s="669"/>
      <c r="T18942" s="669"/>
      <c r="U18942" s="669"/>
      <c r="AG18942" s="873"/>
      <c r="AN18942" s="669"/>
      <c r="IG18942" s="1009"/>
      <c r="IH18942" s="1009"/>
      <c r="II18942" s="1009"/>
      <c r="IJ18942" s="1009"/>
      <c r="IK18942" s="1009"/>
      <c r="IL18942" s="1009"/>
      <c r="IM18942" s="1009"/>
    </row>
    <row r="18943" spans="17:247" x14ac:dyDescent="0.25">
      <c r="Q18943" s="1333"/>
      <c r="R18943" s="1333"/>
      <c r="S18943" s="669"/>
      <c r="T18943" s="669"/>
      <c r="U18943" s="669"/>
      <c r="AG18943" s="873"/>
      <c r="AN18943" s="669"/>
      <c r="IG18943" s="1009"/>
      <c r="IH18943" s="1009"/>
      <c r="II18943" s="1009"/>
      <c r="IJ18943" s="1009"/>
      <c r="IK18943" s="1009"/>
      <c r="IL18943" s="1009"/>
      <c r="IM18943" s="1009"/>
    </row>
    <row r="18944" spans="17:247" x14ac:dyDescent="0.25">
      <c r="Q18944" s="1333"/>
      <c r="R18944" s="1333"/>
      <c r="S18944" s="669"/>
      <c r="T18944" s="669"/>
      <c r="U18944" s="669"/>
      <c r="AG18944" s="873"/>
      <c r="AN18944" s="669"/>
      <c r="IG18944" s="1009"/>
      <c r="IH18944" s="1009"/>
      <c r="II18944" s="1009"/>
      <c r="IJ18944" s="1009"/>
      <c r="IK18944" s="1009"/>
      <c r="IL18944" s="1009"/>
      <c r="IM18944" s="1009"/>
    </row>
    <row r="18945" spans="17:247" x14ac:dyDescent="0.25">
      <c r="Q18945" s="1333"/>
      <c r="R18945" s="1333"/>
      <c r="S18945" s="669"/>
      <c r="T18945" s="669"/>
      <c r="U18945" s="669"/>
      <c r="AG18945" s="873"/>
      <c r="AN18945" s="669"/>
      <c r="IG18945" s="1009"/>
      <c r="IH18945" s="1009"/>
      <c r="II18945" s="1009"/>
      <c r="IJ18945" s="1009"/>
      <c r="IK18945" s="1009"/>
      <c r="IL18945" s="1009"/>
      <c r="IM18945" s="1009"/>
    </row>
    <row r="18946" spans="17:247" x14ac:dyDescent="0.25">
      <c r="Q18946" s="1333"/>
      <c r="R18946" s="1333"/>
      <c r="S18946" s="669"/>
      <c r="T18946" s="669"/>
      <c r="U18946" s="669"/>
      <c r="AG18946" s="873"/>
      <c r="AN18946" s="669"/>
      <c r="IG18946" s="1009"/>
      <c r="IH18946" s="1009"/>
      <c r="II18946" s="1009"/>
      <c r="IJ18946" s="1009"/>
      <c r="IK18946" s="1009"/>
      <c r="IL18946" s="1009"/>
      <c r="IM18946" s="1009"/>
    </row>
    <row r="18947" spans="17:247" x14ac:dyDescent="0.25">
      <c r="Q18947" s="1333"/>
      <c r="R18947" s="1333"/>
      <c r="S18947" s="669"/>
      <c r="T18947" s="669"/>
      <c r="U18947" s="669"/>
      <c r="AG18947" s="873"/>
      <c r="AN18947" s="669"/>
      <c r="IG18947" s="1009"/>
      <c r="IH18947" s="1009"/>
      <c r="II18947" s="1009"/>
      <c r="IJ18947" s="1009"/>
      <c r="IK18947" s="1009"/>
      <c r="IL18947" s="1009"/>
      <c r="IM18947" s="1009"/>
    </row>
    <row r="18948" spans="17:247" x14ac:dyDescent="0.25">
      <c r="Q18948" s="1333"/>
      <c r="R18948" s="1333"/>
      <c r="S18948" s="669"/>
      <c r="T18948" s="669"/>
      <c r="U18948" s="669"/>
      <c r="AG18948" s="873"/>
      <c r="AN18948" s="669"/>
      <c r="IG18948" s="1009"/>
      <c r="IH18948" s="1009"/>
      <c r="II18948" s="1009"/>
      <c r="IJ18948" s="1009"/>
      <c r="IK18948" s="1009"/>
      <c r="IL18948" s="1009"/>
      <c r="IM18948" s="1009"/>
    </row>
    <row r="18949" spans="17:247" x14ac:dyDescent="0.25">
      <c r="Q18949" s="1333"/>
      <c r="R18949" s="1333"/>
      <c r="S18949" s="669"/>
      <c r="T18949" s="669"/>
      <c r="U18949" s="669"/>
      <c r="AG18949" s="873"/>
      <c r="AN18949" s="669"/>
      <c r="IG18949" s="1009"/>
      <c r="IH18949" s="1009"/>
      <c r="II18949" s="1009"/>
      <c r="IJ18949" s="1009"/>
      <c r="IK18949" s="1009"/>
      <c r="IL18949" s="1009"/>
      <c r="IM18949" s="1009"/>
    </row>
    <row r="18950" spans="17:247" x14ac:dyDescent="0.25">
      <c r="Q18950" s="1333"/>
      <c r="R18950" s="1333"/>
      <c r="S18950" s="669"/>
      <c r="T18950" s="669"/>
      <c r="U18950" s="669"/>
      <c r="AG18950" s="873"/>
      <c r="AN18950" s="669"/>
      <c r="IG18950" s="1009"/>
      <c r="IH18950" s="1009"/>
      <c r="II18950" s="1009"/>
      <c r="IJ18950" s="1009"/>
      <c r="IK18950" s="1009"/>
      <c r="IL18950" s="1009"/>
      <c r="IM18950" s="1009"/>
    </row>
    <row r="18951" spans="17:247" x14ac:dyDescent="0.25">
      <c r="Q18951" s="1333"/>
      <c r="R18951" s="1333"/>
      <c r="S18951" s="669"/>
      <c r="T18951" s="669"/>
      <c r="U18951" s="669"/>
      <c r="AG18951" s="873"/>
      <c r="AN18951" s="669"/>
      <c r="IG18951" s="1009"/>
      <c r="IH18951" s="1009"/>
      <c r="II18951" s="1009"/>
      <c r="IJ18951" s="1009"/>
      <c r="IK18951" s="1009"/>
      <c r="IL18951" s="1009"/>
      <c r="IM18951" s="1009"/>
    </row>
    <row r="18952" spans="17:247" x14ac:dyDescent="0.25">
      <c r="Q18952" s="1333"/>
      <c r="R18952" s="1333"/>
      <c r="S18952" s="669"/>
      <c r="T18952" s="669"/>
      <c r="U18952" s="669"/>
      <c r="AG18952" s="873"/>
      <c r="AN18952" s="669"/>
      <c r="IG18952" s="1009"/>
      <c r="IH18952" s="1009"/>
      <c r="II18952" s="1009"/>
      <c r="IJ18952" s="1009"/>
      <c r="IK18952" s="1009"/>
      <c r="IL18952" s="1009"/>
      <c r="IM18952" s="1009"/>
    </row>
    <row r="18953" spans="17:247" x14ac:dyDescent="0.25">
      <c r="Q18953" s="1333"/>
      <c r="R18953" s="1333"/>
      <c r="S18953" s="669"/>
      <c r="T18953" s="669"/>
      <c r="U18953" s="669"/>
      <c r="AG18953" s="873"/>
      <c r="AN18953" s="669"/>
      <c r="IG18953" s="1009"/>
      <c r="IH18953" s="1009"/>
      <c r="II18953" s="1009"/>
      <c r="IJ18953" s="1009"/>
      <c r="IK18953" s="1009"/>
      <c r="IL18953" s="1009"/>
      <c r="IM18953" s="1009"/>
    </row>
    <row r="18954" spans="17:247" x14ac:dyDescent="0.25">
      <c r="Q18954" s="1333"/>
      <c r="R18954" s="1333"/>
      <c r="S18954" s="669"/>
      <c r="T18954" s="669"/>
      <c r="U18954" s="669"/>
      <c r="AG18954" s="873"/>
      <c r="AN18954" s="669"/>
      <c r="IG18954" s="1009"/>
      <c r="IH18954" s="1009"/>
      <c r="II18954" s="1009"/>
      <c r="IJ18954" s="1009"/>
      <c r="IK18954" s="1009"/>
      <c r="IL18954" s="1009"/>
      <c r="IM18954" s="1009"/>
    </row>
    <row r="18955" spans="17:247" x14ac:dyDescent="0.25">
      <c r="Q18955" s="1333"/>
      <c r="R18955" s="1333"/>
      <c r="S18955" s="669"/>
      <c r="T18955" s="669"/>
      <c r="U18955" s="669"/>
      <c r="AG18955" s="873"/>
      <c r="AN18955" s="669"/>
      <c r="IG18955" s="1009"/>
      <c r="IH18955" s="1009"/>
      <c r="II18955" s="1009"/>
      <c r="IJ18955" s="1009"/>
      <c r="IK18955" s="1009"/>
      <c r="IL18955" s="1009"/>
      <c r="IM18955" s="1009"/>
    </row>
    <row r="18956" spans="17:247" x14ac:dyDescent="0.25">
      <c r="Q18956" s="1333"/>
      <c r="R18956" s="1333"/>
      <c r="S18956" s="669"/>
      <c r="T18956" s="669"/>
      <c r="U18956" s="669"/>
      <c r="AG18956" s="873"/>
      <c r="AN18956" s="669"/>
      <c r="IG18956" s="1009"/>
      <c r="IH18956" s="1009"/>
      <c r="II18956" s="1009"/>
      <c r="IJ18956" s="1009"/>
      <c r="IK18956" s="1009"/>
      <c r="IL18956" s="1009"/>
      <c r="IM18956" s="1009"/>
    </row>
    <row r="18957" spans="17:247" x14ac:dyDescent="0.25">
      <c r="Q18957" s="1333"/>
      <c r="R18957" s="1333"/>
      <c r="S18957" s="669"/>
      <c r="T18957" s="669"/>
      <c r="U18957" s="669"/>
      <c r="AG18957" s="873"/>
      <c r="AN18957" s="669"/>
      <c r="IG18957" s="1009"/>
      <c r="IH18957" s="1009"/>
      <c r="II18957" s="1009"/>
      <c r="IJ18957" s="1009"/>
      <c r="IK18957" s="1009"/>
      <c r="IL18957" s="1009"/>
      <c r="IM18957" s="1009"/>
    </row>
    <row r="18958" spans="17:247" x14ac:dyDescent="0.25">
      <c r="Q18958" s="1333"/>
      <c r="R18958" s="1333"/>
      <c r="S18958" s="669"/>
      <c r="T18958" s="669"/>
      <c r="U18958" s="669"/>
      <c r="AG18958" s="873"/>
      <c r="AN18958" s="669"/>
      <c r="IG18958" s="1009"/>
      <c r="IH18958" s="1009"/>
      <c r="II18958" s="1009"/>
      <c r="IJ18958" s="1009"/>
      <c r="IK18958" s="1009"/>
      <c r="IL18958" s="1009"/>
      <c r="IM18958" s="1009"/>
    </row>
    <row r="18959" spans="17:247" x14ac:dyDescent="0.25">
      <c r="Q18959" s="1333"/>
      <c r="R18959" s="1333"/>
      <c r="S18959" s="669"/>
      <c r="T18959" s="669"/>
      <c r="U18959" s="669"/>
      <c r="AG18959" s="873"/>
      <c r="AN18959" s="669"/>
      <c r="IG18959" s="1009"/>
      <c r="IH18959" s="1009"/>
      <c r="II18959" s="1009"/>
      <c r="IJ18959" s="1009"/>
      <c r="IK18959" s="1009"/>
      <c r="IL18959" s="1009"/>
      <c r="IM18959" s="1009"/>
    </row>
    <row r="18960" spans="17:247" x14ac:dyDescent="0.25">
      <c r="Q18960" s="1333"/>
      <c r="R18960" s="1333"/>
      <c r="S18960" s="669"/>
      <c r="T18960" s="669"/>
      <c r="U18960" s="669"/>
      <c r="AG18960" s="873"/>
      <c r="AN18960" s="669"/>
      <c r="IG18960" s="1009"/>
      <c r="IH18960" s="1009"/>
      <c r="II18960" s="1009"/>
      <c r="IJ18960" s="1009"/>
      <c r="IK18960" s="1009"/>
      <c r="IL18960" s="1009"/>
      <c r="IM18960" s="1009"/>
    </row>
    <row r="18961" spans="17:247" x14ac:dyDescent="0.25">
      <c r="Q18961" s="1333"/>
      <c r="R18961" s="1333"/>
      <c r="S18961" s="669"/>
      <c r="T18961" s="669"/>
      <c r="U18961" s="669"/>
      <c r="AG18961" s="873"/>
      <c r="AN18961" s="669"/>
      <c r="IG18961" s="1009"/>
      <c r="IH18961" s="1009"/>
      <c r="II18961" s="1009"/>
      <c r="IJ18961" s="1009"/>
      <c r="IK18961" s="1009"/>
      <c r="IL18961" s="1009"/>
      <c r="IM18961" s="1009"/>
    </row>
    <row r="18962" spans="17:247" x14ac:dyDescent="0.25">
      <c r="Q18962" s="1333"/>
      <c r="R18962" s="1333"/>
      <c r="S18962" s="669"/>
      <c r="T18962" s="669"/>
      <c r="U18962" s="669"/>
      <c r="AG18962" s="873"/>
      <c r="AN18962" s="669"/>
      <c r="IG18962" s="1009"/>
      <c r="IH18962" s="1009"/>
      <c r="II18962" s="1009"/>
      <c r="IJ18962" s="1009"/>
      <c r="IK18962" s="1009"/>
      <c r="IL18962" s="1009"/>
      <c r="IM18962" s="1009"/>
    </row>
    <row r="18963" spans="17:247" x14ac:dyDescent="0.25">
      <c r="Q18963" s="1333"/>
      <c r="R18963" s="1333"/>
      <c r="S18963" s="669"/>
      <c r="T18963" s="669"/>
      <c r="U18963" s="669"/>
      <c r="AG18963" s="873"/>
      <c r="AN18963" s="669"/>
      <c r="IG18963" s="1009"/>
      <c r="IH18963" s="1009"/>
      <c r="II18963" s="1009"/>
      <c r="IJ18963" s="1009"/>
      <c r="IK18963" s="1009"/>
      <c r="IL18963" s="1009"/>
      <c r="IM18963" s="1009"/>
    </row>
    <row r="18964" spans="17:247" x14ac:dyDescent="0.25">
      <c r="Q18964" s="1333"/>
      <c r="R18964" s="1333"/>
      <c r="S18964" s="669"/>
      <c r="T18964" s="669"/>
      <c r="U18964" s="669"/>
      <c r="AG18964" s="873"/>
      <c r="AN18964" s="669"/>
      <c r="IG18964" s="1009"/>
      <c r="IH18964" s="1009"/>
      <c r="II18964" s="1009"/>
      <c r="IJ18964" s="1009"/>
      <c r="IK18964" s="1009"/>
      <c r="IL18964" s="1009"/>
      <c r="IM18964" s="1009"/>
    </row>
    <row r="18965" spans="17:247" x14ac:dyDescent="0.25">
      <c r="Q18965" s="1333"/>
      <c r="R18965" s="1333"/>
      <c r="S18965" s="669"/>
      <c r="T18965" s="669"/>
      <c r="U18965" s="669"/>
      <c r="AG18965" s="873"/>
      <c r="AN18965" s="669"/>
      <c r="IG18965" s="1009"/>
      <c r="IH18965" s="1009"/>
      <c r="II18965" s="1009"/>
      <c r="IJ18965" s="1009"/>
      <c r="IK18965" s="1009"/>
      <c r="IL18965" s="1009"/>
      <c r="IM18965" s="1009"/>
    </row>
    <row r="18966" spans="17:247" x14ac:dyDescent="0.25">
      <c r="Q18966" s="1333"/>
      <c r="R18966" s="1333"/>
      <c r="S18966" s="669"/>
      <c r="T18966" s="669"/>
      <c r="U18966" s="669"/>
      <c r="AG18966" s="873"/>
      <c r="AN18966" s="669"/>
      <c r="IG18966" s="1009"/>
      <c r="IH18966" s="1009"/>
      <c r="II18966" s="1009"/>
      <c r="IJ18966" s="1009"/>
      <c r="IK18966" s="1009"/>
      <c r="IL18966" s="1009"/>
      <c r="IM18966" s="1009"/>
    </row>
    <row r="18967" spans="17:247" x14ac:dyDescent="0.25">
      <c r="Q18967" s="1333"/>
      <c r="R18967" s="1333"/>
      <c r="S18967" s="669"/>
      <c r="T18967" s="669"/>
      <c r="U18967" s="669"/>
      <c r="AG18967" s="873"/>
      <c r="AN18967" s="669"/>
      <c r="IG18967" s="1009"/>
      <c r="IH18967" s="1009"/>
      <c r="II18967" s="1009"/>
      <c r="IJ18967" s="1009"/>
      <c r="IK18967" s="1009"/>
      <c r="IL18967" s="1009"/>
      <c r="IM18967" s="1009"/>
    </row>
    <row r="18968" spans="17:247" x14ac:dyDescent="0.25">
      <c r="Q18968" s="1333"/>
      <c r="R18968" s="1333"/>
      <c r="S18968" s="669"/>
      <c r="T18968" s="669"/>
      <c r="U18968" s="669"/>
      <c r="AG18968" s="873"/>
      <c r="AN18968" s="669"/>
      <c r="IG18968" s="1009"/>
      <c r="IH18968" s="1009"/>
      <c r="II18968" s="1009"/>
      <c r="IJ18968" s="1009"/>
      <c r="IK18968" s="1009"/>
      <c r="IL18968" s="1009"/>
      <c r="IM18968" s="1009"/>
    </row>
    <row r="18969" spans="17:247" x14ac:dyDescent="0.25">
      <c r="Q18969" s="1333"/>
      <c r="R18969" s="1333"/>
      <c r="S18969" s="669"/>
      <c r="T18969" s="669"/>
      <c r="U18969" s="669"/>
      <c r="AG18969" s="873"/>
      <c r="AN18969" s="669"/>
      <c r="IG18969" s="1009"/>
      <c r="IH18969" s="1009"/>
      <c r="II18969" s="1009"/>
      <c r="IJ18969" s="1009"/>
      <c r="IK18969" s="1009"/>
      <c r="IL18969" s="1009"/>
      <c r="IM18969" s="1009"/>
    </row>
    <row r="18970" spans="17:247" x14ac:dyDescent="0.25">
      <c r="Q18970" s="1333"/>
      <c r="R18970" s="1333"/>
      <c r="S18970" s="669"/>
      <c r="T18970" s="669"/>
      <c r="U18970" s="669"/>
      <c r="AG18970" s="873"/>
      <c r="AN18970" s="669"/>
      <c r="IG18970" s="1009"/>
      <c r="IH18970" s="1009"/>
      <c r="II18970" s="1009"/>
      <c r="IJ18970" s="1009"/>
      <c r="IK18970" s="1009"/>
      <c r="IL18970" s="1009"/>
      <c r="IM18970" s="1009"/>
    </row>
    <row r="18971" spans="17:247" x14ac:dyDescent="0.25">
      <c r="Q18971" s="1333"/>
      <c r="R18971" s="1333"/>
      <c r="S18971" s="669"/>
      <c r="T18971" s="669"/>
      <c r="U18971" s="669"/>
      <c r="AG18971" s="873"/>
      <c r="AN18971" s="669"/>
      <c r="IG18971" s="1009"/>
      <c r="IH18971" s="1009"/>
      <c r="II18971" s="1009"/>
      <c r="IJ18971" s="1009"/>
      <c r="IK18971" s="1009"/>
      <c r="IL18971" s="1009"/>
      <c r="IM18971" s="1009"/>
    </row>
    <row r="18972" spans="17:247" x14ac:dyDescent="0.25">
      <c r="Q18972" s="1333"/>
      <c r="R18972" s="1333"/>
      <c r="S18972" s="669"/>
      <c r="T18972" s="669"/>
      <c r="U18972" s="669"/>
      <c r="AG18972" s="873"/>
      <c r="AN18972" s="669"/>
      <c r="IG18972" s="1009"/>
      <c r="IH18972" s="1009"/>
      <c r="II18972" s="1009"/>
      <c r="IJ18972" s="1009"/>
      <c r="IK18972" s="1009"/>
      <c r="IL18972" s="1009"/>
      <c r="IM18972" s="1009"/>
    </row>
    <row r="18973" spans="17:247" x14ac:dyDescent="0.25">
      <c r="Q18973" s="1333"/>
      <c r="R18973" s="1333"/>
      <c r="S18973" s="669"/>
      <c r="T18973" s="669"/>
      <c r="U18973" s="669"/>
      <c r="AG18973" s="873"/>
      <c r="AN18973" s="669"/>
      <c r="IG18973" s="1009"/>
      <c r="IH18973" s="1009"/>
      <c r="II18973" s="1009"/>
      <c r="IJ18973" s="1009"/>
      <c r="IK18973" s="1009"/>
      <c r="IL18973" s="1009"/>
      <c r="IM18973" s="1009"/>
    </row>
    <row r="18974" spans="17:247" x14ac:dyDescent="0.25">
      <c r="Q18974" s="1333"/>
      <c r="R18974" s="1333"/>
      <c r="S18974" s="669"/>
      <c r="T18974" s="669"/>
      <c r="U18974" s="669"/>
      <c r="AG18974" s="873"/>
      <c r="AN18974" s="669"/>
      <c r="IG18974" s="1009"/>
      <c r="IH18974" s="1009"/>
      <c r="II18974" s="1009"/>
      <c r="IJ18974" s="1009"/>
      <c r="IK18974" s="1009"/>
      <c r="IL18974" s="1009"/>
      <c r="IM18974" s="1009"/>
    </row>
    <row r="18975" spans="17:247" x14ac:dyDescent="0.25">
      <c r="Q18975" s="1333"/>
      <c r="R18975" s="1333"/>
      <c r="S18975" s="669"/>
      <c r="T18975" s="669"/>
      <c r="U18975" s="669"/>
      <c r="AG18975" s="873"/>
      <c r="AN18975" s="669"/>
      <c r="IG18975" s="1009"/>
      <c r="IH18975" s="1009"/>
      <c r="II18975" s="1009"/>
      <c r="IJ18975" s="1009"/>
      <c r="IK18975" s="1009"/>
      <c r="IL18975" s="1009"/>
      <c r="IM18975" s="1009"/>
    </row>
    <row r="18976" spans="17:247" x14ac:dyDescent="0.25">
      <c r="Q18976" s="1333"/>
      <c r="R18976" s="1333"/>
      <c r="S18976" s="669"/>
      <c r="T18976" s="669"/>
      <c r="U18976" s="669"/>
      <c r="AG18976" s="873"/>
      <c r="AN18976" s="669"/>
      <c r="IG18976" s="1009"/>
      <c r="IH18976" s="1009"/>
      <c r="II18976" s="1009"/>
      <c r="IJ18976" s="1009"/>
      <c r="IK18976" s="1009"/>
      <c r="IL18976" s="1009"/>
      <c r="IM18976" s="1009"/>
    </row>
    <row r="18977" spans="17:247" x14ac:dyDescent="0.25">
      <c r="Q18977" s="1333"/>
      <c r="R18977" s="1333"/>
      <c r="S18977" s="669"/>
      <c r="T18977" s="669"/>
      <c r="U18977" s="669"/>
      <c r="AG18977" s="873"/>
      <c r="AN18977" s="669"/>
      <c r="IG18977" s="1009"/>
      <c r="IH18977" s="1009"/>
      <c r="II18977" s="1009"/>
      <c r="IJ18977" s="1009"/>
      <c r="IK18977" s="1009"/>
      <c r="IL18977" s="1009"/>
      <c r="IM18977" s="1009"/>
    </row>
    <row r="18978" spans="17:247" x14ac:dyDescent="0.25">
      <c r="Q18978" s="1333"/>
      <c r="R18978" s="1333"/>
      <c r="S18978" s="669"/>
      <c r="T18978" s="669"/>
      <c r="U18978" s="669"/>
      <c r="AG18978" s="873"/>
      <c r="AN18978" s="669"/>
      <c r="IG18978" s="1009"/>
      <c r="IH18978" s="1009"/>
      <c r="II18978" s="1009"/>
      <c r="IJ18978" s="1009"/>
      <c r="IK18978" s="1009"/>
      <c r="IL18978" s="1009"/>
      <c r="IM18978" s="1009"/>
    </row>
    <row r="18979" spans="17:247" x14ac:dyDescent="0.25">
      <c r="Q18979" s="1333"/>
      <c r="R18979" s="1333"/>
      <c r="S18979" s="669"/>
      <c r="T18979" s="669"/>
      <c r="U18979" s="669"/>
      <c r="AG18979" s="873"/>
      <c r="AN18979" s="669"/>
      <c r="IG18979" s="1009"/>
      <c r="IH18979" s="1009"/>
      <c r="II18979" s="1009"/>
      <c r="IJ18979" s="1009"/>
      <c r="IK18979" s="1009"/>
      <c r="IL18979" s="1009"/>
      <c r="IM18979" s="1009"/>
    </row>
    <row r="18980" spans="17:247" x14ac:dyDescent="0.25">
      <c r="Q18980" s="1333"/>
      <c r="R18980" s="1333"/>
      <c r="S18980" s="669"/>
      <c r="T18980" s="669"/>
      <c r="U18980" s="669"/>
      <c r="AG18980" s="873"/>
      <c r="AN18980" s="669"/>
      <c r="IG18980" s="1009"/>
      <c r="IH18980" s="1009"/>
      <c r="II18980" s="1009"/>
      <c r="IJ18980" s="1009"/>
      <c r="IK18980" s="1009"/>
      <c r="IL18980" s="1009"/>
      <c r="IM18980" s="1009"/>
    </row>
    <row r="18981" spans="17:247" x14ac:dyDescent="0.25">
      <c r="Q18981" s="1333"/>
      <c r="R18981" s="1333"/>
      <c r="S18981" s="669"/>
      <c r="T18981" s="669"/>
      <c r="U18981" s="669"/>
      <c r="AG18981" s="873"/>
      <c r="AN18981" s="669"/>
      <c r="IG18981" s="1009"/>
      <c r="IH18981" s="1009"/>
      <c r="II18981" s="1009"/>
      <c r="IJ18981" s="1009"/>
      <c r="IK18981" s="1009"/>
      <c r="IL18981" s="1009"/>
      <c r="IM18981" s="1009"/>
    </row>
    <row r="18982" spans="17:247" x14ac:dyDescent="0.25">
      <c r="Q18982" s="1333"/>
      <c r="R18982" s="1333"/>
      <c r="S18982" s="669"/>
      <c r="T18982" s="669"/>
      <c r="U18982" s="669"/>
      <c r="AG18982" s="873"/>
      <c r="AN18982" s="669"/>
      <c r="IG18982" s="1009"/>
      <c r="IH18982" s="1009"/>
      <c r="II18982" s="1009"/>
      <c r="IJ18982" s="1009"/>
      <c r="IK18982" s="1009"/>
      <c r="IL18982" s="1009"/>
      <c r="IM18982" s="1009"/>
    </row>
    <row r="18983" spans="17:247" x14ac:dyDescent="0.25">
      <c r="Q18983" s="1333"/>
      <c r="R18983" s="1333"/>
      <c r="S18983" s="669"/>
      <c r="T18983" s="669"/>
      <c r="U18983" s="669"/>
      <c r="AG18983" s="873"/>
      <c r="AN18983" s="669"/>
      <c r="IG18983" s="1009"/>
      <c r="IH18983" s="1009"/>
      <c r="II18983" s="1009"/>
      <c r="IJ18983" s="1009"/>
      <c r="IK18983" s="1009"/>
      <c r="IL18983" s="1009"/>
      <c r="IM18983" s="1009"/>
    </row>
    <row r="18984" spans="17:247" x14ac:dyDescent="0.25">
      <c r="Q18984" s="1333"/>
      <c r="R18984" s="1333"/>
      <c r="S18984" s="669"/>
      <c r="T18984" s="669"/>
      <c r="U18984" s="669"/>
      <c r="AG18984" s="873"/>
      <c r="AN18984" s="669"/>
      <c r="IG18984" s="1009"/>
      <c r="IH18984" s="1009"/>
      <c r="II18984" s="1009"/>
      <c r="IJ18984" s="1009"/>
      <c r="IK18984" s="1009"/>
      <c r="IL18984" s="1009"/>
      <c r="IM18984" s="1009"/>
    </row>
    <row r="18985" spans="17:247" x14ac:dyDescent="0.25">
      <c r="Q18985" s="1333"/>
      <c r="R18985" s="1333"/>
      <c r="S18985" s="669"/>
      <c r="T18985" s="669"/>
      <c r="U18985" s="669"/>
      <c r="AG18985" s="873"/>
      <c r="AN18985" s="669"/>
      <c r="IG18985" s="1009"/>
      <c r="IH18985" s="1009"/>
      <c r="II18985" s="1009"/>
      <c r="IJ18985" s="1009"/>
      <c r="IK18985" s="1009"/>
      <c r="IL18985" s="1009"/>
      <c r="IM18985" s="1009"/>
    </row>
    <row r="18986" spans="17:247" x14ac:dyDescent="0.25">
      <c r="Q18986" s="1333"/>
      <c r="R18986" s="1333"/>
      <c r="S18986" s="669"/>
      <c r="T18986" s="669"/>
      <c r="U18986" s="669"/>
      <c r="AG18986" s="873"/>
      <c r="AN18986" s="669"/>
      <c r="IG18986" s="1009"/>
      <c r="IH18986" s="1009"/>
      <c r="II18986" s="1009"/>
      <c r="IJ18986" s="1009"/>
      <c r="IK18986" s="1009"/>
      <c r="IL18986" s="1009"/>
      <c r="IM18986" s="1009"/>
    </row>
    <row r="18987" spans="17:247" x14ac:dyDescent="0.25">
      <c r="Q18987" s="1333"/>
      <c r="R18987" s="1333"/>
      <c r="S18987" s="669"/>
      <c r="T18987" s="669"/>
      <c r="U18987" s="669"/>
      <c r="AG18987" s="873"/>
      <c r="AN18987" s="669"/>
      <c r="IG18987" s="1009"/>
      <c r="IH18987" s="1009"/>
      <c r="II18987" s="1009"/>
      <c r="IJ18987" s="1009"/>
      <c r="IK18987" s="1009"/>
      <c r="IL18987" s="1009"/>
      <c r="IM18987" s="1009"/>
    </row>
    <row r="18988" spans="17:247" x14ac:dyDescent="0.25">
      <c r="Q18988" s="1333"/>
      <c r="R18988" s="1333"/>
      <c r="S18988" s="669"/>
      <c r="T18988" s="669"/>
      <c r="U18988" s="669"/>
      <c r="AG18988" s="873"/>
      <c r="AN18988" s="669"/>
      <c r="IG18988" s="1009"/>
      <c r="IH18988" s="1009"/>
      <c r="II18988" s="1009"/>
      <c r="IJ18988" s="1009"/>
      <c r="IK18988" s="1009"/>
      <c r="IL18988" s="1009"/>
      <c r="IM18988" s="1009"/>
    </row>
    <row r="18989" spans="17:247" x14ac:dyDescent="0.25">
      <c r="Q18989" s="1333"/>
      <c r="R18989" s="1333"/>
      <c r="S18989" s="669"/>
      <c r="T18989" s="669"/>
      <c r="U18989" s="669"/>
      <c r="AG18989" s="873"/>
      <c r="AN18989" s="669"/>
      <c r="IG18989" s="1009"/>
      <c r="IH18989" s="1009"/>
      <c r="II18989" s="1009"/>
      <c r="IJ18989" s="1009"/>
      <c r="IK18989" s="1009"/>
      <c r="IL18989" s="1009"/>
      <c r="IM18989" s="1009"/>
    </row>
    <row r="18990" spans="17:247" x14ac:dyDescent="0.25">
      <c r="Q18990" s="1333"/>
      <c r="R18990" s="1333"/>
      <c r="S18990" s="669"/>
      <c r="T18990" s="669"/>
      <c r="U18990" s="669"/>
      <c r="AG18990" s="873"/>
      <c r="AN18990" s="669"/>
      <c r="IG18990" s="1009"/>
      <c r="IH18990" s="1009"/>
      <c r="II18990" s="1009"/>
      <c r="IJ18990" s="1009"/>
      <c r="IK18990" s="1009"/>
      <c r="IL18990" s="1009"/>
      <c r="IM18990" s="1009"/>
    </row>
    <row r="18991" spans="17:247" x14ac:dyDescent="0.25">
      <c r="Q18991" s="1333"/>
      <c r="R18991" s="1333"/>
      <c r="S18991" s="669"/>
      <c r="T18991" s="669"/>
      <c r="U18991" s="669"/>
      <c r="AG18991" s="873"/>
      <c r="AN18991" s="669"/>
      <c r="IG18991" s="1009"/>
      <c r="IH18991" s="1009"/>
      <c r="II18991" s="1009"/>
      <c r="IJ18991" s="1009"/>
      <c r="IK18991" s="1009"/>
      <c r="IL18991" s="1009"/>
      <c r="IM18991" s="1009"/>
    </row>
    <row r="18992" spans="17:247" x14ac:dyDescent="0.25">
      <c r="Q18992" s="1333"/>
      <c r="R18992" s="1333"/>
      <c r="S18992" s="669"/>
      <c r="T18992" s="669"/>
      <c r="U18992" s="669"/>
      <c r="AG18992" s="873"/>
      <c r="AN18992" s="669"/>
      <c r="IG18992" s="1009"/>
      <c r="IH18992" s="1009"/>
      <c r="II18992" s="1009"/>
      <c r="IJ18992" s="1009"/>
      <c r="IK18992" s="1009"/>
      <c r="IL18992" s="1009"/>
      <c r="IM18992" s="1009"/>
    </row>
    <row r="18993" spans="17:247" x14ac:dyDescent="0.25">
      <c r="Q18993" s="1333"/>
      <c r="R18993" s="1333"/>
      <c r="S18993" s="669"/>
      <c r="T18993" s="669"/>
      <c r="U18993" s="669"/>
      <c r="AG18993" s="873"/>
      <c r="AN18993" s="669"/>
      <c r="IG18993" s="1009"/>
      <c r="IH18993" s="1009"/>
      <c r="II18993" s="1009"/>
      <c r="IJ18993" s="1009"/>
      <c r="IK18993" s="1009"/>
      <c r="IL18993" s="1009"/>
      <c r="IM18993" s="1009"/>
    </row>
    <row r="18994" spans="17:247" x14ac:dyDescent="0.25">
      <c r="Q18994" s="1333"/>
      <c r="R18994" s="1333"/>
      <c r="S18994" s="669"/>
      <c r="T18994" s="669"/>
      <c r="U18994" s="669"/>
      <c r="AG18994" s="873"/>
      <c r="AN18994" s="669"/>
      <c r="IG18994" s="1009"/>
      <c r="IH18994" s="1009"/>
      <c r="II18994" s="1009"/>
      <c r="IJ18994" s="1009"/>
      <c r="IK18994" s="1009"/>
      <c r="IL18994" s="1009"/>
      <c r="IM18994" s="1009"/>
    </row>
    <row r="18995" spans="17:247" x14ac:dyDescent="0.25">
      <c r="Q18995" s="1333"/>
      <c r="R18995" s="1333"/>
      <c r="S18995" s="669"/>
      <c r="T18995" s="669"/>
      <c r="U18995" s="669"/>
      <c r="AG18995" s="873"/>
      <c r="AN18995" s="669"/>
      <c r="IG18995" s="1009"/>
      <c r="IH18995" s="1009"/>
      <c r="II18995" s="1009"/>
      <c r="IJ18995" s="1009"/>
      <c r="IK18995" s="1009"/>
      <c r="IL18995" s="1009"/>
      <c r="IM18995" s="1009"/>
    </row>
    <row r="18996" spans="17:247" x14ac:dyDescent="0.25">
      <c r="Q18996" s="1333"/>
      <c r="R18996" s="1333"/>
      <c r="S18996" s="669"/>
      <c r="T18996" s="669"/>
      <c r="U18996" s="669"/>
      <c r="AG18996" s="873"/>
      <c r="AN18996" s="669"/>
      <c r="IG18996" s="1009"/>
      <c r="IH18996" s="1009"/>
      <c r="II18996" s="1009"/>
      <c r="IJ18996" s="1009"/>
      <c r="IK18996" s="1009"/>
      <c r="IL18996" s="1009"/>
      <c r="IM18996" s="1009"/>
    </row>
    <row r="18997" spans="17:247" x14ac:dyDescent="0.25">
      <c r="Q18997" s="1333"/>
      <c r="R18997" s="1333"/>
      <c r="S18997" s="669"/>
      <c r="T18997" s="669"/>
      <c r="U18997" s="669"/>
      <c r="AG18997" s="873"/>
      <c r="AN18997" s="669"/>
      <c r="IG18997" s="1009"/>
      <c r="IH18997" s="1009"/>
      <c r="II18997" s="1009"/>
      <c r="IJ18997" s="1009"/>
      <c r="IK18997" s="1009"/>
      <c r="IL18997" s="1009"/>
      <c r="IM18997" s="1009"/>
    </row>
    <row r="18998" spans="17:247" x14ac:dyDescent="0.25">
      <c r="Q18998" s="1333"/>
      <c r="R18998" s="1333"/>
      <c r="S18998" s="669"/>
      <c r="T18998" s="669"/>
      <c r="U18998" s="669"/>
      <c r="AG18998" s="873"/>
      <c r="AN18998" s="669"/>
      <c r="IG18998" s="1009"/>
      <c r="IH18998" s="1009"/>
      <c r="II18998" s="1009"/>
      <c r="IJ18998" s="1009"/>
      <c r="IK18998" s="1009"/>
      <c r="IL18998" s="1009"/>
      <c r="IM18998" s="1009"/>
    </row>
    <row r="18999" spans="17:247" x14ac:dyDescent="0.25">
      <c r="Q18999" s="1333"/>
      <c r="R18999" s="1333"/>
      <c r="S18999" s="669"/>
      <c r="T18999" s="669"/>
      <c r="U18999" s="669"/>
      <c r="AG18999" s="873"/>
      <c r="AN18999" s="669"/>
      <c r="IG18999" s="1009"/>
      <c r="IH18999" s="1009"/>
      <c r="II18999" s="1009"/>
      <c r="IJ18999" s="1009"/>
      <c r="IK18999" s="1009"/>
      <c r="IL18999" s="1009"/>
      <c r="IM18999" s="1009"/>
    </row>
    <row r="19000" spans="17:247" x14ac:dyDescent="0.25">
      <c r="Q19000" s="1333"/>
      <c r="R19000" s="1333"/>
      <c r="S19000" s="669"/>
      <c r="T19000" s="669"/>
      <c r="U19000" s="669"/>
      <c r="AG19000" s="873"/>
      <c r="AN19000" s="669"/>
      <c r="IG19000" s="1009"/>
      <c r="IH19000" s="1009"/>
      <c r="II19000" s="1009"/>
      <c r="IJ19000" s="1009"/>
      <c r="IK19000" s="1009"/>
      <c r="IL19000" s="1009"/>
      <c r="IM19000" s="1009"/>
    </row>
    <row r="19001" spans="17:247" x14ac:dyDescent="0.25">
      <c r="Q19001" s="1333"/>
      <c r="R19001" s="1333"/>
      <c r="S19001" s="669"/>
      <c r="T19001" s="669"/>
      <c r="U19001" s="669"/>
      <c r="AG19001" s="873"/>
      <c r="AN19001" s="669"/>
      <c r="IG19001" s="1009"/>
      <c r="IH19001" s="1009"/>
      <c r="II19001" s="1009"/>
      <c r="IJ19001" s="1009"/>
      <c r="IK19001" s="1009"/>
      <c r="IL19001" s="1009"/>
      <c r="IM19001" s="1009"/>
    </row>
    <row r="19002" spans="17:247" x14ac:dyDescent="0.25">
      <c r="Q19002" s="1333"/>
      <c r="R19002" s="1333"/>
      <c r="S19002" s="669"/>
      <c r="T19002" s="669"/>
      <c r="U19002" s="669"/>
      <c r="AG19002" s="873"/>
      <c r="AN19002" s="669"/>
      <c r="IG19002" s="1009"/>
      <c r="IH19002" s="1009"/>
      <c r="II19002" s="1009"/>
      <c r="IJ19002" s="1009"/>
      <c r="IK19002" s="1009"/>
      <c r="IL19002" s="1009"/>
      <c r="IM19002" s="1009"/>
    </row>
    <row r="19003" spans="17:247" x14ac:dyDescent="0.25">
      <c r="Q19003" s="1333"/>
      <c r="R19003" s="1333"/>
      <c r="S19003" s="669"/>
      <c r="T19003" s="669"/>
      <c r="U19003" s="669"/>
      <c r="AG19003" s="873"/>
      <c r="AN19003" s="669"/>
      <c r="IG19003" s="1009"/>
      <c r="IH19003" s="1009"/>
      <c r="II19003" s="1009"/>
      <c r="IJ19003" s="1009"/>
      <c r="IK19003" s="1009"/>
      <c r="IL19003" s="1009"/>
      <c r="IM19003" s="1009"/>
    </row>
    <row r="19004" spans="17:247" x14ac:dyDescent="0.25">
      <c r="Q19004" s="1333"/>
      <c r="R19004" s="1333"/>
      <c r="S19004" s="669"/>
      <c r="T19004" s="669"/>
      <c r="U19004" s="669"/>
      <c r="AG19004" s="873"/>
      <c r="AN19004" s="669"/>
      <c r="IG19004" s="1009"/>
      <c r="IH19004" s="1009"/>
      <c r="II19004" s="1009"/>
      <c r="IJ19004" s="1009"/>
      <c r="IK19004" s="1009"/>
      <c r="IL19004" s="1009"/>
      <c r="IM19004" s="1009"/>
    </row>
    <row r="19005" spans="17:247" x14ac:dyDescent="0.25">
      <c r="Q19005" s="1333"/>
      <c r="R19005" s="1333"/>
      <c r="S19005" s="669"/>
      <c r="T19005" s="669"/>
      <c r="U19005" s="669"/>
      <c r="AG19005" s="873"/>
      <c r="AN19005" s="669"/>
      <c r="IG19005" s="1009"/>
      <c r="IH19005" s="1009"/>
      <c r="II19005" s="1009"/>
      <c r="IJ19005" s="1009"/>
      <c r="IK19005" s="1009"/>
      <c r="IL19005" s="1009"/>
      <c r="IM19005" s="1009"/>
    </row>
    <row r="19006" spans="17:247" x14ac:dyDescent="0.25">
      <c r="Q19006" s="1333"/>
      <c r="R19006" s="1333"/>
      <c r="S19006" s="669"/>
      <c r="T19006" s="669"/>
      <c r="U19006" s="669"/>
      <c r="AG19006" s="873"/>
      <c r="AN19006" s="669"/>
      <c r="IG19006" s="1009"/>
      <c r="IH19006" s="1009"/>
      <c r="II19006" s="1009"/>
      <c r="IJ19006" s="1009"/>
      <c r="IK19006" s="1009"/>
      <c r="IL19006" s="1009"/>
      <c r="IM19006" s="1009"/>
    </row>
    <row r="19007" spans="17:247" x14ac:dyDescent="0.25">
      <c r="Q19007" s="1333"/>
      <c r="R19007" s="1333"/>
      <c r="S19007" s="669"/>
      <c r="T19007" s="669"/>
      <c r="U19007" s="669"/>
      <c r="AG19007" s="873"/>
      <c r="AN19007" s="669"/>
      <c r="IG19007" s="1009"/>
      <c r="IH19007" s="1009"/>
      <c r="II19007" s="1009"/>
      <c r="IJ19007" s="1009"/>
      <c r="IK19007" s="1009"/>
      <c r="IL19007" s="1009"/>
      <c r="IM19007" s="1009"/>
    </row>
    <row r="19008" spans="17:247" x14ac:dyDescent="0.25">
      <c r="Q19008" s="1333"/>
      <c r="R19008" s="1333"/>
      <c r="S19008" s="669"/>
      <c r="T19008" s="669"/>
      <c r="U19008" s="669"/>
      <c r="AG19008" s="873"/>
      <c r="AN19008" s="669"/>
      <c r="IG19008" s="1009"/>
      <c r="IH19008" s="1009"/>
      <c r="II19008" s="1009"/>
      <c r="IJ19008" s="1009"/>
      <c r="IK19008" s="1009"/>
      <c r="IL19008" s="1009"/>
      <c r="IM19008" s="1009"/>
    </row>
    <row r="19009" spans="17:247" x14ac:dyDescent="0.25">
      <c r="Q19009" s="1333"/>
      <c r="R19009" s="1333"/>
      <c r="S19009" s="669"/>
      <c r="T19009" s="669"/>
      <c r="U19009" s="669"/>
      <c r="AG19009" s="873"/>
      <c r="AN19009" s="669"/>
      <c r="IG19009" s="1009"/>
      <c r="IH19009" s="1009"/>
      <c r="II19009" s="1009"/>
      <c r="IJ19009" s="1009"/>
      <c r="IK19009" s="1009"/>
      <c r="IL19009" s="1009"/>
      <c r="IM19009" s="1009"/>
    </row>
    <row r="19010" spans="17:247" x14ac:dyDescent="0.25">
      <c r="Q19010" s="1333"/>
      <c r="R19010" s="1333"/>
      <c r="S19010" s="669"/>
      <c r="T19010" s="669"/>
      <c r="U19010" s="669"/>
      <c r="AG19010" s="873"/>
      <c r="AN19010" s="669"/>
      <c r="IG19010" s="1009"/>
      <c r="IH19010" s="1009"/>
      <c r="II19010" s="1009"/>
      <c r="IJ19010" s="1009"/>
      <c r="IK19010" s="1009"/>
      <c r="IL19010" s="1009"/>
      <c r="IM19010" s="1009"/>
    </row>
    <row r="19011" spans="17:247" x14ac:dyDescent="0.25">
      <c r="Q19011" s="1333"/>
      <c r="R19011" s="1333"/>
      <c r="S19011" s="669"/>
      <c r="T19011" s="669"/>
      <c r="U19011" s="669"/>
      <c r="AG19011" s="873"/>
      <c r="AN19011" s="669"/>
      <c r="IG19011" s="1009"/>
      <c r="IH19011" s="1009"/>
      <c r="II19011" s="1009"/>
      <c r="IJ19011" s="1009"/>
      <c r="IK19011" s="1009"/>
      <c r="IL19011" s="1009"/>
      <c r="IM19011" s="1009"/>
    </row>
    <row r="19012" spans="17:247" x14ac:dyDescent="0.25">
      <c r="Q19012" s="1333"/>
      <c r="R19012" s="1333"/>
      <c r="S19012" s="669"/>
      <c r="T19012" s="669"/>
      <c r="U19012" s="669"/>
      <c r="AG19012" s="873"/>
      <c r="AN19012" s="669"/>
      <c r="IG19012" s="1009"/>
      <c r="IH19012" s="1009"/>
      <c r="II19012" s="1009"/>
      <c r="IJ19012" s="1009"/>
      <c r="IK19012" s="1009"/>
      <c r="IL19012" s="1009"/>
      <c r="IM19012" s="1009"/>
    </row>
    <row r="19013" spans="17:247" x14ac:dyDescent="0.25">
      <c r="Q19013" s="1333"/>
      <c r="R19013" s="1333"/>
      <c r="S19013" s="669"/>
      <c r="T19013" s="669"/>
      <c r="U19013" s="669"/>
      <c r="AG19013" s="873"/>
      <c r="AN19013" s="669"/>
      <c r="IG19013" s="1009"/>
      <c r="IH19013" s="1009"/>
      <c r="II19013" s="1009"/>
      <c r="IJ19013" s="1009"/>
      <c r="IK19013" s="1009"/>
      <c r="IL19013" s="1009"/>
      <c r="IM19013" s="1009"/>
    </row>
    <row r="19014" spans="17:247" x14ac:dyDescent="0.25">
      <c r="Q19014" s="1333"/>
      <c r="R19014" s="1333"/>
      <c r="S19014" s="669"/>
      <c r="T19014" s="669"/>
      <c r="U19014" s="669"/>
      <c r="AG19014" s="873"/>
      <c r="AN19014" s="669"/>
      <c r="IG19014" s="1009"/>
      <c r="IH19014" s="1009"/>
      <c r="II19014" s="1009"/>
      <c r="IJ19014" s="1009"/>
      <c r="IK19014" s="1009"/>
      <c r="IL19014" s="1009"/>
      <c r="IM19014" s="1009"/>
    </row>
    <row r="19015" spans="17:247" x14ac:dyDescent="0.25">
      <c r="Q19015" s="1333"/>
      <c r="R19015" s="1333"/>
      <c r="S19015" s="669"/>
      <c r="T19015" s="669"/>
      <c r="U19015" s="669"/>
      <c r="AG19015" s="873"/>
      <c r="AN19015" s="669"/>
      <c r="IG19015" s="1009"/>
      <c r="IH19015" s="1009"/>
      <c r="II19015" s="1009"/>
      <c r="IJ19015" s="1009"/>
      <c r="IK19015" s="1009"/>
      <c r="IL19015" s="1009"/>
      <c r="IM19015" s="1009"/>
    </row>
    <row r="19016" spans="17:247" x14ac:dyDescent="0.25">
      <c r="Q19016" s="1333"/>
      <c r="R19016" s="1333"/>
      <c r="S19016" s="669"/>
      <c r="T19016" s="669"/>
      <c r="U19016" s="669"/>
      <c r="AG19016" s="873"/>
      <c r="AN19016" s="669"/>
      <c r="IG19016" s="1009"/>
      <c r="IH19016" s="1009"/>
      <c r="II19016" s="1009"/>
      <c r="IJ19016" s="1009"/>
      <c r="IK19016" s="1009"/>
      <c r="IL19016" s="1009"/>
      <c r="IM19016" s="1009"/>
    </row>
    <row r="19017" spans="17:247" x14ac:dyDescent="0.25">
      <c r="Q19017" s="1333"/>
      <c r="R19017" s="1333"/>
      <c r="S19017" s="669"/>
      <c r="T19017" s="669"/>
      <c r="U19017" s="669"/>
      <c r="AG19017" s="873"/>
      <c r="AN19017" s="669"/>
      <c r="IG19017" s="1009"/>
      <c r="IH19017" s="1009"/>
      <c r="II19017" s="1009"/>
      <c r="IJ19017" s="1009"/>
      <c r="IK19017" s="1009"/>
      <c r="IL19017" s="1009"/>
      <c r="IM19017" s="1009"/>
    </row>
    <row r="19018" spans="17:247" x14ac:dyDescent="0.25">
      <c r="Q19018" s="1333"/>
      <c r="R19018" s="1333"/>
      <c r="S19018" s="669"/>
      <c r="T19018" s="669"/>
      <c r="U19018" s="669"/>
      <c r="AG19018" s="873"/>
      <c r="AN19018" s="669"/>
      <c r="IG19018" s="1009"/>
      <c r="IH19018" s="1009"/>
      <c r="II19018" s="1009"/>
      <c r="IJ19018" s="1009"/>
      <c r="IK19018" s="1009"/>
      <c r="IL19018" s="1009"/>
      <c r="IM19018" s="1009"/>
    </row>
    <row r="19019" spans="17:247" x14ac:dyDescent="0.25">
      <c r="Q19019" s="1333"/>
      <c r="R19019" s="1333"/>
      <c r="S19019" s="669"/>
      <c r="T19019" s="669"/>
      <c r="U19019" s="669"/>
      <c r="AG19019" s="873"/>
      <c r="AN19019" s="669"/>
      <c r="IG19019" s="1009"/>
      <c r="IH19019" s="1009"/>
      <c r="II19019" s="1009"/>
      <c r="IJ19019" s="1009"/>
      <c r="IK19019" s="1009"/>
      <c r="IL19019" s="1009"/>
      <c r="IM19019" s="1009"/>
    </row>
    <row r="19020" spans="17:247" x14ac:dyDescent="0.25">
      <c r="Q19020" s="1333"/>
      <c r="R19020" s="1333"/>
      <c r="S19020" s="669"/>
      <c r="T19020" s="669"/>
      <c r="U19020" s="669"/>
      <c r="AG19020" s="873"/>
      <c r="AN19020" s="669"/>
      <c r="IG19020" s="1009"/>
      <c r="IH19020" s="1009"/>
      <c r="II19020" s="1009"/>
      <c r="IJ19020" s="1009"/>
      <c r="IK19020" s="1009"/>
      <c r="IL19020" s="1009"/>
      <c r="IM19020" s="1009"/>
    </row>
    <row r="19021" spans="17:247" x14ac:dyDescent="0.25">
      <c r="Q19021" s="1333"/>
      <c r="R19021" s="1333"/>
      <c r="S19021" s="669"/>
      <c r="T19021" s="669"/>
      <c r="U19021" s="669"/>
      <c r="AG19021" s="873"/>
      <c r="AN19021" s="669"/>
      <c r="IG19021" s="1009"/>
      <c r="IH19021" s="1009"/>
      <c r="II19021" s="1009"/>
      <c r="IJ19021" s="1009"/>
      <c r="IK19021" s="1009"/>
      <c r="IL19021" s="1009"/>
      <c r="IM19021" s="1009"/>
    </row>
    <row r="19022" spans="17:247" x14ac:dyDescent="0.25">
      <c r="Q19022" s="1333"/>
      <c r="R19022" s="1333"/>
      <c r="S19022" s="669"/>
      <c r="T19022" s="669"/>
      <c r="U19022" s="669"/>
      <c r="AG19022" s="873"/>
      <c r="AN19022" s="669"/>
      <c r="IG19022" s="1009"/>
      <c r="IH19022" s="1009"/>
      <c r="II19022" s="1009"/>
      <c r="IJ19022" s="1009"/>
      <c r="IK19022" s="1009"/>
      <c r="IL19022" s="1009"/>
      <c r="IM19022" s="1009"/>
    </row>
    <row r="19023" spans="17:247" x14ac:dyDescent="0.25">
      <c r="Q19023" s="1333"/>
      <c r="R19023" s="1333"/>
      <c r="S19023" s="669"/>
      <c r="T19023" s="669"/>
      <c r="U19023" s="669"/>
      <c r="AG19023" s="873"/>
      <c r="AN19023" s="669"/>
      <c r="IG19023" s="1009"/>
      <c r="IH19023" s="1009"/>
      <c r="II19023" s="1009"/>
      <c r="IJ19023" s="1009"/>
      <c r="IK19023" s="1009"/>
      <c r="IL19023" s="1009"/>
      <c r="IM19023" s="1009"/>
    </row>
    <row r="19024" spans="17:247" x14ac:dyDescent="0.25">
      <c r="Q19024" s="1333"/>
      <c r="R19024" s="1333"/>
      <c r="S19024" s="669"/>
      <c r="T19024" s="669"/>
      <c r="U19024" s="669"/>
      <c r="AG19024" s="873"/>
      <c r="AN19024" s="669"/>
      <c r="IG19024" s="1009"/>
      <c r="IH19024" s="1009"/>
      <c r="II19024" s="1009"/>
      <c r="IJ19024" s="1009"/>
      <c r="IK19024" s="1009"/>
      <c r="IL19024" s="1009"/>
      <c r="IM19024" s="1009"/>
    </row>
    <row r="19025" spans="17:247" x14ac:dyDescent="0.25">
      <c r="Q19025" s="1333"/>
      <c r="R19025" s="1333"/>
      <c r="S19025" s="669"/>
      <c r="T19025" s="669"/>
      <c r="U19025" s="669"/>
      <c r="AG19025" s="873"/>
      <c r="AN19025" s="669"/>
      <c r="IG19025" s="1009"/>
      <c r="IH19025" s="1009"/>
      <c r="II19025" s="1009"/>
      <c r="IJ19025" s="1009"/>
      <c r="IK19025" s="1009"/>
      <c r="IL19025" s="1009"/>
      <c r="IM19025" s="1009"/>
    </row>
    <row r="19026" spans="17:247" x14ac:dyDescent="0.25">
      <c r="Q19026" s="1333"/>
      <c r="R19026" s="1333"/>
      <c r="S19026" s="669"/>
      <c r="T19026" s="669"/>
      <c r="U19026" s="669"/>
      <c r="AG19026" s="873"/>
      <c r="AN19026" s="669"/>
      <c r="IG19026" s="1009"/>
      <c r="IH19026" s="1009"/>
      <c r="II19026" s="1009"/>
      <c r="IJ19026" s="1009"/>
      <c r="IK19026" s="1009"/>
      <c r="IL19026" s="1009"/>
      <c r="IM19026" s="1009"/>
    </row>
    <row r="19027" spans="17:247" x14ac:dyDescent="0.25">
      <c r="Q19027" s="1333"/>
      <c r="R19027" s="1333"/>
      <c r="S19027" s="669"/>
      <c r="T19027" s="669"/>
      <c r="U19027" s="669"/>
      <c r="AG19027" s="873"/>
      <c r="AN19027" s="669"/>
      <c r="IG19027" s="1009"/>
      <c r="IH19027" s="1009"/>
      <c r="II19027" s="1009"/>
      <c r="IJ19027" s="1009"/>
      <c r="IK19027" s="1009"/>
      <c r="IL19027" s="1009"/>
      <c r="IM19027" s="1009"/>
    </row>
    <row r="19028" spans="17:247" x14ac:dyDescent="0.25">
      <c r="Q19028" s="1333"/>
      <c r="R19028" s="1333"/>
      <c r="S19028" s="669"/>
      <c r="T19028" s="669"/>
      <c r="U19028" s="669"/>
      <c r="AG19028" s="873"/>
      <c r="AN19028" s="669"/>
      <c r="IG19028" s="1009"/>
      <c r="IH19028" s="1009"/>
      <c r="II19028" s="1009"/>
      <c r="IJ19028" s="1009"/>
      <c r="IK19028" s="1009"/>
      <c r="IL19028" s="1009"/>
      <c r="IM19028" s="1009"/>
    </row>
    <row r="19029" spans="17:247" x14ac:dyDescent="0.25">
      <c r="Q19029" s="1333"/>
      <c r="R19029" s="1333"/>
      <c r="S19029" s="669"/>
      <c r="T19029" s="669"/>
      <c r="U19029" s="669"/>
      <c r="AG19029" s="873"/>
      <c r="AN19029" s="669"/>
      <c r="IG19029" s="1009"/>
      <c r="IH19029" s="1009"/>
      <c r="II19029" s="1009"/>
      <c r="IJ19029" s="1009"/>
      <c r="IK19029" s="1009"/>
      <c r="IL19029" s="1009"/>
      <c r="IM19029" s="1009"/>
    </row>
    <row r="19030" spans="17:247" x14ac:dyDescent="0.25">
      <c r="Q19030" s="1333"/>
      <c r="R19030" s="1333"/>
      <c r="S19030" s="669"/>
      <c r="T19030" s="669"/>
      <c r="U19030" s="669"/>
      <c r="AG19030" s="873"/>
      <c r="AN19030" s="669"/>
      <c r="IG19030" s="1009"/>
      <c r="IH19030" s="1009"/>
      <c r="II19030" s="1009"/>
      <c r="IJ19030" s="1009"/>
      <c r="IK19030" s="1009"/>
      <c r="IL19030" s="1009"/>
      <c r="IM19030" s="1009"/>
    </row>
    <row r="19031" spans="17:247" x14ac:dyDescent="0.25">
      <c r="Q19031" s="1333"/>
      <c r="R19031" s="1333"/>
      <c r="S19031" s="669"/>
      <c r="T19031" s="669"/>
      <c r="U19031" s="669"/>
      <c r="AG19031" s="873"/>
      <c r="AN19031" s="669"/>
      <c r="IG19031" s="1009"/>
      <c r="IH19031" s="1009"/>
      <c r="II19031" s="1009"/>
      <c r="IJ19031" s="1009"/>
      <c r="IK19031" s="1009"/>
      <c r="IL19031" s="1009"/>
      <c r="IM19031" s="1009"/>
    </row>
    <row r="19032" spans="17:247" x14ac:dyDescent="0.25">
      <c r="Q19032" s="1333"/>
      <c r="R19032" s="1333"/>
      <c r="S19032" s="669"/>
      <c r="T19032" s="669"/>
      <c r="U19032" s="669"/>
      <c r="AG19032" s="873"/>
      <c r="AN19032" s="669"/>
      <c r="IG19032" s="1009"/>
      <c r="IH19032" s="1009"/>
      <c r="II19032" s="1009"/>
      <c r="IJ19032" s="1009"/>
      <c r="IK19032" s="1009"/>
      <c r="IL19032" s="1009"/>
      <c r="IM19032" s="1009"/>
    </row>
    <row r="19033" spans="17:247" x14ac:dyDescent="0.25">
      <c r="Q19033" s="1333"/>
      <c r="R19033" s="1333"/>
      <c r="S19033" s="669"/>
      <c r="T19033" s="669"/>
      <c r="U19033" s="669"/>
      <c r="AG19033" s="873"/>
      <c r="AN19033" s="669"/>
      <c r="IG19033" s="1009"/>
      <c r="IH19033" s="1009"/>
      <c r="II19033" s="1009"/>
      <c r="IJ19033" s="1009"/>
      <c r="IK19033" s="1009"/>
      <c r="IL19033" s="1009"/>
      <c r="IM19033" s="1009"/>
    </row>
    <row r="19034" spans="17:247" x14ac:dyDescent="0.25">
      <c r="Q19034" s="1333"/>
      <c r="R19034" s="1333"/>
      <c r="S19034" s="669"/>
      <c r="T19034" s="669"/>
      <c r="U19034" s="669"/>
      <c r="AG19034" s="873"/>
      <c r="AN19034" s="669"/>
      <c r="IG19034" s="1009"/>
      <c r="IH19034" s="1009"/>
      <c r="II19034" s="1009"/>
      <c r="IJ19034" s="1009"/>
      <c r="IK19034" s="1009"/>
      <c r="IL19034" s="1009"/>
      <c r="IM19034" s="1009"/>
    </row>
    <row r="19035" spans="17:247" x14ac:dyDescent="0.25">
      <c r="Q19035" s="1333"/>
      <c r="R19035" s="1333"/>
      <c r="S19035" s="669"/>
      <c r="T19035" s="669"/>
      <c r="U19035" s="669"/>
      <c r="AG19035" s="873"/>
      <c r="AN19035" s="669"/>
      <c r="IG19035" s="1009"/>
      <c r="IH19035" s="1009"/>
      <c r="II19035" s="1009"/>
      <c r="IJ19035" s="1009"/>
      <c r="IK19035" s="1009"/>
      <c r="IL19035" s="1009"/>
      <c r="IM19035" s="1009"/>
    </row>
    <row r="19036" spans="17:247" x14ac:dyDescent="0.25">
      <c r="Q19036" s="1333"/>
      <c r="R19036" s="1333"/>
      <c r="S19036" s="669"/>
      <c r="T19036" s="669"/>
      <c r="U19036" s="669"/>
      <c r="AG19036" s="873"/>
      <c r="AN19036" s="669"/>
      <c r="IG19036" s="1009"/>
      <c r="IH19036" s="1009"/>
      <c r="II19036" s="1009"/>
      <c r="IJ19036" s="1009"/>
      <c r="IK19036" s="1009"/>
      <c r="IL19036" s="1009"/>
      <c r="IM19036" s="1009"/>
    </row>
    <row r="19037" spans="17:247" x14ac:dyDescent="0.25">
      <c r="Q19037" s="1333"/>
      <c r="R19037" s="1333"/>
      <c r="S19037" s="669"/>
      <c r="T19037" s="669"/>
      <c r="U19037" s="669"/>
      <c r="AG19037" s="873"/>
      <c r="AN19037" s="669"/>
      <c r="IG19037" s="1009"/>
      <c r="IH19037" s="1009"/>
      <c r="II19037" s="1009"/>
      <c r="IJ19037" s="1009"/>
      <c r="IK19037" s="1009"/>
      <c r="IL19037" s="1009"/>
      <c r="IM19037" s="1009"/>
    </row>
    <row r="19038" spans="17:247" x14ac:dyDescent="0.25">
      <c r="Q19038" s="1333"/>
      <c r="R19038" s="1333"/>
      <c r="S19038" s="669"/>
      <c r="T19038" s="669"/>
      <c r="U19038" s="669"/>
      <c r="AG19038" s="873"/>
      <c r="AN19038" s="669"/>
      <c r="IG19038" s="1009"/>
      <c r="IH19038" s="1009"/>
      <c r="II19038" s="1009"/>
      <c r="IJ19038" s="1009"/>
      <c r="IK19038" s="1009"/>
      <c r="IL19038" s="1009"/>
      <c r="IM19038" s="1009"/>
    </row>
    <row r="19039" spans="17:247" x14ac:dyDescent="0.25">
      <c r="Q19039" s="1333"/>
      <c r="R19039" s="1333"/>
      <c r="S19039" s="669"/>
      <c r="T19039" s="669"/>
      <c r="U19039" s="669"/>
      <c r="AG19039" s="873"/>
      <c r="AN19039" s="669"/>
      <c r="IG19039" s="1009"/>
      <c r="IH19039" s="1009"/>
      <c r="II19039" s="1009"/>
      <c r="IJ19039" s="1009"/>
      <c r="IK19039" s="1009"/>
      <c r="IL19039" s="1009"/>
      <c r="IM19039" s="1009"/>
    </row>
    <row r="19040" spans="17:247" x14ac:dyDescent="0.25">
      <c r="Q19040" s="1333"/>
      <c r="R19040" s="1333"/>
      <c r="S19040" s="669"/>
      <c r="T19040" s="669"/>
      <c r="U19040" s="669"/>
      <c r="AG19040" s="873"/>
      <c r="AN19040" s="669"/>
      <c r="IG19040" s="1009"/>
      <c r="IH19040" s="1009"/>
      <c r="II19040" s="1009"/>
      <c r="IJ19040" s="1009"/>
      <c r="IK19040" s="1009"/>
      <c r="IL19040" s="1009"/>
      <c r="IM19040" s="1009"/>
    </row>
    <row r="19041" spans="17:247" x14ac:dyDescent="0.25">
      <c r="Q19041" s="1333"/>
      <c r="R19041" s="1333"/>
      <c r="S19041" s="669"/>
      <c r="T19041" s="669"/>
      <c r="U19041" s="669"/>
      <c r="AG19041" s="873"/>
      <c r="AN19041" s="669"/>
      <c r="IG19041" s="1009"/>
      <c r="IH19041" s="1009"/>
      <c r="II19041" s="1009"/>
      <c r="IJ19041" s="1009"/>
      <c r="IK19041" s="1009"/>
      <c r="IL19041" s="1009"/>
      <c r="IM19041" s="1009"/>
    </row>
    <row r="19042" spans="17:247" x14ac:dyDescent="0.25">
      <c r="Q19042" s="1333"/>
      <c r="R19042" s="1333"/>
      <c r="S19042" s="669"/>
      <c r="T19042" s="669"/>
      <c r="U19042" s="669"/>
      <c r="AG19042" s="873"/>
      <c r="AN19042" s="669"/>
      <c r="IG19042" s="1009"/>
      <c r="IH19042" s="1009"/>
      <c r="II19042" s="1009"/>
      <c r="IJ19042" s="1009"/>
      <c r="IK19042" s="1009"/>
      <c r="IL19042" s="1009"/>
      <c r="IM19042" s="1009"/>
    </row>
    <row r="19043" spans="17:247" x14ac:dyDescent="0.25">
      <c r="Q19043" s="1333"/>
      <c r="R19043" s="1333"/>
      <c r="S19043" s="669"/>
      <c r="T19043" s="669"/>
      <c r="U19043" s="669"/>
      <c r="AG19043" s="873"/>
      <c r="AN19043" s="669"/>
      <c r="IG19043" s="1009"/>
      <c r="IH19043" s="1009"/>
      <c r="II19043" s="1009"/>
      <c r="IJ19043" s="1009"/>
      <c r="IK19043" s="1009"/>
      <c r="IL19043" s="1009"/>
      <c r="IM19043" s="1009"/>
    </row>
    <row r="19044" spans="17:247" x14ac:dyDescent="0.25">
      <c r="Q19044" s="1333"/>
      <c r="R19044" s="1333"/>
      <c r="S19044" s="669"/>
      <c r="T19044" s="669"/>
      <c r="U19044" s="669"/>
      <c r="AG19044" s="873"/>
      <c r="AN19044" s="669"/>
      <c r="IG19044" s="1009"/>
      <c r="IH19044" s="1009"/>
      <c r="II19044" s="1009"/>
      <c r="IJ19044" s="1009"/>
      <c r="IK19044" s="1009"/>
      <c r="IL19044" s="1009"/>
      <c r="IM19044" s="1009"/>
    </row>
    <row r="19045" spans="17:247" x14ac:dyDescent="0.25">
      <c r="Q19045" s="1333"/>
      <c r="R19045" s="1333"/>
      <c r="S19045" s="669"/>
      <c r="T19045" s="669"/>
      <c r="U19045" s="669"/>
      <c r="AG19045" s="873"/>
      <c r="AN19045" s="669"/>
      <c r="IG19045" s="1009"/>
      <c r="IH19045" s="1009"/>
      <c r="II19045" s="1009"/>
      <c r="IJ19045" s="1009"/>
      <c r="IK19045" s="1009"/>
      <c r="IL19045" s="1009"/>
      <c r="IM19045" s="1009"/>
    </row>
    <row r="19046" spans="17:247" x14ac:dyDescent="0.25">
      <c r="Q19046" s="1333"/>
      <c r="R19046" s="1333"/>
      <c r="S19046" s="669"/>
      <c r="T19046" s="669"/>
      <c r="U19046" s="669"/>
      <c r="AG19046" s="873"/>
      <c r="AN19046" s="669"/>
      <c r="IG19046" s="1009"/>
      <c r="IH19046" s="1009"/>
      <c r="II19046" s="1009"/>
      <c r="IJ19046" s="1009"/>
      <c r="IK19046" s="1009"/>
      <c r="IL19046" s="1009"/>
      <c r="IM19046" s="1009"/>
    </row>
    <row r="19047" spans="17:247" x14ac:dyDescent="0.25">
      <c r="Q19047" s="1333"/>
      <c r="R19047" s="1333"/>
      <c r="S19047" s="669"/>
      <c r="T19047" s="669"/>
      <c r="U19047" s="669"/>
      <c r="AG19047" s="873"/>
      <c r="AN19047" s="669"/>
      <c r="IG19047" s="1009"/>
      <c r="IH19047" s="1009"/>
      <c r="II19047" s="1009"/>
      <c r="IJ19047" s="1009"/>
      <c r="IK19047" s="1009"/>
      <c r="IL19047" s="1009"/>
      <c r="IM19047" s="1009"/>
    </row>
    <row r="19048" spans="17:247" x14ac:dyDescent="0.25">
      <c r="Q19048" s="1333"/>
      <c r="R19048" s="1333"/>
      <c r="S19048" s="669"/>
      <c r="T19048" s="669"/>
      <c r="U19048" s="669"/>
      <c r="AG19048" s="873"/>
      <c r="AN19048" s="669"/>
      <c r="IG19048" s="1009"/>
      <c r="IH19048" s="1009"/>
      <c r="II19048" s="1009"/>
      <c r="IJ19048" s="1009"/>
      <c r="IK19048" s="1009"/>
      <c r="IL19048" s="1009"/>
      <c r="IM19048" s="1009"/>
    </row>
    <row r="19049" spans="17:247" x14ac:dyDescent="0.25">
      <c r="Q19049" s="1333"/>
      <c r="R19049" s="1333"/>
      <c r="S19049" s="669"/>
      <c r="T19049" s="669"/>
      <c r="U19049" s="669"/>
      <c r="AG19049" s="873"/>
      <c r="AN19049" s="669"/>
      <c r="IG19049" s="1009"/>
      <c r="IH19049" s="1009"/>
      <c r="II19049" s="1009"/>
      <c r="IJ19049" s="1009"/>
      <c r="IK19049" s="1009"/>
      <c r="IL19049" s="1009"/>
      <c r="IM19049" s="1009"/>
    </row>
    <row r="19050" spans="17:247" x14ac:dyDescent="0.25">
      <c r="Q19050" s="1333"/>
      <c r="R19050" s="1333"/>
      <c r="S19050" s="669"/>
      <c r="T19050" s="669"/>
      <c r="U19050" s="669"/>
      <c r="AG19050" s="873"/>
      <c r="AN19050" s="669"/>
      <c r="IG19050" s="1009"/>
      <c r="IH19050" s="1009"/>
      <c r="II19050" s="1009"/>
      <c r="IJ19050" s="1009"/>
      <c r="IK19050" s="1009"/>
      <c r="IL19050" s="1009"/>
      <c r="IM19050" s="1009"/>
    </row>
    <row r="19051" spans="17:247" x14ac:dyDescent="0.25">
      <c r="Q19051" s="1333"/>
      <c r="R19051" s="1333"/>
      <c r="S19051" s="669"/>
      <c r="T19051" s="669"/>
      <c r="U19051" s="669"/>
      <c r="AG19051" s="873"/>
      <c r="AN19051" s="669"/>
      <c r="IG19051" s="1009"/>
      <c r="IH19051" s="1009"/>
      <c r="II19051" s="1009"/>
      <c r="IJ19051" s="1009"/>
      <c r="IK19051" s="1009"/>
      <c r="IL19051" s="1009"/>
      <c r="IM19051" s="1009"/>
    </row>
    <row r="19052" spans="17:247" x14ac:dyDescent="0.25">
      <c r="Q19052" s="1333"/>
      <c r="R19052" s="1333"/>
      <c r="S19052" s="669"/>
      <c r="T19052" s="669"/>
      <c r="U19052" s="669"/>
      <c r="AG19052" s="873"/>
      <c r="AN19052" s="669"/>
      <c r="IG19052" s="1009"/>
      <c r="IH19052" s="1009"/>
      <c r="II19052" s="1009"/>
      <c r="IJ19052" s="1009"/>
      <c r="IK19052" s="1009"/>
      <c r="IL19052" s="1009"/>
      <c r="IM19052" s="1009"/>
    </row>
    <row r="19053" spans="17:247" x14ac:dyDescent="0.25">
      <c r="Q19053" s="1333"/>
      <c r="R19053" s="1333"/>
      <c r="S19053" s="669"/>
      <c r="T19053" s="669"/>
      <c r="U19053" s="669"/>
      <c r="AG19053" s="873"/>
      <c r="AN19053" s="669"/>
      <c r="IG19053" s="1009"/>
      <c r="IH19053" s="1009"/>
      <c r="II19053" s="1009"/>
      <c r="IJ19053" s="1009"/>
      <c r="IK19053" s="1009"/>
      <c r="IL19053" s="1009"/>
      <c r="IM19053" s="1009"/>
    </row>
    <row r="19054" spans="17:247" x14ac:dyDescent="0.25">
      <c r="Q19054" s="1333"/>
      <c r="R19054" s="1333"/>
      <c r="S19054" s="669"/>
      <c r="T19054" s="669"/>
      <c r="U19054" s="669"/>
      <c r="AG19054" s="873"/>
      <c r="AN19054" s="669"/>
      <c r="IG19054" s="1009"/>
      <c r="IH19054" s="1009"/>
      <c r="II19054" s="1009"/>
      <c r="IJ19054" s="1009"/>
      <c r="IK19054" s="1009"/>
      <c r="IL19054" s="1009"/>
      <c r="IM19054" s="1009"/>
    </row>
    <row r="19055" spans="17:247" x14ac:dyDescent="0.25">
      <c r="Q19055" s="1333"/>
      <c r="R19055" s="1333"/>
      <c r="S19055" s="669"/>
      <c r="T19055" s="669"/>
      <c r="U19055" s="669"/>
      <c r="AG19055" s="873"/>
      <c r="AN19055" s="669"/>
      <c r="IG19055" s="1009"/>
      <c r="IH19055" s="1009"/>
      <c r="II19055" s="1009"/>
      <c r="IJ19055" s="1009"/>
      <c r="IK19055" s="1009"/>
      <c r="IL19055" s="1009"/>
      <c r="IM19055" s="1009"/>
    </row>
    <row r="19056" spans="17:247" x14ac:dyDescent="0.25">
      <c r="Q19056" s="1333"/>
      <c r="R19056" s="1333"/>
      <c r="S19056" s="669"/>
      <c r="T19056" s="669"/>
      <c r="U19056" s="669"/>
      <c r="AG19056" s="873"/>
      <c r="AN19056" s="669"/>
      <c r="IG19056" s="1009"/>
      <c r="IH19056" s="1009"/>
      <c r="II19056" s="1009"/>
      <c r="IJ19056" s="1009"/>
      <c r="IK19056" s="1009"/>
      <c r="IL19056" s="1009"/>
      <c r="IM19056" s="1009"/>
    </row>
    <row r="19057" spans="17:247" x14ac:dyDescent="0.25">
      <c r="Q19057" s="1333"/>
      <c r="R19057" s="1333"/>
      <c r="S19057" s="669"/>
      <c r="T19057" s="669"/>
      <c r="U19057" s="669"/>
      <c r="AG19057" s="873"/>
      <c r="AN19057" s="669"/>
      <c r="IG19057" s="1009"/>
      <c r="IH19057" s="1009"/>
      <c r="II19057" s="1009"/>
      <c r="IJ19057" s="1009"/>
      <c r="IK19057" s="1009"/>
      <c r="IL19057" s="1009"/>
      <c r="IM19057" s="1009"/>
    </row>
    <row r="19058" spans="17:247" x14ac:dyDescent="0.25">
      <c r="Q19058" s="1333"/>
      <c r="R19058" s="1333"/>
      <c r="S19058" s="669"/>
      <c r="T19058" s="669"/>
      <c r="U19058" s="669"/>
      <c r="AG19058" s="873"/>
      <c r="AN19058" s="669"/>
      <c r="IG19058" s="1009"/>
      <c r="IH19058" s="1009"/>
      <c r="II19058" s="1009"/>
      <c r="IJ19058" s="1009"/>
      <c r="IK19058" s="1009"/>
      <c r="IL19058" s="1009"/>
      <c r="IM19058" s="1009"/>
    </row>
    <row r="19059" spans="17:247" x14ac:dyDescent="0.25">
      <c r="Q19059" s="1333"/>
      <c r="R19059" s="1333"/>
      <c r="S19059" s="669"/>
      <c r="T19059" s="669"/>
      <c r="U19059" s="669"/>
      <c r="AG19059" s="873"/>
      <c r="AN19059" s="669"/>
      <c r="IG19059" s="1009"/>
      <c r="IH19059" s="1009"/>
      <c r="II19059" s="1009"/>
      <c r="IJ19059" s="1009"/>
      <c r="IK19059" s="1009"/>
      <c r="IL19059" s="1009"/>
      <c r="IM19059" s="1009"/>
    </row>
    <row r="19060" spans="17:247" x14ac:dyDescent="0.25">
      <c r="Q19060" s="1333"/>
      <c r="R19060" s="1333"/>
      <c r="S19060" s="669"/>
      <c r="T19060" s="669"/>
      <c r="U19060" s="669"/>
      <c r="AG19060" s="873"/>
      <c r="AN19060" s="669"/>
      <c r="IG19060" s="1009"/>
      <c r="IH19060" s="1009"/>
      <c r="II19060" s="1009"/>
      <c r="IJ19060" s="1009"/>
      <c r="IK19060" s="1009"/>
      <c r="IL19060" s="1009"/>
      <c r="IM19060" s="1009"/>
    </row>
    <row r="19061" spans="17:247" x14ac:dyDescent="0.25">
      <c r="Q19061" s="1333"/>
      <c r="R19061" s="1333"/>
      <c r="S19061" s="669"/>
      <c r="T19061" s="669"/>
      <c r="U19061" s="669"/>
      <c r="AG19061" s="873"/>
      <c r="AN19061" s="669"/>
      <c r="IG19061" s="1009"/>
      <c r="IH19061" s="1009"/>
      <c r="II19061" s="1009"/>
      <c r="IJ19061" s="1009"/>
      <c r="IK19061" s="1009"/>
      <c r="IL19061" s="1009"/>
      <c r="IM19061" s="1009"/>
    </row>
    <row r="19062" spans="17:247" x14ac:dyDescent="0.25">
      <c r="Q19062" s="1333"/>
      <c r="R19062" s="1333"/>
      <c r="S19062" s="669"/>
      <c r="T19062" s="669"/>
      <c r="U19062" s="669"/>
      <c r="AG19062" s="873"/>
      <c r="AN19062" s="669"/>
      <c r="IG19062" s="1009"/>
      <c r="IH19062" s="1009"/>
      <c r="II19062" s="1009"/>
      <c r="IJ19062" s="1009"/>
      <c r="IK19062" s="1009"/>
      <c r="IL19062" s="1009"/>
      <c r="IM19062" s="1009"/>
    </row>
    <row r="19063" spans="17:247" x14ac:dyDescent="0.25">
      <c r="Q19063" s="1333"/>
      <c r="R19063" s="1333"/>
      <c r="S19063" s="669"/>
      <c r="T19063" s="669"/>
      <c r="U19063" s="669"/>
      <c r="AG19063" s="873"/>
      <c r="AN19063" s="669"/>
      <c r="IG19063" s="1009"/>
      <c r="IH19063" s="1009"/>
      <c r="II19063" s="1009"/>
      <c r="IJ19063" s="1009"/>
      <c r="IK19063" s="1009"/>
      <c r="IL19063" s="1009"/>
      <c r="IM19063" s="1009"/>
    </row>
    <row r="19064" spans="17:247" x14ac:dyDescent="0.25">
      <c r="Q19064" s="1333"/>
      <c r="R19064" s="1333"/>
      <c r="S19064" s="669"/>
      <c r="T19064" s="669"/>
      <c r="U19064" s="669"/>
      <c r="AG19064" s="873"/>
      <c r="AN19064" s="669"/>
      <c r="IG19064" s="1009"/>
      <c r="IH19064" s="1009"/>
      <c r="II19064" s="1009"/>
      <c r="IJ19064" s="1009"/>
      <c r="IK19064" s="1009"/>
      <c r="IL19064" s="1009"/>
      <c r="IM19064" s="1009"/>
    </row>
    <row r="19065" spans="17:247" x14ac:dyDescent="0.25">
      <c r="Q19065" s="1333"/>
      <c r="R19065" s="1333"/>
      <c r="S19065" s="669"/>
      <c r="T19065" s="669"/>
      <c r="U19065" s="669"/>
      <c r="AG19065" s="873"/>
      <c r="AN19065" s="669"/>
      <c r="IG19065" s="1009"/>
      <c r="IH19065" s="1009"/>
      <c r="II19065" s="1009"/>
      <c r="IJ19065" s="1009"/>
      <c r="IK19065" s="1009"/>
      <c r="IL19065" s="1009"/>
      <c r="IM19065" s="1009"/>
    </row>
    <row r="19066" spans="17:247" x14ac:dyDescent="0.25">
      <c r="Q19066" s="1333"/>
      <c r="R19066" s="1333"/>
      <c r="S19066" s="669"/>
      <c r="T19066" s="669"/>
      <c r="U19066" s="669"/>
      <c r="AG19066" s="873"/>
      <c r="AN19066" s="669"/>
      <c r="IG19066" s="1009"/>
      <c r="IH19066" s="1009"/>
      <c r="II19066" s="1009"/>
      <c r="IJ19066" s="1009"/>
      <c r="IK19066" s="1009"/>
      <c r="IL19066" s="1009"/>
      <c r="IM19066" s="1009"/>
    </row>
    <row r="19067" spans="17:247" x14ac:dyDescent="0.25">
      <c r="Q19067" s="1333"/>
      <c r="R19067" s="1333"/>
      <c r="S19067" s="669"/>
      <c r="T19067" s="669"/>
      <c r="U19067" s="669"/>
      <c r="AG19067" s="873"/>
      <c r="AN19067" s="669"/>
      <c r="IG19067" s="1009"/>
      <c r="IH19067" s="1009"/>
      <c r="II19067" s="1009"/>
      <c r="IJ19067" s="1009"/>
      <c r="IK19067" s="1009"/>
      <c r="IL19067" s="1009"/>
      <c r="IM19067" s="1009"/>
    </row>
    <row r="19068" spans="17:247" x14ac:dyDescent="0.25">
      <c r="Q19068" s="1333"/>
      <c r="R19068" s="1333"/>
      <c r="S19068" s="669"/>
      <c r="T19068" s="669"/>
      <c r="U19068" s="669"/>
      <c r="AG19068" s="873"/>
      <c r="AN19068" s="669"/>
      <c r="IG19068" s="1009"/>
      <c r="IH19068" s="1009"/>
      <c r="II19068" s="1009"/>
      <c r="IJ19068" s="1009"/>
      <c r="IK19068" s="1009"/>
      <c r="IL19068" s="1009"/>
      <c r="IM19068" s="1009"/>
    </row>
    <row r="19069" spans="17:247" x14ac:dyDescent="0.25">
      <c r="Q19069" s="1333"/>
      <c r="R19069" s="1333"/>
      <c r="S19069" s="669"/>
      <c r="T19069" s="669"/>
      <c r="U19069" s="669"/>
      <c r="AG19069" s="873"/>
      <c r="AN19069" s="669"/>
      <c r="IG19069" s="1009"/>
      <c r="IH19069" s="1009"/>
      <c r="II19069" s="1009"/>
      <c r="IJ19069" s="1009"/>
      <c r="IK19069" s="1009"/>
      <c r="IL19069" s="1009"/>
      <c r="IM19069" s="1009"/>
    </row>
    <row r="19070" spans="17:247" x14ac:dyDescent="0.25">
      <c r="Q19070" s="1333"/>
      <c r="R19070" s="1333"/>
      <c r="S19070" s="669"/>
      <c r="T19070" s="669"/>
      <c r="U19070" s="669"/>
      <c r="AG19070" s="873"/>
      <c r="AN19070" s="669"/>
      <c r="IG19070" s="1009"/>
      <c r="IH19070" s="1009"/>
      <c r="II19070" s="1009"/>
      <c r="IJ19070" s="1009"/>
      <c r="IK19070" s="1009"/>
      <c r="IL19070" s="1009"/>
      <c r="IM19070" s="1009"/>
    </row>
    <row r="19071" spans="17:247" x14ac:dyDescent="0.25">
      <c r="Q19071" s="1333"/>
      <c r="R19071" s="1333"/>
      <c r="S19071" s="669"/>
      <c r="T19071" s="669"/>
      <c r="U19071" s="669"/>
      <c r="AG19071" s="873"/>
      <c r="AN19071" s="669"/>
      <c r="IG19071" s="1009"/>
      <c r="IH19071" s="1009"/>
      <c r="II19071" s="1009"/>
      <c r="IJ19071" s="1009"/>
      <c r="IK19071" s="1009"/>
      <c r="IL19071" s="1009"/>
      <c r="IM19071" s="1009"/>
    </row>
    <row r="19072" spans="17:247" x14ac:dyDescent="0.25">
      <c r="Q19072" s="1333"/>
      <c r="R19072" s="1333"/>
      <c r="S19072" s="669"/>
      <c r="T19072" s="669"/>
      <c r="U19072" s="669"/>
      <c r="AG19072" s="873"/>
      <c r="AN19072" s="669"/>
      <c r="IG19072" s="1009"/>
      <c r="IH19072" s="1009"/>
      <c r="II19072" s="1009"/>
      <c r="IJ19072" s="1009"/>
      <c r="IK19072" s="1009"/>
      <c r="IL19072" s="1009"/>
      <c r="IM19072" s="1009"/>
    </row>
    <row r="19073" spans="17:247" x14ac:dyDescent="0.25">
      <c r="Q19073" s="1333"/>
      <c r="R19073" s="1333"/>
      <c r="S19073" s="669"/>
      <c r="T19073" s="669"/>
      <c r="U19073" s="669"/>
      <c r="AG19073" s="873"/>
      <c r="AN19073" s="669"/>
      <c r="IG19073" s="1009"/>
      <c r="IH19073" s="1009"/>
      <c r="II19073" s="1009"/>
      <c r="IJ19073" s="1009"/>
      <c r="IK19073" s="1009"/>
      <c r="IL19073" s="1009"/>
      <c r="IM19073" s="1009"/>
    </row>
    <row r="19074" spans="17:247" x14ac:dyDescent="0.25">
      <c r="Q19074" s="1333"/>
      <c r="R19074" s="1333"/>
      <c r="S19074" s="669"/>
      <c r="T19074" s="669"/>
      <c r="U19074" s="669"/>
      <c r="AG19074" s="873"/>
      <c r="AN19074" s="669"/>
      <c r="IG19074" s="1009"/>
      <c r="IH19074" s="1009"/>
      <c r="II19074" s="1009"/>
      <c r="IJ19074" s="1009"/>
      <c r="IK19074" s="1009"/>
      <c r="IL19074" s="1009"/>
      <c r="IM19074" s="1009"/>
    </row>
    <row r="19075" spans="17:247" x14ac:dyDescent="0.25">
      <c r="Q19075" s="1333"/>
      <c r="R19075" s="1333"/>
      <c r="S19075" s="669"/>
      <c r="T19075" s="669"/>
      <c r="U19075" s="669"/>
      <c r="AG19075" s="873"/>
      <c r="AN19075" s="669"/>
      <c r="IG19075" s="1009"/>
      <c r="IH19075" s="1009"/>
      <c r="II19075" s="1009"/>
      <c r="IJ19075" s="1009"/>
      <c r="IK19075" s="1009"/>
      <c r="IL19075" s="1009"/>
      <c r="IM19075" s="1009"/>
    </row>
    <row r="19076" spans="17:247" x14ac:dyDescent="0.25">
      <c r="Q19076" s="1333"/>
      <c r="R19076" s="1333"/>
      <c r="S19076" s="669"/>
      <c r="T19076" s="669"/>
      <c r="U19076" s="669"/>
      <c r="AG19076" s="873"/>
      <c r="AN19076" s="669"/>
      <c r="IG19076" s="1009"/>
      <c r="IH19076" s="1009"/>
      <c r="II19076" s="1009"/>
      <c r="IJ19076" s="1009"/>
      <c r="IK19076" s="1009"/>
      <c r="IL19076" s="1009"/>
      <c r="IM19076" s="1009"/>
    </row>
    <row r="19077" spans="17:247" x14ac:dyDescent="0.25">
      <c r="Q19077" s="1333"/>
      <c r="R19077" s="1333"/>
      <c r="S19077" s="669"/>
      <c r="T19077" s="669"/>
      <c r="U19077" s="669"/>
      <c r="AG19077" s="873"/>
      <c r="AN19077" s="669"/>
      <c r="IG19077" s="1009"/>
      <c r="IH19077" s="1009"/>
      <c r="II19077" s="1009"/>
      <c r="IJ19077" s="1009"/>
      <c r="IK19077" s="1009"/>
      <c r="IL19077" s="1009"/>
      <c r="IM19077" s="1009"/>
    </row>
    <row r="19078" spans="17:247" x14ac:dyDescent="0.25">
      <c r="Q19078" s="1333"/>
      <c r="R19078" s="1333"/>
      <c r="S19078" s="669"/>
      <c r="T19078" s="669"/>
      <c r="U19078" s="669"/>
      <c r="AG19078" s="873"/>
      <c r="AN19078" s="669"/>
      <c r="IG19078" s="1009"/>
      <c r="IH19078" s="1009"/>
      <c r="II19078" s="1009"/>
      <c r="IJ19078" s="1009"/>
      <c r="IK19078" s="1009"/>
      <c r="IL19078" s="1009"/>
      <c r="IM19078" s="1009"/>
    </row>
    <row r="19079" spans="17:247" x14ac:dyDescent="0.25">
      <c r="Q19079" s="1333"/>
      <c r="R19079" s="1333"/>
      <c r="S19079" s="669"/>
      <c r="T19079" s="669"/>
      <c r="U19079" s="669"/>
      <c r="AG19079" s="873"/>
      <c r="AN19079" s="669"/>
      <c r="IG19079" s="1009"/>
      <c r="IH19079" s="1009"/>
      <c r="II19079" s="1009"/>
      <c r="IJ19079" s="1009"/>
      <c r="IK19079" s="1009"/>
      <c r="IL19079" s="1009"/>
      <c r="IM19079" s="1009"/>
    </row>
    <row r="19080" spans="17:247" x14ac:dyDescent="0.25">
      <c r="Q19080" s="1333"/>
      <c r="R19080" s="1333"/>
      <c r="S19080" s="669"/>
      <c r="T19080" s="669"/>
      <c r="U19080" s="669"/>
      <c r="AG19080" s="873"/>
      <c r="AN19080" s="669"/>
      <c r="IG19080" s="1009"/>
      <c r="IH19080" s="1009"/>
      <c r="II19080" s="1009"/>
      <c r="IJ19080" s="1009"/>
      <c r="IK19080" s="1009"/>
      <c r="IL19080" s="1009"/>
      <c r="IM19080" s="1009"/>
    </row>
    <row r="19081" spans="17:247" x14ac:dyDescent="0.25">
      <c r="Q19081" s="1333"/>
      <c r="R19081" s="1333"/>
      <c r="S19081" s="669"/>
      <c r="T19081" s="669"/>
      <c r="U19081" s="669"/>
      <c r="AG19081" s="873"/>
      <c r="AN19081" s="669"/>
      <c r="IG19081" s="1009"/>
      <c r="IH19081" s="1009"/>
      <c r="II19081" s="1009"/>
      <c r="IJ19081" s="1009"/>
      <c r="IK19081" s="1009"/>
      <c r="IL19081" s="1009"/>
      <c r="IM19081" s="1009"/>
    </row>
    <row r="19082" spans="17:247" x14ac:dyDescent="0.25">
      <c r="Q19082" s="1333"/>
      <c r="R19082" s="1333"/>
      <c r="S19082" s="669"/>
      <c r="T19082" s="669"/>
      <c r="U19082" s="669"/>
      <c r="AG19082" s="873"/>
      <c r="AN19082" s="669"/>
      <c r="IG19082" s="1009"/>
      <c r="IH19082" s="1009"/>
      <c r="II19082" s="1009"/>
      <c r="IJ19082" s="1009"/>
      <c r="IK19082" s="1009"/>
      <c r="IL19082" s="1009"/>
      <c r="IM19082" s="1009"/>
    </row>
    <row r="19083" spans="17:247" x14ac:dyDescent="0.25">
      <c r="Q19083" s="1333"/>
      <c r="R19083" s="1333"/>
      <c r="S19083" s="669"/>
      <c r="T19083" s="669"/>
      <c r="U19083" s="669"/>
      <c r="AG19083" s="873"/>
      <c r="AN19083" s="669"/>
      <c r="IG19083" s="1009"/>
      <c r="IH19083" s="1009"/>
      <c r="II19083" s="1009"/>
      <c r="IJ19083" s="1009"/>
      <c r="IK19083" s="1009"/>
      <c r="IL19083" s="1009"/>
      <c r="IM19083" s="1009"/>
    </row>
    <row r="19084" spans="17:247" x14ac:dyDescent="0.25">
      <c r="Q19084" s="1333"/>
      <c r="R19084" s="1333"/>
      <c r="S19084" s="669"/>
      <c r="T19084" s="669"/>
      <c r="U19084" s="669"/>
      <c r="AG19084" s="873"/>
      <c r="AN19084" s="669"/>
      <c r="IG19084" s="1009"/>
      <c r="IH19084" s="1009"/>
      <c r="II19084" s="1009"/>
      <c r="IJ19084" s="1009"/>
      <c r="IK19084" s="1009"/>
      <c r="IL19084" s="1009"/>
      <c r="IM19084" s="1009"/>
    </row>
    <row r="19085" spans="17:247" x14ac:dyDescent="0.25">
      <c r="Q19085" s="1333"/>
      <c r="R19085" s="1333"/>
      <c r="S19085" s="669"/>
      <c r="T19085" s="669"/>
      <c r="U19085" s="669"/>
      <c r="AG19085" s="873"/>
      <c r="AN19085" s="669"/>
      <c r="IG19085" s="1009"/>
      <c r="IH19085" s="1009"/>
      <c r="II19085" s="1009"/>
      <c r="IJ19085" s="1009"/>
      <c r="IK19085" s="1009"/>
      <c r="IL19085" s="1009"/>
      <c r="IM19085" s="1009"/>
    </row>
    <row r="19086" spans="17:247" x14ac:dyDescent="0.25">
      <c r="Q19086" s="1333"/>
      <c r="R19086" s="1333"/>
      <c r="S19086" s="669"/>
      <c r="T19086" s="669"/>
      <c r="U19086" s="669"/>
      <c r="AG19086" s="873"/>
      <c r="AN19086" s="669"/>
      <c r="IG19086" s="1009"/>
      <c r="IH19086" s="1009"/>
      <c r="II19086" s="1009"/>
      <c r="IJ19086" s="1009"/>
      <c r="IK19086" s="1009"/>
      <c r="IL19086" s="1009"/>
      <c r="IM19086" s="1009"/>
    </row>
    <row r="19087" spans="17:247" x14ac:dyDescent="0.25">
      <c r="Q19087" s="1333"/>
      <c r="R19087" s="1333"/>
      <c r="S19087" s="669"/>
      <c r="T19087" s="669"/>
      <c r="U19087" s="669"/>
      <c r="AG19087" s="873"/>
      <c r="AN19087" s="669"/>
      <c r="IG19087" s="1009"/>
      <c r="IH19087" s="1009"/>
      <c r="II19087" s="1009"/>
      <c r="IJ19087" s="1009"/>
      <c r="IK19087" s="1009"/>
      <c r="IL19087" s="1009"/>
      <c r="IM19087" s="1009"/>
    </row>
    <row r="19088" spans="17:247" x14ac:dyDescent="0.25">
      <c r="Q19088" s="1333"/>
      <c r="R19088" s="1333"/>
      <c r="S19088" s="669"/>
      <c r="T19088" s="669"/>
      <c r="U19088" s="669"/>
      <c r="AG19088" s="873"/>
      <c r="AN19088" s="669"/>
      <c r="IG19088" s="1009"/>
      <c r="IH19088" s="1009"/>
      <c r="II19088" s="1009"/>
      <c r="IJ19088" s="1009"/>
      <c r="IK19088" s="1009"/>
      <c r="IL19088" s="1009"/>
      <c r="IM19088" s="1009"/>
    </row>
    <row r="19089" spans="17:247" x14ac:dyDescent="0.25">
      <c r="Q19089" s="1333"/>
      <c r="R19089" s="1333"/>
      <c r="S19089" s="669"/>
      <c r="T19089" s="669"/>
      <c r="U19089" s="669"/>
      <c r="AG19089" s="873"/>
      <c r="AN19089" s="669"/>
      <c r="IG19089" s="1009"/>
      <c r="IH19089" s="1009"/>
      <c r="II19089" s="1009"/>
      <c r="IJ19089" s="1009"/>
      <c r="IK19089" s="1009"/>
      <c r="IL19089" s="1009"/>
      <c r="IM19089" s="1009"/>
    </row>
    <row r="19090" spans="17:247" x14ac:dyDescent="0.25">
      <c r="Q19090" s="1333"/>
      <c r="R19090" s="1333"/>
      <c r="S19090" s="669"/>
      <c r="T19090" s="669"/>
      <c r="U19090" s="669"/>
      <c r="AG19090" s="873"/>
      <c r="AN19090" s="669"/>
      <c r="IG19090" s="1009"/>
      <c r="IH19090" s="1009"/>
      <c r="II19090" s="1009"/>
      <c r="IJ19090" s="1009"/>
      <c r="IK19090" s="1009"/>
      <c r="IL19090" s="1009"/>
      <c r="IM19090" s="1009"/>
    </row>
    <row r="19091" spans="17:247" x14ac:dyDescent="0.25">
      <c r="Q19091" s="1333"/>
      <c r="R19091" s="1333"/>
      <c r="S19091" s="669"/>
      <c r="T19091" s="669"/>
      <c r="U19091" s="669"/>
      <c r="AG19091" s="873"/>
      <c r="AN19091" s="669"/>
      <c r="IG19091" s="1009"/>
      <c r="IH19091" s="1009"/>
      <c r="II19091" s="1009"/>
      <c r="IJ19091" s="1009"/>
      <c r="IK19091" s="1009"/>
      <c r="IL19091" s="1009"/>
      <c r="IM19091" s="1009"/>
    </row>
    <row r="19092" spans="17:247" x14ac:dyDescent="0.25">
      <c r="Q19092" s="1333"/>
      <c r="R19092" s="1333"/>
      <c r="S19092" s="669"/>
      <c r="T19092" s="669"/>
      <c r="U19092" s="669"/>
      <c r="AG19092" s="873"/>
      <c r="AN19092" s="669"/>
      <c r="IG19092" s="1009"/>
      <c r="IH19092" s="1009"/>
      <c r="II19092" s="1009"/>
      <c r="IJ19092" s="1009"/>
      <c r="IK19092" s="1009"/>
      <c r="IL19092" s="1009"/>
      <c r="IM19092" s="1009"/>
    </row>
    <row r="19093" spans="17:247" x14ac:dyDescent="0.25">
      <c r="Q19093" s="1333"/>
      <c r="R19093" s="1333"/>
      <c r="S19093" s="669"/>
      <c r="T19093" s="669"/>
      <c r="U19093" s="669"/>
      <c r="AG19093" s="873"/>
      <c r="AN19093" s="669"/>
      <c r="IG19093" s="1009"/>
      <c r="IH19093" s="1009"/>
      <c r="II19093" s="1009"/>
      <c r="IJ19093" s="1009"/>
      <c r="IK19093" s="1009"/>
      <c r="IL19093" s="1009"/>
      <c r="IM19093" s="1009"/>
    </row>
    <row r="19094" spans="17:247" x14ac:dyDescent="0.25">
      <c r="Q19094" s="1333"/>
      <c r="R19094" s="1333"/>
      <c r="S19094" s="669"/>
      <c r="T19094" s="669"/>
      <c r="U19094" s="669"/>
      <c r="AG19094" s="873"/>
      <c r="AN19094" s="669"/>
      <c r="IG19094" s="1009"/>
      <c r="IH19094" s="1009"/>
      <c r="II19094" s="1009"/>
      <c r="IJ19094" s="1009"/>
      <c r="IK19094" s="1009"/>
      <c r="IL19094" s="1009"/>
      <c r="IM19094" s="1009"/>
    </row>
    <row r="19095" spans="17:247" x14ac:dyDescent="0.25">
      <c r="Q19095" s="1333"/>
      <c r="R19095" s="1333"/>
      <c r="S19095" s="669"/>
      <c r="T19095" s="669"/>
      <c r="U19095" s="669"/>
      <c r="AG19095" s="873"/>
      <c r="AN19095" s="669"/>
      <c r="IG19095" s="1009"/>
      <c r="IH19095" s="1009"/>
      <c r="II19095" s="1009"/>
      <c r="IJ19095" s="1009"/>
      <c r="IK19095" s="1009"/>
      <c r="IL19095" s="1009"/>
      <c r="IM19095" s="1009"/>
    </row>
    <row r="19096" spans="17:247" x14ac:dyDescent="0.25">
      <c r="Q19096" s="1333"/>
      <c r="R19096" s="1333"/>
      <c r="S19096" s="669"/>
      <c r="T19096" s="669"/>
      <c r="U19096" s="669"/>
      <c r="AG19096" s="873"/>
      <c r="AN19096" s="669"/>
      <c r="IG19096" s="1009"/>
      <c r="IH19096" s="1009"/>
      <c r="II19096" s="1009"/>
      <c r="IJ19096" s="1009"/>
      <c r="IK19096" s="1009"/>
      <c r="IL19096" s="1009"/>
      <c r="IM19096" s="1009"/>
    </row>
    <row r="19097" spans="17:247" x14ac:dyDescent="0.25">
      <c r="Q19097" s="1333"/>
      <c r="R19097" s="1333"/>
      <c r="S19097" s="669"/>
      <c r="T19097" s="669"/>
      <c r="U19097" s="669"/>
      <c r="AG19097" s="873"/>
      <c r="AN19097" s="669"/>
      <c r="IG19097" s="1009"/>
      <c r="IH19097" s="1009"/>
      <c r="II19097" s="1009"/>
      <c r="IJ19097" s="1009"/>
      <c r="IK19097" s="1009"/>
      <c r="IL19097" s="1009"/>
      <c r="IM19097" s="1009"/>
    </row>
    <row r="19098" spans="17:247" x14ac:dyDescent="0.25">
      <c r="Q19098" s="1333"/>
      <c r="R19098" s="1333"/>
      <c r="S19098" s="669"/>
      <c r="T19098" s="669"/>
      <c r="U19098" s="669"/>
      <c r="AG19098" s="873"/>
      <c r="AN19098" s="669"/>
      <c r="IG19098" s="1009"/>
      <c r="IH19098" s="1009"/>
      <c r="II19098" s="1009"/>
      <c r="IJ19098" s="1009"/>
      <c r="IK19098" s="1009"/>
      <c r="IL19098" s="1009"/>
      <c r="IM19098" s="1009"/>
    </row>
    <row r="19099" spans="17:247" x14ac:dyDescent="0.25">
      <c r="Q19099" s="1333"/>
      <c r="R19099" s="1333"/>
      <c r="S19099" s="669"/>
      <c r="T19099" s="669"/>
      <c r="U19099" s="669"/>
      <c r="AG19099" s="873"/>
      <c r="AN19099" s="669"/>
      <c r="IG19099" s="1009"/>
      <c r="IH19099" s="1009"/>
      <c r="II19099" s="1009"/>
      <c r="IJ19099" s="1009"/>
      <c r="IK19099" s="1009"/>
      <c r="IL19099" s="1009"/>
      <c r="IM19099" s="1009"/>
    </row>
    <row r="19100" spans="17:247" x14ac:dyDescent="0.25">
      <c r="Q19100" s="1333"/>
      <c r="R19100" s="1333"/>
      <c r="S19100" s="669"/>
      <c r="T19100" s="669"/>
      <c r="U19100" s="669"/>
      <c r="AG19100" s="873"/>
      <c r="AN19100" s="669"/>
      <c r="IG19100" s="1009"/>
      <c r="IH19100" s="1009"/>
      <c r="II19100" s="1009"/>
      <c r="IJ19100" s="1009"/>
      <c r="IK19100" s="1009"/>
      <c r="IL19100" s="1009"/>
      <c r="IM19100" s="1009"/>
    </row>
    <row r="19101" spans="17:247" x14ac:dyDescent="0.25">
      <c r="Q19101" s="1333"/>
      <c r="R19101" s="1333"/>
      <c r="S19101" s="669"/>
      <c r="T19101" s="669"/>
      <c r="U19101" s="669"/>
      <c r="AG19101" s="873"/>
      <c r="AN19101" s="669"/>
      <c r="IG19101" s="1009"/>
      <c r="IH19101" s="1009"/>
      <c r="II19101" s="1009"/>
      <c r="IJ19101" s="1009"/>
      <c r="IK19101" s="1009"/>
      <c r="IL19101" s="1009"/>
      <c r="IM19101" s="1009"/>
    </row>
    <row r="19102" spans="17:247" x14ac:dyDescent="0.25">
      <c r="Q19102" s="1333"/>
      <c r="R19102" s="1333"/>
      <c r="S19102" s="669"/>
      <c r="T19102" s="669"/>
      <c r="U19102" s="669"/>
      <c r="AG19102" s="873"/>
      <c r="AN19102" s="669"/>
      <c r="IG19102" s="1009"/>
      <c r="IH19102" s="1009"/>
      <c r="II19102" s="1009"/>
      <c r="IJ19102" s="1009"/>
      <c r="IK19102" s="1009"/>
      <c r="IL19102" s="1009"/>
      <c r="IM19102" s="1009"/>
    </row>
    <row r="19103" spans="17:247" x14ac:dyDescent="0.25">
      <c r="Q19103" s="1333"/>
      <c r="R19103" s="1333"/>
      <c r="S19103" s="669"/>
      <c r="T19103" s="669"/>
      <c r="U19103" s="669"/>
      <c r="AG19103" s="873"/>
      <c r="AN19103" s="669"/>
      <c r="IG19103" s="1009"/>
      <c r="IH19103" s="1009"/>
      <c r="II19103" s="1009"/>
      <c r="IJ19103" s="1009"/>
      <c r="IK19103" s="1009"/>
      <c r="IL19103" s="1009"/>
      <c r="IM19103" s="1009"/>
    </row>
    <row r="19104" spans="17:247" x14ac:dyDescent="0.25">
      <c r="Q19104" s="1333"/>
      <c r="R19104" s="1333"/>
      <c r="S19104" s="669"/>
      <c r="T19104" s="669"/>
      <c r="U19104" s="669"/>
      <c r="AG19104" s="873"/>
      <c r="AN19104" s="669"/>
      <c r="IG19104" s="1009"/>
      <c r="IH19104" s="1009"/>
      <c r="II19104" s="1009"/>
      <c r="IJ19104" s="1009"/>
      <c r="IK19104" s="1009"/>
      <c r="IL19104" s="1009"/>
      <c r="IM19104" s="1009"/>
    </row>
    <row r="19105" spans="17:247" x14ac:dyDescent="0.25">
      <c r="Q19105" s="1333"/>
      <c r="R19105" s="1333"/>
      <c r="S19105" s="669"/>
      <c r="T19105" s="669"/>
      <c r="U19105" s="669"/>
      <c r="AG19105" s="873"/>
      <c r="AN19105" s="669"/>
      <c r="IG19105" s="1009"/>
      <c r="IH19105" s="1009"/>
      <c r="II19105" s="1009"/>
      <c r="IJ19105" s="1009"/>
      <c r="IK19105" s="1009"/>
      <c r="IL19105" s="1009"/>
      <c r="IM19105" s="1009"/>
    </row>
    <row r="19106" spans="17:247" x14ac:dyDescent="0.25">
      <c r="Q19106" s="1333"/>
      <c r="R19106" s="1333"/>
      <c r="S19106" s="669"/>
      <c r="T19106" s="669"/>
      <c r="U19106" s="669"/>
      <c r="AG19106" s="873"/>
      <c r="AN19106" s="669"/>
      <c r="IG19106" s="1009"/>
      <c r="IH19106" s="1009"/>
      <c r="II19106" s="1009"/>
      <c r="IJ19106" s="1009"/>
      <c r="IK19106" s="1009"/>
      <c r="IL19106" s="1009"/>
      <c r="IM19106" s="1009"/>
    </row>
    <row r="19107" spans="17:247" x14ac:dyDescent="0.25">
      <c r="Q19107" s="1333"/>
      <c r="R19107" s="1333"/>
      <c r="S19107" s="669"/>
      <c r="T19107" s="669"/>
      <c r="U19107" s="669"/>
      <c r="AG19107" s="873"/>
      <c r="AN19107" s="669"/>
      <c r="IG19107" s="1009"/>
      <c r="IH19107" s="1009"/>
      <c r="II19107" s="1009"/>
      <c r="IJ19107" s="1009"/>
      <c r="IK19107" s="1009"/>
      <c r="IL19107" s="1009"/>
      <c r="IM19107" s="1009"/>
    </row>
    <row r="19108" spans="17:247" x14ac:dyDescent="0.25">
      <c r="Q19108" s="1333"/>
      <c r="R19108" s="1333"/>
      <c r="S19108" s="669"/>
      <c r="T19108" s="669"/>
      <c r="U19108" s="669"/>
      <c r="AG19108" s="873"/>
      <c r="AN19108" s="669"/>
      <c r="IG19108" s="1009"/>
      <c r="IH19108" s="1009"/>
      <c r="II19108" s="1009"/>
      <c r="IJ19108" s="1009"/>
      <c r="IK19108" s="1009"/>
      <c r="IL19108" s="1009"/>
      <c r="IM19108" s="1009"/>
    </row>
    <row r="19109" spans="17:247" x14ac:dyDescent="0.25">
      <c r="Q19109" s="1333"/>
      <c r="R19109" s="1333"/>
      <c r="S19109" s="669"/>
      <c r="T19109" s="669"/>
      <c r="U19109" s="669"/>
      <c r="AG19109" s="873"/>
      <c r="AN19109" s="669"/>
      <c r="IG19109" s="1009"/>
      <c r="IH19109" s="1009"/>
      <c r="II19109" s="1009"/>
      <c r="IJ19109" s="1009"/>
      <c r="IK19109" s="1009"/>
      <c r="IL19109" s="1009"/>
      <c r="IM19109" s="1009"/>
    </row>
    <row r="19110" spans="17:247" x14ac:dyDescent="0.25">
      <c r="Q19110" s="1333"/>
      <c r="R19110" s="1333"/>
      <c r="S19110" s="669"/>
      <c r="T19110" s="669"/>
      <c r="U19110" s="669"/>
      <c r="AG19110" s="873"/>
      <c r="AN19110" s="669"/>
      <c r="IG19110" s="1009"/>
      <c r="IH19110" s="1009"/>
      <c r="II19110" s="1009"/>
      <c r="IJ19110" s="1009"/>
      <c r="IK19110" s="1009"/>
      <c r="IL19110" s="1009"/>
      <c r="IM19110" s="1009"/>
    </row>
    <row r="19111" spans="17:247" x14ac:dyDescent="0.25">
      <c r="Q19111" s="1333"/>
      <c r="R19111" s="1333"/>
      <c r="S19111" s="669"/>
      <c r="T19111" s="669"/>
      <c r="U19111" s="669"/>
      <c r="AG19111" s="873"/>
      <c r="AN19111" s="669"/>
      <c r="IG19111" s="1009"/>
      <c r="IH19111" s="1009"/>
      <c r="II19111" s="1009"/>
      <c r="IJ19111" s="1009"/>
      <c r="IK19111" s="1009"/>
      <c r="IL19111" s="1009"/>
      <c r="IM19111" s="1009"/>
    </row>
    <row r="19112" spans="17:247" x14ac:dyDescent="0.25">
      <c r="Q19112" s="1333"/>
      <c r="R19112" s="1333"/>
      <c r="S19112" s="669"/>
      <c r="T19112" s="669"/>
      <c r="U19112" s="669"/>
      <c r="AG19112" s="873"/>
      <c r="AN19112" s="669"/>
      <c r="IG19112" s="1009"/>
      <c r="IH19112" s="1009"/>
      <c r="II19112" s="1009"/>
      <c r="IJ19112" s="1009"/>
      <c r="IK19112" s="1009"/>
      <c r="IL19112" s="1009"/>
      <c r="IM19112" s="1009"/>
    </row>
    <row r="19113" spans="17:247" x14ac:dyDescent="0.25">
      <c r="Q19113" s="1333"/>
      <c r="R19113" s="1333"/>
      <c r="S19113" s="669"/>
      <c r="T19113" s="669"/>
      <c r="U19113" s="669"/>
      <c r="AG19113" s="873"/>
      <c r="AN19113" s="669"/>
      <c r="IG19113" s="1009"/>
      <c r="IH19113" s="1009"/>
      <c r="II19113" s="1009"/>
      <c r="IJ19113" s="1009"/>
      <c r="IK19113" s="1009"/>
      <c r="IL19113" s="1009"/>
      <c r="IM19113" s="1009"/>
    </row>
    <row r="19114" spans="17:247" x14ac:dyDescent="0.25">
      <c r="Q19114" s="1333"/>
      <c r="R19114" s="1333"/>
      <c r="S19114" s="669"/>
      <c r="T19114" s="669"/>
      <c r="U19114" s="669"/>
      <c r="AG19114" s="873"/>
      <c r="AN19114" s="669"/>
      <c r="IG19114" s="1009"/>
      <c r="IH19114" s="1009"/>
      <c r="II19114" s="1009"/>
      <c r="IJ19114" s="1009"/>
      <c r="IK19114" s="1009"/>
      <c r="IL19114" s="1009"/>
      <c r="IM19114" s="1009"/>
    </row>
    <row r="19115" spans="17:247" x14ac:dyDescent="0.25">
      <c r="Q19115" s="1333"/>
      <c r="R19115" s="1333"/>
      <c r="S19115" s="669"/>
      <c r="T19115" s="669"/>
      <c r="U19115" s="669"/>
      <c r="AG19115" s="873"/>
      <c r="AN19115" s="669"/>
      <c r="IG19115" s="1009"/>
      <c r="IH19115" s="1009"/>
      <c r="II19115" s="1009"/>
      <c r="IJ19115" s="1009"/>
      <c r="IK19115" s="1009"/>
      <c r="IL19115" s="1009"/>
      <c r="IM19115" s="1009"/>
    </row>
    <row r="19116" spans="17:247" x14ac:dyDescent="0.25">
      <c r="Q19116" s="1333"/>
      <c r="R19116" s="1333"/>
      <c r="S19116" s="669"/>
      <c r="T19116" s="669"/>
      <c r="U19116" s="669"/>
      <c r="AG19116" s="873"/>
      <c r="AN19116" s="669"/>
      <c r="IG19116" s="1009"/>
      <c r="IH19116" s="1009"/>
      <c r="II19116" s="1009"/>
      <c r="IJ19116" s="1009"/>
      <c r="IK19116" s="1009"/>
      <c r="IL19116" s="1009"/>
      <c r="IM19116" s="1009"/>
    </row>
    <row r="19117" spans="17:247" x14ac:dyDescent="0.25">
      <c r="Q19117" s="1333"/>
      <c r="R19117" s="1333"/>
      <c r="S19117" s="669"/>
      <c r="T19117" s="669"/>
      <c r="U19117" s="669"/>
      <c r="AG19117" s="873"/>
      <c r="AN19117" s="669"/>
      <c r="IG19117" s="1009"/>
      <c r="IH19117" s="1009"/>
      <c r="II19117" s="1009"/>
      <c r="IJ19117" s="1009"/>
      <c r="IK19117" s="1009"/>
      <c r="IL19117" s="1009"/>
      <c r="IM19117" s="1009"/>
    </row>
    <row r="19118" spans="17:247" x14ac:dyDescent="0.25">
      <c r="Q19118" s="1333"/>
      <c r="R19118" s="1333"/>
      <c r="S19118" s="669"/>
      <c r="T19118" s="669"/>
      <c r="U19118" s="669"/>
      <c r="AG19118" s="873"/>
      <c r="AN19118" s="669"/>
      <c r="IG19118" s="1009"/>
      <c r="IH19118" s="1009"/>
      <c r="II19118" s="1009"/>
      <c r="IJ19118" s="1009"/>
      <c r="IK19118" s="1009"/>
      <c r="IL19118" s="1009"/>
      <c r="IM19118" s="1009"/>
    </row>
    <row r="19119" spans="17:247" x14ac:dyDescent="0.25">
      <c r="Q19119" s="1333"/>
      <c r="R19119" s="1333"/>
      <c r="S19119" s="669"/>
      <c r="T19119" s="669"/>
      <c r="U19119" s="669"/>
      <c r="AG19119" s="873"/>
      <c r="AN19119" s="669"/>
      <c r="IG19119" s="1009"/>
      <c r="IH19119" s="1009"/>
      <c r="II19119" s="1009"/>
      <c r="IJ19119" s="1009"/>
      <c r="IK19119" s="1009"/>
      <c r="IL19119" s="1009"/>
      <c r="IM19119" s="1009"/>
    </row>
    <row r="19120" spans="17:247" x14ac:dyDescent="0.25">
      <c r="Q19120" s="1333"/>
      <c r="R19120" s="1333"/>
      <c r="S19120" s="669"/>
      <c r="T19120" s="669"/>
      <c r="U19120" s="669"/>
      <c r="AG19120" s="873"/>
      <c r="AN19120" s="669"/>
      <c r="IG19120" s="1009"/>
      <c r="IH19120" s="1009"/>
      <c r="II19120" s="1009"/>
      <c r="IJ19120" s="1009"/>
      <c r="IK19120" s="1009"/>
      <c r="IL19120" s="1009"/>
      <c r="IM19120" s="1009"/>
    </row>
    <row r="19121" spans="17:247" x14ac:dyDescent="0.25">
      <c r="Q19121" s="1333"/>
      <c r="R19121" s="1333"/>
      <c r="S19121" s="669"/>
      <c r="T19121" s="669"/>
      <c r="U19121" s="669"/>
      <c r="AG19121" s="873"/>
      <c r="AN19121" s="669"/>
      <c r="IG19121" s="1009"/>
      <c r="IH19121" s="1009"/>
      <c r="II19121" s="1009"/>
      <c r="IJ19121" s="1009"/>
      <c r="IK19121" s="1009"/>
      <c r="IL19121" s="1009"/>
      <c r="IM19121" s="1009"/>
    </row>
    <row r="19122" spans="17:247" x14ac:dyDescent="0.25">
      <c r="Q19122" s="1333"/>
      <c r="R19122" s="1333"/>
      <c r="S19122" s="669"/>
      <c r="T19122" s="669"/>
      <c r="U19122" s="669"/>
      <c r="AG19122" s="873"/>
      <c r="AN19122" s="669"/>
      <c r="IG19122" s="1009"/>
      <c r="IH19122" s="1009"/>
      <c r="II19122" s="1009"/>
      <c r="IJ19122" s="1009"/>
      <c r="IK19122" s="1009"/>
      <c r="IL19122" s="1009"/>
      <c r="IM19122" s="1009"/>
    </row>
    <row r="19123" spans="17:247" x14ac:dyDescent="0.25">
      <c r="Q19123" s="1333"/>
      <c r="R19123" s="1333"/>
      <c r="S19123" s="669"/>
      <c r="T19123" s="669"/>
      <c r="U19123" s="669"/>
      <c r="AG19123" s="873"/>
      <c r="AN19123" s="669"/>
      <c r="IG19123" s="1009"/>
      <c r="IH19123" s="1009"/>
      <c r="II19123" s="1009"/>
      <c r="IJ19123" s="1009"/>
      <c r="IK19123" s="1009"/>
      <c r="IL19123" s="1009"/>
      <c r="IM19123" s="1009"/>
    </row>
    <row r="19124" spans="17:247" x14ac:dyDescent="0.25">
      <c r="Q19124" s="1333"/>
      <c r="R19124" s="1333"/>
      <c r="S19124" s="669"/>
      <c r="T19124" s="669"/>
      <c r="U19124" s="669"/>
      <c r="AG19124" s="873"/>
      <c r="AN19124" s="669"/>
      <c r="IG19124" s="1009"/>
      <c r="IH19124" s="1009"/>
      <c r="II19124" s="1009"/>
      <c r="IJ19124" s="1009"/>
      <c r="IK19124" s="1009"/>
      <c r="IL19124" s="1009"/>
      <c r="IM19124" s="1009"/>
    </row>
    <row r="19125" spans="17:247" x14ac:dyDescent="0.25">
      <c r="Q19125" s="1333"/>
      <c r="R19125" s="1333"/>
      <c r="S19125" s="669"/>
      <c r="T19125" s="669"/>
      <c r="U19125" s="669"/>
      <c r="AG19125" s="873"/>
      <c r="AN19125" s="669"/>
      <c r="IG19125" s="1009"/>
      <c r="IH19125" s="1009"/>
      <c r="II19125" s="1009"/>
      <c r="IJ19125" s="1009"/>
      <c r="IK19125" s="1009"/>
      <c r="IL19125" s="1009"/>
      <c r="IM19125" s="1009"/>
    </row>
    <row r="19126" spans="17:247" x14ac:dyDescent="0.25">
      <c r="Q19126" s="1333"/>
      <c r="R19126" s="1333"/>
      <c r="S19126" s="669"/>
      <c r="T19126" s="669"/>
      <c r="U19126" s="669"/>
      <c r="AG19126" s="873"/>
      <c r="AN19126" s="669"/>
      <c r="IG19126" s="1009"/>
      <c r="IH19126" s="1009"/>
      <c r="II19126" s="1009"/>
      <c r="IJ19126" s="1009"/>
      <c r="IK19126" s="1009"/>
      <c r="IL19126" s="1009"/>
      <c r="IM19126" s="1009"/>
    </row>
    <row r="19127" spans="17:247" x14ac:dyDescent="0.25">
      <c r="Q19127" s="1333"/>
      <c r="R19127" s="1333"/>
      <c r="S19127" s="669"/>
      <c r="T19127" s="669"/>
      <c r="U19127" s="669"/>
      <c r="AG19127" s="873"/>
      <c r="AN19127" s="669"/>
      <c r="IG19127" s="1009"/>
      <c r="IH19127" s="1009"/>
      <c r="II19127" s="1009"/>
      <c r="IJ19127" s="1009"/>
      <c r="IK19127" s="1009"/>
      <c r="IL19127" s="1009"/>
      <c r="IM19127" s="1009"/>
    </row>
    <row r="19128" spans="17:247" x14ac:dyDescent="0.25">
      <c r="Q19128" s="1333"/>
      <c r="R19128" s="1333"/>
      <c r="S19128" s="669"/>
      <c r="T19128" s="669"/>
      <c r="U19128" s="669"/>
      <c r="AG19128" s="873"/>
      <c r="AN19128" s="669"/>
      <c r="IG19128" s="1009"/>
      <c r="IH19128" s="1009"/>
      <c r="II19128" s="1009"/>
      <c r="IJ19128" s="1009"/>
      <c r="IK19128" s="1009"/>
      <c r="IL19128" s="1009"/>
      <c r="IM19128" s="1009"/>
    </row>
    <row r="19129" spans="17:247" x14ac:dyDescent="0.25">
      <c r="Q19129" s="1333"/>
      <c r="R19129" s="1333"/>
      <c r="S19129" s="669"/>
      <c r="T19129" s="669"/>
      <c r="U19129" s="669"/>
      <c r="AG19129" s="873"/>
      <c r="AN19129" s="669"/>
      <c r="IG19129" s="1009"/>
      <c r="IH19129" s="1009"/>
      <c r="II19129" s="1009"/>
      <c r="IJ19129" s="1009"/>
      <c r="IK19129" s="1009"/>
      <c r="IL19129" s="1009"/>
      <c r="IM19129" s="1009"/>
    </row>
    <row r="19130" spans="17:247" x14ac:dyDescent="0.25">
      <c r="Q19130" s="1333"/>
      <c r="R19130" s="1333"/>
      <c r="S19130" s="669"/>
      <c r="T19130" s="669"/>
      <c r="U19130" s="669"/>
      <c r="AG19130" s="873"/>
      <c r="AN19130" s="669"/>
      <c r="IG19130" s="1009"/>
      <c r="IH19130" s="1009"/>
      <c r="II19130" s="1009"/>
      <c r="IJ19130" s="1009"/>
      <c r="IK19130" s="1009"/>
      <c r="IL19130" s="1009"/>
      <c r="IM19130" s="1009"/>
    </row>
    <row r="19131" spans="17:247" x14ac:dyDescent="0.25">
      <c r="Q19131" s="1333"/>
      <c r="R19131" s="1333"/>
      <c r="S19131" s="669"/>
      <c r="T19131" s="669"/>
      <c r="U19131" s="669"/>
      <c r="AG19131" s="873"/>
      <c r="AN19131" s="669"/>
      <c r="IG19131" s="1009"/>
      <c r="IH19131" s="1009"/>
      <c r="II19131" s="1009"/>
      <c r="IJ19131" s="1009"/>
      <c r="IK19131" s="1009"/>
      <c r="IL19131" s="1009"/>
      <c r="IM19131" s="1009"/>
    </row>
    <row r="19132" spans="17:247" x14ac:dyDescent="0.25">
      <c r="Q19132" s="1333"/>
      <c r="R19132" s="1333"/>
      <c r="S19132" s="669"/>
      <c r="T19132" s="669"/>
      <c r="U19132" s="669"/>
      <c r="AG19132" s="873"/>
      <c r="AN19132" s="669"/>
      <c r="IG19132" s="1009"/>
      <c r="IH19132" s="1009"/>
      <c r="II19132" s="1009"/>
      <c r="IJ19132" s="1009"/>
      <c r="IK19132" s="1009"/>
      <c r="IL19132" s="1009"/>
      <c r="IM19132" s="1009"/>
    </row>
    <row r="19133" spans="17:247" x14ac:dyDescent="0.25">
      <c r="Q19133" s="1333"/>
      <c r="R19133" s="1333"/>
      <c r="S19133" s="669"/>
      <c r="T19133" s="669"/>
      <c r="U19133" s="669"/>
      <c r="AG19133" s="873"/>
      <c r="AN19133" s="669"/>
      <c r="IG19133" s="1009"/>
      <c r="IH19133" s="1009"/>
      <c r="II19133" s="1009"/>
      <c r="IJ19133" s="1009"/>
      <c r="IK19133" s="1009"/>
      <c r="IL19133" s="1009"/>
      <c r="IM19133" s="1009"/>
    </row>
    <row r="19134" spans="17:247" x14ac:dyDescent="0.25">
      <c r="Q19134" s="1333"/>
      <c r="R19134" s="1333"/>
      <c r="S19134" s="669"/>
      <c r="T19134" s="669"/>
      <c r="U19134" s="669"/>
      <c r="AG19134" s="873"/>
      <c r="AN19134" s="669"/>
      <c r="IG19134" s="1009"/>
      <c r="IH19134" s="1009"/>
      <c r="II19134" s="1009"/>
      <c r="IJ19134" s="1009"/>
      <c r="IK19134" s="1009"/>
      <c r="IL19134" s="1009"/>
      <c r="IM19134" s="1009"/>
    </row>
    <row r="19135" spans="17:247" x14ac:dyDescent="0.25">
      <c r="Q19135" s="1333"/>
      <c r="R19135" s="1333"/>
      <c r="S19135" s="669"/>
      <c r="T19135" s="669"/>
      <c r="U19135" s="669"/>
      <c r="AG19135" s="873"/>
      <c r="AN19135" s="669"/>
      <c r="IG19135" s="1009"/>
      <c r="IH19135" s="1009"/>
      <c r="II19135" s="1009"/>
      <c r="IJ19135" s="1009"/>
      <c r="IK19135" s="1009"/>
      <c r="IL19135" s="1009"/>
      <c r="IM19135" s="1009"/>
    </row>
    <row r="19136" spans="17:247" x14ac:dyDescent="0.25">
      <c r="Q19136" s="1333"/>
      <c r="R19136" s="1333"/>
      <c r="S19136" s="669"/>
      <c r="T19136" s="669"/>
      <c r="U19136" s="669"/>
      <c r="AG19136" s="873"/>
      <c r="AN19136" s="669"/>
      <c r="IG19136" s="1009"/>
      <c r="IH19136" s="1009"/>
      <c r="II19136" s="1009"/>
      <c r="IJ19136" s="1009"/>
      <c r="IK19136" s="1009"/>
      <c r="IL19136" s="1009"/>
      <c r="IM19136" s="1009"/>
    </row>
    <row r="19137" spans="17:247" x14ac:dyDescent="0.25">
      <c r="Q19137" s="1333"/>
      <c r="R19137" s="1333"/>
      <c r="S19137" s="669"/>
      <c r="T19137" s="669"/>
      <c r="U19137" s="669"/>
      <c r="AG19137" s="873"/>
      <c r="AN19137" s="669"/>
      <c r="IG19137" s="1009"/>
      <c r="IH19137" s="1009"/>
      <c r="II19137" s="1009"/>
      <c r="IJ19137" s="1009"/>
      <c r="IK19137" s="1009"/>
      <c r="IL19137" s="1009"/>
      <c r="IM19137" s="1009"/>
    </row>
    <row r="19138" spans="17:247" x14ac:dyDescent="0.25">
      <c r="Q19138" s="1333"/>
      <c r="R19138" s="1333"/>
      <c r="S19138" s="669"/>
      <c r="T19138" s="669"/>
      <c r="U19138" s="669"/>
      <c r="AG19138" s="873"/>
      <c r="AN19138" s="669"/>
      <c r="IG19138" s="1009"/>
      <c r="IH19138" s="1009"/>
      <c r="II19138" s="1009"/>
      <c r="IJ19138" s="1009"/>
      <c r="IK19138" s="1009"/>
      <c r="IL19138" s="1009"/>
      <c r="IM19138" s="1009"/>
    </row>
    <row r="19139" spans="17:247" x14ac:dyDescent="0.25">
      <c r="Q19139" s="1333"/>
      <c r="R19139" s="1333"/>
      <c r="S19139" s="669"/>
      <c r="T19139" s="669"/>
      <c r="U19139" s="669"/>
      <c r="AG19139" s="873"/>
      <c r="AN19139" s="669"/>
      <c r="IG19139" s="1009"/>
      <c r="IH19139" s="1009"/>
      <c r="II19139" s="1009"/>
      <c r="IJ19139" s="1009"/>
      <c r="IK19139" s="1009"/>
      <c r="IL19139" s="1009"/>
      <c r="IM19139" s="1009"/>
    </row>
    <row r="19140" spans="17:247" x14ac:dyDescent="0.25">
      <c r="Q19140" s="1333"/>
      <c r="R19140" s="1333"/>
      <c r="S19140" s="669"/>
      <c r="T19140" s="669"/>
      <c r="U19140" s="669"/>
      <c r="AG19140" s="873"/>
      <c r="AN19140" s="669"/>
      <c r="IG19140" s="1009"/>
      <c r="IH19140" s="1009"/>
      <c r="II19140" s="1009"/>
      <c r="IJ19140" s="1009"/>
      <c r="IK19140" s="1009"/>
      <c r="IL19140" s="1009"/>
      <c r="IM19140" s="1009"/>
    </row>
    <row r="19141" spans="17:247" x14ac:dyDescent="0.25">
      <c r="Q19141" s="1333"/>
      <c r="R19141" s="1333"/>
      <c r="S19141" s="669"/>
      <c r="T19141" s="669"/>
      <c r="U19141" s="669"/>
      <c r="AG19141" s="873"/>
      <c r="AN19141" s="669"/>
      <c r="IG19141" s="1009"/>
      <c r="IH19141" s="1009"/>
      <c r="II19141" s="1009"/>
      <c r="IJ19141" s="1009"/>
      <c r="IK19141" s="1009"/>
      <c r="IL19141" s="1009"/>
      <c r="IM19141" s="1009"/>
    </row>
    <row r="19142" spans="17:247" x14ac:dyDescent="0.25">
      <c r="Q19142" s="1333"/>
      <c r="R19142" s="1333"/>
      <c r="S19142" s="669"/>
      <c r="T19142" s="669"/>
      <c r="U19142" s="669"/>
      <c r="AG19142" s="873"/>
      <c r="AN19142" s="669"/>
      <c r="IG19142" s="1009"/>
      <c r="IH19142" s="1009"/>
      <c r="II19142" s="1009"/>
      <c r="IJ19142" s="1009"/>
      <c r="IK19142" s="1009"/>
      <c r="IL19142" s="1009"/>
      <c r="IM19142" s="1009"/>
    </row>
    <row r="19143" spans="17:247" x14ac:dyDescent="0.25">
      <c r="Q19143" s="1333"/>
      <c r="R19143" s="1333"/>
      <c r="S19143" s="669"/>
      <c r="T19143" s="669"/>
      <c r="U19143" s="669"/>
      <c r="AG19143" s="873"/>
      <c r="AN19143" s="669"/>
      <c r="IG19143" s="1009"/>
      <c r="IH19143" s="1009"/>
      <c r="II19143" s="1009"/>
      <c r="IJ19143" s="1009"/>
      <c r="IK19143" s="1009"/>
      <c r="IL19143" s="1009"/>
      <c r="IM19143" s="1009"/>
    </row>
    <row r="19144" spans="17:247" x14ac:dyDescent="0.25">
      <c r="Q19144" s="1333"/>
      <c r="R19144" s="1333"/>
      <c r="S19144" s="669"/>
      <c r="T19144" s="669"/>
      <c r="U19144" s="669"/>
      <c r="AG19144" s="873"/>
      <c r="AN19144" s="669"/>
      <c r="IG19144" s="1009"/>
      <c r="IH19144" s="1009"/>
      <c r="II19144" s="1009"/>
      <c r="IJ19144" s="1009"/>
      <c r="IK19144" s="1009"/>
      <c r="IL19144" s="1009"/>
      <c r="IM19144" s="1009"/>
    </row>
    <row r="19145" spans="17:247" x14ac:dyDescent="0.25">
      <c r="Q19145" s="1333"/>
      <c r="R19145" s="1333"/>
      <c r="S19145" s="669"/>
      <c r="T19145" s="669"/>
      <c r="U19145" s="669"/>
      <c r="AG19145" s="873"/>
      <c r="AN19145" s="669"/>
      <c r="IG19145" s="1009"/>
      <c r="IH19145" s="1009"/>
      <c r="II19145" s="1009"/>
      <c r="IJ19145" s="1009"/>
      <c r="IK19145" s="1009"/>
      <c r="IL19145" s="1009"/>
      <c r="IM19145" s="1009"/>
    </row>
    <row r="19146" spans="17:247" x14ac:dyDescent="0.25">
      <c r="Q19146" s="1333"/>
      <c r="R19146" s="1333"/>
      <c r="S19146" s="669"/>
      <c r="T19146" s="669"/>
      <c r="U19146" s="669"/>
      <c r="AG19146" s="873"/>
      <c r="AN19146" s="669"/>
      <c r="IG19146" s="1009"/>
      <c r="IH19146" s="1009"/>
      <c r="II19146" s="1009"/>
      <c r="IJ19146" s="1009"/>
      <c r="IK19146" s="1009"/>
      <c r="IL19146" s="1009"/>
      <c r="IM19146" s="1009"/>
    </row>
    <row r="19147" spans="17:247" x14ac:dyDescent="0.25">
      <c r="Q19147" s="1333"/>
      <c r="R19147" s="1333"/>
      <c r="S19147" s="669"/>
      <c r="T19147" s="669"/>
      <c r="U19147" s="669"/>
      <c r="AG19147" s="873"/>
      <c r="AN19147" s="669"/>
      <c r="IG19147" s="1009"/>
      <c r="IH19147" s="1009"/>
      <c r="II19147" s="1009"/>
      <c r="IJ19147" s="1009"/>
      <c r="IK19147" s="1009"/>
      <c r="IL19147" s="1009"/>
      <c r="IM19147" s="1009"/>
    </row>
    <row r="19148" spans="17:247" x14ac:dyDescent="0.25">
      <c r="Q19148" s="1333"/>
      <c r="R19148" s="1333"/>
      <c r="S19148" s="669"/>
      <c r="T19148" s="669"/>
      <c r="U19148" s="669"/>
      <c r="AG19148" s="873"/>
      <c r="AN19148" s="669"/>
      <c r="IG19148" s="1009"/>
      <c r="IH19148" s="1009"/>
      <c r="II19148" s="1009"/>
      <c r="IJ19148" s="1009"/>
      <c r="IK19148" s="1009"/>
      <c r="IL19148" s="1009"/>
      <c r="IM19148" s="1009"/>
    </row>
    <row r="19149" spans="17:247" x14ac:dyDescent="0.25">
      <c r="Q19149" s="1333"/>
      <c r="R19149" s="1333"/>
      <c r="S19149" s="669"/>
      <c r="T19149" s="669"/>
      <c r="U19149" s="669"/>
      <c r="AG19149" s="873"/>
      <c r="AN19149" s="669"/>
      <c r="IG19149" s="1009"/>
      <c r="IH19149" s="1009"/>
      <c r="II19149" s="1009"/>
      <c r="IJ19149" s="1009"/>
      <c r="IK19149" s="1009"/>
      <c r="IL19149" s="1009"/>
      <c r="IM19149" s="1009"/>
    </row>
    <row r="19150" spans="17:247" x14ac:dyDescent="0.25">
      <c r="Q19150" s="1333"/>
      <c r="R19150" s="1333"/>
      <c r="S19150" s="669"/>
      <c r="T19150" s="669"/>
      <c r="U19150" s="669"/>
      <c r="AG19150" s="873"/>
      <c r="AN19150" s="669"/>
      <c r="IG19150" s="1009"/>
      <c r="IH19150" s="1009"/>
      <c r="II19150" s="1009"/>
      <c r="IJ19150" s="1009"/>
      <c r="IK19150" s="1009"/>
      <c r="IL19150" s="1009"/>
      <c r="IM19150" s="1009"/>
    </row>
    <row r="19151" spans="17:247" x14ac:dyDescent="0.25">
      <c r="Q19151" s="1333"/>
      <c r="R19151" s="1333"/>
      <c r="S19151" s="669"/>
      <c r="T19151" s="669"/>
      <c r="U19151" s="669"/>
      <c r="AG19151" s="873"/>
      <c r="AN19151" s="669"/>
      <c r="IG19151" s="1009"/>
      <c r="IH19151" s="1009"/>
      <c r="II19151" s="1009"/>
      <c r="IJ19151" s="1009"/>
      <c r="IK19151" s="1009"/>
      <c r="IL19151" s="1009"/>
      <c r="IM19151" s="1009"/>
    </row>
    <row r="19152" spans="17:247" x14ac:dyDescent="0.25">
      <c r="Q19152" s="1333"/>
      <c r="R19152" s="1333"/>
      <c r="S19152" s="669"/>
      <c r="T19152" s="669"/>
      <c r="U19152" s="669"/>
      <c r="AG19152" s="873"/>
      <c r="AN19152" s="669"/>
      <c r="IG19152" s="1009"/>
      <c r="IH19152" s="1009"/>
      <c r="II19152" s="1009"/>
      <c r="IJ19152" s="1009"/>
      <c r="IK19152" s="1009"/>
      <c r="IL19152" s="1009"/>
      <c r="IM19152" s="1009"/>
    </row>
    <row r="19153" spans="17:247" x14ac:dyDescent="0.25">
      <c r="Q19153" s="1333"/>
      <c r="R19153" s="1333"/>
      <c r="S19153" s="669"/>
      <c r="T19153" s="669"/>
      <c r="U19153" s="669"/>
      <c r="AG19153" s="873"/>
      <c r="AN19153" s="669"/>
      <c r="IG19153" s="1009"/>
      <c r="IH19153" s="1009"/>
      <c r="II19153" s="1009"/>
      <c r="IJ19153" s="1009"/>
      <c r="IK19153" s="1009"/>
      <c r="IL19153" s="1009"/>
      <c r="IM19153" s="1009"/>
    </row>
    <row r="19154" spans="17:247" x14ac:dyDescent="0.25">
      <c r="Q19154" s="1333"/>
      <c r="R19154" s="1333"/>
      <c r="S19154" s="669"/>
      <c r="T19154" s="669"/>
      <c r="U19154" s="669"/>
      <c r="AG19154" s="873"/>
      <c r="AN19154" s="669"/>
      <c r="IG19154" s="1009"/>
      <c r="IH19154" s="1009"/>
      <c r="II19154" s="1009"/>
      <c r="IJ19154" s="1009"/>
      <c r="IK19154" s="1009"/>
      <c r="IL19154" s="1009"/>
      <c r="IM19154" s="1009"/>
    </row>
    <row r="19155" spans="17:247" x14ac:dyDescent="0.25">
      <c r="Q19155" s="1333"/>
      <c r="R19155" s="1333"/>
      <c r="S19155" s="669"/>
      <c r="T19155" s="669"/>
      <c r="U19155" s="669"/>
      <c r="AG19155" s="873"/>
      <c r="AN19155" s="669"/>
      <c r="IG19155" s="1009"/>
      <c r="IH19155" s="1009"/>
      <c r="II19155" s="1009"/>
      <c r="IJ19155" s="1009"/>
      <c r="IK19155" s="1009"/>
      <c r="IL19155" s="1009"/>
      <c r="IM19155" s="1009"/>
    </row>
    <row r="19156" spans="17:247" x14ac:dyDescent="0.25">
      <c r="Q19156" s="1333"/>
      <c r="R19156" s="1333"/>
      <c r="S19156" s="669"/>
      <c r="T19156" s="669"/>
      <c r="U19156" s="669"/>
      <c r="AG19156" s="873"/>
      <c r="AN19156" s="669"/>
      <c r="IG19156" s="1009"/>
      <c r="IH19156" s="1009"/>
      <c r="II19156" s="1009"/>
      <c r="IJ19156" s="1009"/>
      <c r="IK19156" s="1009"/>
      <c r="IL19156" s="1009"/>
      <c r="IM19156" s="1009"/>
    </row>
    <row r="19157" spans="17:247" x14ac:dyDescent="0.25">
      <c r="Q19157" s="1333"/>
      <c r="R19157" s="1333"/>
      <c r="S19157" s="669"/>
      <c r="T19157" s="669"/>
      <c r="U19157" s="669"/>
      <c r="AG19157" s="873"/>
      <c r="AN19157" s="669"/>
      <c r="IG19157" s="1009"/>
      <c r="IH19157" s="1009"/>
      <c r="II19157" s="1009"/>
      <c r="IJ19157" s="1009"/>
      <c r="IK19157" s="1009"/>
      <c r="IL19157" s="1009"/>
      <c r="IM19157" s="1009"/>
    </row>
    <row r="19158" spans="17:247" x14ac:dyDescent="0.25">
      <c r="Q19158" s="1333"/>
      <c r="R19158" s="1333"/>
      <c r="S19158" s="669"/>
      <c r="T19158" s="669"/>
      <c r="U19158" s="669"/>
      <c r="AG19158" s="873"/>
      <c r="AN19158" s="669"/>
      <c r="IG19158" s="1009"/>
      <c r="IH19158" s="1009"/>
      <c r="II19158" s="1009"/>
      <c r="IJ19158" s="1009"/>
      <c r="IK19158" s="1009"/>
      <c r="IL19158" s="1009"/>
      <c r="IM19158" s="1009"/>
    </row>
    <row r="19159" spans="17:247" x14ac:dyDescent="0.25">
      <c r="Q19159" s="1333"/>
      <c r="R19159" s="1333"/>
      <c r="S19159" s="669"/>
      <c r="T19159" s="669"/>
      <c r="U19159" s="669"/>
      <c r="AG19159" s="873"/>
      <c r="AN19159" s="669"/>
      <c r="IG19159" s="1009"/>
      <c r="IH19159" s="1009"/>
      <c r="II19159" s="1009"/>
      <c r="IJ19159" s="1009"/>
      <c r="IK19159" s="1009"/>
      <c r="IL19159" s="1009"/>
      <c r="IM19159" s="1009"/>
    </row>
    <row r="19160" spans="17:247" x14ac:dyDescent="0.25">
      <c r="Q19160" s="1333"/>
      <c r="R19160" s="1333"/>
      <c r="S19160" s="669"/>
      <c r="T19160" s="669"/>
      <c r="U19160" s="669"/>
      <c r="AG19160" s="873"/>
      <c r="AN19160" s="669"/>
      <c r="IG19160" s="1009"/>
      <c r="IH19160" s="1009"/>
      <c r="II19160" s="1009"/>
      <c r="IJ19160" s="1009"/>
      <c r="IK19160" s="1009"/>
      <c r="IL19160" s="1009"/>
      <c r="IM19160" s="1009"/>
    </row>
    <row r="19161" spans="17:247" x14ac:dyDescent="0.25">
      <c r="Q19161" s="1333"/>
      <c r="R19161" s="1333"/>
      <c r="S19161" s="669"/>
      <c r="T19161" s="669"/>
      <c r="U19161" s="669"/>
      <c r="AG19161" s="873"/>
      <c r="AN19161" s="669"/>
      <c r="IG19161" s="1009"/>
      <c r="IH19161" s="1009"/>
      <c r="II19161" s="1009"/>
      <c r="IJ19161" s="1009"/>
      <c r="IK19161" s="1009"/>
      <c r="IL19161" s="1009"/>
      <c r="IM19161" s="1009"/>
    </row>
    <row r="19162" spans="17:247" x14ac:dyDescent="0.25">
      <c r="Q19162" s="1333"/>
      <c r="R19162" s="1333"/>
      <c r="S19162" s="669"/>
      <c r="T19162" s="669"/>
      <c r="U19162" s="669"/>
      <c r="AG19162" s="873"/>
      <c r="AN19162" s="669"/>
      <c r="IG19162" s="1009"/>
      <c r="IH19162" s="1009"/>
      <c r="II19162" s="1009"/>
      <c r="IJ19162" s="1009"/>
      <c r="IK19162" s="1009"/>
      <c r="IL19162" s="1009"/>
      <c r="IM19162" s="1009"/>
    </row>
    <row r="19163" spans="17:247" x14ac:dyDescent="0.25">
      <c r="Q19163" s="1333"/>
      <c r="R19163" s="1333"/>
      <c r="S19163" s="669"/>
      <c r="T19163" s="669"/>
      <c r="U19163" s="669"/>
      <c r="AG19163" s="873"/>
      <c r="AN19163" s="669"/>
      <c r="IG19163" s="1009"/>
      <c r="IH19163" s="1009"/>
      <c r="II19163" s="1009"/>
      <c r="IJ19163" s="1009"/>
      <c r="IK19163" s="1009"/>
      <c r="IL19163" s="1009"/>
      <c r="IM19163" s="1009"/>
    </row>
    <row r="19164" spans="17:247" x14ac:dyDescent="0.25">
      <c r="Q19164" s="1333"/>
      <c r="R19164" s="1333"/>
      <c r="S19164" s="669"/>
      <c r="T19164" s="669"/>
      <c r="U19164" s="669"/>
      <c r="AG19164" s="873"/>
      <c r="AN19164" s="669"/>
      <c r="IG19164" s="1009"/>
      <c r="IH19164" s="1009"/>
      <c r="II19164" s="1009"/>
      <c r="IJ19164" s="1009"/>
      <c r="IK19164" s="1009"/>
      <c r="IL19164" s="1009"/>
      <c r="IM19164" s="1009"/>
    </row>
    <row r="19165" spans="17:247" x14ac:dyDescent="0.25">
      <c r="Q19165" s="1333"/>
      <c r="R19165" s="1333"/>
      <c r="S19165" s="669"/>
      <c r="T19165" s="669"/>
      <c r="U19165" s="669"/>
      <c r="AG19165" s="873"/>
      <c r="AN19165" s="669"/>
      <c r="IG19165" s="1009"/>
      <c r="IH19165" s="1009"/>
      <c r="II19165" s="1009"/>
      <c r="IJ19165" s="1009"/>
      <c r="IK19165" s="1009"/>
      <c r="IL19165" s="1009"/>
      <c r="IM19165" s="1009"/>
    </row>
    <row r="19166" spans="17:247" x14ac:dyDescent="0.25">
      <c r="Q19166" s="1333"/>
      <c r="R19166" s="1333"/>
      <c r="S19166" s="669"/>
      <c r="T19166" s="669"/>
      <c r="U19166" s="669"/>
      <c r="AG19166" s="873"/>
      <c r="AN19166" s="669"/>
      <c r="IG19166" s="1009"/>
      <c r="IH19166" s="1009"/>
      <c r="II19166" s="1009"/>
      <c r="IJ19166" s="1009"/>
      <c r="IK19166" s="1009"/>
      <c r="IL19166" s="1009"/>
      <c r="IM19166" s="1009"/>
    </row>
    <row r="19167" spans="17:247" x14ac:dyDescent="0.25">
      <c r="Q19167" s="1333"/>
      <c r="R19167" s="1333"/>
      <c r="S19167" s="669"/>
      <c r="T19167" s="669"/>
      <c r="U19167" s="669"/>
      <c r="AG19167" s="873"/>
      <c r="AN19167" s="669"/>
      <c r="IG19167" s="1009"/>
      <c r="IH19167" s="1009"/>
      <c r="II19167" s="1009"/>
      <c r="IJ19167" s="1009"/>
      <c r="IK19167" s="1009"/>
      <c r="IL19167" s="1009"/>
      <c r="IM19167" s="1009"/>
    </row>
    <row r="19168" spans="17:247" x14ac:dyDescent="0.25">
      <c r="Q19168" s="1333"/>
      <c r="R19168" s="1333"/>
      <c r="S19168" s="669"/>
      <c r="T19168" s="669"/>
      <c r="U19168" s="669"/>
      <c r="AG19168" s="873"/>
      <c r="AN19168" s="669"/>
      <c r="IG19168" s="1009"/>
      <c r="IH19168" s="1009"/>
      <c r="II19168" s="1009"/>
      <c r="IJ19168" s="1009"/>
      <c r="IK19168" s="1009"/>
      <c r="IL19168" s="1009"/>
      <c r="IM19168" s="1009"/>
    </row>
    <row r="19169" spans="17:247" x14ac:dyDescent="0.25">
      <c r="Q19169" s="1333"/>
      <c r="R19169" s="1333"/>
      <c r="S19169" s="669"/>
      <c r="T19169" s="669"/>
      <c r="U19169" s="669"/>
      <c r="AG19169" s="873"/>
      <c r="AN19169" s="669"/>
      <c r="IG19169" s="1009"/>
      <c r="IH19169" s="1009"/>
      <c r="II19169" s="1009"/>
      <c r="IJ19169" s="1009"/>
      <c r="IK19169" s="1009"/>
      <c r="IL19169" s="1009"/>
      <c r="IM19169" s="1009"/>
    </row>
    <row r="19170" spans="17:247" x14ac:dyDescent="0.25">
      <c r="Q19170" s="1333"/>
      <c r="R19170" s="1333"/>
      <c r="S19170" s="669"/>
      <c r="T19170" s="669"/>
      <c r="U19170" s="669"/>
      <c r="AG19170" s="873"/>
      <c r="AN19170" s="669"/>
      <c r="IG19170" s="1009"/>
      <c r="IH19170" s="1009"/>
      <c r="II19170" s="1009"/>
      <c r="IJ19170" s="1009"/>
      <c r="IK19170" s="1009"/>
      <c r="IL19170" s="1009"/>
      <c r="IM19170" s="1009"/>
    </row>
    <row r="19171" spans="17:247" x14ac:dyDescent="0.25">
      <c r="Q19171" s="1333"/>
      <c r="R19171" s="1333"/>
      <c r="S19171" s="669"/>
      <c r="T19171" s="669"/>
      <c r="U19171" s="669"/>
      <c r="AG19171" s="873"/>
      <c r="AN19171" s="669"/>
      <c r="IG19171" s="1009"/>
      <c r="IH19171" s="1009"/>
      <c r="II19171" s="1009"/>
      <c r="IJ19171" s="1009"/>
      <c r="IK19171" s="1009"/>
      <c r="IL19171" s="1009"/>
      <c r="IM19171" s="1009"/>
    </row>
    <row r="19172" spans="17:247" x14ac:dyDescent="0.25">
      <c r="Q19172" s="1333"/>
      <c r="R19172" s="1333"/>
      <c r="S19172" s="669"/>
      <c r="T19172" s="669"/>
      <c r="U19172" s="669"/>
      <c r="AG19172" s="873"/>
      <c r="AN19172" s="669"/>
      <c r="IG19172" s="1009"/>
      <c r="IH19172" s="1009"/>
      <c r="II19172" s="1009"/>
      <c r="IJ19172" s="1009"/>
      <c r="IK19172" s="1009"/>
      <c r="IL19172" s="1009"/>
      <c r="IM19172" s="1009"/>
    </row>
    <row r="19173" spans="17:247" x14ac:dyDescent="0.25">
      <c r="Q19173" s="1333"/>
      <c r="R19173" s="1333"/>
      <c r="S19173" s="669"/>
      <c r="T19173" s="669"/>
      <c r="U19173" s="669"/>
      <c r="AG19173" s="873"/>
      <c r="AN19173" s="669"/>
      <c r="IG19173" s="1009"/>
      <c r="IH19173" s="1009"/>
      <c r="II19173" s="1009"/>
      <c r="IJ19173" s="1009"/>
      <c r="IK19173" s="1009"/>
      <c r="IL19173" s="1009"/>
      <c r="IM19173" s="1009"/>
    </row>
    <row r="19174" spans="17:247" x14ac:dyDescent="0.25">
      <c r="Q19174" s="1333"/>
      <c r="R19174" s="1333"/>
      <c r="S19174" s="669"/>
      <c r="T19174" s="669"/>
      <c r="U19174" s="669"/>
      <c r="AG19174" s="873"/>
      <c r="AN19174" s="669"/>
      <c r="IG19174" s="1009"/>
      <c r="IH19174" s="1009"/>
      <c r="II19174" s="1009"/>
      <c r="IJ19174" s="1009"/>
      <c r="IK19174" s="1009"/>
      <c r="IL19174" s="1009"/>
      <c r="IM19174" s="1009"/>
    </row>
    <row r="19175" spans="17:247" x14ac:dyDescent="0.25">
      <c r="Q19175" s="1333"/>
      <c r="R19175" s="1333"/>
      <c r="S19175" s="669"/>
      <c r="T19175" s="669"/>
      <c r="U19175" s="669"/>
      <c r="AG19175" s="873"/>
      <c r="AN19175" s="669"/>
      <c r="IG19175" s="1009"/>
      <c r="IH19175" s="1009"/>
      <c r="II19175" s="1009"/>
      <c r="IJ19175" s="1009"/>
      <c r="IK19175" s="1009"/>
      <c r="IL19175" s="1009"/>
      <c r="IM19175" s="1009"/>
    </row>
    <row r="19176" spans="17:247" x14ac:dyDescent="0.25">
      <c r="Q19176" s="1333"/>
      <c r="R19176" s="1333"/>
      <c r="S19176" s="669"/>
      <c r="T19176" s="669"/>
      <c r="U19176" s="669"/>
      <c r="AG19176" s="873"/>
      <c r="AN19176" s="669"/>
      <c r="IG19176" s="1009"/>
      <c r="IH19176" s="1009"/>
      <c r="II19176" s="1009"/>
      <c r="IJ19176" s="1009"/>
      <c r="IK19176" s="1009"/>
      <c r="IL19176" s="1009"/>
      <c r="IM19176" s="1009"/>
    </row>
    <row r="19177" spans="17:247" x14ac:dyDescent="0.25">
      <c r="Q19177" s="1333"/>
      <c r="R19177" s="1333"/>
      <c r="S19177" s="669"/>
      <c r="T19177" s="669"/>
      <c r="U19177" s="669"/>
      <c r="AG19177" s="873"/>
      <c r="AN19177" s="669"/>
      <c r="IG19177" s="1009"/>
      <c r="IH19177" s="1009"/>
      <c r="II19177" s="1009"/>
      <c r="IJ19177" s="1009"/>
      <c r="IK19177" s="1009"/>
      <c r="IL19177" s="1009"/>
      <c r="IM19177" s="1009"/>
    </row>
    <row r="19178" spans="17:247" x14ac:dyDescent="0.25">
      <c r="Q19178" s="1333"/>
      <c r="R19178" s="1333"/>
      <c r="S19178" s="669"/>
      <c r="T19178" s="669"/>
      <c r="U19178" s="669"/>
      <c r="AG19178" s="873"/>
      <c r="AN19178" s="669"/>
      <c r="IG19178" s="1009"/>
      <c r="IH19178" s="1009"/>
      <c r="II19178" s="1009"/>
      <c r="IJ19178" s="1009"/>
      <c r="IK19178" s="1009"/>
      <c r="IL19178" s="1009"/>
      <c r="IM19178" s="1009"/>
    </row>
    <row r="19179" spans="17:247" x14ac:dyDescent="0.25">
      <c r="Q19179" s="1333"/>
      <c r="R19179" s="1333"/>
      <c r="S19179" s="669"/>
      <c r="T19179" s="669"/>
      <c r="U19179" s="669"/>
      <c r="AG19179" s="873"/>
      <c r="AN19179" s="669"/>
      <c r="IG19179" s="1009"/>
      <c r="IH19179" s="1009"/>
      <c r="II19179" s="1009"/>
      <c r="IJ19179" s="1009"/>
      <c r="IK19179" s="1009"/>
      <c r="IL19179" s="1009"/>
      <c r="IM19179" s="1009"/>
    </row>
    <row r="19180" spans="17:247" x14ac:dyDescent="0.25">
      <c r="Q19180" s="1333"/>
      <c r="R19180" s="1333"/>
      <c r="S19180" s="669"/>
      <c r="T19180" s="669"/>
      <c r="U19180" s="669"/>
      <c r="AG19180" s="873"/>
      <c r="AN19180" s="669"/>
      <c r="IG19180" s="1009"/>
      <c r="IH19180" s="1009"/>
      <c r="II19180" s="1009"/>
      <c r="IJ19180" s="1009"/>
      <c r="IK19180" s="1009"/>
      <c r="IL19180" s="1009"/>
      <c r="IM19180" s="1009"/>
    </row>
    <row r="19181" spans="17:247" x14ac:dyDescent="0.25">
      <c r="Q19181" s="1333"/>
      <c r="R19181" s="1333"/>
      <c r="S19181" s="669"/>
      <c r="T19181" s="669"/>
      <c r="U19181" s="669"/>
      <c r="AG19181" s="873"/>
      <c r="AN19181" s="669"/>
      <c r="IG19181" s="1009"/>
      <c r="IH19181" s="1009"/>
      <c r="II19181" s="1009"/>
      <c r="IJ19181" s="1009"/>
      <c r="IK19181" s="1009"/>
      <c r="IL19181" s="1009"/>
      <c r="IM19181" s="1009"/>
    </row>
    <row r="19182" spans="17:247" x14ac:dyDescent="0.25">
      <c r="Q19182" s="1333"/>
      <c r="R19182" s="1333"/>
      <c r="S19182" s="669"/>
      <c r="T19182" s="669"/>
      <c r="U19182" s="669"/>
      <c r="AG19182" s="873"/>
      <c r="AN19182" s="669"/>
      <c r="IG19182" s="1009"/>
      <c r="IH19182" s="1009"/>
      <c r="II19182" s="1009"/>
      <c r="IJ19182" s="1009"/>
      <c r="IK19182" s="1009"/>
      <c r="IL19182" s="1009"/>
      <c r="IM19182" s="1009"/>
    </row>
    <row r="19183" spans="17:247" x14ac:dyDescent="0.25">
      <c r="Q19183" s="1333"/>
      <c r="R19183" s="1333"/>
      <c r="S19183" s="669"/>
      <c r="T19183" s="669"/>
      <c r="U19183" s="669"/>
      <c r="AG19183" s="873"/>
      <c r="AN19183" s="669"/>
      <c r="IG19183" s="1009"/>
      <c r="IH19183" s="1009"/>
      <c r="II19183" s="1009"/>
      <c r="IJ19183" s="1009"/>
      <c r="IK19183" s="1009"/>
      <c r="IL19183" s="1009"/>
      <c r="IM19183" s="1009"/>
    </row>
    <row r="19184" spans="17:247" x14ac:dyDescent="0.25">
      <c r="Q19184" s="1333"/>
      <c r="R19184" s="1333"/>
      <c r="S19184" s="669"/>
      <c r="T19184" s="669"/>
      <c r="U19184" s="669"/>
      <c r="AG19184" s="873"/>
      <c r="AN19184" s="669"/>
      <c r="IG19184" s="1009"/>
      <c r="IH19184" s="1009"/>
      <c r="II19184" s="1009"/>
      <c r="IJ19184" s="1009"/>
      <c r="IK19184" s="1009"/>
      <c r="IL19184" s="1009"/>
      <c r="IM19184" s="1009"/>
    </row>
    <row r="19185" spans="17:247" x14ac:dyDescent="0.25">
      <c r="Q19185" s="1333"/>
      <c r="R19185" s="1333"/>
      <c r="S19185" s="669"/>
      <c r="T19185" s="669"/>
      <c r="U19185" s="669"/>
      <c r="AG19185" s="873"/>
      <c r="AN19185" s="669"/>
      <c r="IG19185" s="1009"/>
      <c r="IH19185" s="1009"/>
      <c r="II19185" s="1009"/>
      <c r="IJ19185" s="1009"/>
      <c r="IK19185" s="1009"/>
      <c r="IL19185" s="1009"/>
      <c r="IM19185" s="1009"/>
    </row>
    <row r="19186" spans="17:247" x14ac:dyDescent="0.25">
      <c r="Q19186" s="1333"/>
      <c r="R19186" s="1333"/>
      <c r="S19186" s="669"/>
      <c r="T19186" s="669"/>
      <c r="U19186" s="669"/>
      <c r="AG19186" s="873"/>
      <c r="AN19186" s="669"/>
      <c r="IG19186" s="1009"/>
      <c r="IH19186" s="1009"/>
      <c r="II19186" s="1009"/>
      <c r="IJ19186" s="1009"/>
      <c r="IK19186" s="1009"/>
      <c r="IL19186" s="1009"/>
      <c r="IM19186" s="1009"/>
    </row>
    <row r="19187" spans="17:247" x14ac:dyDescent="0.25">
      <c r="Q19187" s="1333"/>
      <c r="R19187" s="1333"/>
      <c r="S19187" s="669"/>
      <c r="T19187" s="669"/>
      <c r="U19187" s="669"/>
      <c r="AG19187" s="873"/>
      <c r="AN19187" s="669"/>
      <c r="IG19187" s="1009"/>
      <c r="IH19187" s="1009"/>
      <c r="II19187" s="1009"/>
      <c r="IJ19187" s="1009"/>
      <c r="IK19187" s="1009"/>
      <c r="IL19187" s="1009"/>
      <c r="IM19187" s="1009"/>
    </row>
    <row r="19188" spans="17:247" x14ac:dyDescent="0.25">
      <c r="Q19188" s="1333"/>
      <c r="R19188" s="1333"/>
      <c r="S19188" s="669"/>
      <c r="T19188" s="669"/>
      <c r="U19188" s="669"/>
      <c r="AG19188" s="873"/>
      <c r="AN19188" s="669"/>
      <c r="IG19188" s="1009"/>
      <c r="IH19188" s="1009"/>
      <c r="II19188" s="1009"/>
      <c r="IJ19188" s="1009"/>
      <c r="IK19188" s="1009"/>
      <c r="IL19188" s="1009"/>
      <c r="IM19188" s="1009"/>
    </row>
    <row r="19189" spans="17:247" x14ac:dyDescent="0.25">
      <c r="Q19189" s="1333"/>
      <c r="R19189" s="1333"/>
      <c r="S19189" s="669"/>
      <c r="T19189" s="669"/>
      <c r="U19189" s="669"/>
      <c r="AG19189" s="873"/>
      <c r="AN19189" s="669"/>
      <c r="IG19189" s="1009"/>
      <c r="IH19189" s="1009"/>
      <c r="II19189" s="1009"/>
      <c r="IJ19189" s="1009"/>
      <c r="IK19189" s="1009"/>
      <c r="IL19189" s="1009"/>
      <c r="IM19189" s="1009"/>
    </row>
    <row r="19190" spans="17:247" x14ac:dyDescent="0.25">
      <c r="Q19190" s="1333"/>
      <c r="R19190" s="1333"/>
      <c r="S19190" s="669"/>
      <c r="T19190" s="669"/>
      <c r="U19190" s="669"/>
      <c r="AG19190" s="873"/>
      <c r="AN19190" s="669"/>
      <c r="IG19190" s="1009"/>
      <c r="IH19190" s="1009"/>
      <c r="II19190" s="1009"/>
      <c r="IJ19190" s="1009"/>
      <c r="IK19190" s="1009"/>
      <c r="IL19190" s="1009"/>
      <c r="IM19190" s="1009"/>
    </row>
    <row r="19191" spans="17:247" x14ac:dyDescent="0.25">
      <c r="Q19191" s="1333"/>
      <c r="R19191" s="1333"/>
      <c r="S19191" s="669"/>
      <c r="T19191" s="669"/>
      <c r="U19191" s="669"/>
      <c r="AG19191" s="873"/>
      <c r="AN19191" s="669"/>
      <c r="IG19191" s="1009"/>
      <c r="IH19191" s="1009"/>
      <c r="II19191" s="1009"/>
      <c r="IJ19191" s="1009"/>
      <c r="IK19191" s="1009"/>
      <c r="IL19191" s="1009"/>
      <c r="IM19191" s="1009"/>
    </row>
    <row r="19192" spans="17:247" x14ac:dyDescent="0.25">
      <c r="Q19192" s="1333"/>
      <c r="R19192" s="1333"/>
      <c r="S19192" s="669"/>
      <c r="T19192" s="669"/>
      <c r="U19192" s="669"/>
      <c r="AG19192" s="873"/>
      <c r="AN19192" s="669"/>
      <c r="IG19192" s="1009"/>
      <c r="IH19192" s="1009"/>
      <c r="II19192" s="1009"/>
      <c r="IJ19192" s="1009"/>
      <c r="IK19192" s="1009"/>
      <c r="IL19192" s="1009"/>
      <c r="IM19192" s="1009"/>
    </row>
    <row r="19193" spans="17:247" x14ac:dyDescent="0.25">
      <c r="Q19193" s="1333"/>
      <c r="R19193" s="1333"/>
      <c r="S19193" s="669"/>
      <c r="T19193" s="669"/>
      <c r="U19193" s="669"/>
      <c r="AG19193" s="873"/>
      <c r="AN19193" s="669"/>
      <c r="IG19193" s="1009"/>
      <c r="IH19193" s="1009"/>
      <c r="II19193" s="1009"/>
      <c r="IJ19193" s="1009"/>
      <c r="IK19193" s="1009"/>
      <c r="IL19193" s="1009"/>
      <c r="IM19193" s="1009"/>
    </row>
    <row r="19194" spans="17:247" x14ac:dyDescent="0.25">
      <c r="Q19194" s="1333"/>
      <c r="R19194" s="1333"/>
      <c r="S19194" s="669"/>
      <c r="T19194" s="669"/>
      <c r="U19194" s="669"/>
      <c r="AG19194" s="873"/>
      <c r="AN19194" s="669"/>
      <c r="IG19194" s="1009"/>
      <c r="IH19194" s="1009"/>
      <c r="II19194" s="1009"/>
      <c r="IJ19194" s="1009"/>
      <c r="IK19194" s="1009"/>
      <c r="IL19194" s="1009"/>
      <c r="IM19194" s="1009"/>
    </row>
    <row r="19195" spans="17:247" x14ac:dyDescent="0.25">
      <c r="Q19195" s="1333"/>
      <c r="R19195" s="1333"/>
      <c r="S19195" s="669"/>
      <c r="T19195" s="669"/>
      <c r="U19195" s="669"/>
      <c r="AG19195" s="873"/>
      <c r="AN19195" s="669"/>
      <c r="IG19195" s="1009"/>
      <c r="IH19195" s="1009"/>
      <c r="II19195" s="1009"/>
      <c r="IJ19195" s="1009"/>
      <c r="IK19195" s="1009"/>
      <c r="IL19195" s="1009"/>
      <c r="IM19195" s="1009"/>
    </row>
    <row r="19196" spans="17:247" x14ac:dyDescent="0.25">
      <c r="Q19196" s="1333"/>
      <c r="R19196" s="1333"/>
      <c r="S19196" s="669"/>
      <c r="T19196" s="669"/>
      <c r="U19196" s="669"/>
      <c r="AG19196" s="873"/>
      <c r="AN19196" s="669"/>
      <c r="IG19196" s="1009"/>
      <c r="IH19196" s="1009"/>
      <c r="II19196" s="1009"/>
      <c r="IJ19196" s="1009"/>
      <c r="IK19196" s="1009"/>
      <c r="IL19196" s="1009"/>
      <c r="IM19196" s="1009"/>
    </row>
    <row r="19197" spans="17:247" x14ac:dyDescent="0.25">
      <c r="Q19197" s="1333"/>
      <c r="R19197" s="1333"/>
      <c r="S19197" s="669"/>
      <c r="T19197" s="669"/>
      <c r="U19197" s="669"/>
      <c r="AG19197" s="873"/>
      <c r="AN19197" s="669"/>
      <c r="IG19197" s="1009"/>
      <c r="IH19197" s="1009"/>
      <c r="II19197" s="1009"/>
      <c r="IJ19197" s="1009"/>
      <c r="IK19197" s="1009"/>
      <c r="IL19197" s="1009"/>
      <c r="IM19197" s="1009"/>
    </row>
    <row r="19198" spans="17:247" x14ac:dyDescent="0.25">
      <c r="Q19198" s="1333"/>
      <c r="R19198" s="1333"/>
      <c r="S19198" s="669"/>
      <c r="T19198" s="669"/>
      <c r="U19198" s="669"/>
      <c r="AG19198" s="873"/>
      <c r="AN19198" s="669"/>
      <c r="IG19198" s="1009"/>
      <c r="IH19198" s="1009"/>
      <c r="II19198" s="1009"/>
      <c r="IJ19198" s="1009"/>
      <c r="IK19198" s="1009"/>
      <c r="IL19198" s="1009"/>
      <c r="IM19198" s="1009"/>
    </row>
    <row r="19199" spans="17:247" x14ac:dyDescent="0.25">
      <c r="Q19199" s="1333"/>
      <c r="R19199" s="1333"/>
      <c r="S19199" s="669"/>
      <c r="T19199" s="669"/>
      <c r="U19199" s="669"/>
      <c r="AG19199" s="873"/>
      <c r="AN19199" s="669"/>
      <c r="IG19199" s="1009"/>
      <c r="IH19199" s="1009"/>
      <c r="II19199" s="1009"/>
      <c r="IJ19199" s="1009"/>
      <c r="IK19199" s="1009"/>
      <c r="IL19199" s="1009"/>
      <c r="IM19199" s="1009"/>
    </row>
    <row r="19200" spans="17:247" x14ac:dyDescent="0.25">
      <c r="Q19200" s="1333"/>
      <c r="R19200" s="1333"/>
      <c r="S19200" s="669"/>
      <c r="T19200" s="669"/>
      <c r="U19200" s="669"/>
      <c r="AG19200" s="873"/>
      <c r="AN19200" s="669"/>
      <c r="IG19200" s="1009"/>
      <c r="IH19200" s="1009"/>
      <c r="II19200" s="1009"/>
      <c r="IJ19200" s="1009"/>
      <c r="IK19200" s="1009"/>
      <c r="IL19200" s="1009"/>
      <c r="IM19200" s="1009"/>
    </row>
    <row r="19201" spans="17:247" x14ac:dyDescent="0.25">
      <c r="Q19201" s="1333"/>
      <c r="R19201" s="1333"/>
      <c r="S19201" s="669"/>
      <c r="T19201" s="669"/>
      <c r="U19201" s="669"/>
      <c r="AG19201" s="873"/>
      <c r="AN19201" s="669"/>
      <c r="IG19201" s="1009"/>
      <c r="IH19201" s="1009"/>
      <c r="II19201" s="1009"/>
      <c r="IJ19201" s="1009"/>
      <c r="IK19201" s="1009"/>
      <c r="IL19201" s="1009"/>
      <c r="IM19201" s="1009"/>
    </row>
    <row r="19202" spans="17:247" x14ac:dyDescent="0.25">
      <c r="Q19202" s="1333"/>
      <c r="R19202" s="1333"/>
      <c r="S19202" s="669"/>
      <c r="T19202" s="669"/>
      <c r="U19202" s="669"/>
      <c r="AG19202" s="873"/>
      <c r="AN19202" s="669"/>
      <c r="IG19202" s="1009"/>
      <c r="IH19202" s="1009"/>
      <c r="II19202" s="1009"/>
      <c r="IJ19202" s="1009"/>
      <c r="IK19202" s="1009"/>
      <c r="IL19202" s="1009"/>
      <c r="IM19202" s="1009"/>
    </row>
    <row r="19203" spans="17:247" x14ac:dyDescent="0.25">
      <c r="Q19203" s="1333"/>
      <c r="R19203" s="1333"/>
      <c r="S19203" s="669"/>
      <c r="T19203" s="669"/>
      <c r="U19203" s="669"/>
      <c r="AG19203" s="873"/>
      <c r="AN19203" s="669"/>
      <c r="IG19203" s="1009"/>
      <c r="IH19203" s="1009"/>
      <c r="II19203" s="1009"/>
      <c r="IJ19203" s="1009"/>
      <c r="IK19203" s="1009"/>
      <c r="IL19203" s="1009"/>
      <c r="IM19203" s="1009"/>
    </row>
    <row r="19204" spans="17:247" x14ac:dyDescent="0.25">
      <c r="Q19204" s="1333"/>
      <c r="R19204" s="1333"/>
      <c r="S19204" s="669"/>
      <c r="T19204" s="669"/>
      <c r="U19204" s="669"/>
      <c r="AG19204" s="873"/>
      <c r="AN19204" s="669"/>
      <c r="IG19204" s="1009"/>
      <c r="IH19204" s="1009"/>
      <c r="II19204" s="1009"/>
      <c r="IJ19204" s="1009"/>
      <c r="IK19204" s="1009"/>
      <c r="IL19204" s="1009"/>
      <c r="IM19204" s="1009"/>
    </row>
    <row r="19205" spans="17:247" x14ac:dyDescent="0.25">
      <c r="Q19205" s="1333"/>
      <c r="R19205" s="1333"/>
      <c r="S19205" s="669"/>
      <c r="T19205" s="669"/>
      <c r="U19205" s="669"/>
      <c r="AG19205" s="873"/>
      <c r="AN19205" s="669"/>
      <c r="IG19205" s="1009"/>
      <c r="IH19205" s="1009"/>
      <c r="II19205" s="1009"/>
      <c r="IJ19205" s="1009"/>
      <c r="IK19205" s="1009"/>
      <c r="IL19205" s="1009"/>
      <c r="IM19205" s="1009"/>
    </row>
    <row r="19206" spans="17:247" x14ac:dyDescent="0.25">
      <c r="Q19206" s="1333"/>
      <c r="R19206" s="1333"/>
      <c r="S19206" s="669"/>
      <c r="T19206" s="669"/>
      <c r="U19206" s="669"/>
      <c r="AG19206" s="873"/>
      <c r="AN19206" s="669"/>
      <c r="IG19206" s="1009"/>
      <c r="IH19206" s="1009"/>
      <c r="II19206" s="1009"/>
      <c r="IJ19206" s="1009"/>
      <c r="IK19206" s="1009"/>
      <c r="IL19206" s="1009"/>
      <c r="IM19206" s="1009"/>
    </row>
    <row r="19207" spans="17:247" x14ac:dyDescent="0.25">
      <c r="Q19207" s="1333"/>
      <c r="R19207" s="1333"/>
      <c r="S19207" s="669"/>
      <c r="T19207" s="669"/>
      <c r="U19207" s="669"/>
      <c r="AG19207" s="873"/>
      <c r="AN19207" s="669"/>
      <c r="IG19207" s="1009"/>
      <c r="IH19207" s="1009"/>
      <c r="II19207" s="1009"/>
      <c r="IJ19207" s="1009"/>
      <c r="IK19207" s="1009"/>
      <c r="IL19207" s="1009"/>
      <c r="IM19207" s="1009"/>
    </row>
    <row r="19208" spans="17:247" x14ac:dyDescent="0.25">
      <c r="Q19208" s="1333"/>
      <c r="R19208" s="1333"/>
      <c r="S19208" s="669"/>
      <c r="T19208" s="669"/>
      <c r="U19208" s="669"/>
      <c r="AG19208" s="873"/>
      <c r="AN19208" s="669"/>
      <c r="IG19208" s="1009"/>
      <c r="IH19208" s="1009"/>
      <c r="II19208" s="1009"/>
      <c r="IJ19208" s="1009"/>
      <c r="IK19208" s="1009"/>
      <c r="IL19208" s="1009"/>
      <c r="IM19208" s="1009"/>
    </row>
    <row r="19209" spans="17:247" x14ac:dyDescent="0.25">
      <c r="Q19209" s="1333"/>
      <c r="R19209" s="1333"/>
      <c r="S19209" s="669"/>
      <c r="T19209" s="669"/>
      <c r="U19209" s="669"/>
      <c r="AG19209" s="873"/>
      <c r="AN19209" s="669"/>
      <c r="IG19209" s="1009"/>
      <c r="IH19209" s="1009"/>
      <c r="II19209" s="1009"/>
      <c r="IJ19209" s="1009"/>
      <c r="IK19209" s="1009"/>
      <c r="IL19209" s="1009"/>
      <c r="IM19209" s="1009"/>
    </row>
    <row r="19210" spans="17:247" x14ac:dyDescent="0.25">
      <c r="Q19210" s="1333"/>
      <c r="R19210" s="1333"/>
      <c r="S19210" s="669"/>
      <c r="T19210" s="669"/>
      <c r="U19210" s="669"/>
      <c r="AG19210" s="873"/>
      <c r="AN19210" s="669"/>
      <c r="IG19210" s="1009"/>
      <c r="IH19210" s="1009"/>
      <c r="II19210" s="1009"/>
      <c r="IJ19210" s="1009"/>
      <c r="IK19210" s="1009"/>
      <c r="IL19210" s="1009"/>
      <c r="IM19210" s="1009"/>
    </row>
    <row r="19211" spans="17:247" x14ac:dyDescent="0.25">
      <c r="Q19211" s="1333"/>
      <c r="R19211" s="1333"/>
      <c r="S19211" s="669"/>
      <c r="T19211" s="669"/>
      <c r="U19211" s="669"/>
      <c r="AG19211" s="873"/>
      <c r="AN19211" s="669"/>
      <c r="IG19211" s="1009"/>
      <c r="IH19211" s="1009"/>
      <c r="II19211" s="1009"/>
      <c r="IJ19211" s="1009"/>
      <c r="IK19211" s="1009"/>
      <c r="IL19211" s="1009"/>
      <c r="IM19211" s="1009"/>
    </row>
    <row r="19212" spans="17:247" x14ac:dyDescent="0.25">
      <c r="Q19212" s="1333"/>
      <c r="R19212" s="1333"/>
      <c r="S19212" s="669"/>
      <c r="T19212" s="669"/>
      <c r="U19212" s="669"/>
      <c r="AG19212" s="873"/>
      <c r="AN19212" s="669"/>
      <c r="IG19212" s="1009"/>
      <c r="IH19212" s="1009"/>
      <c r="II19212" s="1009"/>
      <c r="IJ19212" s="1009"/>
      <c r="IK19212" s="1009"/>
      <c r="IL19212" s="1009"/>
      <c r="IM19212" s="1009"/>
    </row>
    <row r="19213" spans="17:247" x14ac:dyDescent="0.25">
      <c r="Q19213" s="1333"/>
      <c r="R19213" s="1333"/>
      <c r="S19213" s="669"/>
      <c r="T19213" s="669"/>
      <c r="U19213" s="669"/>
      <c r="AG19213" s="873"/>
      <c r="AN19213" s="669"/>
      <c r="IG19213" s="1009"/>
      <c r="IH19213" s="1009"/>
      <c r="II19213" s="1009"/>
      <c r="IJ19213" s="1009"/>
      <c r="IK19213" s="1009"/>
      <c r="IL19213" s="1009"/>
      <c r="IM19213" s="1009"/>
    </row>
    <row r="19214" spans="17:247" x14ac:dyDescent="0.25">
      <c r="Q19214" s="1333"/>
      <c r="R19214" s="1333"/>
      <c r="S19214" s="669"/>
      <c r="T19214" s="669"/>
      <c r="U19214" s="669"/>
      <c r="AG19214" s="873"/>
      <c r="AN19214" s="669"/>
      <c r="IG19214" s="1009"/>
      <c r="IH19214" s="1009"/>
      <c r="II19214" s="1009"/>
      <c r="IJ19214" s="1009"/>
      <c r="IK19214" s="1009"/>
      <c r="IL19214" s="1009"/>
      <c r="IM19214" s="1009"/>
    </row>
    <row r="19215" spans="17:247" x14ac:dyDescent="0.25">
      <c r="Q19215" s="1333"/>
      <c r="R19215" s="1333"/>
      <c r="S19215" s="669"/>
      <c r="T19215" s="669"/>
      <c r="U19215" s="669"/>
      <c r="AG19215" s="873"/>
      <c r="AN19215" s="669"/>
      <c r="IG19215" s="1009"/>
      <c r="IH19215" s="1009"/>
      <c r="II19215" s="1009"/>
      <c r="IJ19215" s="1009"/>
      <c r="IK19215" s="1009"/>
      <c r="IL19215" s="1009"/>
      <c r="IM19215" s="1009"/>
    </row>
    <row r="19216" spans="17:247" x14ac:dyDescent="0.25">
      <c r="Q19216" s="1333"/>
      <c r="R19216" s="1333"/>
      <c r="S19216" s="669"/>
      <c r="T19216" s="669"/>
      <c r="U19216" s="669"/>
      <c r="AG19216" s="873"/>
      <c r="AN19216" s="669"/>
      <c r="IG19216" s="1009"/>
      <c r="IH19216" s="1009"/>
      <c r="II19216" s="1009"/>
      <c r="IJ19216" s="1009"/>
      <c r="IK19216" s="1009"/>
      <c r="IL19216" s="1009"/>
      <c r="IM19216" s="1009"/>
    </row>
    <row r="19217" spans="17:247" x14ac:dyDescent="0.25">
      <c r="Q19217" s="1333"/>
      <c r="R19217" s="1333"/>
      <c r="S19217" s="669"/>
      <c r="T19217" s="669"/>
      <c r="U19217" s="669"/>
      <c r="AG19217" s="873"/>
      <c r="AN19217" s="669"/>
      <c r="IG19217" s="1009"/>
      <c r="IH19217" s="1009"/>
      <c r="II19217" s="1009"/>
      <c r="IJ19217" s="1009"/>
      <c r="IK19217" s="1009"/>
      <c r="IL19217" s="1009"/>
      <c r="IM19217" s="1009"/>
    </row>
    <row r="19218" spans="17:247" x14ac:dyDescent="0.25">
      <c r="Q19218" s="1333"/>
      <c r="R19218" s="1333"/>
      <c r="S19218" s="669"/>
      <c r="T19218" s="669"/>
      <c r="U19218" s="669"/>
      <c r="AG19218" s="873"/>
      <c r="AN19218" s="669"/>
      <c r="IG19218" s="1009"/>
      <c r="IH19218" s="1009"/>
      <c r="II19218" s="1009"/>
      <c r="IJ19218" s="1009"/>
      <c r="IK19218" s="1009"/>
      <c r="IL19218" s="1009"/>
      <c r="IM19218" s="1009"/>
    </row>
    <row r="19219" spans="17:247" x14ac:dyDescent="0.25">
      <c r="Q19219" s="1333"/>
      <c r="R19219" s="1333"/>
      <c r="S19219" s="669"/>
      <c r="T19219" s="669"/>
      <c r="U19219" s="669"/>
      <c r="AG19219" s="873"/>
      <c r="AN19219" s="669"/>
      <c r="IG19219" s="1009"/>
      <c r="IH19219" s="1009"/>
      <c r="II19219" s="1009"/>
      <c r="IJ19219" s="1009"/>
      <c r="IK19219" s="1009"/>
      <c r="IL19219" s="1009"/>
      <c r="IM19219" s="1009"/>
    </row>
    <row r="19220" spans="17:247" x14ac:dyDescent="0.25">
      <c r="Q19220" s="1333"/>
      <c r="R19220" s="1333"/>
      <c r="S19220" s="669"/>
      <c r="T19220" s="669"/>
      <c r="U19220" s="669"/>
      <c r="AG19220" s="873"/>
      <c r="AN19220" s="669"/>
      <c r="IG19220" s="1009"/>
      <c r="IH19220" s="1009"/>
      <c r="II19220" s="1009"/>
      <c r="IJ19220" s="1009"/>
      <c r="IK19220" s="1009"/>
      <c r="IL19220" s="1009"/>
      <c r="IM19220" s="1009"/>
    </row>
    <row r="19221" spans="17:247" x14ac:dyDescent="0.25">
      <c r="Q19221" s="1333"/>
      <c r="R19221" s="1333"/>
      <c r="S19221" s="669"/>
      <c r="T19221" s="669"/>
      <c r="U19221" s="669"/>
      <c r="AG19221" s="873"/>
      <c r="AN19221" s="669"/>
      <c r="IG19221" s="1009"/>
      <c r="IH19221" s="1009"/>
      <c r="II19221" s="1009"/>
      <c r="IJ19221" s="1009"/>
      <c r="IK19221" s="1009"/>
      <c r="IL19221" s="1009"/>
      <c r="IM19221" s="1009"/>
    </row>
    <row r="19222" spans="17:247" x14ac:dyDescent="0.25">
      <c r="Q19222" s="1333"/>
      <c r="R19222" s="1333"/>
      <c r="S19222" s="669"/>
      <c r="T19222" s="669"/>
      <c r="U19222" s="669"/>
      <c r="AG19222" s="873"/>
      <c r="AN19222" s="669"/>
      <c r="IG19222" s="1009"/>
      <c r="IH19222" s="1009"/>
      <c r="II19222" s="1009"/>
      <c r="IJ19222" s="1009"/>
      <c r="IK19222" s="1009"/>
      <c r="IL19222" s="1009"/>
      <c r="IM19222" s="1009"/>
    </row>
    <row r="19223" spans="17:247" x14ac:dyDescent="0.25">
      <c r="Q19223" s="1333"/>
      <c r="R19223" s="1333"/>
      <c r="S19223" s="669"/>
      <c r="T19223" s="669"/>
      <c r="U19223" s="669"/>
      <c r="AG19223" s="873"/>
      <c r="AN19223" s="669"/>
      <c r="IG19223" s="1009"/>
      <c r="IH19223" s="1009"/>
      <c r="II19223" s="1009"/>
      <c r="IJ19223" s="1009"/>
      <c r="IK19223" s="1009"/>
      <c r="IL19223" s="1009"/>
      <c r="IM19223" s="1009"/>
    </row>
    <row r="19224" spans="17:247" x14ac:dyDescent="0.25">
      <c r="Q19224" s="1333"/>
      <c r="R19224" s="1333"/>
      <c r="S19224" s="669"/>
      <c r="T19224" s="669"/>
      <c r="U19224" s="669"/>
      <c r="AG19224" s="873"/>
      <c r="AN19224" s="669"/>
      <c r="IG19224" s="1009"/>
      <c r="IH19224" s="1009"/>
      <c r="II19224" s="1009"/>
      <c r="IJ19224" s="1009"/>
      <c r="IK19224" s="1009"/>
      <c r="IL19224" s="1009"/>
      <c r="IM19224" s="1009"/>
    </row>
    <row r="19225" spans="17:247" x14ac:dyDescent="0.25">
      <c r="Q19225" s="1333"/>
      <c r="R19225" s="1333"/>
      <c r="S19225" s="669"/>
      <c r="T19225" s="669"/>
      <c r="U19225" s="669"/>
      <c r="AG19225" s="873"/>
      <c r="AN19225" s="669"/>
      <c r="IG19225" s="1009"/>
      <c r="IH19225" s="1009"/>
      <c r="II19225" s="1009"/>
      <c r="IJ19225" s="1009"/>
      <c r="IK19225" s="1009"/>
      <c r="IL19225" s="1009"/>
      <c r="IM19225" s="1009"/>
    </row>
    <row r="19226" spans="17:247" x14ac:dyDescent="0.25">
      <c r="Q19226" s="1333"/>
      <c r="R19226" s="1333"/>
      <c r="S19226" s="669"/>
      <c r="T19226" s="669"/>
      <c r="U19226" s="669"/>
      <c r="AG19226" s="873"/>
      <c r="AN19226" s="669"/>
      <c r="IG19226" s="1009"/>
      <c r="IH19226" s="1009"/>
      <c r="II19226" s="1009"/>
      <c r="IJ19226" s="1009"/>
      <c r="IK19226" s="1009"/>
      <c r="IL19226" s="1009"/>
      <c r="IM19226" s="1009"/>
    </row>
    <row r="19227" spans="17:247" x14ac:dyDescent="0.25">
      <c r="Q19227" s="1333"/>
      <c r="R19227" s="1333"/>
      <c r="S19227" s="669"/>
      <c r="T19227" s="669"/>
      <c r="U19227" s="669"/>
      <c r="AG19227" s="873"/>
      <c r="AN19227" s="669"/>
      <c r="IG19227" s="1009"/>
      <c r="IH19227" s="1009"/>
      <c r="II19227" s="1009"/>
      <c r="IJ19227" s="1009"/>
      <c r="IK19227" s="1009"/>
      <c r="IL19227" s="1009"/>
      <c r="IM19227" s="1009"/>
    </row>
    <row r="19228" spans="17:247" x14ac:dyDescent="0.25">
      <c r="Q19228" s="1333"/>
      <c r="R19228" s="1333"/>
      <c r="S19228" s="669"/>
      <c r="T19228" s="669"/>
      <c r="U19228" s="669"/>
      <c r="AG19228" s="873"/>
      <c r="AN19228" s="669"/>
      <c r="IG19228" s="1009"/>
      <c r="IH19228" s="1009"/>
      <c r="II19228" s="1009"/>
      <c r="IJ19228" s="1009"/>
      <c r="IK19228" s="1009"/>
      <c r="IL19228" s="1009"/>
      <c r="IM19228" s="1009"/>
    </row>
    <row r="19229" spans="17:247" x14ac:dyDescent="0.25">
      <c r="Q19229" s="1333"/>
      <c r="R19229" s="1333"/>
      <c r="S19229" s="669"/>
      <c r="T19229" s="669"/>
      <c r="U19229" s="669"/>
      <c r="AG19229" s="873"/>
      <c r="AN19229" s="669"/>
      <c r="IG19229" s="1009"/>
      <c r="IH19229" s="1009"/>
      <c r="II19229" s="1009"/>
      <c r="IJ19229" s="1009"/>
      <c r="IK19229" s="1009"/>
      <c r="IL19229" s="1009"/>
      <c r="IM19229" s="1009"/>
    </row>
    <row r="19230" spans="17:247" x14ac:dyDescent="0.25">
      <c r="Q19230" s="1333"/>
      <c r="R19230" s="1333"/>
      <c r="S19230" s="669"/>
      <c r="T19230" s="669"/>
      <c r="U19230" s="669"/>
      <c r="AG19230" s="873"/>
      <c r="AN19230" s="669"/>
      <c r="IG19230" s="1009"/>
      <c r="IH19230" s="1009"/>
      <c r="II19230" s="1009"/>
      <c r="IJ19230" s="1009"/>
      <c r="IK19230" s="1009"/>
      <c r="IL19230" s="1009"/>
      <c r="IM19230" s="1009"/>
    </row>
    <row r="19231" spans="17:247" x14ac:dyDescent="0.25">
      <c r="Q19231" s="1333"/>
      <c r="R19231" s="1333"/>
      <c r="S19231" s="669"/>
      <c r="T19231" s="669"/>
      <c r="U19231" s="669"/>
      <c r="AG19231" s="873"/>
      <c r="AN19231" s="669"/>
      <c r="IG19231" s="1009"/>
      <c r="IH19231" s="1009"/>
      <c r="II19231" s="1009"/>
      <c r="IJ19231" s="1009"/>
      <c r="IK19231" s="1009"/>
      <c r="IL19231" s="1009"/>
      <c r="IM19231" s="1009"/>
    </row>
    <row r="19232" spans="17:247" x14ac:dyDescent="0.25">
      <c r="Q19232" s="1333"/>
      <c r="R19232" s="1333"/>
      <c r="S19232" s="669"/>
      <c r="T19232" s="669"/>
      <c r="U19232" s="669"/>
      <c r="AG19232" s="873"/>
      <c r="AN19232" s="669"/>
      <c r="IG19232" s="1009"/>
      <c r="IH19232" s="1009"/>
      <c r="II19232" s="1009"/>
      <c r="IJ19232" s="1009"/>
      <c r="IK19232" s="1009"/>
      <c r="IL19232" s="1009"/>
      <c r="IM19232" s="1009"/>
    </row>
    <row r="19233" spans="17:247" x14ac:dyDescent="0.25">
      <c r="Q19233" s="1333"/>
      <c r="R19233" s="1333"/>
      <c r="S19233" s="669"/>
      <c r="T19233" s="669"/>
      <c r="U19233" s="669"/>
      <c r="AG19233" s="873"/>
      <c r="AN19233" s="669"/>
      <c r="IG19233" s="1009"/>
      <c r="IH19233" s="1009"/>
      <c r="II19233" s="1009"/>
      <c r="IJ19233" s="1009"/>
      <c r="IK19233" s="1009"/>
      <c r="IL19233" s="1009"/>
      <c r="IM19233" s="1009"/>
    </row>
    <row r="19234" spans="17:247" x14ac:dyDescent="0.25">
      <c r="Q19234" s="1333"/>
      <c r="R19234" s="1333"/>
      <c r="S19234" s="669"/>
      <c r="T19234" s="669"/>
      <c r="U19234" s="669"/>
      <c r="AG19234" s="873"/>
      <c r="AN19234" s="669"/>
      <c r="IG19234" s="1009"/>
      <c r="IH19234" s="1009"/>
      <c r="II19234" s="1009"/>
      <c r="IJ19234" s="1009"/>
      <c r="IK19234" s="1009"/>
      <c r="IL19234" s="1009"/>
      <c r="IM19234" s="1009"/>
    </row>
    <row r="19235" spans="17:247" x14ac:dyDescent="0.25">
      <c r="Q19235" s="1333"/>
      <c r="R19235" s="1333"/>
      <c r="S19235" s="669"/>
      <c r="T19235" s="669"/>
      <c r="U19235" s="669"/>
      <c r="AG19235" s="873"/>
      <c r="AN19235" s="669"/>
      <c r="IG19235" s="1009"/>
      <c r="IH19235" s="1009"/>
      <c r="II19235" s="1009"/>
      <c r="IJ19235" s="1009"/>
      <c r="IK19235" s="1009"/>
      <c r="IL19235" s="1009"/>
      <c r="IM19235" s="1009"/>
    </row>
    <row r="19236" spans="17:247" x14ac:dyDescent="0.25">
      <c r="Q19236" s="1333"/>
      <c r="R19236" s="1333"/>
      <c r="S19236" s="669"/>
      <c r="T19236" s="669"/>
      <c r="U19236" s="669"/>
      <c r="AG19236" s="873"/>
      <c r="AN19236" s="669"/>
      <c r="IG19236" s="1009"/>
      <c r="IH19236" s="1009"/>
      <c r="II19236" s="1009"/>
      <c r="IJ19236" s="1009"/>
      <c r="IK19236" s="1009"/>
      <c r="IL19236" s="1009"/>
      <c r="IM19236" s="1009"/>
    </row>
    <row r="19237" spans="17:247" x14ac:dyDescent="0.25">
      <c r="Q19237" s="1333"/>
      <c r="R19237" s="1333"/>
      <c r="S19237" s="669"/>
      <c r="T19237" s="669"/>
      <c r="U19237" s="669"/>
      <c r="AG19237" s="873"/>
      <c r="AN19237" s="669"/>
      <c r="IG19237" s="1009"/>
      <c r="IH19237" s="1009"/>
      <c r="II19237" s="1009"/>
      <c r="IJ19237" s="1009"/>
      <c r="IK19237" s="1009"/>
      <c r="IL19237" s="1009"/>
      <c r="IM19237" s="1009"/>
    </row>
    <row r="19238" spans="17:247" x14ac:dyDescent="0.25">
      <c r="Q19238" s="1333"/>
      <c r="R19238" s="1333"/>
      <c r="S19238" s="669"/>
      <c r="T19238" s="669"/>
      <c r="U19238" s="669"/>
      <c r="AG19238" s="873"/>
      <c r="AN19238" s="669"/>
      <c r="IG19238" s="1009"/>
      <c r="IH19238" s="1009"/>
      <c r="II19238" s="1009"/>
      <c r="IJ19238" s="1009"/>
      <c r="IK19238" s="1009"/>
      <c r="IL19238" s="1009"/>
      <c r="IM19238" s="1009"/>
    </row>
    <row r="19239" spans="17:247" x14ac:dyDescent="0.25">
      <c r="Q19239" s="1333"/>
      <c r="R19239" s="1333"/>
      <c r="S19239" s="669"/>
      <c r="T19239" s="669"/>
      <c r="U19239" s="669"/>
      <c r="AG19239" s="873"/>
      <c r="AN19239" s="669"/>
      <c r="IG19239" s="1009"/>
      <c r="IH19239" s="1009"/>
      <c r="II19239" s="1009"/>
      <c r="IJ19239" s="1009"/>
      <c r="IK19239" s="1009"/>
      <c r="IL19239" s="1009"/>
      <c r="IM19239" s="1009"/>
    </row>
    <row r="19240" spans="17:247" x14ac:dyDescent="0.25">
      <c r="Q19240" s="1333"/>
      <c r="R19240" s="1333"/>
      <c r="S19240" s="669"/>
      <c r="T19240" s="669"/>
      <c r="U19240" s="669"/>
      <c r="AG19240" s="873"/>
      <c r="AN19240" s="669"/>
      <c r="IG19240" s="1009"/>
      <c r="IH19240" s="1009"/>
      <c r="II19240" s="1009"/>
      <c r="IJ19240" s="1009"/>
      <c r="IK19240" s="1009"/>
      <c r="IL19240" s="1009"/>
      <c r="IM19240" s="1009"/>
    </row>
    <row r="19241" spans="17:247" x14ac:dyDescent="0.25">
      <c r="Q19241" s="1333"/>
      <c r="R19241" s="1333"/>
      <c r="S19241" s="669"/>
      <c r="T19241" s="669"/>
      <c r="U19241" s="669"/>
      <c r="AG19241" s="873"/>
      <c r="AN19241" s="669"/>
      <c r="IG19241" s="1009"/>
      <c r="IH19241" s="1009"/>
      <c r="II19241" s="1009"/>
      <c r="IJ19241" s="1009"/>
      <c r="IK19241" s="1009"/>
      <c r="IL19241" s="1009"/>
      <c r="IM19241" s="1009"/>
    </row>
    <row r="19242" spans="17:247" x14ac:dyDescent="0.25">
      <c r="Q19242" s="1333"/>
      <c r="R19242" s="1333"/>
      <c r="S19242" s="669"/>
      <c r="T19242" s="669"/>
      <c r="U19242" s="669"/>
      <c r="AG19242" s="873"/>
      <c r="AN19242" s="669"/>
      <c r="IG19242" s="1009"/>
      <c r="IH19242" s="1009"/>
      <c r="II19242" s="1009"/>
      <c r="IJ19242" s="1009"/>
      <c r="IK19242" s="1009"/>
      <c r="IL19242" s="1009"/>
      <c r="IM19242" s="1009"/>
    </row>
    <row r="19243" spans="17:247" x14ac:dyDescent="0.25">
      <c r="Q19243" s="1333"/>
      <c r="R19243" s="1333"/>
      <c r="S19243" s="669"/>
      <c r="T19243" s="669"/>
      <c r="U19243" s="669"/>
      <c r="AG19243" s="873"/>
      <c r="AN19243" s="669"/>
      <c r="IG19243" s="1009"/>
      <c r="IH19243" s="1009"/>
      <c r="II19243" s="1009"/>
      <c r="IJ19243" s="1009"/>
      <c r="IK19243" s="1009"/>
      <c r="IL19243" s="1009"/>
      <c r="IM19243" s="1009"/>
    </row>
    <row r="19244" spans="17:247" x14ac:dyDescent="0.25">
      <c r="Q19244" s="1333"/>
      <c r="R19244" s="1333"/>
      <c r="S19244" s="669"/>
      <c r="T19244" s="669"/>
      <c r="U19244" s="669"/>
      <c r="AG19244" s="873"/>
      <c r="AN19244" s="669"/>
      <c r="IG19244" s="1009"/>
      <c r="IH19244" s="1009"/>
      <c r="II19244" s="1009"/>
      <c r="IJ19244" s="1009"/>
      <c r="IK19244" s="1009"/>
      <c r="IL19244" s="1009"/>
      <c r="IM19244" s="1009"/>
    </row>
    <row r="19245" spans="17:247" x14ac:dyDescent="0.25">
      <c r="Q19245" s="1333"/>
      <c r="R19245" s="1333"/>
      <c r="S19245" s="669"/>
      <c r="T19245" s="669"/>
      <c r="U19245" s="669"/>
      <c r="AG19245" s="873"/>
      <c r="AN19245" s="669"/>
      <c r="IG19245" s="1009"/>
      <c r="IH19245" s="1009"/>
      <c r="II19245" s="1009"/>
      <c r="IJ19245" s="1009"/>
      <c r="IK19245" s="1009"/>
      <c r="IL19245" s="1009"/>
      <c r="IM19245" s="1009"/>
    </row>
    <row r="19246" spans="17:247" x14ac:dyDescent="0.25">
      <c r="Q19246" s="1333"/>
      <c r="R19246" s="1333"/>
      <c r="S19246" s="669"/>
      <c r="T19246" s="669"/>
      <c r="U19246" s="669"/>
      <c r="AG19246" s="873"/>
      <c r="AN19246" s="669"/>
      <c r="IG19246" s="1009"/>
      <c r="IH19246" s="1009"/>
      <c r="II19246" s="1009"/>
      <c r="IJ19246" s="1009"/>
      <c r="IK19246" s="1009"/>
      <c r="IL19246" s="1009"/>
      <c r="IM19246" s="1009"/>
    </row>
    <row r="19247" spans="17:247" x14ac:dyDescent="0.25">
      <c r="Q19247" s="1333"/>
      <c r="R19247" s="1333"/>
      <c r="S19247" s="669"/>
      <c r="T19247" s="669"/>
      <c r="U19247" s="669"/>
      <c r="AG19247" s="873"/>
      <c r="AN19247" s="669"/>
      <c r="IG19247" s="1009"/>
      <c r="IH19247" s="1009"/>
      <c r="II19247" s="1009"/>
      <c r="IJ19247" s="1009"/>
      <c r="IK19247" s="1009"/>
      <c r="IL19247" s="1009"/>
      <c r="IM19247" s="1009"/>
    </row>
    <row r="19248" spans="17:247" x14ac:dyDescent="0.25">
      <c r="Q19248" s="1333"/>
      <c r="R19248" s="1333"/>
      <c r="S19248" s="669"/>
      <c r="T19248" s="669"/>
      <c r="U19248" s="669"/>
      <c r="AG19248" s="873"/>
      <c r="AN19248" s="669"/>
      <c r="IG19248" s="1009"/>
      <c r="IH19248" s="1009"/>
      <c r="II19248" s="1009"/>
      <c r="IJ19248" s="1009"/>
      <c r="IK19248" s="1009"/>
      <c r="IL19248" s="1009"/>
      <c r="IM19248" s="1009"/>
    </row>
    <row r="19249" spans="17:247" x14ac:dyDescent="0.25">
      <c r="Q19249" s="1333"/>
      <c r="R19249" s="1333"/>
      <c r="S19249" s="669"/>
      <c r="T19249" s="669"/>
      <c r="U19249" s="669"/>
      <c r="AG19249" s="873"/>
      <c r="AN19249" s="669"/>
      <c r="IG19249" s="1009"/>
      <c r="IH19249" s="1009"/>
      <c r="II19249" s="1009"/>
      <c r="IJ19249" s="1009"/>
      <c r="IK19249" s="1009"/>
      <c r="IL19249" s="1009"/>
      <c r="IM19249" s="1009"/>
    </row>
    <row r="19250" spans="17:247" x14ac:dyDescent="0.25">
      <c r="Q19250" s="1333"/>
      <c r="R19250" s="1333"/>
      <c r="S19250" s="669"/>
      <c r="T19250" s="669"/>
      <c r="U19250" s="669"/>
      <c r="AG19250" s="873"/>
      <c r="AN19250" s="669"/>
      <c r="IG19250" s="1009"/>
      <c r="IH19250" s="1009"/>
      <c r="II19250" s="1009"/>
      <c r="IJ19250" s="1009"/>
      <c r="IK19250" s="1009"/>
      <c r="IL19250" s="1009"/>
      <c r="IM19250" s="1009"/>
    </row>
    <row r="19251" spans="17:247" x14ac:dyDescent="0.25">
      <c r="Q19251" s="1333"/>
      <c r="R19251" s="1333"/>
      <c r="S19251" s="669"/>
      <c r="T19251" s="669"/>
      <c r="U19251" s="669"/>
      <c r="AG19251" s="873"/>
      <c r="AN19251" s="669"/>
      <c r="IG19251" s="1009"/>
      <c r="IH19251" s="1009"/>
      <c r="II19251" s="1009"/>
      <c r="IJ19251" s="1009"/>
      <c r="IK19251" s="1009"/>
      <c r="IL19251" s="1009"/>
      <c r="IM19251" s="1009"/>
    </row>
    <row r="19252" spans="17:247" x14ac:dyDescent="0.25">
      <c r="Q19252" s="1333"/>
      <c r="R19252" s="1333"/>
      <c r="S19252" s="669"/>
      <c r="T19252" s="669"/>
      <c r="U19252" s="669"/>
      <c r="AG19252" s="873"/>
      <c r="AN19252" s="669"/>
      <c r="IG19252" s="1009"/>
      <c r="IH19252" s="1009"/>
      <c r="II19252" s="1009"/>
      <c r="IJ19252" s="1009"/>
      <c r="IK19252" s="1009"/>
      <c r="IL19252" s="1009"/>
      <c r="IM19252" s="1009"/>
    </row>
    <row r="19253" spans="17:247" x14ac:dyDescent="0.25">
      <c r="Q19253" s="1333"/>
      <c r="R19253" s="1333"/>
      <c r="S19253" s="669"/>
      <c r="T19253" s="669"/>
      <c r="U19253" s="669"/>
      <c r="AG19253" s="873"/>
      <c r="AN19253" s="669"/>
      <c r="IG19253" s="1009"/>
      <c r="IH19253" s="1009"/>
      <c r="II19253" s="1009"/>
      <c r="IJ19253" s="1009"/>
      <c r="IK19253" s="1009"/>
      <c r="IL19253" s="1009"/>
      <c r="IM19253" s="1009"/>
    </row>
    <row r="19254" spans="17:247" x14ac:dyDescent="0.25">
      <c r="Q19254" s="1333"/>
      <c r="R19254" s="1333"/>
      <c r="S19254" s="669"/>
      <c r="T19254" s="669"/>
      <c r="U19254" s="669"/>
      <c r="AG19254" s="873"/>
      <c r="AN19254" s="669"/>
      <c r="IG19254" s="1009"/>
      <c r="IH19254" s="1009"/>
      <c r="II19254" s="1009"/>
      <c r="IJ19254" s="1009"/>
      <c r="IK19254" s="1009"/>
      <c r="IL19254" s="1009"/>
      <c r="IM19254" s="1009"/>
    </row>
    <row r="19255" spans="17:247" x14ac:dyDescent="0.25">
      <c r="Q19255" s="1333"/>
      <c r="R19255" s="1333"/>
      <c r="S19255" s="669"/>
      <c r="T19255" s="669"/>
      <c r="U19255" s="669"/>
      <c r="AG19255" s="873"/>
      <c r="AN19255" s="669"/>
      <c r="IG19255" s="1009"/>
      <c r="IH19255" s="1009"/>
      <c r="II19255" s="1009"/>
      <c r="IJ19255" s="1009"/>
      <c r="IK19255" s="1009"/>
      <c r="IL19255" s="1009"/>
      <c r="IM19255" s="1009"/>
    </row>
    <row r="19256" spans="17:247" x14ac:dyDescent="0.25">
      <c r="Q19256" s="1333"/>
      <c r="R19256" s="1333"/>
      <c r="S19256" s="669"/>
      <c r="T19256" s="669"/>
      <c r="U19256" s="669"/>
      <c r="AG19256" s="873"/>
      <c r="AN19256" s="669"/>
      <c r="IG19256" s="1009"/>
      <c r="IH19256" s="1009"/>
      <c r="II19256" s="1009"/>
      <c r="IJ19256" s="1009"/>
      <c r="IK19256" s="1009"/>
      <c r="IL19256" s="1009"/>
      <c r="IM19256" s="1009"/>
    </row>
    <row r="19257" spans="17:247" x14ac:dyDescent="0.25">
      <c r="Q19257" s="1333"/>
      <c r="R19257" s="1333"/>
      <c r="S19257" s="669"/>
      <c r="T19257" s="669"/>
      <c r="U19257" s="669"/>
      <c r="AG19257" s="873"/>
      <c r="AN19257" s="669"/>
      <c r="IG19257" s="1009"/>
      <c r="IH19257" s="1009"/>
      <c r="II19257" s="1009"/>
      <c r="IJ19257" s="1009"/>
      <c r="IK19257" s="1009"/>
      <c r="IL19257" s="1009"/>
      <c r="IM19257" s="1009"/>
    </row>
    <row r="19258" spans="17:247" x14ac:dyDescent="0.25">
      <c r="Q19258" s="1333"/>
      <c r="R19258" s="1333"/>
      <c r="S19258" s="669"/>
      <c r="T19258" s="669"/>
      <c r="U19258" s="669"/>
      <c r="AG19258" s="873"/>
      <c r="AN19258" s="669"/>
      <c r="IG19258" s="1009"/>
      <c r="IH19258" s="1009"/>
      <c r="II19258" s="1009"/>
      <c r="IJ19258" s="1009"/>
      <c r="IK19258" s="1009"/>
      <c r="IL19258" s="1009"/>
      <c r="IM19258" s="1009"/>
    </row>
    <row r="19259" spans="17:247" x14ac:dyDescent="0.25">
      <c r="Q19259" s="1333"/>
      <c r="R19259" s="1333"/>
      <c r="S19259" s="669"/>
      <c r="T19259" s="669"/>
      <c r="U19259" s="669"/>
      <c r="AG19259" s="873"/>
      <c r="AN19259" s="669"/>
      <c r="IG19259" s="1009"/>
      <c r="IH19259" s="1009"/>
      <c r="II19259" s="1009"/>
      <c r="IJ19259" s="1009"/>
      <c r="IK19259" s="1009"/>
      <c r="IL19259" s="1009"/>
      <c r="IM19259" s="1009"/>
    </row>
    <row r="19260" spans="17:247" x14ac:dyDescent="0.25">
      <c r="Q19260" s="1333"/>
      <c r="R19260" s="1333"/>
      <c r="S19260" s="669"/>
      <c r="T19260" s="669"/>
      <c r="U19260" s="669"/>
      <c r="AG19260" s="873"/>
      <c r="AN19260" s="669"/>
      <c r="IG19260" s="1009"/>
      <c r="IH19260" s="1009"/>
      <c r="II19260" s="1009"/>
      <c r="IJ19260" s="1009"/>
      <c r="IK19260" s="1009"/>
      <c r="IL19260" s="1009"/>
      <c r="IM19260" s="1009"/>
    </row>
    <row r="19261" spans="17:247" x14ac:dyDescent="0.25">
      <c r="Q19261" s="1333"/>
      <c r="R19261" s="1333"/>
      <c r="S19261" s="669"/>
      <c r="T19261" s="669"/>
      <c r="U19261" s="669"/>
      <c r="AG19261" s="873"/>
      <c r="AN19261" s="669"/>
      <c r="IG19261" s="1009"/>
      <c r="IH19261" s="1009"/>
      <c r="II19261" s="1009"/>
      <c r="IJ19261" s="1009"/>
      <c r="IK19261" s="1009"/>
      <c r="IL19261" s="1009"/>
      <c r="IM19261" s="1009"/>
    </row>
    <row r="19262" spans="17:247" x14ac:dyDescent="0.25">
      <c r="Q19262" s="1333"/>
      <c r="R19262" s="1333"/>
      <c r="S19262" s="669"/>
      <c r="T19262" s="669"/>
      <c r="U19262" s="669"/>
      <c r="AG19262" s="873"/>
      <c r="AN19262" s="669"/>
      <c r="IG19262" s="1009"/>
      <c r="IH19262" s="1009"/>
      <c r="II19262" s="1009"/>
      <c r="IJ19262" s="1009"/>
      <c r="IK19262" s="1009"/>
      <c r="IL19262" s="1009"/>
      <c r="IM19262" s="1009"/>
    </row>
    <row r="19263" spans="17:247" x14ac:dyDescent="0.25">
      <c r="Q19263" s="1333"/>
      <c r="R19263" s="1333"/>
      <c r="S19263" s="669"/>
      <c r="T19263" s="669"/>
      <c r="U19263" s="669"/>
      <c r="AG19263" s="873"/>
      <c r="AN19263" s="669"/>
      <c r="IG19263" s="1009"/>
      <c r="IH19263" s="1009"/>
      <c r="II19263" s="1009"/>
      <c r="IJ19263" s="1009"/>
      <c r="IK19263" s="1009"/>
      <c r="IL19263" s="1009"/>
      <c r="IM19263" s="1009"/>
    </row>
    <row r="19264" spans="17:247" x14ac:dyDescent="0.25">
      <c r="Q19264" s="1333"/>
      <c r="R19264" s="1333"/>
      <c r="S19264" s="669"/>
      <c r="T19264" s="669"/>
      <c r="U19264" s="669"/>
      <c r="AG19264" s="873"/>
      <c r="AN19264" s="669"/>
      <c r="IG19264" s="1009"/>
      <c r="IH19264" s="1009"/>
      <c r="II19264" s="1009"/>
      <c r="IJ19264" s="1009"/>
      <c r="IK19264" s="1009"/>
      <c r="IL19264" s="1009"/>
      <c r="IM19264" s="1009"/>
    </row>
    <row r="19265" spans="17:247" x14ac:dyDescent="0.25">
      <c r="Q19265" s="1333"/>
      <c r="R19265" s="1333"/>
      <c r="S19265" s="669"/>
      <c r="T19265" s="669"/>
      <c r="U19265" s="669"/>
      <c r="AG19265" s="873"/>
      <c r="AN19265" s="669"/>
      <c r="IG19265" s="1009"/>
      <c r="IH19265" s="1009"/>
      <c r="II19265" s="1009"/>
      <c r="IJ19265" s="1009"/>
      <c r="IK19265" s="1009"/>
      <c r="IL19265" s="1009"/>
      <c r="IM19265" s="1009"/>
    </row>
    <row r="19266" spans="17:247" x14ac:dyDescent="0.25">
      <c r="Q19266" s="1333"/>
      <c r="R19266" s="1333"/>
      <c r="S19266" s="669"/>
      <c r="T19266" s="669"/>
      <c r="U19266" s="669"/>
      <c r="AG19266" s="873"/>
      <c r="AN19266" s="669"/>
      <c r="IG19266" s="1009"/>
      <c r="IH19266" s="1009"/>
      <c r="II19266" s="1009"/>
      <c r="IJ19266" s="1009"/>
      <c r="IK19266" s="1009"/>
      <c r="IL19266" s="1009"/>
      <c r="IM19266" s="1009"/>
    </row>
    <row r="19267" spans="17:247" x14ac:dyDescent="0.25">
      <c r="Q19267" s="1333"/>
      <c r="R19267" s="1333"/>
      <c r="S19267" s="669"/>
      <c r="T19267" s="669"/>
      <c r="U19267" s="669"/>
      <c r="AG19267" s="873"/>
      <c r="AN19267" s="669"/>
      <c r="IG19267" s="1009"/>
      <c r="IH19267" s="1009"/>
      <c r="II19267" s="1009"/>
      <c r="IJ19267" s="1009"/>
      <c r="IK19267" s="1009"/>
      <c r="IL19267" s="1009"/>
      <c r="IM19267" s="1009"/>
    </row>
    <row r="19268" spans="17:247" x14ac:dyDescent="0.25">
      <c r="Q19268" s="1333"/>
      <c r="R19268" s="1333"/>
      <c r="S19268" s="669"/>
      <c r="T19268" s="669"/>
      <c r="U19268" s="669"/>
      <c r="AG19268" s="873"/>
      <c r="AN19268" s="669"/>
      <c r="IG19268" s="1009"/>
      <c r="IH19268" s="1009"/>
      <c r="II19268" s="1009"/>
      <c r="IJ19268" s="1009"/>
      <c r="IK19268" s="1009"/>
      <c r="IL19268" s="1009"/>
      <c r="IM19268" s="1009"/>
    </row>
    <row r="19269" spans="17:247" x14ac:dyDescent="0.25">
      <c r="Q19269" s="1333"/>
      <c r="R19269" s="1333"/>
      <c r="S19269" s="669"/>
      <c r="T19269" s="669"/>
      <c r="U19269" s="669"/>
      <c r="AG19269" s="873"/>
      <c r="AN19269" s="669"/>
      <c r="IG19269" s="1009"/>
      <c r="IH19269" s="1009"/>
      <c r="II19269" s="1009"/>
      <c r="IJ19269" s="1009"/>
      <c r="IK19269" s="1009"/>
      <c r="IL19269" s="1009"/>
      <c r="IM19269" s="1009"/>
    </row>
    <row r="19270" spans="17:247" x14ac:dyDescent="0.25">
      <c r="Q19270" s="1333"/>
      <c r="R19270" s="1333"/>
      <c r="S19270" s="669"/>
      <c r="T19270" s="669"/>
      <c r="U19270" s="669"/>
      <c r="AG19270" s="873"/>
      <c r="AN19270" s="669"/>
      <c r="IG19270" s="1009"/>
      <c r="IH19270" s="1009"/>
      <c r="II19270" s="1009"/>
      <c r="IJ19270" s="1009"/>
      <c r="IK19270" s="1009"/>
      <c r="IL19270" s="1009"/>
      <c r="IM19270" s="1009"/>
    </row>
    <row r="19271" spans="17:247" x14ac:dyDescent="0.25">
      <c r="Q19271" s="1333"/>
      <c r="R19271" s="1333"/>
      <c r="S19271" s="669"/>
      <c r="T19271" s="669"/>
      <c r="U19271" s="669"/>
      <c r="AG19271" s="873"/>
      <c r="AN19271" s="669"/>
      <c r="IG19271" s="1009"/>
      <c r="IH19271" s="1009"/>
      <c r="II19271" s="1009"/>
      <c r="IJ19271" s="1009"/>
      <c r="IK19271" s="1009"/>
      <c r="IL19271" s="1009"/>
      <c r="IM19271" s="1009"/>
    </row>
    <row r="19272" spans="17:247" x14ac:dyDescent="0.25">
      <c r="Q19272" s="1333"/>
      <c r="R19272" s="1333"/>
      <c r="S19272" s="669"/>
      <c r="T19272" s="669"/>
      <c r="U19272" s="669"/>
      <c r="AG19272" s="873"/>
      <c r="AN19272" s="669"/>
      <c r="IG19272" s="1009"/>
      <c r="IH19272" s="1009"/>
      <c r="II19272" s="1009"/>
      <c r="IJ19272" s="1009"/>
      <c r="IK19272" s="1009"/>
      <c r="IL19272" s="1009"/>
      <c r="IM19272" s="1009"/>
    </row>
    <row r="19273" spans="17:247" x14ac:dyDescent="0.25">
      <c r="Q19273" s="1333"/>
      <c r="R19273" s="1333"/>
      <c r="S19273" s="669"/>
      <c r="T19273" s="669"/>
      <c r="U19273" s="669"/>
      <c r="AG19273" s="873"/>
      <c r="AN19273" s="669"/>
      <c r="IG19273" s="1009"/>
      <c r="IH19273" s="1009"/>
      <c r="II19273" s="1009"/>
      <c r="IJ19273" s="1009"/>
      <c r="IK19273" s="1009"/>
      <c r="IL19273" s="1009"/>
      <c r="IM19273" s="1009"/>
    </row>
    <row r="19274" spans="17:247" x14ac:dyDescent="0.25">
      <c r="Q19274" s="1333"/>
      <c r="R19274" s="1333"/>
      <c r="S19274" s="669"/>
      <c r="T19274" s="669"/>
      <c r="U19274" s="669"/>
      <c r="AG19274" s="873"/>
      <c r="AN19274" s="669"/>
      <c r="IG19274" s="1009"/>
      <c r="IH19274" s="1009"/>
      <c r="II19274" s="1009"/>
      <c r="IJ19274" s="1009"/>
      <c r="IK19274" s="1009"/>
      <c r="IL19274" s="1009"/>
      <c r="IM19274" s="1009"/>
    </row>
    <row r="19275" spans="17:247" x14ac:dyDescent="0.25">
      <c r="Q19275" s="1333"/>
      <c r="R19275" s="1333"/>
      <c r="S19275" s="669"/>
      <c r="T19275" s="669"/>
      <c r="U19275" s="669"/>
      <c r="AG19275" s="873"/>
      <c r="AN19275" s="669"/>
      <c r="IG19275" s="1009"/>
      <c r="IH19275" s="1009"/>
      <c r="II19275" s="1009"/>
      <c r="IJ19275" s="1009"/>
      <c r="IK19275" s="1009"/>
      <c r="IL19275" s="1009"/>
      <c r="IM19275" s="1009"/>
    </row>
    <row r="19276" spans="17:247" x14ac:dyDescent="0.25">
      <c r="Q19276" s="1333"/>
      <c r="R19276" s="1333"/>
      <c r="S19276" s="669"/>
      <c r="T19276" s="669"/>
      <c r="U19276" s="669"/>
      <c r="AG19276" s="873"/>
      <c r="AN19276" s="669"/>
      <c r="IG19276" s="1009"/>
      <c r="IH19276" s="1009"/>
      <c r="II19276" s="1009"/>
      <c r="IJ19276" s="1009"/>
      <c r="IK19276" s="1009"/>
      <c r="IL19276" s="1009"/>
      <c r="IM19276" s="1009"/>
    </row>
    <row r="19277" spans="17:247" x14ac:dyDescent="0.25">
      <c r="Q19277" s="1333"/>
      <c r="R19277" s="1333"/>
      <c r="S19277" s="669"/>
      <c r="T19277" s="669"/>
      <c r="U19277" s="669"/>
      <c r="AG19277" s="873"/>
      <c r="AN19277" s="669"/>
      <c r="IG19277" s="1009"/>
      <c r="IH19277" s="1009"/>
      <c r="II19277" s="1009"/>
      <c r="IJ19277" s="1009"/>
      <c r="IK19277" s="1009"/>
      <c r="IL19277" s="1009"/>
      <c r="IM19277" s="1009"/>
    </row>
    <row r="19278" spans="17:247" x14ac:dyDescent="0.25">
      <c r="Q19278" s="1333"/>
      <c r="R19278" s="1333"/>
      <c r="S19278" s="669"/>
      <c r="T19278" s="669"/>
      <c r="U19278" s="669"/>
      <c r="AG19278" s="873"/>
      <c r="AN19278" s="669"/>
      <c r="IG19278" s="1009"/>
      <c r="IH19278" s="1009"/>
      <c r="II19278" s="1009"/>
      <c r="IJ19278" s="1009"/>
      <c r="IK19278" s="1009"/>
      <c r="IL19278" s="1009"/>
      <c r="IM19278" s="1009"/>
    </row>
    <row r="19279" spans="17:247" x14ac:dyDescent="0.25">
      <c r="Q19279" s="1333"/>
      <c r="R19279" s="1333"/>
      <c r="S19279" s="669"/>
      <c r="T19279" s="669"/>
      <c r="U19279" s="669"/>
      <c r="AG19279" s="873"/>
      <c r="AN19279" s="669"/>
      <c r="IG19279" s="1009"/>
      <c r="IH19279" s="1009"/>
      <c r="II19279" s="1009"/>
      <c r="IJ19279" s="1009"/>
      <c r="IK19279" s="1009"/>
      <c r="IL19279" s="1009"/>
      <c r="IM19279" s="1009"/>
    </row>
    <row r="19280" spans="17:247" x14ac:dyDescent="0.25">
      <c r="Q19280" s="1333"/>
      <c r="R19280" s="1333"/>
      <c r="S19280" s="669"/>
      <c r="T19280" s="669"/>
      <c r="U19280" s="669"/>
      <c r="AG19280" s="873"/>
      <c r="AN19280" s="669"/>
      <c r="IG19280" s="1009"/>
      <c r="IH19280" s="1009"/>
      <c r="II19280" s="1009"/>
      <c r="IJ19280" s="1009"/>
      <c r="IK19280" s="1009"/>
      <c r="IL19280" s="1009"/>
      <c r="IM19280" s="1009"/>
    </row>
    <row r="19281" spans="17:247" x14ac:dyDescent="0.25">
      <c r="Q19281" s="1333"/>
      <c r="R19281" s="1333"/>
      <c r="S19281" s="669"/>
      <c r="T19281" s="669"/>
      <c r="U19281" s="669"/>
      <c r="AG19281" s="873"/>
      <c r="AN19281" s="669"/>
      <c r="IG19281" s="1009"/>
      <c r="IH19281" s="1009"/>
      <c r="II19281" s="1009"/>
      <c r="IJ19281" s="1009"/>
      <c r="IK19281" s="1009"/>
      <c r="IL19281" s="1009"/>
      <c r="IM19281" s="1009"/>
    </row>
    <row r="19282" spans="17:247" x14ac:dyDescent="0.25">
      <c r="Q19282" s="1333"/>
      <c r="R19282" s="1333"/>
      <c r="S19282" s="669"/>
      <c r="T19282" s="669"/>
      <c r="U19282" s="669"/>
      <c r="AG19282" s="873"/>
      <c r="AN19282" s="669"/>
      <c r="IG19282" s="1009"/>
      <c r="IH19282" s="1009"/>
      <c r="II19282" s="1009"/>
      <c r="IJ19282" s="1009"/>
      <c r="IK19282" s="1009"/>
      <c r="IL19282" s="1009"/>
      <c r="IM19282" s="1009"/>
    </row>
    <row r="19283" spans="17:247" x14ac:dyDescent="0.25">
      <c r="Q19283" s="1333"/>
      <c r="R19283" s="1333"/>
      <c r="S19283" s="669"/>
      <c r="T19283" s="669"/>
      <c r="U19283" s="669"/>
      <c r="AG19283" s="873"/>
      <c r="AN19283" s="669"/>
      <c r="IG19283" s="1009"/>
      <c r="IH19283" s="1009"/>
      <c r="II19283" s="1009"/>
      <c r="IJ19283" s="1009"/>
      <c r="IK19283" s="1009"/>
      <c r="IL19283" s="1009"/>
      <c r="IM19283" s="1009"/>
    </row>
    <row r="19284" spans="17:247" x14ac:dyDescent="0.25">
      <c r="Q19284" s="1333"/>
      <c r="R19284" s="1333"/>
      <c r="S19284" s="669"/>
      <c r="T19284" s="669"/>
      <c r="U19284" s="669"/>
      <c r="AG19284" s="873"/>
      <c r="AN19284" s="669"/>
      <c r="IG19284" s="1009"/>
      <c r="IH19284" s="1009"/>
      <c r="II19284" s="1009"/>
      <c r="IJ19284" s="1009"/>
      <c r="IK19284" s="1009"/>
      <c r="IL19284" s="1009"/>
      <c r="IM19284" s="1009"/>
    </row>
    <row r="19285" spans="17:247" x14ac:dyDescent="0.25">
      <c r="Q19285" s="1333"/>
      <c r="R19285" s="1333"/>
      <c r="S19285" s="669"/>
      <c r="T19285" s="669"/>
      <c r="U19285" s="669"/>
      <c r="AG19285" s="873"/>
      <c r="AN19285" s="669"/>
      <c r="IG19285" s="1009"/>
      <c r="IH19285" s="1009"/>
      <c r="II19285" s="1009"/>
      <c r="IJ19285" s="1009"/>
      <c r="IK19285" s="1009"/>
      <c r="IL19285" s="1009"/>
      <c r="IM19285" s="1009"/>
    </row>
    <row r="19286" spans="17:247" x14ac:dyDescent="0.25">
      <c r="Q19286" s="1333"/>
      <c r="R19286" s="1333"/>
      <c r="S19286" s="669"/>
      <c r="T19286" s="669"/>
      <c r="U19286" s="669"/>
      <c r="AG19286" s="873"/>
      <c r="AN19286" s="669"/>
      <c r="IG19286" s="1009"/>
      <c r="IH19286" s="1009"/>
      <c r="II19286" s="1009"/>
      <c r="IJ19286" s="1009"/>
      <c r="IK19286" s="1009"/>
      <c r="IL19286" s="1009"/>
      <c r="IM19286" s="1009"/>
    </row>
    <row r="19287" spans="17:247" x14ac:dyDescent="0.25">
      <c r="Q19287" s="1333"/>
      <c r="R19287" s="1333"/>
      <c r="S19287" s="669"/>
      <c r="T19287" s="669"/>
      <c r="U19287" s="669"/>
      <c r="AG19287" s="873"/>
      <c r="AN19287" s="669"/>
      <c r="IG19287" s="1009"/>
      <c r="IH19287" s="1009"/>
      <c r="II19287" s="1009"/>
      <c r="IJ19287" s="1009"/>
      <c r="IK19287" s="1009"/>
      <c r="IL19287" s="1009"/>
      <c r="IM19287" s="1009"/>
    </row>
    <row r="19288" spans="17:247" x14ac:dyDescent="0.25">
      <c r="Q19288" s="1333"/>
      <c r="R19288" s="1333"/>
      <c r="S19288" s="669"/>
      <c r="T19288" s="669"/>
      <c r="U19288" s="669"/>
      <c r="AG19288" s="873"/>
      <c r="AN19288" s="669"/>
      <c r="IG19288" s="1009"/>
      <c r="IH19288" s="1009"/>
      <c r="II19288" s="1009"/>
      <c r="IJ19288" s="1009"/>
      <c r="IK19288" s="1009"/>
      <c r="IL19288" s="1009"/>
      <c r="IM19288" s="1009"/>
    </row>
    <row r="19289" spans="17:247" x14ac:dyDescent="0.25">
      <c r="Q19289" s="1333"/>
      <c r="R19289" s="1333"/>
      <c r="S19289" s="669"/>
      <c r="T19289" s="669"/>
      <c r="U19289" s="669"/>
      <c r="AG19289" s="873"/>
      <c r="AN19289" s="669"/>
      <c r="IG19289" s="1009"/>
      <c r="IH19289" s="1009"/>
      <c r="II19289" s="1009"/>
      <c r="IJ19289" s="1009"/>
      <c r="IK19289" s="1009"/>
      <c r="IL19289" s="1009"/>
      <c r="IM19289" s="1009"/>
    </row>
    <row r="19290" spans="17:247" x14ac:dyDescent="0.25">
      <c r="Q19290" s="1333"/>
      <c r="R19290" s="1333"/>
      <c r="S19290" s="669"/>
      <c r="T19290" s="669"/>
      <c r="U19290" s="669"/>
      <c r="AG19290" s="873"/>
      <c r="AN19290" s="669"/>
      <c r="IG19290" s="1009"/>
      <c r="IH19290" s="1009"/>
      <c r="II19290" s="1009"/>
      <c r="IJ19290" s="1009"/>
      <c r="IK19290" s="1009"/>
      <c r="IL19290" s="1009"/>
      <c r="IM19290" s="1009"/>
    </row>
    <row r="19291" spans="17:247" x14ac:dyDescent="0.25">
      <c r="Q19291" s="1333"/>
      <c r="R19291" s="1333"/>
      <c r="S19291" s="669"/>
      <c r="T19291" s="669"/>
      <c r="U19291" s="669"/>
      <c r="AG19291" s="873"/>
      <c r="AN19291" s="669"/>
      <c r="IG19291" s="1009"/>
      <c r="IH19291" s="1009"/>
      <c r="II19291" s="1009"/>
      <c r="IJ19291" s="1009"/>
      <c r="IK19291" s="1009"/>
      <c r="IL19291" s="1009"/>
      <c r="IM19291" s="1009"/>
    </row>
    <row r="19292" spans="17:247" x14ac:dyDescent="0.25">
      <c r="Q19292" s="1333"/>
      <c r="R19292" s="1333"/>
      <c r="S19292" s="669"/>
      <c r="T19292" s="669"/>
      <c r="U19292" s="669"/>
      <c r="AG19292" s="873"/>
      <c r="AN19292" s="669"/>
      <c r="IG19292" s="1009"/>
      <c r="IH19292" s="1009"/>
      <c r="II19292" s="1009"/>
      <c r="IJ19292" s="1009"/>
      <c r="IK19292" s="1009"/>
      <c r="IL19292" s="1009"/>
      <c r="IM19292" s="1009"/>
    </row>
    <row r="19293" spans="17:247" x14ac:dyDescent="0.25">
      <c r="Q19293" s="1333"/>
      <c r="R19293" s="1333"/>
      <c r="S19293" s="669"/>
      <c r="T19293" s="669"/>
      <c r="U19293" s="669"/>
      <c r="AG19293" s="873"/>
      <c r="AN19293" s="669"/>
      <c r="IG19293" s="1009"/>
      <c r="IH19293" s="1009"/>
      <c r="II19293" s="1009"/>
      <c r="IJ19293" s="1009"/>
      <c r="IK19293" s="1009"/>
      <c r="IL19293" s="1009"/>
      <c r="IM19293" s="1009"/>
    </row>
    <row r="19294" spans="17:247" x14ac:dyDescent="0.25">
      <c r="Q19294" s="1333"/>
      <c r="R19294" s="1333"/>
      <c r="S19294" s="669"/>
      <c r="T19294" s="669"/>
      <c r="U19294" s="669"/>
      <c r="AG19294" s="873"/>
      <c r="AN19294" s="669"/>
      <c r="IG19294" s="1009"/>
      <c r="IH19294" s="1009"/>
      <c r="II19294" s="1009"/>
      <c r="IJ19294" s="1009"/>
      <c r="IK19294" s="1009"/>
      <c r="IL19294" s="1009"/>
      <c r="IM19294" s="1009"/>
    </row>
    <row r="19295" spans="17:247" x14ac:dyDescent="0.25">
      <c r="Q19295" s="1333"/>
      <c r="R19295" s="1333"/>
      <c r="S19295" s="669"/>
      <c r="T19295" s="669"/>
      <c r="U19295" s="669"/>
      <c r="AG19295" s="873"/>
      <c r="AN19295" s="669"/>
      <c r="IG19295" s="1009"/>
      <c r="IH19295" s="1009"/>
      <c r="II19295" s="1009"/>
      <c r="IJ19295" s="1009"/>
      <c r="IK19295" s="1009"/>
      <c r="IL19295" s="1009"/>
      <c r="IM19295" s="1009"/>
    </row>
    <row r="19296" spans="17:247" x14ac:dyDescent="0.25">
      <c r="Q19296" s="1333"/>
      <c r="R19296" s="1333"/>
      <c r="S19296" s="669"/>
      <c r="T19296" s="669"/>
      <c r="U19296" s="669"/>
      <c r="AG19296" s="873"/>
      <c r="AN19296" s="669"/>
      <c r="IG19296" s="1009"/>
      <c r="IH19296" s="1009"/>
      <c r="II19296" s="1009"/>
      <c r="IJ19296" s="1009"/>
      <c r="IK19296" s="1009"/>
      <c r="IL19296" s="1009"/>
      <c r="IM19296" s="1009"/>
    </row>
    <row r="19297" spans="17:247" x14ac:dyDescent="0.25">
      <c r="Q19297" s="1333"/>
      <c r="R19297" s="1333"/>
      <c r="S19297" s="669"/>
      <c r="T19297" s="669"/>
      <c r="U19297" s="669"/>
      <c r="AG19297" s="873"/>
      <c r="AN19297" s="669"/>
      <c r="IG19297" s="1009"/>
      <c r="IH19297" s="1009"/>
      <c r="II19297" s="1009"/>
      <c r="IJ19297" s="1009"/>
      <c r="IK19297" s="1009"/>
      <c r="IL19297" s="1009"/>
      <c r="IM19297" s="1009"/>
    </row>
    <row r="19298" spans="17:247" x14ac:dyDescent="0.25">
      <c r="Q19298" s="1333"/>
      <c r="R19298" s="1333"/>
      <c r="S19298" s="669"/>
      <c r="T19298" s="669"/>
      <c r="U19298" s="669"/>
      <c r="AG19298" s="873"/>
      <c r="AN19298" s="669"/>
      <c r="IG19298" s="1009"/>
      <c r="IH19298" s="1009"/>
      <c r="II19298" s="1009"/>
      <c r="IJ19298" s="1009"/>
      <c r="IK19298" s="1009"/>
      <c r="IL19298" s="1009"/>
      <c r="IM19298" s="1009"/>
    </row>
    <row r="19299" spans="17:247" x14ac:dyDescent="0.25">
      <c r="Q19299" s="1333"/>
      <c r="R19299" s="1333"/>
      <c r="S19299" s="669"/>
      <c r="T19299" s="669"/>
      <c r="U19299" s="669"/>
      <c r="AG19299" s="873"/>
      <c r="AN19299" s="669"/>
      <c r="IG19299" s="1009"/>
      <c r="IH19299" s="1009"/>
      <c r="II19299" s="1009"/>
      <c r="IJ19299" s="1009"/>
      <c r="IK19299" s="1009"/>
      <c r="IL19299" s="1009"/>
      <c r="IM19299" s="1009"/>
    </row>
    <row r="19300" spans="17:247" x14ac:dyDescent="0.25">
      <c r="Q19300" s="1333"/>
      <c r="R19300" s="1333"/>
      <c r="S19300" s="669"/>
      <c r="T19300" s="669"/>
      <c r="U19300" s="669"/>
      <c r="AG19300" s="873"/>
      <c r="AN19300" s="669"/>
      <c r="IG19300" s="1009"/>
      <c r="IH19300" s="1009"/>
      <c r="II19300" s="1009"/>
      <c r="IJ19300" s="1009"/>
      <c r="IK19300" s="1009"/>
      <c r="IL19300" s="1009"/>
      <c r="IM19300" s="1009"/>
    </row>
    <row r="19301" spans="17:247" x14ac:dyDescent="0.25">
      <c r="Q19301" s="1333"/>
      <c r="R19301" s="1333"/>
      <c r="S19301" s="669"/>
      <c r="T19301" s="669"/>
      <c r="U19301" s="669"/>
      <c r="AG19301" s="873"/>
      <c r="AN19301" s="669"/>
      <c r="IG19301" s="1009"/>
      <c r="IH19301" s="1009"/>
      <c r="II19301" s="1009"/>
      <c r="IJ19301" s="1009"/>
      <c r="IK19301" s="1009"/>
      <c r="IL19301" s="1009"/>
      <c r="IM19301" s="1009"/>
    </row>
    <row r="19302" spans="17:247" x14ac:dyDescent="0.25">
      <c r="Q19302" s="1333"/>
      <c r="R19302" s="1333"/>
      <c r="S19302" s="669"/>
      <c r="T19302" s="669"/>
      <c r="U19302" s="669"/>
      <c r="AG19302" s="873"/>
      <c r="AN19302" s="669"/>
      <c r="IG19302" s="1009"/>
      <c r="IH19302" s="1009"/>
      <c r="II19302" s="1009"/>
      <c r="IJ19302" s="1009"/>
      <c r="IK19302" s="1009"/>
      <c r="IL19302" s="1009"/>
      <c r="IM19302" s="1009"/>
    </row>
    <row r="19303" spans="17:247" x14ac:dyDescent="0.25">
      <c r="Q19303" s="1333"/>
      <c r="R19303" s="1333"/>
      <c r="S19303" s="669"/>
      <c r="T19303" s="669"/>
      <c r="U19303" s="669"/>
      <c r="AG19303" s="873"/>
      <c r="AN19303" s="669"/>
      <c r="IG19303" s="1009"/>
      <c r="IH19303" s="1009"/>
      <c r="II19303" s="1009"/>
      <c r="IJ19303" s="1009"/>
      <c r="IK19303" s="1009"/>
      <c r="IL19303" s="1009"/>
      <c r="IM19303" s="1009"/>
    </row>
    <row r="19304" spans="17:247" x14ac:dyDescent="0.25">
      <c r="Q19304" s="1333"/>
      <c r="R19304" s="1333"/>
      <c r="S19304" s="669"/>
      <c r="T19304" s="669"/>
      <c r="U19304" s="669"/>
      <c r="AG19304" s="873"/>
      <c r="AN19304" s="669"/>
      <c r="IG19304" s="1009"/>
      <c r="IH19304" s="1009"/>
      <c r="II19304" s="1009"/>
      <c r="IJ19304" s="1009"/>
      <c r="IK19304" s="1009"/>
      <c r="IL19304" s="1009"/>
      <c r="IM19304" s="1009"/>
    </row>
    <row r="19305" spans="17:247" x14ac:dyDescent="0.25">
      <c r="Q19305" s="1333"/>
      <c r="R19305" s="1333"/>
      <c r="S19305" s="669"/>
      <c r="T19305" s="669"/>
      <c r="U19305" s="669"/>
      <c r="AG19305" s="873"/>
      <c r="AN19305" s="669"/>
      <c r="IG19305" s="1009"/>
      <c r="IH19305" s="1009"/>
      <c r="II19305" s="1009"/>
      <c r="IJ19305" s="1009"/>
      <c r="IK19305" s="1009"/>
      <c r="IL19305" s="1009"/>
      <c r="IM19305" s="1009"/>
    </row>
    <row r="19306" spans="17:247" x14ac:dyDescent="0.25">
      <c r="Q19306" s="1333"/>
      <c r="R19306" s="1333"/>
      <c r="S19306" s="669"/>
      <c r="T19306" s="669"/>
      <c r="U19306" s="669"/>
      <c r="AG19306" s="873"/>
      <c r="AN19306" s="669"/>
      <c r="IG19306" s="1009"/>
      <c r="IH19306" s="1009"/>
      <c r="II19306" s="1009"/>
      <c r="IJ19306" s="1009"/>
      <c r="IK19306" s="1009"/>
      <c r="IL19306" s="1009"/>
      <c r="IM19306" s="1009"/>
    </row>
    <row r="19307" spans="17:247" x14ac:dyDescent="0.25">
      <c r="Q19307" s="1333"/>
      <c r="R19307" s="1333"/>
      <c r="S19307" s="669"/>
      <c r="T19307" s="669"/>
      <c r="U19307" s="669"/>
      <c r="AG19307" s="873"/>
      <c r="AN19307" s="669"/>
      <c r="IG19307" s="1009"/>
      <c r="IH19307" s="1009"/>
      <c r="II19307" s="1009"/>
      <c r="IJ19307" s="1009"/>
      <c r="IK19307" s="1009"/>
      <c r="IL19307" s="1009"/>
      <c r="IM19307" s="1009"/>
    </row>
    <row r="19308" spans="17:247" x14ac:dyDescent="0.25">
      <c r="Q19308" s="1333"/>
      <c r="R19308" s="1333"/>
      <c r="S19308" s="669"/>
      <c r="T19308" s="669"/>
      <c r="U19308" s="669"/>
      <c r="AG19308" s="873"/>
      <c r="AN19308" s="669"/>
      <c r="IG19308" s="1009"/>
      <c r="IH19308" s="1009"/>
      <c r="II19308" s="1009"/>
      <c r="IJ19308" s="1009"/>
      <c r="IK19308" s="1009"/>
      <c r="IL19308" s="1009"/>
      <c r="IM19308" s="1009"/>
    </row>
    <row r="19309" spans="17:247" x14ac:dyDescent="0.25">
      <c r="Q19309" s="1333"/>
      <c r="R19309" s="1333"/>
      <c r="S19309" s="669"/>
      <c r="T19309" s="669"/>
      <c r="U19309" s="669"/>
      <c r="AG19309" s="873"/>
      <c r="AN19309" s="669"/>
      <c r="IG19309" s="1009"/>
      <c r="IH19309" s="1009"/>
      <c r="II19309" s="1009"/>
      <c r="IJ19309" s="1009"/>
      <c r="IK19309" s="1009"/>
      <c r="IL19309" s="1009"/>
      <c r="IM19309" s="1009"/>
    </row>
    <row r="19310" spans="17:247" x14ac:dyDescent="0.25">
      <c r="Q19310" s="1333"/>
      <c r="R19310" s="1333"/>
      <c r="S19310" s="669"/>
      <c r="T19310" s="669"/>
      <c r="U19310" s="669"/>
      <c r="AG19310" s="873"/>
      <c r="AN19310" s="669"/>
      <c r="IG19310" s="1009"/>
      <c r="IH19310" s="1009"/>
      <c r="II19310" s="1009"/>
      <c r="IJ19310" s="1009"/>
      <c r="IK19310" s="1009"/>
      <c r="IL19310" s="1009"/>
      <c r="IM19310" s="1009"/>
    </row>
    <row r="19311" spans="17:247" x14ac:dyDescent="0.25">
      <c r="Q19311" s="1333"/>
      <c r="R19311" s="1333"/>
      <c r="S19311" s="669"/>
      <c r="T19311" s="669"/>
      <c r="U19311" s="669"/>
      <c r="AG19311" s="873"/>
      <c r="AN19311" s="669"/>
      <c r="IG19311" s="1009"/>
      <c r="IH19311" s="1009"/>
      <c r="II19311" s="1009"/>
      <c r="IJ19311" s="1009"/>
      <c r="IK19311" s="1009"/>
      <c r="IL19311" s="1009"/>
      <c r="IM19311" s="1009"/>
    </row>
    <row r="19312" spans="17:247" x14ac:dyDescent="0.25">
      <c r="Q19312" s="1333"/>
      <c r="R19312" s="1333"/>
      <c r="S19312" s="669"/>
      <c r="T19312" s="669"/>
      <c r="U19312" s="669"/>
      <c r="AG19312" s="873"/>
      <c r="AN19312" s="669"/>
      <c r="IG19312" s="1009"/>
      <c r="IH19312" s="1009"/>
      <c r="II19312" s="1009"/>
      <c r="IJ19312" s="1009"/>
      <c r="IK19312" s="1009"/>
      <c r="IL19312" s="1009"/>
      <c r="IM19312" s="1009"/>
    </row>
    <row r="19313" spans="17:247" x14ac:dyDescent="0.25">
      <c r="Q19313" s="1333"/>
      <c r="R19313" s="1333"/>
      <c r="S19313" s="669"/>
      <c r="T19313" s="669"/>
      <c r="U19313" s="669"/>
      <c r="AG19313" s="873"/>
      <c r="AN19313" s="669"/>
      <c r="IG19313" s="1009"/>
      <c r="IH19313" s="1009"/>
      <c r="II19313" s="1009"/>
      <c r="IJ19313" s="1009"/>
      <c r="IK19313" s="1009"/>
      <c r="IL19313" s="1009"/>
      <c r="IM19313" s="1009"/>
    </row>
    <row r="19314" spans="17:247" x14ac:dyDescent="0.25">
      <c r="Q19314" s="1333"/>
      <c r="R19314" s="1333"/>
      <c r="S19314" s="669"/>
      <c r="T19314" s="669"/>
      <c r="U19314" s="669"/>
      <c r="AG19314" s="873"/>
      <c r="AN19314" s="669"/>
      <c r="IG19314" s="1009"/>
      <c r="IH19314" s="1009"/>
      <c r="II19314" s="1009"/>
      <c r="IJ19314" s="1009"/>
      <c r="IK19314" s="1009"/>
      <c r="IL19314" s="1009"/>
      <c r="IM19314" s="1009"/>
    </row>
    <row r="19315" spans="17:247" x14ac:dyDescent="0.25">
      <c r="Q19315" s="1333"/>
      <c r="R19315" s="1333"/>
      <c r="S19315" s="669"/>
      <c r="T19315" s="669"/>
      <c r="U19315" s="669"/>
      <c r="AG19315" s="873"/>
      <c r="AN19315" s="669"/>
      <c r="IG19315" s="1009"/>
      <c r="IH19315" s="1009"/>
      <c r="II19315" s="1009"/>
      <c r="IJ19315" s="1009"/>
      <c r="IK19315" s="1009"/>
      <c r="IL19315" s="1009"/>
      <c r="IM19315" s="1009"/>
    </row>
    <row r="19316" spans="17:247" x14ac:dyDescent="0.25">
      <c r="Q19316" s="1333"/>
      <c r="R19316" s="1333"/>
      <c r="S19316" s="669"/>
      <c r="T19316" s="669"/>
      <c r="U19316" s="669"/>
      <c r="AG19316" s="873"/>
      <c r="AN19316" s="669"/>
      <c r="IG19316" s="1009"/>
      <c r="IH19316" s="1009"/>
      <c r="II19316" s="1009"/>
      <c r="IJ19316" s="1009"/>
      <c r="IK19316" s="1009"/>
      <c r="IL19316" s="1009"/>
      <c r="IM19316" s="1009"/>
    </row>
    <row r="19317" spans="17:247" x14ac:dyDescent="0.25">
      <c r="Q19317" s="1333"/>
      <c r="R19317" s="1333"/>
      <c r="S19317" s="669"/>
      <c r="T19317" s="669"/>
      <c r="U19317" s="669"/>
      <c r="AG19317" s="873"/>
      <c r="AN19317" s="669"/>
      <c r="IG19317" s="1009"/>
      <c r="IH19317" s="1009"/>
      <c r="II19317" s="1009"/>
      <c r="IJ19317" s="1009"/>
      <c r="IK19317" s="1009"/>
      <c r="IL19317" s="1009"/>
      <c r="IM19317" s="1009"/>
    </row>
    <row r="19318" spans="17:247" x14ac:dyDescent="0.25">
      <c r="Q19318" s="1333"/>
      <c r="R19318" s="1333"/>
      <c r="S19318" s="669"/>
      <c r="T19318" s="669"/>
      <c r="U19318" s="669"/>
      <c r="AG19318" s="873"/>
      <c r="AN19318" s="669"/>
      <c r="IG19318" s="1009"/>
      <c r="IH19318" s="1009"/>
      <c r="II19318" s="1009"/>
      <c r="IJ19318" s="1009"/>
      <c r="IK19318" s="1009"/>
      <c r="IL19318" s="1009"/>
      <c r="IM19318" s="1009"/>
    </row>
    <row r="19319" spans="17:247" x14ac:dyDescent="0.25">
      <c r="Q19319" s="1333"/>
      <c r="R19319" s="1333"/>
      <c r="S19319" s="669"/>
      <c r="T19319" s="669"/>
      <c r="U19319" s="669"/>
      <c r="AG19319" s="873"/>
      <c r="AN19319" s="669"/>
      <c r="IG19319" s="1009"/>
      <c r="IH19319" s="1009"/>
      <c r="II19319" s="1009"/>
      <c r="IJ19319" s="1009"/>
      <c r="IK19319" s="1009"/>
      <c r="IL19319" s="1009"/>
      <c r="IM19319" s="1009"/>
    </row>
    <row r="19320" spans="17:247" x14ac:dyDescent="0.25">
      <c r="Q19320" s="1333"/>
      <c r="R19320" s="1333"/>
      <c r="S19320" s="669"/>
      <c r="T19320" s="669"/>
      <c r="U19320" s="669"/>
      <c r="AG19320" s="873"/>
      <c r="AN19320" s="669"/>
      <c r="IG19320" s="1009"/>
      <c r="IH19320" s="1009"/>
      <c r="II19320" s="1009"/>
      <c r="IJ19320" s="1009"/>
      <c r="IK19320" s="1009"/>
      <c r="IL19320" s="1009"/>
      <c r="IM19320" s="1009"/>
    </row>
    <row r="19321" spans="17:247" x14ac:dyDescent="0.25">
      <c r="Q19321" s="1333"/>
      <c r="R19321" s="1333"/>
      <c r="S19321" s="669"/>
      <c r="T19321" s="669"/>
      <c r="U19321" s="669"/>
      <c r="AG19321" s="873"/>
      <c r="AN19321" s="669"/>
      <c r="IG19321" s="1009"/>
      <c r="IH19321" s="1009"/>
      <c r="II19321" s="1009"/>
      <c r="IJ19321" s="1009"/>
      <c r="IK19321" s="1009"/>
      <c r="IL19321" s="1009"/>
      <c r="IM19321" s="1009"/>
    </row>
    <row r="19322" spans="17:247" x14ac:dyDescent="0.25">
      <c r="Q19322" s="1333"/>
      <c r="R19322" s="1333"/>
      <c r="S19322" s="669"/>
      <c r="T19322" s="669"/>
      <c r="U19322" s="669"/>
      <c r="AG19322" s="873"/>
      <c r="AN19322" s="669"/>
      <c r="IG19322" s="1009"/>
      <c r="IH19322" s="1009"/>
      <c r="II19322" s="1009"/>
      <c r="IJ19322" s="1009"/>
      <c r="IK19322" s="1009"/>
      <c r="IL19322" s="1009"/>
      <c r="IM19322" s="1009"/>
    </row>
    <row r="19323" spans="17:247" x14ac:dyDescent="0.25">
      <c r="Q19323" s="1333"/>
      <c r="R19323" s="1333"/>
      <c r="S19323" s="669"/>
      <c r="T19323" s="669"/>
      <c r="U19323" s="669"/>
      <c r="AG19323" s="873"/>
      <c r="AN19323" s="669"/>
      <c r="IG19323" s="1009"/>
      <c r="IH19323" s="1009"/>
      <c r="II19323" s="1009"/>
      <c r="IJ19323" s="1009"/>
      <c r="IK19323" s="1009"/>
      <c r="IL19323" s="1009"/>
      <c r="IM19323" s="1009"/>
    </row>
    <row r="19324" spans="17:247" x14ac:dyDescent="0.25">
      <c r="Q19324" s="1333"/>
      <c r="R19324" s="1333"/>
      <c r="S19324" s="669"/>
      <c r="T19324" s="669"/>
      <c r="U19324" s="669"/>
      <c r="AG19324" s="873"/>
      <c r="AN19324" s="669"/>
      <c r="IG19324" s="1009"/>
      <c r="IH19324" s="1009"/>
      <c r="II19324" s="1009"/>
      <c r="IJ19324" s="1009"/>
      <c r="IK19324" s="1009"/>
      <c r="IL19324" s="1009"/>
      <c r="IM19324" s="1009"/>
    </row>
    <row r="19325" spans="17:247" x14ac:dyDescent="0.25">
      <c r="Q19325" s="1333"/>
      <c r="R19325" s="1333"/>
      <c r="S19325" s="669"/>
      <c r="T19325" s="669"/>
      <c r="U19325" s="669"/>
      <c r="AG19325" s="873"/>
      <c r="AN19325" s="669"/>
      <c r="IG19325" s="1009"/>
      <c r="IH19325" s="1009"/>
      <c r="II19325" s="1009"/>
      <c r="IJ19325" s="1009"/>
      <c r="IK19325" s="1009"/>
      <c r="IL19325" s="1009"/>
      <c r="IM19325" s="1009"/>
    </row>
    <row r="19326" spans="17:247" x14ac:dyDescent="0.25">
      <c r="Q19326" s="1333"/>
      <c r="R19326" s="1333"/>
      <c r="S19326" s="669"/>
      <c r="T19326" s="669"/>
      <c r="U19326" s="669"/>
      <c r="AG19326" s="873"/>
      <c r="AN19326" s="669"/>
      <c r="IG19326" s="1009"/>
      <c r="IH19326" s="1009"/>
      <c r="II19326" s="1009"/>
      <c r="IJ19326" s="1009"/>
      <c r="IK19326" s="1009"/>
      <c r="IL19326" s="1009"/>
      <c r="IM19326" s="1009"/>
    </row>
    <row r="19327" spans="17:247" x14ac:dyDescent="0.25">
      <c r="Q19327" s="1333"/>
      <c r="R19327" s="1333"/>
      <c r="S19327" s="669"/>
      <c r="T19327" s="669"/>
      <c r="U19327" s="669"/>
      <c r="AG19327" s="873"/>
      <c r="AN19327" s="669"/>
      <c r="IG19327" s="1009"/>
      <c r="IH19327" s="1009"/>
      <c r="II19327" s="1009"/>
      <c r="IJ19327" s="1009"/>
      <c r="IK19327" s="1009"/>
      <c r="IL19327" s="1009"/>
      <c r="IM19327" s="1009"/>
    </row>
    <row r="19328" spans="17:247" x14ac:dyDescent="0.25">
      <c r="Q19328" s="1333"/>
      <c r="R19328" s="1333"/>
      <c r="S19328" s="669"/>
      <c r="T19328" s="669"/>
      <c r="U19328" s="669"/>
      <c r="AG19328" s="873"/>
      <c r="AN19328" s="669"/>
      <c r="IG19328" s="1009"/>
      <c r="IH19328" s="1009"/>
      <c r="II19328" s="1009"/>
      <c r="IJ19328" s="1009"/>
      <c r="IK19328" s="1009"/>
      <c r="IL19328" s="1009"/>
      <c r="IM19328" s="1009"/>
    </row>
    <row r="19329" spans="17:247" x14ac:dyDescent="0.25">
      <c r="Q19329" s="1333"/>
      <c r="R19329" s="1333"/>
      <c r="S19329" s="669"/>
      <c r="T19329" s="669"/>
      <c r="U19329" s="669"/>
      <c r="AG19329" s="873"/>
      <c r="AN19329" s="669"/>
      <c r="IG19329" s="1009"/>
      <c r="IH19329" s="1009"/>
      <c r="II19329" s="1009"/>
      <c r="IJ19329" s="1009"/>
      <c r="IK19329" s="1009"/>
      <c r="IL19329" s="1009"/>
      <c r="IM19329" s="1009"/>
    </row>
    <row r="19330" spans="17:247" x14ac:dyDescent="0.25">
      <c r="Q19330" s="1333"/>
      <c r="R19330" s="1333"/>
      <c r="S19330" s="669"/>
      <c r="T19330" s="669"/>
      <c r="U19330" s="669"/>
      <c r="AG19330" s="873"/>
      <c r="AN19330" s="669"/>
      <c r="IG19330" s="1009"/>
      <c r="IH19330" s="1009"/>
      <c r="II19330" s="1009"/>
      <c r="IJ19330" s="1009"/>
      <c r="IK19330" s="1009"/>
      <c r="IL19330" s="1009"/>
      <c r="IM19330" s="1009"/>
    </row>
    <row r="19331" spans="17:247" x14ac:dyDescent="0.25">
      <c r="Q19331" s="1333"/>
      <c r="R19331" s="1333"/>
      <c r="S19331" s="669"/>
      <c r="T19331" s="669"/>
      <c r="U19331" s="669"/>
      <c r="AG19331" s="873"/>
      <c r="AN19331" s="669"/>
      <c r="IG19331" s="1009"/>
      <c r="IH19331" s="1009"/>
      <c r="II19331" s="1009"/>
      <c r="IJ19331" s="1009"/>
      <c r="IK19331" s="1009"/>
      <c r="IL19331" s="1009"/>
      <c r="IM19331" s="1009"/>
    </row>
    <row r="19332" spans="17:247" x14ac:dyDescent="0.25">
      <c r="Q19332" s="1333"/>
      <c r="R19332" s="1333"/>
      <c r="S19332" s="669"/>
      <c r="T19332" s="669"/>
      <c r="U19332" s="669"/>
      <c r="AG19332" s="873"/>
      <c r="AN19332" s="669"/>
      <c r="IG19332" s="1009"/>
      <c r="IH19332" s="1009"/>
      <c r="II19332" s="1009"/>
      <c r="IJ19332" s="1009"/>
      <c r="IK19332" s="1009"/>
      <c r="IL19332" s="1009"/>
      <c r="IM19332" s="1009"/>
    </row>
    <row r="19333" spans="17:247" x14ac:dyDescent="0.25">
      <c r="Q19333" s="1333"/>
      <c r="R19333" s="1333"/>
      <c r="S19333" s="669"/>
      <c r="T19333" s="669"/>
      <c r="U19333" s="669"/>
      <c r="AG19333" s="873"/>
      <c r="AN19333" s="669"/>
      <c r="IG19333" s="1009"/>
      <c r="IH19333" s="1009"/>
      <c r="II19333" s="1009"/>
      <c r="IJ19333" s="1009"/>
      <c r="IK19333" s="1009"/>
      <c r="IL19333" s="1009"/>
      <c r="IM19333" s="1009"/>
    </row>
    <row r="19334" spans="17:247" x14ac:dyDescent="0.25">
      <c r="Q19334" s="1333"/>
      <c r="R19334" s="1333"/>
      <c r="S19334" s="669"/>
      <c r="T19334" s="669"/>
      <c r="U19334" s="669"/>
      <c r="AG19334" s="873"/>
      <c r="AN19334" s="669"/>
      <c r="IG19334" s="1009"/>
      <c r="IH19334" s="1009"/>
      <c r="II19334" s="1009"/>
      <c r="IJ19334" s="1009"/>
      <c r="IK19334" s="1009"/>
      <c r="IL19334" s="1009"/>
      <c r="IM19334" s="1009"/>
    </row>
    <row r="19335" spans="17:247" x14ac:dyDescent="0.25">
      <c r="Q19335" s="1333"/>
      <c r="R19335" s="1333"/>
      <c r="S19335" s="669"/>
      <c r="T19335" s="669"/>
      <c r="U19335" s="669"/>
      <c r="AG19335" s="873"/>
      <c r="AN19335" s="669"/>
      <c r="IG19335" s="1009"/>
      <c r="IH19335" s="1009"/>
      <c r="II19335" s="1009"/>
      <c r="IJ19335" s="1009"/>
      <c r="IK19335" s="1009"/>
      <c r="IL19335" s="1009"/>
      <c r="IM19335" s="1009"/>
    </row>
    <row r="19336" spans="17:247" x14ac:dyDescent="0.25">
      <c r="Q19336" s="1333"/>
      <c r="R19336" s="1333"/>
      <c r="S19336" s="669"/>
      <c r="T19336" s="669"/>
      <c r="U19336" s="669"/>
      <c r="AG19336" s="873"/>
      <c r="AN19336" s="669"/>
      <c r="IG19336" s="1009"/>
      <c r="IH19336" s="1009"/>
      <c r="II19336" s="1009"/>
      <c r="IJ19336" s="1009"/>
      <c r="IK19336" s="1009"/>
      <c r="IL19336" s="1009"/>
      <c r="IM19336" s="1009"/>
    </row>
    <row r="19337" spans="17:247" x14ac:dyDescent="0.25">
      <c r="Q19337" s="1333"/>
      <c r="R19337" s="1333"/>
      <c r="S19337" s="669"/>
      <c r="T19337" s="669"/>
      <c r="U19337" s="669"/>
      <c r="AG19337" s="873"/>
      <c r="AN19337" s="669"/>
      <c r="IG19337" s="1009"/>
      <c r="IH19337" s="1009"/>
      <c r="II19337" s="1009"/>
      <c r="IJ19337" s="1009"/>
      <c r="IK19337" s="1009"/>
      <c r="IL19337" s="1009"/>
      <c r="IM19337" s="1009"/>
    </row>
    <row r="19338" spans="17:247" x14ac:dyDescent="0.25">
      <c r="Q19338" s="1333"/>
      <c r="R19338" s="1333"/>
      <c r="S19338" s="669"/>
      <c r="T19338" s="669"/>
      <c r="U19338" s="669"/>
      <c r="AG19338" s="873"/>
      <c r="AN19338" s="669"/>
      <c r="IG19338" s="1009"/>
      <c r="IH19338" s="1009"/>
      <c r="II19338" s="1009"/>
      <c r="IJ19338" s="1009"/>
      <c r="IK19338" s="1009"/>
      <c r="IL19338" s="1009"/>
      <c r="IM19338" s="1009"/>
    </row>
    <row r="19339" spans="17:247" x14ac:dyDescent="0.25">
      <c r="Q19339" s="1333"/>
      <c r="R19339" s="1333"/>
      <c r="S19339" s="669"/>
      <c r="T19339" s="669"/>
      <c r="U19339" s="669"/>
      <c r="AG19339" s="873"/>
      <c r="AN19339" s="669"/>
      <c r="IG19339" s="1009"/>
      <c r="IH19339" s="1009"/>
      <c r="II19339" s="1009"/>
      <c r="IJ19339" s="1009"/>
      <c r="IK19339" s="1009"/>
      <c r="IL19339" s="1009"/>
      <c r="IM19339" s="1009"/>
    </row>
    <row r="19340" spans="17:247" x14ac:dyDescent="0.25">
      <c r="Q19340" s="1333"/>
      <c r="R19340" s="1333"/>
      <c r="S19340" s="669"/>
      <c r="T19340" s="669"/>
      <c r="U19340" s="669"/>
      <c r="AG19340" s="873"/>
      <c r="AN19340" s="669"/>
      <c r="IG19340" s="1009"/>
      <c r="IH19340" s="1009"/>
      <c r="II19340" s="1009"/>
      <c r="IJ19340" s="1009"/>
      <c r="IK19340" s="1009"/>
      <c r="IL19340" s="1009"/>
      <c r="IM19340" s="1009"/>
    </row>
    <row r="19341" spans="17:247" x14ac:dyDescent="0.25">
      <c r="Q19341" s="1333"/>
      <c r="R19341" s="1333"/>
      <c r="S19341" s="669"/>
      <c r="T19341" s="669"/>
      <c r="U19341" s="669"/>
      <c r="AG19341" s="873"/>
      <c r="AN19341" s="669"/>
      <c r="IG19341" s="1009"/>
      <c r="IH19341" s="1009"/>
      <c r="II19341" s="1009"/>
      <c r="IJ19341" s="1009"/>
      <c r="IK19341" s="1009"/>
      <c r="IL19341" s="1009"/>
      <c r="IM19341" s="1009"/>
    </row>
    <row r="19342" spans="17:247" x14ac:dyDescent="0.25">
      <c r="Q19342" s="1333"/>
      <c r="R19342" s="1333"/>
      <c r="S19342" s="669"/>
      <c r="T19342" s="669"/>
      <c r="U19342" s="669"/>
      <c r="AG19342" s="873"/>
      <c r="AN19342" s="669"/>
      <c r="IG19342" s="1009"/>
      <c r="IH19342" s="1009"/>
      <c r="II19342" s="1009"/>
      <c r="IJ19342" s="1009"/>
      <c r="IK19342" s="1009"/>
      <c r="IL19342" s="1009"/>
      <c r="IM19342" s="1009"/>
    </row>
    <row r="19343" spans="17:247" x14ac:dyDescent="0.25">
      <c r="Q19343" s="1333"/>
      <c r="R19343" s="1333"/>
      <c r="S19343" s="669"/>
      <c r="T19343" s="669"/>
      <c r="U19343" s="669"/>
      <c r="AG19343" s="873"/>
      <c r="AN19343" s="669"/>
      <c r="IG19343" s="1009"/>
      <c r="IH19343" s="1009"/>
      <c r="II19343" s="1009"/>
      <c r="IJ19343" s="1009"/>
      <c r="IK19343" s="1009"/>
      <c r="IL19343" s="1009"/>
      <c r="IM19343" s="1009"/>
    </row>
    <row r="19344" spans="17:247" x14ac:dyDescent="0.25">
      <c r="Q19344" s="1333"/>
      <c r="R19344" s="1333"/>
      <c r="S19344" s="669"/>
      <c r="T19344" s="669"/>
      <c r="U19344" s="669"/>
      <c r="AG19344" s="873"/>
      <c r="AN19344" s="669"/>
      <c r="IG19344" s="1009"/>
      <c r="IH19344" s="1009"/>
      <c r="II19344" s="1009"/>
      <c r="IJ19344" s="1009"/>
      <c r="IK19344" s="1009"/>
      <c r="IL19344" s="1009"/>
      <c r="IM19344" s="1009"/>
    </row>
    <row r="19345" spans="17:247" x14ac:dyDescent="0.25">
      <c r="Q19345" s="1333"/>
      <c r="R19345" s="1333"/>
      <c r="S19345" s="669"/>
      <c r="T19345" s="669"/>
      <c r="U19345" s="669"/>
      <c r="AG19345" s="873"/>
      <c r="AN19345" s="669"/>
      <c r="IG19345" s="1009"/>
      <c r="IH19345" s="1009"/>
      <c r="II19345" s="1009"/>
      <c r="IJ19345" s="1009"/>
      <c r="IK19345" s="1009"/>
      <c r="IL19345" s="1009"/>
      <c r="IM19345" s="1009"/>
    </row>
    <row r="19346" spans="17:247" x14ac:dyDescent="0.25">
      <c r="Q19346" s="1333"/>
      <c r="R19346" s="1333"/>
      <c r="S19346" s="669"/>
      <c r="T19346" s="669"/>
      <c r="U19346" s="669"/>
      <c r="AG19346" s="873"/>
      <c r="AN19346" s="669"/>
      <c r="IG19346" s="1009"/>
      <c r="IH19346" s="1009"/>
      <c r="II19346" s="1009"/>
      <c r="IJ19346" s="1009"/>
      <c r="IK19346" s="1009"/>
      <c r="IL19346" s="1009"/>
      <c r="IM19346" s="1009"/>
    </row>
    <row r="19347" spans="17:247" x14ac:dyDescent="0.25">
      <c r="Q19347" s="1333"/>
      <c r="R19347" s="1333"/>
      <c r="S19347" s="669"/>
      <c r="T19347" s="669"/>
      <c r="U19347" s="669"/>
      <c r="AG19347" s="873"/>
      <c r="AN19347" s="669"/>
      <c r="IG19347" s="1009"/>
      <c r="IH19347" s="1009"/>
      <c r="II19347" s="1009"/>
      <c r="IJ19347" s="1009"/>
      <c r="IK19347" s="1009"/>
      <c r="IL19347" s="1009"/>
      <c r="IM19347" s="1009"/>
    </row>
    <row r="19348" spans="17:247" x14ac:dyDescent="0.25">
      <c r="Q19348" s="1333"/>
      <c r="R19348" s="1333"/>
      <c r="S19348" s="669"/>
      <c r="T19348" s="669"/>
      <c r="U19348" s="669"/>
      <c r="AG19348" s="873"/>
      <c r="AN19348" s="669"/>
      <c r="IG19348" s="1009"/>
      <c r="IH19348" s="1009"/>
      <c r="II19348" s="1009"/>
      <c r="IJ19348" s="1009"/>
      <c r="IK19348" s="1009"/>
      <c r="IL19348" s="1009"/>
      <c r="IM19348" s="1009"/>
    </row>
    <row r="19349" spans="17:247" x14ac:dyDescent="0.25">
      <c r="Q19349" s="1333"/>
      <c r="R19349" s="1333"/>
      <c r="S19349" s="669"/>
      <c r="T19349" s="669"/>
      <c r="U19349" s="669"/>
      <c r="AG19349" s="873"/>
      <c r="AN19349" s="669"/>
      <c r="IG19349" s="1009"/>
      <c r="IH19349" s="1009"/>
      <c r="II19349" s="1009"/>
      <c r="IJ19349" s="1009"/>
      <c r="IK19349" s="1009"/>
      <c r="IL19349" s="1009"/>
      <c r="IM19349" s="1009"/>
    </row>
    <row r="19350" spans="17:247" x14ac:dyDescent="0.25">
      <c r="Q19350" s="1333"/>
      <c r="R19350" s="1333"/>
      <c r="S19350" s="669"/>
      <c r="T19350" s="669"/>
      <c r="U19350" s="669"/>
      <c r="AG19350" s="873"/>
      <c r="AN19350" s="669"/>
      <c r="IG19350" s="1009"/>
      <c r="IH19350" s="1009"/>
      <c r="II19350" s="1009"/>
      <c r="IJ19350" s="1009"/>
      <c r="IK19350" s="1009"/>
      <c r="IL19350" s="1009"/>
      <c r="IM19350" s="1009"/>
    </row>
    <row r="19351" spans="17:247" x14ac:dyDescent="0.25">
      <c r="Q19351" s="1333"/>
      <c r="R19351" s="1333"/>
      <c r="S19351" s="669"/>
      <c r="T19351" s="669"/>
      <c r="U19351" s="669"/>
      <c r="AG19351" s="873"/>
      <c r="AN19351" s="669"/>
      <c r="IG19351" s="1009"/>
      <c r="IH19351" s="1009"/>
      <c r="II19351" s="1009"/>
      <c r="IJ19351" s="1009"/>
      <c r="IK19351" s="1009"/>
      <c r="IL19351" s="1009"/>
      <c r="IM19351" s="1009"/>
    </row>
    <row r="19352" spans="17:247" x14ac:dyDescent="0.25">
      <c r="Q19352" s="1333"/>
      <c r="R19352" s="1333"/>
      <c r="S19352" s="669"/>
      <c r="T19352" s="669"/>
      <c r="U19352" s="669"/>
      <c r="AG19352" s="873"/>
      <c r="AN19352" s="669"/>
      <c r="IG19352" s="1009"/>
      <c r="IH19352" s="1009"/>
      <c r="II19352" s="1009"/>
      <c r="IJ19352" s="1009"/>
      <c r="IK19352" s="1009"/>
      <c r="IL19352" s="1009"/>
      <c r="IM19352" s="1009"/>
    </row>
    <row r="19353" spans="17:247" x14ac:dyDescent="0.25">
      <c r="Q19353" s="1333"/>
      <c r="R19353" s="1333"/>
      <c r="S19353" s="669"/>
      <c r="T19353" s="669"/>
      <c r="U19353" s="669"/>
      <c r="AG19353" s="873"/>
      <c r="AN19353" s="669"/>
      <c r="IG19353" s="1009"/>
      <c r="IH19353" s="1009"/>
      <c r="II19353" s="1009"/>
      <c r="IJ19353" s="1009"/>
      <c r="IK19353" s="1009"/>
      <c r="IL19353" s="1009"/>
      <c r="IM19353" s="1009"/>
    </row>
    <row r="19354" spans="17:247" x14ac:dyDescent="0.25">
      <c r="Q19354" s="1333"/>
      <c r="R19354" s="1333"/>
      <c r="S19354" s="669"/>
      <c r="T19354" s="669"/>
      <c r="U19354" s="669"/>
      <c r="AG19354" s="873"/>
      <c r="AN19354" s="669"/>
      <c r="IG19354" s="1009"/>
      <c r="IH19354" s="1009"/>
      <c r="II19354" s="1009"/>
      <c r="IJ19354" s="1009"/>
      <c r="IK19354" s="1009"/>
      <c r="IL19354" s="1009"/>
      <c r="IM19354" s="1009"/>
    </row>
    <row r="19355" spans="17:247" x14ac:dyDescent="0.25">
      <c r="Q19355" s="1333"/>
      <c r="R19355" s="1333"/>
      <c r="S19355" s="669"/>
      <c r="T19355" s="669"/>
      <c r="U19355" s="669"/>
      <c r="AG19355" s="873"/>
      <c r="AN19355" s="669"/>
      <c r="IG19355" s="1009"/>
      <c r="IH19355" s="1009"/>
      <c r="II19355" s="1009"/>
      <c r="IJ19355" s="1009"/>
      <c r="IK19355" s="1009"/>
      <c r="IL19355" s="1009"/>
      <c r="IM19355" s="1009"/>
    </row>
    <row r="19356" spans="17:247" x14ac:dyDescent="0.25">
      <c r="Q19356" s="1333"/>
      <c r="R19356" s="1333"/>
      <c r="S19356" s="669"/>
      <c r="T19356" s="669"/>
      <c r="U19356" s="669"/>
      <c r="AG19356" s="873"/>
      <c r="AN19356" s="669"/>
      <c r="IG19356" s="1009"/>
      <c r="IH19356" s="1009"/>
      <c r="II19356" s="1009"/>
      <c r="IJ19356" s="1009"/>
      <c r="IK19356" s="1009"/>
      <c r="IL19356" s="1009"/>
      <c r="IM19356" s="1009"/>
    </row>
    <row r="19357" spans="17:247" x14ac:dyDescent="0.25">
      <c r="Q19357" s="1333"/>
      <c r="R19357" s="1333"/>
      <c r="S19357" s="669"/>
      <c r="T19357" s="669"/>
      <c r="U19357" s="669"/>
      <c r="AG19357" s="873"/>
      <c r="AN19357" s="669"/>
      <c r="IG19357" s="1009"/>
      <c r="IH19357" s="1009"/>
      <c r="II19357" s="1009"/>
      <c r="IJ19357" s="1009"/>
      <c r="IK19357" s="1009"/>
      <c r="IL19357" s="1009"/>
      <c r="IM19357" s="1009"/>
    </row>
    <row r="19358" spans="17:247" x14ac:dyDescent="0.25">
      <c r="Q19358" s="1333"/>
      <c r="R19358" s="1333"/>
      <c r="S19358" s="669"/>
      <c r="T19358" s="669"/>
      <c r="U19358" s="669"/>
      <c r="AG19358" s="873"/>
      <c r="AN19358" s="669"/>
      <c r="IG19358" s="1009"/>
      <c r="IH19358" s="1009"/>
      <c r="II19358" s="1009"/>
      <c r="IJ19358" s="1009"/>
      <c r="IK19358" s="1009"/>
      <c r="IL19358" s="1009"/>
      <c r="IM19358" s="1009"/>
    </row>
    <row r="19359" spans="17:247" x14ac:dyDescent="0.25">
      <c r="Q19359" s="1333"/>
      <c r="R19359" s="1333"/>
      <c r="S19359" s="669"/>
      <c r="T19359" s="669"/>
      <c r="U19359" s="669"/>
      <c r="AG19359" s="873"/>
      <c r="AN19359" s="669"/>
      <c r="IG19359" s="1009"/>
      <c r="IH19359" s="1009"/>
      <c r="II19359" s="1009"/>
      <c r="IJ19359" s="1009"/>
      <c r="IK19359" s="1009"/>
      <c r="IL19359" s="1009"/>
      <c r="IM19359" s="1009"/>
    </row>
    <row r="19360" spans="17:247" x14ac:dyDescent="0.25">
      <c r="Q19360" s="1333"/>
      <c r="R19360" s="1333"/>
      <c r="S19360" s="669"/>
      <c r="T19360" s="669"/>
      <c r="U19360" s="669"/>
      <c r="AG19360" s="873"/>
      <c r="AN19360" s="669"/>
      <c r="IG19360" s="1009"/>
      <c r="IH19360" s="1009"/>
      <c r="II19360" s="1009"/>
      <c r="IJ19360" s="1009"/>
      <c r="IK19360" s="1009"/>
      <c r="IL19360" s="1009"/>
      <c r="IM19360" s="1009"/>
    </row>
    <row r="19361" spans="17:247" x14ac:dyDescent="0.25">
      <c r="Q19361" s="1333"/>
      <c r="R19361" s="1333"/>
      <c r="S19361" s="669"/>
      <c r="T19361" s="669"/>
      <c r="U19361" s="669"/>
      <c r="AG19361" s="873"/>
      <c r="AN19361" s="669"/>
      <c r="IG19361" s="1009"/>
      <c r="IH19361" s="1009"/>
      <c r="II19361" s="1009"/>
      <c r="IJ19361" s="1009"/>
      <c r="IK19361" s="1009"/>
      <c r="IL19361" s="1009"/>
      <c r="IM19361" s="1009"/>
    </row>
    <row r="19362" spans="17:247" x14ac:dyDescent="0.25">
      <c r="Q19362" s="1333"/>
      <c r="R19362" s="1333"/>
      <c r="S19362" s="669"/>
      <c r="T19362" s="669"/>
      <c r="U19362" s="669"/>
      <c r="AG19362" s="873"/>
      <c r="AN19362" s="669"/>
      <c r="IG19362" s="1009"/>
      <c r="IH19362" s="1009"/>
      <c r="II19362" s="1009"/>
      <c r="IJ19362" s="1009"/>
      <c r="IK19362" s="1009"/>
      <c r="IL19362" s="1009"/>
      <c r="IM19362" s="1009"/>
    </row>
    <row r="19363" spans="17:247" x14ac:dyDescent="0.25">
      <c r="Q19363" s="1333"/>
      <c r="R19363" s="1333"/>
      <c r="S19363" s="669"/>
      <c r="T19363" s="669"/>
      <c r="U19363" s="669"/>
      <c r="AG19363" s="873"/>
      <c r="AN19363" s="669"/>
      <c r="IG19363" s="1009"/>
      <c r="IH19363" s="1009"/>
      <c r="II19363" s="1009"/>
      <c r="IJ19363" s="1009"/>
      <c r="IK19363" s="1009"/>
      <c r="IL19363" s="1009"/>
      <c r="IM19363" s="1009"/>
    </row>
    <row r="19364" spans="17:247" x14ac:dyDescent="0.25">
      <c r="Q19364" s="1333"/>
      <c r="R19364" s="1333"/>
      <c r="S19364" s="669"/>
      <c r="T19364" s="669"/>
      <c r="U19364" s="669"/>
      <c r="AG19364" s="873"/>
      <c r="AN19364" s="669"/>
      <c r="IG19364" s="1009"/>
      <c r="IH19364" s="1009"/>
      <c r="II19364" s="1009"/>
      <c r="IJ19364" s="1009"/>
      <c r="IK19364" s="1009"/>
      <c r="IL19364" s="1009"/>
      <c r="IM19364" s="1009"/>
    </row>
    <row r="19365" spans="17:247" x14ac:dyDescent="0.25">
      <c r="Q19365" s="1333"/>
      <c r="R19365" s="1333"/>
      <c r="S19365" s="669"/>
      <c r="T19365" s="669"/>
      <c r="U19365" s="669"/>
      <c r="AG19365" s="873"/>
      <c r="AN19365" s="669"/>
      <c r="IG19365" s="1009"/>
      <c r="IH19365" s="1009"/>
      <c r="II19365" s="1009"/>
      <c r="IJ19365" s="1009"/>
      <c r="IK19365" s="1009"/>
      <c r="IL19365" s="1009"/>
      <c r="IM19365" s="1009"/>
    </row>
    <row r="19366" spans="17:247" x14ac:dyDescent="0.25">
      <c r="Q19366" s="1333"/>
      <c r="R19366" s="1333"/>
      <c r="S19366" s="669"/>
      <c r="T19366" s="669"/>
      <c r="U19366" s="669"/>
      <c r="AG19366" s="873"/>
      <c r="AN19366" s="669"/>
      <c r="IG19366" s="1009"/>
      <c r="IH19366" s="1009"/>
      <c r="II19366" s="1009"/>
      <c r="IJ19366" s="1009"/>
      <c r="IK19366" s="1009"/>
      <c r="IL19366" s="1009"/>
      <c r="IM19366" s="1009"/>
    </row>
    <row r="19367" spans="17:247" x14ac:dyDescent="0.25">
      <c r="Q19367" s="1333"/>
      <c r="R19367" s="1333"/>
      <c r="S19367" s="669"/>
      <c r="T19367" s="669"/>
      <c r="U19367" s="669"/>
      <c r="AG19367" s="873"/>
      <c r="AN19367" s="669"/>
      <c r="IG19367" s="1009"/>
      <c r="IH19367" s="1009"/>
      <c r="II19367" s="1009"/>
      <c r="IJ19367" s="1009"/>
      <c r="IK19367" s="1009"/>
      <c r="IL19367" s="1009"/>
      <c r="IM19367" s="1009"/>
    </row>
    <row r="19368" spans="17:247" x14ac:dyDescent="0.25">
      <c r="Q19368" s="1333"/>
      <c r="R19368" s="1333"/>
      <c r="S19368" s="669"/>
      <c r="T19368" s="669"/>
      <c r="U19368" s="669"/>
      <c r="AG19368" s="873"/>
      <c r="AN19368" s="669"/>
      <c r="IG19368" s="1009"/>
      <c r="IH19368" s="1009"/>
      <c r="II19368" s="1009"/>
      <c r="IJ19368" s="1009"/>
      <c r="IK19368" s="1009"/>
      <c r="IL19368" s="1009"/>
      <c r="IM19368" s="1009"/>
    </row>
    <row r="19369" spans="17:247" x14ac:dyDescent="0.25">
      <c r="Q19369" s="1333"/>
      <c r="R19369" s="1333"/>
      <c r="S19369" s="669"/>
      <c r="T19369" s="669"/>
      <c r="U19369" s="669"/>
      <c r="AG19369" s="873"/>
      <c r="AN19369" s="669"/>
      <c r="IG19369" s="1009"/>
      <c r="IH19369" s="1009"/>
      <c r="II19369" s="1009"/>
      <c r="IJ19369" s="1009"/>
      <c r="IK19369" s="1009"/>
      <c r="IL19369" s="1009"/>
      <c r="IM19369" s="1009"/>
    </row>
    <row r="19370" spans="17:247" x14ac:dyDescent="0.25">
      <c r="Q19370" s="1333"/>
      <c r="R19370" s="1333"/>
      <c r="S19370" s="669"/>
      <c r="T19370" s="669"/>
      <c r="U19370" s="669"/>
      <c r="AG19370" s="873"/>
      <c r="AN19370" s="669"/>
      <c r="IG19370" s="1009"/>
      <c r="IH19370" s="1009"/>
      <c r="II19370" s="1009"/>
      <c r="IJ19370" s="1009"/>
      <c r="IK19370" s="1009"/>
      <c r="IL19370" s="1009"/>
      <c r="IM19370" s="1009"/>
    </row>
    <row r="19371" spans="17:247" x14ac:dyDescent="0.25">
      <c r="Q19371" s="1333"/>
      <c r="R19371" s="1333"/>
      <c r="S19371" s="669"/>
      <c r="T19371" s="669"/>
      <c r="U19371" s="669"/>
      <c r="AG19371" s="873"/>
      <c r="AN19371" s="669"/>
      <c r="IG19371" s="1009"/>
      <c r="IH19371" s="1009"/>
      <c r="II19371" s="1009"/>
      <c r="IJ19371" s="1009"/>
      <c r="IK19371" s="1009"/>
      <c r="IL19371" s="1009"/>
      <c r="IM19371" s="1009"/>
    </row>
    <row r="19372" spans="17:247" x14ac:dyDescent="0.25">
      <c r="Q19372" s="1333"/>
      <c r="R19372" s="1333"/>
      <c r="S19372" s="669"/>
      <c r="T19372" s="669"/>
      <c r="U19372" s="669"/>
      <c r="AG19372" s="873"/>
      <c r="AN19372" s="669"/>
      <c r="IG19372" s="1009"/>
      <c r="IH19372" s="1009"/>
      <c r="II19372" s="1009"/>
      <c r="IJ19372" s="1009"/>
      <c r="IK19372" s="1009"/>
      <c r="IL19372" s="1009"/>
      <c r="IM19372" s="1009"/>
    </row>
    <row r="19373" spans="17:247" x14ac:dyDescent="0.25">
      <c r="Q19373" s="1333"/>
      <c r="R19373" s="1333"/>
      <c r="S19373" s="669"/>
      <c r="T19373" s="669"/>
      <c r="U19373" s="669"/>
      <c r="AG19373" s="873"/>
      <c r="AN19373" s="669"/>
      <c r="IG19373" s="1009"/>
      <c r="IH19373" s="1009"/>
      <c r="II19373" s="1009"/>
      <c r="IJ19373" s="1009"/>
      <c r="IK19373" s="1009"/>
      <c r="IL19373" s="1009"/>
      <c r="IM19373" s="1009"/>
    </row>
    <row r="19374" spans="17:247" x14ac:dyDescent="0.25">
      <c r="Q19374" s="1333"/>
      <c r="R19374" s="1333"/>
      <c r="S19374" s="669"/>
      <c r="T19374" s="669"/>
      <c r="U19374" s="669"/>
      <c r="AG19374" s="873"/>
      <c r="AN19374" s="669"/>
      <c r="IG19374" s="1009"/>
      <c r="IH19374" s="1009"/>
      <c r="II19374" s="1009"/>
      <c r="IJ19374" s="1009"/>
      <c r="IK19374" s="1009"/>
      <c r="IL19374" s="1009"/>
      <c r="IM19374" s="1009"/>
    </row>
    <row r="19375" spans="17:247" x14ac:dyDescent="0.25">
      <c r="Q19375" s="1333"/>
      <c r="R19375" s="1333"/>
      <c r="S19375" s="669"/>
      <c r="T19375" s="669"/>
      <c r="U19375" s="669"/>
      <c r="AG19375" s="873"/>
      <c r="AN19375" s="669"/>
      <c r="IG19375" s="1009"/>
      <c r="IH19375" s="1009"/>
      <c r="II19375" s="1009"/>
      <c r="IJ19375" s="1009"/>
      <c r="IK19375" s="1009"/>
      <c r="IL19375" s="1009"/>
      <c r="IM19375" s="1009"/>
    </row>
    <row r="19376" spans="17:247" x14ac:dyDescent="0.25">
      <c r="Q19376" s="1333"/>
      <c r="R19376" s="1333"/>
      <c r="S19376" s="669"/>
      <c r="T19376" s="669"/>
      <c r="U19376" s="669"/>
      <c r="AG19376" s="873"/>
      <c r="AN19376" s="669"/>
      <c r="IG19376" s="1009"/>
      <c r="IH19376" s="1009"/>
      <c r="II19376" s="1009"/>
      <c r="IJ19376" s="1009"/>
      <c r="IK19376" s="1009"/>
      <c r="IL19376" s="1009"/>
      <c r="IM19376" s="1009"/>
    </row>
    <row r="19377" spans="17:247" x14ac:dyDescent="0.25">
      <c r="Q19377" s="1333"/>
      <c r="R19377" s="1333"/>
      <c r="S19377" s="669"/>
      <c r="T19377" s="669"/>
      <c r="U19377" s="669"/>
      <c r="AG19377" s="873"/>
      <c r="AN19377" s="669"/>
      <c r="IG19377" s="1009"/>
      <c r="IH19377" s="1009"/>
      <c r="II19377" s="1009"/>
      <c r="IJ19377" s="1009"/>
      <c r="IK19377" s="1009"/>
      <c r="IL19377" s="1009"/>
      <c r="IM19377" s="1009"/>
    </row>
    <row r="19378" spans="17:247" x14ac:dyDescent="0.25">
      <c r="Q19378" s="1333"/>
      <c r="R19378" s="1333"/>
      <c r="S19378" s="669"/>
      <c r="T19378" s="669"/>
      <c r="U19378" s="669"/>
      <c r="AG19378" s="873"/>
      <c r="AN19378" s="669"/>
      <c r="IG19378" s="1009"/>
      <c r="IH19378" s="1009"/>
      <c r="II19378" s="1009"/>
      <c r="IJ19378" s="1009"/>
      <c r="IK19378" s="1009"/>
      <c r="IL19378" s="1009"/>
      <c r="IM19378" s="1009"/>
    </row>
    <row r="19379" spans="17:247" x14ac:dyDescent="0.25">
      <c r="Q19379" s="1333"/>
      <c r="R19379" s="1333"/>
      <c r="S19379" s="669"/>
      <c r="T19379" s="669"/>
      <c r="U19379" s="669"/>
      <c r="AG19379" s="873"/>
      <c r="AN19379" s="669"/>
      <c r="IG19379" s="1009"/>
      <c r="IH19379" s="1009"/>
      <c r="II19379" s="1009"/>
      <c r="IJ19379" s="1009"/>
      <c r="IK19379" s="1009"/>
      <c r="IL19379" s="1009"/>
      <c r="IM19379" s="1009"/>
    </row>
    <row r="19380" spans="17:247" x14ac:dyDescent="0.25">
      <c r="Q19380" s="1333"/>
      <c r="R19380" s="1333"/>
      <c r="S19380" s="669"/>
      <c r="T19380" s="669"/>
      <c r="U19380" s="669"/>
      <c r="AG19380" s="873"/>
      <c r="AN19380" s="669"/>
      <c r="IG19380" s="1009"/>
      <c r="IH19380" s="1009"/>
      <c r="II19380" s="1009"/>
      <c r="IJ19380" s="1009"/>
      <c r="IK19380" s="1009"/>
      <c r="IL19380" s="1009"/>
      <c r="IM19380" s="1009"/>
    </row>
    <row r="19381" spans="17:247" x14ac:dyDescent="0.25">
      <c r="Q19381" s="1333"/>
      <c r="R19381" s="1333"/>
      <c r="S19381" s="669"/>
      <c r="T19381" s="669"/>
      <c r="U19381" s="669"/>
      <c r="AG19381" s="873"/>
      <c r="AN19381" s="669"/>
      <c r="IG19381" s="1009"/>
      <c r="IH19381" s="1009"/>
      <c r="II19381" s="1009"/>
      <c r="IJ19381" s="1009"/>
      <c r="IK19381" s="1009"/>
      <c r="IL19381" s="1009"/>
      <c r="IM19381" s="1009"/>
    </row>
    <row r="19382" spans="17:247" x14ac:dyDescent="0.25">
      <c r="Q19382" s="1333"/>
      <c r="R19382" s="1333"/>
      <c r="S19382" s="669"/>
      <c r="T19382" s="669"/>
      <c r="U19382" s="669"/>
      <c r="AG19382" s="873"/>
      <c r="AN19382" s="669"/>
      <c r="IG19382" s="1009"/>
      <c r="IH19382" s="1009"/>
      <c r="II19382" s="1009"/>
      <c r="IJ19382" s="1009"/>
      <c r="IK19382" s="1009"/>
      <c r="IL19382" s="1009"/>
      <c r="IM19382" s="1009"/>
    </row>
    <row r="19383" spans="17:247" x14ac:dyDescent="0.25">
      <c r="Q19383" s="1333"/>
      <c r="R19383" s="1333"/>
      <c r="S19383" s="669"/>
      <c r="T19383" s="669"/>
      <c r="U19383" s="669"/>
      <c r="AG19383" s="873"/>
      <c r="AN19383" s="669"/>
      <c r="IG19383" s="1009"/>
      <c r="IH19383" s="1009"/>
      <c r="II19383" s="1009"/>
      <c r="IJ19383" s="1009"/>
      <c r="IK19383" s="1009"/>
      <c r="IL19383" s="1009"/>
      <c r="IM19383" s="1009"/>
    </row>
    <row r="19384" spans="17:247" x14ac:dyDescent="0.25">
      <c r="Q19384" s="1333"/>
      <c r="R19384" s="1333"/>
      <c r="S19384" s="669"/>
      <c r="T19384" s="669"/>
      <c r="U19384" s="669"/>
      <c r="AG19384" s="873"/>
      <c r="AN19384" s="669"/>
      <c r="IG19384" s="1009"/>
      <c r="IH19384" s="1009"/>
      <c r="II19384" s="1009"/>
      <c r="IJ19384" s="1009"/>
      <c r="IK19384" s="1009"/>
      <c r="IL19384" s="1009"/>
      <c r="IM19384" s="1009"/>
    </row>
    <row r="19385" spans="17:247" x14ac:dyDescent="0.25">
      <c r="Q19385" s="1333"/>
      <c r="R19385" s="1333"/>
      <c r="S19385" s="669"/>
      <c r="T19385" s="669"/>
      <c r="U19385" s="669"/>
      <c r="AG19385" s="873"/>
      <c r="AN19385" s="669"/>
      <c r="IG19385" s="1009"/>
      <c r="IH19385" s="1009"/>
      <c r="II19385" s="1009"/>
      <c r="IJ19385" s="1009"/>
      <c r="IK19385" s="1009"/>
      <c r="IL19385" s="1009"/>
      <c r="IM19385" s="1009"/>
    </row>
    <row r="19386" spans="17:247" x14ac:dyDescent="0.25">
      <c r="Q19386" s="1333"/>
      <c r="R19386" s="1333"/>
      <c r="S19386" s="669"/>
      <c r="T19386" s="669"/>
      <c r="U19386" s="669"/>
      <c r="AG19386" s="873"/>
      <c r="AN19386" s="669"/>
      <c r="IG19386" s="1009"/>
      <c r="IH19386" s="1009"/>
      <c r="II19386" s="1009"/>
      <c r="IJ19386" s="1009"/>
      <c r="IK19386" s="1009"/>
      <c r="IL19386" s="1009"/>
      <c r="IM19386" s="1009"/>
    </row>
    <row r="19387" spans="17:247" x14ac:dyDescent="0.25">
      <c r="Q19387" s="1333"/>
      <c r="R19387" s="1333"/>
      <c r="S19387" s="669"/>
      <c r="T19387" s="669"/>
      <c r="U19387" s="669"/>
      <c r="AG19387" s="873"/>
      <c r="AN19387" s="669"/>
      <c r="IG19387" s="1009"/>
      <c r="IH19387" s="1009"/>
      <c r="II19387" s="1009"/>
      <c r="IJ19387" s="1009"/>
      <c r="IK19387" s="1009"/>
      <c r="IL19387" s="1009"/>
      <c r="IM19387" s="1009"/>
    </row>
    <row r="19388" spans="17:247" x14ac:dyDescent="0.25">
      <c r="Q19388" s="1333"/>
      <c r="R19388" s="1333"/>
      <c r="S19388" s="669"/>
      <c r="T19388" s="669"/>
      <c r="U19388" s="669"/>
      <c r="AG19388" s="873"/>
      <c r="AN19388" s="669"/>
      <c r="IG19388" s="1009"/>
      <c r="IH19388" s="1009"/>
      <c r="II19388" s="1009"/>
      <c r="IJ19388" s="1009"/>
      <c r="IK19388" s="1009"/>
      <c r="IL19388" s="1009"/>
      <c r="IM19388" s="1009"/>
    </row>
    <row r="19389" spans="17:247" x14ac:dyDescent="0.25">
      <c r="Q19389" s="1333"/>
      <c r="R19389" s="1333"/>
      <c r="S19389" s="669"/>
      <c r="T19389" s="669"/>
      <c r="U19389" s="669"/>
      <c r="AG19389" s="873"/>
      <c r="AN19389" s="669"/>
      <c r="IG19389" s="1009"/>
      <c r="IH19389" s="1009"/>
      <c r="II19389" s="1009"/>
      <c r="IJ19389" s="1009"/>
      <c r="IK19389" s="1009"/>
      <c r="IL19389" s="1009"/>
      <c r="IM19389" s="1009"/>
    </row>
    <row r="19390" spans="17:247" x14ac:dyDescent="0.25">
      <c r="Q19390" s="1333"/>
      <c r="R19390" s="1333"/>
      <c r="S19390" s="669"/>
      <c r="T19390" s="669"/>
      <c r="U19390" s="669"/>
      <c r="AG19390" s="873"/>
      <c r="AN19390" s="669"/>
      <c r="IG19390" s="1009"/>
      <c r="IH19390" s="1009"/>
      <c r="II19390" s="1009"/>
      <c r="IJ19390" s="1009"/>
      <c r="IK19390" s="1009"/>
      <c r="IL19390" s="1009"/>
      <c r="IM19390" s="1009"/>
    </row>
    <row r="19391" spans="17:247" x14ac:dyDescent="0.25">
      <c r="Q19391" s="1333"/>
      <c r="R19391" s="1333"/>
      <c r="S19391" s="669"/>
      <c r="T19391" s="669"/>
      <c r="U19391" s="669"/>
      <c r="AG19391" s="873"/>
      <c r="AN19391" s="669"/>
      <c r="IG19391" s="1009"/>
      <c r="IH19391" s="1009"/>
      <c r="II19391" s="1009"/>
      <c r="IJ19391" s="1009"/>
      <c r="IK19391" s="1009"/>
      <c r="IL19391" s="1009"/>
      <c r="IM19391" s="1009"/>
    </row>
    <row r="19392" spans="17:247" x14ac:dyDescent="0.25">
      <c r="Q19392" s="1333"/>
      <c r="R19392" s="1333"/>
      <c r="S19392" s="669"/>
      <c r="T19392" s="669"/>
      <c r="U19392" s="669"/>
      <c r="AG19392" s="873"/>
      <c r="AN19392" s="669"/>
      <c r="IG19392" s="1009"/>
      <c r="IH19392" s="1009"/>
      <c r="II19392" s="1009"/>
      <c r="IJ19392" s="1009"/>
      <c r="IK19392" s="1009"/>
      <c r="IL19392" s="1009"/>
      <c r="IM19392" s="1009"/>
    </row>
    <row r="19393" spans="17:247" x14ac:dyDescent="0.25">
      <c r="Q19393" s="1333"/>
      <c r="R19393" s="1333"/>
      <c r="S19393" s="669"/>
      <c r="T19393" s="669"/>
      <c r="U19393" s="669"/>
      <c r="AG19393" s="873"/>
      <c r="AN19393" s="669"/>
      <c r="IG19393" s="1009"/>
      <c r="IH19393" s="1009"/>
      <c r="II19393" s="1009"/>
      <c r="IJ19393" s="1009"/>
      <c r="IK19393" s="1009"/>
      <c r="IL19393" s="1009"/>
      <c r="IM19393" s="1009"/>
    </row>
    <row r="19394" spans="17:247" x14ac:dyDescent="0.25">
      <c r="Q19394" s="1333"/>
      <c r="R19394" s="1333"/>
      <c r="S19394" s="669"/>
      <c r="T19394" s="669"/>
      <c r="U19394" s="669"/>
      <c r="AG19394" s="873"/>
      <c r="AN19394" s="669"/>
      <c r="IG19394" s="1009"/>
      <c r="IH19394" s="1009"/>
      <c r="II19394" s="1009"/>
      <c r="IJ19394" s="1009"/>
      <c r="IK19394" s="1009"/>
      <c r="IL19394" s="1009"/>
      <c r="IM19394" s="1009"/>
    </row>
    <row r="19395" spans="17:247" x14ac:dyDescent="0.25">
      <c r="Q19395" s="1333"/>
      <c r="R19395" s="1333"/>
      <c r="S19395" s="669"/>
      <c r="T19395" s="669"/>
      <c r="U19395" s="669"/>
      <c r="AG19395" s="873"/>
      <c r="AN19395" s="669"/>
      <c r="IG19395" s="1009"/>
      <c r="IH19395" s="1009"/>
      <c r="II19395" s="1009"/>
      <c r="IJ19395" s="1009"/>
      <c r="IK19395" s="1009"/>
      <c r="IL19395" s="1009"/>
      <c r="IM19395" s="1009"/>
    </row>
    <row r="19396" spans="17:247" x14ac:dyDescent="0.25">
      <c r="Q19396" s="1333"/>
      <c r="R19396" s="1333"/>
      <c r="S19396" s="669"/>
      <c r="T19396" s="669"/>
      <c r="U19396" s="669"/>
      <c r="AG19396" s="873"/>
      <c r="AN19396" s="669"/>
      <c r="IG19396" s="1009"/>
      <c r="IH19396" s="1009"/>
      <c r="II19396" s="1009"/>
      <c r="IJ19396" s="1009"/>
      <c r="IK19396" s="1009"/>
      <c r="IL19396" s="1009"/>
      <c r="IM19396" s="1009"/>
    </row>
    <row r="19397" spans="17:247" x14ac:dyDescent="0.25">
      <c r="Q19397" s="1333"/>
      <c r="R19397" s="1333"/>
      <c r="S19397" s="669"/>
      <c r="T19397" s="669"/>
      <c r="U19397" s="669"/>
      <c r="AG19397" s="873"/>
      <c r="AN19397" s="669"/>
      <c r="IG19397" s="1009"/>
      <c r="IH19397" s="1009"/>
      <c r="II19397" s="1009"/>
      <c r="IJ19397" s="1009"/>
      <c r="IK19397" s="1009"/>
      <c r="IL19397" s="1009"/>
      <c r="IM19397" s="1009"/>
    </row>
    <row r="19398" spans="17:247" x14ac:dyDescent="0.25">
      <c r="Q19398" s="1333"/>
      <c r="R19398" s="1333"/>
      <c r="S19398" s="669"/>
      <c r="T19398" s="669"/>
      <c r="U19398" s="669"/>
      <c r="AG19398" s="873"/>
      <c r="AN19398" s="669"/>
      <c r="IG19398" s="1009"/>
      <c r="IH19398" s="1009"/>
      <c r="II19398" s="1009"/>
      <c r="IJ19398" s="1009"/>
      <c r="IK19398" s="1009"/>
      <c r="IL19398" s="1009"/>
      <c r="IM19398" s="1009"/>
    </row>
    <row r="19399" spans="17:247" x14ac:dyDescent="0.25">
      <c r="Q19399" s="1333"/>
      <c r="R19399" s="1333"/>
      <c r="S19399" s="669"/>
      <c r="T19399" s="669"/>
      <c r="U19399" s="669"/>
      <c r="AG19399" s="873"/>
      <c r="AN19399" s="669"/>
      <c r="IG19399" s="1009"/>
      <c r="IH19399" s="1009"/>
      <c r="II19399" s="1009"/>
      <c r="IJ19399" s="1009"/>
      <c r="IK19399" s="1009"/>
      <c r="IL19399" s="1009"/>
      <c r="IM19399" s="1009"/>
    </row>
    <row r="19400" spans="17:247" x14ac:dyDescent="0.25">
      <c r="Q19400" s="1333"/>
      <c r="R19400" s="1333"/>
      <c r="S19400" s="669"/>
      <c r="T19400" s="669"/>
      <c r="U19400" s="669"/>
      <c r="AG19400" s="873"/>
      <c r="AN19400" s="669"/>
      <c r="IG19400" s="1009"/>
      <c r="IH19400" s="1009"/>
      <c r="II19400" s="1009"/>
      <c r="IJ19400" s="1009"/>
      <c r="IK19400" s="1009"/>
      <c r="IL19400" s="1009"/>
      <c r="IM19400" s="1009"/>
    </row>
    <row r="19401" spans="17:247" x14ac:dyDescent="0.25">
      <c r="Q19401" s="1333"/>
      <c r="R19401" s="1333"/>
      <c r="S19401" s="669"/>
      <c r="T19401" s="669"/>
      <c r="U19401" s="669"/>
      <c r="AG19401" s="873"/>
      <c r="AN19401" s="669"/>
      <c r="IG19401" s="1009"/>
      <c r="IH19401" s="1009"/>
      <c r="II19401" s="1009"/>
      <c r="IJ19401" s="1009"/>
      <c r="IK19401" s="1009"/>
      <c r="IL19401" s="1009"/>
      <c r="IM19401" s="1009"/>
    </row>
    <row r="19402" spans="17:247" x14ac:dyDescent="0.25">
      <c r="Q19402" s="1333"/>
      <c r="R19402" s="1333"/>
      <c r="S19402" s="669"/>
      <c r="T19402" s="669"/>
      <c r="U19402" s="669"/>
      <c r="AG19402" s="873"/>
      <c r="AN19402" s="669"/>
      <c r="IG19402" s="1009"/>
      <c r="IH19402" s="1009"/>
      <c r="II19402" s="1009"/>
      <c r="IJ19402" s="1009"/>
      <c r="IK19402" s="1009"/>
      <c r="IL19402" s="1009"/>
      <c r="IM19402" s="1009"/>
    </row>
    <row r="19403" spans="17:247" x14ac:dyDescent="0.25">
      <c r="Q19403" s="1333"/>
      <c r="R19403" s="1333"/>
      <c r="S19403" s="669"/>
      <c r="T19403" s="669"/>
      <c r="U19403" s="669"/>
      <c r="AG19403" s="873"/>
      <c r="AN19403" s="669"/>
      <c r="IG19403" s="1009"/>
      <c r="IH19403" s="1009"/>
      <c r="II19403" s="1009"/>
      <c r="IJ19403" s="1009"/>
      <c r="IK19403" s="1009"/>
      <c r="IL19403" s="1009"/>
      <c r="IM19403" s="1009"/>
    </row>
    <row r="19404" spans="17:247" x14ac:dyDescent="0.25">
      <c r="Q19404" s="1333"/>
      <c r="R19404" s="1333"/>
      <c r="S19404" s="669"/>
      <c r="T19404" s="669"/>
      <c r="U19404" s="669"/>
      <c r="AG19404" s="873"/>
      <c r="AN19404" s="669"/>
      <c r="IG19404" s="1009"/>
      <c r="IH19404" s="1009"/>
      <c r="II19404" s="1009"/>
      <c r="IJ19404" s="1009"/>
      <c r="IK19404" s="1009"/>
      <c r="IL19404" s="1009"/>
      <c r="IM19404" s="1009"/>
    </row>
    <row r="19405" spans="17:247" x14ac:dyDescent="0.25">
      <c r="Q19405" s="1333"/>
      <c r="R19405" s="1333"/>
      <c r="S19405" s="669"/>
      <c r="T19405" s="669"/>
      <c r="U19405" s="669"/>
      <c r="AG19405" s="873"/>
      <c r="AN19405" s="669"/>
      <c r="IG19405" s="1009"/>
      <c r="IH19405" s="1009"/>
      <c r="II19405" s="1009"/>
      <c r="IJ19405" s="1009"/>
      <c r="IK19405" s="1009"/>
      <c r="IL19405" s="1009"/>
      <c r="IM19405" s="1009"/>
    </row>
    <row r="19406" spans="17:247" x14ac:dyDescent="0.25">
      <c r="Q19406" s="1333"/>
      <c r="R19406" s="1333"/>
      <c r="S19406" s="669"/>
      <c r="T19406" s="669"/>
      <c r="U19406" s="669"/>
      <c r="AG19406" s="873"/>
      <c r="AN19406" s="669"/>
      <c r="IG19406" s="1009"/>
      <c r="IH19406" s="1009"/>
      <c r="II19406" s="1009"/>
      <c r="IJ19406" s="1009"/>
      <c r="IK19406" s="1009"/>
      <c r="IL19406" s="1009"/>
      <c r="IM19406" s="1009"/>
    </row>
    <row r="19407" spans="17:247" x14ac:dyDescent="0.25">
      <c r="Q19407" s="1333"/>
      <c r="R19407" s="1333"/>
      <c r="S19407" s="669"/>
      <c r="T19407" s="669"/>
      <c r="U19407" s="669"/>
      <c r="AG19407" s="873"/>
      <c r="AN19407" s="669"/>
      <c r="IG19407" s="1009"/>
      <c r="IH19407" s="1009"/>
      <c r="II19407" s="1009"/>
      <c r="IJ19407" s="1009"/>
      <c r="IK19407" s="1009"/>
      <c r="IL19407" s="1009"/>
      <c r="IM19407" s="1009"/>
    </row>
    <row r="19408" spans="17:247" x14ac:dyDescent="0.25">
      <c r="Q19408" s="1333"/>
      <c r="R19408" s="1333"/>
      <c r="S19408" s="669"/>
      <c r="T19408" s="669"/>
      <c r="U19408" s="669"/>
      <c r="AG19408" s="873"/>
      <c r="AN19408" s="669"/>
      <c r="IG19408" s="1009"/>
      <c r="IH19408" s="1009"/>
      <c r="II19408" s="1009"/>
      <c r="IJ19408" s="1009"/>
      <c r="IK19408" s="1009"/>
      <c r="IL19408" s="1009"/>
      <c r="IM19408" s="1009"/>
    </row>
    <row r="19409" spans="17:247" x14ac:dyDescent="0.25">
      <c r="Q19409" s="1333"/>
      <c r="R19409" s="1333"/>
      <c r="S19409" s="669"/>
      <c r="T19409" s="669"/>
      <c r="U19409" s="669"/>
      <c r="AG19409" s="873"/>
      <c r="AN19409" s="669"/>
      <c r="IG19409" s="1009"/>
      <c r="IH19409" s="1009"/>
      <c r="II19409" s="1009"/>
      <c r="IJ19409" s="1009"/>
      <c r="IK19409" s="1009"/>
      <c r="IL19409" s="1009"/>
      <c r="IM19409" s="1009"/>
    </row>
    <row r="19410" spans="17:247" x14ac:dyDescent="0.25">
      <c r="Q19410" s="1333"/>
      <c r="R19410" s="1333"/>
      <c r="S19410" s="669"/>
      <c r="T19410" s="669"/>
      <c r="U19410" s="669"/>
      <c r="AG19410" s="873"/>
      <c r="AN19410" s="669"/>
      <c r="IG19410" s="1009"/>
      <c r="IH19410" s="1009"/>
      <c r="II19410" s="1009"/>
      <c r="IJ19410" s="1009"/>
      <c r="IK19410" s="1009"/>
      <c r="IL19410" s="1009"/>
      <c r="IM19410" s="1009"/>
    </row>
    <row r="19411" spans="17:247" x14ac:dyDescent="0.25">
      <c r="Q19411" s="1333"/>
      <c r="R19411" s="1333"/>
      <c r="S19411" s="669"/>
      <c r="T19411" s="669"/>
      <c r="U19411" s="669"/>
      <c r="AG19411" s="873"/>
      <c r="AN19411" s="669"/>
      <c r="IG19411" s="1009"/>
      <c r="IH19411" s="1009"/>
      <c r="II19411" s="1009"/>
      <c r="IJ19411" s="1009"/>
      <c r="IK19411" s="1009"/>
      <c r="IL19411" s="1009"/>
      <c r="IM19411" s="1009"/>
    </row>
    <row r="19412" spans="17:247" x14ac:dyDescent="0.25">
      <c r="Q19412" s="1333"/>
      <c r="R19412" s="1333"/>
      <c r="S19412" s="669"/>
      <c r="T19412" s="669"/>
      <c r="U19412" s="669"/>
      <c r="AG19412" s="873"/>
      <c r="AN19412" s="669"/>
      <c r="IG19412" s="1009"/>
      <c r="IH19412" s="1009"/>
      <c r="II19412" s="1009"/>
      <c r="IJ19412" s="1009"/>
      <c r="IK19412" s="1009"/>
      <c r="IL19412" s="1009"/>
      <c r="IM19412" s="1009"/>
    </row>
    <row r="19413" spans="17:247" x14ac:dyDescent="0.25">
      <c r="Q19413" s="1333"/>
      <c r="R19413" s="1333"/>
      <c r="S19413" s="669"/>
      <c r="T19413" s="669"/>
      <c r="U19413" s="669"/>
      <c r="AG19413" s="873"/>
      <c r="AN19413" s="669"/>
      <c r="IG19413" s="1009"/>
      <c r="IH19413" s="1009"/>
      <c r="II19413" s="1009"/>
      <c r="IJ19413" s="1009"/>
      <c r="IK19413" s="1009"/>
      <c r="IL19413" s="1009"/>
      <c r="IM19413" s="1009"/>
    </row>
    <row r="19414" spans="17:247" x14ac:dyDescent="0.25">
      <c r="Q19414" s="1333"/>
      <c r="R19414" s="1333"/>
      <c r="S19414" s="669"/>
      <c r="T19414" s="669"/>
      <c r="U19414" s="669"/>
      <c r="AG19414" s="873"/>
      <c r="AN19414" s="669"/>
      <c r="IG19414" s="1009"/>
      <c r="IH19414" s="1009"/>
      <c r="II19414" s="1009"/>
      <c r="IJ19414" s="1009"/>
      <c r="IK19414" s="1009"/>
      <c r="IL19414" s="1009"/>
      <c r="IM19414" s="1009"/>
    </row>
    <row r="19415" spans="17:247" x14ac:dyDescent="0.25">
      <c r="Q19415" s="1333"/>
      <c r="R19415" s="1333"/>
      <c r="S19415" s="669"/>
      <c r="T19415" s="669"/>
      <c r="U19415" s="669"/>
      <c r="AG19415" s="873"/>
      <c r="AN19415" s="669"/>
      <c r="IG19415" s="1009"/>
      <c r="IH19415" s="1009"/>
      <c r="II19415" s="1009"/>
      <c r="IJ19415" s="1009"/>
      <c r="IK19415" s="1009"/>
      <c r="IL19415" s="1009"/>
      <c r="IM19415" s="1009"/>
    </row>
    <row r="19416" spans="17:247" x14ac:dyDescent="0.25">
      <c r="Q19416" s="1333"/>
      <c r="R19416" s="1333"/>
      <c r="S19416" s="669"/>
      <c r="T19416" s="669"/>
      <c r="U19416" s="669"/>
      <c r="AG19416" s="873"/>
      <c r="AN19416" s="669"/>
      <c r="IG19416" s="1009"/>
      <c r="IH19416" s="1009"/>
      <c r="II19416" s="1009"/>
      <c r="IJ19416" s="1009"/>
      <c r="IK19416" s="1009"/>
      <c r="IL19416" s="1009"/>
      <c r="IM19416" s="1009"/>
    </row>
    <row r="19417" spans="17:247" x14ac:dyDescent="0.25">
      <c r="Q19417" s="1333"/>
      <c r="R19417" s="1333"/>
      <c r="S19417" s="669"/>
      <c r="T19417" s="669"/>
      <c r="U19417" s="669"/>
      <c r="AG19417" s="873"/>
      <c r="AN19417" s="669"/>
      <c r="IG19417" s="1009"/>
      <c r="IH19417" s="1009"/>
      <c r="II19417" s="1009"/>
      <c r="IJ19417" s="1009"/>
      <c r="IK19417" s="1009"/>
      <c r="IL19417" s="1009"/>
      <c r="IM19417" s="1009"/>
    </row>
    <row r="19418" spans="17:247" x14ac:dyDescent="0.25">
      <c r="Q19418" s="1333"/>
      <c r="R19418" s="1333"/>
      <c r="S19418" s="669"/>
      <c r="T19418" s="669"/>
      <c r="U19418" s="669"/>
      <c r="AG19418" s="873"/>
      <c r="AN19418" s="669"/>
      <c r="IG19418" s="1009"/>
      <c r="IH19418" s="1009"/>
      <c r="II19418" s="1009"/>
      <c r="IJ19418" s="1009"/>
      <c r="IK19418" s="1009"/>
      <c r="IL19418" s="1009"/>
      <c r="IM19418" s="1009"/>
    </row>
    <row r="19419" spans="17:247" x14ac:dyDescent="0.25">
      <c r="Q19419" s="1333"/>
      <c r="R19419" s="1333"/>
      <c r="S19419" s="669"/>
      <c r="T19419" s="669"/>
      <c r="U19419" s="669"/>
      <c r="AG19419" s="873"/>
      <c r="AN19419" s="669"/>
      <c r="IG19419" s="1009"/>
      <c r="IH19419" s="1009"/>
      <c r="II19419" s="1009"/>
      <c r="IJ19419" s="1009"/>
      <c r="IK19419" s="1009"/>
      <c r="IL19419" s="1009"/>
      <c r="IM19419" s="1009"/>
    </row>
    <row r="19420" spans="17:247" x14ac:dyDescent="0.25">
      <c r="Q19420" s="1333"/>
      <c r="R19420" s="1333"/>
      <c r="S19420" s="669"/>
      <c r="T19420" s="669"/>
      <c r="U19420" s="669"/>
      <c r="AG19420" s="873"/>
      <c r="AN19420" s="669"/>
      <c r="IG19420" s="1009"/>
      <c r="IH19420" s="1009"/>
      <c r="II19420" s="1009"/>
      <c r="IJ19420" s="1009"/>
      <c r="IK19420" s="1009"/>
      <c r="IL19420" s="1009"/>
      <c r="IM19420" s="1009"/>
    </row>
    <row r="19421" spans="17:247" x14ac:dyDescent="0.25">
      <c r="Q19421" s="1333"/>
      <c r="R19421" s="1333"/>
      <c r="S19421" s="669"/>
      <c r="T19421" s="669"/>
      <c r="U19421" s="669"/>
      <c r="AG19421" s="873"/>
      <c r="AN19421" s="669"/>
      <c r="IG19421" s="1009"/>
      <c r="IH19421" s="1009"/>
      <c r="II19421" s="1009"/>
      <c r="IJ19421" s="1009"/>
      <c r="IK19421" s="1009"/>
      <c r="IL19421" s="1009"/>
      <c r="IM19421" s="1009"/>
    </row>
    <row r="19422" spans="17:247" x14ac:dyDescent="0.25">
      <c r="Q19422" s="1333"/>
      <c r="R19422" s="1333"/>
      <c r="S19422" s="669"/>
      <c r="T19422" s="669"/>
      <c r="U19422" s="669"/>
      <c r="AG19422" s="873"/>
      <c r="AN19422" s="669"/>
      <c r="IG19422" s="1009"/>
      <c r="IH19422" s="1009"/>
      <c r="II19422" s="1009"/>
      <c r="IJ19422" s="1009"/>
      <c r="IK19422" s="1009"/>
      <c r="IL19422" s="1009"/>
      <c r="IM19422" s="1009"/>
    </row>
    <row r="19423" spans="17:247" x14ac:dyDescent="0.25">
      <c r="Q19423" s="1333"/>
      <c r="R19423" s="1333"/>
      <c r="S19423" s="669"/>
      <c r="T19423" s="669"/>
      <c r="U19423" s="669"/>
      <c r="AG19423" s="873"/>
      <c r="AN19423" s="669"/>
      <c r="IG19423" s="1009"/>
      <c r="IH19423" s="1009"/>
      <c r="II19423" s="1009"/>
      <c r="IJ19423" s="1009"/>
      <c r="IK19423" s="1009"/>
      <c r="IL19423" s="1009"/>
      <c r="IM19423" s="1009"/>
    </row>
    <row r="19424" spans="17:247" x14ac:dyDescent="0.25">
      <c r="Q19424" s="1333"/>
      <c r="R19424" s="1333"/>
      <c r="S19424" s="669"/>
      <c r="T19424" s="669"/>
      <c r="U19424" s="669"/>
      <c r="AG19424" s="873"/>
      <c r="AN19424" s="669"/>
      <c r="IG19424" s="1009"/>
      <c r="IH19424" s="1009"/>
      <c r="II19424" s="1009"/>
      <c r="IJ19424" s="1009"/>
      <c r="IK19424" s="1009"/>
      <c r="IL19424" s="1009"/>
      <c r="IM19424" s="1009"/>
    </row>
    <row r="19425" spans="17:247" x14ac:dyDescent="0.25">
      <c r="Q19425" s="1333"/>
      <c r="R19425" s="1333"/>
      <c r="S19425" s="669"/>
      <c r="T19425" s="669"/>
      <c r="U19425" s="669"/>
      <c r="AG19425" s="873"/>
      <c r="AN19425" s="669"/>
      <c r="IG19425" s="1009"/>
      <c r="IH19425" s="1009"/>
      <c r="II19425" s="1009"/>
      <c r="IJ19425" s="1009"/>
      <c r="IK19425" s="1009"/>
      <c r="IL19425" s="1009"/>
      <c r="IM19425" s="1009"/>
    </row>
    <row r="19426" spans="17:247" x14ac:dyDescent="0.25">
      <c r="Q19426" s="1333"/>
      <c r="R19426" s="1333"/>
      <c r="S19426" s="669"/>
      <c r="T19426" s="669"/>
      <c r="U19426" s="669"/>
      <c r="AG19426" s="873"/>
      <c r="AN19426" s="669"/>
      <c r="IG19426" s="1009"/>
      <c r="IH19426" s="1009"/>
      <c r="II19426" s="1009"/>
      <c r="IJ19426" s="1009"/>
      <c r="IK19426" s="1009"/>
      <c r="IL19426" s="1009"/>
      <c r="IM19426" s="1009"/>
    </row>
    <row r="19427" spans="17:247" x14ac:dyDescent="0.25">
      <c r="Q19427" s="1333"/>
      <c r="R19427" s="1333"/>
      <c r="S19427" s="669"/>
      <c r="T19427" s="669"/>
      <c r="U19427" s="669"/>
      <c r="AG19427" s="873"/>
      <c r="AN19427" s="669"/>
      <c r="IG19427" s="1009"/>
      <c r="IH19427" s="1009"/>
      <c r="II19427" s="1009"/>
      <c r="IJ19427" s="1009"/>
      <c r="IK19427" s="1009"/>
      <c r="IL19427" s="1009"/>
      <c r="IM19427" s="1009"/>
    </row>
    <row r="19428" spans="17:247" x14ac:dyDescent="0.25">
      <c r="Q19428" s="1333"/>
      <c r="R19428" s="1333"/>
      <c r="S19428" s="669"/>
      <c r="T19428" s="669"/>
      <c r="U19428" s="669"/>
      <c r="AG19428" s="873"/>
      <c r="AN19428" s="669"/>
      <c r="IG19428" s="1009"/>
      <c r="IH19428" s="1009"/>
      <c r="II19428" s="1009"/>
      <c r="IJ19428" s="1009"/>
      <c r="IK19428" s="1009"/>
      <c r="IL19428" s="1009"/>
      <c r="IM19428" s="1009"/>
    </row>
    <row r="19429" spans="17:247" x14ac:dyDescent="0.25">
      <c r="Q19429" s="1333"/>
      <c r="R19429" s="1333"/>
      <c r="S19429" s="669"/>
      <c r="T19429" s="669"/>
      <c r="U19429" s="669"/>
      <c r="AG19429" s="873"/>
      <c r="AN19429" s="669"/>
      <c r="IG19429" s="1009"/>
      <c r="IH19429" s="1009"/>
      <c r="II19429" s="1009"/>
      <c r="IJ19429" s="1009"/>
      <c r="IK19429" s="1009"/>
      <c r="IL19429" s="1009"/>
      <c r="IM19429" s="1009"/>
    </row>
    <row r="19430" spans="17:247" x14ac:dyDescent="0.25">
      <c r="Q19430" s="1333"/>
      <c r="R19430" s="1333"/>
      <c r="S19430" s="669"/>
      <c r="T19430" s="669"/>
      <c r="U19430" s="669"/>
      <c r="AG19430" s="873"/>
      <c r="AN19430" s="669"/>
      <c r="IG19430" s="1009"/>
      <c r="IH19430" s="1009"/>
      <c r="II19430" s="1009"/>
      <c r="IJ19430" s="1009"/>
      <c r="IK19430" s="1009"/>
      <c r="IL19430" s="1009"/>
      <c r="IM19430" s="1009"/>
    </row>
    <row r="19431" spans="17:247" x14ac:dyDescent="0.25">
      <c r="Q19431" s="1333"/>
      <c r="R19431" s="1333"/>
      <c r="S19431" s="669"/>
      <c r="T19431" s="669"/>
      <c r="U19431" s="669"/>
      <c r="AG19431" s="873"/>
      <c r="AN19431" s="669"/>
      <c r="IG19431" s="1009"/>
      <c r="IH19431" s="1009"/>
      <c r="II19431" s="1009"/>
      <c r="IJ19431" s="1009"/>
      <c r="IK19431" s="1009"/>
      <c r="IL19431" s="1009"/>
      <c r="IM19431" s="1009"/>
    </row>
    <row r="19432" spans="17:247" x14ac:dyDescent="0.25">
      <c r="Q19432" s="1333"/>
      <c r="R19432" s="1333"/>
      <c r="S19432" s="669"/>
      <c r="T19432" s="669"/>
      <c r="U19432" s="669"/>
      <c r="AG19432" s="873"/>
      <c r="AN19432" s="669"/>
      <c r="IG19432" s="1009"/>
      <c r="IH19432" s="1009"/>
      <c r="II19432" s="1009"/>
      <c r="IJ19432" s="1009"/>
      <c r="IK19432" s="1009"/>
      <c r="IL19432" s="1009"/>
      <c r="IM19432" s="1009"/>
    </row>
    <row r="19433" spans="17:247" x14ac:dyDescent="0.25">
      <c r="Q19433" s="1333"/>
      <c r="R19433" s="1333"/>
      <c r="S19433" s="669"/>
      <c r="T19433" s="669"/>
      <c r="U19433" s="669"/>
      <c r="AG19433" s="873"/>
      <c r="AN19433" s="669"/>
      <c r="IG19433" s="1009"/>
      <c r="IH19433" s="1009"/>
      <c r="II19433" s="1009"/>
      <c r="IJ19433" s="1009"/>
      <c r="IK19433" s="1009"/>
      <c r="IL19433" s="1009"/>
      <c r="IM19433" s="1009"/>
    </row>
    <row r="19434" spans="17:247" x14ac:dyDescent="0.25">
      <c r="Q19434" s="1333"/>
      <c r="R19434" s="1333"/>
      <c r="S19434" s="669"/>
      <c r="T19434" s="669"/>
      <c r="U19434" s="669"/>
      <c r="AG19434" s="873"/>
      <c r="AN19434" s="669"/>
      <c r="IG19434" s="1009"/>
      <c r="IH19434" s="1009"/>
      <c r="II19434" s="1009"/>
      <c r="IJ19434" s="1009"/>
      <c r="IK19434" s="1009"/>
      <c r="IL19434" s="1009"/>
      <c r="IM19434" s="1009"/>
    </row>
    <row r="19435" spans="17:247" x14ac:dyDescent="0.25">
      <c r="Q19435" s="1333"/>
      <c r="R19435" s="1333"/>
      <c r="S19435" s="669"/>
      <c r="T19435" s="669"/>
      <c r="U19435" s="669"/>
      <c r="AG19435" s="873"/>
      <c r="AN19435" s="669"/>
      <c r="IG19435" s="1009"/>
      <c r="IH19435" s="1009"/>
      <c r="II19435" s="1009"/>
      <c r="IJ19435" s="1009"/>
      <c r="IK19435" s="1009"/>
      <c r="IL19435" s="1009"/>
      <c r="IM19435" s="1009"/>
    </row>
    <row r="19436" spans="17:247" x14ac:dyDescent="0.25">
      <c r="Q19436" s="1333"/>
      <c r="R19436" s="1333"/>
      <c r="S19436" s="669"/>
      <c r="T19436" s="669"/>
      <c r="U19436" s="669"/>
      <c r="AG19436" s="873"/>
      <c r="AN19436" s="669"/>
      <c r="IG19436" s="1009"/>
      <c r="IH19436" s="1009"/>
      <c r="II19436" s="1009"/>
      <c r="IJ19436" s="1009"/>
      <c r="IK19436" s="1009"/>
      <c r="IL19436" s="1009"/>
      <c r="IM19436" s="1009"/>
    </row>
    <row r="19437" spans="17:247" x14ac:dyDescent="0.25">
      <c r="Q19437" s="1333"/>
      <c r="R19437" s="1333"/>
      <c r="S19437" s="669"/>
      <c r="T19437" s="669"/>
      <c r="U19437" s="669"/>
      <c r="AG19437" s="873"/>
      <c r="AN19437" s="669"/>
      <c r="IG19437" s="1009"/>
      <c r="IH19437" s="1009"/>
      <c r="II19437" s="1009"/>
      <c r="IJ19437" s="1009"/>
      <c r="IK19437" s="1009"/>
      <c r="IL19437" s="1009"/>
      <c r="IM19437" s="1009"/>
    </row>
    <row r="19438" spans="17:247" x14ac:dyDescent="0.25">
      <c r="Q19438" s="1333"/>
      <c r="R19438" s="1333"/>
      <c r="S19438" s="669"/>
      <c r="T19438" s="669"/>
      <c r="U19438" s="669"/>
      <c r="AG19438" s="873"/>
      <c r="AN19438" s="669"/>
      <c r="IG19438" s="1009"/>
      <c r="IH19438" s="1009"/>
      <c r="II19438" s="1009"/>
      <c r="IJ19438" s="1009"/>
      <c r="IK19438" s="1009"/>
      <c r="IL19438" s="1009"/>
      <c r="IM19438" s="1009"/>
    </row>
    <row r="19439" spans="17:247" x14ac:dyDescent="0.25">
      <c r="Q19439" s="1333"/>
      <c r="R19439" s="1333"/>
      <c r="S19439" s="669"/>
      <c r="T19439" s="669"/>
      <c r="U19439" s="669"/>
      <c r="AG19439" s="873"/>
      <c r="AN19439" s="669"/>
      <c r="IG19439" s="1009"/>
      <c r="IH19439" s="1009"/>
      <c r="II19439" s="1009"/>
      <c r="IJ19439" s="1009"/>
      <c r="IK19439" s="1009"/>
      <c r="IL19439" s="1009"/>
      <c r="IM19439" s="1009"/>
    </row>
    <row r="19440" spans="17:247" x14ac:dyDescent="0.25">
      <c r="Q19440" s="1333"/>
      <c r="R19440" s="1333"/>
      <c r="S19440" s="669"/>
      <c r="T19440" s="669"/>
      <c r="U19440" s="669"/>
      <c r="AG19440" s="873"/>
      <c r="AN19440" s="669"/>
      <c r="IG19440" s="1009"/>
      <c r="IH19440" s="1009"/>
      <c r="II19440" s="1009"/>
      <c r="IJ19440" s="1009"/>
      <c r="IK19440" s="1009"/>
      <c r="IL19440" s="1009"/>
      <c r="IM19440" s="1009"/>
    </row>
    <row r="19441" spans="17:247" x14ac:dyDescent="0.25">
      <c r="Q19441" s="1333"/>
      <c r="R19441" s="1333"/>
      <c r="S19441" s="669"/>
      <c r="T19441" s="669"/>
      <c r="U19441" s="669"/>
      <c r="AG19441" s="873"/>
      <c r="AN19441" s="669"/>
      <c r="IG19441" s="1009"/>
      <c r="IH19441" s="1009"/>
      <c r="II19441" s="1009"/>
      <c r="IJ19441" s="1009"/>
      <c r="IK19441" s="1009"/>
      <c r="IL19441" s="1009"/>
      <c r="IM19441" s="1009"/>
    </row>
    <row r="19442" spans="17:247" x14ac:dyDescent="0.25">
      <c r="Q19442" s="1333"/>
      <c r="R19442" s="1333"/>
      <c r="S19442" s="669"/>
      <c r="T19442" s="669"/>
      <c r="U19442" s="669"/>
      <c r="AG19442" s="873"/>
      <c r="AN19442" s="669"/>
      <c r="IG19442" s="1009"/>
      <c r="IH19442" s="1009"/>
      <c r="II19442" s="1009"/>
      <c r="IJ19442" s="1009"/>
      <c r="IK19442" s="1009"/>
      <c r="IL19442" s="1009"/>
      <c r="IM19442" s="1009"/>
    </row>
    <row r="19443" spans="17:247" x14ac:dyDescent="0.25">
      <c r="Q19443" s="1333"/>
      <c r="R19443" s="1333"/>
      <c r="S19443" s="669"/>
      <c r="T19443" s="669"/>
      <c r="U19443" s="669"/>
      <c r="AG19443" s="873"/>
      <c r="AN19443" s="669"/>
      <c r="IG19443" s="1009"/>
      <c r="IH19443" s="1009"/>
      <c r="II19443" s="1009"/>
      <c r="IJ19443" s="1009"/>
      <c r="IK19443" s="1009"/>
      <c r="IL19443" s="1009"/>
      <c r="IM19443" s="1009"/>
    </row>
    <row r="19444" spans="17:247" x14ac:dyDescent="0.25">
      <c r="Q19444" s="1333"/>
      <c r="R19444" s="1333"/>
      <c r="S19444" s="669"/>
      <c r="T19444" s="669"/>
      <c r="U19444" s="669"/>
      <c r="AG19444" s="873"/>
      <c r="AN19444" s="669"/>
      <c r="IG19444" s="1009"/>
      <c r="IH19444" s="1009"/>
      <c r="II19444" s="1009"/>
      <c r="IJ19444" s="1009"/>
      <c r="IK19444" s="1009"/>
      <c r="IL19444" s="1009"/>
      <c r="IM19444" s="1009"/>
    </row>
    <row r="19445" spans="17:247" x14ac:dyDescent="0.25">
      <c r="Q19445" s="1333"/>
      <c r="R19445" s="1333"/>
      <c r="S19445" s="669"/>
      <c r="T19445" s="669"/>
      <c r="U19445" s="669"/>
      <c r="AG19445" s="873"/>
      <c r="AN19445" s="669"/>
      <c r="IG19445" s="1009"/>
      <c r="IH19445" s="1009"/>
      <c r="II19445" s="1009"/>
      <c r="IJ19445" s="1009"/>
      <c r="IK19445" s="1009"/>
      <c r="IL19445" s="1009"/>
      <c r="IM19445" s="1009"/>
    </row>
    <row r="19446" spans="17:247" x14ac:dyDescent="0.25">
      <c r="Q19446" s="1333"/>
      <c r="R19446" s="1333"/>
      <c r="S19446" s="669"/>
      <c r="T19446" s="669"/>
      <c r="U19446" s="669"/>
      <c r="AG19446" s="873"/>
      <c r="AN19446" s="669"/>
      <c r="IG19446" s="1009"/>
      <c r="IH19446" s="1009"/>
      <c r="II19446" s="1009"/>
      <c r="IJ19446" s="1009"/>
      <c r="IK19446" s="1009"/>
      <c r="IL19446" s="1009"/>
      <c r="IM19446" s="1009"/>
    </row>
    <row r="19447" spans="17:247" x14ac:dyDescent="0.25">
      <c r="Q19447" s="1333"/>
      <c r="R19447" s="1333"/>
      <c r="S19447" s="669"/>
      <c r="T19447" s="669"/>
      <c r="U19447" s="669"/>
      <c r="AG19447" s="873"/>
      <c r="AN19447" s="669"/>
      <c r="IG19447" s="1009"/>
      <c r="IH19447" s="1009"/>
      <c r="II19447" s="1009"/>
      <c r="IJ19447" s="1009"/>
      <c r="IK19447" s="1009"/>
      <c r="IL19447" s="1009"/>
      <c r="IM19447" s="1009"/>
    </row>
    <row r="19448" spans="17:247" x14ac:dyDescent="0.25">
      <c r="Q19448" s="1333"/>
      <c r="R19448" s="1333"/>
      <c r="S19448" s="669"/>
      <c r="T19448" s="669"/>
      <c r="U19448" s="669"/>
      <c r="AG19448" s="873"/>
      <c r="AN19448" s="669"/>
      <c r="IG19448" s="1009"/>
      <c r="IH19448" s="1009"/>
      <c r="II19448" s="1009"/>
      <c r="IJ19448" s="1009"/>
      <c r="IK19448" s="1009"/>
      <c r="IL19448" s="1009"/>
      <c r="IM19448" s="1009"/>
    </row>
    <row r="19449" spans="17:247" x14ac:dyDescent="0.25">
      <c r="Q19449" s="1333"/>
      <c r="R19449" s="1333"/>
      <c r="S19449" s="669"/>
      <c r="T19449" s="669"/>
      <c r="U19449" s="669"/>
      <c r="AG19449" s="873"/>
      <c r="AN19449" s="669"/>
      <c r="IG19449" s="1009"/>
      <c r="IH19449" s="1009"/>
      <c r="II19449" s="1009"/>
      <c r="IJ19449" s="1009"/>
      <c r="IK19449" s="1009"/>
      <c r="IL19449" s="1009"/>
      <c r="IM19449" s="1009"/>
    </row>
    <row r="19450" spans="17:247" x14ac:dyDescent="0.25">
      <c r="Q19450" s="1333"/>
      <c r="R19450" s="1333"/>
      <c r="S19450" s="669"/>
      <c r="T19450" s="669"/>
      <c r="U19450" s="669"/>
      <c r="AG19450" s="873"/>
      <c r="AN19450" s="669"/>
      <c r="IG19450" s="1009"/>
      <c r="IH19450" s="1009"/>
      <c r="II19450" s="1009"/>
      <c r="IJ19450" s="1009"/>
      <c r="IK19450" s="1009"/>
      <c r="IL19450" s="1009"/>
      <c r="IM19450" s="1009"/>
    </row>
    <row r="19451" spans="17:247" x14ac:dyDescent="0.25">
      <c r="Q19451" s="1333"/>
      <c r="R19451" s="1333"/>
      <c r="S19451" s="669"/>
      <c r="T19451" s="669"/>
      <c r="U19451" s="669"/>
      <c r="AG19451" s="873"/>
      <c r="AN19451" s="669"/>
      <c r="IG19451" s="1009"/>
      <c r="IH19451" s="1009"/>
      <c r="II19451" s="1009"/>
      <c r="IJ19451" s="1009"/>
      <c r="IK19451" s="1009"/>
      <c r="IL19451" s="1009"/>
      <c r="IM19451" s="1009"/>
    </row>
    <row r="19452" spans="17:247" x14ac:dyDescent="0.25">
      <c r="Q19452" s="1333"/>
      <c r="R19452" s="1333"/>
      <c r="S19452" s="669"/>
      <c r="T19452" s="669"/>
      <c r="U19452" s="669"/>
      <c r="AG19452" s="873"/>
      <c r="AN19452" s="669"/>
      <c r="IG19452" s="1009"/>
      <c r="IH19452" s="1009"/>
      <c r="II19452" s="1009"/>
      <c r="IJ19452" s="1009"/>
      <c r="IK19452" s="1009"/>
      <c r="IL19452" s="1009"/>
      <c r="IM19452" s="1009"/>
    </row>
    <row r="19453" spans="17:247" x14ac:dyDescent="0.25">
      <c r="Q19453" s="1333"/>
      <c r="R19453" s="1333"/>
      <c r="S19453" s="669"/>
      <c r="T19453" s="669"/>
      <c r="U19453" s="669"/>
      <c r="AG19453" s="873"/>
      <c r="AN19453" s="669"/>
      <c r="IG19453" s="1009"/>
      <c r="IH19453" s="1009"/>
      <c r="II19453" s="1009"/>
      <c r="IJ19453" s="1009"/>
      <c r="IK19453" s="1009"/>
      <c r="IL19453" s="1009"/>
      <c r="IM19453" s="1009"/>
    </row>
    <row r="19454" spans="17:247" x14ac:dyDescent="0.25">
      <c r="Q19454" s="1333"/>
      <c r="R19454" s="1333"/>
      <c r="S19454" s="669"/>
      <c r="T19454" s="669"/>
      <c r="U19454" s="669"/>
      <c r="AG19454" s="873"/>
      <c r="AN19454" s="669"/>
      <c r="IG19454" s="1009"/>
      <c r="IH19454" s="1009"/>
      <c r="II19454" s="1009"/>
      <c r="IJ19454" s="1009"/>
      <c r="IK19454" s="1009"/>
      <c r="IL19454" s="1009"/>
      <c r="IM19454" s="1009"/>
    </row>
    <row r="19455" spans="17:247" x14ac:dyDescent="0.25">
      <c r="Q19455" s="1333"/>
      <c r="R19455" s="1333"/>
      <c r="S19455" s="669"/>
      <c r="T19455" s="669"/>
      <c r="U19455" s="669"/>
      <c r="AG19455" s="873"/>
      <c r="AN19455" s="669"/>
      <c r="IG19455" s="1009"/>
      <c r="IH19455" s="1009"/>
      <c r="II19455" s="1009"/>
      <c r="IJ19455" s="1009"/>
      <c r="IK19455" s="1009"/>
      <c r="IL19455" s="1009"/>
      <c r="IM19455" s="1009"/>
    </row>
    <row r="19456" spans="17:247" x14ac:dyDescent="0.25">
      <c r="Q19456" s="1333"/>
      <c r="R19456" s="1333"/>
      <c r="S19456" s="669"/>
      <c r="T19456" s="669"/>
      <c r="U19456" s="669"/>
      <c r="AG19456" s="873"/>
      <c r="AN19456" s="669"/>
      <c r="IG19456" s="1009"/>
      <c r="IH19456" s="1009"/>
      <c r="II19456" s="1009"/>
      <c r="IJ19456" s="1009"/>
      <c r="IK19456" s="1009"/>
      <c r="IL19456" s="1009"/>
      <c r="IM19456" s="1009"/>
    </row>
    <row r="19457" spans="17:247" x14ac:dyDescent="0.25">
      <c r="Q19457" s="1333"/>
      <c r="R19457" s="1333"/>
      <c r="S19457" s="669"/>
      <c r="T19457" s="669"/>
      <c r="U19457" s="669"/>
      <c r="AG19457" s="873"/>
      <c r="AN19457" s="669"/>
      <c r="IG19457" s="1009"/>
      <c r="IH19457" s="1009"/>
      <c r="II19457" s="1009"/>
      <c r="IJ19457" s="1009"/>
      <c r="IK19457" s="1009"/>
      <c r="IL19457" s="1009"/>
      <c r="IM19457" s="1009"/>
    </row>
    <row r="19458" spans="17:247" x14ac:dyDescent="0.25">
      <c r="Q19458" s="1333"/>
      <c r="R19458" s="1333"/>
      <c r="S19458" s="669"/>
      <c r="T19458" s="669"/>
      <c r="U19458" s="669"/>
      <c r="AG19458" s="873"/>
      <c r="AN19458" s="669"/>
      <c r="IG19458" s="1009"/>
      <c r="IH19458" s="1009"/>
      <c r="II19458" s="1009"/>
      <c r="IJ19458" s="1009"/>
      <c r="IK19458" s="1009"/>
      <c r="IL19458" s="1009"/>
      <c r="IM19458" s="1009"/>
    </row>
    <row r="19459" spans="17:247" x14ac:dyDescent="0.25">
      <c r="Q19459" s="1333"/>
      <c r="R19459" s="1333"/>
      <c r="S19459" s="669"/>
      <c r="T19459" s="669"/>
      <c r="U19459" s="669"/>
      <c r="AG19459" s="873"/>
      <c r="AN19459" s="669"/>
      <c r="IG19459" s="1009"/>
      <c r="IH19459" s="1009"/>
      <c r="II19459" s="1009"/>
      <c r="IJ19459" s="1009"/>
      <c r="IK19459" s="1009"/>
      <c r="IL19459" s="1009"/>
      <c r="IM19459" s="1009"/>
    </row>
    <row r="19460" spans="17:247" x14ac:dyDescent="0.25">
      <c r="Q19460" s="1333"/>
      <c r="R19460" s="1333"/>
      <c r="S19460" s="669"/>
      <c r="T19460" s="669"/>
      <c r="U19460" s="669"/>
      <c r="AG19460" s="873"/>
      <c r="AN19460" s="669"/>
      <c r="IG19460" s="1009"/>
      <c r="IH19460" s="1009"/>
      <c r="II19460" s="1009"/>
      <c r="IJ19460" s="1009"/>
      <c r="IK19460" s="1009"/>
      <c r="IL19460" s="1009"/>
      <c r="IM19460" s="1009"/>
    </row>
    <row r="19461" spans="17:247" x14ac:dyDescent="0.25">
      <c r="Q19461" s="1333"/>
      <c r="R19461" s="1333"/>
      <c r="S19461" s="669"/>
      <c r="T19461" s="669"/>
      <c r="U19461" s="669"/>
      <c r="AG19461" s="873"/>
      <c r="AN19461" s="669"/>
      <c r="IG19461" s="1009"/>
      <c r="IH19461" s="1009"/>
      <c r="II19461" s="1009"/>
      <c r="IJ19461" s="1009"/>
      <c r="IK19461" s="1009"/>
      <c r="IL19461" s="1009"/>
      <c r="IM19461" s="1009"/>
    </row>
    <row r="19462" spans="17:247" x14ac:dyDescent="0.25">
      <c r="Q19462" s="1333"/>
      <c r="R19462" s="1333"/>
      <c r="S19462" s="669"/>
      <c r="T19462" s="669"/>
      <c r="U19462" s="669"/>
      <c r="AG19462" s="873"/>
      <c r="AN19462" s="669"/>
      <c r="IG19462" s="1009"/>
      <c r="IH19462" s="1009"/>
      <c r="II19462" s="1009"/>
      <c r="IJ19462" s="1009"/>
      <c r="IK19462" s="1009"/>
      <c r="IL19462" s="1009"/>
      <c r="IM19462" s="1009"/>
    </row>
    <row r="19463" spans="17:247" x14ac:dyDescent="0.25">
      <c r="Q19463" s="1333"/>
      <c r="R19463" s="1333"/>
      <c r="S19463" s="669"/>
      <c r="T19463" s="669"/>
      <c r="U19463" s="669"/>
      <c r="AG19463" s="873"/>
      <c r="AN19463" s="669"/>
      <c r="IG19463" s="1009"/>
      <c r="IH19463" s="1009"/>
      <c r="II19463" s="1009"/>
      <c r="IJ19463" s="1009"/>
      <c r="IK19463" s="1009"/>
      <c r="IL19463" s="1009"/>
      <c r="IM19463" s="1009"/>
    </row>
    <row r="19464" spans="17:247" x14ac:dyDescent="0.25">
      <c r="Q19464" s="1333"/>
      <c r="R19464" s="1333"/>
      <c r="S19464" s="669"/>
      <c r="T19464" s="669"/>
      <c r="U19464" s="669"/>
      <c r="AG19464" s="873"/>
      <c r="AN19464" s="669"/>
      <c r="IG19464" s="1009"/>
      <c r="IH19464" s="1009"/>
      <c r="II19464" s="1009"/>
      <c r="IJ19464" s="1009"/>
      <c r="IK19464" s="1009"/>
      <c r="IL19464" s="1009"/>
      <c r="IM19464" s="1009"/>
    </row>
    <row r="19465" spans="17:247" x14ac:dyDescent="0.25">
      <c r="Q19465" s="1333"/>
      <c r="R19465" s="1333"/>
      <c r="S19465" s="669"/>
      <c r="T19465" s="669"/>
      <c r="U19465" s="669"/>
      <c r="AG19465" s="873"/>
      <c r="AN19465" s="669"/>
      <c r="IG19465" s="1009"/>
      <c r="IH19465" s="1009"/>
      <c r="II19465" s="1009"/>
      <c r="IJ19465" s="1009"/>
      <c r="IK19465" s="1009"/>
      <c r="IL19465" s="1009"/>
      <c r="IM19465" s="1009"/>
    </row>
    <row r="19466" spans="17:247" x14ac:dyDescent="0.25">
      <c r="Q19466" s="1333"/>
      <c r="R19466" s="1333"/>
      <c r="S19466" s="669"/>
      <c r="T19466" s="669"/>
      <c r="U19466" s="669"/>
      <c r="AG19466" s="873"/>
      <c r="AN19466" s="669"/>
      <c r="IG19466" s="1009"/>
      <c r="IH19466" s="1009"/>
      <c r="II19466" s="1009"/>
      <c r="IJ19466" s="1009"/>
      <c r="IK19466" s="1009"/>
      <c r="IL19466" s="1009"/>
      <c r="IM19466" s="1009"/>
    </row>
    <row r="19467" spans="17:247" x14ac:dyDescent="0.25">
      <c r="Q19467" s="1333"/>
      <c r="R19467" s="1333"/>
      <c r="S19467" s="669"/>
      <c r="T19467" s="669"/>
      <c r="U19467" s="669"/>
      <c r="AG19467" s="873"/>
      <c r="AN19467" s="669"/>
      <c r="IG19467" s="1009"/>
      <c r="IH19467" s="1009"/>
      <c r="II19467" s="1009"/>
      <c r="IJ19467" s="1009"/>
      <c r="IK19467" s="1009"/>
      <c r="IL19467" s="1009"/>
      <c r="IM19467" s="1009"/>
    </row>
    <row r="19468" spans="17:247" x14ac:dyDescent="0.25">
      <c r="Q19468" s="1333"/>
      <c r="R19468" s="1333"/>
      <c r="S19468" s="669"/>
      <c r="T19468" s="669"/>
      <c r="U19468" s="669"/>
      <c r="AG19468" s="873"/>
      <c r="AN19468" s="669"/>
      <c r="IG19468" s="1009"/>
      <c r="IH19468" s="1009"/>
      <c r="II19468" s="1009"/>
      <c r="IJ19468" s="1009"/>
      <c r="IK19468" s="1009"/>
      <c r="IL19468" s="1009"/>
      <c r="IM19468" s="1009"/>
    </row>
    <row r="19469" spans="17:247" x14ac:dyDescent="0.25">
      <c r="Q19469" s="1333"/>
      <c r="R19469" s="1333"/>
      <c r="S19469" s="669"/>
      <c r="T19469" s="669"/>
      <c r="U19469" s="669"/>
      <c r="AG19469" s="873"/>
      <c r="AN19469" s="669"/>
      <c r="IG19469" s="1009"/>
      <c r="IH19469" s="1009"/>
      <c r="II19469" s="1009"/>
      <c r="IJ19469" s="1009"/>
      <c r="IK19469" s="1009"/>
      <c r="IL19469" s="1009"/>
      <c r="IM19469" s="1009"/>
    </row>
    <row r="19470" spans="17:247" x14ac:dyDescent="0.25">
      <c r="Q19470" s="1333"/>
      <c r="R19470" s="1333"/>
      <c r="S19470" s="669"/>
      <c r="T19470" s="669"/>
      <c r="U19470" s="669"/>
      <c r="AG19470" s="873"/>
      <c r="AN19470" s="669"/>
      <c r="IG19470" s="1009"/>
      <c r="IH19470" s="1009"/>
      <c r="II19470" s="1009"/>
      <c r="IJ19470" s="1009"/>
      <c r="IK19470" s="1009"/>
      <c r="IL19470" s="1009"/>
      <c r="IM19470" s="1009"/>
    </row>
    <row r="19471" spans="17:247" x14ac:dyDescent="0.25">
      <c r="Q19471" s="1333"/>
      <c r="R19471" s="1333"/>
      <c r="S19471" s="669"/>
      <c r="T19471" s="669"/>
      <c r="U19471" s="669"/>
      <c r="AG19471" s="873"/>
      <c r="AN19471" s="669"/>
      <c r="IG19471" s="1009"/>
      <c r="IH19471" s="1009"/>
      <c r="II19471" s="1009"/>
      <c r="IJ19471" s="1009"/>
      <c r="IK19471" s="1009"/>
      <c r="IL19471" s="1009"/>
      <c r="IM19471" s="1009"/>
    </row>
    <row r="19472" spans="17:247" x14ac:dyDescent="0.25">
      <c r="Q19472" s="1333"/>
      <c r="R19472" s="1333"/>
      <c r="S19472" s="669"/>
      <c r="T19472" s="669"/>
      <c r="U19472" s="669"/>
      <c r="AG19472" s="873"/>
      <c r="AN19472" s="669"/>
      <c r="IG19472" s="1009"/>
      <c r="IH19472" s="1009"/>
      <c r="II19472" s="1009"/>
      <c r="IJ19472" s="1009"/>
      <c r="IK19472" s="1009"/>
      <c r="IL19472" s="1009"/>
      <c r="IM19472" s="1009"/>
    </row>
    <row r="19473" spans="17:247" x14ac:dyDescent="0.25">
      <c r="Q19473" s="1333"/>
      <c r="R19473" s="1333"/>
      <c r="S19473" s="669"/>
      <c r="T19473" s="669"/>
      <c r="U19473" s="669"/>
      <c r="AG19473" s="873"/>
      <c r="AN19473" s="669"/>
      <c r="IG19473" s="1009"/>
      <c r="IH19473" s="1009"/>
      <c r="II19473" s="1009"/>
      <c r="IJ19473" s="1009"/>
      <c r="IK19473" s="1009"/>
      <c r="IL19473" s="1009"/>
      <c r="IM19473" s="1009"/>
    </row>
    <row r="19474" spans="17:247" x14ac:dyDescent="0.25">
      <c r="Q19474" s="1333"/>
      <c r="R19474" s="1333"/>
      <c r="S19474" s="669"/>
      <c r="T19474" s="669"/>
      <c r="U19474" s="669"/>
      <c r="AG19474" s="873"/>
      <c r="AN19474" s="669"/>
      <c r="IG19474" s="1009"/>
      <c r="IH19474" s="1009"/>
      <c r="II19474" s="1009"/>
      <c r="IJ19474" s="1009"/>
      <c r="IK19474" s="1009"/>
      <c r="IL19474" s="1009"/>
      <c r="IM19474" s="1009"/>
    </row>
    <row r="19475" spans="17:247" x14ac:dyDescent="0.25">
      <c r="Q19475" s="1333"/>
      <c r="R19475" s="1333"/>
      <c r="S19475" s="669"/>
      <c r="T19475" s="669"/>
      <c r="U19475" s="669"/>
      <c r="AG19475" s="873"/>
      <c r="AN19475" s="669"/>
      <c r="IG19475" s="1009"/>
      <c r="IH19475" s="1009"/>
      <c r="II19475" s="1009"/>
      <c r="IJ19475" s="1009"/>
      <c r="IK19475" s="1009"/>
      <c r="IL19475" s="1009"/>
      <c r="IM19475" s="1009"/>
    </row>
    <row r="19476" spans="17:247" x14ac:dyDescent="0.25">
      <c r="Q19476" s="1333"/>
      <c r="R19476" s="1333"/>
      <c r="S19476" s="669"/>
      <c r="T19476" s="669"/>
      <c r="U19476" s="669"/>
      <c r="AG19476" s="873"/>
      <c r="AN19476" s="669"/>
      <c r="IG19476" s="1009"/>
      <c r="IH19476" s="1009"/>
      <c r="II19476" s="1009"/>
      <c r="IJ19476" s="1009"/>
      <c r="IK19476" s="1009"/>
      <c r="IL19476" s="1009"/>
      <c r="IM19476" s="1009"/>
    </row>
    <row r="19477" spans="17:247" x14ac:dyDescent="0.25">
      <c r="Q19477" s="1333"/>
      <c r="R19477" s="1333"/>
      <c r="S19477" s="669"/>
      <c r="T19477" s="669"/>
      <c r="U19477" s="669"/>
      <c r="AG19477" s="873"/>
      <c r="AN19477" s="669"/>
      <c r="IG19477" s="1009"/>
      <c r="IH19477" s="1009"/>
      <c r="II19477" s="1009"/>
      <c r="IJ19477" s="1009"/>
      <c r="IK19477" s="1009"/>
      <c r="IL19477" s="1009"/>
      <c r="IM19477" s="1009"/>
    </row>
    <row r="19478" spans="17:247" x14ac:dyDescent="0.25">
      <c r="Q19478" s="1333"/>
      <c r="R19478" s="1333"/>
      <c r="S19478" s="669"/>
      <c r="T19478" s="669"/>
      <c r="U19478" s="669"/>
      <c r="AG19478" s="873"/>
      <c r="AN19478" s="669"/>
      <c r="IG19478" s="1009"/>
      <c r="IH19478" s="1009"/>
      <c r="II19478" s="1009"/>
      <c r="IJ19478" s="1009"/>
      <c r="IK19478" s="1009"/>
      <c r="IL19478" s="1009"/>
      <c r="IM19478" s="1009"/>
    </row>
    <row r="19479" spans="17:247" x14ac:dyDescent="0.25">
      <c r="Q19479" s="1333"/>
      <c r="R19479" s="1333"/>
      <c r="S19479" s="669"/>
      <c r="T19479" s="669"/>
      <c r="U19479" s="669"/>
      <c r="AG19479" s="873"/>
      <c r="AN19479" s="669"/>
      <c r="IG19479" s="1009"/>
      <c r="IH19479" s="1009"/>
      <c r="II19479" s="1009"/>
      <c r="IJ19479" s="1009"/>
      <c r="IK19479" s="1009"/>
      <c r="IL19479" s="1009"/>
      <c r="IM19479" s="1009"/>
    </row>
    <row r="19480" spans="17:247" x14ac:dyDescent="0.25">
      <c r="Q19480" s="1333"/>
      <c r="R19480" s="1333"/>
      <c r="S19480" s="669"/>
      <c r="T19480" s="669"/>
      <c r="U19480" s="669"/>
      <c r="AG19480" s="873"/>
      <c r="AN19480" s="669"/>
      <c r="IG19480" s="1009"/>
      <c r="IH19480" s="1009"/>
      <c r="II19480" s="1009"/>
      <c r="IJ19480" s="1009"/>
      <c r="IK19480" s="1009"/>
      <c r="IL19480" s="1009"/>
      <c r="IM19480" s="1009"/>
    </row>
    <row r="19481" spans="17:247" x14ac:dyDescent="0.25">
      <c r="Q19481" s="1333"/>
      <c r="R19481" s="1333"/>
      <c r="S19481" s="669"/>
      <c r="T19481" s="669"/>
      <c r="U19481" s="669"/>
      <c r="AG19481" s="873"/>
      <c r="AN19481" s="669"/>
      <c r="IG19481" s="1009"/>
      <c r="IH19481" s="1009"/>
      <c r="II19481" s="1009"/>
      <c r="IJ19481" s="1009"/>
      <c r="IK19481" s="1009"/>
      <c r="IL19481" s="1009"/>
      <c r="IM19481" s="1009"/>
    </row>
    <row r="19482" spans="17:247" x14ac:dyDescent="0.25">
      <c r="Q19482" s="1333"/>
      <c r="R19482" s="1333"/>
      <c r="S19482" s="669"/>
      <c r="T19482" s="669"/>
      <c r="U19482" s="669"/>
      <c r="AG19482" s="873"/>
      <c r="AN19482" s="669"/>
      <c r="IG19482" s="1009"/>
      <c r="IH19482" s="1009"/>
      <c r="II19482" s="1009"/>
      <c r="IJ19482" s="1009"/>
      <c r="IK19482" s="1009"/>
      <c r="IL19482" s="1009"/>
      <c r="IM19482" s="1009"/>
    </row>
    <row r="19483" spans="17:247" x14ac:dyDescent="0.25">
      <c r="Q19483" s="1333"/>
      <c r="R19483" s="1333"/>
      <c r="S19483" s="669"/>
      <c r="T19483" s="669"/>
      <c r="U19483" s="669"/>
      <c r="AG19483" s="873"/>
      <c r="AN19483" s="669"/>
      <c r="IG19483" s="1009"/>
      <c r="IH19483" s="1009"/>
      <c r="II19483" s="1009"/>
      <c r="IJ19483" s="1009"/>
      <c r="IK19483" s="1009"/>
      <c r="IL19483" s="1009"/>
      <c r="IM19483" s="1009"/>
    </row>
    <row r="19484" spans="17:247" x14ac:dyDescent="0.25">
      <c r="Q19484" s="1333"/>
      <c r="R19484" s="1333"/>
      <c r="S19484" s="669"/>
      <c r="T19484" s="669"/>
      <c r="U19484" s="669"/>
      <c r="AG19484" s="873"/>
      <c r="AN19484" s="669"/>
      <c r="IG19484" s="1009"/>
      <c r="IH19484" s="1009"/>
      <c r="II19484" s="1009"/>
      <c r="IJ19484" s="1009"/>
      <c r="IK19484" s="1009"/>
      <c r="IL19484" s="1009"/>
      <c r="IM19484" s="1009"/>
    </row>
    <row r="19485" spans="17:247" x14ac:dyDescent="0.25">
      <c r="Q19485" s="1333"/>
      <c r="R19485" s="1333"/>
      <c r="S19485" s="669"/>
      <c r="T19485" s="669"/>
      <c r="U19485" s="669"/>
      <c r="AG19485" s="873"/>
      <c r="AN19485" s="669"/>
      <c r="IG19485" s="1009"/>
      <c r="IH19485" s="1009"/>
      <c r="II19485" s="1009"/>
      <c r="IJ19485" s="1009"/>
      <c r="IK19485" s="1009"/>
      <c r="IL19485" s="1009"/>
      <c r="IM19485" s="1009"/>
    </row>
    <row r="19486" spans="17:247" x14ac:dyDescent="0.25">
      <c r="Q19486" s="1333"/>
      <c r="R19486" s="1333"/>
      <c r="S19486" s="669"/>
      <c r="T19486" s="669"/>
      <c r="U19486" s="669"/>
      <c r="AG19486" s="873"/>
      <c r="AN19486" s="669"/>
      <c r="IG19486" s="1009"/>
      <c r="IH19486" s="1009"/>
      <c r="II19486" s="1009"/>
      <c r="IJ19486" s="1009"/>
      <c r="IK19486" s="1009"/>
      <c r="IL19486" s="1009"/>
      <c r="IM19486" s="1009"/>
    </row>
    <row r="19487" spans="17:247" x14ac:dyDescent="0.25">
      <c r="Q19487" s="1333"/>
      <c r="R19487" s="1333"/>
      <c r="S19487" s="669"/>
      <c r="T19487" s="669"/>
      <c r="U19487" s="669"/>
      <c r="AG19487" s="873"/>
      <c r="AN19487" s="669"/>
      <c r="IG19487" s="1009"/>
      <c r="IH19487" s="1009"/>
      <c r="II19487" s="1009"/>
      <c r="IJ19487" s="1009"/>
      <c r="IK19487" s="1009"/>
      <c r="IL19487" s="1009"/>
      <c r="IM19487" s="1009"/>
    </row>
    <row r="19488" spans="17:247" x14ac:dyDescent="0.25">
      <c r="Q19488" s="1333"/>
      <c r="R19488" s="1333"/>
      <c r="S19488" s="669"/>
      <c r="T19488" s="669"/>
      <c r="U19488" s="669"/>
      <c r="AG19488" s="873"/>
      <c r="AN19488" s="669"/>
      <c r="IG19488" s="1009"/>
      <c r="IH19488" s="1009"/>
      <c r="II19488" s="1009"/>
      <c r="IJ19488" s="1009"/>
      <c r="IK19488" s="1009"/>
      <c r="IL19488" s="1009"/>
      <c r="IM19488" s="1009"/>
    </row>
    <row r="19489" spans="17:247" x14ac:dyDescent="0.25">
      <c r="Q19489" s="1333"/>
      <c r="R19489" s="1333"/>
      <c r="S19489" s="669"/>
      <c r="T19489" s="669"/>
      <c r="U19489" s="669"/>
      <c r="AG19489" s="873"/>
      <c r="AN19489" s="669"/>
      <c r="IG19489" s="1009"/>
      <c r="IH19489" s="1009"/>
      <c r="II19489" s="1009"/>
      <c r="IJ19489" s="1009"/>
      <c r="IK19489" s="1009"/>
      <c r="IL19489" s="1009"/>
      <c r="IM19489" s="1009"/>
    </row>
    <row r="19490" spans="17:247" x14ac:dyDescent="0.25">
      <c r="Q19490" s="1333"/>
      <c r="R19490" s="1333"/>
      <c r="S19490" s="669"/>
      <c r="T19490" s="669"/>
      <c r="U19490" s="669"/>
      <c r="AG19490" s="873"/>
      <c r="AN19490" s="669"/>
      <c r="IG19490" s="1009"/>
      <c r="IH19490" s="1009"/>
      <c r="II19490" s="1009"/>
      <c r="IJ19490" s="1009"/>
      <c r="IK19490" s="1009"/>
      <c r="IL19490" s="1009"/>
      <c r="IM19490" s="1009"/>
    </row>
    <row r="19491" spans="17:247" x14ac:dyDescent="0.25">
      <c r="Q19491" s="1333"/>
      <c r="R19491" s="1333"/>
      <c r="S19491" s="669"/>
      <c r="T19491" s="669"/>
      <c r="U19491" s="669"/>
      <c r="AG19491" s="873"/>
      <c r="AN19491" s="669"/>
      <c r="IG19491" s="1009"/>
      <c r="IH19491" s="1009"/>
      <c r="II19491" s="1009"/>
      <c r="IJ19491" s="1009"/>
      <c r="IK19491" s="1009"/>
      <c r="IL19491" s="1009"/>
      <c r="IM19491" s="1009"/>
    </row>
    <row r="19492" spans="17:247" x14ac:dyDescent="0.25">
      <c r="Q19492" s="1333"/>
      <c r="R19492" s="1333"/>
      <c r="S19492" s="669"/>
      <c r="T19492" s="669"/>
      <c r="U19492" s="669"/>
      <c r="AG19492" s="873"/>
      <c r="AN19492" s="669"/>
      <c r="IG19492" s="1009"/>
      <c r="IH19492" s="1009"/>
      <c r="II19492" s="1009"/>
      <c r="IJ19492" s="1009"/>
      <c r="IK19492" s="1009"/>
      <c r="IL19492" s="1009"/>
      <c r="IM19492" s="1009"/>
    </row>
    <row r="19493" spans="17:247" x14ac:dyDescent="0.25">
      <c r="Q19493" s="1333"/>
      <c r="R19493" s="1333"/>
      <c r="S19493" s="669"/>
      <c r="T19493" s="669"/>
      <c r="U19493" s="669"/>
      <c r="AG19493" s="873"/>
      <c r="AN19493" s="669"/>
      <c r="IG19493" s="1009"/>
      <c r="IH19493" s="1009"/>
      <c r="II19493" s="1009"/>
      <c r="IJ19493" s="1009"/>
      <c r="IK19493" s="1009"/>
      <c r="IL19493" s="1009"/>
      <c r="IM19493" s="1009"/>
    </row>
    <row r="19494" spans="17:247" x14ac:dyDescent="0.25">
      <c r="Q19494" s="1333"/>
      <c r="R19494" s="1333"/>
      <c r="S19494" s="669"/>
      <c r="T19494" s="669"/>
      <c r="U19494" s="669"/>
      <c r="AG19494" s="873"/>
      <c r="AN19494" s="669"/>
      <c r="IG19494" s="1009"/>
      <c r="IH19494" s="1009"/>
      <c r="II19494" s="1009"/>
      <c r="IJ19494" s="1009"/>
      <c r="IK19494" s="1009"/>
      <c r="IL19494" s="1009"/>
      <c r="IM19494" s="1009"/>
    </row>
    <row r="19495" spans="17:247" x14ac:dyDescent="0.25">
      <c r="Q19495" s="1333"/>
      <c r="R19495" s="1333"/>
      <c r="S19495" s="669"/>
      <c r="T19495" s="669"/>
      <c r="U19495" s="669"/>
      <c r="AG19495" s="873"/>
      <c r="AN19495" s="669"/>
      <c r="IG19495" s="1009"/>
      <c r="IH19495" s="1009"/>
      <c r="II19495" s="1009"/>
      <c r="IJ19495" s="1009"/>
      <c r="IK19495" s="1009"/>
      <c r="IL19495" s="1009"/>
      <c r="IM19495" s="1009"/>
    </row>
    <row r="19496" spans="17:247" x14ac:dyDescent="0.25">
      <c r="Q19496" s="1333"/>
      <c r="R19496" s="1333"/>
      <c r="S19496" s="669"/>
      <c r="T19496" s="669"/>
      <c r="U19496" s="669"/>
      <c r="AG19496" s="873"/>
      <c r="AN19496" s="669"/>
      <c r="IG19496" s="1009"/>
      <c r="IH19496" s="1009"/>
      <c r="II19496" s="1009"/>
      <c r="IJ19496" s="1009"/>
      <c r="IK19496" s="1009"/>
      <c r="IL19496" s="1009"/>
      <c r="IM19496" s="1009"/>
    </row>
    <row r="19497" spans="17:247" x14ac:dyDescent="0.25">
      <c r="Q19497" s="1333"/>
      <c r="R19497" s="1333"/>
      <c r="S19497" s="669"/>
      <c r="T19497" s="669"/>
      <c r="U19497" s="669"/>
      <c r="AG19497" s="873"/>
      <c r="AN19497" s="669"/>
      <c r="IG19497" s="1009"/>
      <c r="IH19497" s="1009"/>
      <c r="II19497" s="1009"/>
      <c r="IJ19497" s="1009"/>
      <c r="IK19497" s="1009"/>
      <c r="IL19497" s="1009"/>
      <c r="IM19497" s="1009"/>
    </row>
    <row r="19498" spans="17:247" x14ac:dyDescent="0.25">
      <c r="Q19498" s="1333"/>
      <c r="R19498" s="1333"/>
      <c r="S19498" s="669"/>
      <c r="T19498" s="669"/>
      <c r="U19498" s="669"/>
      <c r="AG19498" s="873"/>
      <c r="AN19498" s="669"/>
      <c r="IG19498" s="1009"/>
      <c r="IH19498" s="1009"/>
      <c r="II19498" s="1009"/>
      <c r="IJ19498" s="1009"/>
      <c r="IK19498" s="1009"/>
      <c r="IL19498" s="1009"/>
      <c r="IM19498" s="1009"/>
    </row>
    <row r="19499" spans="17:247" x14ac:dyDescent="0.25">
      <c r="Q19499" s="1333"/>
      <c r="R19499" s="1333"/>
      <c r="S19499" s="669"/>
      <c r="T19499" s="669"/>
      <c r="U19499" s="669"/>
      <c r="AG19499" s="873"/>
      <c r="AN19499" s="669"/>
      <c r="IG19499" s="1009"/>
      <c r="IH19499" s="1009"/>
      <c r="II19499" s="1009"/>
      <c r="IJ19499" s="1009"/>
      <c r="IK19499" s="1009"/>
      <c r="IL19499" s="1009"/>
      <c r="IM19499" s="1009"/>
    </row>
    <row r="19500" spans="17:247" x14ac:dyDescent="0.25">
      <c r="Q19500" s="1333"/>
      <c r="R19500" s="1333"/>
      <c r="S19500" s="669"/>
      <c r="T19500" s="669"/>
      <c r="U19500" s="669"/>
      <c r="AG19500" s="873"/>
      <c r="AN19500" s="669"/>
      <c r="IG19500" s="1009"/>
      <c r="IH19500" s="1009"/>
      <c r="II19500" s="1009"/>
      <c r="IJ19500" s="1009"/>
      <c r="IK19500" s="1009"/>
      <c r="IL19500" s="1009"/>
      <c r="IM19500" s="1009"/>
    </row>
    <row r="19501" spans="17:247" x14ac:dyDescent="0.25">
      <c r="Q19501" s="1333"/>
      <c r="R19501" s="1333"/>
      <c r="S19501" s="669"/>
      <c r="T19501" s="669"/>
      <c r="U19501" s="669"/>
      <c r="AG19501" s="873"/>
      <c r="AN19501" s="669"/>
      <c r="IG19501" s="1009"/>
      <c r="IH19501" s="1009"/>
      <c r="II19501" s="1009"/>
      <c r="IJ19501" s="1009"/>
      <c r="IK19501" s="1009"/>
      <c r="IL19501" s="1009"/>
      <c r="IM19501" s="1009"/>
    </row>
    <row r="19502" spans="17:247" x14ac:dyDescent="0.25">
      <c r="Q19502" s="1333"/>
      <c r="R19502" s="1333"/>
      <c r="S19502" s="669"/>
      <c r="T19502" s="669"/>
      <c r="U19502" s="669"/>
      <c r="AG19502" s="873"/>
      <c r="AN19502" s="669"/>
      <c r="IG19502" s="1009"/>
      <c r="IH19502" s="1009"/>
      <c r="II19502" s="1009"/>
      <c r="IJ19502" s="1009"/>
      <c r="IK19502" s="1009"/>
      <c r="IL19502" s="1009"/>
      <c r="IM19502" s="1009"/>
    </row>
    <row r="19503" spans="17:247" x14ac:dyDescent="0.25">
      <c r="Q19503" s="1333"/>
      <c r="R19503" s="1333"/>
      <c r="S19503" s="669"/>
      <c r="T19503" s="669"/>
      <c r="U19503" s="669"/>
      <c r="AG19503" s="873"/>
      <c r="AN19503" s="669"/>
      <c r="IG19503" s="1009"/>
      <c r="IH19503" s="1009"/>
      <c r="II19503" s="1009"/>
      <c r="IJ19503" s="1009"/>
      <c r="IK19503" s="1009"/>
      <c r="IL19503" s="1009"/>
      <c r="IM19503" s="1009"/>
    </row>
    <row r="19504" spans="17:247" x14ac:dyDescent="0.25">
      <c r="Q19504" s="1333"/>
      <c r="R19504" s="1333"/>
      <c r="S19504" s="669"/>
      <c r="T19504" s="669"/>
      <c r="U19504" s="669"/>
      <c r="AG19504" s="873"/>
      <c r="AN19504" s="669"/>
      <c r="IG19504" s="1009"/>
      <c r="IH19504" s="1009"/>
      <c r="II19504" s="1009"/>
      <c r="IJ19504" s="1009"/>
      <c r="IK19504" s="1009"/>
      <c r="IL19504" s="1009"/>
      <c r="IM19504" s="1009"/>
    </row>
    <row r="19505" spans="17:247" x14ac:dyDescent="0.25">
      <c r="Q19505" s="1333"/>
      <c r="R19505" s="1333"/>
      <c r="S19505" s="669"/>
      <c r="T19505" s="669"/>
      <c r="U19505" s="669"/>
      <c r="AG19505" s="873"/>
      <c r="AN19505" s="669"/>
      <c r="IG19505" s="1009"/>
      <c r="IH19505" s="1009"/>
      <c r="II19505" s="1009"/>
      <c r="IJ19505" s="1009"/>
      <c r="IK19505" s="1009"/>
      <c r="IL19505" s="1009"/>
      <c r="IM19505" s="1009"/>
    </row>
    <row r="19506" spans="17:247" x14ac:dyDescent="0.25">
      <c r="Q19506" s="1333"/>
      <c r="R19506" s="1333"/>
      <c r="S19506" s="669"/>
      <c r="T19506" s="669"/>
      <c r="U19506" s="669"/>
      <c r="AG19506" s="873"/>
      <c r="AN19506" s="669"/>
      <c r="IG19506" s="1009"/>
      <c r="IH19506" s="1009"/>
      <c r="II19506" s="1009"/>
      <c r="IJ19506" s="1009"/>
      <c r="IK19506" s="1009"/>
      <c r="IL19506" s="1009"/>
      <c r="IM19506" s="1009"/>
    </row>
    <row r="19507" spans="17:247" x14ac:dyDescent="0.25">
      <c r="Q19507" s="1333"/>
      <c r="R19507" s="1333"/>
      <c r="S19507" s="669"/>
      <c r="T19507" s="669"/>
      <c r="U19507" s="669"/>
      <c r="AG19507" s="873"/>
      <c r="AN19507" s="669"/>
      <c r="IG19507" s="1009"/>
      <c r="IH19507" s="1009"/>
      <c r="II19507" s="1009"/>
      <c r="IJ19507" s="1009"/>
      <c r="IK19507" s="1009"/>
      <c r="IL19507" s="1009"/>
      <c r="IM19507" s="1009"/>
    </row>
    <row r="19508" spans="17:247" x14ac:dyDescent="0.25">
      <c r="Q19508" s="1333"/>
      <c r="R19508" s="1333"/>
      <c r="S19508" s="669"/>
      <c r="T19508" s="669"/>
      <c r="U19508" s="669"/>
      <c r="AG19508" s="873"/>
      <c r="AN19508" s="669"/>
      <c r="IG19508" s="1009"/>
      <c r="IH19508" s="1009"/>
      <c r="II19508" s="1009"/>
      <c r="IJ19508" s="1009"/>
      <c r="IK19508" s="1009"/>
      <c r="IL19508" s="1009"/>
      <c r="IM19508" s="1009"/>
    </row>
    <row r="19509" spans="17:247" x14ac:dyDescent="0.25">
      <c r="Q19509" s="1333"/>
      <c r="R19509" s="1333"/>
      <c r="S19509" s="669"/>
      <c r="T19509" s="669"/>
      <c r="U19509" s="669"/>
      <c r="AG19509" s="873"/>
      <c r="AN19509" s="669"/>
      <c r="IG19509" s="1009"/>
      <c r="IH19509" s="1009"/>
      <c r="II19509" s="1009"/>
      <c r="IJ19509" s="1009"/>
      <c r="IK19509" s="1009"/>
      <c r="IL19509" s="1009"/>
      <c r="IM19509" s="1009"/>
    </row>
    <row r="19510" spans="17:247" x14ac:dyDescent="0.25">
      <c r="Q19510" s="1333"/>
      <c r="R19510" s="1333"/>
      <c r="S19510" s="669"/>
      <c r="T19510" s="669"/>
      <c r="U19510" s="669"/>
      <c r="AG19510" s="873"/>
      <c r="AN19510" s="669"/>
      <c r="IG19510" s="1009"/>
      <c r="IH19510" s="1009"/>
      <c r="II19510" s="1009"/>
      <c r="IJ19510" s="1009"/>
      <c r="IK19510" s="1009"/>
      <c r="IL19510" s="1009"/>
      <c r="IM19510" s="1009"/>
    </row>
    <row r="19511" spans="17:247" x14ac:dyDescent="0.25">
      <c r="Q19511" s="1333"/>
      <c r="R19511" s="1333"/>
      <c r="S19511" s="669"/>
      <c r="T19511" s="669"/>
      <c r="U19511" s="669"/>
      <c r="AG19511" s="873"/>
      <c r="AN19511" s="669"/>
      <c r="IG19511" s="1009"/>
      <c r="IH19511" s="1009"/>
      <c r="II19511" s="1009"/>
      <c r="IJ19511" s="1009"/>
      <c r="IK19511" s="1009"/>
      <c r="IL19511" s="1009"/>
      <c r="IM19511" s="1009"/>
    </row>
    <row r="19512" spans="17:247" x14ac:dyDescent="0.25">
      <c r="Q19512" s="1333"/>
      <c r="R19512" s="1333"/>
      <c r="S19512" s="669"/>
      <c r="T19512" s="669"/>
      <c r="U19512" s="669"/>
      <c r="AG19512" s="873"/>
      <c r="AN19512" s="669"/>
      <c r="IG19512" s="1009"/>
      <c r="IH19512" s="1009"/>
      <c r="II19512" s="1009"/>
      <c r="IJ19512" s="1009"/>
      <c r="IK19512" s="1009"/>
      <c r="IL19512" s="1009"/>
      <c r="IM19512" s="1009"/>
    </row>
    <row r="19513" spans="17:247" x14ac:dyDescent="0.25">
      <c r="Q19513" s="1333"/>
      <c r="R19513" s="1333"/>
      <c r="S19513" s="669"/>
      <c r="T19513" s="669"/>
      <c r="U19513" s="669"/>
      <c r="AG19513" s="873"/>
      <c r="AN19513" s="669"/>
      <c r="IG19513" s="1009"/>
      <c r="IH19513" s="1009"/>
      <c r="II19513" s="1009"/>
      <c r="IJ19513" s="1009"/>
      <c r="IK19513" s="1009"/>
      <c r="IL19513" s="1009"/>
      <c r="IM19513" s="1009"/>
    </row>
    <row r="19514" spans="17:247" x14ac:dyDescent="0.25">
      <c r="Q19514" s="1333"/>
      <c r="R19514" s="1333"/>
      <c r="S19514" s="669"/>
      <c r="T19514" s="669"/>
      <c r="U19514" s="669"/>
      <c r="AG19514" s="873"/>
      <c r="AN19514" s="669"/>
      <c r="IG19514" s="1009"/>
      <c r="IH19514" s="1009"/>
      <c r="II19514" s="1009"/>
      <c r="IJ19514" s="1009"/>
      <c r="IK19514" s="1009"/>
      <c r="IL19514" s="1009"/>
      <c r="IM19514" s="1009"/>
    </row>
    <row r="19515" spans="17:247" x14ac:dyDescent="0.25">
      <c r="Q19515" s="1333"/>
      <c r="R19515" s="1333"/>
      <c r="S19515" s="669"/>
      <c r="T19515" s="669"/>
      <c r="U19515" s="669"/>
      <c r="AG19515" s="873"/>
      <c r="AN19515" s="669"/>
      <c r="IG19515" s="1009"/>
      <c r="IH19515" s="1009"/>
      <c r="II19515" s="1009"/>
      <c r="IJ19515" s="1009"/>
      <c r="IK19515" s="1009"/>
      <c r="IL19515" s="1009"/>
      <c r="IM19515" s="1009"/>
    </row>
    <row r="19516" spans="17:247" x14ac:dyDescent="0.25">
      <c r="Q19516" s="1333"/>
      <c r="R19516" s="1333"/>
      <c r="S19516" s="669"/>
      <c r="T19516" s="669"/>
      <c r="U19516" s="669"/>
      <c r="AG19516" s="873"/>
      <c r="AN19516" s="669"/>
      <c r="IG19516" s="1009"/>
      <c r="IH19516" s="1009"/>
      <c r="II19516" s="1009"/>
      <c r="IJ19516" s="1009"/>
      <c r="IK19516" s="1009"/>
      <c r="IL19516" s="1009"/>
      <c r="IM19516" s="1009"/>
    </row>
    <row r="19517" spans="17:247" x14ac:dyDescent="0.25">
      <c r="Q19517" s="1333"/>
      <c r="R19517" s="1333"/>
      <c r="S19517" s="669"/>
      <c r="T19517" s="669"/>
      <c r="U19517" s="669"/>
      <c r="AG19517" s="873"/>
      <c r="AN19517" s="669"/>
      <c r="IG19517" s="1009"/>
      <c r="IH19517" s="1009"/>
      <c r="II19517" s="1009"/>
      <c r="IJ19517" s="1009"/>
      <c r="IK19517" s="1009"/>
      <c r="IL19517" s="1009"/>
      <c r="IM19517" s="1009"/>
    </row>
    <row r="19518" spans="17:247" x14ac:dyDescent="0.25">
      <c r="Q19518" s="1333"/>
      <c r="R19518" s="1333"/>
      <c r="S19518" s="669"/>
      <c r="T19518" s="669"/>
      <c r="U19518" s="669"/>
      <c r="AG19518" s="873"/>
      <c r="AN19518" s="669"/>
      <c r="IG19518" s="1009"/>
      <c r="IH19518" s="1009"/>
      <c r="II19518" s="1009"/>
      <c r="IJ19518" s="1009"/>
      <c r="IK19518" s="1009"/>
      <c r="IL19518" s="1009"/>
      <c r="IM19518" s="1009"/>
    </row>
    <row r="19519" spans="17:247" x14ac:dyDescent="0.25">
      <c r="Q19519" s="1333"/>
      <c r="R19519" s="1333"/>
      <c r="S19519" s="669"/>
      <c r="T19519" s="669"/>
      <c r="U19519" s="669"/>
      <c r="AG19519" s="873"/>
      <c r="AN19519" s="669"/>
      <c r="IG19519" s="1009"/>
      <c r="IH19519" s="1009"/>
      <c r="II19519" s="1009"/>
      <c r="IJ19519" s="1009"/>
      <c r="IK19519" s="1009"/>
      <c r="IL19519" s="1009"/>
      <c r="IM19519" s="1009"/>
    </row>
    <row r="19520" spans="17:247" x14ac:dyDescent="0.25">
      <c r="Q19520" s="1333"/>
      <c r="R19520" s="1333"/>
      <c r="S19520" s="669"/>
      <c r="T19520" s="669"/>
      <c r="U19520" s="669"/>
      <c r="AG19520" s="873"/>
      <c r="AN19520" s="669"/>
      <c r="IG19520" s="1009"/>
      <c r="IH19520" s="1009"/>
      <c r="II19520" s="1009"/>
      <c r="IJ19520" s="1009"/>
      <c r="IK19520" s="1009"/>
      <c r="IL19520" s="1009"/>
      <c r="IM19520" s="1009"/>
    </row>
    <row r="19521" spans="17:247" x14ac:dyDescent="0.25">
      <c r="Q19521" s="1333"/>
      <c r="R19521" s="1333"/>
      <c r="S19521" s="669"/>
      <c r="T19521" s="669"/>
      <c r="U19521" s="669"/>
      <c r="AG19521" s="873"/>
      <c r="AN19521" s="669"/>
      <c r="IG19521" s="1009"/>
      <c r="IH19521" s="1009"/>
      <c r="II19521" s="1009"/>
      <c r="IJ19521" s="1009"/>
      <c r="IK19521" s="1009"/>
      <c r="IL19521" s="1009"/>
      <c r="IM19521" s="1009"/>
    </row>
    <row r="19522" spans="17:247" x14ac:dyDescent="0.25">
      <c r="Q19522" s="1333"/>
      <c r="R19522" s="1333"/>
      <c r="S19522" s="669"/>
      <c r="T19522" s="669"/>
      <c r="U19522" s="669"/>
      <c r="AG19522" s="873"/>
      <c r="AN19522" s="669"/>
      <c r="IG19522" s="1009"/>
      <c r="IH19522" s="1009"/>
      <c r="II19522" s="1009"/>
      <c r="IJ19522" s="1009"/>
      <c r="IK19522" s="1009"/>
      <c r="IL19522" s="1009"/>
      <c r="IM19522" s="1009"/>
    </row>
    <row r="19523" spans="17:247" x14ac:dyDescent="0.25">
      <c r="Q19523" s="1333"/>
      <c r="R19523" s="1333"/>
      <c r="S19523" s="669"/>
      <c r="T19523" s="669"/>
      <c r="U19523" s="669"/>
      <c r="AG19523" s="873"/>
      <c r="AN19523" s="669"/>
      <c r="IG19523" s="1009"/>
      <c r="IH19523" s="1009"/>
      <c r="II19523" s="1009"/>
      <c r="IJ19523" s="1009"/>
      <c r="IK19523" s="1009"/>
      <c r="IL19523" s="1009"/>
      <c r="IM19523" s="1009"/>
    </row>
    <row r="19524" spans="17:247" x14ac:dyDescent="0.25">
      <c r="Q19524" s="1333"/>
      <c r="R19524" s="1333"/>
      <c r="S19524" s="669"/>
      <c r="T19524" s="669"/>
      <c r="U19524" s="669"/>
      <c r="AG19524" s="873"/>
      <c r="AN19524" s="669"/>
      <c r="IG19524" s="1009"/>
      <c r="IH19524" s="1009"/>
      <c r="II19524" s="1009"/>
      <c r="IJ19524" s="1009"/>
      <c r="IK19524" s="1009"/>
      <c r="IL19524" s="1009"/>
      <c r="IM19524" s="1009"/>
    </row>
    <row r="19525" spans="17:247" x14ac:dyDescent="0.25">
      <c r="Q19525" s="1333"/>
      <c r="R19525" s="1333"/>
      <c r="S19525" s="669"/>
      <c r="T19525" s="669"/>
      <c r="U19525" s="669"/>
      <c r="AG19525" s="873"/>
      <c r="AN19525" s="669"/>
      <c r="IG19525" s="1009"/>
      <c r="IH19525" s="1009"/>
      <c r="II19525" s="1009"/>
      <c r="IJ19525" s="1009"/>
      <c r="IK19525" s="1009"/>
      <c r="IL19525" s="1009"/>
      <c r="IM19525" s="1009"/>
    </row>
    <row r="19526" spans="17:247" x14ac:dyDescent="0.25">
      <c r="Q19526" s="1333"/>
      <c r="R19526" s="1333"/>
      <c r="S19526" s="669"/>
      <c r="T19526" s="669"/>
      <c r="U19526" s="669"/>
      <c r="AG19526" s="873"/>
      <c r="AN19526" s="669"/>
      <c r="IG19526" s="1009"/>
      <c r="IH19526" s="1009"/>
      <c r="II19526" s="1009"/>
      <c r="IJ19526" s="1009"/>
      <c r="IK19526" s="1009"/>
      <c r="IL19526" s="1009"/>
      <c r="IM19526" s="1009"/>
    </row>
    <row r="19527" spans="17:247" x14ac:dyDescent="0.25">
      <c r="Q19527" s="1333"/>
      <c r="R19527" s="1333"/>
      <c r="S19527" s="669"/>
      <c r="T19527" s="669"/>
      <c r="U19527" s="669"/>
      <c r="AG19527" s="873"/>
      <c r="AN19527" s="669"/>
      <c r="IG19527" s="1009"/>
      <c r="IH19527" s="1009"/>
      <c r="II19527" s="1009"/>
      <c r="IJ19527" s="1009"/>
      <c r="IK19527" s="1009"/>
      <c r="IL19527" s="1009"/>
      <c r="IM19527" s="1009"/>
    </row>
    <row r="19528" spans="17:247" x14ac:dyDescent="0.25">
      <c r="Q19528" s="1333"/>
      <c r="R19528" s="1333"/>
      <c r="S19528" s="669"/>
      <c r="T19528" s="669"/>
      <c r="U19528" s="669"/>
      <c r="AG19528" s="873"/>
      <c r="AN19528" s="669"/>
      <c r="IG19528" s="1009"/>
      <c r="IH19528" s="1009"/>
      <c r="II19528" s="1009"/>
      <c r="IJ19528" s="1009"/>
      <c r="IK19528" s="1009"/>
      <c r="IL19528" s="1009"/>
      <c r="IM19528" s="1009"/>
    </row>
    <row r="19529" spans="17:247" x14ac:dyDescent="0.25">
      <c r="Q19529" s="1333"/>
      <c r="R19529" s="1333"/>
      <c r="S19529" s="669"/>
      <c r="T19529" s="669"/>
      <c r="U19529" s="669"/>
      <c r="AG19529" s="873"/>
      <c r="AN19529" s="669"/>
      <c r="IG19529" s="1009"/>
      <c r="IH19529" s="1009"/>
      <c r="II19529" s="1009"/>
      <c r="IJ19529" s="1009"/>
      <c r="IK19529" s="1009"/>
      <c r="IL19529" s="1009"/>
      <c r="IM19529" s="1009"/>
    </row>
    <row r="19530" spans="17:247" x14ac:dyDescent="0.25">
      <c r="Q19530" s="1333"/>
      <c r="R19530" s="1333"/>
      <c r="S19530" s="669"/>
      <c r="T19530" s="669"/>
      <c r="U19530" s="669"/>
      <c r="AG19530" s="873"/>
      <c r="AN19530" s="669"/>
      <c r="IG19530" s="1009"/>
      <c r="IH19530" s="1009"/>
      <c r="II19530" s="1009"/>
      <c r="IJ19530" s="1009"/>
      <c r="IK19530" s="1009"/>
      <c r="IL19530" s="1009"/>
      <c r="IM19530" s="1009"/>
    </row>
    <row r="19531" spans="17:247" x14ac:dyDescent="0.25">
      <c r="Q19531" s="1333"/>
      <c r="R19531" s="1333"/>
      <c r="S19531" s="669"/>
      <c r="T19531" s="669"/>
      <c r="U19531" s="669"/>
      <c r="AG19531" s="873"/>
      <c r="AN19531" s="669"/>
      <c r="IG19531" s="1009"/>
      <c r="IH19531" s="1009"/>
      <c r="II19531" s="1009"/>
      <c r="IJ19531" s="1009"/>
      <c r="IK19531" s="1009"/>
      <c r="IL19531" s="1009"/>
      <c r="IM19531" s="1009"/>
    </row>
    <row r="19532" spans="17:247" x14ac:dyDescent="0.25">
      <c r="Q19532" s="1333"/>
      <c r="R19532" s="1333"/>
      <c r="S19532" s="669"/>
      <c r="T19532" s="669"/>
      <c r="U19532" s="669"/>
      <c r="AG19532" s="873"/>
      <c r="AN19532" s="669"/>
      <c r="IG19532" s="1009"/>
      <c r="IH19532" s="1009"/>
      <c r="II19532" s="1009"/>
      <c r="IJ19532" s="1009"/>
      <c r="IK19532" s="1009"/>
      <c r="IL19532" s="1009"/>
      <c r="IM19532" s="1009"/>
    </row>
    <row r="19533" spans="17:247" x14ac:dyDescent="0.25">
      <c r="Q19533" s="1333"/>
      <c r="R19533" s="1333"/>
      <c r="S19533" s="669"/>
      <c r="T19533" s="669"/>
      <c r="U19533" s="669"/>
      <c r="AG19533" s="873"/>
      <c r="AN19533" s="669"/>
      <c r="IG19533" s="1009"/>
      <c r="IH19533" s="1009"/>
      <c r="II19533" s="1009"/>
      <c r="IJ19533" s="1009"/>
      <c r="IK19533" s="1009"/>
      <c r="IL19533" s="1009"/>
      <c r="IM19533" s="1009"/>
    </row>
    <row r="19534" spans="17:247" x14ac:dyDescent="0.25">
      <c r="Q19534" s="1333"/>
      <c r="R19534" s="1333"/>
      <c r="S19534" s="669"/>
      <c r="T19534" s="669"/>
      <c r="U19534" s="669"/>
      <c r="AG19534" s="873"/>
      <c r="AN19534" s="669"/>
      <c r="IG19534" s="1009"/>
      <c r="IH19534" s="1009"/>
      <c r="II19534" s="1009"/>
      <c r="IJ19534" s="1009"/>
      <c r="IK19534" s="1009"/>
      <c r="IL19534" s="1009"/>
      <c r="IM19534" s="1009"/>
    </row>
    <row r="19535" spans="17:247" x14ac:dyDescent="0.25">
      <c r="Q19535" s="1333"/>
      <c r="R19535" s="1333"/>
      <c r="S19535" s="669"/>
      <c r="T19535" s="669"/>
      <c r="U19535" s="669"/>
      <c r="AG19535" s="873"/>
      <c r="AN19535" s="669"/>
      <c r="IG19535" s="1009"/>
      <c r="IH19535" s="1009"/>
      <c r="II19535" s="1009"/>
      <c r="IJ19535" s="1009"/>
      <c r="IK19535" s="1009"/>
      <c r="IL19535" s="1009"/>
      <c r="IM19535" s="1009"/>
    </row>
    <row r="19536" spans="17:247" x14ac:dyDescent="0.25">
      <c r="Q19536" s="1333"/>
      <c r="R19536" s="1333"/>
      <c r="S19536" s="669"/>
      <c r="T19536" s="669"/>
      <c r="U19536" s="669"/>
      <c r="AG19536" s="873"/>
      <c r="AN19536" s="669"/>
      <c r="IG19536" s="1009"/>
      <c r="IH19536" s="1009"/>
      <c r="II19536" s="1009"/>
      <c r="IJ19536" s="1009"/>
      <c r="IK19536" s="1009"/>
      <c r="IL19536" s="1009"/>
      <c r="IM19536" s="1009"/>
    </row>
    <row r="19537" spans="17:247" x14ac:dyDescent="0.25">
      <c r="Q19537" s="1333"/>
      <c r="R19537" s="1333"/>
      <c r="S19537" s="669"/>
      <c r="T19537" s="669"/>
      <c r="U19537" s="669"/>
      <c r="AG19537" s="873"/>
      <c r="AN19537" s="669"/>
      <c r="IG19537" s="1009"/>
      <c r="IH19537" s="1009"/>
      <c r="II19537" s="1009"/>
      <c r="IJ19537" s="1009"/>
      <c r="IK19537" s="1009"/>
      <c r="IL19537" s="1009"/>
      <c r="IM19537" s="1009"/>
    </row>
    <row r="19538" spans="17:247" x14ac:dyDescent="0.25">
      <c r="Q19538" s="1333"/>
      <c r="R19538" s="1333"/>
      <c r="S19538" s="669"/>
      <c r="T19538" s="669"/>
      <c r="U19538" s="669"/>
      <c r="AG19538" s="873"/>
      <c r="AN19538" s="669"/>
      <c r="IG19538" s="1009"/>
      <c r="IH19538" s="1009"/>
      <c r="II19538" s="1009"/>
      <c r="IJ19538" s="1009"/>
      <c r="IK19538" s="1009"/>
      <c r="IL19538" s="1009"/>
      <c r="IM19538" s="1009"/>
    </row>
    <row r="19539" spans="17:247" x14ac:dyDescent="0.25">
      <c r="Q19539" s="1333"/>
      <c r="R19539" s="1333"/>
      <c r="S19539" s="669"/>
      <c r="T19539" s="669"/>
      <c r="U19539" s="669"/>
      <c r="AG19539" s="873"/>
      <c r="AN19539" s="669"/>
      <c r="IG19539" s="1009"/>
      <c r="IH19539" s="1009"/>
      <c r="II19539" s="1009"/>
      <c r="IJ19539" s="1009"/>
      <c r="IK19539" s="1009"/>
      <c r="IL19539" s="1009"/>
      <c r="IM19539" s="1009"/>
    </row>
    <row r="19540" spans="17:247" x14ac:dyDescent="0.25">
      <c r="Q19540" s="1333"/>
      <c r="R19540" s="1333"/>
      <c r="S19540" s="669"/>
      <c r="T19540" s="669"/>
      <c r="U19540" s="669"/>
      <c r="AG19540" s="873"/>
      <c r="AN19540" s="669"/>
      <c r="IG19540" s="1009"/>
      <c r="IH19540" s="1009"/>
      <c r="II19540" s="1009"/>
      <c r="IJ19540" s="1009"/>
      <c r="IK19540" s="1009"/>
      <c r="IL19540" s="1009"/>
      <c r="IM19540" s="1009"/>
    </row>
    <row r="19541" spans="17:247" x14ac:dyDescent="0.25">
      <c r="Q19541" s="1333"/>
      <c r="R19541" s="1333"/>
      <c r="S19541" s="669"/>
      <c r="T19541" s="669"/>
      <c r="U19541" s="669"/>
      <c r="AG19541" s="873"/>
      <c r="AN19541" s="669"/>
      <c r="IG19541" s="1009"/>
      <c r="IH19541" s="1009"/>
      <c r="II19541" s="1009"/>
      <c r="IJ19541" s="1009"/>
      <c r="IK19541" s="1009"/>
      <c r="IL19541" s="1009"/>
      <c r="IM19541" s="1009"/>
    </row>
    <row r="19542" spans="17:247" x14ac:dyDescent="0.25">
      <c r="Q19542" s="1333"/>
      <c r="R19542" s="1333"/>
      <c r="S19542" s="669"/>
      <c r="T19542" s="669"/>
      <c r="U19542" s="669"/>
      <c r="AG19542" s="873"/>
      <c r="AN19542" s="669"/>
      <c r="IG19542" s="1009"/>
      <c r="IH19542" s="1009"/>
      <c r="II19542" s="1009"/>
      <c r="IJ19542" s="1009"/>
      <c r="IK19542" s="1009"/>
      <c r="IL19542" s="1009"/>
      <c r="IM19542" s="1009"/>
    </row>
    <row r="19543" spans="17:247" x14ac:dyDescent="0.25">
      <c r="Q19543" s="1333"/>
      <c r="R19543" s="1333"/>
      <c r="S19543" s="669"/>
      <c r="T19543" s="669"/>
      <c r="U19543" s="669"/>
      <c r="AG19543" s="873"/>
      <c r="AN19543" s="669"/>
      <c r="IG19543" s="1009"/>
      <c r="IH19543" s="1009"/>
      <c r="II19543" s="1009"/>
      <c r="IJ19543" s="1009"/>
      <c r="IK19543" s="1009"/>
      <c r="IL19543" s="1009"/>
      <c r="IM19543" s="1009"/>
    </row>
    <row r="19544" spans="17:247" x14ac:dyDescent="0.25">
      <c r="Q19544" s="1333"/>
      <c r="R19544" s="1333"/>
      <c r="S19544" s="669"/>
      <c r="T19544" s="669"/>
      <c r="U19544" s="669"/>
      <c r="AG19544" s="873"/>
      <c r="AN19544" s="669"/>
      <c r="IG19544" s="1009"/>
      <c r="IH19544" s="1009"/>
      <c r="II19544" s="1009"/>
      <c r="IJ19544" s="1009"/>
      <c r="IK19544" s="1009"/>
      <c r="IL19544" s="1009"/>
      <c r="IM19544" s="1009"/>
    </row>
    <row r="19545" spans="17:247" x14ac:dyDescent="0.25">
      <c r="Q19545" s="1333"/>
      <c r="R19545" s="1333"/>
      <c r="S19545" s="669"/>
      <c r="T19545" s="669"/>
      <c r="U19545" s="669"/>
      <c r="AG19545" s="873"/>
      <c r="AN19545" s="669"/>
      <c r="IG19545" s="1009"/>
      <c r="IH19545" s="1009"/>
      <c r="II19545" s="1009"/>
      <c r="IJ19545" s="1009"/>
      <c r="IK19545" s="1009"/>
      <c r="IL19545" s="1009"/>
      <c r="IM19545" s="1009"/>
    </row>
    <row r="19546" spans="17:247" x14ac:dyDescent="0.25">
      <c r="Q19546" s="1333"/>
      <c r="R19546" s="1333"/>
      <c r="S19546" s="669"/>
      <c r="T19546" s="669"/>
      <c r="U19546" s="669"/>
      <c r="AG19546" s="873"/>
      <c r="AN19546" s="669"/>
      <c r="IG19546" s="1009"/>
      <c r="IH19546" s="1009"/>
      <c r="II19546" s="1009"/>
      <c r="IJ19546" s="1009"/>
      <c r="IK19546" s="1009"/>
      <c r="IL19546" s="1009"/>
      <c r="IM19546" s="1009"/>
    </row>
    <row r="19547" spans="17:247" x14ac:dyDescent="0.25">
      <c r="Q19547" s="1333"/>
      <c r="R19547" s="1333"/>
      <c r="S19547" s="669"/>
      <c r="T19547" s="669"/>
      <c r="U19547" s="669"/>
      <c r="AG19547" s="873"/>
      <c r="AN19547" s="669"/>
      <c r="IG19547" s="1009"/>
      <c r="IH19547" s="1009"/>
      <c r="II19547" s="1009"/>
      <c r="IJ19547" s="1009"/>
      <c r="IK19547" s="1009"/>
      <c r="IL19547" s="1009"/>
      <c r="IM19547" s="1009"/>
    </row>
    <row r="19548" spans="17:247" x14ac:dyDescent="0.25">
      <c r="Q19548" s="1333"/>
      <c r="R19548" s="1333"/>
      <c r="S19548" s="669"/>
      <c r="T19548" s="669"/>
      <c r="U19548" s="669"/>
      <c r="AG19548" s="873"/>
      <c r="AN19548" s="669"/>
      <c r="IG19548" s="1009"/>
      <c r="IH19548" s="1009"/>
      <c r="II19548" s="1009"/>
      <c r="IJ19548" s="1009"/>
      <c r="IK19548" s="1009"/>
      <c r="IL19548" s="1009"/>
      <c r="IM19548" s="1009"/>
    </row>
    <row r="19549" spans="17:247" x14ac:dyDescent="0.25">
      <c r="Q19549" s="1333"/>
      <c r="R19549" s="1333"/>
      <c r="S19549" s="669"/>
      <c r="T19549" s="669"/>
      <c r="U19549" s="669"/>
      <c r="AG19549" s="873"/>
      <c r="AN19549" s="669"/>
      <c r="IG19549" s="1009"/>
      <c r="IH19549" s="1009"/>
      <c r="II19549" s="1009"/>
      <c r="IJ19549" s="1009"/>
      <c r="IK19549" s="1009"/>
      <c r="IL19549" s="1009"/>
      <c r="IM19549" s="1009"/>
    </row>
    <row r="19550" spans="17:247" x14ac:dyDescent="0.25">
      <c r="Q19550" s="1333"/>
      <c r="R19550" s="1333"/>
      <c r="S19550" s="669"/>
      <c r="T19550" s="669"/>
      <c r="U19550" s="669"/>
      <c r="AG19550" s="873"/>
      <c r="AN19550" s="669"/>
      <c r="IG19550" s="1009"/>
      <c r="IH19550" s="1009"/>
      <c r="II19550" s="1009"/>
      <c r="IJ19550" s="1009"/>
      <c r="IK19550" s="1009"/>
      <c r="IL19550" s="1009"/>
      <c r="IM19550" s="1009"/>
    </row>
    <row r="19551" spans="17:247" x14ac:dyDescent="0.25">
      <c r="Q19551" s="1333"/>
      <c r="R19551" s="1333"/>
      <c r="S19551" s="669"/>
      <c r="T19551" s="669"/>
      <c r="U19551" s="669"/>
      <c r="AG19551" s="873"/>
      <c r="AN19551" s="669"/>
      <c r="IG19551" s="1009"/>
      <c r="IH19551" s="1009"/>
      <c r="II19551" s="1009"/>
      <c r="IJ19551" s="1009"/>
      <c r="IK19551" s="1009"/>
      <c r="IL19551" s="1009"/>
      <c r="IM19551" s="1009"/>
    </row>
    <row r="19552" spans="17:247" x14ac:dyDescent="0.25">
      <c r="Q19552" s="1333"/>
      <c r="R19552" s="1333"/>
      <c r="S19552" s="669"/>
      <c r="T19552" s="669"/>
      <c r="U19552" s="669"/>
      <c r="AG19552" s="873"/>
      <c r="AN19552" s="669"/>
      <c r="IG19552" s="1009"/>
      <c r="IH19552" s="1009"/>
      <c r="II19552" s="1009"/>
      <c r="IJ19552" s="1009"/>
      <c r="IK19552" s="1009"/>
      <c r="IL19552" s="1009"/>
      <c r="IM19552" s="1009"/>
    </row>
    <row r="19553" spans="17:247" x14ac:dyDescent="0.25">
      <c r="Q19553" s="1333"/>
      <c r="R19553" s="1333"/>
      <c r="S19553" s="669"/>
      <c r="T19553" s="669"/>
      <c r="U19553" s="669"/>
      <c r="AG19553" s="873"/>
      <c r="AN19553" s="669"/>
      <c r="IG19553" s="1009"/>
      <c r="IH19553" s="1009"/>
      <c r="II19553" s="1009"/>
      <c r="IJ19553" s="1009"/>
      <c r="IK19553" s="1009"/>
      <c r="IL19553" s="1009"/>
      <c r="IM19553" s="1009"/>
    </row>
    <row r="19554" spans="17:247" x14ac:dyDescent="0.25">
      <c r="Q19554" s="1333"/>
      <c r="R19554" s="1333"/>
      <c r="S19554" s="669"/>
      <c r="T19554" s="669"/>
      <c r="U19554" s="669"/>
      <c r="AG19554" s="873"/>
      <c r="AN19554" s="669"/>
      <c r="IG19554" s="1009"/>
      <c r="IH19554" s="1009"/>
      <c r="II19554" s="1009"/>
      <c r="IJ19554" s="1009"/>
      <c r="IK19554" s="1009"/>
      <c r="IL19554" s="1009"/>
      <c r="IM19554" s="1009"/>
    </row>
    <row r="19555" spans="17:247" x14ac:dyDescent="0.25">
      <c r="Q19555" s="1333"/>
      <c r="R19555" s="1333"/>
      <c r="S19555" s="669"/>
      <c r="T19555" s="669"/>
      <c r="U19555" s="669"/>
      <c r="AG19555" s="873"/>
      <c r="AN19555" s="669"/>
      <c r="IG19555" s="1009"/>
      <c r="IH19555" s="1009"/>
      <c r="II19555" s="1009"/>
      <c r="IJ19555" s="1009"/>
      <c r="IK19555" s="1009"/>
      <c r="IL19555" s="1009"/>
      <c r="IM19555" s="1009"/>
    </row>
    <row r="19556" spans="17:247" x14ac:dyDescent="0.25">
      <c r="Q19556" s="1333"/>
      <c r="R19556" s="1333"/>
      <c r="S19556" s="669"/>
      <c r="T19556" s="669"/>
      <c r="U19556" s="669"/>
      <c r="AG19556" s="873"/>
      <c r="AN19556" s="669"/>
      <c r="IG19556" s="1009"/>
      <c r="IH19556" s="1009"/>
      <c r="II19556" s="1009"/>
      <c r="IJ19556" s="1009"/>
      <c r="IK19556" s="1009"/>
      <c r="IL19556" s="1009"/>
      <c r="IM19556" s="1009"/>
    </row>
    <row r="19557" spans="17:247" x14ac:dyDescent="0.25">
      <c r="Q19557" s="1333"/>
      <c r="R19557" s="1333"/>
      <c r="S19557" s="669"/>
      <c r="T19557" s="669"/>
      <c r="U19557" s="669"/>
      <c r="AG19557" s="873"/>
      <c r="AN19557" s="669"/>
      <c r="IG19557" s="1009"/>
      <c r="IH19557" s="1009"/>
      <c r="II19557" s="1009"/>
      <c r="IJ19557" s="1009"/>
      <c r="IK19557" s="1009"/>
      <c r="IL19557" s="1009"/>
      <c r="IM19557" s="1009"/>
    </row>
    <row r="19558" spans="17:247" x14ac:dyDescent="0.25">
      <c r="Q19558" s="1333"/>
      <c r="R19558" s="1333"/>
      <c r="S19558" s="669"/>
      <c r="T19558" s="669"/>
      <c r="U19558" s="669"/>
      <c r="AG19558" s="873"/>
      <c r="AN19558" s="669"/>
      <c r="IG19558" s="1009"/>
      <c r="IH19558" s="1009"/>
      <c r="II19558" s="1009"/>
      <c r="IJ19558" s="1009"/>
      <c r="IK19558" s="1009"/>
      <c r="IL19558" s="1009"/>
      <c r="IM19558" s="1009"/>
    </row>
    <row r="19559" spans="17:247" x14ac:dyDescent="0.25">
      <c r="Q19559" s="1333"/>
      <c r="R19559" s="1333"/>
      <c r="S19559" s="669"/>
      <c r="T19559" s="669"/>
      <c r="U19559" s="669"/>
      <c r="AG19559" s="873"/>
      <c r="AN19559" s="669"/>
      <c r="IG19559" s="1009"/>
      <c r="IH19559" s="1009"/>
      <c r="II19559" s="1009"/>
      <c r="IJ19559" s="1009"/>
      <c r="IK19559" s="1009"/>
      <c r="IL19559" s="1009"/>
      <c r="IM19559" s="1009"/>
    </row>
    <row r="19560" spans="17:247" x14ac:dyDescent="0.25">
      <c r="Q19560" s="1333"/>
      <c r="R19560" s="1333"/>
      <c r="S19560" s="669"/>
      <c r="T19560" s="669"/>
      <c r="U19560" s="669"/>
      <c r="AG19560" s="873"/>
      <c r="AN19560" s="669"/>
      <c r="IG19560" s="1009"/>
      <c r="IH19560" s="1009"/>
      <c r="II19560" s="1009"/>
      <c r="IJ19560" s="1009"/>
      <c r="IK19560" s="1009"/>
      <c r="IL19560" s="1009"/>
      <c r="IM19560" s="1009"/>
    </row>
    <row r="19561" spans="17:247" x14ac:dyDescent="0.25">
      <c r="Q19561" s="1333"/>
      <c r="R19561" s="1333"/>
      <c r="S19561" s="669"/>
      <c r="T19561" s="669"/>
      <c r="U19561" s="669"/>
      <c r="AG19561" s="873"/>
      <c r="AN19561" s="669"/>
      <c r="IG19561" s="1009"/>
      <c r="IH19561" s="1009"/>
      <c r="II19561" s="1009"/>
      <c r="IJ19561" s="1009"/>
      <c r="IK19561" s="1009"/>
      <c r="IL19561" s="1009"/>
      <c r="IM19561" s="1009"/>
    </row>
    <row r="19562" spans="17:247" x14ac:dyDescent="0.25">
      <c r="Q19562" s="1333"/>
      <c r="R19562" s="1333"/>
      <c r="S19562" s="669"/>
      <c r="T19562" s="669"/>
      <c r="U19562" s="669"/>
      <c r="AG19562" s="873"/>
      <c r="AN19562" s="669"/>
      <c r="IG19562" s="1009"/>
      <c r="IH19562" s="1009"/>
      <c r="II19562" s="1009"/>
      <c r="IJ19562" s="1009"/>
      <c r="IK19562" s="1009"/>
      <c r="IL19562" s="1009"/>
      <c r="IM19562" s="1009"/>
    </row>
    <row r="19563" spans="17:247" x14ac:dyDescent="0.25">
      <c r="Q19563" s="1333"/>
      <c r="R19563" s="1333"/>
      <c r="S19563" s="669"/>
      <c r="T19563" s="669"/>
      <c r="U19563" s="669"/>
      <c r="AG19563" s="873"/>
      <c r="AN19563" s="669"/>
      <c r="IG19563" s="1009"/>
      <c r="IH19563" s="1009"/>
      <c r="II19563" s="1009"/>
      <c r="IJ19563" s="1009"/>
      <c r="IK19563" s="1009"/>
      <c r="IL19563" s="1009"/>
      <c r="IM19563" s="1009"/>
    </row>
    <row r="19564" spans="17:247" x14ac:dyDescent="0.25">
      <c r="Q19564" s="1333"/>
      <c r="R19564" s="1333"/>
      <c r="S19564" s="669"/>
      <c r="T19564" s="669"/>
      <c r="U19564" s="669"/>
      <c r="AG19564" s="873"/>
      <c r="AN19564" s="669"/>
      <c r="IG19564" s="1009"/>
      <c r="IH19564" s="1009"/>
      <c r="II19564" s="1009"/>
      <c r="IJ19564" s="1009"/>
      <c r="IK19564" s="1009"/>
      <c r="IL19564" s="1009"/>
      <c r="IM19564" s="1009"/>
    </row>
    <row r="19565" spans="17:247" x14ac:dyDescent="0.25">
      <c r="Q19565" s="1333"/>
      <c r="R19565" s="1333"/>
      <c r="S19565" s="669"/>
      <c r="T19565" s="669"/>
      <c r="U19565" s="669"/>
      <c r="AG19565" s="873"/>
      <c r="AN19565" s="669"/>
      <c r="IG19565" s="1009"/>
      <c r="IH19565" s="1009"/>
      <c r="II19565" s="1009"/>
      <c r="IJ19565" s="1009"/>
      <c r="IK19565" s="1009"/>
      <c r="IL19565" s="1009"/>
      <c r="IM19565" s="1009"/>
    </row>
    <row r="19566" spans="17:247" x14ac:dyDescent="0.25">
      <c r="Q19566" s="1333"/>
      <c r="R19566" s="1333"/>
      <c r="S19566" s="669"/>
      <c r="T19566" s="669"/>
      <c r="U19566" s="669"/>
      <c r="AG19566" s="873"/>
      <c r="AN19566" s="669"/>
      <c r="IG19566" s="1009"/>
      <c r="IH19566" s="1009"/>
      <c r="II19566" s="1009"/>
      <c r="IJ19566" s="1009"/>
      <c r="IK19566" s="1009"/>
      <c r="IL19566" s="1009"/>
      <c r="IM19566" s="1009"/>
    </row>
    <row r="19567" spans="17:247" x14ac:dyDescent="0.25">
      <c r="Q19567" s="1333"/>
      <c r="R19567" s="1333"/>
      <c r="S19567" s="669"/>
      <c r="T19567" s="669"/>
      <c r="U19567" s="669"/>
      <c r="AG19567" s="873"/>
      <c r="AN19567" s="669"/>
      <c r="IG19567" s="1009"/>
      <c r="IH19567" s="1009"/>
      <c r="II19567" s="1009"/>
      <c r="IJ19567" s="1009"/>
      <c r="IK19567" s="1009"/>
      <c r="IL19567" s="1009"/>
      <c r="IM19567" s="1009"/>
    </row>
    <row r="19568" spans="17:247" x14ac:dyDescent="0.25">
      <c r="Q19568" s="1333"/>
      <c r="R19568" s="1333"/>
      <c r="S19568" s="669"/>
      <c r="T19568" s="669"/>
      <c r="U19568" s="669"/>
      <c r="AG19568" s="873"/>
      <c r="AN19568" s="669"/>
      <c r="IG19568" s="1009"/>
      <c r="IH19568" s="1009"/>
      <c r="II19568" s="1009"/>
      <c r="IJ19568" s="1009"/>
      <c r="IK19568" s="1009"/>
      <c r="IL19568" s="1009"/>
      <c r="IM19568" s="1009"/>
    </row>
    <row r="19569" spans="17:247" x14ac:dyDescent="0.25">
      <c r="Q19569" s="1333"/>
      <c r="R19569" s="1333"/>
      <c r="S19569" s="669"/>
      <c r="T19569" s="669"/>
      <c r="U19569" s="669"/>
      <c r="AG19569" s="873"/>
      <c r="AN19569" s="669"/>
      <c r="IG19569" s="1009"/>
      <c r="IH19569" s="1009"/>
      <c r="II19569" s="1009"/>
      <c r="IJ19569" s="1009"/>
      <c r="IK19569" s="1009"/>
      <c r="IL19569" s="1009"/>
      <c r="IM19569" s="1009"/>
    </row>
    <row r="19570" spans="17:247" x14ac:dyDescent="0.25">
      <c r="Q19570" s="1333"/>
      <c r="R19570" s="1333"/>
      <c r="S19570" s="669"/>
      <c r="T19570" s="669"/>
      <c r="U19570" s="669"/>
      <c r="AG19570" s="873"/>
      <c r="AN19570" s="669"/>
      <c r="IG19570" s="1009"/>
      <c r="IH19570" s="1009"/>
      <c r="II19570" s="1009"/>
      <c r="IJ19570" s="1009"/>
      <c r="IK19570" s="1009"/>
      <c r="IL19570" s="1009"/>
      <c r="IM19570" s="1009"/>
    </row>
    <row r="19571" spans="17:247" x14ac:dyDescent="0.25">
      <c r="Q19571" s="1333"/>
      <c r="R19571" s="1333"/>
      <c r="S19571" s="669"/>
      <c r="T19571" s="669"/>
      <c r="U19571" s="669"/>
      <c r="AG19571" s="873"/>
      <c r="AN19571" s="669"/>
      <c r="IG19571" s="1009"/>
      <c r="IH19571" s="1009"/>
      <c r="II19571" s="1009"/>
      <c r="IJ19571" s="1009"/>
      <c r="IK19571" s="1009"/>
      <c r="IL19571" s="1009"/>
      <c r="IM19571" s="1009"/>
    </row>
    <row r="19572" spans="17:247" x14ac:dyDescent="0.25">
      <c r="Q19572" s="1333"/>
      <c r="R19572" s="1333"/>
      <c r="S19572" s="669"/>
      <c r="T19572" s="669"/>
      <c r="U19572" s="669"/>
      <c r="AG19572" s="873"/>
      <c r="AN19572" s="669"/>
      <c r="IG19572" s="1009"/>
      <c r="IH19572" s="1009"/>
      <c r="II19572" s="1009"/>
      <c r="IJ19572" s="1009"/>
      <c r="IK19572" s="1009"/>
      <c r="IL19572" s="1009"/>
      <c r="IM19572" s="1009"/>
    </row>
    <row r="19573" spans="17:247" x14ac:dyDescent="0.25">
      <c r="Q19573" s="1333"/>
      <c r="R19573" s="1333"/>
      <c r="S19573" s="669"/>
      <c r="T19573" s="669"/>
      <c r="U19573" s="669"/>
      <c r="AG19573" s="873"/>
      <c r="AN19573" s="669"/>
      <c r="IG19573" s="1009"/>
      <c r="IH19573" s="1009"/>
      <c r="II19573" s="1009"/>
      <c r="IJ19573" s="1009"/>
      <c r="IK19573" s="1009"/>
      <c r="IL19573" s="1009"/>
      <c r="IM19573" s="1009"/>
    </row>
    <row r="19574" spans="17:247" x14ac:dyDescent="0.25">
      <c r="Q19574" s="1333"/>
      <c r="R19574" s="1333"/>
      <c r="S19574" s="669"/>
      <c r="T19574" s="669"/>
      <c r="U19574" s="669"/>
      <c r="AG19574" s="873"/>
      <c r="AN19574" s="669"/>
      <c r="IG19574" s="1009"/>
      <c r="IH19574" s="1009"/>
      <c r="II19574" s="1009"/>
      <c r="IJ19574" s="1009"/>
      <c r="IK19574" s="1009"/>
      <c r="IL19574" s="1009"/>
      <c r="IM19574" s="1009"/>
    </row>
    <row r="19575" spans="17:247" x14ac:dyDescent="0.25">
      <c r="Q19575" s="1333"/>
      <c r="R19575" s="1333"/>
      <c r="S19575" s="669"/>
      <c r="T19575" s="669"/>
      <c r="U19575" s="669"/>
      <c r="AG19575" s="873"/>
      <c r="AN19575" s="669"/>
      <c r="IG19575" s="1009"/>
      <c r="IH19575" s="1009"/>
      <c r="II19575" s="1009"/>
      <c r="IJ19575" s="1009"/>
      <c r="IK19575" s="1009"/>
      <c r="IL19575" s="1009"/>
      <c r="IM19575" s="1009"/>
    </row>
    <row r="19576" spans="17:247" x14ac:dyDescent="0.25">
      <c r="Q19576" s="1333"/>
      <c r="R19576" s="1333"/>
      <c r="S19576" s="669"/>
      <c r="T19576" s="669"/>
      <c r="U19576" s="669"/>
      <c r="AG19576" s="873"/>
      <c r="AN19576" s="669"/>
      <c r="IG19576" s="1009"/>
      <c r="IH19576" s="1009"/>
      <c r="II19576" s="1009"/>
      <c r="IJ19576" s="1009"/>
      <c r="IK19576" s="1009"/>
      <c r="IL19576" s="1009"/>
      <c r="IM19576" s="1009"/>
    </row>
    <row r="19577" spans="17:247" x14ac:dyDescent="0.25">
      <c r="Q19577" s="1333"/>
      <c r="R19577" s="1333"/>
      <c r="S19577" s="669"/>
      <c r="T19577" s="669"/>
      <c r="U19577" s="669"/>
      <c r="AG19577" s="873"/>
      <c r="AN19577" s="669"/>
      <c r="IG19577" s="1009"/>
      <c r="IH19577" s="1009"/>
      <c r="II19577" s="1009"/>
      <c r="IJ19577" s="1009"/>
      <c r="IK19577" s="1009"/>
      <c r="IL19577" s="1009"/>
      <c r="IM19577" s="1009"/>
    </row>
    <row r="19578" spans="17:247" x14ac:dyDescent="0.25">
      <c r="Q19578" s="1333"/>
      <c r="R19578" s="1333"/>
      <c r="S19578" s="669"/>
      <c r="T19578" s="669"/>
      <c r="U19578" s="669"/>
      <c r="AG19578" s="873"/>
      <c r="AN19578" s="669"/>
      <c r="IG19578" s="1009"/>
      <c r="IH19578" s="1009"/>
      <c r="II19578" s="1009"/>
      <c r="IJ19578" s="1009"/>
      <c r="IK19578" s="1009"/>
      <c r="IL19578" s="1009"/>
      <c r="IM19578" s="1009"/>
    </row>
    <row r="19579" spans="17:247" x14ac:dyDescent="0.25">
      <c r="Q19579" s="1333"/>
      <c r="R19579" s="1333"/>
      <c r="S19579" s="669"/>
      <c r="T19579" s="669"/>
      <c r="U19579" s="669"/>
      <c r="AG19579" s="873"/>
      <c r="AN19579" s="669"/>
      <c r="IG19579" s="1009"/>
      <c r="IH19579" s="1009"/>
      <c r="II19579" s="1009"/>
      <c r="IJ19579" s="1009"/>
      <c r="IK19579" s="1009"/>
      <c r="IL19579" s="1009"/>
      <c r="IM19579" s="1009"/>
    </row>
    <row r="19580" spans="17:247" x14ac:dyDescent="0.25">
      <c r="Q19580" s="1333"/>
      <c r="R19580" s="1333"/>
      <c r="S19580" s="669"/>
      <c r="T19580" s="669"/>
      <c r="U19580" s="669"/>
      <c r="AG19580" s="873"/>
      <c r="AN19580" s="669"/>
      <c r="IG19580" s="1009"/>
      <c r="IH19580" s="1009"/>
      <c r="II19580" s="1009"/>
      <c r="IJ19580" s="1009"/>
      <c r="IK19580" s="1009"/>
      <c r="IL19580" s="1009"/>
      <c r="IM19580" s="1009"/>
    </row>
    <row r="19581" spans="17:247" x14ac:dyDescent="0.25">
      <c r="Q19581" s="1333"/>
      <c r="R19581" s="1333"/>
      <c r="S19581" s="669"/>
      <c r="T19581" s="669"/>
      <c r="U19581" s="669"/>
      <c r="AG19581" s="873"/>
      <c r="AN19581" s="669"/>
      <c r="IG19581" s="1009"/>
      <c r="IH19581" s="1009"/>
      <c r="II19581" s="1009"/>
      <c r="IJ19581" s="1009"/>
      <c r="IK19581" s="1009"/>
      <c r="IL19581" s="1009"/>
      <c r="IM19581" s="1009"/>
    </row>
    <row r="19582" spans="17:247" x14ac:dyDescent="0.25">
      <c r="Q19582" s="1333"/>
      <c r="R19582" s="1333"/>
      <c r="S19582" s="669"/>
      <c r="T19582" s="669"/>
      <c r="U19582" s="669"/>
      <c r="AG19582" s="873"/>
      <c r="AN19582" s="669"/>
      <c r="IG19582" s="1009"/>
      <c r="IH19582" s="1009"/>
      <c r="II19582" s="1009"/>
      <c r="IJ19582" s="1009"/>
      <c r="IK19582" s="1009"/>
      <c r="IL19582" s="1009"/>
      <c r="IM19582" s="1009"/>
    </row>
    <row r="19583" spans="17:247" x14ac:dyDescent="0.25">
      <c r="Q19583" s="1333"/>
      <c r="R19583" s="1333"/>
      <c r="S19583" s="669"/>
      <c r="T19583" s="669"/>
      <c r="U19583" s="669"/>
      <c r="AG19583" s="873"/>
      <c r="AN19583" s="669"/>
      <c r="IG19583" s="1009"/>
      <c r="IH19583" s="1009"/>
      <c r="II19583" s="1009"/>
      <c r="IJ19583" s="1009"/>
      <c r="IK19583" s="1009"/>
      <c r="IL19583" s="1009"/>
      <c r="IM19583" s="1009"/>
    </row>
    <row r="19584" spans="17:247" x14ac:dyDescent="0.25">
      <c r="Q19584" s="1333"/>
      <c r="R19584" s="1333"/>
      <c r="S19584" s="669"/>
      <c r="T19584" s="669"/>
      <c r="U19584" s="669"/>
      <c r="AG19584" s="873"/>
      <c r="AN19584" s="669"/>
      <c r="IG19584" s="1009"/>
      <c r="IH19584" s="1009"/>
      <c r="II19584" s="1009"/>
      <c r="IJ19584" s="1009"/>
      <c r="IK19584" s="1009"/>
      <c r="IL19584" s="1009"/>
      <c r="IM19584" s="1009"/>
    </row>
    <row r="19585" spans="17:247" x14ac:dyDescent="0.25">
      <c r="Q19585" s="1333"/>
      <c r="R19585" s="1333"/>
      <c r="S19585" s="669"/>
      <c r="T19585" s="669"/>
      <c r="U19585" s="669"/>
      <c r="AG19585" s="873"/>
      <c r="AN19585" s="669"/>
      <c r="IG19585" s="1009"/>
      <c r="IH19585" s="1009"/>
      <c r="II19585" s="1009"/>
      <c r="IJ19585" s="1009"/>
      <c r="IK19585" s="1009"/>
      <c r="IL19585" s="1009"/>
      <c r="IM19585" s="1009"/>
    </row>
    <row r="19586" spans="17:247" x14ac:dyDescent="0.25">
      <c r="Q19586" s="1333"/>
      <c r="R19586" s="1333"/>
      <c r="S19586" s="669"/>
      <c r="T19586" s="669"/>
      <c r="U19586" s="669"/>
      <c r="AG19586" s="873"/>
      <c r="AN19586" s="669"/>
      <c r="IG19586" s="1009"/>
      <c r="IH19586" s="1009"/>
      <c r="II19586" s="1009"/>
      <c r="IJ19586" s="1009"/>
      <c r="IK19586" s="1009"/>
      <c r="IL19586" s="1009"/>
      <c r="IM19586" s="1009"/>
    </row>
    <row r="19587" spans="17:247" x14ac:dyDescent="0.25">
      <c r="Q19587" s="1333"/>
      <c r="R19587" s="1333"/>
      <c r="S19587" s="669"/>
      <c r="T19587" s="669"/>
      <c r="U19587" s="669"/>
      <c r="AG19587" s="873"/>
      <c r="AN19587" s="669"/>
      <c r="IG19587" s="1009"/>
      <c r="IH19587" s="1009"/>
      <c r="II19587" s="1009"/>
      <c r="IJ19587" s="1009"/>
      <c r="IK19587" s="1009"/>
      <c r="IL19587" s="1009"/>
      <c r="IM19587" s="1009"/>
    </row>
    <row r="19588" spans="17:247" x14ac:dyDescent="0.25">
      <c r="Q19588" s="1333"/>
      <c r="R19588" s="1333"/>
      <c r="S19588" s="669"/>
      <c r="T19588" s="669"/>
      <c r="U19588" s="669"/>
      <c r="AG19588" s="873"/>
      <c r="AN19588" s="669"/>
      <c r="IG19588" s="1009"/>
      <c r="IH19588" s="1009"/>
      <c r="II19588" s="1009"/>
      <c r="IJ19588" s="1009"/>
      <c r="IK19588" s="1009"/>
      <c r="IL19588" s="1009"/>
      <c r="IM19588" s="1009"/>
    </row>
    <row r="19589" spans="17:247" x14ac:dyDescent="0.25">
      <c r="Q19589" s="1333"/>
      <c r="R19589" s="1333"/>
      <c r="S19589" s="669"/>
      <c r="T19589" s="669"/>
      <c r="U19589" s="669"/>
      <c r="AG19589" s="873"/>
      <c r="AN19589" s="669"/>
      <c r="IG19589" s="1009"/>
      <c r="IH19589" s="1009"/>
      <c r="II19589" s="1009"/>
      <c r="IJ19589" s="1009"/>
      <c r="IK19589" s="1009"/>
      <c r="IL19589" s="1009"/>
      <c r="IM19589" s="1009"/>
    </row>
    <row r="19590" spans="17:247" x14ac:dyDescent="0.25">
      <c r="Q19590" s="1333"/>
      <c r="R19590" s="1333"/>
      <c r="S19590" s="669"/>
      <c r="T19590" s="669"/>
      <c r="U19590" s="669"/>
      <c r="AG19590" s="873"/>
      <c r="AN19590" s="669"/>
      <c r="IG19590" s="1009"/>
      <c r="IH19590" s="1009"/>
      <c r="II19590" s="1009"/>
      <c r="IJ19590" s="1009"/>
      <c r="IK19590" s="1009"/>
      <c r="IL19590" s="1009"/>
      <c r="IM19590" s="1009"/>
    </row>
    <row r="19591" spans="17:247" x14ac:dyDescent="0.25">
      <c r="Q19591" s="1333"/>
      <c r="R19591" s="1333"/>
      <c r="S19591" s="669"/>
      <c r="T19591" s="669"/>
      <c r="U19591" s="669"/>
      <c r="AG19591" s="873"/>
      <c r="AN19591" s="669"/>
      <c r="IG19591" s="1009"/>
      <c r="IH19591" s="1009"/>
      <c r="II19591" s="1009"/>
      <c r="IJ19591" s="1009"/>
      <c r="IK19591" s="1009"/>
      <c r="IL19591" s="1009"/>
      <c r="IM19591" s="1009"/>
    </row>
    <row r="19592" spans="17:247" x14ac:dyDescent="0.25">
      <c r="Q19592" s="1333"/>
      <c r="R19592" s="1333"/>
      <c r="S19592" s="669"/>
      <c r="T19592" s="669"/>
      <c r="U19592" s="669"/>
      <c r="AG19592" s="873"/>
      <c r="AN19592" s="669"/>
      <c r="IG19592" s="1009"/>
      <c r="IH19592" s="1009"/>
      <c r="II19592" s="1009"/>
      <c r="IJ19592" s="1009"/>
      <c r="IK19592" s="1009"/>
      <c r="IL19592" s="1009"/>
      <c r="IM19592" s="1009"/>
    </row>
    <row r="19593" spans="17:247" x14ac:dyDescent="0.25">
      <c r="Q19593" s="1333"/>
      <c r="R19593" s="1333"/>
      <c r="S19593" s="669"/>
      <c r="T19593" s="669"/>
      <c r="U19593" s="669"/>
      <c r="AG19593" s="873"/>
      <c r="AN19593" s="669"/>
      <c r="IG19593" s="1009"/>
      <c r="IH19593" s="1009"/>
      <c r="II19593" s="1009"/>
      <c r="IJ19593" s="1009"/>
      <c r="IK19593" s="1009"/>
      <c r="IL19593" s="1009"/>
      <c r="IM19593" s="1009"/>
    </row>
    <row r="19594" spans="17:247" x14ac:dyDescent="0.25">
      <c r="Q19594" s="1333"/>
      <c r="R19594" s="1333"/>
      <c r="S19594" s="669"/>
      <c r="T19594" s="669"/>
      <c r="U19594" s="669"/>
      <c r="AG19594" s="873"/>
      <c r="AN19594" s="669"/>
      <c r="IG19594" s="1009"/>
      <c r="IH19594" s="1009"/>
      <c r="II19594" s="1009"/>
      <c r="IJ19594" s="1009"/>
      <c r="IK19594" s="1009"/>
      <c r="IL19594" s="1009"/>
      <c r="IM19594" s="1009"/>
    </row>
    <row r="19595" spans="17:247" x14ac:dyDescent="0.25">
      <c r="Q19595" s="1333"/>
      <c r="R19595" s="1333"/>
      <c r="S19595" s="669"/>
      <c r="T19595" s="669"/>
      <c r="U19595" s="669"/>
      <c r="AG19595" s="873"/>
      <c r="AN19595" s="669"/>
      <c r="IG19595" s="1009"/>
      <c r="IH19595" s="1009"/>
      <c r="II19595" s="1009"/>
      <c r="IJ19595" s="1009"/>
      <c r="IK19595" s="1009"/>
      <c r="IL19595" s="1009"/>
      <c r="IM19595" s="1009"/>
    </row>
    <row r="19596" spans="17:247" x14ac:dyDescent="0.25">
      <c r="Q19596" s="1333"/>
      <c r="R19596" s="1333"/>
      <c r="S19596" s="669"/>
      <c r="T19596" s="669"/>
      <c r="U19596" s="669"/>
      <c r="AG19596" s="873"/>
      <c r="AN19596" s="669"/>
      <c r="IG19596" s="1009"/>
      <c r="IH19596" s="1009"/>
      <c r="II19596" s="1009"/>
      <c r="IJ19596" s="1009"/>
      <c r="IK19596" s="1009"/>
      <c r="IL19596" s="1009"/>
      <c r="IM19596" s="1009"/>
    </row>
    <row r="19597" spans="17:247" x14ac:dyDescent="0.25">
      <c r="Q19597" s="1333"/>
      <c r="R19597" s="1333"/>
      <c r="S19597" s="669"/>
      <c r="T19597" s="669"/>
      <c r="U19597" s="669"/>
      <c r="AG19597" s="873"/>
      <c r="AN19597" s="669"/>
      <c r="IG19597" s="1009"/>
      <c r="IH19597" s="1009"/>
      <c r="II19597" s="1009"/>
      <c r="IJ19597" s="1009"/>
      <c r="IK19597" s="1009"/>
      <c r="IL19597" s="1009"/>
      <c r="IM19597" s="1009"/>
    </row>
    <row r="19598" spans="17:247" x14ac:dyDescent="0.25">
      <c r="Q19598" s="1333"/>
      <c r="R19598" s="1333"/>
      <c r="S19598" s="669"/>
      <c r="T19598" s="669"/>
      <c r="U19598" s="669"/>
      <c r="AG19598" s="873"/>
      <c r="AN19598" s="669"/>
      <c r="IG19598" s="1009"/>
      <c r="IH19598" s="1009"/>
      <c r="II19598" s="1009"/>
      <c r="IJ19598" s="1009"/>
      <c r="IK19598" s="1009"/>
      <c r="IL19598" s="1009"/>
      <c r="IM19598" s="1009"/>
    </row>
    <row r="19599" spans="17:247" x14ac:dyDescent="0.25">
      <c r="Q19599" s="1333"/>
      <c r="R19599" s="1333"/>
      <c r="S19599" s="669"/>
      <c r="T19599" s="669"/>
      <c r="U19599" s="669"/>
      <c r="AG19599" s="873"/>
      <c r="AN19599" s="669"/>
      <c r="IG19599" s="1009"/>
      <c r="IH19599" s="1009"/>
      <c r="II19599" s="1009"/>
      <c r="IJ19599" s="1009"/>
      <c r="IK19599" s="1009"/>
      <c r="IL19599" s="1009"/>
      <c r="IM19599" s="1009"/>
    </row>
    <row r="19600" spans="17:247" x14ac:dyDescent="0.25">
      <c r="Q19600" s="1333"/>
      <c r="R19600" s="1333"/>
      <c r="S19600" s="669"/>
      <c r="T19600" s="669"/>
      <c r="U19600" s="669"/>
      <c r="AG19600" s="873"/>
      <c r="AN19600" s="669"/>
      <c r="IG19600" s="1009"/>
      <c r="IH19600" s="1009"/>
      <c r="II19600" s="1009"/>
      <c r="IJ19600" s="1009"/>
      <c r="IK19600" s="1009"/>
      <c r="IL19600" s="1009"/>
      <c r="IM19600" s="1009"/>
    </row>
    <row r="19601" spans="17:247" x14ac:dyDescent="0.25">
      <c r="Q19601" s="1333"/>
      <c r="R19601" s="1333"/>
      <c r="S19601" s="669"/>
      <c r="T19601" s="669"/>
      <c r="U19601" s="669"/>
      <c r="AG19601" s="873"/>
      <c r="AN19601" s="669"/>
      <c r="IG19601" s="1009"/>
      <c r="IH19601" s="1009"/>
      <c r="II19601" s="1009"/>
      <c r="IJ19601" s="1009"/>
      <c r="IK19601" s="1009"/>
      <c r="IL19601" s="1009"/>
      <c r="IM19601" s="1009"/>
    </row>
    <row r="19602" spans="17:247" x14ac:dyDescent="0.25">
      <c r="Q19602" s="1333"/>
      <c r="R19602" s="1333"/>
      <c r="S19602" s="669"/>
      <c r="T19602" s="669"/>
      <c r="U19602" s="669"/>
      <c r="AG19602" s="873"/>
      <c r="AN19602" s="669"/>
      <c r="IG19602" s="1009"/>
      <c r="IH19602" s="1009"/>
      <c r="II19602" s="1009"/>
      <c r="IJ19602" s="1009"/>
      <c r="IK19602" s="1009"/>
      <c r="IL19602" s="1009"/>
      <c r="IM19602" s="1009"/>
    </row>
    <row r="19603" spans="17:247" x14ac:dyDescent="0.25">
      <c r="Q19603" s="1333"/>
      <c r="R19603" s="1333"/>
      <c r="S19603" s="669"/>
      <c r="T19603" s="669"/>
      <c r="U19603" s="669"/>
      <c r="AG19603" s="873"/>
      <c r="AN19603" s="669"/>
      <c r="IG19603" s="1009"/>
      <c r="IH19603" s="1009"/>
      <c r="II19603" s="1009"/>
      <c r="IJ19603" s="1009"/>
      <c r="IK19603" s="1009"/>
      <c r="IL19603" s="1009"/>
      <c r="IM19603" s="1009"/>
    </row>
    <row r="19604" spans="17:247" x14ac:dyDescent="0.25">
      <c r="Q19604" s="1333"/>
      <c r="R19604" s="1333"/>
      <c r="S19604" s="669"/>
      <c r="T19604" s="669"/>
      <c r="U19604" s="669"/>
      <c r="AG19604" s="873"/>
      <c r="AN19604" s="669"/>
      <c r="IG19604" s="1009"/>
      <c r="IH19604" s="1009"/>
      <c r="II19604" s="1009"/>
      <c r="IJ19604" s="1009"/>
      <c r="IK19604" s="1009"/>
      <c r="IL19604" s="1009"/>
      <c r="IM19604" s="1009"/>
    </row>
    <row r="19605" spans="17:247" x14ac:dyDescent="0.25">
      <c r="Q19605" s="1333"/>
      <c r="R19605" s="1333"/>
      <c r="S19605" s="669"/>
      <c r="T19605" s="669"/>
      <c r="U19605" s="669"/>
      <c r="AG19605" s="873"/>
      <c r="AN19605" s="669"/>
      <c r="IG19605" s="1009"/>
      <c r="IH19605" s="1009"/>
      <c r="II19605" s="1009"/>
      <c r="IJ19605" s="1009"/>
      <c r="IK19605" s="1009"/>
      <c r="IL19605" s="1009"/>
      <c r="IM19605" s="1009"/>
    </row>
    <row r="19606" spans="17:247" x14ac:dyDescent="0.25">
      <c r="Q19606" s="1333"/>
      <c r="R19606" s="1333"/>
      <c r="S19606" s="669"/>
      <c r="T19606" s="669"/>
      <c r="U19606" s="669"/>
      <c r="AG19606" s="873"/>
      <c r="AN19606" s="669"/>
      <c r="IG19606" s="1009"/>
      <c r="IH19606" s="1009"/>
      <c r="II19606" s="1009"/>
      <c r="IJ19606" s="1009"/>
      <c r="IK19606" s="1009"/>
      <c r="IL19606" s="1009"/>
      <c r="IM19606" s="1009"/>
    </row>
    <row r="19607" spans="17:247" x14ac:dyDescent="0.25">
      <c r="Q19607" s="1333"/>
      <c r="R19607" s="1333"/>
      <c r="S19607" s="669"/>
      <c r="T19607" s="669"/>
      <c r="U19607" s="669"/>
      <c r="AG19607" s="873"/>
      <c r="AN19607" s="669"/>
      <c r="IG19607" s="1009"/>
      <c r="IH19607" s="1009"/>
      <c r="II19607" s="1009"/>
      <c r="IJ19607" s="1009"/>
      <c r="IK19607" s="1009"/>
      <c r="IL19607" s="1009"/>
      <c r="IM19607" s="1009"/>
    </row>
    <row r="19608" spans="17:247" x14ac:dyDescent="0.25">
      <c r="Q19608" s="1333"/>
      <c r="R19608" s="1333"/>
      <c r="S19608" s="669"/>
      <c r="T19608" s="669"/>
      <c r="U19608" s="669"/>
      <c r="AG19608" s="873"/>
      <c r="AN19608" s="669"/>
      <c r="IG19608" s="1009"/>
      <c r="IH19608" s="1009"/>
      <c r="II19608" s="1009"/>
      <c r="IJ19608" s="1009"/>
      <c r="IK19608" s="1009"/>
      <c r="IL19608" s="1009"/>
      <c r="IM19608" s="1009"/>
    </row>
    <row r="19609" spans="17:247" x14ac:dyDescent="0.25">
      <c r="Q19609" s="1333"/>
      <c r="R19609" s="1333"/>
      <c r="S19609" s="669"/>
      <c r="T19609" s="669"/>
      <c r="U19609" s="669"/>
      <c r="AG19609" s="873"/>
      <c r="AN19609" s="669"/>
      <c r="IG19609" s="1009"/>
      <c r="IH19609" s="1009"/>
      <c r="II19609" s="1009"/>
      <c r="IJ19609" s="1009"/>
      <c r="IK19609" s="1009"/>
      <c r="IL19609" s="1009"/>
      <c r="IM19609" s="1009"/>
    </row>
    <row r="19610" spans="17:247" x14ac:dyDescent="0.25">
      <c r="Q19610" s="1333"/>
      <c r="R19610" s="1333"/>
      <c r="S19610" s="669"/>
      <c r="T19610" s="669"/>
      <c r="U19610" s="669"/>
      <c r="AG19610" s="873"/>
      <c r="AN19610" s="669"/>
      <c r="IG19610" s="1009"/>
      <c r="IH19610" s="1009"/>
      <c r="II19610" s="1009"/>
      <c r="IJ19610" s="1009"/>
      <c r="IK19610" s="1009"/>
      <c r="IL19610" s="1009"/>
      <c r="IM19610" s="1009"/>
    </row>
    <row r="19611" spans="17:247" x14ac:dyDescent="0.25">
      <c r="Q19611" s="1333"/>
      <c r="R19611" s="1333"/>
      <c r="S19611" s="669"/>
      <c r="T19611" s="669"/>
      <c r="U19611" s="669"/>
      <c r="AG19611" s="873"/>
      <c r="AN19611" s="669"/>
      <c r="IG19611" s="1009"/>
      <c r="IH19611" s="1009"/>
      <c r="II19611" s="1009"/>
      <c r="IJ19611" s="1009"/>
      <c r="IK19611" s="1009"/>
      <c r="IL19611" s="1009"/>
      <c r="IM19611" s="1009"/>
    </row>
    <row r="19612" spans="17:247" x14ac:dyDescent="0.25">
      <c r="Q19612" s="1333"/>
      <c r="R19612" s="1333"/>
      <c r="S19612" s="669"/>
      <c r="T19612" s="669"/>
      <c r="U19612" s="669"/>
      <c r="AG19612" s="873"/>
      <c r="AN19612" s="669"/>
      <c r="IG19612" s="1009"/>
      <c r="IH19612" s="1009"/>
      <c r="II19612" s="1009"/>
      <c r="IJ19612" s="1009"/>
      <c r="IK19612" s="1009"/>
      <c r="IL19612" s="1009"/>
      <c r="IM19612" s="1009"/>
    </row>
    <row r="19613" spans="17:247" x14ac:dyDescent="0.25">
      <c r="Q19613" s="1333"/>
      <c r="R19613" s="1333"/>
      <c r="S19613" s="669"/>
      <c r="T19613" s="669"/>
      <c r="U19613" s="669"/>
      <c r="AG19613" s="873"/>
      <c r="AN19613" s="669"/>
      <c r="IG19613" s="1009"/>
      <c r="IH19613" s="1009"/>
      <c r="II19613" s="1009"/>
      <c r="IJ19613" s="1009"/>
      <c r="IK19613" s="1009"/>
      <c r="IL19613" s="1009"/>
      <c r="IM19613" s="1009"/>
    </row>
    <row r="19614" spans="17:247" x14ac:dyDescent="0.25">
      <c r="Q19614" s="1333"/>
      <c r="R19614" s="1333"/>
      <c r="S19614" s="669"/>
      <c r="T19614" s="669"/>
      <c r="U19614" s="669"/>
      <c r="AG19614" s="873"/>
      <c r="AN19614" s="669"/>
      <c r="IG19614" s="1009"/>
      <c r="IH19614" s="1009"/>
      <c r="II19614" s="1009"/>
      <c r="IJ19614" s="1009"/>
      <c r="IK19614" s="1009"/>
      <c r="IL19614" s="1009"/>
      <c r="IM19614" s="1009"/>
    </row>
    <row r="19615" spans="17:247" x14ac:dyDescent="0.25">
      <c r="Q19615" s="1333"/>
      <c r="R19615" s="1333"/>
      <c r="S19615" s="669"/>
      <c r="T19615" s="669"/>
      <c r="U19615" s="669"/>
      <c r="AG19615" s="873"/>
      <c r="AN19615" s="669"/>
      <c r="IG19615" s="1009"/>
      <c r="IH19615" s="1009"/>
      <c r="II19615" s="1009"/>
      <c r="IJ19615" s="1009"/>
      <c r="IK19615" s="1009"/>
      <c r="IL19615" s="1009"/>
      <c r="IM19615" s="1009"/>
    </row>
    <row r="19616" spans="17:247" x14ac:dyDescent="0.25">
      <c r="Q19616" s="1333"/>
      <c r="R19616" s="1333"/>
      <c r="S19616" s="669"/>
      <c r="T19616" s="669"/>
      <c r="U19616" s="669"/>
      <c r="AG19616" s="873"/>
      <c r="AN19616" s="669"/>
      <c r="IG19616" s="1009"/>
      <c r="IH19616" s="1009"/>
      <c r="II19616" s="1009"/>
      <c r="IJ19616" s="1009"/>
      <c r="IK19616" s="1009"/>
      <c r="IL19616" s="1009"/>
      <c r="IM19616" s="1009"/>
    </row>
    <row r="19617" spans="17:247" x14ac:dyDescent="0.25">
      <c r="Q19617" s="1333"/>
      <c r="R19617" s="1333"/>
      <c r="S19617" s="669"/>
      <c r="T19617" s="669"/>
      <c r="U19617" s="669"/>
      <c r="AG19617" s="873"/>
      <c r="AN19617" s="669"/>
      <c r="IG19617" s="1009"/>
      <c r="IH19617" s="1009"/>
      <c r="II19617" s="1009"/>
      <c r="IJ19617" s="1009"/>
      <c r="IK19617" s="1009"/>
      <c r="IL19617" s="1009"/>
      <c r="IM19617" s="1009"/>
    </row>
    <row r="19618" spans="17:247" x14ac:dyDescent="0.25">
      <c r="Q19618" s="1333"/>
      <c r="R19618" s="1333"/>
      <c r="S19618" s="669"/>
      <c r="T19618" s="669"/>
      <c r="U19618" s="669"/>
      <c r="AG19618" s="873"/>
      <c r="AN19618" s="669"/>
      <c r="IG19618" s="1009"/>
      <c r="IH19618" s="1009"/>
      <c r="II19618" s="1009"/>
      <c r="IJ19618" s="1009"/>
      <c r="IK19618" s="1009"/>
      <c r="IL19618" s="1009"/>
      <c r="IM19618" s="1009"/>
    </row>
    <row r="19619" spans="17:247" x14ac:dyDescent="0.25">
      <c r="Q19619" s="1333"/>
      <c r="R19619" s="1333"/>
      <c r="S19619" s="669"/>
      <c r="T19619" s="669"/>
      <c r="U19619" s="669"/>
      <c r="AG19619" s="873"/>
      <c r="AN19619" s="669"/>
      <c r="IG19619" s="1009"/>
      <c r="IH19619" s="1009"/>
      <c r="II19619" s="1009"/>
      <c r="IJ19619" s="1009"/>
      <c r="IK19619" s="1009"/>
      <c r="IL19619" s="1009"/>
      <c r="IM19619" s="1009"/>
    </row>
    <row r="19620" spans="17:247" x14ac:dyDescent="0.25">
      <c r="Q19620" s="1333"/>
      <c r="R19620" s="1333"/>
      <c r="S19620" s="669"/>
      <c r="T19620" s="669"/>
      <c r="U19620" s="669"/>
      <c r="AG19620" s="873"/>
      <c r="AN19620" s="669"/>
      <c r="IG19620" s="1009"/>
      <c r="IH19620" s="1009"/>
      <c r="II19620" s="1009"/>
      <c r="IJ19620" s="1009"/>
      <c r="IK19620" s="1009"/>
      <c r="IL19620" s="1009"/>
      <c r="IM19620" s="1009"/>
    </row>
    <row r="19621" spans="17:247" x14ac:dyDescent="0.25">
      <c r="Q19621" s="1333"/>
      <c r="R19621" s="1333"/>
      <c r="S19621" s="669"/>
      <c r="T19621" s="669"/>
      <c r="U19621" s="669"/>
      <c r="AG19621" s="873"/>
      <c r="AN19621" s="669"/>
      <c r="IG19621" s="1009"/>
      <c r="IH19621" s="1009"/>
      <c r="II19621" s="1009"/>
      <c r="IJ19621" s="1009"/>
      <c r="IK19621" s="1009"/>
      <c r="IL19621" s="1009"/>
      <c r="IM19621" s="1009"/>
    </row>
    <row r="19622" spans="17:247" x14ac:dyDescent="0.25">
      <c r="Q19622" s="1333"/>
      <c r="R19622" s="1333"/>
      <c r="S19622" s="669"/>
      <c r="T19622" s="669"/>
      <c r="U19622" s="669"/>
      <c r="AG19622" s="873"/>
      <c r="AN19622" s="669"/>
      <c r="IG19622" s="1009"/>
      <c r="IH19622" s="1009"/>
      <c r="II19622" s="1009"/>
      <c r="IJ19622" s="1009"/>
      <c r="IK19622" s="1009"/>
      <c r="IL19622" s="1009"/>
      <c r="IM19622" s="1009"/>
    </row>
    <row r="19623" spans="17:247" x14ac:dyDescent="0.25">
      <c r="Q19623" s="1333"/>
      <c r="R19623" s="1333"/>
      <c r="S19623" s="669"/>
      <c r="T19623" s="669"/>
      <c r="U19623" s="669"/>
      <c r="AG19623" s="873"/>
      <c r="AN19623" s="669"/>
      <c r="IG19623" s="1009"/>
      <c r="IH19623" s="1009"/>
      <c r="II19623" s="1009"/>
      <c r="IJ19623" s="1009"/>
      <c r="IK19623" s="1009"/>
      <c r="IL19623" s="1009"/>
      <c r="IM19623" s="1009"/>
    </row>
    <row r="19624" spans="17:247" x14ac:dyDescent="0.25">
      <c r="Q19624" s="1333"/>
      <c r="R19624" s="1333"/>
      <c r="S19624" s="669"/>
      <c r="T19624" s="669"/>
      <c r="U19624" s="669"/>
      <c r="AG19624" s="873"/>
      <c r="AN19624" s="669"/>
      <c r="IG19624" s="1009"/>
      <c r="IH19624" s="1009"/>
      <c r="II19624" s="1009"/>
      <c r="IJ19624" s="1009"/>
      <c r="IK19624" s="1009"/>
      <c r="IL19624" s="1009"/>
      <c r="IM19624" s="1009"/>
    </row>
    <row r="19625" spans="17:247" x14ac:dyDescent="0.25">
      <c r="Q19625" s="1333"/>
      <c r="R19625" s="1333"/>
      <c r="S19625" s="669"/>
      <c r="T19625" s="669"/>
      <c r="U19625" s="669"/>
      <c r="AG19625" s="873"/>
      <c r="AN19625" s="669"/>
      <c r="IG19625" s="1009"/>
      <c r="IH19625" s="1009"/>
      <c r="II19625" s="1009"/>
      <c r="IJ19625" s="1009"/>
      <c r="IK19625" s="1009"/>
      <c r="IL19625" s="1009"/>
      <c r="IM19625" s="1009"/>
    </row>
    <row r="19626" spans="17:247" x14ac:dyDescent="0.25">
      <c r="Q19626" s="1333"/>
      <c r="R19626" s="1333"/>
      <c r="S19626" s="669"/>
      <c r="T19626" s="669"/>
      <c r="U19626" s="669"/>
      <c r="AG19626" s="873"/>
      <c r="AN19626" s="669"/>
      <c r="IG19626" s="1009"/>
      <c r="IH19626" s="1009"/>
      <c r="II19626" s="1009"/>
      <c r="IJ19626" s="1009"/>
      <c r="IK19626" s="1009"/>
      <c r="IL19626" s="1009"/>
      <c r="IM19626" s="1009"/>
    </row>
    <row r="19627" spans="17:247" x14ac:dyDescent="0.25">
      <c r="Q19627" s="1333"/>
      <c r="R19627" s="1333"/>
      <c r="S19627" s="669"/>
      <c r="T19627" s="669"/>
      <c r="U19627" s="669"/>
      <c r="AG19627" s="873"/>
      <c r="AN19627" s="669"/>
      <c r="IG19627" s="1009"/>
      <c r="IH19627" s="1009"/>
      <c r="II19627" s="1009"/>
      <c r="IJ19627" s="1009"/>
      <c r="IK19627" s="1009"/>
      <c r="IL19627" s="1009"/>
      <c r="IM19627" s="1009"/>
    </row>
    <row r="19628" spans="17:247" x14ac:dyDescent="0.25">
      <c r="Q19628" s="1333"/>
      <c r="R19628" s="1333"/>
      <c r="S19628" s="669"/>
      <c r="T19628" s="669"/>
      <c r="U19628" s="669"/>
      <c r="AG19628" s="873"/>
      <c r="AN19628" s="669"/>
      <c r="IG19628" s="1009"/>
      <c r="IH19628" s="1009"/>
      <c r="II19628" s="1009"/>
      <c r="IJ19628" s="1009"/>
      <c r="IK19628" s="1009"/>
      <c r="IL19628" s="1009"/>
      <c r="IM19628" s="1009"/>
    </row>
    <row r="19629" spans="17:247" x14ac:dyDescent="0.25">
      <c r="Q19629" s="1333"/>
      <c r="R19629" s="1333"/>
      <c r="S19629" s="669"/>
      <c r="T19629" s="669"/>
      <c r="U19629" s="669"/>
      <c r="AG19629" s="873"/>
      <c r="AN19629" s="669"/>
      <c r="IG19629" s="1009"/>
      <c r="IH19629" s="1009"/>
      <c r="II19629" s="1009"/>
      <c r="IJ19629" s="1009"/>
      <c r="IK19629" s="1009"/>
      <c r="IL19629" s="1009"/>
      <c r="IM19629" s="1009"/>
    </row>
    <row r="19630" spans="17:247" x14ac:dyDescent="0.25">
      <c r="Q19630" s="1333"/>
      <c r="R19630" s="1333"/>
      <c r="S19630" s="669"/>
      <c r="T19630" s="669"/>
      <c r="U19630" s="669"/>
      <c r="AG19630" s="873"/>
      <c r="AN19630" s="669"/>
      <c r="IG19630" s="1009"/>
      <c r="IH19630" s="1009"/>
      <c r="II19630" s="1009"/>
      <c r="IJ19630" s="1009"/>
      <c r="IK19630" s="1009"/>
      <c r="IL19630" s="1009"/>
      <c r="IM19630" s="1009"/>
    </row>
    <row r="19631" spans="17:247" x14ac:dyDescent="0.25">
      <c r="Q19631" s="1333"/>
      <c r="R19631" s="1333"/>
      <c r="S19631" s="669"/>
      <c r="T19631" s="669"/>
      <c r="U19631" s="669"/>
      <c r="AG19631" s="873"/>
      <c r="AN19631" s="669"/>
      <c r="IG19631" s="1009"/>
      <c r="IH19631" s="1009"/>
      <c r="II19631" s="1009"/>
      <c r="IJ19631" s="1009"/>
      <c r="IK19631" s="1009"/>
      <c r="IL19631" s="1009"/>
      <c r="IM19631" s="1009"/>
    </row>
    <row r="19632" spans="17:247" x14ac:dyDescent="0.25">
      <c r="Q19632" s="1333"/>
      <c r="R19632" s="1333"/>
      <c r="S19632" s="669"/>
      <c r="T19632" s="669"/>
      <c r="U19632" s="669"/>
      <c r="AG19632" s="873"/>
      <c r="AN19632" s="669"/>
      <c r="IG19632" s="1009"/>
      <c r="IH19632" s="1009"/>
      <c r="II19632" s="1009"/>
      <c r="IJ19632" s="1009"/>
      <c r="IK19632" s="1009"/>
      <c r="IL19632" s="1009"/>
      <c r="IM19632" s="1009"/>
    </row>
    <row r="19633" spans="17:247" x14ac:dyDescent="0.25">
      <c r="Q19633" s="1333"/>
      <c r="R19633" s="1333"/>
      <c r="S19633" s="669"/>
      <c r="T19633" s="669"/>
      <c r="U19633" s="669"/>
      <c r="AG19633" s="873"/>
      <c r="AN19633" s="669"/>
      <c r="IG19633" s="1009"/>
      <c r="IH19633" s="1009"/>
      <c r="II19633" s="1009"/>
      <c r="IJ19633" s="1009"/>
      <c r="IK19633" s="1009"/>
      <c r="IL19633" s="1009"/>
      <c r="IM19633" s="1009"/>
    </row>
    <row r="19634" spans="17:247" x14ac:dyDescent="0.25">
      <c r="Q19634" s="1333"/>
      <c r="R19634" s="1333"/>
      <c r="S19634" s="669"/>
      <c r="T19634" s="669"/>
      <c r="U19634" s="669"/>
      <c r="AG19634" s="873"/>
      <c r="AN19634" s="669"/>
      <c r="IG19634" s="1009"/>
      <c r="IH19634" s="1009"/>
      <c r="II19634" s="1009"/>
      <c r="IJ19634" s="1009"/>
      <c r="IK19634" s="1009"/>
      <c r="IL19634" s="1009"/>
      <c r="IM19634" s="1009"/>
    </row>
    <row r="19635" spans="17:247" x14ac:dyDescent="0.25">
      <c r="Q19635" s="1333"/>
      <c r="R19635" s="1333"/>
      <c r="S19635" s="669"/>
      <c r="T19635" s="669"/>
      <c r="U19635" s="669"/>
      <c r="AG19635" s="873"/>
      <c r="AN19635" s="669"/>
      <c r="IG19635" s="1009"/>
      <c r="IH19635" s="1009"/>
      <c r="II19635" s="1009"/>
      <c r="IJ19635" s="1009"/>
      <c r="IK19635" s="1009"/>
      <c r="IL19635" s="1009"/>
      <c r="IM19635" s="1009"/>
    </row>
    <row r="19636" spans="17:247" x14ac:dyDescent="0.25">
      <c r="Q19636" s="1333"/>
      <c r="R19636" s="1333"/>
      <c r="S19636" s="669"/>
      <c r="T19636" s="669"/>
      <c r="U19636" s="669"/>
      <c r="AG19636" s="873"/>
      <c r="AN19636" s="669"/>
      <c r="IG19636" s="1009"/>
      <c r="IH19636" s="1009"/>
      <c r="II19636" s="1009"/>
      <c r="IJ19636" s="1009"/>
      <c r="IK19636" s="1009"/>
      <c r="IL19636" s="1009"/>
      <c r="IM19636" s="1009"/>
    </row>
    <row r="19637" spans="17:247" x14ac:dyDescent="0.25">
      <c r="Q19637" s="1333"/>
      <c r="R19637" s="1333"/>
      <c r="S19637" s="669"/>
      <c r="T19637" s="669"/>
      <c r="U19637" s="669"/>
      <c r="AG19637" s="873"/>
      <c r="AN19637" s="669"/>
      <c r="IG19637" s="1009"/>
      <c r="IH19637" s="1009"/>
      <c r="II19637" s="1009"/>
      <c r="IJ19637" s="1009"/>
      <c r="IK19637" s="1009"/>
      <c r="IL19637" s="1009"/>
      <c r="IM19637" s="1009"/>
    </row>
    <row r="19638" spans="17:247" x14ac:dyDescent="0.25">
      <c r="Q19638" s="1333"/>
      <c r="R19638" s="1333"/>
      <c r="S19638" s="669"/>
      <c r="T19638" s="669"/>
      <c r="U19638" s="669"/>
      <c r="AG19638" s="873"/>
      <c r="AN19638" s="669"/>
      <c r="IG19638" s="1009"/>
      <c r="IH19638" s="1009"/>
      <c r="II19638" s="1009"/>
      <c r="IJ19638" s="1009"/>
      <c r="IK19638" s="1009"/>
      <c r="IL19638" s="1009"/>
      <c r="IM19638" s="1009"/>
    </row>
    <row r="19639" spans="17:247" x14ac:dyDescent="0.25">
      <c r="Q19639" s="1333"/>
      <c r="R19639" s="1333"/>
      <c r="S19639" s="669"/>
      <c r="T19639" s="669"/>
      <c r="U19639" s="669"/>
      <c r="AG19639" s="873"/>
      <c r="AN19639" s="669"/>
      <c r="IG19639" s="1009"/>
      <c r="IH19639" s="1009"/>
      <c r="II19639" s="1009"/>
      <c r="IJ19639" s="1009"/>
      <c r="IK19639" s="1009"/>
      <c r="IL19639" s="1009"/>
      <c r="IM19639" s="1009"/>
    </row>
    <row r="19640" spans="17:247" x14ac:dyDescent="0.25">
      <c r="Q19640" s="1333"/>
      <c r="R19640" s="1333"/>
      <c r="S19640" s="669"/>
      <c r="T19640" s="669"/>
      <c r="U19640" s="669"/>
      <c r="AG19640" s="873"/>
      <c r="AN19640" s="669"/>
      <c r="IG19640" s="1009"/>
      <c r="IH19640" s="1009"/>
      <c r="II19640" s="1009"/>
      <c r="IJ19640" s="1009"/>
      <c r="IK19640" s="1009"/>
      <c r="IL19640" s="1009"/>
      <c r="IM19640" s="1009"/>
    </row>
    <row r="19641" spans="17:247" x14ac:dyDescent="0.25">
      <c r="Q19641" s="1333"/>
      <c r="R19641" s="1333"/>
      <c r="S19641" s="669"/>
      <c r="T19641" s="669"/>
      <c r="U19641" s="669"/>
      <c r="AG19641" s="873"/>
      <c r="AN19641" s="669"/>
      <c r="IG19641" s="1009"/>
      <c r="IH19641" s="1009"/>
      <c r="II19641" s="1009"/>
      <c r="IJ19641" s="1009"/>
      <c r="IK19641" s="1009"/>
      <c r="IL19641" s="1009"/>
      <c r="IM19641" s="1009"/>
    </row>
    <row r="19642" spans="17:247" x14ac:dyDescent="0.25">
      <c r="Q19642" s="1333"/>
      <c r="R19642" s="1333"/>
      <c r="S19642" s="669"/>
      <c r="T19642" s="669"/>
      <c r="U19642" s="669"/>
      <c r="AG19642" s="873"/>
      <c r="AN19642" s="669"/>
      <c r="IG19642" s="1009"/>
      <c r="IH19642" s="1009"/>
      <c r="II19642" s="1009"/>
      <c r="IJ19642" s="1009"/>
      <c r="IK19642" s="1009"/>
      <c r="IL19642" s="1009"/>
      <c r="IM19642" s="1009"/>
    </row>
    <row r="19643" spans="17:247" x14ac:dyDescent="0.25">
      <c r="Q19643" s="1333"/>
      <c r="R19643" s="1333"/>
      <c r="S19643" s="669"/>
      <c r="T19643" s="669"/>
      <c r="U19643" s="669"/>
      <c r="AG19643" s="873"/>
      <c r="AN19643" s="669"/>
      <c r="IG19643" s="1009"/>
      <c r="IH19643" s="1009"/>
      <c r="II19643" s="1009"/>
      <c r="IJ19643" s="1009"/>
      <c r="IK19643" s="1009"/>
      <c r="IL19643" s="1009"/>
      <c r="IM19643" s="1009"/>
    </row>
    <row r="19644" spans="17:247" x14ac:dyDescent="0.25">
      <c r="Q19644" s="1333"/>
      <c r="R19644" s="1333"/>
      <c r="S19644" s="669"/>
      <c r="T19644" s="669"/>
      <c r="U19644" s="669"/>
      <c r="AG19644" s="873"/>
      <c r="AN19644" s="669"/>
      <c r="IG19644" s="1009"/>
      <c r="IH19644" s="1009"/>
      <c r="II19644" s="1009"/>
      <c r="IJ19644" s="1009"/>
      <c r="IK19644" s="1009"/>
      <c r="IL19644" s="1009"/>
      <c r="IM19644" s="1009"/>
    </row>
    <row r="19645" spans="17:247" x14ac:dyDescent="0.25">
      <c r="Q19645" s="1333"/>
      <c r="R19645" s="1333"/>
      <c r="S19645" s="669"/>
      <c r="T19645" s="669"/>
      <c r="U19645" s="669"/>
      <c r="AG19645" s="873"/>
      <c r="AN19645" s="669"/>
      <c r="IG19645" s="1009"/>
      <c r="IH19645" s="1009"/>
      <c r="II19645" s="1009"/>
      <c r="IJ19645" s="1009"/>
      <c r="IK19645" s="1009"/>
      <c r="IL19645" s="1009"/>
      <c r="IM19645" s="1009"/>
    </row>
    <row r="19646" spans="17:247" x14ac:dyDescent="0.25">
      <c r="Q19646" s="1333"/>
      <c r="R19646" s="1333"/>
      <c r="S19646" s="669"/>
      <c r="T19646" s="669"/>
      <c r="U19646" s="669"/>
      <c r="AG19646" s="873"/>
      <c r="AN19646" s="669"/>
      <c r="IG19646" s="1009"/>
      <c r="IH19646" s="1009"/>
      <c r="II19646" s="1009"/>
      <c r="IJ19646" s="1009"/>
      <c r="IK19646" s="1009"/>
      <c r="IL19646" s="1009"/>
      <c r="IM19646" s="1009"/>
    </row>
    <row r="19647" spans="17:247" x14ac:dyDescent="0.25">
      <c r="Q19647" s="1333"/>
      <c r="R19647" s="1333"/>
      <c r="S19647" s="669"/>
      <c r="T19647" s="669"/>
      <c r="U19647" s="669"/>
      <c r="AG19647" s="873"/>
      <c r="AN19647" s="669"/>
      <c r="IG19647" s="1009"/>
      <c r="IH19647" s="1009"/>
      <c r="II19647" s="1009"/>
      <c r="IJ19647" s="1009"/>
      <c r="IK19647" s="1009"/>
      <c r="IL19647" s="1009"/>
      <c r="IM19647" s="1009"/>
    </row>
    <row r="19648" spans="17:247" x14ac:dyDescent="0.25">
      <c r="Q19648" s="1333"/>
      <c r="R19648" s="1333"/>
      <c r="S19648" s="669"/>
      <c r="T19648" s="669"/>
      <c r="U19648" s="669"/>
      <c r="AG19648" s="873"/>
      <c r="AN19648" s="669"/>
      <c r="IG19648" s="1009"/>
      <c r="IH19648" s="1009"/>
      <c r="II19648" s="1009"/>
      <c r="IJ19648" s="1009"/>
      <c r="IK19648" s="1009"/>
      <c r="IL19648" s="1009"/>
      <c r="IM19648" s="1009"/>
    </row>
    <row r="19649" spans="17:247" x14ac:dyDescent="0.25">
      <c r="Q19649" s="1333"/>
      <c r="R19649" s="1333"/>
      <c r="S19649" s="669"/>
      <c r="T19649" s="669"/>
      <c r="U19649" s="669"/>
      <c r="AG19649" s="873"/>
      <c r="AN19649" s="669"/>
      <c r="IG19649" s="1009"/>
      <c r="IH19649" s="1009"/>
      <c r="II19649" s="1009"/>
      <c r="IJ19649" s="1009"/>
      <c r="IK19649" s="1009"/>
      <c r="IL19649" s="1009"/>
      <c r="IM19649" s="1009"/>
    </row>
    <row r="19650" spans="17:247" x14ac:dyDescent="0.25">
      <c r="Q19650" s="1333"/>
      <c r="R19650" s="1333"/>
      <c r="S19650" s="669"/>
      <c r="T19650" s="669"/>
      <c r="U19650" s="669"/>
      <c r="AG19650" s="873"/>
      <c r="AN19650" s="669"/>
      <c r="IG19650" s="1009"/>
      <c r="IH19650" s="1009"/>
      <c r="II19650" s="1009"/>
      <c r="IJ19650" s="1009"/>
      <c r="IK19650" s="1009"/>
      <c r="IL19650" s="1009"/>
      <c r="IM19650" s="1009"/>
    </row>
    <row r="19651" spans="17:247" x14ac:dyDescent="0.25">
      <c r="Q19651" s="1333"/>
      <c r="R19651" s="1333"/>
      <c r="S19651" s="669"/>
      <c r="T19651" s="669"/>
      <c r="U19651" s="669"/>
      <c r="AG19651" s="873"/>
      <c r="AN19651" s="669"/>
      <c r="IG19651" s="1009"/>
      <c r="IH19651" s="1009"/>
      <c r="II19651" s="1009"/>
      <c r="IJ19651" s="1009"/>
      <c r="IK19651" s="1009"/>
      <c r="IL19651" s="1009"/>
      <c r="IM19651" s="1009"/>
    </row>
    <row r="19652" spans="17:247" x14ac:dyDescent="0.25">
      <c r="Q19652" s="1333"/>
      <c r="R19652" s="1333"/>
      <c r="S19652" s="669"/>
      <c r="T19652" s="669"/>
      <c r="U19652" s="669"/>
      <c r="AG19652" s="873"/>
      <c r="AN19652" s="669"/>
      <c r="IG19652" s="1009"/>
      <c r="IH19652" s="1009"/>
      <c r="II19652" s="1009"/>
      <c r="IJ19652" s="1009"/>
      <c r="IK19652" s="1009"/>
      <c r="IL19652" s="1009"/>
      <c r="IM19652" s="1009"/>
    </row>
    <row r="19653" spans="17:247" x14ac:dyDescent="0.25">
      <c r="Q19653" s="1333"/>
      <c r="R19653" s="1333"/>
      <c r="S19653" s="669"/>
      <c r="T19653" s="669"/>
      <c r="U19653" s="669"/>
      <c r="AG19653" s="873"/>
      <c r="AN19653" s="669"/>
      <c r="IG19653" s="1009"/>
      <c r="IH19653" s="1009"/>
      <c r="II19653" s="1009"/>
      <c r="IJ19653" s="1009"/>
      <c r="IK19653" s="1009"/>
      <c r="IL19653" s="1009"/>
      <c r="IM19653" s="1009"/>
    </row>
    <row r="19654" spans="17:247" x14ac:dyDescent="0.25">
      <c r="Q19654" s="1333"/>
      <c r="R19654" s="1333"/>
      <c r="S19654" s="669"/>
      <c r="T19654" s="669"/>
      <c r="U19654" s="669"/>
      <c r="AG19654" s="873"/>
      <c r="AN19654" s="669"/>
      <c r="IG19654" s="1009"/>
      <c r="IH19654" s="1009"/>
      <c r="II19654" s="1009"/>
      <c r="IJ19654" s="1009"/>
      <c r="IK19654" s="1009"/>
      <c r="IL19654" s="1009"/>
      <c r="IM19654" s="1009"/>
    </row>
    <row r="19655" spans="17:247" x14ac:dyDescent="0.25">
      <c r="Q19655" s="1333"/>
      <c r="R19655" s="1333"/>
      <c r="S19655" s="669"/>
      <c r="T19655" s="669"/>
      <c r="U19655" s="669"/>
      <c r="AG19655" s="873"/>
      <c r="AN19655" s="669"/>
      <c r="IG19655" s="1009"/>
      <c r="IH19655" s="1009"/>
      <c r="II19655" s="1009"/>
      <c r="IJ19655" s="1009"/>
      <c r="IK19655" s="1009"/>
      <c r="IL19655" s="1009"/>
      <c r="IM19655" s="1009"/>
    </row>
    <row r="19656" spans="17:247" x14ac:dyDescent="0.25">
      <c r="Q19656" s="1333"/>
      <c r="R19656" s="1333"/>
      <c r="S19656" s="669"/>
      <c r="T19656" s="669"/>
      <c r="U19656" s="669"/>
      <c r="AG19656" s="873"/>
      <c r="AN19656" s="669"/>
      <c r="IG19656" s="1009"/>
      <c r="IH19656" s="1009"/>
      <c r="II19656" s="1009"/>
      <c r="IJ19656" s="1009"/>
      <c r="IK19656" s="1009"/>
      <c r="IL19656" s="1009"/>
      <c r="IM19656" s="1009"/>
    </row>
    <row r="19657" spans="17:247" x14ac:dyDescent="0.25">
      <c r="Q19657" s="1333"/>
      <c r="R19657" s="1333"/>
      <c r="S19657" s="669"/>
      <c r="T19657" s="669"/>
      <c r="U19657" s="669"/>
      <c r="AG19657" s="873"/>
      <c r="AN19657" s="669"/>
      <c r="IG19657" s="1009"/>
      <c r="IH19657" s="1009"/>
      <c r="II19657" s="1009"/>
      <c r="IJ19657" s="1009"/>
      <c r="IK19657" s="1009"/>
      <c r="IL19657" s="1009"/>
      <c r="IM19657" s="1009"/>
    </row>
    <row r="19658" spans="17:247" x14ac:dyDescent="0.25">
      <c r="Q19658" s="1333"/>
      <c r="R19658" s="1333"/>
      <c r="S19658" s="669"/>
      <c r="T19658" s="669"/>
      <c r="U19658" s="669"/>
      <c r="AG19658" s="873"/>
      <c r="AN19658" s="669"/>
      <c r="IG19658" s="1009"/>
      <c r="IH19658" s="1009"/>
      <c r="II19658" s="1009"/>
      <c r="IJ19658" s="1009"/>
      <c r="IK19658" s="1009"/>
      <c r="IL19658" s="1009"/>
      <c r="IM19658" s="1009"/>
    </row>
    <row r="19659" spans="17:247" x14ac:dyDescent="0.25">
      <c r="Q19659" s="1333"/>
      <c r="R19659" s="1333"/>
      <c r="S19659" s="669"/>
      <c r="T19659" s="669"/>
      <c r="U19659" s="669"/>
      <c r="AG19659" s="873"/>
      <c r="AN19659" s="669"/>
      <c r="IG19659" s="1009"/>
      <c r="IH19659" s="1009"/>
      <c r="II19659" s="1009"/>
      <c r="IJ19659" s="1009"/>
      <c r="IK19659" s="1009"/>
      <c r="IL19659" s="1009"/>
      <c r="IM19659" s="1009"/>
    </row>
    <row r="19660" spans="17:247" x14ac:dyDescent="0.25">
      <c r="Q19660" s="1333"/>
      <c r="R19660" s="1333"/>
      <c r="S19660" s="669"/>
      <c r="T19660" s="669"/>
      <c r="U19660" s="669"/>
      <c r="AG19660" s="873"/>
      <c r="AN19660" s="669"/>
      <c r="IG19660" s="1009"/>
      <c r="IH19660" s="1009"/>
      <c r="II19660" s="1009"/>
      <c r="IJ19660" s="1009"/>
      <c r="IK19660" s="1009"/>
      <c r="IL19660" s="1009"/>
      <c r="IM19660" s="1009"/>
    </row>
    <row r="19661" spans="17:247" x14ac:dyDescent="0.25">
      <c r="Q19661" s="1333"/>
      <c r="R19661" s="1333"/>
      <c r="S19661" s="669"/>
      <c r="T19661" s="669"/>
      <c r="U19661" s="669"/>
      <c r="AG19661" s="873"/>
      <c r="AN19661" s="669"/>
      <c r="IG19661" s="1009"/>
      <c r="IH19661" s="1009"/>
      <c r="II19661" s="1009"/>
      <c r="IJ19661" s="1009"/>
      <c r="IK19661" s="1009"/>
      <c r="IL19661" s="1009"/>
      <c r="IM19661" s="1009"/>
    </row>
    <row r="19662" spans="17:247" x14ac:dyDescent="0.25">
      <c r="Q19662" s="1333"/>
      <c r="R19662" s="1333"/>
      <c r="S19662" s="669"/>
      <c r="T19662" s="669"/>
      <c r="U19662" s="669"/>
      <c r="AG19662" s="873"/>
      <c r="AN19662" s="669"/>
      <c r="IG19662" s="1009"/>
      <c r="IH19662" s="1009"/>
      <c r="II19662" s="1009"/>
      <c r="IJ19662" s="1009"/>
      <c r="IK19662" s="1009"/>
      <c r="IL19662" s="1009"/>
      <c r="IM19662" s="1009"/>
    </row>
    <row r="19663" spans="17:247" x14ac:dyDescent="0.25">
      <c r="Q19663" s="1333"/>
      <c r="R19663" s="1333"/>
      <c r="S19663" s="669"/>
      <c r="T19663" s="669"/>
      <c r="U19663" s="669"/>
      <c r="AG19663" s="873"/>
      <c r="AN19663" s="669"/>
      <c r="IG19663" s="1009"/>
      <c r="IH19663" s="1009"/>
      <c r="II19663" s="1009"/>
      <c r="IJ19663" s="1009"/>
      <c r="IK19663" s="1009"/>
      <c r="IL19663" s="1009"/>
      <c r="IM19663" s="1009"/>
    </row>
    <row r="19664" spans="17:247" x14ac:dyDescent="0.25">
      <c r="Q19664" s="1333"/>
      <c r="R19664" s="1333"/>
      <c r="S19664" s="669"/>
      <c r="T19664" s="669"/>
      <c r="U19664" s="669"/>
      <c r="AG19664" s="873"/>
      <c r="AN19664" s="669"/>
      <c r="IG19664" s="1009"/>
      <c r="IH19664" s="1009"/>
      <c r="II19664" s="1009"/>
      <c r="IJ19664" s="1009"/>
      <c r="IK19664" s="1009"/>
      <c r="IL19664" s="1009"/>
      <c r="IM19664" s="1009"/>
    </row>
    <row r="19665" spans="17:247" x14ac:dyDescent="0.25">
      <c r="Q19665" s="1333"/>
      <c r="R19665" s="1333"/>
      <c r="S19665" s="669"/>
      <c r="T19665" s="669"/>
      <c r="U19665" s="669"/>
      <c r="AG19665" s="873"/>
      <c r="AN19665" s="669"/>
      <c r="IG19665" s="1009"/>
      <c r="IH19665" s="1009"/>
      <c r="II19665" s="1009"/>
      <c r="IJ19665" s="1009"/>
      <c r="IK19665" s="1009"/>
      <c r="IL19665" s="1009"/>
      <c r="IM19665" s="1009"/>
    </row>
    <row r="19666" spans="17:247" x14ac:dyDescent="0.25">
      <c r="Q19666" s="1333"/>
      <c r="R19666" s="1333"/>
      <c r="S19666" s="669"/>
      <c r="T19666" s="669"/>
      <c r="U19666" s="669"/>
      <c r="AG19666" s="873"/>
      <c r="AN19666" s="669"/>
      <c r="IG19666" s="1009"/>
      <c r="IH19666" s="1009"/>
      <c r="II19666" s="1009"/>
      <c r="IJ19666" s="1009"/>
      <c r="IK19666" s="1009"/>
      <c r="IL19666" s="1009"/>
      <c r="IM19666" s="1009"/>
    </row>
    <row r="19667" spans="17:247" x14ac:dyDescent="0.25">
      <c r="Q19667" s="1333"/>
      <c r="R19667" s="1333"/>
      <c r="S19667" s="669"/>
      <c r="T19667" s="669"/>
      <c r="U19667" s="669"/>
      <c r="AG19667" s="873"/>
      <c r="AN19667" s="669"/>
      <c r="IG19667" s="1009"/>
      <c r="IH19667" s="1009"/>
      <c r="II19667" s="1009"/>
      <c r="IJ19667" s="1009"/>
      <c r="IK19667" s="1009"/>
      <c r="IL19667" s="1009"/>
      <c r="IM19667" s="1009"/>
    </row>
    <row r="19668" spans="17:247" x14ac:dyDescent="0.25">
      <c r="Q19668" s="1333"/>
      <c r="R19668" s="1333"/>
      <c r="S19668" s="669"/>
      <c r="T19668" s="669"/>
      <c r="U19668" s="669"/>
      <c r="AG19668" s="873"/>
      <c r="AN19668" s="669"/>
      <c r="IG19668" s="1009"/>
      <c r="IH19668" s="1009"/>
      <c r="II19668" s="1009"/>
      <c r="IJ19668" s="1009"/>
      <c r="IK19668" s="1009"/>
      <c r="IL19668" s="1009"/>
      <c r="IM19668" s="1009"/>
    </row>
    <row r="19669" spans="17:247" x14ac:dyDescent="0.25">
      <c r="Q19669" s="1333"/>
      <c r="R19669" s="1333"/>
      <c r="S19669" s="669"/>
      <c r="T19669" s="669"/>
      <c r="U19669" s="669"/>
      <c r="AG19669" s="873"/>
      <c r="AN19669" s="669"/>
      <c r="IG19669" s="1009"/>
      <c r="IH19669" s="1009"/>
      <c r="II19669" s="1009"/>
      <c r="IJ19669" s="1009"/>
      <c r="IK19669" s="1009"/>
      <c r="IL19669" s="1009"/>
      <c r="IM19669" s="1009"/>
    </row>
    <row r="19670" spans="17:247" x14ac:dyDescent="0.25">
      <c r="Q19670" s="1333"/>
      <c r="R19670" s="1333"/>
      <c r="S19670" s="669"/>
      <c r="T19670" s="669"/>
      <c r="U19670" s="669"/>
      <c r="AG19670" s="873"/>
      <c r="AN19670" s="669"/>
      <c r="IG19670" s="1009"/>
      <c r="IH19670" s="1009"/>
      <c r="II19670" s="1009"/>
      <c r="IJ19670" s="1009"/>
      <c r="IK19670" s="1009"/>
      <c r="IL19670" s="1009"/>
      <c r="IM19670" s="1009"/>
    </row>
    <row r="19671" spans="17:247" x14ac:dyDescent="0.25">
      <c r="Q19671" s="1333"/>
      <c r="R19671" s="1333"/>
      <c r="S19671" s="669"/>
      <c r="T19671" s="669"/>
      <c r="U19671" s="669"/>
      <c r="AG19671" s="873"/>
      <c r="AN19671" s="669"/>
      <c r="IG19671" s="1009"/>
      <c r="IH19671" s="1009"/>
      <c r="II19671" s="1009"/>
      <c r="IJ19671" s="1009"/>
      <c r="IK19671" s="1009"/>
      <c r="IL19671" s="1009"/>
      <c r="IM19671" s="1009"/>
    </row>
    <row r="19672" spans="17:247" x14ac:dyDescent="0.25">
      <c r="Q19672" s="1333"/>
      <c r="R19672" s="1333"/>
      <c r="S19672" s="669"/>
      <c r="T19672" s="669"/>
      <c r="U19672" s="669"/>
      <c r="AG19672" s="873"/>
      <c r="AN19672" s="669"/>
      <c r="IG19672" s="1009"/>
      <c r="IH19672" s="1009"/>
      <c r="II19672" s="1009"/>
      <c r="IJ19672" s="1009"/>
      <c r="IK19672" s="1009"/>
      <c r="IL19672" s="1009"/>
      <c r="IM19672" s="1009"/>
    </row>
    <row r="19673" spans="17:247" x14ac:dyDescent="0.25">
      <c r="Q19673" s="1333"/>
      <c r="R19673" s="1333"/>
      <c r="S19673" s="669"/>
      <c r="T19673" s="669"/>
      <c r="U19673" s="669"/>
      <c r="AG19673" s="873"/>
      <c r="AN19673" s="669"/>
      <c r="IG19673" s="1009"/>
      <c r="IH19673" s="1009"/>
      <c r="II19673" s="1009"/>
      <c r="IJ19673" s="1009"/>
      <c r="IK19673" s="1009"/>
      <c r="IL19673" s="1009"/>
      <c r="IM19673" s="1009"/>
    </row>
    <row r="19674" spans="17:247" x14ac:dyDescent="0.25">
      <c r="Q19674" s="1333"/>
      <c r="R19674" s="1333"/>
      <c r="S19674" s="669"/>
      <c r="T19674" s="669"/>
      <c r="U19674" s="669"/>
      <c r="AG19674" s="873"/>
      <c r="AN19674" s="669"/>
      <c r="IG19674" s="1009"/>
      <c r="IH19674" s="1009"/>
      <c r="II19674" s="1009"/>
      <c r="IJ19674" s="1009"/>
      <c r="IK19674" s="1009"/>
      <c r="IL19674" s="1009"/>
      <c r="IM19674" s="1009"/>
    </row>
    <row r="19675" spans="17:247" x14ac:dyDescent="0.25">
      <c r="Q19675" s="1333"/>
      <c r="R19675" s="1333"/>
      <c r="S19675" s="669"/>
      <c r="T19675" s="669"/>
      <c r="U19675" s="669"/>
      <c r="AG19675" s="873"/>
      <c r="AN19675" s="669"/>
      <c r="IG19675" s="1009"/>
      <c r="IH19675" s="1009"/>
      <c r="II19675" s="1009"/>
      <c r="IJ19675" s="1009"/>
      <c r="IK19675" s="1009"/>
      <c r="IL19675" s="1009"/>
      <c r="IM19675" s="1009"/>
    </row>
    <row r="19676" spans="17:247" x14ac:dyDescent="0.25">
      <c r="Q19676" s="1333"/>
      <c r="R19676" s="1333"/>
      <c r="S19676" s="669"/>
      <c r="T19676" s="669"/>
      <c r="U19676" s="669"/>
      <c r="AG19676" s="873"/>
      <c r="AN19676" s="669"/>
      <c r="IG19676" s="1009"/>
      <c r="IH19676" s="1009"/>
      <c r="II19676" s="1009"/>
      <c r="IJ19676" s="1009"/>
      <c r="IK19676" s="1009"/>
      <c r="IL19676" s="1009"/>
      <c r="IM19676" s="1009"/>
    </row>
    <row r="19677" spans="17:247" x14ac:dyDescent="0.25">
      <c r="Q19677" s="1333"/>
      <c r="R19677" s="1333"/>
      <c r="S19677" s="669"/>
      <c r="T19677" s="669"/>
      <c r="U19677" s="669"/>
      <c r="AG19677" s="873"/>
      <c r="AN19677" s="669"/>
      <c r="IG19677" s="1009"/>
      <c r="IH19677" s="1009"/>
      <c r="II19677" s="1009"/>
      <c r="IJ19677" s="1009"/>
      <c r="IK19677" s="1009"/>
      <c r="IL19677" s="1009"/>
      <c r="IM19677" s="1009"/>
    </row>
    <row r="19678" spans="17:247" x14ac:dyDescent="0.25">
      <c r="Q19678" s="1333"/>
      <c r="R19678" s="1333"/>
      <c r="S19678" s="669"/>
      <c r="T19678" s="669"/>
      <c r="U19678" s="669"/>
      <c r="AG19678" s="873"/>
      <c r="AN19678" s="669"/>
      <c r="IG19678" s="1009"/>
      <c r="IH19678" s="1009"/>
      <c r="II19678" s="1009"/>
      <c r="IJ19678" s="1009"/>
      <c r="IK19678" s="1009"/>
      <c r="IL19678" s="1009"/>
      <c r="IM19678" s="1009"/>
    </row>
    <row r="19679" spans="17:247" x14ac:dyDescent="0.25">
      <c r="Q19679" s="1333"/>
      <c r="R19679" s="1333"/>
      <c r="S19679" s="669"/>
      <c r="T19679" s="669"/>
      <c r="U19679" s="669"/>
      <c r="AG19679" s="873"/>
      <c r="AN19679" s="669"/>
      <c r="IG19679" s="1009"/>
      <c r="IH19679" s="1009"/>
      <c r="II19679" s="1009"/>
      <c r="IJ19679" s="1009"/>
      <c r="IK19679" s="1009"/>
      <c r="IL19679" s="1009"/>
      <c r="IM19679" s="1009"/>
    </row>
    <row r="19680" spans="17:247" x14ac:dyDescent="0.25">
      <c r="Q19680" s="1333"/>
      <c r="R19680" s="1333"/>
      <c r="S19680" s="669"/>
      <c r="T19680" s="669"/>
      <c r="U19680" s="669"/>
      <c r="AG19680" s="873"/>
      <c r="AN19680" s="669"/>
      <c r="IG19680" s="1009"/>
      <c r="IH19680" s="1009"/>
      <c r="II19680" s="1009"/>
      <c r="IJ19680" s="1009"/>
      <c r="IK19680" s="1009"/>
      <c r="IL19680" s="1009"/>
      <c r="IM19680" s="1009"/>
    </row>
    <row r="19681" spans="17:247" x14ac:dyDescent="0.25">
      <c r="Q19681" s="1333"/>
      <c r="R19681" s="1333"/>
      <c r="S19681" s="669"/>
      <c r="T19681" s="669"/>
      <c r="U19681" s="669"/>
      <c r="AG19681" s="873"/>
      <c r="AN19681" s="669"/>
      <c r="IG19681" s="1009"/>
      <c r="IH19681" s="1009"/>
      <c r="II19681" s="1009"/>
      <c r="IJ19681" s="1009"/>
      <c r="IK19681" s="1009"/>
      <c r="IL19681" s="1009"/>
      <c r="IM19681" s="1009"/>
    </row>
    <row r="19682" spans="17:247" x14ac:dyDescent="0.25">
      <c r="Q19682" s="1333"/>
      <c r="R19682" s="1333"/>
      <c r="S19682" s="669"/>
      <c r="T19682" s="669"/>
      <c r="U19682" s="669"/>
      <c r="AG19682" s="873"/>
      <c r="AN19682" s="669"/>
      <c r="IG19682" s="1009"/>
      <c r="IH19682" s="1009"/>
      <c r="II19682" s="1009"/>
      <c r="IJ19682" s="1009"/>
      <c r="IK19682" s="1009"/>
      <c r="IL19682" s="1009"/>
      <c r="IM19682" s="1009"/>
    </row>
    <row r="19683" spans="17:247" x14ac:dyDescent="0.25">
      <c r="Q19683" s="1333"/>
      <c r="R19683" s="1333"/>
      <c r="S19683" s="669"/>
      <c r="T19683" s="669"/>
      <c r="U19683" s="669"/>
      <c r="AG19683" s="873"/>
      <c r="AN19683" s="669"/>
      <c r="IG19683" s="1009"/>
      <c r="IH19683" s="1009"/>
      <c r="II19683" s="1009"/>
      <c r="IJ19683" s="1009"/>
      <c r="IK19683" s="1009"/>
      <c r="IL19683" s="1009"/>
      <c r="IM19683" s="1009"/>
    </row>
    <row r="19684" spans="17:247" x14ac:dyDescent="0.25">
      <c r="Q19684" s="1333"/>
      <c r="R19684" s="1333"/>
      <c r="S19684" s="669"/>
      <c r="T19684" s="669"/>
      <c r="U19684" s="669"/>
      <c r="AG19684" s="873"/>
      <c r="AN19684" s="669"/>
      <c r="IG19684" s="1009"/>
      <c r="IH19684" s="1009"/>
      <c r="II19684" s="1009"/>
      <c r="IJ19684" s="1009"/>
      <c r="IK19684" s="1009"/>
      <c r="IL19684" s="1009"/>
      <c r="IM19684" s="1009"/>
    </row>
    <row r="19685" spans="17:247" x14ac:dyDescent="0.25">
      <c r="Q19685" s="1333"/>
      <c r="R19685" s="1333"/>
      <c r="S19685" s="669"/>
      <c r="T19685" s="669"/>
      <c r="U19685" s="669"/>
      <c r="AG19685" s="873"/>
      <c r="AN19685" s="669"/>
      <c r="IG19685" s="1009"/>
      <c r="IH19685" s="1009"/>
      <c r="II19685" s="1009"/>
      <c r="IJ19685" s="1009"/>
      <c r="IK19685" s="1009"/>
      <c r="IL19685" s="1009"/>
      <c r="IM19685" s="1009"/>
    </row>
    <row r="19686" spans="17:247" x14ac:dyDescent="0.25">
      <c r="Q19686" s="1333"/>
      <c r="R19686" s="1333"/>
      <c r="S19686" s="669"/>
      <c r="T19686" s="669"/>
      <c r="U19686" s="669"/>
      <c r="AG19686" s="873"/>
      <c r="AN19686" s="669"/>
      <c r="IG19686" s="1009"/>
      <c r="IH19686" s="1009"/>
      <c r="II19686" s="1009"/>
      <c r="IJ19686" s="1009"/>
      <c r="IK19686" s="1009"/>
      <c r="IL19686" s="1009"/>
      <c r="IM19686" s="1009"/>
    </row>
    <row r="19687" spans="17:247" x14ac:dyDescent="0.25">
      <c r="Q19687" s="1333"/>
      <c r="R19687" s="1333"/>
      <c r="S19687" s="669"/>
      <c r="T19687" s="669"/>
      <c r="U19687" s="669"/>
      <c r="AG19687" s="873"/>
      <c r="AN19687" s="669"/>
      <c r="IG19687" s="1009"/>
      <c r="IH19687" s="1009"/>
      <c r="II19687" s="1009"/>
      <c r="IJ19687" s="1009"/>
      <c r="IK19687" s="1009"/>
      <c r="IL19687" s="1009"/>
      <c r="IM19687" s="1009"/>
    </row>
    <row r="19688" spans="17:247" x14ac:dyDescent="0.25">
      <c r="Q19688" s="1333"/>
      <c r="R19688" s="1333"/>
      <c r="S19688" s="669"/>
      <c r="T19688" s="669"/>
      <c r="U19688" s="669"/>
      <c r="AG19688" s="873"/>
      <c r="AN19688" s="669"/>
      <c r="IG19688" s="1009"/>
      <c r="IH19688" s="1009"/>
      <c r="II19688" s="1009"/>
      <c r="IJ19688" s="1009"/>
      <c r="IK19688" s="1009"/>
      <c r="IL19688" s="1009"/>
      <c r="IM19688" s="1009"/>
    </row>
    <row r="19689" spans="17:247" x14ac:dyDescent="0.25">
      <c r="Q19689" s="1333"/>
      <c r="R19689" s="1333"/>
      <c r="S19689" s="669"/>
      <c r="T19689" s="669"/>
      <c r="U19689" s="669"/>
      <c r="AG19689" s="873"/>
      <c r="AN19689" s="669"/>
      <c r="IG19689" s="1009"/>
      <c r="IH19689" s="1009"/>
      <c r="II19689" s="1009"/>
      <c r="IJ19689" s="1009"/>
      <c r="IK19689" s="1009"/>
      <c r="IL19689" s="1009"/>
      <c r="IM19689" s="1009"/>
    </row>
    <row r="19690" spans="17:247" x14ac:dyDescent="0.25">
      <c r="Q19690" s="1333"/>
      <c r="R19690" s="1333"/>
      <c r="S19690" s="669"/>
      <c r="T19690" s="669"/>
      <c r="U19690" s="669"/>
      <c r="AG19690" s="873"/>
      <c r="AN19690" s="669"/>
      <c r="IG19690" s="1009"/>
      <c r="IH19690" s="1009"/>
      <c r="II19690" s="1009"/>
      <c r="IJ19690" s="1009"/>
      <c r="IK19690" s="1009"/>
      <c r="IL19690" s="1009"/>
      <c r="IM19690" s="1009"/>
    </row>
    <row r="19691" spans="17:247" x14ac:dyDescent="0.25">
      <c r="Q19691" s="1333"/>
      <c r="R19691" s="1333"/>
      <c r="S19691" s="669"/>
      <c r="T19691" s="669"/>
      <c r="U19691" s="669"/>
      <c r="AG19691" s="873"/>
      <c r="AN19691" s="669"/>
      <c r="IG19691" s="1009"/>
      <c r="IH19691" s="1009"/>
      <c r="II19691" s="1009"/>
      <c r="IJ19691" s="1009"/>
      <c r="IK19691" s="1009"/>
      <c r="IL19691" s="1009"/>
      <c r="IM19691" s="1009"/>
    </row>
    <row r="19692" spans="17:247" x14ac:dyDescent="0.25">
      <c r="Q19692" s="1333"/>
      <c r="R19692" s="1333"/>
      <c r="S19692" s="669"/>
      <c r="T19692" s="669"/>
      <c r="U19692" s="669"/>
      <c r="AG19692" s="873"/>
      <c r="AN19692" s="669"/>
      <c r="IG19692" s="1009"/>
      <c r="IH19692" s="1009"/>
      <c r="II19692" s="1009"/>
      <c r="IJ19692" s="1009"/>
      <c r="IK19692" s="1009"/>
      <c r="IL19692" s="1009"/>
      <c r="IM19692" s="1009"/>
    </row>
    <row r="19693" spans="17:247" x14ac:dyDescent="0.25">
      <c r="Q19693" s="1333"/>
      <c r="R19693" s="1333"/>
      <c r="S19693" s="669"/>
      <c r="T19693" s="669"/>
      <c r="U19693" s="669"/>
      <c r="AG19693" s="873"/>
      <c r="AN19693" s="669"/>
      <c r="IG19693" s="1009"/>
      <c r="IH19693" s="1009"/>
      <c r="II19693" s="1009"/>
      <c r="IJ19693" s="1009"/>
      <c r="IK19693" s="1009"/>
      <c r="IL19693" s="1009"/>
      <c r="IM19693" s="1009"/>
    </row>
    <row r="19694" spans="17:247" x14ac:dyDescent="0.25">
      <c r="Q19694" s="1333"/>
      <c r="R19694" s="1333"/>
      <c r="S19694" s="669"/>
      <c r="T19694" s="669"/>
      <c r="U19694" s="669"/>
      <c r="AG19694" s="873"/>
      <c r="AN19694" s="669"/>
      <c r="IG19694" s="1009"/>
      <c r="IH19694" s="1009"/>
      <c r="II19694" s="1009"/>
      <c r="IJ19694" s="1009"/>
      <c r="IK19694" s="1009"/>
      <c r="IL19694" s="1009"/>
      <c r="IM19694" s="1009"/>
    </row>
    <row r="19695" spans="17:247" x14ac:dyDescent="0.25">
      <c r="Q19695" s="1333"/>
      <c r="R19695" s="1333"/>
      <c r="S19695" s="669"/>
      <c r="T19695" s="669"/>
      <c r="U19695" s="669"/>
      <c r="AG19695" s="873"/>
      <c r="AN19695" s="669"/>
      <c r="IG19695" s="1009"/>
      <c r="IH19695" s="1009"/>
      <c r="II19695" s="1009"/>
      <c r="IJ19695" s="1009"/>
      <c r="IK19695" s="1009"/>
      <c r="IL19695" s="1009"/>
      <c r="IM19695" s="1009"/>
    </row>
    <row r="19696" spans="17:247" x14ac:dyDescent="0.25">
      <c r="Q19696" s="1333"/>
      <c r="R19696" s="1333"/>
      <c r="S19696" s="669"/>
      <c r="T19696" s="669"/>
      <c r="U19696" s="669"/>
      <c r="AG19696" s="873"/>
      <c r="AN19696" s="669"/>
      <c r="IG19696" s="1009"/>
      <c r="IH19696" s="1009"/>
      <c r="II19696" s="1009"/>
      <c r="IJ19696" s="1009"/>
      <c r="IK19696" s="1009"/>
      <c r="IL19696" s="1009"/>
      <c r="IM19696" s="1009"/>
    </row>
    <row r="19697" spans="17:247" x14ac:dyDescent="0.25">
      <c r="Q19697" s="1333"/>
      <c r="R19697" s="1333"/>
      <c r="S19697" s="669"/>
      <c r="T19697" s="669"/>
      <c r="U19697" s="669"/>
      <c r="AG19697" s="873"/>
      <c r="AN19697" s="669"/>
      <c r="IG19697" s="1009"/>
      <c r="IH19697" s="1009"/>
      <c r="II19697" s="1009"/>
      <c r="IJ19697" s="1009"/>
      <c r="IK19697" s="1009"/>
      <c r="IL19697" s="1009"/>
      <c r="IM19697" s="1009"/>
    </row>
    <row r="19698" spans="17:247" x14ac:dyDescent="0.25">
      <c r="Q19698" s="1333"/>
      <c r="R19698" s="1333"/>
      <c r="S19698" s="669"/>
      <c r="T19698" s="669"/>
      <c r="U19698" s="669"/>
      <c r="AG19698" s="873"/>
      <c r="AN19698" s="669"/>
      <c r="IG19698" s="1009"/>
      <c r="IH19698" s="1009"/>
      <c r="II19698" s="1009"/>
      <c r="IJ19698" s="1009"/>
      <c r="IK19698" s="1009"/>
      <c r="IL19698" s="1009"/>
      <c r="IM19698" s="1009"/>
    </row>
    <row r="19699" spans="17:247" x14ac:dyDescent="0.25">
      <c r="Q19699" s="1333"/>
      <c r="R19699" s="1333"/>
      <c r="S19699" s="669"/>
      <c r="T19699" s="669"/>
      <c r="U19699" s="669"/>
      <c r="AG19699" s="873"/>
      <c r="AN19699" s="669"/>
      <c r="IG19699" s="1009"/>
      <c r="IH19699" s="1009"/>
      <c r="II19699" s="1009"/>
      <c r="IJ19699" s="1009"/>
      <c r="IK19699" s="1009"/>
      <c r="IL19699" s="1009"/>
      <c r="IM19699" s="1009"/>
    </row>
    <row r="19700" spans="17:247" x14ac:dyDescent="0.25">
      <c r="Q19700" s="1333"/>
      <c r="R19700" s="1333"/>
      <c r="S19700" s="669"/>
      <c r="T19700" s="669"/>
      <c r="U19700" s="669"/>
      <c r="AG19700" s="873"/>
      <c r="AN19700" s="669"/>
      <c r="IG19700" s="1009"/>
      <c r="IH19700" s="1009"/>
      <c r="II19700" s="1009"/>
      <c r="IJ19700" s="1009"/>
      <c r="IK19700" s="1009"/>
      <c r="IL19700" s="1009"/>
      <c r="IM19700" s="1009"/>
    </row>
    <row r="19701" spans="17:247" x14ac:dyDescent="0.25">
      <c r="Q19701" s="1333"/>
      <c r="R19701" s="1333"/>
      <c r="S19701" s="669"/>
      <c r="T19701" s="669"/>
      <c r="U19701" s="669"/>
      <c r="AG19701" s="873"/>
      <c r="AN19701" s="669"/>
      <c r="IG19701" s="1009"/>
      <c r="IH19701" s="1009"/>
      <c r="II19701" s="1009"/>
      <c r="IJ19701" s="1009"/>
      <c r="IK19701" s="1009"/>
      <c r="IL19701" s="1009"/>
      <c r="IM19701" s="1009"/>
    </row>
    <row r="19702" spans="17:247" x14ac:dyDescent="0.25">
      <c r="Q19702" s="1333"/>
      <c r="R19702" s="1333"/>
      <c r="S19702" s="669"/>
      <c r="T19702" s="669"/>
      <c r="U19702" s="669"/>
      <c r="AG19702" s="873"/>
      <c r="AN19702" s="669"/>
      <c r="IG19702" s="1009"/>
      <c r="IH19702" s="1009"/>
      <c r="II19702" s="1009"/>
      <c r="IJ19702" s="1009"/>
      <c r="IK19702" s="1009"/>
      <c r="IL19702" s="1009"/>
      <c r="IM19702" s="1009"/>
    </row>
    <row r="19703" spans="17:247" x14ac:dyDescent="0.25">
      <c r="Q19703" s="1333"/>
      <c r="R19703" s="1333"/>
      <c r="S19703" s="669"/>
      <c r="T19703" s="669"/>
      <c r="U19703" s="669"/>
      <c r="AG19703" s="873"/>
      <c r="AN19703" s="669"/>
      <c r="IG19703" s="1009"/>
      <c r="IH19703" s="1009"/>
      <c r="II19703" s="1009"/>
      <c r="IJ19703" s="1009"/>
      <c r="IK19703" s="1009"/>
      <c r="IL19703" s="1009"/>
      <c r="IM19703" s="1009"/>
    </row>
    <row r="19704" spans="17:247" x14ac:dyDescent="0.25">
      <c r="Q19704" s="1333"/>
      <c r="R19704" s="1333"/>
      <c r="S19704" s="669"/>
      <c r="T19704" s="669"/>
      <c r="U19704" s="669"/>
      <c r="AG19704" s="873"/>
      <c r="AN19704" s="669"/>
      <c r="IG19704" s="1009"/>
      <c r="IH19704" s="1009"/>
      <c r="II19704" s="1009"/>
      <c r="IJ19704" s="1009"/>
      <c r="IK19704" s="1009"/>
      <c r="IL19704" s="1009"/>
      <c r="IM19704" s="1009"/>
    </row>
    <row r="19705" spans="17:247" x14ac:dyDescent="0.25">
      <c r="Q19705" s="1333"/>
      <c r="R19705" s="1333"/>
      <c r="S19705" s="669"/>
      <c r="T19705" s="669"/>
      <c r="U19705" s="669"/>
      <c r="AG19705" s="873"/>
      <c r="AN19705" s="669"/>
      <c r="IG19705" s="1009"/>
      <c r="IH19705" s="1009"/>
      <c r="II19705" s="1009"/>
      <c r="IJ19705" s="1009"/>
      <c r="IK19705" s="1009"/>
      <c r="IL19705" s="1009"/>
      <c r="IM19705" s="1009"/>
    </row>
    <row r="19706" spans="17:247" x14ac:dyDescent="0.25">
      <c r="Q19706" s="1333"/>
      <c r="R19706" s="1333"/>
      <c r="S19706" s="669"/>
      <c r="T19706" s="669"/>
      <c r="U19706" s="669"/>
      <c r="AG19706" s="873"/>
      <c r="AN19706" s="669"/>
      <c r="IG19706" s="1009"/>
      <c r="IH19706" s="1009"/>
      <c r="II19706" s="1009"/>
      <c r="IJ19706" s="1009"/>
      <c r="IK19706" s="1009"/>
      <c r="IL19706" s="1009"/>
      <c r="IM19706" s="1009"/>
    </row>
    <row r="19707" spans="17:247" x14ac:dyDescent="0.25">
      <c r="Q19707" s="1333"/>
      <c r="R19707" s="1333"/>
      <c r="S19707" s="669"/>
      <c r="T19707" s="669"/>
      <c r="U19707" s="669"/>
      <c r="AG19707" s="873"/>
      <c r="AN19707" s="669"/>
      <c r="IG19707" s="1009"/>
      <c r="IH19707" s="1009"/>
      <c r="II19707" s="1009"/>
      <c r="IJ19707" s="1009"/>
      <c r="IK19707" s="1009"/>
      <c r="IL19707" s="1009"/>
      <c r="IM19707" s="1009"/>
    </row>
    <row r="19708" spans="17:247" x14ac:dyDescent="0.25">
      <c r="Q19708" s="1333"/>
      <c r="R19708" s="1333"/>
      <c r="S19708" s="669"/>
      <c r="T19708" s="669"/>
      <c r="U19708" s="669"/>
      <c r="AG19708" s="873"/>
      <c r="AN19708" s="669"/>
      <c r="IG19708" s="1009"/>
      <c r="IH19708" s="1009"/>
      <c r="II19708" s="1009"/>
      <c r="IJ19708" s="1009"/>
      <c r="IK19708" s="1009"/>
      <c r="IL19708" s="1009"/>
      <c r="IM19708" s="1009"/>
    </row>
    <row r="19709" spans="17:247" x14ac:dyDescent="0.25">
      <c r="Q19709" s="1333"/>
      <c r="R19709" s="1333"/>
      <c r="S19709" s="669"/>
      <c r="T19709" s="669"/>
      <c r="U19709" s="669"/>
      <c r="AG19709" s="873"/>
      <c r="AN19709" s="669"/>
      <c r="IG19709" s="1009"/>
      <c r="IH19709" s="1009"/>
      <c r="II19709" s="1009"/>
      <c r="IJ19709" s="1009"/>
      <c r="IK19709" s="1009"/>
      <c r="IL19709" s="1009"/>
      <c r="IM19709" s="1009"/>
    </row>
    <row r="19710" spans="17:247" x14ac:dyDescent="0.25">
      <c r="Q19710" s="1333"/>
      <c r="R19710" s="1333"/>
      <c r="S19710" s="669"/>
      <c r="T19710" s="669"/>
      <c r="U19710" s="669"/>
      <c r="AG19710" s="873"/>
      <c r="AN19710" s="669"/>
      <c r="IG19710" s="1009"/>
      <c r="IH19710" s="1009"/>
      <c r="II19710" s="1009"/>
      <c r="IJ19710" s="1009"/>
      <c r="IK19710" s="1009"/>
      <c r="IL19710" s="1009"/>
      <c r="IM19710" s="1009"/>
    </row>
    <row r="19711" spans="17:247" x14ac:dyDescent="0.25">
      <c r="Q19711" s="1333"/>
      <c r="R19711" s="1333"/>
      <c r="S19711" s="669"/>
      <c r="T19711" s="669"/>
      <c r="U19711" s="669"/>
      <c r="AG19711" s="873"/>
      <c r="AN19711" s="669"/>
      <c r="IG19711" s="1009"/>
      <c r="IH19711" s="1009"/>
      <c r="II19711" s="1009"/>
      <c r="IJ19711" s="1009"/>
      <c r="IK19711" s="1009"/>
      <c r="IL19711" s="1009"/>
      <c r="IM19711" s="1009"/>
    </row>
    <row r="19712" spans="17:247" x14ac:dyDescent="0.25">
      <c r="Q19712" s="1333"/>
      <c r="R19712" s="1333"/>
      <c r="S19712" s="669"/>
      <c r="T19712" s="669"/>
      <c r="U19712" s="669"/>
      <c r="AG19712" s="873"/>
      <c r="AN19712" s="669"/>
      <c r="IG19712" s="1009"/>
      <c r="IH19712" s="1009"/>
      <c r="II19712" s="1009"/>
      <c r="IJ19712" s="1009"/>
      <c r="IK19712" s="1009"/>
      <c r="IL19712" s="1009"/>
      <c r="IM19712" s="1009"/>
    </row>
    <row r="19713" spans="17:247" x14ac:dyDescent="0.25">
      <c r="Q19713" s="1333"/>
      <c r="R19713" s="1333"/>
      <c r="S19713" s="669"/>
      <c r="T19713" s="669"/>
      <c r="U19713" s="669"/>
      <c r="AG19713" s="873"/>
      <c r="AN19713" s="669"/>
      <c r="IG19713" s="1009"/>
      <c r="IH19713" s="1009"/>
      <c r="II19713" s="1009"/>
      <c r="IJ19713" s="1009"/>
      <c r="IK19713" s="1009"/>
      <c r="IL19713" s="1009"/>
      <c r="IM19713" s="1009"/>
    </row>
    <row r="19714" spans="17:247" x14ac:dyDescent="0.25">
      <c r="Q19714" s="1333"/>
      <c r="R19714" s="1333"/>
      <c r="S19714" s="669"/>
      <c r="T19714" s="669"/>
      <c r="U19714" s="669"/>
      <c r="AG19714" s="873"/>
      <c r="AN19714" s="669"/>
      <c r="IG19714" s="1009"/>
      <c r="IH19714" s="1009"/>
      <c r="II19714" s="1009"/>
      <c r="IJ19714" s="1009"/>
      <c r="IK19714" s="1009"/>
      <c r="IL19714" s="1009"/>
      <c r="IM19714" s="1009"/>
    </row>
    <row r="19715" spans="17:247" x14ac:dyDescent="0.25">
      <c r="Q19715" s="1333"/>
      <c r="R19715" s="1333"/>
      <c r="S19715" s="669"/>
      <c r="T19715" s="669"/>
      <c r="U19715" s="669"/>
      <c r="AG19715" s="873"/>
      <c r="AN19715" s="669"/>
      <c r="IG19715" s="1009"/>
      <c r="IH19715" s="1009"/>
      <c r="II19715" s="1009"/>
      <c r="IJ19715" s="1009"/>
      <c r="IK19715" s="1009"/>
      <c r="IL19715" s="1009"/>
      <c r="IM19715" s="1009"/>
    </row>
    <row r="19716" spans="17:247" x14ac:dyDescent="0.25">
      <c r="Q19716" s="1333"/>
      <c r="R19716" s="1333"/>
      <c r="S19716" s="669"/>
      <c r="T19716" s="669"/>
      <c r="U19716" s="669"/>
      <c r="AG19716" s="873"/>
      <c r="AN19716" s="669"/>
      <c r="IG19716" s="1009"/>
      <c r="IH19716" s="1009"/>
      <c r="II19716" s="1009"/>
      <c r="IJ19716" s="1009"/>
      <c r="IK19716" s="1009"/>
      <c r="IL19716" s="1009"/>
      <c r="IM19716" s="1009"/>
    </row>
    <row r="19717" spans="17:247" x14ac:dyDescent="0.25">
      <c r="Q19717" s="1333"/>
      <c r="R19717" s="1333"/>
      <c r="S19717" s="669"/>
      <c r="T19717" s="669"/>
      <c r="U19717" s="669"/>
      <c r="AG19717" s="873"/>
      <c r="AN19717" s="669"/>
      <c r="IG19717" s="1009"/>
      <c r="IH19717" s="1009"/>
      <c r="II19717" s="1009"/>
      <c r="IJ19717" s="1009"/>
      <c r="IK19717" s="1009"/>
      <c r="IL19717" s="1009"/>
      <c r="IM19717" s="1009"/>
    </row>
    <row r="19718" spans="17:247" x14ac:dyDescent="0.25">
      <c r="Q19718" s="1333"/>
      <c r="R19718" s="1333"/>
      <c r="S19718" s="669"/>
      <c r="T19718" s="669"/>
      <c r="U19718" s="669"/>
      <c r="AG19718" s="873"/>
      <c r="AN19718" s="669"/>
      <c r="IG19718" s="1009"/>
      <c r="IH19718" s="1009"/>
      <c r="II19718" s="1009"/>
      <c r="IJ19718" s="1009"/>
      <c r="IK19718" s="1009"/>
      <c r="IL19718" s="1009"/>
      <c r="IM19718" s="1009"/>
    </row>
    <row r="19719" spans="17:247" x14ac:dyDescent="0.25">
      <c r="Q19719" s="1333"/>
      <c r="R19719" s="1333"/>
      <c r="S19719" s="669"/>
      <c r="T19719" s="669"/>
      <c r="U19719" s="669"/>
      <c r="AG19719" s="873"/>
      <c r="AN19719" s="669"/>
      <c r="IG19719" s="1009"/>
      <c r="IH19719" s="1009"/>
      <c r="II19719" s="1009"/>
      <c r="IJ19719" s="1009"/>
      <c r="IK19719" s="1009"/>
      <c r="IL19719" s="1009"/>
      <c r="IM19719" s="1009"/>
    </row>
    <row r="19720" spans="17:247" x14ac:dyDescent="0.25">
      <c r="Q19720" s="1333"/>
      <c r="R19720" s="1333"/>
      <c r="S19720" s="669"/>
      <c r="T19720" s="669"/>
      <c r="U19720" s="669"/>
      <c r="AG19720" s="873"/>
      <c r="AN19720" s="669"/>
      <c r="IG19720" s="1009"/>
      <c r="IH19720" s="1009"/>
      <c r="II19720" s="1009"/>
      <c r="IJ19720" s="1009"/>
      <c r="IK19720" s="1009"/>
      <c r="IL19720" s="1009"/>
      <c r="IM19720" s="1009"/>
    </row>
    <row r="19721" spans="17:247" x14ac:dyDescent="0.25">
      <c r="Q19721" s="1333"/>
      <c r="R19721" s="1333"/>
      <c r="S19721" s="669"/>
      <c r="T19721" s="669"/>
      <c r="U19721" s="669"/>
      <c r="AG19721" s="873"/>
      <c r="AN19721" s="669"/>
      <c r="IG19721" s="1009"/>
      <c r="IH19721" s="1009"/>
      <c r="II19721" s="1009"/>
      <c r="IJ19721" s="1009"/>
      <c r="IK19721" s="1009"/>
      <c r="IL19721" s="1009"/>
      <c r="IM19721" s="1009"/>
    </row>
    <row r="19722" spans="17:247" x14ac:dyDescent="0.25">
      <c r="Q19722" s="1333"/>
      <c r="R19722" s="1333"/>
      <c r="S19722" s="669"/>
      <c r="T19722" s="669"/>
      <c r="U19722" s="669"/>
      <c r="AG19722" s="873"/>
      <c r="AN19722" s="669"/>
      <c r="IG19722" s="1009"/>
      <c r="IH19722" s="1009"/>
      <c r="II19722" s="1009"/>
      <c r="IJ19722" s="1009"/>
      <c r="IK19722" s="1009"/>
      <c r="IL19722" s="1009"/>
      <c r="IM19722" s="1009"/>
    </row>
    <row r="19723" spans="17:247" x14ac:dyDescent="0.25">
      <c r="Q19723" s="1333"/>
      <c r="R19723" s="1333"/>
      <c r="S19723" s="669"/>
      <c r="T19723" s="669"/>
      <c r="U19723" s="669"/>
      <c r="AG19723" s="873"/>
      <c r="AN19723" s="669"/>
      <c r="IG19723" s="1009"/>
      <c r="IH19723" s="1009"/>
      <c r="II19723" s="1009"/>
      <c r="IJ19723" s="1009"/>
      <c r="IK19723" s="1009"/>
      <c r="IL19723" s="1009"/>
      <c r="IM19723" s="1009"/>
    </row>
    <row r="19724" spans="17:247" x14ac:dyDescent="0.25">
      <c r="Q19724" s="1333"/>
      <c r="R19724" s="1333"/>
      <c r="S19724" s="669"/>
      <c r="T19724" s="669"/>
      <c r="U19724" s="669"/>
      <c r="AG19724" s="873"/>
      <c r="AN19724" s="669"/>
      <c r="IG19724" s="1009"/>
      <c r="IH19724" s="1009"/>
      <c r="II19724" s="1009"/>
      <c r="IJ19724" s="1009"/>
      <c r="IK19724" s="1009"/>
      <c r="IL19724" s="1009"/>
      <c r="IM19724" s="1009"/>
    </row>
    <row r="19725" spans="17:247" x14ac:dyDescent="0.25">
      <c r="Q19725" s="1333"/>
      <c r="R19725" s="1333"/>
      <c r="S19725" s="669"/>
      <c r="T19725" s="669"/>
      <c r="U19725" s="669"/>
      <c r="AG19725" s="873"/>
      <c r="AN19725" s="669"/>
      <c r="IG19725" s="1009"/>
      <c r="IH19725" s="1009"/>
      <c r="II19725" s="1009"/>
      <c r="IJ19725" s="1009"/>
      <c r="IK19725" s="1009"/>
      <c r="IL19725" s="1009"/>
      <c r="IM19725" s="1009"/>
    </row>
    <row r="19726" spans="17:247" x14ac:dyDescent="0.25">
      <c r="Q19726" s="1333"/>
      <c r="R19726" s="1333"/>
      <c r="S19726" s="669"/>
      <c r="T19726" s="669"/>
      <c r="U19726" s="669"/>
      <c r="AG19726" s="873"/>
      <c r="AN19726" s="669"/>
      <c r="IG19726" s="1009"/>
      <c r="IH19726" s="1009"/>
      <c r="II19726" s="1009"/>
      <c r="IJ19726" s="1009"/>
      <c r="IK19726" s="1009"/>
      <c r="IL19726" s="1009"/>
      <c r="IM19726" s="1009"/>
    </row>
    <row r="19727" spans="17:247" x14ac:dyDescent="0.25">
      <c r="Q19727" s="1333"/>
      <c r="R19727" s="1333"/>
      <c r="S19727" s="669"/>
      <c r="T19727" s="669"/>
      <c r="U19727" s="669"/>
      <c r="AG19727" s="873"/>
      <c r="AN19727" s="669"/>
      <c r="IG19727" s="1009"/>
      <c r="IH19727" s="1009"/>
      <c r="II19727" s="1009"/>
      <c r="IJ19727" s="1009"/>
      <c r="IK19727" s="1009"/>
      <c r="IL19727" s="1009"/>
      <c r="IM19727" s="1009"/>
    </row>
    <row r="19728" spans="17:247" x14ac:dyDescent="0.25">
      <c r="Q19728" s="1333"/>
      <c r="R19728" s="1333"/>
      <c r="S19728" s="669"/>
      <c r="T19728" s="669"/>
      <c r="U19728" s="669"/>
      <c r="AG19728" s="873"/>
      <c r="AN19728" s="669"/>
      <c r="IG19728" s="1009"/>
      <c r="IH19728" s="1009"/>
      <c r="II19728" s="1009"/>
      <c r="IJ19728" s="1009"/>
      <c r="IK19728" s="1009"/>
      <c r="IL19728" s="1009"/>
      <c r="IM19728" s="1009"/>
    </row>
    <row r="19729" spans="17:247" x14ac:dyDescent="0.25">
      <c r="Q19729" s="1333"/>
      <c r="R19729" s="1333"/>
      <c r="S19729" s="669"/>
      <c r="T19729" s="669"/>
      <c r="U19729" s="669"/>
      <c r="AG19729" s="873"/>
      <c r="AN19729" s="669"/>
      <c r="IG19729" s="1009"/>
      <c r="IH19729" s="1009"/>
      <c r="II19729" s="1009"/>
      <c r="IJ19729" s="1009"/>
      <c r="IK19729" s="1009"/>
      <c r="IL19729" s="1009"/>
      <c r="IM19729" s="1009"/>
    </row>
    <row r="19730" spans="17:247" x14ac:dyDescent="0.25">
      <c r="Q19730" s="1333"/>
      <c r="R19730" s="1333"/>
      <c r="S19730" s="669"/>
      <c r="T19730" s="669"/>
      <c r="U19730" s="669"/>
      <c r="AG19730" s="873"/>
      <c r="AN19730" s="669"/>
      <c r="IG19730" s="1009"/>
      <c r="IH19730" s="1009"/>
      <c r="II19730" s="1009"/>
      <c r="IJ19730" s="1009"/>
      <c r="IK19730" s="1009"/>
      <c r="IL19730" s="1009"/>
      <c r="IM19730" s="1009"/>
    </row>
    <row r="19731" spans="17:247" x14ac:dyDescent="0.25">
      <c r="Q19731" s="1333"/>
      <c r="R19731" s="1333"/>
      <c r="S19731" s="669"/>
      <c r="T19731" s="669"/>
      <c r="U19731" s="669"/>
      <c r="AG19731" s="873"/>
      <c r="AN19731" s="669"/>
      <c r="IG19731" s="1009"/>
      <c r="IH19731" s="1009"/>
      <c r="II19731" s="1009"/>
      <c r="IJ19731" s="1009"/>
      <c r="IK19731" s="1009"/>
      <c r="IL19731" s="1009"/>
      <c r="IM19731" s="1009"/>
    </row>
    <row r="19732" spans="17:247" x14ac:dyDescent="0.25">
      <c r="Q19732" s="1333"/>
      <c r="R19732" s="1333"/>
      <c r="S19732" s="669"/>
      <c r="T19732" s="669"/>
      <c r="U19732" s="669"/>
      <c r="AG19732" s="873"/>
      <c r="AN19732" s="669"/>
      <c r="IG19732" s="1009"/>
      <c r="IH19732" s="1009"/>
      <c r="II19732" s="1009"/>
      <c r="IJ19732" s="1009"/>
      <c r="IK19732" s="1009"/>
      <c r="IL19732" s="1009"/>
      <c r="IM19732" s="1009"/>
    </row>
    <row r="19733" spans="17:247" x14ac:dyDescent="0.25">
      <c r="Q19733" s="1333"/>
      <c r="R19733" s="1333"/>
      <c r="S19733" s="669"/>
      <c r="T19733" s="669"/>
      <c r="U19733" s="669"/>
      <c r="AG19733" s="873"/>
      <c r="AN19733" s="669"/>
      <c r="IG19733" s="1009"/>
      <c r="IH19733" s="1009"/>
      <c r="II19733" s="1009"/>
      <c r="IJ19733" s="1009"/>
      <c r="IK19733" s="1009"/>
      <c r="IL19733" s="1009"/>
      <c r="IM19733" s="1009"/>
    </row>
    <row r="19734" spans="17:247" x14ac:dyDescent="0.25">
      <c r="Q19734" s="1333"/>
      <c r="R19734" s="1333"/>
      <c r="S19734" s="669"/>
      <c r="T19734" s="669"/>
      <c r="U19734" s="669"/>
      <c r="AG19734" s="873"/>
      <c r="AN19734" s="669"/>
      <c r="IG19734" s="1009"/>
      <c r="IH19734" s="1009"/>
      <c r="II19734" s="1009"/>
      <c r="IJ19734" s="1009"/>
      <c r="IK19734" s="1009"/>
      <c r="IL19734" s="1009"/>
      <c r="IM19734" s="1009"/>
    </row>
    <row r="19735" spans="17:247" x14ac:dyDescent="0.25">
      <c r="Q19735" s="1333"/>
      <c r="R19735" s="1333"/>
      <c r="S19735" s="669"/>
      <c r="T19735" s="669"/>
      <c r="U19735" s="669"/>
      <c r="AG19735" s="873"/>
      <c r="AN19735" s="669"/>
      <c r="IG19735" s="1009"/>
      <c r="IH19735" s="1009"/>
      <c r="II19735" s="1009"/>
      <c r="IJ19735" s="1009"/>
      <c r="IK19735" s="1009"/>
      <c r="IL19735" s="1009"/>
      <c r="IM19735" s="1009"/>
    </row>
    <row r="19736" spans="17:247" x14ac:dyDescent="0.25">
      <c r="Q19736" s="1333"/>
      <c r="R19736" s="1333"/>
      <c r="S19736" s="669"/>
      <c r="T19736" s="669"/>
      <c r="U19736" s="669"/>
      <c r="AG19736" s="873"/>
      <c r="AN19736" s="669"/>
      <c r="IG19736" s="1009"/>
      <c r="IH19736" s="1009"/>
      <c r="II19736" s="1009"/>
      <c r="IJ19736" s="1009"/>
      <c r="IK19736" s="1009"/>
      <c r="IL19736" s="1009"/>
      <c r="IM19736" s="1009"/>
    </row>
    <row r="19737" spans="17:247" x14ac:dyDescent="0.25">
      <c r="Q19737" s="1333"/>
      <c r="R19737" s="1333"/>
      <c r="S19737" s="669"/>
      <c r="T19737" s="669"/>
      <c r="U19737" s="669"/>
      <c r="AG19737" s="873"/>
      <c r="AN19737" s="669"/>
      <c r="IG19737" s="1009"/>
      <c r="IH19737" s="1009"/>
      <c r="II19737" s="1009"/>
      <c r="IJ19737" s="1009"/>
      <c r="IK19737" s="1009"/>
      <c r="IL19737" s="1009"/>
      <c r="IM19737" s="1009"/>
    </row>
    <row r="19738" spans="17:247" x14ac:dyDescent="0.25">
      <c r="Q19738" s="1333"/>
      <c r="R19738" s="1333"/>
      <c r="S19738" s="669"/>
      <c r="T19738" s="669"/>
      <c r="U19738" s="669"/>
      <c r="AG19738" s="873"/>
      <c r="AN19738" s="669"/>
      <c r="IG19738" s="1009"/>
      <c r="IH19738" s="1009"/>
      <c r="II19738" s="1009"/>
      <c r="IJ19738" s="1009"/>
      <c r="IK19738" s="1009"/>
      <c r="IL19738" s="1009"/>
      <c r="IM19738" s="1009"/>
    </row>
    <row r="19739" spans="17:247" x14ac:dyDescent="0.25">
      <c r="Q19739" s="1333"/>
      <c r="R19739" s="1333"/>
      <c r="S19739" s="669"/>
      <c r="T19739" s="669"/>
      <c r="U19739" s="669"/>
      <c r="AG19739" s="873"/>
      <c r="AN19739" s="669"/>
      <c r="IG19739" s="1009"/>
      <c r="IH19739" s="1009"/>
      <c r="II19739" s="1009"/>
      <c r="IJ19739" s="1009"/>
      <c r="IK19739" s="1009"/>
      <c r="IL19739" s="1009"/>
      <c r="IM19739" s="1009"/>
    </row>
    <row r="19740" spans="17:247" x14ac:dyDescent="0.25">
      <c r="Q19740" s="1333"/>
      <c r="R19740" s="1333"/>
      <c r="S19740" s="669"/>
      <c r="T19740" s="669"/>
      <c r="U19740" s="669"/>
      <c r="AG19740" s="873"/>
      <c r="AN19740" s="669"/>
      <c r="IG19740" s="1009"/>
      <c r="IH19740" s="1009"/>
      <c r="II19740" s="1009"/>
      <c r="IJ19740" s="1009"/>
      <c r="IK19740" s="1009"/>
      <c r="IL19740" s="1009"/>
      <c r="IM19740" s="1009"/>
    </row>
    <row r="19741" spans="17:247" x14ac:dyDescent="0.25">
      <c r="Q19741" s="1333"/>
      <c r="R19741" s="1333"/>
      <c r="S19741" s="669"/>
      <c r="T19741" s="669"/>
      <c r="U19741" s="669"/>
      <c r="AG19741" s="873"/>
      <c r="AN19741" s="669"/>
      <c r="IG19741" s="1009"/>
      <c r="IH19741" s="1009"/>
      <c r="II19741" s="1009"/>
      <c r="IJ19741" s="1009"/>
      <c r="IK19741" s="1009"/>
      <c r="IL19741" s="1009"/>
      <c r="IM19741" s="1009"/>
    </row>
    <row r="19742" spans="17:247" x14ac:dyDescent="0.25">
      <c r="Q19742" s="1333"/>
      <c r="R19742" s="1333"/>
      <c r="S19742" s="669"/>
      <c r="T19742" s="669"/>
      <c r="U19742" s="669"/>
      <c r="AG19742" s="873"/>
      <c r="AN19742" s="669"/>
      <c r="IG19742" s="1009"/>
      <c r="IH19742" s="1009"/>
      <c r="II19742" s="1009"/>
      <c r="IJ19742" s="1009"/>
      <c r="IK19742" s="1009"/>
      <c r="IL19742" s="1009"/>
      <c r="IM19742" s="1009"/>
    </row>
    <row r="19743" spans="17:247" x14ac:dyDescent="0.25">
      <c r="Q19743" s="1333"/>
      <c r="R19743" s="1333"/>
      <c r="S19743" s="669"/>
      <c r="T19743" s="669"/>
      <c r="U19743" s="669"/>
      <c r="AG19743" s="873"/>
      <c r="AN19743" s="669"/>
      <c r="IG19743" s="1009"/>
      <c r="IH19743" s="1009"/>
      <c r="II19743" s="1009"/>
      <c r="IJ19743" s="1009"/>
      <c r="IK19743" s="1009"/>
      <c r="IL19743" s="1009"/>
      <c r="IM19743" s="1009"/>
    </row>
    <row r="19744" spans="17:247" x14ac:dyDescent="0.25">
      <c r="Q19744" s="1333"/>
      <c r="R19744" s="1333"/>
      <c r="S19744" s="669"/>
      <c r="T19744" s="669"/>
      <c r="U19744" s="669"/>
      <c r="AG19744" s="873"/>
      <c r="AN19744" s="669"/>
      <c r="IG19744" s="1009"/>
      <c r="IH19744" s="1009"/>
      <c r="II19744" s="1009"/>
      <c r="IJ19744" s="1009"/>
      <c r="IK19744" s="1009"/>
      <c r="IL19744" s="1009"/>
      <c r="IM19744" s="1009"/>
    </row>
    <row r="19745" spans="17:247" x14ac:dyDescent="0.25">
      <c r="Q19745" s="1333"/>
      <c r="R19745" s="1333"/>
      <c r="S19745" s="669"/>
      <c r="T19745" s="669"/>
      <c r="U19745" s="669"/>
      <c r="AG19745" s="873"/>
      <c r="AN19745" s="669"/>
      <c r="IG19745" s="1009"/>
      <c r="IH19745" s="1009"/>
      <c r="II19745" s="1009"/>
      <c r="IJ19745" s="1009"/>
      <c r="IK19745" s="1009"/>
      <c r="IL19745" s="1009"/>
      <c r="IM19745" s="1009"/>
    </row>
    <row r="19746" spans="17:247" x14ac:dyDescent="0.25">
      <c r="Q19746" s="1333"/>
      <c r="R19746" s="1333"/>
      <c r="S19746" s="669"/>
      <c r="T19746" s="669"/>
      <c r="U19746" s="669"/>
      <c r="AG19746" s="873"/>
      <c r="AN19746" s="669"/>
      <c r="IG19746" s="1009"/>
      <c r="IH19746" s="1009"/>
      <c r="II19746" s="1009"/>
      <c r="IJ19746" s="1009"/>
      <c r="IK19746" s="1009"/>
      <c r="IL19746" s="1009"/>
      <c r="IM19746" s="1009"/>
    </row>
    <row r="19747" spans="17:247" x14ac:dyDescent="0.25">
      <c r="Q19747" s="1333"/>
      <c r="R19747" s="1333"/>
      <c r="S19747" s="669"/>
      <c r="T19747" s="669"/>
      <c r="U19747" s="669"/>
      <c r="AG19747" s="873"/>
      <c r="AN19747" s="669"/>
      <c r="IG19747" s="1009"/>
      <c r="IH19747" s="1009"/>
      <c r="II19747" s="1009"/>
      <c r="IJ19747" s="1009"/>
      <c r="IK19747" s="1009"/>
      <c r="IL19747" s="1009"/>
      <c r="IM19747" s="1009"/>
    </row>
    <row r="19748" spans="17:247" x14ac:dyDescent="0.25">
      <c r="Q19748" s="1333"/>
      <c r="R19748" s="1333"/>
      <c r="S19748" s="669"/>
      <c r="T19748" s="669"/>
      <c r="U19748" s="669"/>
      <c r="AG19748" s="873"/>
      <c r="AN19748" s="669"/>
      <c r="IG19748" s="1009"/>
      <c r="IH19748" s="1009"/>
      <c r="II19748" s="1009"/>
      <c r="IJ19748" s="1009"/>
      <c r="IK19748" s="1009"/>
      <c r="IL19748" s="1009"/>
      <c r="IM19748" s="1009"/>
    </row>
    <row r="19749" spans="17:247" x14ac:dyDescent="0.25">
      <c r="Q19749" s="1333"/>
      <c r="R19749" s="1333"/>
      <c r="S19749" s="669"/>
      <c r="T19749" s="669"/>
      <c r="U19749" s="669"/>
      <c r="AG19749" s="873"/>
      <c r="AN19749" s="669"/>
      <c r="IG19749" s="1009"/>
      <c r="IH19749" s="1009"/>
      <c r="II19749" s="1009"/>
      <c r="IJ19749" s="1009"/>
      <c r="IK19749" s="1009"/>
      <c r="IL19749" s="1009"/>
      <c r="IM19749" s="1009"/>
    </row>
    <row r="19750" spans="17:247" x14ac:dyDescent="0.25">
      <c r="Q19750" s="1333"/>
      <c r="R19750" s="1333"/>
      <c r="S19750" s="669"/>
      <c r="T19750" s="669"/>
      <c r="U19750" s="669"/>
      <c r="AG19750" s="873"/>
      <c r="AN19750" s="669"/>
      <c r="IG19750" s="1009"/>
      <c r="IH19750" s="1009"/>
      <c r="II19750" s="1009"/>
      <c r="IJ19750" s="1009"/>
      <c r="IK19750" s="1009"/>
      <c r="IL19750" s="1009"/>
      <c r="IM19750" s="1009"/>
    </row>
    <row r="19751" spans="17:247" x14ac:dyDescent="0.25">
      <c r="Q19751" s="1333"/>
      <c r="R19751" s="1333"/>
      <c r="S19751" s="669"/>
      <c r="T19751" s="669"/>
      <c r="U19751" s="669"/>
      <c r="AG19751" s="873"/>
      <c r="AN19751" s="669"/>
      <c r="IG19751" s="1009"/>
      <c r="IH19751" s="1009"/>
      <c r="II19751" s="1009"/>
      <c r="IJ19751" s="1009"/>
      <c r="IK19751" s="1009"/>
      <c r="IL19751" s="1009"/>
      <c r="IM19751" s="1009"/>
    </row>
    <row r="19752" spans="17:247" x14ac:dyDescent="0.25">
      <c r="Q19752" s="1333"/>
      <c r="R19752" s="1333"/>
      <c r="S19752" s="669"/>
      <c r="T19752" s="669"/>
      <c r="U19752" s="669"/>
      <c r="AG19752" s="873"/>
      <c r="AN19752" s="669"/>
      <c r="IG19752" s="1009"/>
      <c r="IH19752" s="1009"/>
      <c r="II19752" s="1009"/>
      <c r="IJ19752" s="1009"/>
      <c r="IK19752" s="1009"/>
      <c r="IL19752" s="1009"/>
      <c r="IM19752" s="1009"/>
    </row>
    <row r="19753" spans="17:247" x14ac:dyDescent="0.25">
      <c r="Q19753" s="1333"/>
      <c r="R19753" s="1333"/>
      <c r="S19753" s="669"/>
      <c r="T19753" s="669"/>
      <c r="U19753" s="669"/>
      <c r="AG19753" s="873"/>
      <c r="AN19753" s="669"/>
      <c r="IG19753" s="1009"/>
      <c r="IH19753" s="1009"/>
      <c r="II19753" s="1009"/>
      <c r="IJ19753" s="1009"/>
      <c r="IK19753" s="1009"/>
      <c r="IL19753" s="1009"/>
      <c r="IM19753" s="1009"/>
    </row>
    <row r="19754" spans="17:247" x14ac:dyDescent="0.25">
      <c r="Q19754" s="1333"/>
      <c r="R19754" s="1333"/>
      <c r="S19754" s="669"/>
      <c r="T19754" s="669"/>
      <c r="U19754" s="669"/>
      <c r="AG19754" s="873"/>
      <c r="AN19754" s="669"/>
      <c r="IG19754" s="1009"/>
      <c r="IH19754" s="1009"/>
      <c r="II19754" s="1009"/>
      <c r="IJ19754" s="1009"/>
      <c r="IK19754" s="1009"/>
      <c r="IL19754" s="1009"/>
      <c r="IM19754" s="1009"/>
    </row>
    <row r="19755" spans="17:247" x14ac:dyDescent="0.25">
      <c r="Q19755" s="1333"/>
      <c r="R19755" s="1333"/>
      <c r="S19755" s="669"/>
      <c r="T19755" s="669"/>
      <c r="U19755" s="669"/>
      <c r="AG19755" s="873"/>
      <c r="AN19755" s="669"/>
      <c r="IG19755" s="1009"/>
      <c r="IH19755" s="1009"/>
      <c r="II19755" s="1009"/>
      <c r="IJ19755" s="1009"/>
      <c r="IK19755" s="1009"/>
      <c r="IL19755" s="1009"/>
      <c r="IM19755" s="1009"/>
    </row>
    <row r="19756" spans="17:247" x14ac:dyDescent="0.25">
      <c r="Q19756" s="1333"/>
      <c r="R19756" s="1333"/>
      <c r="S19756" s="669"/>
      <c r="T19756" s="669"/>
      <c r="U19756" s="669"/>
      <c r="AG19756" s="873"/>
      <c r="AN19756" s="669"/>
      <c r="IG19756" s="1009"/>
      <c r="IH19756" s="1009"/>
      <c r="II19756" s="1009"/>
      <c r="IJ19756" s="1009"/>
      <c r="IK19756" s="1009"/>
      <c r="IL19756" s="1009"/>
      <c r="IM19756" s="1009"/>
    </row>
    <row r="19757" spans="17:247" x14ac:dyDescent="0.25">
      <c r="Q19757" s="1333"/>
      <c r="R19757" s="1333"/>
      <c r="S19757" s="669"/>
      <c r="T19757" s="669"/>
      <c r="U19757" s="669"/>
      <c r="AG19757" s="873"/>
      <c r="AN19757" s="669"/>
      <c r="IG19757" s="1009"/>
      <c r="IH19757" s="1009"/>
      <c r="II19757" s="1009"/>
      <c r="IJ19757" s="1009"/>
      <c r="IK19757" s="1009"/>
      <c r="IL19757" s="1009"/>
      <c r="IM19757" s="1009"/>
    </row>
    <row r="19758" spans="17:247" x14ac:dyDescent="0.25">
      <c r="Q19758" s="1333"/>
      <c r="R19758" s="1333"/>
      <c r="S19758" s="669"/>
      <c r="T19758" s="669"/>
      <c r="U19758" s="669"/>
      <c r="AG19758" s="873"/>
      <c r="AN19758" s="669"/>
      <c r="IG19758" s="1009"/>
      <c r="IH19758" s="1009"/>
      <c r="II19758" s="1009"/>
      <c r="IJ19758" s="1009"/>
      <c r="IK19758" s="1009"/>
      <c r="IL19758" s="1009"/>
      <c r="IM19758" s="1009"/>
    </row>
    <row r="19759" spans="17:247" x14ac:dyDescent="0.25">
      <c r="Q19759" s="1333"/>
      <c r="R19759" s="1333"/>
      <c r="S19759" s="669"/>
      <c r="T19759" s="669"/>
      <c r="U19759" s="669"/>
      <c r="AG19759" s="873"/>
      <c r="AN19759" s="669"/>
      <c r="IG19759" s="1009"/>
      <c r="IH19759" s="1009"/>
      <c r="II19759" s="1009"/>
      <c r="IJ19759" s="1009"/>
      <c r="IK19759" s="1009"/>
      <c r="IL19759" s="1009"/>
      <c r="IM19759" s="1009"/>
    </row>
    <row r="19760" spans="17:247" x14ac:dyDescent="0.25">
      <c r="Q19760" s="1333"/>
      <c r="R19760" s="1333"/>
      <c r="S19760" s="669"/>
      <c r="T19760" s="669"/>
      <c r="U19760" s="669"/>
      <c r="AG19760" s="873"/>
      <c r="AN19760" s="669"/>
      <c r="IG19760" s="1009"/>
      <c r="IH19760" s="1009"/>
      <c r="II19760" s="1009"/>
      <c r="IJ19760" s="1009"/>
      <c r="IK19760" s="1009"/>
      <c r="IL19760" s="1009"/>
      <c r="IM19760" s="1009"/>
    </row>
    <row r="19761" spans="17:247" x14ac:dyDescent="0.25">
      <c r="Q19761" s="1333"/>
      <c r="R19761" s="1333"/>
      <c r="S19761" s="669"/>
      <c r="T19761" s="669"/>
      <c r="U19761" s="669"/>
      <c r="AG19761" s="873"/>
      <c r="AN19761" s="669"/>
      <c r="IG19761" s="1009"/>
      <c r="IH19761" s="1009"/>
      <c r="II19761" s="1009"/>
      <c r="IJ19761" s="1009"/>
      <c r="IK19761" s="1009"/>
      <c r="IL19761" s="1009"/>
      <c r="IM19761" s="1009"/>
    </row>
    <row r="19762" spans="17:247" x14ac:dyDescent="0.25">
      <c r="Q19762" s="1333"/>
      <c r="R19762" s="1333"/>
      <c r="S19762" s="669"/>
      <c r="T19762" s="669"/>
      <c r="U19762" s="669"/>
      <c r="AG19762" s="873"/>
      <c r="AN19762" s="669"/>
      <c r="IG19762" s="1009"/>
      <c r="IH19762" s="1009"/>
      <c r="II19762" s="1009"/>
      <c r="IJ19762" s="1009"/>
      <c r="IK19762" s="1009"/>
      <c r="IL19762" s="1009"/>
      <c r="IM19762" s="1009"/>
    </row>
    <row r="19763" spans="17:247" x14ac:dyDescent="0.25">
      <c r="Q19763" s="1333"/>
      <c r="R19763" s="1333"/>
      <c r="S19763" s="669"/>
      <c r="T19763" s="669"/>
      <c r="U19763" s="669"/>
      <c r="AG19763" s="873"/>
      <c r="AN19763" s="669"/>
      <c r="IG19763" s="1009"/>
      <c r="IH19763" s="1009"/>
      <c r="II19763" s="1009"/>
      <c r="IJ19763" s="1009"/>
      <c r="IK19763" s="1009"/>
      <c r="IL19763" s="1009"/>
      <c r="IM19763" s="1009"/>
    </row>
    <row r="19764" spans="17:247" x14ac:dyDescent="0.25">
      <c r="Q19764" s="1333"/>
      <c r="R19764" s="1333"/>
      <c r="S19764" s="669"/>
      <c r="T19764" s="669"/>
      <c r="U19764" s="669"/>
      <c r="AG19764" s="873"/>
      <c r="AN19764" s="669"/>
      <c r="IG19764" s="1009"/>
      <c r="IH19764" s="1009"/>
      <c r="II19764" s="1009"/>
      <c r="IJ19764" s="1009"/>
      <c r="IK19764" s="1009"/>
      <c r="IL19764" s="1009"/>
      <c r="IM19764" s="1009"/>
    </row>
    <row r="19765" spans="17:247" x14ac:dyDescent="0.25">
      <c r="Q19765" s="1333"/>
      <c r="R19765" s="1333"/>
      <c r="S19765" s="669"/>
      <c r="T19765" s="669"/>
      <c r="U19765" s="669"/>
      <c r="AG19765" s="873"/>
      <c r="AN19765" s="669"/>
      <c r="IG19765" s="1009"/>
      <c r="IH19765" s="1009"/>
      <c r="II19765" s="1009"/>
      <c r="IJ19765" s="1009"/>
      <c r="IK19765" s="1009"/>
      <c r="IL19765" s="1009"/>
      <c r="IM19765" s="1009"/>
    </row>
    <row r="19766" spans="17:247" x14ac:dyDescent="0.25">
      <c r="Q19766" s="1333"/>
      <c r="R19766" s="1333"/>
      <c r="S19766" s="669"/>
      <c r="T19766" s="669"/>
      <c r="U19766" s="669"/>
      <c r="AG19766" s="873"/>
      <c r="AN19766" s="669"/>
      <c r="IG19766" s="1009"/>
      <c r="IH19766" s="1009"/>
      <c r="II19766" s="1009"/>
      <c r="IJ19766" s="1009"/>
      <c r="IK19766" s="1009"/>
      <c r="IL19766" s="1009"/>
      <c r="IM19766" s="1009"/>
    </row>
    <row r="19767" spans="17:247" x14ac:dyDescent="0.25">
      <c r="Q19767" s="1333"/>
      <c r="R19767" s="1333"/>
      <c r="S19767" s="669"/>
      <c r="T19767" s="669"/>
      <c r="U19767" s="669"/>
      <c r="AG19767" s="873"/>
      <c r="AN19767" s="669"/>
      <c r="IG19767" s="1009"/>
      <c r="IH19767" s="1009"/>
      <c r="II19767" s="1009"/>
      <c r="IJ19767" s="1009"/>
      <c r="IK19767" s="1009"/>
      <c r="IL19767" s="1009"/>
      <c r="IM19767" s="1009"/>
    </row>
    <row r="19768" spans="17:247" x14ac:dyDescent="0.25">
      <c r="Q19768" s="1333"/>
      <c r="R19768" s="1333"/>
      <c r="S19768" s="669"/>
      <c r="T19768" s="669"/>
      <c r="U19768" s="669"/>
      <c r="AG19768" s="873"/>
      <c r="AN19768" s="669"/>
      <c r="IG19768" s="1009"/>
      <c r="IH19768" s="1009"/>
      <c r="II19768" s="1009"/>
      <c r="IJ19768" s="1009"/>
      <c r="IK19768" s="1009"/>
      <c r="IL19768" s="1009"/>
      <c r="IM19768" s="1009"/>
    </row>
    <row r="19769" spans="17:247" x14ac:dyDescent="0.25">
      <c r="Q19769" s="1333"/>
      <c r="R19769" s="1333"/>
      <c r="S19769" s="669"/>
      <c r="T19769" s="669"/>
      <c r="U19769" s="669"/>
      <c r="AG19769" s="873"/>
      <c r="AN19769" s="669"/>
      <c r="IG19769" s="1009"/>
      <c r="IH19769" s="1009"/>
      <c r="II19769" s="1009"/>
      <c r="IJ19769" s="1009"/>
      <c r="IK19769" s="1009"/>
      <c r="IL19769" s="1009"/>
      <c r="IM19769" s="1009"/>
    </row>
    <row r="19770" spans="17:247" x14ac:dyDescent="0.25">
      <c r="Q19770" s="1333"/>
      <c r="R19770" s="1333"/>
      <c r="S19770" s="669"/>
      <c r="T19770" s="669"/>
      <c r="U19770" s="669"/>
      <c r="AG19770" s="873"/>
      <c r="AN19770" s="669"/>
      <c r="IG19770" s="1009"/>
      <c r="IH19770" s="1009"/>
      <c r="II19770" s="1009"/>
      <c r="IJ19770" s="1009"/>
      <c r="IK19770" s="1009"/>
      <c r="IL19770" s="1009"/>
      <c r="IM19770" s="1009"/>
    </row>
    <row r="19771" spans="17:247" x14ac:dyDescent="0.25">
      <c r="Q19771" s="1333"/>
      <c r="R19771" s="1333"/>
      <c r="S19771" s="669"/>
      <c r="T19771" s="669"/>
      <c r="U19771" s="669"/>
      <c r="AG19771" s="873"/>
      <c r="AN19771" s="669"/>
      <c r="IG19771" s="1009"/>
      <c r="IH19771" s="1009"/>
      <c r="II19771" s="1009"/>
      <c r="IJ19771" s="1009"/>
      <c r="IK19771" s="1009"/>
      <c r="IL19771" s="1009"/>
      <c r="IM19771" s="1009"/>
    </row>
    <row r="19772" spans="17:247" x14ac:dyDescent="0.25">
      <c r="Q19772" s="1333"/>
      <c r="R19772" s="1333"/>
      <c r="S19772" s="669"/>
      <c r="T19772" s="669"/>
      <c r="U19772" s="669"/>
      <c r="AG19772" s="873"/>
      <c r="AN19772" s="669"/>
      <c r="IG19772" s="1009"/>
      <c r="IH19772" s="1009"/>
      <c r="II19772" s="1009"/>
      <c r="IJ19772" s="1009"/>
      <c r="IK19772" s="1009"/>
      <c r="IL19772" s="1009"/>
      <c r="IM19772" s="1009"/>
    </row>
    <row r="19773" spans="17:247" x14ac:dyDescent="0.25">
      <c r="Q19773" s="1333"/>
      <c r="R19773" s="1333"/>
      <c r="S19773" s="669"/>
      <c r="T19773" s="669"/>
      <c r="U19773" s="669"/>
      <c r="AG19773" s="873"/>
      <c r="AN19773" s="669"/>
      <c r="IG19773" s="1009"/>
      <c r="IH19773" s="1009"/>
      <c r="II19773" s="1009"/>
      <c r="IJ19773" s="1009"/>
      <c r="IK19773" s="1009"/>
      <c r="IL19773" s="1009"/>
      <c r="IM19773" s="1009"/>
    </row>
    <row r="19774" spans="17:247" x14ac:dyDescent="0.25">
      <c r="Q19774" s="1333"/>
      <c r="R19774" s="1333"/>
      <c r="S19774" s="669"/>
      <c r="T19774" s="669"/>
      <c r="U19774" s="669"/>
      <c r="AG19774" s="873"/>
      <c r="AN19774" s="669"/>
      <c r="IG19774" s="1009"/>
      <c r="IH19774" s="1009"/>
      <c r="II19774" s="1009"/>
      <c r="IJ19774" s="1009"/>
      <c r="IK19774" s="1009"/>
      <c r="IL19774" s="1009"/>
      <c r="IM19774" s="1009"/>
    </row>
    <row r="19775" spans="17:247" x14ac:dyDescent="0.25">
      <c r="Q19775" s="1333"/>
      <c r="R19775" s="1333"/>
      <c r="S19775" s="669"/>
      <c r="T19775" s="669"/>
      <c r="U19775" s="669"/>
      <c r="AG19775" s="873"/>
      <c r="AN19775" s="669"/>
      <c r="IG19775" s="1009"/>
      <c r="IH19775" s="1009"/>
      <c r="II19775" s="1009"/>
      <c r="IJ19775" s="1009"/>
      <c r="IK19775" s="1009"/>
      <c r="IL19775" s="1009"/>
      <c r="IM19775" s="1009"/>
    </row>
    <row r="19776" spans="17:247" x14ac:dyDescent="0.25">
      <c r="Q19776" s="1333"/>
      <c r="R19776" s="1333"/>
      <c r="S19776" s="669"/>
      <c r="T19776" s="669"/>
      <c r="U19776" s="669"/>
      <c r="AG19776" s="873"/>
      <c r="AN19776" s="669"/>
      <c r="IG19776" s="1009"/>
      <c r="IH19776" s="1009"/>
      <c r="II19776" s="1009"/>
      <c r="IJ19776" s="1009"/>
      <c r="IK19776" s="1009"/>
      <c r="IL19776" s="1009"/>
      <c r="IM19776" s="1009"/>
    </row>
    <row r="19777" spans="17:247" x14ac:dyDescent="0.25">
      <c r="Q19777" s="1333"/>
      <c r="R19777" s="1333"/>
      <c r="S19777" s="669"/>
      <c r="T19777" s="669"/>
      <c r="U19777" s="669"/>
      <c r="AG19777" s="873"/>
      <c r="AN19777" s="669"/>
      <c r="IG19777" s="1009"/>
      <c r="IH19777" s="1009"/>
      <c r="II19777" s="1009"/>
      <c r="IJ19777" s="1009"/>
      <c r="IK19777" s="1009"/>
      <c r="IL19777" s="1009"/>
      <c r="IM19777" s="1009"/>
    </row>
    <row r="19778" spans="17:247" x14ac:dyDescent="0.25">
      <c r="Q19778" s="1333"/>
      <c r="R19778" s="1333"/>
      <c r="S19778" s="669"/>
      <c r="T19778" s="669"/>
      <c r="U19778" s="669"/>
      <c r="AG19778" s="873"/>
      <c r="AN19778" s="669"/>
      <c r="IG19778" s="1009"/>
      <c r="IH19778" s="1009"/>
      <c r="II19778" s="1009"/>
      <c r="IJ19778" s="1009"/>
      <c r="IK19778" s="1009"/>
      <c r="IL19778" s="1009"/>
      <c r="IM19778" s="1009"/>
    </row>
    <row r="19779" spans="17:247" x14ac:dyDescent="0.25">
      <c r="Q19779" s="1333"/>
      <c r="R19779" s="1333"/>
      <c r="S19779" s="669"/>
      <c r="T19779" s="669"/>
      <c r="U19779" s="669"/>
      <c r="AG19779" s="873"/>
      <c r="AN19779" s="669"/>
      <c r="IG19779" s="1009"/>
      <c r="IH19779" s="1009"/>
      <c r="II19779" s="1009"/>
      <c r="IJ19779" s="1009"/>
      <c r="IK19779" s="1009"/>
      <c r="IL19779" s="1009"/>
      <c r="IM19779" s="1009"/>
    </row>
    <row r="19780" spans="17:247" x14ac:dyDescent="0.25">
      <c r="Q19780" s="1333"/>
      <c r="R19780" s="1333"/>
      <c r="S19780" s="669"/>
      <c r="T19780" s="669"/>
      <c r="U19780" s="669"/>
      <c r="AG19780" s="873"/>
      <c r="AN19780" s="669"/>
      <c r="IG19780" s="1009"/>
      <c r="IH19780" s="1009"/>
      <c r="II19780" s="1009"/>
      <c r="IJ19780" s="1009"/>
      <c r="IK19780" s="1009"/>
      <c r="IL19780" s="1009"/>
      <c r="IM19780" s="1009"/>
    </row>
    <row r="19781" spans="17:247" x14ac:dyDescent="0.25">
      <c r="Q19781" s="1333"/>
      <c r="R19781" s="1333"/>
      <c r="S19781" s="669"/>
      <c r="T19781" s="669"/>
      <c r="U19781" s="669"/>
      <c r="AG19781" s="873"/>
      <c r="AN19781" s="669"/>
      <c r="IG19781" s="1009"/>
      <c r="IH19781" s="1009"/>
      <c r="II19781" s="1009"/>
      <c r="IJ19781" s="1009"/>
      <c r="IK19781" s="1009"/>
      <c r="IL19781" s="1009"/>
      <c r="IM19781" s="1009"/>
    </row>
    <row r="19782" spans="17:247" x14ac:dyDescent="0.25">
      <c r="Q19782" s="1333"/>
      <c r="R19782" s="1333"/>
      <c r="S19782" s="669"/>
      <c r="T19782" s="669"/>
      <c r="U19782" s="669"/>
      <c r="AG19782" s="873"/>
      <c r="AN19782" s="669"/>
      <c r="IG19782" s="1009"/>
      <c r="IH19782" s="1009"/>
      <c r="II19782" s="1009"/>
      <c r="IJ19782" s="1009"/>
      <c r="IK19782" s="1009"/>
      <c r="IL19782" s="1009"/>
      <c r="IM19782" s="1009"/>
    </row>
    <row r="19783" spans="17:247" x14ac:dyDescent="0.25">
      <c r="Q19783" s="1333"/>
      <c r="R19783" s="1333"/>
      <c r="S19783" s="669"/>
      <c r="T19783" s="669"/>
      <c r="U19783" s="669"/>
      <c r="AG19783" s="873"/>
      <c r="AN19783" s="669"/>
      <c r="IG19783" s="1009"/>
      <c r="IH19783" s="1009"/>
      <c r="II19783" s="1009"/>
      <c r="IJ19783" s="1009"/>
      <c r="IK19783" s="1009"/>
      <c r="IL19783" s="1009"/>
      <c r="IM19783" s="1009"/>
    </row>
    <row r="19784" spans="17:247" x14ac:dyDescent="0.25">
      <c r="Q19784" s="1333"/>
      <c r="R19784" s="1333"/>
      <c r="S19784" s="669"/>
      <c r="T19784" s="669"/>
      <c r="U19784" s="669"/>
      <c r="AG19784" s="873"/>
      <c r="AN19784" s="669"/>
      <c r="IG19784" s="1009"/>
      <c r="IH19784" s="1009"/>
      <c r="II19784" s="1009"/>
      <c r="IJ19784" s="1009"/>
      <c r="IK19784" s="1009"/>
      <c r="IL19784" s="1009"/>
      <c r="IM19784" s="1009"/>
    </row>
    <row r="19785" spans="17:247" x14ac:dyDescent="0.25">
      <c r="Q19785" s="1333"/>
      <c r="R19785" s="1333"/>
      <c r="S19785" s="669"/>
      <c r="T19785" s="669"/>
      <c r="U19785" s="669"/>
      <c r="AG19785" s="873"/>
      <c r="AN19785" s="669"/>
      <c r="IG19785" s="1009"/>
      <c r="IH19785" s="1009"/>
      <c r="II19785" s="1009"/>
      <c r="IJ19785" s="1009"/>
      <c r="IK19785" s="1009"/>
      <c r="IL19785" s="1009"/>
      <c r="IM19785" s="1009"/>
    </row>
    <row r="19786" spans="17:247" x14ac:dyDescent="0.25">
      <c r="Q19786" s="1333"/>
      <c r="R19786" s="1333"/>
      <c r="S19786" s="669"/>
      <c r="T19786" s="669"/>
      <c r="U19786" s="669"/>
      <c r="AG19786" s="873"/>
      <c r="AN19786" s="669"/>
      <c r="IG19786" s="1009"/>
      <c r="IH19786" s="1009"/>
      <c r="II19786" s="1009"/>
      <c r="IJ19786" s="1009"/>
      <c r="IK19786" s="1009"/>
      <c r="IL19786" s="1009"/>
      <c r="IM19786" s="1009"/>
    </row>
    <row r="19787" spans="17:247" x14ac:dyDescent="0.25">
      <c r="Q19787" s="1333"/>
      <c r="R19787" s="1333"/>
      <c r="S19787" s="669"/>
      <c r="T19787" s="669"/>
      <c r="U19787" s="669"/>
      <c r="AG19787" s="873"/>
      <c r="AN19787" s="669"/>
      <c r="IG19787" s="1009"/>
      <c r="IH19787" s="1009"/>
      <c r="II19787" s="1009"/>
      <c r="IJ19787" s="1009"/>
      <c r="IK19787" s="1009"/>
      <c r="IL19787" s="1009"/>
      <c r="IM19787" s="1009"/>
    </row>
    <row r="19788" spans="17:247" x14ac:dyDescent="0.25">
      <c r="Q19788" s="1333"/>
      <c r="R19788" s="1333"/>
      <c r="S19788" s="669"/>
      <c r="T19788" s="669"/>
      <c r="U19788" s="669"/>
      <c r="AG19788" s="873"/>
      <c r="AN19788" s="669"/>
      <c r="IG19788" s="1009"/>
      <c r="IH19788" s="1009"/>
      <c r="II19788" s="1009"/>
      <c r="IJ19788" s="1009"/>
      <c r="IK19788" s="1009"/>
      <c r="IL19788" s="1009"/>
      <c r="IM19788" s="1009"/>
    </row>
    <row r="19789" spans="17:247" x14ac:dyDescent="0.25">
      <c r="Q19789" s="1333"/>
      <c r="R19789" s="1333"/>
      <c r="S19789" s="669"/>
      <c r="T19789" s="669"/>
      <c r="U19789" s="669"/>
      <c r="AG19789" s="873"/>
      <c r="AN19789" s="669"/>
      <c r="IG19789" s="1009"/>
      <c r="IH19789" s="1009"/>
      <c r="II19789" s="1009"/>
      <c r="IJ19789" s="1009"/>
      <c r="IK19789" s="1009"/>
      <c r="IL19789" s="1009"/>
      <c r="IM19789" s="1009"/>
    </row>
    <row r="19790" spans="17:247" x14ac:dyDescent="0.25">
      <c r="Q19790" s="1333"/>
      <c r="R19790" s="1333"/>
      <c r="S19790" s="669"/>
      <c r="T19790" s="669"/>
      <c r="U19790" s="669"/>
      <c r="AG19790" s="873"/>
      <c r="AN19790" s="669"/>
      <c r="IG19790" s="1009"/>
      <c r="IH19790" s="1009"/>
      <c r="II19790" s="1009"/>
      <c r="IJ19790" s="1009"/>
      <c r="IK19790" s="1009"/>
      <c r="IL19790" s="1009"/>
      <c r="IM19790" s="1009"/>
    </row>
    <row r="19791" spans="17:247" x14ac:dyDescent="0.25">
      <c r="Q19791" s="1333"/>
      <c r="R19791" s="1333"/>
      <c r="S19791" s="669"/>
      <c r="T19791" s="669"/>
      <c r="U19791" s="669"/>
      <c r="AG19791" s="873"/>
      <c r="AN19791" s="669"/>
      <c r="IG19791" s="1009"/>
      <c r="IH19791" s="1009"/>
      <c r="II19791" s="1009"/>
      <c r="IJ19791" s="1009"/>
      <c r="IK19791" s="1009"/>
      <c r="IL19791" s="1009"/>
      <c r="IM19791" s="1009"/>
    </row>
    <row r="19792" spans="17:247" x14ac:dyDescent="0.25">
      <c r="Q19792" s="1333"/>
      <c r="R19792" s="1333"/>
      <c r="S19792" s="669"/>
      <c r="T19792" s="669"/>
      <c r="U19792" s="669"/>
      <c r="AG19792" s="873"/>
      <c r="AN19792" s="669"/>
      <c r="IG19792" s="1009"/>
      <c r="IH19792" s="1009"/>
      <c r="II19792" s="1009"/>
      <c r="IJ19792" s="1009"/>
      <c r="IK19792" s="1009"/>
      <c r="IL19792" s="1009"/>
      <c r="IM19792" s="1009"/>
    </row>
    <row r="19793" spans="17:247" x14ac:dyDescent="0.25">
      <c r="Q19793" s="1333"/>
      <c r="R19793" s="1333"/>
      <c r="S19793" s="669"/>
      <c r="T19793" s="669"/>
      <c r="U19793" s="669"/>
      <c r="AG19793" s="873"/>
      <c r="AN19793" s="669"/>
      <c r="IG19793" s="1009"/>
      <c r="IH19793" s="1009"/>
      <c r="II19793" s="1009"/>
      <c r="IJ19793" s="1009"/>
      <c r="IK19793" s="1009"/>
      <c r="IL19793" s="1009"/>
      <c r="IM19793" s="1009"/>
    </row>
    <row r="19794" spans="17:247" x14ac:dyDescent="0.25">
      <c r="Q19794" s="1333"/>
      <c r="R19794" s="1333"/>
      <c r="S19794" s="669"/>
      <c r="T19794" s="669"/>
      <c r="U19794" s="669"/>
      <c r="AG19794" s="873"/>
      <c r="AN19794" s="669"/>
      <c r="IG19794" s="1009"/>
      <c r="IH19794" s="1009"/>
      <c r="II19794" s="1009"/>
      <c r="IJ19794" s="1009"/>
      <c r="IK19794" s="1009"/>
      <c r="IL19794" s="1009"/>
      <c r="IM19794" s="1009"/>
    </row>
    <row r="19795" spans="17:247" x14ac:dyDescent="0.25">
      <c r="Q19795" s="1333"/>
      <c r="R19795" s="1333"/>
      <c r="S19795" s="669"/>
      <c r="T19795" s="669"/>
      <c r="U19795" s="669"/>
      <c r="AG19795" s="873"/>
      <c r="AN19795" s="669"/>
      <c r="IG19795" s="1009"/>
      <c r="IH19795" s="1009"/>
      <c r="II19795" s="1009"/>
      <c r="IJ19795" s="1009"/>
      <c r="IK19795" s="1009"/>
      <c r="IL19795" s="1009"/>
      <c r="IM19795" s="1009"/>
    </row>
    <row r="19796" spans="17:247" x14ac:dyDescent="0.25">
      <c r="Q19796" s="1333"/>
      <c r="R19796" s="1333"/>
      <c r="S19796" s="669"/>
      <c r="T19796" s="669"/>
      <c r="U19796" s="669"/>
      <c r="AG19796" s="873"/>
      <c r="AN19796" s="669"/>
      <c r="IG19796" s="1009"/>
      <c r="IH19796" s="1009"/>
      <c r="II19796" s="1009"/>
      <c r="IJ19796" s="1009"/>
      <c r="IK19796" s="1009"/>
      <c r="IL19796" s="1009"/>
      <c r="IM19796" s="1009"/>
    </row>
    <row r="19797" spans="17:247" x14ac:dyDescent="0.25">
      <c r="Q19797" s="1333"/>
      <c r="R19797" s="1333"/>
      <c r="S19797" s="669"/>
      <c r="T19797" s="669"/>
      <c r="U19797" s="669"/>
      <c r="AG19797" s="873"/>
      <c r="AN19797" s="669"/>
      <c r="IG19797" s="1009"/>
      <c r="IH19797" s="1009"/>
      <c r="II19797" s="1009"/>
      <c r="IJ19797" s="1009"/>
      <c r="IK19797" s="1009"/>
      <c r="IL19797" s="1009"/>
      <c r="IM19797" s="1009"/>
    </row>
    <row r="19798" spans="17:247" x14ac:dyDescent="0.25">
      <c r="Q19798" s="1333"/>
      <c r="R19798" s="1333"/>
      <c r="S19798" s="669"/>
      <c r="T19798" s="669"/>
      <c r="U19798" s="669"/>
      <c r="AG19798" s="873"/>
      <c r="AN19798" s="669"/>
      <c r="IG19798" s="1009"/>
      <c r="IH19798" s="1009"/>
      <c r="II19798" s="1009"/>
      <c r="IJ19798" s="1009"/>
      <c r="IK19798" s="1009"/>
      <c r="IL19798" s="1009"/>
      <c r="IM19798" s="1009"/>
    </row>
    <row r="19799" spans="17:247" x14ac:dyDescent="0.25">
      <c r="Q19799" s="1333"/>
      <c r="R19799" s="1333"/>
      <c r="S19799" s="669"/>
      <c r="T19799" s="669"/>
      <c r="U19799" s="669"/>
      <c r="AG19799" s="873"/>
      <c r="AN19799" s="669"/>
      <c r="IG19799" s="1009"/>
      <c r="IH19799" s="1009"/>
      <c r="II19799" s="1009"/>
      <c r="IJ19799" s="1009"/>
      <c r="IK19799" s="1009"/>
      <c r="IL19799" s="1009"/>
      <c r="IM19799" s="1009"/>
    </row>
    <row r="19800" spans="17:247" x14ac:dyDescent="0.25">
      <c r="Q19800" s="1333"/>
      <c r="R19800" s="1333"/>
      <c r="S19800" s="669"/>
      <c r="T19800" s="669"/>
      <c r="U19800" s="669"/>
      <c r="AG19800" s="873"/>
      <c r="AN19800" s="669"/>
      <c r="IG19800" s="1009"/>
      <c r="IH19800" s="1009"/>
      <c r="II19800" s="1009"/>
      <c r="IJ19800" s="1009"/>
      <c r="IK19800" s="1009"/>
      <c r="IL19800" s="1009"/>
      <c r="IM19800" s="1009"/>
    </row>
    <row r="19801" spans="17:247" x14ac:dyDescent="0.25">
      <c r="Q19801" s="1333"/>
      <c r="R19801" s="1333"/>
      <c r="S19801" s="669"/>
      <c r="T19801" s="669"/>
      <c r="U19801" s="669"/>
      <c r="AG19801" s="873"/>
      <c r="AN19801" s="669"/>
      <c r="IG19801" s="1009"/>
      <c r="IH19801" s="1009"/>
      <c r="II19801" s="1009"/>
      <c r="IJ19801" s="1009"/>
      <c r="IK19801" s="1009"/>
      <c r="IL19801" s="1009"/>
      <c r="IM19801" s="1009"/>
    </row>
    <row r="19802" spans="17:247" x14ac:dyDescent="0.25">
      <c r="Q19802" s="1333"/>
      <c r="R19802" s="1333"/>
      <c r="S19802" s="669"/>
      <c r="T19802" s="669"/>
      <c r="U19802" s="669"/>
      <c r="AG19802" s="873"/>
      <c r="AN19802" s="669"/>
      <c r="IG19802" s="1009"/>
      <c r="IH19802" s="1009"/>
      <c r="II19802" s="1009"/>
      <c r="IJ19802" s="1009"/>
      <c r="IK19802" s="1009"/>
      <c r="IL19802" s="1009"/>
      <c r="IM19802" s="1009"/>
    </row>
    <row r="19803" spans="17:247" x14ac:dyDescent="0.25">
      <c r="Q19803" s="1333"/>
      <c r="R19803" s="1333"/>
      <c r="S19803" s="669"/>
      <c r="T19803" s="669"/>
      <c r="U19803" s="669"/>
      <c r="AG19803" s="873"/>
      <c r="AN19803" s="669"/>
      <c r="IG19803" s="1009"/>
      <c r="IH19803" s="1009"/>
      <c r="II19803" s="1009"/>
      <c r="IJ19803" s="1009"/>
      <c r="IK19803" s="1009"/>
      <c r="IL19803" s="1009"/>
      <c r="IM19803" s="1009"/>
    </row>
    <row r="19804" spans="17:247" x14ac:dyDescent="0.25">
      <c r="Q19804" s="1333"/>
      <c r="R19804" s="1333"/>
      <c r="S19804" s="669"/>
      <c r="T19804" s="669"/>
      <c r="U19804" s="669"/>
      <c r="AG19804" s="873"/>
      <c r="AN19804" s="669"/>
      <c r="IG19804" s="1009"/>
      <c r="IH19804" s="1009"/>
      <c r="II19804" s="1009"/>
      <c r="IJ19804" s="1009"/>
      <c r="IK19804" s="1009"/>
      <c r="IL19804" s="1009"/>
      <c r="IM19804" s="1009"/>
    </row>
    <row r="19805" spans="17:247" x14ac:dyDescent="0.25">
      <c r="Q19805" s="1333"/>
      <c r="R19805" s="1333"/>
      <c r="S19805" s="669"/>
      <c r="T19805" s="669"/>
      <c r="U19805" s="669"/>
      <c r="AG19805" s="873"/>
      <c r="AN19805" s="669"/>
      <c r="IG19805" s="1009"/>
      <c r="IH19805" s="1009"/>
      <c r="II19805" s="1009"/>
      <c r="IJ19805" s="1009"/>
      <c r="IK19805" s="1009"/>
      <c r="IL19805" s="1009"/>
      <c r="IM19805" s="1009"/>
    </row>
    <row r="19806" spans="17:247" x14ac:dyDescent="0.25">
      <c r="Q19806" s="1333"/>
      <c r="R19806" s="1333"/>
      <c r="S19806" s="669"/>
      <c r="T19806" s="669"/>
      <c r="U19806" s="669"/>
      <c r="AG19806" s="873"/>
      <c r="AN19806" s="669"/>
      <c r="IG19806" s="1009"/>
      <c r="IH19806" s="1009"/>
      <c r="II19806" s="1009"/>
      <c r="IJ19806" s="1009"/>
      <c r="IK19806" s="1009"/>
      <c r="IL19806" s="1009"/>
      <c r="IM19806" s="1009"/>
    </row>
    <row r="19807" spans="17:247" x14ac:dyDescent="0.25">
      <c r="Q19807" s="1333"/>
      <c r="R19807" s="1333"/>
      <c r="S19807" s="669"/>
      <c r="T19807" s="669"/>
      <c r="U19807" s="669"/>
      <c r="AG19807" s="873"/>
      <c r="AN19807" s="669"/>
      <c r="IG19807" s="1009"/>
      <c r="IH19807" s="1009"/>
      <c r="II19807" s="1009"/>
      <c r="IJ19807" s="1009"/>
      <c r="IK19807" s="1009"/>
      <c r="IL19807" s="1009"/>
      <c r="IM19807" s="1009"/>
    </row>
    <row r="19808" spans="17:247" x14ac:dyDescent="0.25">
      <c r="Q19808" s="1333"/>
      <c r="R19808" s="1333"/>
      <c r="S19808" s="669"/>
      <c r="T19808" s="669"/>
      <c r="U19808" s="669"/>
      <c r="AG19808" s="873"/>
      <c r="AN19808" s="669"/>
      <c r="IG19808" s="1009"/>
      <c r="IH19808" s="1009"/>
      <c r="II19808" s="1009"/>
      <c r="IJ19808" s="1009"/>
      <c r="IK19808" s="1009"/>
      <c r="IL19808" s="1009"/>
      <c r="IM19808" s="1009"/>
    </row>
    <row r="19809" spans="17:247" x14ac:dyDescent="0.25">
      <c r="Q19809" s="1333"/>
      <c r="R19809" s="1333"/>
      <c r="S19809" s="669"/>
      <c r="T19809" s="669"/>
      <c r="U19809" s="669"/>
      <c r="AG19809" s="873"/>
      <c r="AN19809" s="669"/>
      <c r="IG19809" s="1009"/>
      <c r="IH19809" s="1009"/>
      <c r="II19809" s="1009"/>
      <c r="IJ19809" s="1009"/>
      <c r="IK19809" s="1009"/>
      <c r="IL19809" s="1009"/>
      <c r="IM19809" s="1009"/>
    </row>
    <row r="19810" spans="17:247" x14ac:dyDescent="0.25">
      <c r="Q19810" s="1333"/>
      <c r="R19810" s="1333"/>
      <c r="S19810" s="669"/>
      <c r="T19810" s="669"/>
      <c r="U19810" s="669"/>
      <c r="AG19810" s="873"/>
      <c r="AN19810" s="669"/>
      <c r="IG19810" s="1009"/>
      <c r="IH19810" s="1009"/>
      <c r="II19810" s="1009"/>
      <c r="IJ19810" s="1009"/>
      <c r="IK19810" s="1009"/>
      <c r="IL19810" s="1009"/>
      <c r="IM19810" s="1009"/>
    </row>
    <row r="19811" spans="17:247" x14ac:dyDescent="0.25">
      <c r="Q19811" s="1333"/>
      <c r="R19811" s="1333"/>
      <c r="S19811" s="669"/>
      <c r="T19811" s="669"/>
      <c r="U19811" s="669"/>
      <c r="AG19811" s="873"/>
      <c r="AN19811" s="669"/>
      <c r="IG19811" s="1009"/>
      <c r="IH19811" s="1009"/>
      <c r="II19811" s="1009"/>
      <c r="IJ19811" s="1009"/>
      <c r="IK19811" s="1009"/>
      <c r="IL19811" s="1009"/>
      <c r="IM19811" s="1009"/>
    </row>
    <row r="19812" spans="17:247" x14ac:dyDescent="0.25">
      <c r="Q19812" s="1333"/>
      <c r="R19812" s="1333"/>
      <c r="S19812" s="669"/>
      <c r="T19812" s="669"/>
      <c r="U19812" s="669"/>
      <c r="AG19812" s="873"/>
      <c r="AN19812" s="669"/>
      <c r="IG19812" s="1009"/>
      <c r="IH19812" s="1009"/>
      <c r="II19812" s="1009"/>
      <c r="IJ19812" s="1009"/>
      <c r="IK19812" s="1009"/>
      <c r="IL19812" s="1009"/>
      <c r="IM19812" s="1009"/>
    </row>
    <row r="19813" spans="17:247" x14ac:dyDescent="0.25">
      <c r="Q19813" s="1333"/>
      <c r="R19813" s="1333"/>
      <c r="S19813" s="669"/>
      <c r="T19813" s="669"/>
      <c r="U19813" s="669"/>
      <c r="AG19813" s="873"/>
      <c r="AN19813" s="669"/>
      <c r="IG19813" s="1009"/>
      <c r="IH19813" s="1009"/>
      <c r="II19813" s="1009"/>
      <c r="IJ19813" s="1009"/>
      <c r="IK19813" s="1009"/>
      <c r="IL19813" s="1009"/>
      <c r="IM19813" s="1009"/>
    </row>
    <row r="19814" spans="17:247" x14ac:dyDescent="0.25">
      <c r="Q19814" s="1333"/>
      <c r="R19814" s="1333"/>
      <c r="S19814" s="669"/>
      <c r="T19814" s="669"/>
      <c r="U19814" s="669"/>
      <c r="AG19814" s="873"/>
      <c r="AN19814" s="669"/>
      <c r="IG19814" s="1009"/>
      <c r="IH19814" s="1009"/>
      <c r="II19814" s="1009"/>
      <c r="IJ19814" s="1009"/>
      <c r="IK19814" s="1009"/>
      <c r="IL19814" s="1009"/>
      <c r="IM19814" s="1009"/>
    </row>
    <row r="19815" spans="17:247" x14ac:dyDescent="0.25">
      <c r="Q19815" s="1333"/>
      <c r="R19815" s="1333"/>
      <c r="S19815" s="669"/>
      <c r="T19815" s="669"/>
      <c r="U19815" s="669"/>
      <c r="AG19815" s="873"/>
      <c r="AN19815" s="669"/>
      <c r="IG19815" s="1009"/>
      <c r="IH19815" s="1009"/>
      <c r="II19815" s="1009"/>
      <c r="IJ19815" s="1009"/>
      <c r="IK19815" s="1009"/>
      <c r="IL19815" s="1009"/>
      <c r="IM19815" s="1009"/>
    </row>
    <row r="19816" spans="17:247" x14ac:dyDescent="0.25">
      <c r="Q19816" s="1333"/>
      <c r="R19816" s="1333"/>
      <c r="S19816" s="669"/>
      <c r="T19816" s="669"/>
      <c r="U19816" s="669"/>
      <c r="AG19816" s="873"/>
      <c r="AN19816" s="669"/>
      <c r="IG19816" s="1009"/>
      <c r="IH19816" s="1009"/>
      <c r="II19816" s="1009"/>
      <c r="IJ19816" s="1009"/>
      <c r="IK19816" s="1009"/>
      <c r="IL19816" s="1009"/>
      <c r="IM19816" s="1009"/>
    </row>
    <row r="19817" spans="17:247" x14ac:dyDescent="0.25">
      <c r="Q19817" s="1333"/>
      <c r="R19817" s="1333"/>
      <c r="S19817" s="669"/>
      <c r="T19817" s="669"/>
      <c r="U19817" s="669"/>
      <c r="AG19817" s="873"/>
      <c r="AN19817" s="669"/>
      <c r="IG19817" s="1009"/>
      <c r="IH19817" s="1009"/>
      <c r="II19817" s="1009"/>
      <c r="IJ19817" s="1009"/>
      <c r="IK19817" s="1009"/>
      <c r="IL19817" s="1009"/>
      <c r="IM19817" s="1009"/>
    </row>
    <row r="19818" spans="17:247" x14ac:dyDescent="0.25">
      <c r="Q19818" s="1333"/>
      <c r="R19818" s="1333"/>
      <c r="S19818" s="669"/>
      <c r="T19818" s="669"/>
      <c r="U19818" s="669"/>
      <c r="AG19818" s="873"/>
      <c r="AN19818" s="669"/>
      <c r="IG19818" s="1009"/>
      <c r="IH19818" s="1009"/>
      <c r="II19818" s="1009"/>
      <c r="IJ19818" s="1009"/>
      <c r="IK19818" s="1009"/>
      <c r="IL19818" s="1009"/>
      <c r="IM19818" s="1009"/>
    </row>
    <row r="19819" spans="17:247" x14ac:dyDescent="0.25">
      <c r="Q19819" s="1333"/>
      <c r="R19819" s="1333"/>
      <c r="S19819" s="669"/>
      <c r="T19819" s="669"/>
      <c r="U19819" s="669"/>
      <c r="AG19819" s="873"/>
      <c r="AN19819" s="669"/>
      <c r="IG19819" s="1009"/>
      <c r="IH19819" s="1009"/>
      <c r="II19819" s="1009"/>
      <c r="IJ19819" s="1009"/>
      <c r="IK19819" s="1009"/>
      <c r="IL19819" s="1009"/>
      <c r="IM19819" s="1009"/>
    </row>
    <row r="19820" spans="17:247" x14ac:dyDescent="0.25">
      <c r="Q19820" s="1333"/>
      <c r="R19820" s="1333"/>
      <c r="S19820" s="669"/>
      <c r="T19820" s="669"/>
      <c r="U19820" s="669"/>
      <c r="AG19820" s="873"/>
      <c r="AN19820" s="669"/>
      <c r="IG19820" s="1009"/>
      <c r="IH19820" s="1009"/>
      <c r="II19820" s="1009"/>
      <c r="IJ19820" s="1009"/>
      <c r="IK19820" s="1009"/>
      <c r="IL19820" s="1009"/>
      <c r="IM19820" s="1009"/>
    </row>
    <row r="19821" spans="17:247" x14ac:dyDescent="0.25">
      <c r="Q19821" s="1333"/>
      <c r="R19821" s="1333"/>
      <c r="S19821" s="669"/>
      <c r="T19821" s="669"/>
      <c r="U19821" s="669"/>
      <c r="AG19821" s="873"/>
      <c r="AN19821" s="669"/>
      <c r="IG19821" s="1009"/>
      <c r="IH19821" s="1009"/>
      <c r="II19821" s="1009"/>
      <c r="IJ19821" s="1009"/>
      <c r="IK19821" s="1009"/>
      <c r="IL19821" s="1009"/>
      <c r="IM19821" s="1009"/>
    </row>
    <row r="19822" spans="17:247" x14ac:dyDescent="0.25">
      <c r="Q19822" s="1333"/>
      <c r="R19822" s="1333"/>
      <c r="S19822" s="669"/>
      <c r="T19822" s="669"/>
      <c r="U19822" s="669"/>
      <c r="AG19822" s="873"/>
      <c r="AN19822" s="669"/>
      <c r="IG19822" s="1009"/>
      <c r="IH19822" s="1009"/>
      <c r="II19822" s="1009"/>
      <c r="IJ19822" s="1009"/>
      <c r="IK19822" s="1009"/>
      <c r="IL19822" s="1009"/>
      <c r="IM19822" s="1009"/>
    </row>
    <row r="19823" spans="17:247" x14ac:dyDescent="0.25">
      <c r="Q19823" s="1333"/>
      <c r="R19823" s="1333"/>
      <c r="S19823" s="669"/>
      <c r="T19823" s="669"/>
      <c r="U19823" s="669"/>
      <c r="AG19823" s="873"/>
      <c r="AN19823" s="669"/>
      <c r="IG19823" s="1009"/>
      <c r="IH19823" s="1009"/>
      <c r="II19823" s="1009"/>
      <c r="IJ19823" s="1009"/>
      <c r="IK19823" s="1009"/>
      <c r="IL19823" s="1009"/>
      <c r="IM19823" s="1009"/>
    </row>
    <row r="19824" spans="17:247" x14ac:dyDescent="0.25">
      <c r="Q19824" s="1333"/>
      <c r="R19824" s="1333"/>
      <c r="S19824" s="669"/>
      <c r="T19824" s="669"/>
      <c r="U19824" s="669"/>
      <c r="AG19824" s="873"/>
      <c r="AN19824" s="669"/>
      <c r="IG19824" s="1009"/>
      <c r="IH19824" s="1009"/>
      <c r="II19824" s="1009"/>
      <c r="IJ19824" s="1009"/>
      <c r="IK19824" s="1009"/>
      <c r="IL19824" s="1009"/>
      <c r="IM19824" s="1009"/>
    </row>
    <row r="19825" spans="17:247" x14ac:dyDescent="0.25">
      <c r="Q19825" s="1333"/>
      <c r="R19825" s="1333"/>
      <c r="S19825" s="669"/>
      <c r="T19825" s="669"/>
      <c r="U19825" s="669"/>
      <c r="AG19825" s="873"/>
      <c r="AN19825" s="669"/>
      <c r="IG19825" s="1009"/>
      <c r="IH19825" s="1009"/>
      <c r="II19825" s="1009"/>
      <c r="IJ19825" s="1009"/>
      <c r="IK19825" s="1009"/>
      <c r="IL19825" s="1009"/>
      <c r="IM19825" s="1009"/>
    </row>
    <row r="19826" spans="17:247" x14ac:dyDescent="0.25">
      <c r="Q19826" s="1333"/>
      <c r="R19826" s="1333"/>
      <c r="S19826" s="669"/>
      <c r="T19826" s="669"/>
      <c r="U19826" s="669"/>
      <c r="AG19826" s="873"/>
      <c r="AN19826" s="669"/>
      <c r="IG19826" s="1009"/>
      <c r="IH19826" s="1009"/>
      <c r="II19826" s="1009"/>
      <c r="IJ19826" s="1009"/>
      <c r="IK19826" s="1009"/>
      <c r="IL19826" s="1009"/>
      <c r="IM19826" s="1009"/>
    </row>
    <row r="19827" spans="17:247" x14ac:dyDescent="0.25">
      <c r="Q19827" s="1333"/>
      <c r="R19827" s="1333"/>
      <c r="S19827" s="669"/>
      <c r="T19827" s="669"/>
      <c r="U19827" s="669"/>
      <c r="AG19827" s="873"/>
      <c r="AN19827" s="669"/>
      <c r="IG19827" s="1009"/>
      <c r="IH19827" s="1009"/>
      <c r="II19827" s="1009"/>
      <c r="IJ19827" s="1009"/>
      <c r="IK19827" s="1009"/>
      <c r="IL19827" s="1009"/>
      <c r="IM19827" s="1009"/>
    </row>
    <row r="19828" spans="17:247" x14ac:dyDescent="0.25">
      <c r="Q19828" s="1333"/>
      <c r="R19828" s="1333"/>
      <c r="S19828" s="669"/>
      <c r="T19828" s="669"/>
      <c r="U19828" s="669"/>
      <c r="AG19828" s="873"/>
      <c r="AN19828" s="669"/>
      <c r="IG19828" s="1009"/>
      <c r="IH19828" s="1009"/>
      <c r="II19828" s="1009"/>
      <c r="IJ19828" s="1009"/>
      <c r="IK19828" s="1009"/>
      <c r="IL19828" s="1009"/>
      <c r="IM19828" s="1009"/>
    </row>
    <row r="19829" spans="17:247" x14ac:dyDescent="0.25">
      <c r="Q19829" s="1333"/>
      <c r="R19829" s="1333"/>
      <c r="S19829" s="669"/>
      <c r="T19829" s="669"/>
      <c r="U19829" s="669"/>
      <c r="AG19829" s="873"/>
      <c r="AN19829" s="669"/>
      <c r="IG19829" s="1009"/>
      <c r="IH19829" s="1009"/>
      <c r="II19829" s="1009"/>
      <c r="IJ19829" s="1009"/>
      <c r="IK19829" s="1009"/>
      <c r="IL19829" s="1009"/>
      <c r="IM19829" s="1009"/>
    </row>
    <row r="19830" spans="17:247" x14ac:dyDescent="0.25">
      <c r="Q19830" s="1333"/>
      <c r="R19830" s="1333"/>
      <c r="S19830" s="669"/>
      <c r="T19830" s="669"/>
      <c r="U19830" s="669"/>
      <c r="AG19830" s="873"/>
      <c r="AN19830" s="669"/>
      <c r="IG19830" s="1009"/>
      <c r="IH19830" s="1009"/>
      <c r="II19830" s="1009"/>
      <c r="IJ19830" s="1009"/>
      <c r="IK19830" s="1009"/>
      <c r="IL19830" s="1009"/>
      <c r="IM19830" s="1009"/>
    </row>
    <row r="19831" spans="17:247" x14ac:dyDescent="0.25">
      <c r="Q19831" s="1333"/>
      <c r="R19831" s="1333"/>
      <c r="S19831" s="669"/>
      <c r="T19831" s="669"/>
      <c r="U19831" s="669"/>
      <c r="AG19831" s="873"/>
      <c r="AN19831" s="669"/>
      <c r="IG19831" s="1009"/>
      <c r="IH19831" s="1009"/>
      <c r="II19831" s="1009"/>
      <c r="IJ19831" s="1009"/>
      <c r="IK19831" s="1009"/>
      <c r="IL19831" s="1009"/>
      <c r="IM19831" s="1009"/>
    </row>
    <row r="19832" spans="17:247" x14ac:dyDescent="0.25">
      <c r="Q19832" s="1333"/>
      <c r="R19832" s="1333"/>
      <c r="S19832" s="669"/>
      <c r="T19832" s="669"/>
      <c r="U19832" s="669"/>
      <c r="AG19832" s="873"/>
      <c r="AN19832" s="669"/>
      <c r="IG19832" s="1009"/>
      <c r="IH19832" s="1009"/>
      <c r="II19832" s="1009"/>
      <c r="IJ19832" s="1009"/>
      <c r="IK19832" s="1009"/>
      <c r="IL19832" s="1009"/>
      <c r="IM19832" s="1009"/>
    </row>
    <row r="19833" spans="17:247" x14ac:dyDescent="0.25">
      <c r="Q19833" s="1333"/>
      <c r="R19833" s="1333"/>
      <c r="S19833" s="669"/>
      <c r="T19833" s="669"/>
      <c r="U19833" s="669"/>
      <c r="AG19833" s="873"/>
      <c r="AN19833" s="669"/>
      <c r="IG19833" s="1009"/>
      <c r="IH19833" s="1009"/>
      <c r="II19833" s="1009"/>
      <c r="IJ19833" s="1009"/>
      <c r="IK19833" s="1009"/>
      <c r="IL19833" s="1009"/>
      <c r="IM19833" s="1009"/>
    </row>
    <row r="19834" spans="17:247" x14ac:dyDescent="0.25">
      <c r="Q19834" s="1333"/>
      <c r="R19834" s="1333"/>
      <c r="S19834" s="669"/>
      <c r="T19834" s="669"/>
      <c r="U19834" s="669"/>
      <c r="AG19834" s="873"/>
      <c r="AN19834" s="669"/>
      <c r="IG19834" s="1009"/>
      <c r="IH19834" s="1009"/>
      <c r="II19834" s="1009"/>
      <c r="IJ19834" s="1009"/>
      <c r="IK19834" s="1009"/>
      <c r="IL19834" s="1009"/>
      <c r="IM19834" s="1009"/>
    </row>
    <row r="19835" spans="17:247" x14ac:dyDescent="0.25">
      <c r="Q19835" s="1333"/>
      <c r="R19835" s="1333"/>
      <c r="S19835" s="669"/>
      <c r="T19835" s="669"/>
      <c r="U19835" s="669"/>
      <c r="AG19835" s="873"/>
      <c r="AN19835" s="669"/>
      <c r="IG19835" s="1009"/>
      <c r="IH19835" s="1009"/>
      <c r="II19835" s="1009"/>
      <c r="IJ19835" s="1009"/>
      <c r="IK19835" s="1009"/>
      <c r="IL19835" s="1009"/>
      <c r="IM19835" s="1009"/>
    </row>
    <row r="19836" spans="17:247" x14ac:dyDescent="0.25">
      <c r="Q19836" s="1333"/>
      <c r="R19836" s="1333"/>
      <c r="S19836" s="669"/>
      <c r="T19836" s="669"/>
      <c r="U19836" s="669"/>
      <c r="AG19836" s="873"/>
      <c r="AN19836" s="669"/>
      <c r="IG19836" s="1009"/>
      <c r="IH19836" s="1009"/>
      <c r="II19836" s="1009"/>
      <c r="IJ19836" s="1009"/>
      <c r="IK19836" s="1009"/>
      <c r="IL19836" s="1009"/>
      <c r="IM19836" s="1009"/>
    </row>
    <row r="19837" spans="17:247" x14ac:dyDescent="0.25">
      <c r="Q19837" s="1333"/>
      <c r="R19837" s="1333"/>
      <c r="S19837" s="669"/>
      <c r="T19837" s="669"/>
      <c r="U19837" s="669"/>
      <c r="AG19837" s="873"/>
      <c r="AN19837" s="669"/>
      <c r="IG19837" s="1009"/>
      <c r="IH19837" s="1009"/>
      <c r="II19837" s="1009"/>
      <c r="IJ19837" s="1009"/>
      <c r="IK19837" s="1009"/>
      <c r="IL19837" s="1009"/>
      <c r="IM19837" s="1009"/>
    </row>
    <row r="19838" spans="17:247" x14ac:dyDescent="0.25">
      <c r="Q19838" s="1333"/>
      <c r="R19838" s="1333"/>
      <c r="S19838" s="669"/>
      <c r="T19838" s="669"/>
      <c r="U19838" s="669"/>
      <c r="AG19838" s="873"/>
      <c r="AN19838" s="669"/>
      <c r="IG19838" s="1009"/>
      <c r="IH19838" s="1009"/>
      <c r="II19838" s="1009"/>
      <c r="IJ19838" s="1009"/>
      <c r="IK19838" s="1009"/>
      <c r="IL19838" s="1009"/>
      <c r="IM19838" s="1009"/>
    </row>
    <row r="19839" spans="17:247" x14ac:dyDescent="0.25">
      <c r="Q19839" s="1333"/>
      <c r="R19839" s="1333"/>
      <c r="S19839" s="669"/>
      <c r="T19839" s="669"/>
      <c r="U19839" s="669"/>
      <c r="AG19839" s="873"/>
      <c r="AN19839" s="669"/>
      <c r="IG19839" s="1009"/>
      <c r="IH19839" s="1009"/>
      <c r="II19839" s="1009"/>
      <c r="IJ19839" s="1009"/>
      <c r="IK19839" s="1009"/>
      <c r="IL19839" s="1009"/>
      <c r="IM19839" s="1009"/>
    </row>
    <row r="19840" spans="17:247" x14ac:dyDescent="0.25">
      <c r="Q19840" s="1333"/>
      <c r="R19840" s="1333"/>
      <c r="S19840" s="669"/>
      <c r="T19840" s="669"/>
      <c r="U19840" s="669"/>
      <c r="AG19840" s="873"/>
      <c r="AN19840" s="669"/>
      <c r="IG19840" s="1009"/>
      <c r="IH19840" s="1009"/>
      <c r="II19840" s="1009"/>
      <c r="IJ19840" s="1009"/>
      <c r="IK19840" s="1009"/>
      <c r="IL19840" s="1009"/>
      <c r="IM19840" s="1009"/>
    </row>
    <row r="19841" spans="17:247" x14ac:dyDescent="0.25">
      <c r="Q19841" s="1333"/>
      <c r="R19841" s="1333"/>
      <c r="S19841" s="669"/>
      <c r="T19841" s="669"/>
      <c r="U19841" s="669"/>
      <c r="AG19841" s="873"/>
      <c r="AN19841" s="669"/>
      <c r="IG19841" s="1009"/>
      <c r="IH19841" s="1009"/>
      <c r="II19841" s="1009"/>
      <c r="IJ19841" s="1009"/>
      <c r="IK19841" s="1009"/>
      <c r="IL19841" s="1009"/>
      <c r="IM19841" s="1009"/>
    </row>
    <row r="19842" spans="17:247" x14ac:dyDescent="0.25">
      <c r="Q19842" s="1333"/>
      <c r="R19842" s="1333"/>
      <c r="S19842" s="669"/>
      <c r="T19842" s="669"/>
      <c r="U19842" s="669"/>
      <c r="AG19842" s="873"/>
      <c r="AN19842" s="669"/>
      <c r="IG19842" s="1009"/>
      <c r="IH19842" s="1009"/>
      <c r="II19842" s="1009"/>
      <c r="IJ19842" s="1009"/>
      <c r="IK19842" s="1009"/>
      <c r="IL19842" s="1009"/>
      <c r="IM19842" s="1009"/>
    </row>
    <row r="19843" spans="17:247" x14ac:dyDescent="0.25">
      <c r="Q19843" s="1333"/>
      <c r="R19843" s="1333"/>
      <c r="S19843" s="669"/>
      <c r="T19843" s="669"/>
      <c r="U19843" s="669"/>
      <c r="AG19843" s="873"/>
      <c r="AN19843" s="669"/>
      <c r="IG19843" s="1009"/>
      <c r="IH19843" s="1009"/>
      <c r="II19843" s="1009"/>
      <c r="IJ19843" s="1009"/>
      <c r="IK19843" s="1009"/>
      <c r="IL19843" s="1009"/>
      <c r="IM19843" s="1009"/>
    </row>
    <row r="19844" spans="17:247" x14ac:dyDescent="0.25">
      <c r="Q19844" s="1333"/>
      <c r="R19844" s="1333"/>
      <c r="S19844" s="669"/>
      <c r="T19844" s="669"/>
      <c r="U19844" s="669"/>
      <c r="AG19844" s="873"/>
      <c r="AN19844" s="669"/>
      <c r="IG19844" s="1009"/>
      <c r="IH19844" s="1009"/>
      <c r="II19844" s="1009"/>
      <c r="IJ19844" s="1009"/>
      <c r="IK19844" s="1009"/>
      <c r="IL19844" s="1009"/>
      <c r="IM19844" s="1009"/>
    </row>
    <row r="19845" spans="17:247" x14ac:dyDescent="0.25">
      <c r="Q19845" s="1333"/>
      <c r="R19845" s="1333"/>
      <c r="S19845" s="669"/>
      <c r="T19845" s="669"/>
      <c r="U19845" s="669"/>
      <c r="AG19845" s="873"/>
      <c r="AN19845" s="669"/>
      <c r="IG19845" s="1009"/>
      <c r="IH19845" s="1009"/>
      <c r="II19845" s="1009"/>
      <c r="IJ19845" s="1009"/>
      <c r="IK19845" s="1009"/>
      <c r="IL19845" s="1009"/>
      <c r="IM19845" s="1009"/>
    </row>
    <row r="19846" spans="17:247" x14ac:dyDescent="0.25">
      <c r="Q19846" s="1333"/>
      <c r="R19846" s="1333"/>
      <c r="S19846" s="669"/>
      <c r="T19846" s="669"/>
      <c r="U19846" s="669"/>
      <c r="AG19846" s="873"/>
      <c r="AN19846" s="669"/>
      <c r="IG19846" s="1009"/>
      <c r="IH19846" s="1009"/>
      <c r="II19846" s="1009"/>
      <c r="IJ19846" s="1009"/>
      <c r="IK19846" s="1009"/>
      <c r="IL19846" s="1009"/>
      <c r="IM19846" s="1009"/>
    </row>
    <row r="19847" spans="17:247" x14ac:dyDescent="0.25">
      <c r="Q19847" s="1333"/>
      <c r="R19847" s="1333"/>
      <c r="S19847" s="669"/>
      <c r="T19847" s="669"/>
      <c r="U19847" s="669"/>
      <c r="AG19847" s="873"/>
      <c r="AN19847" s="669"/>
      <c r="IG19847" s="1009"/>
      <c r="IH19847" s="1009"/>
      <c r="II19847" s="1009"/>
      <c r="IJ19847" s="1009"/>
      <c r="IK19847" s="1009"/>
      <c r="IL19847" s="1009"/>
      <c r="IM19847" s="1009"/>
    </row>
    <row r="19848" spans="17:247" x14ac:dyDescent="0.25">
      <c r="Q19848" s="1333"/>
      <c r="R19848" s="1333"/>
      <c r="S19848" s="669"/>
      <c r="T19848" s="669"/>
      <c r="U19848" s="669"/>
      <c r="AG19848" s="873"/>
      <c r="AN19848" s="669"/>
      <c r="IG19848" s="1009"/>
      <c r="IH19848" s="1009"/>
      <c r="II19848" s="1009"/>
      <c r="IJ19848" s="1009"/>
      <c r="IK19848" s="1009"/>
      <c r="IL19848" s="1009"/>
      <c r="IM19848" s="1009"/>
    </row>
    <row r="19849" spans="17:247" x14ac:dyDescent="0.25">
      <c r="Q19849" s="1333"/>
      <c r="R19849" s="1333"/>
      <c r="S19849" s="669"/>
      <c r="T19849" s="669"/>
      <c r="U19849" s="669"/>
      <c r="AG19849" s="873"/>
      <c r="AN19849" s="669"/>
      <c r="IG19849" s="1009"/>
      <c r="IH19849" s="1009"/>
      <c r="II19849" s="1009"/>
      <c r="IJ19849" s="1009"/>
      <c r="IK19849" s="1009"/>
      <c r="IL19849" s="1009"/>
      <c r="IM19849" s="1009"/>
    </row>
    <row r="19850" spans="17:247" x14ac:dyDescent="0.25">
      <c r="Q19850" s="1333"/>
      <c r="R19850" s="1333"/>
      <c r="S19850" s="669"/>
      <c r="T19850" s="669"/>
      <c r="U19850" s="669"/>
      <c r="AG19850" s="873"/>
      <c r="AN19850" s="669"/>
      <c r="IG19850" s="1009"/>
      <c r="IH19850" s="1009"/>
      <c r="II19850" s="1009"/>
      <c r="IJ19850" s="1009"/>
      <c r="IK19850" s="1009"/>
      <c r="IL19850" s="1009"/>
      <c r="IM19850" s="1009"/>
    </row>
    <row r="19851" spans="17:247" x14ac:dyDescent="0.25">
      <c r="Q19851" s="1333"/>
      <c r="R19851" s="1333"/>
      <c r="S19851" s="669"/>
      <c r="T19851" s="669"/>
      <c r="U19851" s="669"/>
      <c r="AG19851" s="873"/>
      <c r="AN19851" s="669"/>
      <c r="IG19851" s="1009"/>
      <c r="IH19851" s="1009"/>
      <c r="II19851" s="1009"/>
      <c r="IJ19851" s="1009"/>
      <c r="IK19851" s="1009"/>
      <c r="IL19851" s="1009"/>
      <c r="IM19851" s="1009"/>
    </row>
    <row r="19852" spans="17:247" x14ac:dyDescent="0.25">
      <c r="Q19852" s="1333"/>
      <c r="R19852" s="1333"/>
      <c r="S19852" s="669"/>
      <c r="T19852" s="669"/>
      <c r="U19852" s="669"/>
      <c r="AG19852" s="873"/>
      <c r="AN19852" s="669"/>
      <c r="IG19852" s="1009"/>
      <c r="IH19852" s="1009"/>
      <c r="II19852" s="1009"/>
      <c r="IJ19852" s="1009"/>
      <c r="IK19852" s="1009"/>
      <c r="IL19852" s="1009"/>
      <c r="IM19852" s="1009"/>
    </row>
    <row r="19853" spans="17:247" x14ac:dyDescent="0.25">
      <c r="Q19853" s="1333"/>
      <c r="R19853" s="1333"/>
      <c r="S19853" s="669"/>
      <c r="T19853" s="669"/>
      <c r="U19853" s="669"/>
      <c r="AG19853" s="873"/>
      <c r="AN19853" s="669"/>
      <c r="IG19853" s="1009"/>
      <c r="IH19853" s="1009"/>
      <c r="II19853" s="1009"/>
      <c r="IJ19853" s="1009"/>
      <c r="IK19853" s="1009"/>
      <c r="IL19853" s="1009"/>
      <c r="IM19853" s="1009"/>
    </row>
    <row r="19854" spans="17:247" x14ac:dyDescent="0.25">
      <c r="Q19854" s="1333"/>
      <c r="R19854" s="1333"/>
      <c r="S19854" s="669"/>
      <c r="T19854" s="669"/>
      <c r="U19854" s="669"/>
      <c r="AG19854" s="873"/>
      <c r="AN19854" s="669"/>
      <c r="IG19854" s="1009"/>
      <c r="IH19854" s="1009"/>
      <c r="II19854" s="1009"/>
      <c r="IJ19854" s="1009"/>
      <c r="IK19854" s="1009"/>
      <c r="IL19854" s="1009"/>
      <c r="IM19854" s="1009"/>
    </row>
    <row r="19855" spans="17:247" x14ac:dyDescent="0.25">
      <c r="Q19855" s="1333"/>
      <c r="R19855" s="1333"/>
      <c r="S19855" s="669"/>
      <c r="T19855" s="669"/>
      <c r="U19855" s="669"/>
      <c r="AG19855" s="873"/>
      <c r="AN19855" s="669"/>
      <c r="IG19855" s="1009"/>
      <c r="IH19855" s="1009"/>
      <c r="II19855" s="1009"/>
      <c r="IJ19855" s="1009"/>
      <c r="IK19855" s="1009"/>
      <c r="IL19855" s="1009"/>
      <c r="IM19855" s="1009"/>
    </row>
    <row r="19856" spans="17:247" x14ac:dyDescent="0.25">
      <c r="Q19856" s="1333"/>
      <c r="R19856" s="1333"/>
      <c r="S19856" s="669"/>
      <c r="T19856" s="669"/>
      <c r="U19856" s="669"/>
      <c r="AG19856" s="873"/>
      <c r="AN19856" s="669"/>
      <c r="IG19856" s="1009"/>
      <c r="IH19856" s="1009"/>
      <c r="II19856" s="1009"/>
      <c r="IJ19856" s="1009"/>
      <c r="IK19856" s="1009"/>
      <c r="IL19856" s="1009"/>
      <c r="IM19856" s="1009"/>
    </row>
    <row r="19857" spans="17:247" x14ac:dyDescent="0.25">
      <c r="Q19857" s="1333"/>
      <c r="R19857" s="1333"/>
      <c r="S19857" s="669"/>
      <c r="T19857" s="669"/>
      <c r="U19857" s="669"/>
      <c r="AG19857" s="873"/>
      <c r="AN19857" s="669"/>
      <c r="IG19857" s="1009"/>
      <c r="IH19857" s="1009"/>
      <c r="II19857" s="1009"/>
      <c r="IJ19857" s="1009"/>
      <c r="IK19857" s="1009"/>
      <c r="IL19857" s="1009"/>
      <c r="IM19857" s="1009"/>
    </row>
    <row r="19858" spans="17:247" x14ac:dyDescent="0.25">
      <c r="Q19858" s="1333"/>
      <c r="R19858" s="1333"/>
      <c r="S19858" s="669"/>
      <c r="T19858" s="669"/>
      <c r="U19858" s="669"/>
      <c r="AG19858" s="873"/>
      <c r="AN19858" s="669"/>
      <c r="IG19858" s="1009"/>
      <c r="IH19858" s="1009"/>
      <c r="II19858" s="1009"/>
      <c r="IJ19858" s="1009"/>
      <c r="IK19858" s="1009"/>
      <c r="IL19858" s="1009"/>
      <c r="IM19858" s="1009"/>
    </row>
    <row r="19859" spans="17:247" x14ac:dyDescent="0.25">
      <c r="Q19859" s="1333"/>
      <c r="R19859" s="1333"/>
      <c r="S19859" s="669"/>
      <c r="T19859" s="669"/>
      <c r="U19859" s="669"/>
      <c r="AG19859" s="873"/>
      <c r="AN19859" s="669"/>
      <c r="IG19859" s="1009"/>
      <c r="IH19859" s="1009"/>
      <c r="II19859" s="1009"/>
      <c r="IJ19859" s="1009"/>
      <c r="IK19859" s="1009"/>
      <c r="IL19859" s="1009"/>
      <c r="IM19859" s="1009"/>
    </row>
    <row r="19860" spans="17:247" x14ac:dyDescent="0.25">
      <c r="Q19860" s="1333"/>
      <c r="R19860" s="1333"/>
      <c r="S19860" s="669"/>
      <c r="T19860" s="669"/>
      <c r="U19860" s="669"/>
      <c r="AG19860" s="873"/>
      <c r="AN19860" s="669"/>
      <c r="IG19860" s="1009"/>
      <c r="IH19860" s="1009"/>
      <c r="II19860" s="1009"/>
      <c r="IJ19860" s="1009"/>
      <c r="IK19860" s="1009"/>
      <c r="IL19860" s="1009"/>
      <c r="IM19860" s="1009"/>
    </row>
    <row r="19861" spans="17:247" x14ac:dyDescent="0.25">
      <c r="Q19861" s="1333"/>
      <c r="R19861" s="1333"/>
      <c r="S19861" s="669"/>
      <c r="T19861" s="669"/>
      <c r="U19861" s="669"/>
      <c r="AG19861" s="873"/>
      <c r="AN19861" s="669"/>
      <c r="IG19861" s="1009"/>
      <c r="IH19861" s="1009"/>
      <c r="II19861" s="1009"/>
      <c r="IJ19861" s="1009"/>
      <c r="IK19861" s="1009"/>
      <c r="IL19861" s="1009"/>
      <c r="IM19861" s="1009"/>
    </row>
    <row r="19862" spans="17:247" x14ac:dyDescent="0.25">
      <c r="Q19862" s="1333"/>
      <c r="R19862" s="1333"/>
      <c r="S19862" s="669"/>
      <c r="T19862" s="669"/>
      <c r="U19862" s="669"/>
      <c r="AG19862" s="873"/>
      <c r="AN19862" s="669"/>
      <c r="IG19862" s="1009"/>
      <c r="IH19862" s="1009"/>
      <c r="II19862" s="1009"/>
      <c r="IJ19862" s="1009"/>
      <c r="IK19862" s="1009"/>
      <c r="IL19862" s="1009"/>
      <c r="IM19862" s="1009"/>
    </row>
    <row r="19863" spans="17:247" x14ac:dyDescent="0.25">
      <c r="Q19863" s="1333"/>
      <c r="R19863" s="1333"/>
      <c r="S19863" s="669"/>
      <c r="T19863" s="669"/>
      <c r="U19863" s="669"/>
      <c r="AG19863" s="873"/>
      <c r="AN19863" s="669"/>
      <c r="IG19863" s="1009"/>
      <c r="IH19863" s="1009"/>
      <c r="II19863" s="1009"/>
      <c r="IJ19863" s="1009"/>
      <c r="IK19863" s="1009"/>
      <c r="IL19863" s="1009"/>
      <c r="IM19863" s="1009"/>
    </row>
    <row r="19864" spans="17:247" x14ac:dyDescent="0.25">
      <c r="Q19864" s="1333"/>
      <c r="R19864" s="1333"/>
      <c r="S19864" s="669"/>
      <c r="T19864" s="669"/>
      <c r="U19864" s="669"/>
      <c r="AG19864" s="873"/>
      <c r="AN19864" s="669"/>
      <c r="IG19864" s="1009"/>
      <c r="IH19864" s="1009"/>
      <c r="II19864" s="1009"/>
      <c r="IJ19864" s="1009"/>
      <c r="IK19864" s="1009"/>
      <c r="IL19864" s="1009"/>
      <c r="IM19864" s="1009"/>
    </row>
    <row r="19865" spans="17:247" x14ac:dyDescent="0.25">
      <c r="Q19865" s="1333"/>
      <c r="R19865" s="1333"/>
      <c r="S19865" s="669"/>
      <c r="T19865" s="669"/>
      <c r="U19865" s="669"/>
      <c r="AG19865" s="873"/>
      <c r="AN19865" s="669"/>
      <c r="IG19865" s="1009"/>
      <c r="IH19865" s="1009"/>
      <c r="II19865" s="1009"/>
      <c r="IJ19865" s="1009"/>
      <c r="IK19865" s="1009"/>
      <c r="IL19865" s="1009"/>
      <c r="IM19865" s="1009"/>
    </row>
    <row r="19866" spans="17:247" x14ac:dyDescent="0.25">
      <c r="Q19866" s="1333"/>
      <c r="R19866" s="1333"/>
      <c r="S19866" s="669"/>
      <c r="T19866" s="669"/>
      <c r="U19866" s="669"/>
      <c r="AG19866" s="873"/>
      <c r="AN19866" s="669"/>
      <c r="IG19866" s="1009"/>
      <c r="IH19866" s="1009"/>
      <c r="II19866" s="1009"/>
      <c r="IJ19866" s="1009"/>
      <c r="IK19866" s="1009"/>
      <c r="IL19866" s="1009"/>
      <c r="IM19866" s="1009"/>
    </row>
    <row r="19867" spans="17:247" x14ac:dyDescent="0.25">
      <c r="Q19867" s="1333"/>
      <c r="R19867" s="1333"/>
      <c r="S19867" s="669"/>
      <c r="T19867" s="669"/>
      <c r="U19867" s="669"/>
      <c r="AG19867" s="873"/>
      <c r="AN19867" s="669"/>
      <c r="IG19867" s="1009"/>
      <c r="IH19867" s="1009"/>
      <c r="II19867" s="1009"/>
      <c r="IJ19867" s="1009"/>
      <c r="IK19867" s="1009"/>
      <c r="IL19867" s="1009"/>
      <c r="IM19867" s="1009"/>
    </row>
    <row r="19868" spans="17:247" x14ac:dyDescent="0.25">
      <c r="Q19868" s="1333"/>
      <c r="R19868" s="1333"/>
      <c r="S19868" s="669"/>
      <c r="T19868" s="669"/>
      <c r="U19868" s="669"/>
      <c r="AG19868" s="873"/>
      <c r="AN19868" s="669"/>
      <c r="IG19868" s="1009"/>
      <c r="IH19868" s="1009"/>
      <c r="II19868" s="1009"/>
      <c r="IJ19868" s="1009"/>
      <c r="IK19868" s="1009"/>
      <c r="IL19868" s="1009"/>
      <c r="IM19868" s="1009"/>
    </row>
    <row r="19869" spans="17:247" x14ac:dyDescent="0.25">
      <c r="Q19869" s="1333"/>
      <c r="R19869" s="1333"/>
      <c r="S19869" s="669"/>
      <c r="T19869" s="669"/>
      <c r="U19869" s="669"/>
      <c r="AG19869" s="873"/>
      <c r="AN19869" s="669"/>
      <c r="IG19869" s="1009"/>
      <c r="IH19869" s="1009"/>
      <c r="II19869" s="1009"/>
      <c r="IJ19869" s="1009"/>
      <c r="IK19869" s="1009"/>
      <c r="IL19869" s="1009"/>
      <c r="IM19869" s="1009"/>
    </row>
    <row r="19870" spans="17:247" x14ac:dyDescent="0.25">
      <c r="Q19870" s="1333"/>
      <c r="R19870" s="1333"/>
      <c r="S19870" s="669"/>
      <c r="T19870" s="669"/>
      <c r="U19870" s="669"/>
      <c r="AG19870" s="873"/>
      <c r="AN19870" s="669"/>
      <c r="IG19870" s="1009"/>
      <c r="IH19870" s="1009"/>
      <c r="II19870" s="1009"/>
      <c r="IJ19870" s="1009"/>
      <c r="IK19870" s="1009"/>
      <c r="IL19870" s="1009"/>
      <c r="IM19870" s="1009"/>
    </row>
    <row r="19871" spans="17:247" x14ac:dyDescent="0.25">
      <c r="Q19871" s="1333"/>
      <c r="R19871" s="1333"/>
      <c r="S19871" s="669"/>
      <c r="T19871" s="669"/>
      <c r="U19871" s="669"/>
      <c r="AG19871" s="873"/>
      <c r="AN19871" s="669"/>
      <c r="IG19871" s="1009"/>
      <c r="IH19871" s="1009"/>
      <c r="II19871" s="1009"/>
      <c r="IJ19871" s="1009"/>
      <c r="IK19871" s="1009"/>
      <c r="IL19871" s="1009"/>
      <c r="IM19871" s="1009"/>
    </row>
    <row r="19872" spans="17:247" x14ac:dyDescent="0.25">
      <c r="Q19872" s="1333"/>
      <c r="R19872" s="1333"/>
      <c r="S19872" s="669"/>
      <c r="T19872" s="669"/>
      <c r="U19872" s="669"/>
      <c r="AG19872" s="873"/>
      <c r="AN19872" s="669"/>
      <c r="IG19872" s="1009"/>
      <c r="IH19872" s="1009"/>
      <c r="II19872" s="1009"/>
      <c r="IJ19872" s="1009"/>
      <c r="IK19872" s="1009"/>
      <c r="IL19872" s="1009"/>
      <c r="IM19872" s="1009"/>
    </row>
    <row r="19873" spans="17:247" x14ac:dyDescent="0.25">
      <c r="Q19873" s="1333"/>
      <c r="R19873" s="1333"/>
      <c r="S19873" s="669"/>
      <c r="T19873" s="669"/>
      <c r="U19873" s="669"/>
      <c r="AG19873" s="873"/>
      <c r="AN19873" s="669"/>
      <c r="IG19873" s="1009"/>
      <c r="IH19873" s="1009"/>
      <c r="II19873" s="1009"/>
      <c r="IJ19873" s="1009"/>
      <c r="IK19873" s="1009"/>
      <c r="IL19873" s="1009"/>
      <c r="IM19873" s="1009"/>
    </row>
    <row r="19874" spans="17:247" x14ac:dyDescent="0.25">
      <c r="Q19874" s="1333"/>
      <c r="R19874" s="1333"/>
      <c r="S19874" s="669"/>
      <c r="T19874" s="669"/>
      <c r="U19874" s="669"/>
      <c r="AG19874" s="873"/>
      <c r="AN19874" s="669"/>
      <c r="IG19874" s="1009"/>
      <c r="IH19874" s="1009"/>
      <c r="II19874" s="1009"/>
      <c r="IJ19874" s="1009"/>
      <c r="IK19874" s="1009"/>
      <c r="IL19874" s="1009"/>
      <c r="IM19874" s="1009"/>
    </row>
    <row r="19875" spans="17:247" x14ac:dyDescent="0.25">
      <c r="Q19875" s="1333"/>
      <c r="R19875" s="1333"/>
      <c r="S19875" s="669"/>
      <c r="T19875" s="669"/>
      <c r="U19875" s="669"/>
      <c r="AG19875" s="873"/>
      <c r="AN19875" s="669"/>
      <c r="IG19875" s="1009"/>
      <c r="IH19875" s="1009"/>
      <c r="II19875" s="1009"/>
      <c r="IJ19875" s="1009"/>
      <c r="IK19875" s="1009"/>
      <c r="IL19875" s="1009"/>
      <c r="IM19875" s="1009"/>
    </row>
    <row r="19876" spans="17:247" x14ac:dyDescent="0.25">
      <c r="Q19876" s="1333"/>
      <c r="R19876" s="1333"/>
      <c r="S19876" s="669"/>
      <c r="T19876" s="669"/>
      <c r="U19876" s="669"/>
      <c r="AG19876" s="873"/>
      <c r="AN19876" s="669"/>
      <c r="IG19876" s="1009"/>
      <c r="IH19876" s="1009"/>
      <c r="II19876" s="1009"/>
      <c r="IJ19876" s="1009"/>
      <c r="IK19876" s="1009"/>
      <c r="IL19876" s="1009"/>
      <c r="IM19876" s="1009"/>
    </row>
    <row r="19877" spans="17:247" x14ac:dyDescent="0.25">
      <c r="Q19877" s="1333"/>
      <c r="R19877" s="1333"/>
      <c r="S19877" s="669"/>
      <c r="T19877" s="669"/>
      <c r="U19877" s="669"/>
      <c r="AG19877" s="873"/>
      <c r="AN19877" s="669"/>
      <c r="IG19877" s="1009"/>
      <c r="IH19877" s="1009"/>
      <c r="II19877" s="1009"/>
      <c r="IJ19877" s="1009"/>
      <c r="IK19877" s="1009"/>
      <c r="IL19877" s="1009"/>
      <c r="IM19877" s="1009"/>
    </row>
    <row r="19878" spans="17:247" x14ac:dyDescent="0.25">
      <c r="Q19878" s="1333"/>
      <c r="R19878" s="1333"/>
      <c r="S19878" s="669"/>
      <c r="T19878" s="669"/>
      <c r="U19878" s="669"/>
      <c r="AG19878" s="873"/>
      <c r="AN19878" s="669"/>
      <c r="IG19878" s="1009"/>
      <c r="IH19878" s="1009"/>
      <c r="II19878" s="1009"/>
      <c r="IJ19878" s="1009"/>
      <c r="IK19878" s="1009"/>
      <c r="IL19878" s="1009"/>
      <c r="IM19878" s="1009"/>
    </row>
    <row r="19879" spans="17:247" x14ac:dyDescent="0.25">
      <c r="Q19879" s="1333"/>
      <c r="R19879" s="1333"/>
      <c r="S19879" s="669"/>
      <c r="T19879" s="669"/>
      <c r="U19879" s="669"/>
      <c r="AG19879" s="873"/>
      <c r="AN19879" s="669"/>
      <c r="IG19879" s="1009"/>
      <c r="IH19879" s="1009"/>
      <c r="II19879" s="1009"/>
      <c r="IJ19879" s="1009"/>
      <c r="IK19879" s="1009"/>
      <c r="IL19879" s="1009"/>
      <c r="IM19879" s="1009"/>
    </row>
    <row r="19880" spans="17:247" x14ac:dyDescent="0.25">
      <c r="Q19880" s="1333"/>
      <c r="R19880" s="1333"/>
      <c r="S19880" s="669"/>
      <c r="T19880" s="669"/>
      <c r="U19880" s="669"/>
      <c r="AG19880" s="873"/>
      <c r="AN19880" s="669"/>
      <c r="IG19880" s="1009"/>
      <c r="IH19880" s="1009"/>
      <c r="II19880" s="1009"/>
      <c r="IJ19880" s="1009"/>
      <c r="IK19880" s="1009"/>
      <c r="IL19880" s="1009"/>
      <c r="IM19880" s="1009"/>
    </row>
    <row r="19881" spans="17:247" x14ac:dyDescent="0.25">
      <c r="Q19881" s="1333"/>
      <c r="R19881" s="1333"/>
      <c r="S19881" s="669"/>
      <c r="T19881" s="669"/>
      <c r="U19881" s="669"/>
      <c r="AG19881" s="873"/>
      <c r="AN19881" s="669"/>
      <c r="IG19881" s="1009"/>
      <c r="IH19881" s="1009"/>
      <c r="II19881" s="1009"/>
      <c r="IJ19881" s="1009"/>
      <c r="IK19881" s="1009"/>
      <c r="IL19881" s="1009"/>
      <c r="IM19881" s="1009"/>
    </row>
    <row r="19882" spans="17:247" x14ac:dyDescent="0.25">
      <c r="Q19882" s="1333"/>
      <c r="R19882" s="1333"/>
      <c r="S19882" s="669"/>
      <c r="T19882" s="669"/>
      <c r="U19882" s="669"/>
      <c r="AG19882" s="873"/>
      <c r="AN19882" s="669"/>
      <c r="IG19882" s="1009"/>
      <c r="IH19882" s="1009"/>
      <c r="II19882" s="1009"/>
      <c r="IJ19882" s="1009"/>
      <c r="IK19882" s="1009"/>
      <c r="IL19882" s="1009"/>
      <c r="IM19882" s="1009"/>
    </row>
    <row r="19883" spans="17:247" x14ac:dyDescent="0.25">
      <c r="Q19883" s="1333"/>
      <c r="R19883" s="1333"/>
      <c r="S19883" s="669"/>
      <c r="T19883" s="669"/>
      <c r="U19883" s="669"/>
      <c r="AG19883" s="873"/>
      <c r="AN19883" s="669"/>
      <c r="IG19883" s="1009"/>
      <c r="IH19883" s="1009"/>
      <c r="II19883" s="1009"/>
      <c r="IJ19883" s="1009"/>
      <c r="IK19883" s="1009"/>
      <c r="IL19883" s="1009"/>
      <c r="IM19883" s="1009"/>
    </row>
    <row r="19884" spans="17:247" x14ac:dyDescent="0.25">
      <c r="Q19884" s="1333"/>
      <c r="R19884" s="1333"/>
      <c r="S19884" s="669"/>
      <c r="T19884" s="669"/>
      <c r="U19884" s="669"/>
      <c r="AG19884" s="873"/>
      <c r="AN19884" s="669"/>
      <c r="IG19884" s="1009"/>
      <c r="IH19884" s="1009"/>
      <c r="II19884" s="1009"/>
      <c r="IJ19884" s="1009"/>
      <c r="IK19884" s="1009"/>
      <c r="IL19884" s="1009"/>
      <c r="IM19884" s="1009"/>
    </row>
    <row r="19885" spans="17:247" x14ac:dyDescent="0.25">
      <c r="Q19885" s="1333"/>
      <c r="R19885" s="1333"/>
      <c r="S19885" s="669"/>
      <c r="T19885" s="669"/>
      <c r="U19885" s="669"/>
      <c r="AG19885" s="873"/>
      <c r="AN19885" s="669"/>
      <c r="IG19885" s="1009"/>
      <c r="IH19885" s="1009"/>
      <c r="II19885" s="1009"/>
      <c r="IJ19885" s="1009"/>
      <c r="IK19885" s="1009"/>
      <c r="IL19885" s="1009"/>
      <c r="IM19885" s="1009"/>
    </row>
    <row r="19886" spans="17:247" x14ac:dyDescent="0.25">
      <c r="Q19886" s="1333"/>
      <c r="R19886" s="1333"/>
      <c r="S19886" s="669"/>
      <c r="T19886" s="669"/>
      <c r="U19886" s="669"/>
      <c r="AG19886" s="873"/>
      <c r="AN19886" s="669"/>
      <c r="IG19886" s="1009"/>
      <c r="IH19886" s="1009"/>
      <c r="II19886" s="1009"/>
      <c r="IJ19886" s="1009"/>
      <c r="IK19886" s="1009"/>
      <c r="IL19886" s="1009"/>
      <c r="IM19886" s="1009"/>
    </row>
    <row r="19887" spans="17:247" x14ac:dyDescent="0.25">
      <c r="Q19887" s="1333"/>
      <c r="R19887" s="1333"/>
      <c r="S19887" s="669"/>
      <c r="T19887" s="669"/>
      <c r="U19887" s="669"/>
      <c r="AG19887" s="873"/>
      <c r="AN19887" s="669"/>
      <c r="IG19887" s="1009"/>
      <c r="IH19887" s="1009"/>
      <c r="II19887" s="1009"/>
      <c r="IJ19887" s="1009"/>
      <c r="IK19887" s="1009"/>
      <c r="IL19887" s="1009"/>
      <c r="IM19887" s="1009"/>
    </row>
    <row r="19888" spans="17:247" x14ac:dyDescent="0.25">
      <c r="Q19888" s="1333"/>
      <c r="R19888" s="1333"/>
      <c r="S19888" s="669"/>
      <c r="T19888" s="669"/>
      <c r="U19888" s="669"/>
      <c r="AG19888" s="873"/>
      <c r="AN19888" s="669"/>
      <c r="IG19888" s="1009"/>
      <c r="IH19888" s="1009"/>
      <c r="II19888" s="1009"/>
      <c r="IJ19888" s="1009"/>
      <c r="IK19888" s="1009"/>
      <c r="IL19888" s="1009"/>
      <c r="IM19888" s="1009"/>
    </row>
    <row r="19889" spans="17:247" x14ac:dyDescent="0.25">
      <c r="Q19889" s="1333"/>
      <c r="R19889" s="1333"/>
      <c r="S19889" s="669"/>
      <c r="T19889" s="669"/>
      <c r="U19889" s="669"/>
      <c r="AG19889" s="873"/>
      <c r="AN19889" s="669"/>
      <c r="IG19889" s="1009"/>
      <c r="IH19889" s="1009"/>
      <c r="II19889" s="1009"/>
      <c r="IJ19889" s="1009"/>
      <c r="IK19889" s="1009"/>
      <c r="IL19889" s="1009"/>
      <c r="IM19889" s="1009"/>
    </row>
    <row r="19890" spans="17:247" x14ac:dyDescent="0.25">
      <c r="Q19890" s="1333"/>
      <c r="R19890" s="1333"/>
      <c r="S19890" s="669"/>
      <c r="T19890" s="669"/>
      <c r="U19890" s="669"/>
      <c r="AG19890" s="873"/>
      <c r="AN19890" s="669"/>
      <c r="IG19890" s="1009"/>
      <c r="IH19890" s="1009"/>
      <c r="II19890" s="1009"/>
      <c r="IJ19890" s="1009"/>
      <c r="IK19890" s="1009"/>
      <c r="IL19890" s="1009"/>
      <c r="IM19890" s="1009"/>
    </row>
    <row r="19891" spans="17:247" x14ac:dyDescent="0.25">
      <c r="Q19891" s="1333"/>
      <c r="R19891" s="1333"/>
      <c r="S19891" s="669"/>
      <c r="T19891" s="669"/>
      <c r="U19891" s="669"/>
      <c r="AG19891" s="873"/>
      <c r="AN19891" s="669"/>
      <c r="IG19891" s="1009"/>
      <c r="IH19891" s="1009"/>
      <c r="II19891" s="1009"/>
      <c r="IJ19891" s="1009"/>
      <c r="IK19891" s="1009"/>
      <c r="IL19891" s="1009"/>
      <c r="IM19891" s="1009"/>
    </row>
    <row r="19892" spans="17:247" x14ac:dyDescent="0.25">
      <c r="Q19892" s="1333"/>
      <c r="R19892" s="1333"/>
      <c r="S19892" s="669"/>
      <c r="T19892" s="669"/>
      <c r="U19892" s="669"/>
      <c r="AG19892" s="873"/>
      <c r="AN19892" s="669"/>
      <c r="IG19892" s="1009"/>
      <c r="IH19892" s="1009"/>
      <c r="II19892" s="1009"/>
      <c r="IJ19892" s="1009"/>
      <c r="IK19892" s="1009"/>
      <c r="IL19892" s="1009"/>
      <c r="IM19892" s="1009"/>
    </row>
    <row r="19893" spans="17:247" x14ac:dyDescent="0.25">
      <c r="Q19893" s="1333"/>
      <c r="R19893" s="1333"/>
      <c r="S19893" s="669"/>
      <c r="T19893" s="669"/>
      <c r="U19893" s="669"/>
      <c r="AG19893" s="873"/>
      <c r="AN19893" s="669"/>
      <c r="IG19893" s="1009"/>
      <c r="IH19893" s="1009"/>
      <c r="II19893" s="1009"/>
      <c r="IJ19893" s="1009"/>
      <c r="IK19893" s="1009"/>
      <c r="IL19893" s="1009"/>
      <c r="IM19893" s="1009"/>
    </row>
    <row r="19894" spans="17:247" x14ac:dyDescent="0.25">
      <c r="Q19894" s="1333"/>
      <c r="R19894" s="1333"/>
      <c r="S19894" s="669"/>
      <c r="T19894" s="669"/>
      <c r="U19894" s="669"/>
      <c r="AG19894" s="873"/>
      <c r="AN19894" s="669"/>
      <c r="IG19894" s="1009"/>
      <c r="IH19894" s="1009"/>
      <c r="II19894" s="1009"/>
      <c r="IJ19894" s="1009"/>
      <c r="IK19894" s="1009"/>
      <c r="IL19894" s="1009"/>
      <c r="IM19894" s="1009"/>
    </row>
    <row r="19895" spans="17:247" x14ac:dyDescent="0.25">
      <c r="Q19895" s="1333"/>
      <c r="R19895" s="1333"/>
      <c r="S19895" s="669"/>
      <c r="T19895" s="669"/>
      <c r="U19895" s="669"/>
      <c r="AG19895" s="873"/>
      <c r="AN19895" s="669"/>
      <c r="IG19895" s="1009"/>
      <c r="IH19895" s="1009"/>
      <c r="II19895" s="1009"/>
      <c r="IJ19895" s="1009"/>
      <c r="IK19895" s="1009"/>
      <c r="IL19895" s="1009"/>
      <c r="IM19895" s="1009"/>
    </row>
    <row r="19896" spans="17:247" x14ac:dyDescent="0.25">
      <c r="Q19896" s="1333"/>
      <c r="R19896" s="1333"/>
      <c r="S19896" s="669"/>
      <c r="T19896" s="669"/>
      <c r="U19896" s="669"/>
      <c r="AG19896" s="873"/>
      <c r="AN19896" s="669"/>
      <c r="IG19896" s="1009"/>
      <c r="IH19896" s="1009"/>
      <c r="II19896" s="1009"/>
      <c r="IJ19896" s="1009"/>
      <c r="IK19896" s="1009"/>
      <c r="IL19896" s="1009"/>
      <c r="IM19896" s="1009"/>
    </row>
    <row r="19897" spans="17:247" x14ac:dyDescent="0.25">
      <c r="Q19897" s="1333"/>
      <c r="R19897" s="1333"/>
      <c r="S19897" s="669"/>
      <c r="T19897" s="669"/>
      <c r="U19897" s="669"/>
      <c r="AG19897" s="873"/>
      <c r="AN19897" s="669"/>
      <c r="IG19897" s="1009"/>
      <c r="IH19897" s="1009"/>
      <c r="II19897" s="1009"/>
      <c r="IJ19897" s="1009"/>
      <c r="IK19897" s="1009"/>
      <c r="IL19897" s="1009"/>
      <c r="IM19897" s="1009"/>
    </row>
    <row r="19898" spans="17:247" x14ac:dyDescent="0.25">
      <c r="Q19898" s="1333"/>
      <c r="R19898" s="1333"/>
      <c r="S19898" s="669"/>
      <c r="T19898" s="669"/>
      <c r="U19898" s="669"/>
      <c r="AG19898" s="873"/>
      <c r="AN19898" s="669"/>
      <c r="IG19898" s="1009"/>
      <c r="IH19898" s="1009"/>
      <c r="II19898" s="1009"/>
      <c r="IJ19898" s="1009"/>
      <c r="IK19898" s="1009"/>
      <c r="IL19898" s="1009"/>
      <c r="IM19898" s="1009"/>
    </row>
    <row r="19899" spans="17:247" x14ac:dyDescent="0.25">
      <c r="Q19899" s="1333"/>
      <c r="R19899" s="1333"/>
      <c r="S19899" s="669"/>
      <c r="T19899" s="669"/>
      <c r="U19899" s="669"/>
      <c r="AG19899" s="873"/>
      <c r="AN19899" s="669"/>
      <c r="IG19899" s="1009"/>
      <c r="IH19899" s="1009"/>
      <c r="II19899" s="1009"/>
      <c r="IJ19899" s="1009"/>
      <c r="IK19899" s="1009"/>
      <c r="IL19899" s="1009"/>
      <c r="IM19899" s="1009"/>
    </row>
    <row r="19900" spans="17:247" x14ac:dyDescent="0.25">
      <c r="Q19900" s="1333"/>
      <c r="R19900" s="1333"/>
      <c r="S19900" s="669"/>
      <c r="T19900" s="669"/>
      <c r="U19900" s="669"/>
      <c r="AG19900" s="873"/>
      <c r="AN19900" s="669"/>
      <c r="IG19900" s="1009"/>
      <c r="IH19900" s="1009"/>
      <c r="II19900" s="1009"/>
      <c r="IJ19900" s="1009"/>
      <c r="IK19900" s="1009"/>
      <c r="IL19900" s="1009"/>
      <c r="IM19900" s="1009"/>
    </row>
    <row r="19901" spans="17:247" x14ac:dyDescent="0.25">
      <c r="Q19901" s="1333"/>
      <c r="R19901" s="1333"/>
      <c r="S19901" s="669"/>
      <c r="T19901" s="669"/>
      <c r="U19901" s="669"/>
      <c r="AG19901" s="873"/>
      <c r="AN19901" s="669"/>
      <c r="IG19901" s="1009"/>
      <c r="IH19901" s="1009"/>
      <c r="II19901" s="1009"/>
      <c r="IJ19901" s="1009"/>
      <c r="IK19901" s="1009"/>
      <c r="IL19901" s="1009"/>
      <c r="IM19901" s="1009"/>
    </row>
    <row r="19902" spans="17:247" x14ac:dyDescent="0.25">
      <c r="Q19902" s="1333"/>
      <c r="R19902" s="1333"/>
      <c r="S19902" s="669"/>
      <c r="T19902" s="669"/>
      <c r="U19902" s="669"/>
      <c r="AG19902" s="873"/>
      <c r="AN19902" s="669"/>
      <c r="IG19902" s="1009"/>
      <c r="IH19902" s="1009"/>
      <c r="II19902" s="1009"/>
      <c r="IJ19902" s="1009"/>
      <c r="IK19902" s="1009"/>
      <c r="IL19902" s="1009"/>
      <c r="IM19902" s="1009"/>
    </row>
    <row r="19903" spans="17:247" x14ac:dyDescent="0.25">
      <c r="Q19903" s="1333"/>
      <c r="R19903" s="1333"/>
      <c r="S19903" s="669"/>
      <c r="T19903" s="669"/>
      <c r="U19903" s="669"/>
      <c r="AG19903" s="873"/>
      <c r="AN19903" s="669"/>
      <c r="IG19903" s="1009"/>
      <c r="IH19903" s="1009"/>
      <c r="II19903" s="1009"/>
      <c r="IJ19903" s="1009"/>
      <c r="IK19903" s="1009"/>
      <c r="IL19903" s="1009"/>
      <c r="IM19903" s="1009"/>
    </row>
    <row r="19904" spans="17:247" x14ac:dyDescent="0.25">
      <c r="Q19904" s="1333"/>
      <c r="R19904" s="1333"/>
      <c r="S19904" s="669"/>
      <c r="T19904" s="669"/>
      <c r="U19904" s="669"/>
      <c r="AG19904" s="873"/>
      <c r="AN19904" s="669"/>
      <c r="IG19904" s="1009"/>
      <c r="IH19904" s="1009"/>
      <c r="II19904" s="1009"/>
      <c r="IJ19904" s="1009"/>
      <c r="IK19904" s="1009"/>
      <c r="IL19904" s="1009"/>
      <c r="IM19904" s="1009"/>
    </row>
    <row r="19905" spans="17:247" x14ac:dyDescent="0.25">
      <c r="Q19905" s="1333"/>
      <c r="R19905" s="1333"/>
      <c r="S19905" s="669"/>
      <c r="T19905" s="669"/>
      <c r="U19905" s="669"/>
      <c r="AG19905" s="873"/>
      <c r="AN19905" s="669"/>
      <c r="IG19905" s="1009"/>
      <c r="IH19905" s="1009"/>
      <c r="II19905" s="1009"/>
      <c r="IJ19905" s="1009"/>
      <c r="IK19905" s="1009"/>
      <c r="IL19905" s="1009"/>
      <c r="IM19905" s="1009"/>
    </row>
    <row r="19906" spans="17:247" x14ac:dyDescent="0.25">
      <c r="Q19906" s="1333"/>
      <c r="R19906" s="1333"/>
      <c r="S19906" s="669"/>
      <c r="T19906" s="669"/>
      <c r="U19906" s="669"/>
      <c r="AG19906" s="873"/>
      <c r="AN19906" s="669"/>
      <c r="IG19906" s="1009"/>
      <c r="IH19906" s="1009"/>
      <c r="II19906" s="1009"/>
      <c r="IJ19906" s="1009"/>
      <c r="IK19906" s="1009"/>
      <c r="IL19906" s="1009"/>
      <c r="IM19906" s="1009"/>
    </row>
    <row r="19907" spans="17:247" x14ac:dyDescent="0.25">
      <c r="Q19907" s="1333"/>
      <c r="R19907" s="1333"/>
      <c r="S19907" s="669"/>
      <c r="T19907" s="669"/>
      <c r="U19907" s="669"/>
      <c r="AG19907" s="873"/>
      <c r="AN19907" s="669"/>
      <c r="IG19907" s="1009"/>
      <c r="IH19907" s="1009"/>
      <c r="II19907" s="1009"/>
      <c r="IJ19907" s="1009"/>
      <c r="IK19907" s="1009"/>
      <c r="IL19907" s="1009"/>
      <c r="IM19907" s="1009"/>
    </row>
    <row r="19908" spans="17:247" x14ac:dyDescent="0.25">
      <c r="Q19908" s="1333"/>
      <c r="R19908" s="1333"/>
      <c r="S19908" s="669"/>
      <c r="T19908" s="669"/>
      <c r="U19908" s="669"/>
      <c r="AG19908" s="873"/>
      <c r="AN19908" s="669"/>
      <c r="IG19908" s="1009"/>
      <c r="IH19908" s="1009"/>
      <c r="II19908" s="1009"/>
      <c r="IJ19908" s="1009"/>
      <c r="IK19908" s="1009"/>
      <c r="IL19908" s="1009"/>
      <c r="IM19908" s="1009"/>
    </row>
    <row r="19909" spans="17:247" x14ac:dyDescent="0.25">
      <c r="Q19909" s="1333"/>
      <c r="R19909" s="1333"/>
      <c r="S19909" s="669"/>
      <c r="T19909" s="669"/>
      <c r="U19909" s="669"/>
      <c r="AG19909" s="873"/>
      <c r="AN19909" s="669"/>
      <c r="IG19909" s="1009"/>
      <c r="IH19909" s="1009"/>
      <c r="II19909" s="1009"/>
      <c r="IJ19909" s="1009"/>
      <c r="IK19909" s="1009"/>
      <c r="IL19909" s="1009"/>
      <c r="IM19909" s="1009"/>
    </row>
    <row r="19910" spans="17:247" x14ac:dyDescent="0.25">
      <c r="Q19910" s="1333"/>
      <c r="R19910" s="1333"/>
      <c r="S19910" s="669"/>
      <c r="T19910" s="669"/>
      <c r="U19910" s="669"/>
      <c r="AG19910" s="873"/>
      <c r="AN19910" s="669"/>
      <c r="IG19910" s="1009"/>
      <c r="IH19910" s="1009"/>
      <c r="II19910" s="1009"/>
      <c r="IJ19910" s="1009"/>
      <c r="IK19910" s="1009"/>
      <c r="IL19910" s="1009"/>
      <c r="IM19910" s="1009"/>
    </row>
    <row r="19911" spans="17:247" x14ac:dyDescent="0.25">
      <c r="Q19911" s="1333"/>
      <c r="R19911" s="1333"/>
      <c r="S19911" s="669"/>
      <c r="T19911" s="669"/>
      <c r="U19911" s="669"/>
      <c r="AG19911" s="873"/>
      <c r="AN19911" s="669"/>
      <c r="IG19911" s="1009"/>
      <c r="IH19911" s="1009"/>
      <c r="II19911" s="1009"/>
      <c r="IJ19911" s="1009"/>
      <c r="IK19911" s="1009"/>
      <c r="IL19911" s="1009"/>
      <c r="IM19911" s="1009"/>
    </row>
    <row r="19912" spans="17:247" x14ac:dyDescent="0.25">
      <c r="Q19912" s="1333"/>
      <c r="R19912" s="1333"/>
      <c r="S19912" s="669"/>
      <c r="T19912" s="669"/>
      <c r="U19912" s="669"/>
      <c r="AG19912" s="873"/>
      <c r="AN19912" s="669"/>
      <c r="IG19912" s="1009"/>
      <c r="IH19912" s="1009"/>
      <c r="II19912" s="1009"/>
      <c r="IJ19912" s="1009"/>
      <c r="IK19912" s="1009"/>
      <c r="IL19912" s="1009"/>
      <c r="IM19912" s="1009"/>
    </row>
    <row r="19913" spans="17:247" x14ac:dyDescent="0.25">
      <c r="Q19913" s="1333"/>
      <c r="R19913" s="1333"/>
      <c r="S19913" s="669"/>
      <c r="T19913" s="669"/>
      <c r="U19913" s="669"/>
      <c r="AG19913" s="873"/>
      <c r="AN19913" s="669"/>
      <c r="IG19913" s="1009"/>
      <c r="IH19913" s="1009"/>
      <c r="II19913" s="1009"/>
      <c r="IJ19913" s="1009"/>
      <c r="IK19913" s="1009"/>
      <c r="IL19913" s="1009"/>
      <c r="IM19913" s="1009"/>
    </row>
    <row r="19914" spans="17:247" x14ac:dyDescent="0.25">
      <c r="Q19914" s="1333"/>
      <c r="R19914" s="1333"/>
      <c r="S19914" s="669"/>
      <c r="T19914" s="669"/>
      <c r="U19914" s="669"/>
      <c r="AG19914" s="873"/>
      <c r="AN19914" s="669"/>
      <c r="IG19914" s="1009"/>
      <c r="IH19914" s="1009"/>
      <c r="II19914" s="1009"/>
      <c r="IJ19914" s="1009"/>
      <c r="IK19914" s="1009"/>
      <c r="IL19914" s="1009"/>
      <c r="IM19914" s="1009"/>
    </row>
    <row r="19915" spans="17:247" x14ac:dyDescent="0.25">
      <c r="Q19915" s="1333"/>
      <c r="R19915" s="1333"/>
      <c r="S19915" s="669"/>
      <c r="T19915" s="669"/>
      <c r="U19915" s="669"/>
      <c r="AG19915" s="873"/>
      <c r="AN19915" s="669"/>
      <c r="IG19915" s="1009"/>
      <c r="IH19915" s="1009"/>
      <c r="II19915" s="1009"/>
      <c r="IJ19915" s="1009"/>
      <c r="IK19915" s="1009"/>
      <c r="IL19915" s="1009"/>
      <c r="IM19915" s="1009"/>
    </row>
    <row r="19916" spans="17:247" x14ac:dyDescent="0.25">
      <c r="Q19916" s="1333"/>
      <c r="R19916" s="1333"/>
      <c r="S19916" s="669"/>
      <c r="T19916" s="669"/>
      <c r="U19916" s="669"/>
      <c r="AG19916" s="873"/>
      <c r="AN19916" s="669"/>
      <c r="IG19916" s="1009"/>
      <c r="IH19916" s="1009"/>
      <c r="II19916" s="1009"/>
      <c r="IJ19916" s="1009"/>
      <c r="IK19916" s="1009"/>
      <c r="IL19916" s="1009"/>
      <c r="IM19916" s="1009"/>
    </row>
    <row r="19917" spans="17:247" x14ac:dyDescent="0.25">
      <c r="Q19917" s="1333"/>
      <c r="R19917" s="1333"/>
      <c r="S19917" s="669"/>
      <c r="T19917" s="669"/>
      <c r="U19917" s="669"/>
      <c r="AG19917" s="873"/>
      <c r="AN19917" s="669"/>
      <c r="IG19917" s="1009"/>
      <c r="IH19917" s="1009"/>
      <c r="II19917" s="1009"/>
      <c r="IJ19917" s="1009"/>
      <c r="IK19917" s="1009"/>
      <c r="IL19917" s="1009"/>
      <c r="IM19917" s="1009"/>
    </row>
    <row r="19918" spans="17:247" x14ac:dyDescent="0.25">
      <c r="Q19918" s="1333"/>
      <c r="R19918" s="1333"/>
      <c r="S19918" s="669"/>
      <c r="T19918" s="669"/>
      <c r="U19918" s="669"/>
      <c r="AG19918" s="873"/>
      <c r="AN19918" s="669"/>
      <c r="IG19918" s="1009"/>
      <c r="IH19918" s="1009"/>
      <c r="II19918" s="1009"/>
      <c r="IJ19918" s="1009"/>
      <c r="IK19918" s="1009"/>
      <c r="IL19918" s="1009"/>
      <c r="IM19918" s="1009"/>
    </row>
    <row r="19919" spans="17:247" x14ac:dyDescent="0.25">
      <c r="Q19919" s="1333"/>
      <c r="R19919" s="1333"/>
      <c r="S19919" s="669"/>
      <c r="T19919" s="669"/>
      <c r="U19919" s="669"/>
      <c r="AG19919" s="873"/>
      <c r="AN19919" s="669"/>
      <c r="IG19919" s="1009"/>
      <c r="IH19919" s="1009"/>
      <c r="II19919" s="1009"/>
      <c r="IJ19919" s="1009"/>
      <c r="IK19919" s="1009"/>
      <c r="IL19919" s="1009"/>
      <c r="IM19919" s="1009"/>
    </row>
    <row r="19920" spans="17:247" x14ac:dyDescent="0.25">
      <c r="Q19920" s="1333"/>
      <c r="R19920" s="1333"/>
      <c r="S19920" s="669"/>
      <c r="T19920" s="669"/>
      <c r="U19920" s="669"/>
      <c r="AG19920" s="873"/>
      <c r="AN19920" s="669"/>
      <c r="IG19920" s="1009"/>
      <c r="IH19920" s="1009"/>
      <c r="II19920" s="1009"/>
      <c r="IJ19920" s="1009"/>
      <c r="IK19920" s="1009"/>
      <c r="IL19920" s="1009"/>
      <c r="IM19920" s="1009"/>
    </row>
    <row r="19921" spans="17:247" x14ac:dyDescent="0.25">
      <c r="Q19921" s="1333"/>
      <c r="R19921" s="1333"/>
      <c r="S19921" s="669"/>
      <c r="T19921" s="669"/>
      <c r="U19921" s="669"/>
      <c r="AG19921" s="873"/>
      <c r="AN19921" s="669"/>
      <c r="IG19921" s="1009"/>
      <c r="IH19921" s="1009"/>
      <c r="II19921" s="1009"/>
      <c r="IJ19921" s="1009"/>
      <c r="IK19921" s="1009"/>
      <c r="IL19921" s="1009"/>
      <c r="IM19921" s="1009"/>
    </row>
    <row r="19922" spans="17:247" x14ac:dyDescent="0.25">
      <c r="Q19922" s="1333"/>
      <c r="R19922" s="1333"/>
      <c r="S19922" s="669"/>
      <c r="T19922" s="669"/>
      <c r="U19922" s="669"/>
      <c r="AG19922" s="873"/>
      <c r="AN19922" s="669"/>
      <c r="IG19922" s="1009"/>
      <c r="IH19922" s="1009"/>
      <c r="II19922" s="1009"/>
      <c r="IJ19922" s="1009"/>
      <c r="IK19922" s="1009"/>
      <c r="IL19922" s="1009"/>
      <c r="IM19922" s="1009"/>
    </row>
    <row r="19923" spans="17:247" x14ac:dyDescent="0.25">
      <c r="Q19923" s="1333"/>
      <c r="R19923" s="1333"/>
      <c r="S19923" s="669"/>
      <c r="T19923" s="669"/>
      <c r="U19923" s="669"/>
      <c r="AG19923" s="873"/>
      <c r="AN19923" s="669"/>
      <c r="IG19923" s="1009"/>
      <c r="IH19923" s="1009"/>
      <c r="II19923" s="1009"/>
      <c r="IJ19923" s="1009"/>
      <c r="IK19923" s="1009"/>
      <c r="IL19923" s="1009"/>
      <c r="IM19923" s="1009"/>
    </row>
    <row r="19924" spans="17:247" x14ac:dyDescent="0.25">
      <c r="Q19924" s="1333"/>
      <c r="R19924" s="1333"/>
      <c r="S19924" s="669"/>
      <c r="T19924" s="669"/>
      <c r="U19924" s="669"/>
      <c r="AG19924" s="873"/>
      <c r="AN19924" s="669"/>
      <c r="IG19924" s="1009"/>
      <c r="IH19924" s="1009"/>
      <c r="II19924" s="1009"/>
      <c r="IJ19924" s="1009"/>
      <c r="IK19924" s="1009"/>
      <c r="IL19924" s="1009"/>
      <c r="IM19924" s="1009"/>
    </row>
    <row r="19925" spans="17:247" x14ac:dyDescent="0.25">
      <c r="Q19925" s="1333"/>
      <c r="R19925" s="1333"/>
      <c r="S19925" s="669"/>
      <c r="T19925" s="669"/>
      <c r="U19925" s="669"/>
      <c r="AG19925" s="873"/>
      <c r="AN19925" s="669"/>
      <c r="IG19925" s="1009"/>
      <c r="IH19925" s="1009"/>
      <c r="II19925" s="1009"/>
      <c r="IJ19925" s="1009"/>
      <c r="IK19925" s="1009"/>
      <c r="IL19925" s="1009"/>
      <c r="IM19925" s="1009"/>
    </row>
    <row r="19926" spans="17:247" x14ac:dyDescent="0.25">
      <c r="Q19926" s="1333"/>
      <c r="R19926" s="1333"/>
      <c r="S19926" s="669"/>
      <c r="T19926" s="669"/>
      <c r="U19926" s="669"/>
      <c r="AG19926" s="873"/>
      <c r="AN19926" s="669"/>
      <c r="IG19926" s="1009"/>
      <c r="IH19926" s="1009"/>
      <c r="II19926" s="1009"/>
      <c r="IJ19926" s="1009"/>
      <c r="IK19926" s="1009"/>
      <c r="IL19926" s="1009"/>
      <c r="IM19926" s="1009"/>
    </row>
    <row r="19927" spans="17:247" x14ac:dyDescent="0.25">
      <c r="Q19927" s="1333"/>
      <c r="R19927" s="1333"/>
      <c r="S19927" s="669"/>
      <c r="T19927" s="669"/>
      <c r="U19927" s="669"/>
      <c r="AG19927" s="873"/>
      <c r="AN19927" s="669"/>
      <c r="IG19927" s="1009"/>
      <c r="IH19927" s="1009"/>
      <c r="II19927" s="1009"/>
      <c r="IJ19927" s="1009"/>
      <c r="IK19927" s="1009"/>
      <c r="IL19927" s="1009"/>
      <c r="IM19927" s="1009"/>
    </row>
    <row r="19928" spans="17:247" x14ac:dyDescent="0.25">
      <c r="Q19928" s="1333"/>
      <c r="R19928" s="1333"/>
      <c r="S19928" s="669"/>
      <c r="T19928" s="669"/>
      <c r="U19928" s="669"/>
      <c r="AG19928" s="873"/>
      <c r="AN19928" s="669"/>
      <c r="IG19928" s="1009"/>
      <c r="IH19928" s="1009"/>
      <c r="II19928" s="1009"/>
      <c r="IJ19928" s="1009"/>
      <c r="IK19928" s="1009"/>
      <c r="IL19928" s="1009"/>
      <c r="IM19928" s="1009"/>
    </row>
    <row r="19929" spans="17:247" x14ac:dyDescent="0.25">
      <c r="Q19929" s="1333"/>
      <c r="R19929" s="1333"/>
      <c r="S19929" s="669"/>
      <c r="T19929" s="669"/>
      <c r="U19929" s="669"/>
      <c r="AG19929" s="873"/>
      <c r="AN19929" s="669"/>
      <c r="IG19929" s="1009"/>
      <c r="IH19929" s="1009"/>
      <c r="II19929" s="1009"/>
      <c r="IJ19929" s="1009"/>
      <c r="IK19929" s="1009"/>
      <c r="IL19929" s="1009"/>
      <c r="IM19929" s="1009"/>
    </row>
    <row r="19930" spans="17:247" x14ac:dyDescent="0.25">
      <c r="Q19930" s="1333"/>
      <c r="R19930" s="1333"/>
      <c r="S19930" s="669"/>
      <c r="T19930" s="669"/>
      <c r="U19930" s="669"/>
      <c r="AG19930" s="873"/>
      <c r="AN19930" s="669"/>
      <c r="IG19930" s="1009"/>
      <c r="IH19930" s="1009"/>
      <c r="II19930" s="1009"/>
      <c r="IJ19930" s="1009"/>
      <c r="IK19930" s="1009"/>
      <c r="IL19930" s="1009"/>
      <c r="IM19930" s="1009"/>
    </row>
    <row r="19931" spans="17:247" x14ac:dyDescent="0.25">
      <c r="Q19931" s="1333"/>
      <c r="R19931" s="1333"/>
      <c r="S19931" s="669"/>
      <c r="T19931" s="669"/>
      <c r="U19931" s="669"/>
      <c r="AG19931" s="873"/>
      <c r="AN19931" s="669"/>
      <c r="IG19931" s="1009"/>
      <c r="IH19931" s="1009"/>
      <c r="II19931" s="1009"/>
      <c r="IJ19931" s="1009"/>
      <c r="IK19931" s="1009"/>
      <c r="IL19931" s="1009"/>
      <c r="IM19931" s="1009"/>
    </row>
    <row r="19932" spans="17:247" x14ac:dyDescent="0.25">
      <c r="Q19932" s="1333"/>
      <c r="R19932" s="1333"/>
      <c r="S19932" s="669"/>
      <c r="T19932" s="669"/>
      <c r="U19932" s="669"/>
      <c r="AG19932" s="873"/>
      <c r="AN19932" s="669"/>
      <c r="IG19932" s="1009"/>
      <c r="IH19932" s="1009"/>
      <c r="II19932" s="1009"/>
      <c r="IJ19932" s="1009"/>
      <c r="IK19932" s="1009"/>
      <c r="IL19932" s="1009"/>
      <c r="IM19932" s="1009"/>
    </row>
    <row r="19933" spans="17:247" x14ac:dyDescent="0.25">
      <c r="Q19933" s="1333"/>
      <c r="R19933" s="1333"/>
      <c r="S19933" s="669"/>
      <c r="T19933" s="669"/>
      <c r="U19933" s="669"/>
      <c r="AG19933" s="873"/>
      <c r="AN19933" s="669"/>
      <c r="IG19933" s="1009"/>
      <c r="IH19933" s="1009"/>
      <c r="II19933" s="1009"/>
      <c r="IJ19933" s="1009"/>
      <c r="IK19933" s="1009"/>
      <c r="IL19933" s="1009"/>
      <c r="IM19933" s="1009"/>
    </row>
    <row r="19934" spans="17:247" x14ac:dyDescent="0.25">
      <c r="Q19934" s="1333"/>
      <c r="R19934" s="1333"/>
      <c r="S19934" s="669"/>
      <c r="T19934" s="669"/>
      <c r="U19934" s="669"/>
      <c r="AG19934" s="873"/>
      <c r="AN19934" s="669"/>
      <c r="IG19934" s="1009"/>
      <c r="IH19934" s="1009"/>
      <c r="II19934" s="1009"/>
      <c r="IJ19934" s="1009"/>
      <c r="IK19934" s="1009"/>
      <c r="IL19934" s="1009"/>
      <c r="IM19934" s="1009"/>
    </row>
    <row r="19935" spans="17:247" x14ac:dyDescent="0.25">
      <c r="Q19935" s="1333"/>
      <c r="R19935" s="1333"/>
      <c r="S19935" s="669"/>
      <c r="T19935" s="669"/>
      <c r="U19935" s="669"/>
      <c r="AG19935" s="873"/>
      <c r="AN19935" s="669"/>
      <c r="IG19935" s="1009"/>
      <c r="IH19935" s="1009"/>
      <c r="II19935" s="1009"/>
      <c r="IJ19935" s="1009"/>
      <c r="IK19935" s="1009"/>
      <c r="IL19935" s="1009"/>
      <c r="IM19935" s="1009"/>
    </row>
    <row r="19936" spans="17:247" x14ac:dyDescent="0.25">
      <c r="Q19936" s="1333"/>
      <c r="R19936" s="1333"/>
      <c r="S19936" s="669"/>
      <c r="T19936" s="669"/>
      <c r="U19936" s="669"/>
      <c r="AG19936" s="873"/>
      <c r="AN19936" s="669"/>
      <c r="IG19936" s="1009"/>
      <c r="IH19936" s="1009"/>
      <c r="II19936" s="1009"/>
      <c r="IJ19936" s="1009"/>
      <c r="IK19936" s="1009"/>
      <c r="IL19936" s="1009"/>
      <c r="IM19936" s="1009"/>
    </row>
    <row r="19937" spans="17:247" x14ac:dyDescent="0.25">
      <c r="Q19937" s="1333"/>
      <c r="R19937" s="1333"/>
      <c r="S19937" s="669"/>
      <c r="T19937" s="669"/>
      <c r="U19937" s="669"/>
      <c r="AG19937" s="873"/>
      <c r="AN19937" s="669"/>
      <c r="IG19937" s="1009"/>
      <c r="IH19937" s="1009"/>
      <c r="II19937" s="1009"/>
      <c r="IJ19937" s="1009"/>
      <c r="IK19937" s="1009"/>
      <c r="IL19937" s="1009"/>
      <c r="IM19937" s="1009"/>
    </row>
    <row r="19938" spans="17:247" x14ac:dyDescent="0.25">
      <c r="Q19938" s="1333"/>
      <c r="R19938" s="1333"/>
      <c r="S19938" s="669"/>
      <c r="T19938" s="669"/>
      <c r="U19938" s="669"/>
      <c r="AG19938" s="873"/>
      <c r="AN19938" s="669"/>
      <c r="IG19938" s="1009"/>
      <c r="IH19938" s="1009"/>
      <c r="II19938" s="1009"/>
      <c r="IJ19938" s="1009"/>
      <c r="IK19938" s="1009"/>
      <c r="IL19938" s="1009"/>
      <c r="IM19938" s="1009"/>
    </row>
    <row r="19939" spans="17:247" x14ac:dyDescent="0.25">
      <c r="Q19939" s="1333"/>
      <c r="R19939" s="1333"/>
      <c r="S19939" s="669"/>
      <c r="T19939" s="669"/>
      <c r="U19939" s="669"/>
      <c r="AG19939" s="873"/>
      <c r="AN19939" s="669"/>
      <c r="IG19939" s="1009"/>
      <c r="IH19939" s="1009"/>
      <c r="II19939" s="1009"/>
      <c r="IJ19939" s="1009"/>
      <c r="IK19939" s="1009"/>
      <c r="IL19939" s="1009"/>
      <c r="IM19939" s="1009"/>
    </row>
    <row r="19940" spans="17:247" x14ac:dyDescent="0.25">
      <c r="Q19940" s="1333"/>
      <c r="R19940" s="1333"/>
      <c r="S19940" s="669"/>
      <c r="T19940" s="669"/>
      <c r="U19940" s="669"/>
      <c r="AG19940" s="873"/>
      <c r="AN19940" s="669"/>
      <c r="IG19940" s="1009"/>
      <c r="IH19940" s="1009"/>
      <c r="II19940" s="1009"/>
      <c r="IJ19940" s="1009"/>
      <c r="IK19940" s="1009"/>
      <c r="IL19940" s="1009"/>
      <c r="IM19940" s="1009"/>
    </row>
    <row r="19941" spans="17:247" x14ac:dyDescent="0.25">
      <c r="Q19941" s="1333"/>
      <c r="R19941" s="1333"/>
      <c r="S19941" s="669"/>
      <c r="T19941" s="669"/>
      <c r="U19941" s="669"/>
      <c r="AG19941" s="873"/>
      <c r="AN19941" s="669"/>
      <c r="IG19941" s="1009"/>
      <c r="IH19941" s="1009"/>
      <c r="II19941" s="1009"/>
      <c r="IJ19941" s="1009"/>
      <c r="IK19941" s="1009"/>
      <c r="IL19941" s="1009"/>
      <c r="IM19941" s="1009"/>
    </row>
    <row r="19942" spans="17:247" x14ac:dyDescent="0.25">
      <c r="Q19942" s="1333"/>
      <c r="R19942" s="1333"/>
      <c r="S19942" s="669"/>
      <c r="T19942" s="669"/>
      <c r="U19942" s="669"/>
      <c r="AG19942" s="873"/>
      <c r="AN19942" s="669"/>
      <c r="IG19942" s="1009"/>
      <c r="IH19942" s="1009"/>
      <c r="II19942" s="1009"/>
      <c r="IJ19942" s="1009"/>
      <c r="IK19942" s="1009"/>
      <c r="IL19942" s="1009"/>
      <c r="IM19942" s="1009"/>
    </row>
    <row r="19943" spans="17:247" x14ac:dyDescent="0.25">
      <c r="Q19943" s="1333"/>
      <c r="R19943" s="1333"/>
      <c r="S19943" s="669"/>
      <c r="T19943" s="669"/>
      <c r="U19943" s="669"/>
      <c r="AG19943" s="873"/>
      <c r="AN19943" s="669"/>
      <c r="IG19943" s="1009"/>
      <c r="IH19943" s="1009"/>
      <c r="II19943" s="1009"/>
      <c r="IJ19943" s="1009"/>
      <c r="IK19943" s="1009"/>
      <c r="IL19943" s="1009"/>
      <c r="IM19943" s="1009"/>
    </row>
    <row r="19944" spans="17:247" x14ac:dyDescent="0.25">
      <c r="Q19944" s="1333"/>
      <c r="R19944" s="1333"/>
      <c r="S19944" s="669"/>
      <c r="T19944" s="669"/>
      <c r="U19944" s="669"/>
      <c r="AG19944" s="873"/>
      <c r="AN19944" s="669"/>
      <c r="IG19944" s="1009"/>
      <c r="IH19944" s="1009"/>
      <c r="II19944" s="1009"/>
      <c r="IJ19944" s="1009"/>
      <c r="IK19944" s="1009"/>
      <c r="IL19944" s="1009"/>
      <c r="IM19944" s="1009"/>
    </row>
    <row r="19945" spans="17:247" x14ac:dyDescent="0.25">
      <c r="Q19945" s="1333"/>
      <c r="R19945" s="1333"/>
      <c r="S19945" s="669"/>
      <c r="T19945" s="669"/>
      <c r="U19945" s="669"/>
      <c r="AG19945" s="873"/>
      <c r="AN19945" s="669"/>
      <c r="IG19945" s="1009"/>
      <c r="IH19945" s="1009"/>
      <c r="II19945" s="1009"/>
      <c r="IJ19945" s="1009"/>
      <c r="IK19945" s="1009"/>
      <c r="IL19945" s="1009"/>
      <c r="IM19945" s="1009"/>
    </row>
    <row r="19946" spans="17:247" x14ac:dyDescent="0.25">
      <c r="Q19946" s="1333"/>
      <c r="R19946" s="1333"/>
      <c r="S19946" s="669"/>
      <c r="T19946" s="669"/>
      <c r="U19946" s="669"/>
      <c r="AG19946" s="873"/>
      <c r="AN19946" s="669"/>
      <c r="IG19946" s="1009"/>
      <c r="IH19946" s="1009"/>
      <c r="II19946" s="1009"/>
      <c r="IJ19946" s="1009"/>
      <c r="IK19946" s="1009"/>
      <c r="IL19946" s="1009"/>
      <c r="IM19946" s="1009"/>
    </row>
    <row r="19947" spans="17:247" x14ac:dyDescent="0.25">
      <c r="Q19947" s="1333"/>
      <c r="R19947" s="1333"/>
      <c r="S19947" s="669"/>
      <c r="T19947" s="669"/>
      <c r="U19947" s="669"/>
      <c r="AG19947" s="873"/>
      <c r="AN19947" s="669"/>
      <c r="IG19947" s="1009"/>
      <c r="IH19947" s="1009"/>
      <c r="II19947" s="1009"/>
      <c r="IJ19947" s="1009"/>
      <c r="IK19947" s="1009"/>
      <c r="IL19947" s="1009"/>
      <c r="IM19947" s="1009"/>
    </row>
    <row r="19948" spans="17:247" x14ac:dyDescent="0.25">
      <c r="Q19948" s="1333"/>
      <c r="R19948" s="1333"/>
      <c r="S19948" s="669"/>
      <c r="T19948" s="669"/>
      <c r="U19948" s="669"/>
      <c r="AG19948" s="873"/>
      <c r="AN19948" s="669"/>
      <c r="IG19948" s="1009"/>
      <c r="IH19948" s="1009"/>
      <c r="II19948" s="1009"/>
      <c r="IJ19948" s="1009"/>
      <c r="IK19948" s="1009"/>
      <c r="IL19948" s="1009"/>
      <c r="IM19948" s="1009"/>
    </row>
    <row r="19949" spans="17:247" x14ac:dyDescent="0.25">
      <c r="Q19949" s="1333"/>
      <c r="R19949" s="1333"/>
      <c r="S19949" s="669"/>
      <c r="T19949" s="669"/>
      <c r="U19949" s="669"/>
      <c r="AG19949" s="873"/>
      <c r="AN19949" s="669"/>
      <c r="IG19949" s="1009"/>
      <c r="IH19949" s="1009"/>
      <c r="II19949" s="1009"/>
      <c r="IJ19949" s="1009"/>
      <c r="IK19949" s="1009"/>
      <c r="IL19949" s="1009"/>
      <c r="IM19949" s="1009"/>
    </row>
    <row r="19950" spans="17:247" x14ac:dyDescent="0.25">
      <c r="Q19950" s="1333"/>
      <c r="R19950" s="1333"/>
      <c r="S19950" s="669"/>
      <c r="T19950" s="669"/>
      <c r="U19950" s="669"/>
      <c r="AG19950" s="873"/>
      <c r="AN19950" s="669"/>
      <c r="IG19950" s="1009"/>
      <c r="IH19950" s="1009"/>
      <c r="II19950" s="1009"/>
      <c r="IJ19950" s="1009"/>
      <c r="IK19950" s="1009"/>
      <c r="IL19950" s="1009"/>
      <c r="IM19950" s="1009"/>
    </row>
    <row r="19951" spans="17:247" x14ac:dyDescent="0.25">
      <c r="Q19951" s="1333"/>
      <c r="R19951" s="1333"/>
      <c r="S19951" s="669"/>
      <c r="T19951" s="669"/>
      <c r="U19951" s="669"/>
      <c r="AG19951" s="873"/>
      <c r="AN19951" s="669"/>
      <c r="IG19951" s="1009"/>
      <c r="IH19951" s="1009"/>
      <c r="II19951" s="1009"/>
      <c r="IJ19951" s="1009"/>
      <c r="IK19951" s="1009"/>
      <c r="IL19951" s="1009"/>
      <c r="IM19951" s="1009"/>
    </row>
    <row r="19952" spans="17:247" x14ac:dyDescent="0.25">
      <c r="Q19952" s="1333"/>
      <c r="R19952" s="1333"/>
      <c r="S19952" s="669"/>
      <c r="T19952" s="669"/>
      <c r="U19952" s="669"/>
      <c r="AG19952" s="873"/>
      <c r="AN19952" s="669"/>
      <c r="IG19952" s="1009"/>
      <c r="IH19952" s="1009"/>
      <c r="II19952" s="1009"/>
      <c r="IJ19952" s="1009"/>
      <c r="IK19952" s="1009"/>
      <c r="IL19952" s="1009"/>
      <c r="IM19952" s="1009"/>
    </row>
    <row r="19953" spans="17:247" x14ac:dyDescent="0.25">
      <c r="Q19953" s="1333"/>
      <c r="R19953" s="1333"/>
      <c r="S19953" s="669"/>
      <c r="T19953" s="669"/>
      <c r="U19953" s="669"/>
      <c r="AG19953" s="873"/>
      <c r="AN19953" s="669"/>
      <c r="IG19953" s="1009"/>
      <c r="IH19953" s="1009"/>
      <c r="II19953" s="1009"/>
      <c r="IJ19953" s="1009"/>
      <c r="IK19953" s="1009"/>
      <c r="IL19953" s="1009"/>
      <c r="IM19953" s="1009"/>
    </row>
    <row r="19954" spans="17:247" x14ac:dyDescent="0.25">
      <c r="Q19954" s="1333"/>
      <c r="R19954" s="1333"/>
      <c r="S19954" s="669"/>
      <c r="T19954" s="669"/>
      <c r="U19954" s="669"/>
      <c r="AG19954" s="873"/>
      <c r="AN19954" s="669"/>
      <c r="IG19954" s="1009"/>
      <c r="IH19954" s="1009"/>
      <c r="II19954" s="1009"/>
      <c r="IJ19954" s="1009"/>
      <c r="IK19954" s="1009"/>
      <c r="IL19954" s="1009"/>
      <c r="IM19954" s="1009"/>
    </row>
    <row r="19955" spans="17:247" x14ac:dyDescent="0.25">
      <c r="Q19955" s="1333"/>
      <c r="R19955" s="1333"/>
      <c r="S19955" s="669"/>
      <c r="T19955" s="669"/>
      <c r="U19955" s="669"/>
      <c r="AG19955" s="873"/>
      <c r="AN19955" s="669"/>
      <c r="IG19955" s="1009"/>
      <c r="IH19955" s="1009"/>
      <c r="II19955" s="1009"/>
      <c r="IJ19955" s="1009"/>
      <c r="IK19955" s="1009"/>
      <c r="IL19955" s="1009"/>
      <c r="IM19955" s="1009"/>
    </row>
    <row r="19956" spans="17:247" x14ac:dyDescent="0.25">
      <c r="Q19956" s="1333"/>
      <c r="R19956" s="1333"/>
      <c r="S19956" s="669"/>
      <c r="T19956" s="669"/>
      <c r="U19956" s="669"/>
      <c r="AG19956" s="873"/>
      <c r="AN19956" s="669"/>
      <c r="IG19956" s="1009"/>
      <c r="IH19956" s="1009"/>
      <c r="II19956" s="1009"/>
      <c r="IJ19956" s="1009"/>
      <c r="IK19956" s="1009"/>
      <c r="IL19956" s="1009"/>
      <c r="IM19956" s="1009"/>
    </row>
    <row r="19957" spans="17:247" x14ac:dyDescent="0.25">
      <c r="Q19957" s="1333"/>
      <c r="R19957" s="1333"/>
      <c r="S19957" s="669"/>
      <c r="T19957" s="669"/>
      <c r="U19957" s="669"/>
      <c r="AG19957" s="873"/>
      <c r="AN19957" s="669"/>
      <c r="IG19957" s="1009"/>
      <c r="IH19957" s="1009"/>
      <c r="II19957" s="1009"/>
      <c r="IJ19957" s="1009"/>
      <c r="IK19957" s="1009"/>
      <c r="IL19957" s="1009"/>
      <c r="IM19957" s="1009"/>
    </row>
    <row r="19958" spans="17:247" x14ac:dyDescent="0.25">
      <c r="Q19958" s="1333"/>
      <c r="R19958" s="1333"/>
      <c r="S19958" s="669"/>
      <c r="T19958" s="669"/>
      <c r="U19958" s="669"/>
      <c r="AG19958" s="873"/>
      <c r="AN19958" s="669"/>
      <c r="IG19958" s="1009"/>
      <c r="IH19958" s="1009"/>
      <c r="II19958" s="1009"/>
      <c r="IJ19958" s="1009"/>
      <c r="IK19958" s="1009"/>
      <c r="IL19958" s="1009"/>
      <c r="IM19958" s="1009"/>
    </row>
    <row r="19959" spans="17:247" x14ac:dyDescent="0.25">
      <c r="Q19959" s="1333"/>
      <c r="R19959" s="1333"/>
      <c r="S19959" s="669"/>
      <c r="T19959" s="669"/>
      <c r="U19959" s="669"/>
      <c r="AG19959" s="873"/>
      <c r="AN19959" s="669"/>
      <c r="IG19959" s="1009"/>
      <c r="IH19959" s="1009"/>
      <c r="II19959" s="1009"/>
      <c r="IJ19959" s="1009"/>
      <c r="IK19959" s="1009"/>
      <c r="IL19959" s="1009"/>
      <c r="IM19959" s="1009"/>
    </row>
    <row r="19960" spans="17:247" x14ac:dyDescent="0.25">
      <c r="Q19960" s="1333"/>
      <c r="R19960" s="1333"/>
      <c r="S19960" s="669"/>
      <c r="T19960" s="669"/>
      <c r="U19960" s="669"/>
      <c r="AG19960" s="873"/>
      <c r="AN19960" s="669"/>
      <c r="IG19960" s="1009"/>
      <c r="IH19960" s="1009"/>
      <c r="II19960" s="1009"/>
      <c r="IJ19960" s="1009"/>
      <c r="IK19960" s="1009"/>
      <c r="IL19960" s="1009"/>
      <c r="IM19960" s="1009"/>
    </row>
    <row r="19961" spans="17:247" x14ac:dyDescent="0.25">
      <c r="Q19961" s="1333"/>
      <c r="R19961" s="1333"/>
      <c r="S19961" s="669"/>
      <c r="T19961" s="669"/>
      <c r="U19961" s="669"/>
      <c r="AG19961" s="873"/>
      <c r="AN19961" s="669"/>
      <c r="IG19961" s="1009"/>
      <c r="IH19961" s="1009"/>
      <c r="II19961" s="1009"/>
      <c r="IJ19961" s="1009"/>
      <c r="IK19961" s="1009"/>
      <c r="IL19961" s="1009"/>
      <c r="IM19961" s="1009"/>
    </row>
    <row r="19962" spans="17:247" x14ac:dyDescent="0.25">
      <c r="Q19962" s="1333"/>
      <c r="R19962" s="1333"/>
      <c r="S19962" s="669"/>
      <c r="T19962" s="669"/>
      <c r="U19962" s="669"/>
      <c r="AG19962" s="873"/>
      <c r="AN19962" s="669"/>
      <c r="IG19962" s="1009"/>
      <c r="IH19962" s="1009"/>
      <c r="II19962" s="1009"/>
      <c r="IJ19962" s="1009"/>
      <c r="IK19962" s="1009"/>
      <c r="IL19962" s="1009"/>
      <c r="IM19962" s="1009"/>
    </row>
    <row r="19963" spans="17:247" x14ac:dyDescent="0.25">
      <c r="Q19963" s="1333"/>
      <c r="R19963" s="1333"/>
      <c r="S19963" s="669"/>
      <c r="T19963" s="669"/>
      <c r="U19963" s="669"/>
      <c r="AG19963" s="873"/>
      <c r="AN19963" s="669"/>
      <c r="IG19963" s="1009"/>
      <c r="IH19963" s="1009"/>
      <c r="II19963" s="1009"/>
      <c r="IJ19963" s="1009"/>
      <c r="IK19963" s="1009"/>
      <c r="IL19963" s="1009"/>
      <c r="IM19963" s="1009"/>
    </row>
    <row r="19964" spans="17:247" x14ac:dyDescent="0.25">
      <c r="Q19964" s="1333"/>
      <c r="R19964" s="1333"/>
      <c r="S19964" s="669"/>
      <c r="T19964" s="669"/>
      <c r="U19964" s="669"/>
      <c r="AG19964" s="873"/>
      <c r="AN19964" s="669"/>
      <c r="IG19964" s="1009"/>
      <c r="IH19964" s="1009"/>
      <c r="II19964" s="1009"/>
      <c r="IJ19964" s="1009"/>
      <c r="IK19964" s="1009"/>
      <c r="IL19964" s="1009"/>
      <c r="IM19964" s="1009"/>
    </row>
    <row r="19965" spans="17:247" x14ac:dyDescent="0.25">
      <c r="Q19965" s="1333"/>
      <c r="R19965" s="1333"/>
      <c r="S19965" s="669"/>
      <c r="T19965" s="669"/>
      <c r="U19965" s="669"/>
      <c r="AG19965" s="873"/>
      <c r="AN19965" s="669"/>
      <c r="IG19965" s="1009"/>
      <c r="IH19965" s="1009"/>
      <c r="II19965" s="1009"/>
      <c r="IJ19965" s="1009"/>
      <c r="IK19965" s="1009"/>
      <c r="IL19965" s="1009"/>
      <c r="IM19965" s="1009"/>
    </row>
    <row r="19966" spans="17:247" x14ac:dyDescent="0.25">
      <c r="Q19966" s="1333"/>
      <c r="R19966" s="1333"/>
      <c r="S19966" s="669"/>
      <c r="T19966" s="669"/>
      <c r="U19966" s="669"/>
      <c r="AG19966" s="873"/>
      <c r="AN19966" s="669"/>
      <c r="IG19966" s="1009"/>
      <c r="IH19966" s="1009"/>
      <c r="II19966" s="1009"/>
      <c r="IJ19966" s="1009"/>
      <c r="IK19966" s="1009"/>
      <c r="IL19966" s="1009"/>
      <c r="IM19966" s="1009"/>
    </row>
    <row r="19967" spans="17:247" x14ac:dyDescent="0.25">
      <c r="Q19967" s="1333"/>
      <c r="R19967" s="1333"/>
      <c r="S19967" s="669"/>
      <c r="T19967" s="669"/>
      <c r="U19967" s="669"/>
      <c r="AG19967" s="873"/>
      <c r="AN19967" s="669"/>
      <c r="IG19967" s="1009"/>
      <c r="IH19967" s="1009"/>
      <c r="II19967" s="1009"/>
      <c r="IJ19967" s="1009"/>
      <c r="IK19967" s="1009"/>
      <c r="IL19967" s="1009"/>
      <c r="IM19967" s="1009"/>
    </row>
    <row r="19968" spans="17:247" x14ac:dyDescent="0.25">
      <c r="Q19968" s="1333"/>
      <c r="R19968" s="1333"/>
      <c r="S19968" s="669"/>
      <c r="T19968" s="669"/>
      <c r="U19968" s="669"/>
      <c r="AG19968" s="873"/>
      <c r="AN19968" s="669"/>
      <c r="IG19968" s="1009"/>
      <c r="IH19968" s="1009"/>
      <c r="II19968" s="1009"/>
      <c r="IJ19968" s="1009"/>
      <c r="IK19968" s="1009"/>
      <c r="IL19968" s="1009"/>
      <c r="IM19968" s="1009"/>
    </row>
    <row r="19969" spans="17:247" x14ac:dyDescent="0.25">
      <c r="Q19969" s="1333"/>
      <c r="R19969" s="1333"/>
      <c r="S19969" s="669"/>
      <c r="T19969" s="669"/>
      <c r="U19969" s="669"/>
      <c r="AG19969" s="873"/>
      <c r="AN19969" s="669"/>
      <c r="IG19969" s="1009"/>
      <c r="IH19969" s="1009"/>
      <c r="II19969" s="1009"/>
      <c r="IJ19969" s="1009"/>
      <c r="IK19969" s="1009"/>
      <c r="IL19969" s="1009"/>
      <c r="IM19969" s="1009"/>
    </row>
    <row r="19970" spans="17:247" x14ac:dyDescent="0.25">
      <c r="Q19970" s="1333"/>
      <c r="R19970" s="1333"/>
      <c r="S19970" s="669"/>
      <c r="T19970" s="669"/>
      <c r="U19970" s="669"/>
      <c r="AG19970" s="873"/>
      <c r="AN19970" s="669"/>
      <c r="IG19970" s="1009"/>
      <c r="IH19970" s="1009"/>
      <c r="II19970" s="1009"/>
      <c r="IJ19970" s="1009"/>
      <c r="IK19970" s="1009"/>
      <c r="IL19970" s="1009"/>
      <c r="IM19970" s="1009"/>
    </row>
    <row r="19971" spans="17:247" x14ac:dyDescent="0.25">
      <c r="Q19971" s="1333"/>
      <c r="R19971" s="1333"/>
      <c r="S19971" s="669"/>
      <c r="T19971" s="669"/>
      <c r="U19971" s="669"/>
      <c r="AG19971" s="873"/>
      <c r="AN19971" s="669"/>
      <c r="IG19971" s="1009"/>
      <c r="IH19971" s="1009"/>
      <c r="II19971" s="1009"/>
      <c r="IJ19971" s="1009"/>
      <c r="IK19971" s="1009"/>
      <c r="IL19971" s="1009"/>
      <c r="IM19971" s="1009"/>
    </row>
    <row r="19972" spans="17:247" x14ac:dyDescent="0.25">
      <c r="Q19972" s="1333"/>
      <c r="R19972" s="1333"/>
      <c r="S19972" s="669"/>
      <c r="T19972" s="669"/>
      <c r="U19972" s="669"/>
      <c r="AG19972" s="873"/>
      <c r="AN19972" s="669"/>
      <c r="IG19972" s="1009"/>
      <c r="IH19972" s="1009"/>
      <c r="II19972" s="1009"/>
      <c r="IJ19972" s="1009"/>
      <c r="IK19972" s="1009"/>
      <c r="IL19972" s="1009"/>
      <c r="IM19972" s="1009"/>
    </row>
    <row r="19973" spans="17:247" x14ac:dyDescent="0.25">
      <c r="Q19973" s="1333"/>
      <c r="R19973" s="1333"/>
      <c r="S19973" s="669"/>
      <c r="T19973" s="669"/>
      <c r="U19973" s="669"/>
      <c r="AG19973" s="873"/>
      <c r="AN19973" s="669"/>
      <c r="IG19973" s="1009"/>
      <c r="IH19973" s="1009"/>
      <c r="II19973" s="1009"/>
      <c r="IJ19973" s="1009"/>
      <c r="IK19973" s="1009"/>
      <c r="IL19973" s="1009"/>
      <c r="IM19973" s="1009"/>
    </row>
    <row r="19974" spans="17:247" x14ac:dyDescent="0.25">
      <c r="Q19974" s="1333"/>
      <c r="R19974" s="1333"/>
      <c r="S19974" s="669"/>
      <c r="T19974" s="669"/>
      <c r="U19974" s="669"/>
      <c r="AG19974" s="873"/>
      <c r="AN19974" s="669"/>
      <c r="IG19974" s="1009"/>
      <c r="IH19974" s="1009"/>
      <c r="II19974" s="1009"/>
      <c r="IJ19974" s="1009"/>
      <c r="IK19974" s="1009"/>
      <c r="IL19974" s="1009"/>
      <c r="IM19974" s="1009"/>
    </row>
    <row r="19975" spans="17:247" x14ac:dyDescent="0.25">
      <c r="Q19975" s="1333"/>
      <c r="R19975" s="1333"/>
      <c r="S19975" s="669"/>
      <c r="T19975" s="669"/>
      <c r="U19975" s="669"/>
      <c r="AG19975" s="873"/>
      <c r="AN19975" s="669"/>
      <c r="IG19975" s="1009"/>
      <c r="IH19975" s="1009"/>
      <c r="II19975" s="1009"/>
      <c r="IJ19975" s="1009"/>
      <c r="IK19975" s="1009"/>
      <c r="IL19975" s="1009"/>
      <c r="IM19975" s="1009"/>
    </row>
    <row r="19976" spans="17:247" x14ac:dyDescent="0.25">
      <c r="Q19976" s="1333"/>
      <c r="R19976" s="1333"/>
      <c r="S19976" s="669"/>
      <c r="T19976" s="669"/>
      <c r="U19976" s="669"/>
      <c r="AG19976" s="873"/>
      <c r="AN19976" s="669"/>
      <c r="IG19976" s="1009"/>
      <c r="IH19976" s="1009"/>
      <c r="II19976" s="1009"/>
      <c r="IJ19976" s="1009"/>
      <c r="IK19976" s="1009"/>
      <c r="IL19976" s="1009"/>
      <c r="IM19976" s="1009"/>
    </row>
    <row r="19977" spans="17:247" x14ac:dyDescent="0.25">
      <c r="Q19977" s="1333"/>
      <c r="R19977" s="1333"/>
      <c r="S19977" s="669"/>
      <c r="T19977" s="669"/>
      <c r="U19977" s="669"/>
      <c r="AG19977" s="873"/>
      <c r="AN19977" s="669"/>
      <c r="IG19977" s="1009"/>
      <c r="IH19977" s="1009"/>
      <c r="II19977" s="1009"/>
      <c r="IJ19977" s="1009"/>
      <c r="IK19977" s="1009"/>
      <c r="IL19977" s="1009"/>
      <c r="IM19977" s="1009"/>
    </row>
    <row r="19978" spans="17:247" x14ac:dyDescent="0.25">
      <c r="Q19978" s="1333"/>
      <c r="R19978" s="1333"/>
      <c r="S19978" s="669"/>
      <c r="T19978" s="669"/>
      <c r="U19978" s="669"/>
      <c r="AG19978" s="873"/>
      <c r="AN19978" s="669"/>
      <c r="IG19978" s="1009"/>
      <c r="IH19978" s="1009"/>
      <c r="II19978" s="1009"/>
      <c r="IJ19978" s="1009"/>
      <c r="IK19978" s="1009"/>
      <c r="IL19978" s="1009"/>
      <c r="IM19978" s="1009"/>
    </row>
    <row r="19979" spans="17:247" x14ac:dyDescent="0.25">
      <c r="Q19979" s="1333"/>
      <c r="R19979" s="1333"/>
      <c r="S19979" s="669"/>
      <c r="T19979" s="669"/>
      <c r="U19979" s="669"/>
      <c r="AG19979" s="873"/>
      <c r="AN19979" s="669"/>
      <c r="IG19979" s="1009"/>
      <c r="IH19979" s="1009"/>
      <c r="II19979" s="1009"/>
      <c r="IJ19979" s="1009"/>
      <c r="IK19979" s="1009"/>
      <c r="IL19979" s="1009"/>
      <c r="IM19979" s="1009"/>
    </row>
    <row r="19980" spans="17:247" x14ac:dyDescent="0.25">
      <c r="Q19980" s="1333"/>
      <c r="R19980" s="1333"/>
      <c r="S19980" s="669"/>
      <c r="T19980" s="669"/>
      <c r="U19980" s="669"/>
      <c r="AG19980" s="873"/>
      <c r="AN19980" s="669"/>
      <c r="IG19980" s="1009"/>
      <c r="IH19980" s="1009"/>
      <c r="II19980" s="1009"/>
      <c r="IJ19980" s="1009"/>
      <c r="IK19980" s="1009"/>
      <c r="IL19980" s="1009"/>
      <c r="IM19980" s="1009"/>
    </row>
    <row r="19981" spans="17:247" x14ac:dyDescent="0.25">
      <c r="Q19981" s="1333"/>
      <c r="R19981" s="1333"/>
      <c r="S19981" s="669"/>
      <c r="T19981" s="669"/>
      <c r="U19981" s="669"/>
      <c r="AG19981" s="873"/>
      <c r="AN19981" s="669"/>
      <c r="IG19981" s="1009"/>
      <c r="IH19981" s="1009"/>
      <c r="II19981" s="1009"/>
      <c r="IJ19981" s="1009"/>
      <c r="IK19981" s="1009"/>
      <c r="IL19981" s="1009"/>
      <c r="IM19981" s="1009"/>
    </row>
    <row r="19982" spans="17:247" x14ac:dyDescent="0.25">
      <c r="Q19982" s="1333"/>
      <c r="R19982" s="1333"/>
      <c r="S19982" s="669"/>
      <c r="T19982" s="669"/>
      <c r="U19982" s="669"/>
      <c r="AG19982" s="873"/>
      <c r="AN19982" s="669"/>
      <c r="IG19982" s="1009"/>
      <c r="IH19982" s="1009"/>
      <c r="II19982" s="1009"/>
      <c r="IJ19982" s="1009"/>
      <c r="IK19982" s="1009"/>
      <c r="IL19982" s="1009"/>
      <c r="IM19982" s="1009"/>
    </row>
    <row r="19983" spans="17:247" x14ac:dyDescent="0.25">
      <c r="Q19983" s="1333"/>
      <c r="R19983" s="1333"/>
      <c r="S19983" s="669"/>
      <c r="T19983" s="669"/>
      <c r="U19983" s="669"/>
      <c r="AG19983" s="873"/>
      <c r="AN19983" s="669"/>
      <c r="IG19983" s="1009"/>
      <c r="IH19983" s="1009"/>
      <c r="II19983" s="1009"/>
      <c r="IJ19983" s="1009"/>
      <c r="IK19983" s="1009"/>
      <c r="IL19983" s="1009"/>
      <c r="IM19983" s="1009"/>
    </row>
    <row r="19984" spans="17:247" x14ac:dyDescent="0.25">
      <c r="Q19984" s="1333"/>
      <c r="R19984" s="1333"/>
      <c r="S19984" s="669"/>
      <c r="T19984" s="669"/>
      <c r="U19984" s="669"/>
      <c r="AG19984" s="873"/>
      <c r="AN19984" s="669"/>
      <c r="IG19984" s="1009"/>
      <c r="IH19984" s="1009"/>
      <c r="II19984" s="1009"/>
      <c r="IJ19984" s="1009"/>
      <c r="IK19984" s="1009"/>
      <c r="IL19984" s="1009"/>
      <c r="IM19984" s="1009"/>
    </row>
    <row r="19985" spans="17:247" x14ac:dyDescent="0.25">
      <c r="Q19985" s="1333"/>
      <c r="R19985" s="1333"/>
      <c r="S19985" s="669"/>
      <c r="T19985" s="669"/>
      <c r="U19985" s="669"/>
      <c r="AG19985" s="873"/>
      <c r="AN19985" s="669"/>
      <c r="IG19985" s="1009"/>
      <c r="IH19985" s="1009"/>
      <c r="II19985" s="1009"/>
      <c r="IJ19985" s="1009"/>
      <c r="IK19985" s="1009"/>
      <c r="IL19985" s="1009"/>
      <c r="IM19985" s="1009"/>
    </row>
    <row r="19986" spans="17:247" x14ac:dyDescent="0.25">
      <c r="Q19986" s="1333"/>
      <c r="R19986" s="1333"/>
      <c r="S19986" s="669"/>
      <c r="T19986" s="669"/>
      <c r="U19986" s="669"/>
      <c r="AG19986" s="873"/>
      <c r="AN19986" s="669"/>
      <c r="IG19986" s="1009"/>
      <c r="IH19986" s="1009"/>
      <c r="II19986" s="1009"/>
      <c r="IJ19986" s="1009"/>
      <c r="IK19986" s="1009"/>
      <c r="IL19986" s="1009"/>
      <c r="IM19986" s="1009"/>
    </row>
    <row r="19987" spans="17:247" x14ac:dyDescent="0.25">
      <c r="Q19987" s="1333"/>
      <c r="R19987" s="1333"/>
      <c r="S19987" s="669"/>
      <c r="T19987" s="669"/>
      <c r="U19987" s="669"/>
      <c r="AG19987" s="873"/>
      <c r="AN19987" s="669"/>
      <c r="IG19987" s="1009"/>
      <c r="IH19987" s="1009"/>
      <c r="II19987" s="1009"/>
      <c r="IJ19987" s="1009"/>
      <c r="IK19987" s="1009"/>
      <c r="IL19987" s="1009"/>
      <c r="IM19987" s="1009"/>
    </row>
    <row r="19988" spans="17:247" x14ac:dyDescent="0.25">
      <c r="Q19988" s="1333"/>
      <c r="R19988" s="1333"/>
      <c r="S19988" s="669"/>
      <c r="T19988" s="669"/>
      <c r="U19988" s="669"/>
      <c r="AG19988" s="873"/>
      <c r="AN19988" s="669"/>
      <c r="IG19988" s="1009"/>
      <c r="IH19988" s="1009"/>
      <c r="II19988" s="1009"/>
      <c r="IJ19988" s="1009"/>
      <c r="IK19988" s="1009"/>
      <c r="IL19988" s="1009"/>
      <c r="IM19988" s="1009"/>
    </row>
    <row r="19989" spans="17:247" x14ac:dyDescent="0.25">
      <c r="Q19989" s="1333"/>
      <c r="R19989" s="1333"/>
      <c r="S19989" s="669"/>
      <c r="T19989" s="669"/>
      <c r="U19989" s="669"/>
      <c r="AG19989" s="873"/>
      <c r="AN19989" s="669"/>
      <c r="IG19989" s="1009"/>
      <c r="IH19989" s="1009"/>
      <c r="II19989" s="1009"/>
      <c r="IJ19989" s="1009"/>
      <c r="IK19989" s="1009"/>
      <c r="IL19989" s="1009"/>
      <c r="IM19989" s="1009"/>
    </row>
    <row r="19990" spans="17:247" x14ac:dyDescent="0.25">
      <c r="Q19990" s="1333"/>
      <c r="R19990" s="1333"/>
      <c r="S19990" s="669"/>
      <c r="T19990" s="669"/>
      <c r="U19990" s="669"/>
      <c r="AG19990" s="873"/>
      <c r="AN19990" s="669"/>
      <c r="IG19990" s="1009"/>
      <c r="IH19990" s="1009"/>
      <c r="II19990" s="1009"/>
      <c r="IJ19990" s="1009"/>
      <c r="IK19990" s="1009"/>
      <c r="IL19990" s="1009"/>
      <c r="IM19990" s="1009"/>
    </row>
    <row r="19991" spans="17:247" x14ac:dyDescent="0.25">
      <c r="Q19991" s="1333"/>
      <c r="R19991" s="1333"/>
      <c r="S19991" s="669"/>
      <c r="T19991" s="669"/>
      <c r="U19991" s="669"/>
      <c r="AG19991" s="873"/>
      <c r="AN19991" s="669"/>
      <c r="IG19991" s="1009"/>
      <c r="IH19991" s="1009"/>
      <c r="II19991" s="1009"/>
      <c r="IJ19991" s="1009"/>
      <c r="IK19991" s="1009"/>
      <c r="IL19991" s="1009"/>
      <c r="IM19991" s="1009"/>
    </row>
    <row r="19992" spans="17:247" x14ac:dyDescent="0.25">
      <c r="Q19992" s="1333"/>
      <c r="R19992" s="1333"/>
      <c r="S19992" s="669"/>
      <c r="T19992" s="669"/>
      <c r="U19992" s="669"/>
      <c r="AG19992" s="873"/>
      <c r="AN19992" s="669"/>
      <c r="IG19992" s="1009"/>
      <c r="IH19992" s="1009"/>
      <c r="II19992" s="1009"/>
      <c r="IJ19992" s="1009"/>
      <c r="IK19992" s="1009"/>
      <c r="IL19992" s="1009"/>
      <c r="IM19992" s="1009"/>
    </row>
    <row r="19993" spans="17:247" x14ac:dyDescent="0.25">
      <c r="Q19993" s="1333"/>
      <c r="R19993" s="1333"/>
      <c r="S19993" s="669"/>
      <c r="T19993" s="669"/>
      <c r="U19993" s="669"/>
      <c r="AG19993" s="873"/>
      <c r="AN19993" s="669"/>
      <c r="IG19993" s="1009"/>
      <c r="IH19993" s="1009"/>
      <c r="II19993" s="1009"/>
      <c r="IJ19993" s="1009"/>
      <c r="IK19993" s="1009"/>
      <c r="IL19993" s="1009"/>
      <c r="IM19993" s="1009"/>
    </row>
    <row r="19994" spans="17:247" x14ac:dyDescent="0.25">
      <c r="Q19994" s="1333"/>
      <c r="R19994" s="1333"/>
      <c r="S19994" s="669"/>
      <c r="T19994" s="669"/>
      <c r="U19994" s="669"/>
      <c r="AG19994" s="873"/>
      <c r="AN19994" s="669"/>
      <c r="IG19994" s="1009"/>
      <c r="IH19994" s="1009"/>
      <c r="II19994" s="1009"/>
      <c r="IJ19994" s="1009"/>
      <c r="IK19994" s="1009"/>
      <c r="IL19994" s="1009"/>
      <c r="IM19994" s="1009"/>
    </row>
    <row r="19995" spans="17:247" x14ac:dyDescent="0.25">
      <c r="Q19995" s="1333"/>
      <c r="R19995" s="1333"/>
      <c r="S19995" s="669"/>
      <c r="T19995" s="669"/>
      <c r="U19995" s="669"/>
      <c r="AG19995" s="873"/>
      <c r="AN19995" s="669"/>
      <c r="IG19995" s="1009"/>
      <c r="IH19995" s="1009"/>
      <c r="II19995" s="1009"/>
      <c r="IJ19995" s="1009"/>
      <c r="IK19995" s="1009"/>
      <c r="IL19995" s="1009"/>
      <c r="IM19995" s="1009"/>
    </row>
    <row r="19996" spans="17:247" x14ac:dyDescent="0.25">
      <c r="Q19996" s="1333"/>
      <c r="R19996" s="1333"/>
      <c r="S19996" s="669"/>
      <c r="T19996" s="669"/>
      <c r="U19996" s="669"/>
      <c r="AG19996" s="873"/>
      <c r="AN19996" s="669"/>
      <c r="IG19996" s="1009"/>
      <c r="IH19996" s="1009"/>
      <c r="II19996" s="1009"/>
      <c r="IJ19996" s="1009"/>
      <c r="IK19996" s="1009"/>
      <c r="IL19996" s="1009"/>
      <c r="IM19996" s="1009"/>
    </row>
    <row r="19997" spans="17:247" x14ac:dyDescent="0.25">
      <c r="Q19997" s="1333"/>
      <c r="R19997" s="1333"/>
      <c r="S19997" s="669"/>
      <c r="T19997" s="669"/>
      <c r="U19997" s="669"/>
      <c r="AG19997" s="873"/>
      <c r="AN19997" s="669"/>
      <c r="IG19997" s="1009"/>
      <c r="IH19997" s="1009"/>
      <c r="II19997" s="1009"/>
      <c r="IJ19997" s="1009"/>
      <c r="IK19997" s="1009"/>
      <c r="IL19997" s="1009"/>
      <c r="IM19997" s="1009"/>
    </row>
    <row r="19998" spans="17:247" x14ac:dyDescent="0.25">
      <c r="Q19998" s="1333"/>
      <c r="R19998" s="1333"/>
      <c r="S19998" s="669"/>
      <c r="T19998" s="669"/>
      <c r="U19998" s="669"/>
      <c r="AG19998" s="873"/>
      <c r="AN19998" s="669"/>
      <c r="IG19998" s="1009"/>
      <c r="IH19998" s="1009"/>
      <c r="II19998" s="1009"/>
      <c r="IJ19998" s="1009"/>
      <c r="IK19998" s="1009"/>
      <c r="IL19998" s="1009"/>
      <c r="IM19998" s="1009"/>
    </row>
    <row r="19999" spans="17:247" x14ac:dyDescent="0.25">
      <c r="Q19999" s="1333"/>
      <c r="R19999" s="1333"/>
      <c r="S19999" s="669"/>
      <c r="T19999" s="669"/>
      <c r="U19999" s="669"/>
      <c r="AG19999" s="873"/>
      <c r="AN19999" s="669"/>
      <c r="IG19999" s="1009"/>
      <c r="IH19999" s="1009"/>
      <c r="II19999" s="1009"/>
      <c r="IJ19999" s="1009"/>
      <c r="IK19999" s="1009"/>
      <c r="IL19999" s="1009"/>
      <c r="IM19999" s="1009"/>
    </row>
    <row r="20000" spans="17:247" x14ac:dyDescent="0.25">
      <c r="Q20000" s="1333"/>
      <c r="R20000" s="1333"/>
      <c r="S20000" s="669"/>
      <c r="T20000" s="669"/>
      <c r="U20000" s="669"/>
      <c r="AG20000" s="873"/>
      <c r="AN20000" s="669"/>
      <c r="IG20000" s="1009"/>
      <c r="IH20000" s="1009"/>
      <c r="II20000" s="1009"/>
      <c r="IJ20000" s="1009"/>
      <c r="IK20000" s="1009"/>
      <c r="IL20000" s="1009"/>
      <c r="IM20000" s="1009"/>
    </row>
    <row r="20001" spans="17:247" x14ac:dyDescent="0.25">
      <c r="Q20001" s="1333"/>
      <c r="R20001" s="1333"/>
      <c r="S20001" s="669"/>
      <c r="T20001" s="669"/>
      <c r="U20001" s="669"/>
      <c r="AG20001" s="873"/>
      <c r="AN20001" s="669"/>
      <c r="IG20001" s="1009"/>
      <c r="IH20001" s="1009"/>
      <c r="II20001" s="1009"/>
      <c r="IJ20001" s="1009"/>
      <c r="IK20001" s="1009"/>
      <c r="IL20001" s="1009"/>
      <c r="IM20001" s="1009"/>
    </row>
    <row r="20002" spans="17:247" x14ac:dyDescent="0.25">
      <c r="Q20002" s="1333"/>
      <c r="R20002" s="1333"/>
      <c r="S20002" s="669"/>
      <c r="T20002" s="669"/>
      <c r="U20002" s="669"/>
      <c r="AG20002" s="873"/>
      <c r="AN20002" s="669"/>
      <c r="IG20002" s="1009"/>
      <c r="IH20002" s="1009"/>
      <c r="II20002" s="1009"/>
      <c r="IJ20002" s="1009"/>
      <c r="IK20002" s="1009"/>
      <c r="IL20002" s="1009"/>
      <c r="IM20002" s="1009"/>
    </row>
    <row r="20003" spans="17:247" x14ac:dyDescent="0.25">
      <c r="Q20003" s="1333"/>
      <c r="R20003" s="1333"/>
      <c r="S20003" s="669"/>
      <c r="T20003" s="669"/>
      <c r="U20003" s="669"/>
      <c r="AG20003" s="873"/>
      <c r="AN20003" s="669"/>
      <c r="IG20003" s="1009"/>
      <c r="IH20003" s="1009"/>
      <c r="II20003" s="1009"/>
      <c r="IJ20003" s="1009"/>
      <c r="IK20003" s="1009"/>
      <c r="IL20003" s="1009"/>
      <c r="IM20003" s="1009"/>
    </row>
    <row r="20004" spans="17:247" x14ac:dyDescent="0.25">
      <c r="Q20004" s="1333"/>
      <c r="R20004" s="1333"/>
      <c r="S20004" s="669"/>
      <c r="T20004" s="669"/>
      <c r="U20004" s="669"/>
      <c r="AG20004" s="873"/>
      <c r="AN20004" s="669"/>
      <c r="IG20004" s="1009"/>
      <c r="IH20004" s="1009"/>
      <c r="II20004" s="1009"/>
      <c r="IJ20004" s="1009"/>
      <c r="IK20004" s="1009"/>
      <c r="IL20004" s="1009"/>
      <c r="IM20004" s="1009"/>
    </row>
    <row r="20005" spans="17:247" x14ac:dyDescent="0.25">
      <c r="Q20005" s="1333"/>
      <c r="R20005" s="1333"/>
      <c r="S20005" s="669"/>
      <c r="T20005" s="669"/>
      <c r="U20005" s="669"/>
      <c r="AG20005" s="873"/>
      <c r="AN20005" s="669"/>
      <c r="IG20005" s="1009"/>
      <c r="IH20005" s="1009"/>
      <c r="II20005" s="1009"/>
      <c r="IJ20005" s="1009"/>
      <c r="IK20005" s="1009"/>
      <c r="IL20005" s="1009"/>
      <c r="IM20005" s="1009"/>
    </row>
    <row r="20006" spans="17:247" x14ac:dyDescent="0.25">
      <c r="Q20006" s="1333"/>
      <c r="R20006" s="1333"/>
      <c r="S20006" s="669"/>
      <c r="T20006" s="669"/>
      <c r="U20006" s="669"/>
      <c r="AG20006" s="873"/>
      <c r="AN20006" s="669"/>
      <c r="IG20006" s="1009"/>
      <c r="IH20006" s="1009"/>
      <c r="II20006" s="1009"/>
      <c r="IJ20006" s="1009"/>
      <c r="IK20006" s="1009"/>
      <c r="IL20006" s="1009"/>
      <c r="IM20006" s="1009"/>
    </row>
    <row r="20007" spans="17:247" x14ac:dyDescent="0.25">
      <c r="Q20007" s="1333"/>
      <c r="R20007" s="1333"/>
      <c r="S20007" s="669"/>
      <c r="T20007" s="669"/>
      <c r="U20007" s="669"/>
      <c r="AG20007" s="873"/>
      <c r="AN20007" s="669"/>
      <c r="IG20007" s="1009"/>
      <c r="IH20007" s="1009"/>
      <c r="II20007" s="1009"/>
      <c r="IJ20007" s="1009"/>
      <c r="IK20007" s="1009"/>
      <c r="IL20007" s="1009"/>
      <c r="IM20007" s="1009"/>
    </row>
    <row r="20008" spans="17:247" x14ac:dyDescent="0.25">
      <c r="Q20008" s="1333"/>
      <c r="R20008" s="1333"/>
      <c r="S20008" s="669"/>
      <c r="T20008" s="669"/>
      <c r="U20008" s="669"/>
      <c r="AG20008" s="873"/>
      <c r="AN20008" s="669"/>
      <c r="IG20008" s="1009"/>
      <c r="IH20008" s="1009"/>
      <c r="II20008" s="1009"/>
      <c r="IJ20008" s="1009"/>
      <c r="IK20008" s="1009"/>
      <c r="IL20008" s="1009"/>
      <c r="IM20008" s="1009"/>
    </row>
    <row r="20009" spans="17:247" x14ac:dyDescent="0.25">
      <c r="Q20009" s="1333"/>
      <c r="R20009" s="1333"/>
      <c r="S20009" s="669"/>
      <c r="T20009" s="669"/>
      <c r="U20009" s="669"/>
      <c r="AG20009" s="873"/>
      <c r="AN20009" s="669"/>
      <c r="IG20009" s="1009"/>
      <c r="IH20009" s="1009"/>
      <c r="II20009" s="1009"/>
      <c r="IJ20009" s="1009"/>
      <c r="IK20009" s="1009"/>
      <c r="IL20009" s="1009"/>
      <c r="IM20009" s="1009"/>
    </row>
    <row r="20010" spans="17:247" x14ac:dyDescent="0.25">
      <c r="Q20010" s="1333"/>
      <c r="R20010" s="1333"/>
      <c r="S20010" s="669"/>
      <c r="T20010" s="669"/>
      <c r="U20010" s="669"/>
      <c r="AG20010" s="873"/>
      <c r="AN20010" s="669"/>
      <c r="IG20010" s="1009"/>
      <c r="IH20010" s="1009"/>
      <c r="II20010" s="1009"/>
      <c r="IJ20010" s="1009"/>
      <c r="IK20010" s="1009"/>
      <c r="IL20010" s="1009"/>
      <c r="IM20010" s="1009"/>
    </row>
    <row r="20011" spans="17:247" x14ac:dyDescent="0.25">
      <c r="Q20011" s="1333"/>
      <c r="R20011" s="1333"/>
      <c r="S20011" s="669"/>
      <c r="T20011" s="669"/>
      <c r="U20011" s="669"/>
      <c r="AG20011" s="873"/>
      <c r="AN20011" s="669"/>
      <c r="IG20011" s="1009"/>
      <c r="IH20011" s="1009"/>
      <c r="II20011" s="1009"/>
      <c r="IJ20011" s="1009"/>
      <c r="IK20011" s="1009"/>
      <c r="IL20011" s="1009"/>
      <c r="IM20011" s="1009"/>
    </row>
    <row r="20012" spans="17:247" x14ac:dyDescent="0.25">
      <c r="Q20012" s="1333"/>
      <c r="R20012" s="1333"/>
      <c r="S20012" s="669"/>
      <c r="T20012" s="669"/>
      <c r="U20012" s="669"/>
      <c r="AG20012" s="873"/>
      <c r="AN20012" s="669"/>
      <c r="IG20012" s="1009"/>
      <c r="IH20012" s="1009"/>
      <c r="II20012" s="1009"/>
      <c r="IJ20012" s="1009"/>
      <c r="IK20012" s="1009"/>
      <c r="IL20012" s="1009"/>
      <c r="IM20012" s="1009"/>
    </row>
    <row r="20013" spans="17:247" x14ac:dyDescent="0.25">
      <c r="Q20013" s="1333"/>
      <c r="R20013" s="1333"/>
      <c r="S20013" s="669"/>
      <c r="T20013" s="669"/>
      <c r="U20013" s="669"/>
      <c r="AG20013" s="873"/>
      <c r="AN20013" s="669"/>
      <c r="IG20013" s="1009"/>
      <c r="IH20013" s="1009"/>
      <c r="II20013" s="1009"/>
      <c r="IJ20013" s="1009"/>
      <c r="IK20013" s="1009"/>
      <c r="IL20013" s="1009"/>
      <c r="IM20013" s="1009"/>
    </row>
    <row r="20014" spans="17:247" x14ac:dyDescent="0.25">
      <c r="Q20014" s="1333"/>
      <c r="R20014" s="1333"/>
      <c r="S20014" s="669"/>
      <c r="T20014" s="669"/>
      <c r="U20014" s="669"/>
      <c r="AG20014" s="873"/>
      <c r="AN20014" s="669"/>
      <c r="IG20014" s="1009"/>
      <c r="IH20014" s="1009"/>
      <c r="II20014" s="1009"/>
      <c r="IJ20014" s="1009"/>
      <c r="IK20014" s="1009"/>
      <c r="IL20014" s="1009"/>
      <c r="IM20014" s="1009"/>
    </row>
    <row r="20015" spans="17:247" x14ac:dyDescent="0.25">
      <c r="Q20015" s="1333"/>
      <c r="R20015" s="1333"/>
      <c r="S20015" s="669"/>
      <c r="T20015" s="669"/>
      <c r="U20015" s="669"/>
      <c r="AG20015" s="873"/>
      <c r="AN20015" s="669"/>
      <c r="IG20015" s="1009"/>
      <c r="IH20015" s="1009"/>
      <c r="II20015" s="1009"/>
      <c r="IJ20015" s="1009"/>
      <c r="IK20015" s="1009"/>
      <c r="IL20015" s="1009"/>
      <c r="IM20015" s="1009"/>
    </row>
    <row r="20016" spans="17:247" x14ac:dyDescent="0.25">
      <c r="Q20016" s="1333"/>
      <c r="R20016" s="1333"/>
      <c r="S20016" s="669"/>
      <c r="T20016" s="669"/>
      <c r="U20016" s="669"/>
      <c r="AG20016" s="873"/>
      <c r="AN20016" s="669"/>
      <c r="IG20016" s="1009"/>
      <c r="IH20016" s="1009"/>
      <c r="II20016" s="1009"/>
      <c r="IJ20016" s="1009"/>
      <c r="IK20016" s="1009"/>
      <c r="IL20016" s="1009"/>
      <c r="IM20016" s="1009"/>
    </row>
    <row r="20017" spans="17:247" x14ac:dyDescent="0.25">
      <c r="Q20017" s="1333"/>
      <c r="R20017" s="1333"/>
      <c r="S20017" s="669"/>
      <c r="T20017" s="669"/>
      <c r="U20017" s="669"/>
      <c r="AG20017" s="873"/>
      <c r="AN20017" s="669"/>
      <c r="IG20017" s="1009"/>
      <c r="IH20017" s="1009"/>
      <c r="II20017" s="1009"/>
      <c r="IJ20017" s="1009"/>
      <c r="IK20017" s="1009"/>
      <c r="IL20017" s="1009"/>
      <c r="IM20017" s="1009"/>
    </row>
    <row r="20018" spans="17:247" x14ac:dyDescent="0.25">
      <c r="Q20018" s="1333"/>
      <c r="R20018" s="1333"/>
      <c r="S20018" s="669"/>
      <c r="T20018" s="669"/>
      <c r="U20018" s="669"/>
      <c r="AG20018" s="873"/>
      <c r="AN20018" s="669"/>
      <c r="IG20018" s="1009"/>
      <c r="IH20018" s="1009"/>
      <c r="II20018" s="1009"/>
      <c r="IJ20018" s="1009"/>
      <c r="IK20018" s="1009"/>
      <c r="IL20018" s="1009"/>
      <c r="IM20018" s="1009"/>
    </row>
    <row r="20019" spans="17:247" x14ac:dyDescent="0.25">
      <c r="Q20019" s="1333"/>
      <c r="R20019" s="1333"/>
      <c r="S20019" s="669"/>
      <c r="T20019" s="669"/>
      <c r="U20019" s="669"/>
      <c r="AG20019" s="873"/>
      <c r="AN20019" s="669"/>
      <c r="IG20019" s="1009"/>
      <c r="IH20019" s="1009"/>
      <c r="II20019" s="1009"/>
      <c r="IJ20019" s="1009"/>
      <c r="IK20019" s="1009"/>
      <c r="IL20019" s="1009"/>
      <c r="IM20019" s="1009"/>
    </row>
    <row r="20020" spans="17:247" x14ac:dyDescent="0.25">
      <c r="Q20020" s="1333"/>
      <c r="R20020" s="1333"/>
      <c r="S20020" s="669"/>
      <c r="T20020" s="669"/>
      <c r="U20020" s="669"/>
      <c r="AG20020" s="873"/>
      <c r="AN20020" s="669"/>
      <c r="IG20020" s="1009"/>
      <c r="IH20020" s="1009"/>
      <c r="II20020" s="1009"/>
      <c r="IJ20020" s="1009"/>
      <c r="IK20020" s="1009"/>
      <c r="IL20020" s="1009"/>
      <c r="IM20020" s="1009"/>
    </row>
    <row r="20021" spans="17:247" x14ac:dyDescent="0.25">
      <c r="Q20021" s="1333"/>
      <c r="R20021" s="1333"/>
      <c r="S20021" s="669"/>
      <c r="T20021" s="669"/>
      <c r="U20021" s="669"/>
      <c r="AG20021" s="873"/>
      <c r="AN20021" s="669"/>
      <c r="IG20021" s="1009"/>
      <c r="IH20021" s="1009"/>
      <c r="II20021" s="1009"/>
      <c r="IJ20021" s="1009"/>
      <c r="IK20021" s="1009"/>
      <c r="IL20021" s="1009"/>
      <c r="IM20021" s="1009"/>
    </row>
    <row r="20022" spans="17:247" x14ac:dyDescent="0.25">
      <c r="Q20022" s="1333"/>
      <c r="R20022" s="1333"/>
      <c r="S20022" s="669"/>
      <c r="T20022" s="669"/>
      <c r="U20022" s="669"/>
      <c r="AG20022" s="873"/>
      <c r="AN20022" s="669"/>
      <c r="IG20022" s="1009"/>
      <c r="IH20022" s="1009"/>
      <c r="II20022" s="1009"/>
      <c r="IJ20022" s="1009"/>
      <c r="IK20022" s="1009"/>
      <c r="IL20022" s="1009"/>
      <c r="IM20022" s="1009"/>
    </row>
    <row r="20023" spans="17:247" x14ac:dyDescent="0.25">
      <c r="Q20023" s="1333"/>
      <c r="R20023" s="1333"/>
      <c r="S20023" s="669"/>
      <c r="T20023" s="669"/>
      <c r="U20023" s="669"/>
      <c r="AG20023" s="873"/>
      <c r="AN20023" s="669"/>
      <c r="IG20023" s="1009"/>
      <c r="IH20023" s="1009"/>
      <c r="II20023" s="1009"/>
      <c r="IJ20023" s="1009"/>
      <c r="IK20023" s="1009"/>
      <c r="IL20023" s="1009"/>
      <c r="IM20023" s="1009"/>
    </row>
    <row r="20024" spans="17:247" x14ac:dyDescent="0.25">
      <c r="Q20024" s="1333"/>
      <c r="R20024" s="1333"/>
      <c r="S20024" s="669"/>
      <c r="T20024" s="669"/>
      <c r="U20024" s="669"/>
      <c r="AG20024" s="873"/>
      <c r="AN20024" s="669"/>
      <c r="IG20024" s="1009"/>
      <c r="IH20024" s="1009"/>
      <c r="II20024" s="1009"/>
      <c r="IJ20024" s="1009"/>
      <c r="IK20024" s="1009"/>
      <c r="IL20024" s="1009"/>
      <c r="IM20024" s="1009"/>
    </row>
    <row r="20025" spans="17:247" x14ac:dyDescent="0.25">
      <c r="Q20025" s="1333"/>
      <c r="R20025" s="1333"/>
      <c r="S20025" s="669"/>
      <c r="T20025" s="669"/>
      <c r="U20025" s="669"/>
      <c r="AG20025" s="873"/>
      <c r="AN20025" s="669"/>
      <c r="IG20025" s="1009"/>
      <c r="IH20025" s="1009"/>
      <c r="II20025" s="1009"/>
      <c r="IJ20025" s="1009"/>
      <c r="IK20025" s="1009"/>
      <c r="IL20025" s="1009"/>
      <c r="IM20025" s="1009"/>
    </row>
    <row r="20026" spans="17:247" x14ac:dyDescent="0.25">
      <c r="Q20026" s="1333"/>
      <c r="R20026" s="1333"/>
      <c r="S20026" s="669"/>
      <c r="T20026" s="669"/>
      <c r="U20026" s="669"/>
      <c r="AG20026" s="873"/>
      <c r="AN20026" s="669"/>
      <c r="IG20026" s="1009"/>
      <c r="IH20026" s="1009"/>
      <c r="II20026" s="1009"/>
      <c r="IJ20026" s="1009"/>
      <c r="IK20026" s="1009"/>
      <c r="IL20026" s="1009"/>
      <c r="IM20026" s="1009"/>
    </row>
    <row r="20027" spans="17:247" x14ac:dyDescent="0.25">
      <c r="Q20027" s="1333"/>
      <c r="R20027" s="1333"/>
      <c r="S20027" s="669"/>
      <c r="T20027" s="669"/>
      <c r="U20027" s="669"/>
      <c r="AG20027" s="873"/>
      <c r="AN20027" s="669"/>
      <c r="IG20027" s="1009"/>
      <c r="IH20027" s="1009"/>
      <c r="II20027" s="1009"/>
      <c r="IJ20027" s="1009"/>
      <c r="IK20027" s="1009"/>
      <c r="IL20027" s="1009"/>
      <c r="IM20027" s="1009"/>
    </row>
    <row r="20028" spans="17:247" x14ac:dyDescent="0.25">
      <c r="Q20028" s="1333"/>
      <c r="R20028" s="1333"/>
      <c r="S20028" s="669"/>
      <c r="T20028" s="669"/>
      <c r="U20028" s="669"/>
      <c r="AG20028" s="873"/>
      <c r="AN20028" s="669"/>
      <c r="IG20028" s="1009"/>
      <c r="IH20028" s="1009"/>
      <c r="II20028" s="1009"/>
      <c r="IJ20028" s="1009"/>
      <c r="IK20028" s="1009"/>
      <c r="IL20028" s="1009"/>
      <c r="IM20028" s="1009"/>
    </row>
    <row r="20029" spans="17:247" x14ac:dyDescent="0.25">
      <c r="Q20029" s="1333"/>
      <c r="R20029" s="1333"/>
      <c r="S20029" s="669"/>
      <c r="T20029" s="669"/>
      <c r="U20029" s="669"/>
      <c r="AG20029" s="873"/>
      <c r="AN20029" s="669"/>
      <c r="IG20029" s="1009"/>
      <c r="IH20029" s="1009"/>
      <c r="II20029" s="1009"/>
      <c r="IJ20029" s="1009"/>
      <c r="IK20029" s="1009"/>
      <c r="IL20029" s="1009"/>
      <c r="IM20029" s="1009"/>
    </row>
    <row r="20030" spans="17:247" x14ac:dyDescent="0.25">
      <c r="Q20030" s="1333"/>
      <c r="R20030" s="1333"/>
      <c r="S20030" s="669"/>
      <c r="T20030" s="669"/>
      <c r="U20030" s="669"/>
      <c r="AG20030" s="873"/>
      <c r="AN20030" s="669"/>
      <c r="IG20030" s="1009"/>
      <c r="IH20030" s="1009"/>
      <c r="II20030" s="1009"/>
      <c r="IJ20030" s="1009"/>
      <c r="IK20030" s="1009"/>
      <c r="IL20030" s="1009"/>
      <c r="IM20030" s="1009"/>
    </row>
    <row r="20031" spans="17:247" x14ac:dyDescent="0.25">
      <c r="Q20031" s="1333"/>
      <c r="R20031" s="1333"/>
      <c r="S20031" s="669"/>
      <c r="T20031" s="669"/>
      <c r="U20031" s="669"/>
      <c r="AG20031" s="873"/>
      <c r="AN20031" s="669"/>
      <c r="IG20031" s="1009"/>
      <c r="IH20031" s="1009"/>
      <c r="II20031" s="1009"/>
      <c r="IJ20031" s="1009"/>
      <c r="IK20031" s="1009"/>
      <c r="IL20031" s="1009"/>
      <c r="IM20031" s="1009"/>
    </row>
    <row r="20032" spans="17:247" x14ac:dyDescent="0.25">
      <c r="Q20032" s="1333"/>
      <c r="R20032" s="1333"/>
      <c r="S20032" s="669"/>
      <c r="T20032" s="669"/>
      <c r="U20032" s="669"/>
      <c r="AG20032" s="873"/>
      <c r="AN20032" s="669"/>
      <c r="IG20032" s="1009"/>
      <c r="IH20032" s="1009"/>
      <c r="II20032" s="1009"/>
      <c r="IJ20032" s="1009"/>
      <c r="IK20032" s="1009"/>
      <c r="IL20032" s="1009"/>
      <c r="IM20032" s="1009"/>
    </row>
    <row r="20033" spans="17:247" x14ac:dyDescent="0.25">
      <c r="Q20033" s="1333"/>
      <c r="R20033" s="1333"/>
      <c r="S20033" s="669"/>
      <c r="T20033" s="669"/>
      <c r="U20033" s="669"/>
      <c r="AG20033" s="873"/>
      <c r="AN20033" s="669"/>
      <c r="IG20033" s="1009"/>
      <c r="IH20033" s="1009"/>
      <c r="II20033" s="1009"/>
      <c r="IJ20033" s="1009"/>
      <c r="IK20033" s="1009"/>
      <c r="IL20033" s="1009"/>
      <c r="IM20033" s="1009"/>
    </row>
    <row r="20034" spans="17:247" x14ac:dyDescent="0.25">
      <c r="Q20034" s="1333"/>
      <c r="R20034" s="1333"/>
      <c r="S20034" s="669"/>
      <c r="T20034" s="669"/>
      <c r="U20034" s="669"/>
      <c r="AG20034" s="873"/>
      <c r="AN20034" s="669"/>
      <c r="IG20034" s="1009"/>
      <c r="IH20034" s="1009"/>
      <c r="II20034" s="1009"/>
      <c r="IJ20034" s="1009"/>
      <c r="IK20034" s="1009"/>
      <c r="IL20034" s="1009"/>
      <c r="IM20034" s="1009"/>
    </row>
    <row r="20035" spans="17:247" x14ac:dyDescent="0.25">
      <c r="Q20035" s="1333"/>
      <c r="R20035" s="1333"/>
      <c r="S20035" s="669"/>
      <c r="T20035" s="669"/>
      <c r="U20035" s="669"/>
      <c r="AG20035" s="873"/>
      <c r="AN20035" s="669"/>
      <c r="IG20035" s="1009"/>
      <c r="IH20035" s="1009"/>
      <c r="II20035" s="1009"/>
      <c r="IJ20035" s="1009"/>
      <c r="IK20035" s="1009"/>
      <c r="IL20035" s="1009"/>
      <c r="IM20035" s="1009"/>
    </row>
    <row r="20036" spans="17:247" x14ac:dyDescent="0.25">
      <c r="Q20036" s="1333"/>
      <c r="R20036" s="1333"/>
      <c r="S20036" s="669"/>
      <c r="T20036" s="669"/>
      <c r="U20036" s="669"/>
      <c r="AG20036" s="873"/>
      <c r="AN20036" s="669"/>
      <c r="IG20036" s="1009"/>
      <c r="IH20036" s="1009"/>
      <c r="II20036" s="1009"/>
      <c r="IJ20036" s="1009"/>
      <c r="IK20036" s="1009"/>
      <c r="IL20036" s="1009"/>
      <c r="IM20036" s="1009"/>
    </row>
    <row r="20037" spans="17:247" x14ac:dyDescent="0.25">
      <c r="Q20037" s="1333"/>
      <c r="R20037" s="1333"/>
      <c r="S20037" s="669"/>
      <c r="T20037" s="669"/>
      <c r="U20037" s="669"/>
      <c r="AG20037" s="873"/>
      <c r="AN20037" s="669"/>
      <c r="IG20037" s="1009"/>
      <c r="IH20037" s="1009"/>
      <c r="II20037" s="1009"/>
      <c r="IJ20037" s="1009"/>
      <c r="IK20037" s="1009"/>
      <c r="IL20037" s="1009"/>
      <c r="IM20037" s="1009"/>
    </row>
    <row r="20038" spans="17:247" x14ac:dyDescent="0.25">
      <c r="Q20038" s="1333"/>
      <c r="R20038" s="1333"/>
      <c r="S20038" s="669"/>
      <c r="T20038" s="669"/>
      <c r="U20038" s="669"/>
      <c r="AG20038" s="873"/>
      <c r="AN20038" s="669"/>
      <c r="IG20038" s="1009"/>
      <c r="IH20038" s="1009"/>
      <c r="II20038" s="1009"/>
      <c r="IJ20038" s="1009"/>
      <c r="IK20038" s="1009"/>
      <c r="IL20038" s="1009"/>
      <c r="IM20038" s="1009"/>
    </row>
    <row r="20039" spans="17:247" x14ac:dyDescent="0.25">
      <c r="Q20039" s="1333"/>
      <c r="R20039" s="1333"/>
      <c r="S20039" s="669"/>
      <c r="T20039" s="669"/>
      <c r="U20039" s="669"/>
      <c r="AG20039" s="873"/>
      <c r="AN20039" s="669"/>
      <c r="IG20039" s="1009"/>
      <c r="IH20039" s="1009"/>
      <c r="II20039" s="1009"/>
      <c r="IJ20039" s="1009"/>
      <c r="IK20039" s="1009"/>
      <c r="IL20039" s="1009"/>
      <c r="IM20039" s="1009"/>
    </row>
    <row r="20040" spans="17:247" x14ac:dyDescent="0.25">
      <c r="Q20040" s="1333"/>
      <c r="R20040" s="1333"/>
      <c r="S20040" s="669"/>
      <c r="T20040" s="669"/>
      <c r="U20040" s="669"/>
      <c r="AG20040" s="873"/>
      <c r="AN20040" s="669"/>
      <c r="IG20040" s="1009"/>
      <c r="IH20040" s="1009"/>
      <c r="II20040" s="1009"/>
      <c r="IJ20040" s="1009"/>
      <c r="IK20040" s="1009"/>
      <c r="IL20040" s="1009"/>
      <c r="IM20040" s="1009"/>
    </row>
    <row r="20041" spans="17:247" x14ac:dyDescent="0.25">
      <c r="Q20041" s="1333"/>
      <c r="R20041" s="1333"/>
      <c r="S20041" s="669"/>
      <c r="T20041" s="669"/>
      <c r="U20041" s="669"/>
      <c r="AG20041" s="873"/>
      <c r="AN20041" s="669"/>
      <c r="IG20041" s="1009"/>
      <c r="IH20041" s="1009"/>
      <c r="II20041" s="1009"/>
      <c r="IJ20041" s="1009"/>
      <c r="IK20041" s="1009"/>
      <c r="IL20041" s="1009"/>
      <c r="IM20041" s="1009"/>
    </row>
    <row r="20042" spans="17:247" x14ac:dyDescent="0.25">
      <c r="Q20042" s="1333"/>
      <c r="R20042" s="1333"/>
      <c r="S20042" s="669"/>
      <c r="T20042" s="669"/>
      <c r="U20042" s="669"/>
      <c r="AG20042" s="873"/>
      <c r="AN20042" s="669"/>
      <c r="IG20042" s="1009"/>
      <c r="IH20042" s="1009"/>
      <c r="II20042" s="1009"/>
      <c r="IJ20042" s="1009"/>
      <c r="IK20042" s="1009"/>
      <c r="IL20042" s="1009"/>
      <c r="IM20042" s="1009"/>
    </row>
    <row r="20043" spans="17:247" x14ac:dyDescent="0.25">
      <c r="Q20043" s="1333"/>
      <c r="R20043" s="1333"/>
      <c r="S20043" s="669"/>
      <c r="T20043" s="669"/>
      <c r="U20043" s="669"/>
      <c r="AG20043" s="873"/>
      <c r="AN20043" s="669"/>
      <c r="IG20043" s="1009"/>
      <c r="IH20043" s="1009"/>
      <c r="II20043" s="1009"/>
      <c r="IJ20043" s="1009"/>
      <c r="IK20043" s="1009"/>
      <c r="IL20043" s="1009"/>
      <c r="IM20043" s="1009"/>
    </row>
    <row r="20044" spans="17:247" x14ac:dyDescent="0.25">
      <c r="Q20044" s="1333"/>
      <c r="R20044" s="1333"/>
      <c r="S20044" s="669"/>
      <c r="T20044" s="669"/>
      <c r="U20044" s="669"/>
      <c r="AG20044" s="873"/>
      <c r="AN20044" s="669"/>
      <c r="IG20044" s="1009"/>
      <c r="IH20044" s="1009"/>
      <c r="II20044" s="1009"/>
      <c r="IJ20044" s="1009"/>
      <c r="IK20044" s="1009"/>
      <c r="IL20044" s="1009"/>
      <c r="IM20044" s="1009"/>
    </row>
    <row r="20045" spans="17:247" x14ac:dyDescent="0.25">
      <c r="Q20045" s="1333"/>
      <c r="R20045" s="1333"/>
      <c r="S20045" s="669"/>
      <c r="T20045" s="669"/>
      <c r="U20045" s="669"/>
      <c r="AG20045" s="873"/>
      <c r="AN20045" s="669"/>
      <c r="IG20045" s="1009"/>
      <c r="IH20045" s="1009"/>
      <c r="II20045" s="1009"/>
      <c r="IJ20045" s="1009"/>
      <c r="IK20045" s="1009"/>
      <c r="IL20045" s="1009"/>
      <c r="IM20045" s="1009"/>
    </row>
    <row r="20046" spans="17:247" x14ac:dyDescent="0.25">
      <c r="Q20046" s="1333"/>
      <c r="R20046" s="1333"/>
      <c r="S20046" s="669"/>
      <c r="T20046" s="669"/>
      <c r="U20046" s="669"/>
      <c r="AG20046" s="873"/>
      <c r="AN20046" s="669"/>
      <c r="IG20046" s="1009"/>
      <c r="IH20046" s="1009"/>
      <c r="II20046" s="1009"/>
      <c r="IJ20046" s="1009"/>
      <c r="IK20046" s="1009"/>
      <c r="IL20046" s="1009"/>
      <c r="IM20046" s="1009"/>
    </row>
    <row r="20047" spans="17:247" x14ac:dyDescent="0.25">
      <c r="Q20047" s="1333"/>
      <c r="R20047" s="1333"/>
      <c r="S20047" s="669"/>
      <c r="T20047" s="669"/>
      <c r="U20047" s="669"/>
      <c r="AG20047" s="873"/>
      <c r="AN20047" s="669"/>
      <c r="IG20047" s="1009"/>
      <c r="IH20047" s="1009"/>
      <c r="II20047" s="1009"/>
      <c r="IJ20047" s="1009"/>
      <c r="IK20047" s="1009"/>
      <c r="IL20047" s="1009"/>
      <c r="IM20047" s="1009"/>
    </row>
    <row r="20048" spans="17:247" x14ac:dyDescent="0.25">
      <c r="Q20048" s="1333"/>
      <c r="R20048" s="1333"/>
      <c r="S20048" s="669"/>
      <c r="T20048" s="669"/>
      <c r="U20048" s="669"/>
      <c r="AG20048" s="873"/>
      <c r="AN20048" s="669"/>
      <c r="IG20048" s="1009"/>
      <c r="IH20048" s="1009"/>
      <c r="II20048" s="1009"/>
      <c r="IJ20048" s="1009"/>
      <c r="IK20048" s="1009"/>
      <c r="IL20048" s="1009"/>
      <c r="IM20048" s="1009"/>
    </row>
    <row r="20049" spans="17:247" x14ac:dyDescent="0.25">
      <c r="Q20049" s="1333"/>
      <c r="R20049" s="1333"/>
      <c r="S20049" s="669"/>
      <c r="T20049" s="669"/>
      <c r="U20049" s="669"/>
      <c r="AG20049" s="873"/>
      <c r="AN20049" s="669"/>
      <c r="IG20049" s="1009"/>
      <c r="IH20049" s="1009"/>
      <c r="II20049" s="1009"/>
      <c r="IJ20049" s="1009"/>
      <c r="IK20049" s="1009"/>
      <c r="IL20049" s="1009"/>
      <c r="IM20049" s="1009"/>
    </row>
    <row r="20050" spans="17:247" x14ac:dyDescent="0.25">
      <c r="Q20050" s="1333"/>
      <c r="R20050" s="1333"/>
      <c r="S20050" s="669"/>
      <c r="T20050" s="669"/>
      <c r="U20050" s="669"/>
      <c r="AG20050" s="873"/>
      <c r="AN20050" s="669"/>
      <c r="IG20050" s="1009"/>
      <c r="IH20050" s="1009"/>
      <c r="II20050" s="1009"/>
      <c r="IJ20050" s="1009"/>
      <c r="IK20050" s="1009"/>
      <c r="IL20050" s="1009"/>
      <c r="IM20050" s="1009"/>
    </row>
    <row r="20051" spans="17:247" x14ac:dyDescent="0.25">
      <c r="Q20051" s="1333"/>
      <c r="R20051" s="1333"/>
      <c r="S20051" s="669"/>
      <c r="T20051" s="669"/>
      <c r="U20051" s="669"/>
      <c r="AG20051" s="873"/>
      <c r="AN20051" s="669"/>
      <c r="IG20051" s="1009"/>
      <c r="IH20051" s="1009"/>
      <c r="II20051" s="1009"/>
      <c r="IJ20051" s="1009"/>
      <c r="IK20051" s="1009"/>
      <c r="IL20051" s="1009"/>
      <c r="IM20051" s="1009"/>
    </row>
    <row r="20052" spans="17:247" x14ac:dyDescent="0.25">
      <c r="Q20052" s="1333"/>
      <c r="R20052" s="1333"/>
      <c r="S20052" s="669"/>
      <c r="T20052" s="669"/>
      <c r="U20052" s="669"/>
      <c r="AG20052" s="873"/>
      <c r="AN20052" s="669"/>
      <c r="IG20052" s="1009"/>
      <c r="IH20052" s="1009"/>
      <c r="II20052" s="1009"/>
      <c r="IJ20052" s="1009"/>
      <c r="IK20052" s="1009"/>
      <c r="IL20052" s="1009"/>
      <c r="IM20052" s="1009"/>
    </row>
    <row r="20053" spans="17:247" x14ac:dyDescent="0.25">
      <c r="Q20053" s="1333"/>
      <c r="R20053" s="1333"/>
      <c r="S20053" s="669"/>
      <c r="T20053" s="669"/>
      <c r="U20053" s="669"/>
      <c r="AG20053" s="873"/>
      <c r="AN20053" s="669"/>
      <c r="IG20053" s="1009"/>
      <c r="IH20053" s="1009"/>
      <c r="II20053" s="1009"/>
      <c r="IJ20053" s="1009"/>
      <c r="IK20053" s="1009"/>
      <c r="IL20053" s="1009"/>
      <c r="IM20053" s="1009"/>
    </row>
    <row r="20054" spans="17:247" x14ac:dyDescent="0.25">
      <c r="Q20054" s="1333"/>
      <c r="R20054" s="1333"/>
      <c r="S20054" s="669"/>
      <c r="T20054" s="669"/>
      <c r="U20054" s="669"/>
      <c r="AG20054" s="873"/>
      <c r="AN20054" s="669"/>
      <c r="IG20054" s="1009"/>
      <c r="IH20054" s="1009"/>
      <c r="II20054" s="1009"/>
      <c r="IJ20054" s="1009"/>
      <c r="IK20054" s="1009"/>
      <c r="IL20054" s="1009"/>
      <c r="IM20054" s="1009"/>
    </row>
    <row r="20055" spans="17:247" x14ac:dyDescent="0.25">
      <c r="Q20055" s="1333"/>
      <c r="R20055" s="1333"/>
      <c r="S20055" s="669"/>
      <c r="T20055" s="669"/>
      <c r="U20055" s="669"/>
      <c r="AG20055" s="873"/>
      <c r="AN20055" s="669"/>
      <c r="IG20055" s="1009"/>
      <c r="IH20055" s="1009"/>
      <c r="II20055" s="1009"/>
      <c r="IJ20055" s="1009"/>
      <c r="IK20055" s="1009"/>
      <c r="IL20055" s="1009"/>
      <c r="IM20055" s="1009"/>
    </row>
    <row r="20056" spans="17:247" x14ac:dyDescent="0.25">
      <c r="Q20056" s="1333"/>
      <c r="R20056" s="1333"/>
      <c r="S20056" s="669"/>
      <c r="T20056" s="669"/>
      <c r="U20056" s="669"/>
      <c r="AG20056" s="873"/>
      <c r="AN20056" s="669"/>
      <c r="IG20056" s="1009"/>
      <c r="IH20056" s="1009"/>
      <c r="II20056" s="1009"/>
      <c r="IJ20056" s="1009"/>
      <c r="IK20056" s="1009"/>
      <c r="IL20056" s="1009"/>
      <c r="IM20056" s="1009"/>
    </row>
    <row r="20057" spans="17:247" x14ac:dyDescent="0.25">
      <c r="Q20057" s="1333"/>
      <c r="R20057" s="1333"/>
      <c r="S20057" s="669"/>
      <c r="T20057" s="669"/>
      <c r="U20057" s="669"/>
      <c r="AG20057" s="873"/>
      <c r="AN20057" s="669"/>
      <c r="IG20057" s="1009"/>
      <c r="IH20057" s="1009"/>
      <c r="II20057" s="1009"/>
      <c r="IJ20057" s="1009"/>
      <c r="IK20057" s="1009"/>
      <c r="IL20057" s="1009"/>
      <c r="IM20057" s="1009"/>
    </row>
    <row r="20058" spans="17:247" x14ac:dyDescent="0.25">
      <c r="Q20058" s="1333"/>
      <c r="R20058" s="1333"/>
      <c r="S20058" s="669"/>
      <c r="T20058" s="669"/>
      <c r="U20058" s="669"/>
      <c r="AG20058" s="873"/>
      <c r="AN20058" s="669"/>
      <c r="IG20058" s="1009"/>
      <c r="IH20058" s="1009"/>
      <c r="II20058" s="1009"/>
      <c r="IJ20058" s="1009"/>
      <c r="IK20058" s="1009"/>
      <c r="IL20058" s="1009"/>
      <c r="IM20058" s="1009"/>
    </row>
    <row r="20059" spans="17:247" x14ac:dyDescent="0.25">
      <c r="Q20059" s="1333"/>
      <c r="R20059" s="1333"/>
      <c r="S20059" s="669"/>
      <c r="T20059" s="669"/>
      <c r="U20059" s="669"/>
      <c r="AG20059" s="873"/>
      <c r="AN20059" s="669"/>
      <c r="IG20059" s="1009"/>
      <c r="IH20059" s="1009"/>
      <c r="II20059" s="1009"/>
      <c r="IJ20059" s="1009"/>
      <c r="IK20059" s="1009"/>
      <c r="IL20059" s="1009"/>
      <c r="IM20059" s="1009"/>
    </row>
    <row r="20060" spans="17:247" x14ac:dyDescent="0.25">
      <c r="Q20060" s="1333"/>
      <c r="R20060" s="1333"/>
      <c r="S20060" s="669"/>
      <c r="T20060" s="669"/>
      <c r="U20060" s="669"/>
      <c r="AG20060" s="873"/>
      <c r="AN20060" s="669"/>
      <c r="IG20060" s="1009"/>
      <c r="IH20060" s="1009"/>
      <c r="II20060" s="1009"/>
      <c r="IJ20060" s="1009"/>
      <c r="IK20060" s="1009"/>
      <c r="IL20060" s="1009"/>
      <c r="IM20060" s="1009"/>
    </row>
    <row r="20061" spans="17:247" x14ac:dyDescent="0.25">
      <c r="Q20061" s="1333"/>
      <c r="R20061" s="1333"/>
      <c r="S20061" s="669"/>
      <c r="T20061" s="669"/>
      <c r="U20061" s="669"/>
      <c r="AG20061" s="873"/>
      <c r="AN20061" s="669"/>
      <c r="IG20061" s="1009"/>
      <c r="IH20061" s="1009"/>
      <c r="II20061" s="1009"/>
      <c r="IJ20061" s="1009"/>
      <c r="IK20061" s="1009"/>
      <c r="IL20061" s="1009"/>
      <c r="IM20061" s="1009"/>
    </row>
    <row r="20062" spans="17:247" x14ac:dyDescent="0.25">
      <c r="Q20062" s="1333"/>
      <c r="R20062" s="1333"/>
      <c r="S20062" s="669"/>
      <c r="T20062" s="669"/>
      <c r="U20062" s="669"/>
      <c r="AG20062" s="873"/>
      <c r="AN20062" s="669"/>
      <c r="IG20062" s="1009"/>
      <c r="IH20062" s="1009"/>
      <c r="II20062" s="1009"/>
      <c r="IJ20062" s="1009"/>
      <c r="IK20062" s="1009"/>
      <c r="IL20062" s="1009"/>
      <c r="IM20062" s="1009"/>
    </row>
    <row r="20063" spans="17:247" x14ac:dyDescent="0.25">
      <c r="Q20063" s="1333"/>
      <c r="R20063" s="1333"/>
      <c r="S20063" s="669"/>
      <c r="T20063" s="669"/>
      <c r="U20063" s="669"/>
      <c r="AG20063" s="873"/>
      <c r="AN20063" s="669"/>
      <c r="IG20063" s="1009"/>
      <c r="IH20063" s="1009"/>
      <c r="II20063" s="1009"/>
      <c r="IJ20063" s="1009"/>
      <c r="IK20063" s="1009"/>
      <c r="IL20063" s="1009"/>
      <c r="IM20063" s="1009"/>
    </row>
    <row r="20064" spans="17:247" x14ac:dyDescent="0.25">
      <c r="Q20064" s="1333"/>
      <c r="R20064" s="1333"/>
      <c r="S20064" s="669"/>
      <c r="T20064" s="669"/>
      <c r="U20064" s="669"/>
      <c r="AG20064" s="873"/>
      <c r="AN20064" s="669"/>
      <c r="IG20064" s="1009"/>
      <c r="IH20064" s="1009"/>
      <c r="II20064" s="1009"/>
      <c r="IJ20064" s="1009"/>
      <c r="IK20064" s="1009"/>
      <c r="IL20064" s="1009"/>
      <c r="IM20064" s="1009"/>
    </row>
    <row r="20065" spans="17:247" x14ac:dyDescent="0.25">
      <c r="Q20065" s="1333"/>
      <c r="R20065" s="1333"/>
      <c r="S20065" s="669"/>
      <c r="T20065" s="669"/>
      <c r="U20065" s="669"/>
      <c r="AG20065" s="873"/>
      <c r="AN20065" s="669"/>
      <c r="IG20065" s="1009"/>
      <c r="IH20065" s="1009"/>
      <c r="II20065" s="1009"/>
      <c r="IJ20065" s="1009"/>
      <c r="IK20065" s="1009"/>
      <c r="IL20065" s="1009"/>
      <c r="IM20065" s="1009"/>
    </row>
    <row r="20066" spans="17:247" x14ac:dyDescent="0.25">
      <c r="Q20066" s="1333"/>
      <c r="R20066" s="1333"/>
      <c r="S20066" s="669"/>
      <c r="T20066" s="669"/>
      <c r="U20066" s="669"/>
      <c r="AG20066" s="873"/>
      <c r="AN20066" s="669"/>
      <c r="IG20066" s="1009"/>
      <c r="IH20066" s="1009"/>
      <c r="II20066" s="1009"/>
      <c r="IJ20066" s="1009"/>
      <c r="IK20066" s="1009"/>
      <c r="IL20066" s="1009"/>
      <c r="IM20066" s="1009"/>
    </row>
    <row r="20067" spans="17:247" x14ac:dyDescent="0.25">
      <c r="Q20067" s="1333"/>
      <c r="R20067" s="1333"/>
      <c r="S20067" s="669"/>
      <c r="T20067" s="669"/>
      <c r="U20067" s="669"/>
      <c r="AG20067" s="873"/>
      <c r="AN20067" s="669"/>
      <c r="IG20067" s="1009"/>
      <c r="IH20067" s="1009"/>
      <c r="II20067" s="1009"/>
      <c r="IJ20067" s="1009"/>
      <c r="IK20067" s="1009"/>
      <c r="IL20067" s="1009"/>
      <c r="IM20067" s="1009"/>
    </row>
    <row r="20068" spans="17:247" x14ac:dyDescent="0.25">
      <c r="Q20068" s="1333"/>
      <c r="R20068" s="1333"/>
      <c r="S20068" s="669"/>
      <c r="T20068" s="669"/>
      <c r="U20068" s="669"/>
      <c r="AG20068" s="873"/>
      <c r="AN20068" s="669"/>
      <c r="IG20068" s="1009"/>
      <c r="IH20068" s="1009"/>
      <c r="II20068" s="1009"/>
      <c r="IJ20068" s="1009"/>
      <c r="IK20068" s="1009"/>
      <c r="IL20068" s="1009"/>
      <c r="IM20068" s="1009"/>
    </row>
    <row r="20069" spans="17:247" x14ac:dyDescent="0.25">
      <c r="Q20069" s="1333"/>
      <c r="R20069" s="1333"/>
      <c r="S20069" s="669"/>
      <c r="T20069" s="669"/>
      <c r="U20069" s="669"/>
      <c r="AG20069" s="873"/>
      <c r="AN20069" s="669"/>
      <c r="IG20069" s="1009"/>
      <c r="IH20069" s="1009"/>
      <c r="II20069" s="1009"/>
      <c r="IJ20069" s="1009"/>
      <c r="IK20069" s="1009"/>
      <c r="IL20069" s="1009"/>
      <c r="IM20069" s="1009"/>
    </row>
    <row r="20070" spans="17:247" x14ac:dyDescent="0.25">
      <c r="Q20070" s="1333"/>
      <c r="R20070" s="1333"/>
      <c r="S20070" s="669"/>
      <c r="T20070" s="669"/>
      <c r="U20070" s="669"/>
      <c r="AG20070" s="873"/>
      <c r="AN20070" s="669"/>
      <c r="IG20070" s="1009"/>
      <c r="IH20070" s="1009"/>
      <c r="II20070" s="1009"/>
      <c r="IJ20070" s="1009"/>
      <c r="IK20070" s="1009"/>
      <c r="IL20070" s="1009"/>
      <c r="IM20070" s="1009"/>
    </row>
    <row r="20071" spans="17:247" x14ac:dyDescent="0.25">
      <c r="Q20071" s="1333"/>
      <c r="R20071" s="1333"/>
      <c r="S20071" s="669"/>
      <c r="T20071" s="669"/>
      <c r="U20071" s="669"/>
      <c r="AG20071" s="873"/>
      <c r="AN20071" s="669"/>
      <c r="IG20071" s="1009"/>
      <c r="IH20071" s="1009"/>
      <c r="II20071" s="1009"/>
      <c r="IJ20071" s="1009"/>
      <c r="IK20071" s="1009"/>
      <c r="IL20071" s="1009"/>
      <c r="IM20071" s="1009"/>
    </row>
    <row r="20072" spans="17:247" x14ac:dyDescent="0.25">
      <c r="Q20072" s="1333"/>
      <c r="R20072" s="1333"/>
      <c r="S20072" s="669"/>
      <c r="T20072" s="669"/>
      <c r="U20072" s="669"/>
      <c r="AG20072" s="873"/>
      <c r="AN20072" s="669"/>
      <c r="IG20072" s="1009"/>
      <c r="IH20072" s="1009"/>
      <c r="II20072" s="1009"/>
      <c r="IJ20072" s="1009"/>
      <c r="IK20072" s="1009"/>
      <c r="IL20072" s="1009"/>
      <c r="IM20072" s="1009"/>
    </row>
    <row r="20073" spans="17:247" x14ac:dyDescent="0.25">
      <c r="Q20073" s="1333"/>
      <c r="R20073" s="1333"/>
      <c r="S20073" s="669"/>
      <c r="T20073" s="669"/>
      <c r="U20073" s="669"/>
      <c r="AG20073" s="873"/>
      <c r="AN20073" s="669"/>
      <c r="IG20073" s="1009"/>
      <c r="IH20073" s="1009"/>
      <c r="II20073" s="1009"/>
      <c r="IJ20073" s="1009"/>
      <c r="IK20073" s="1009"/>
      <c r="IL20073" s="1009"/>
      <c r="IM20073" s="1009"/>
    </row>
    <row r="20074" spans="17:247" x14ac:dyDescent="0.25">
      <c r="Q20074" s="1333"/>
      <c r="R20074" s="1333"/>
      <c r="S20074" s="669"/>
      <c r="T20074" s="669"/>
      <c r="U20074" s="669"/>
      <c r="AG20074" s="873"/>
      <c r="AN20074" s="669"/>
      <c r="IG20074" s="1009"/>
      <c r="IH20074" s="1009"/>
      <c r="II20074" s="1009"/>
      <c r="IJ20074" s="1009"/>
      <c r="IK20074" s="1009"/>
      <c r="IL20074" s="1009"/>
      <c r="IM20074" s="1009"/>
    </row>
    <row r="20075" spans="17:247" x14ac:dyDescent="0.25">
      <c r="Q20075" s="1333"/>
      <c r="R20075" s="1333"/>
      <c r="S20075" s="669"/>
      <c r="T20075" s="669"/>
      <c r="U20075" s="669"/>
      <c r="AG20075" s="873"/>
      <c r="AN20075" s="669"/>
      <c r="IG20075" s="1009"/>
      <c r="IH20075" s="1009"/>
      <c r="II20075" s="1009"/>
      <c r="IJ20075" s="1009"/>
      <c r="IK20075" s="1009"/>
      <c r="IL20075" s="1009"/>
      <c r="IM20075" s="1009"/>
    </row>
    <row r="20076" spans="17:247" x14ac:dyDescent="0.25">
      <c r="Q20076" s="1333"/>
      <c r="R20076" s="1333"/>
      <c r="S20076" s="669"/>
      <c r="T20076" s="669"/>
      <c r="U20076" s="669"/>
      <c r="AG20076" s="873"/>
      <c r="AN20076" s="669"/>
      <c r="IG20076" s="1009"/>
      <c r="IH20076" s="1009"/>
      <c r="II20076" s="1009"/>
      <c r="IJ20076" s="1009"/>
      <c r="IK20076" s="1009"/>
      <c r="IL20076" s="1009"/>
      <c r="IM20076" s="1009"/>
    </row>
    <row r="20077" spans="17:247" x14ac:dyDescent="0.25">
      <c r="Q20077" s="1333"/>
      <c r="R20077" s="1333"/>
      <c r="S20077" s="669"/>
      <c r="T20077" s="669"/>
      <c r="U20077" s="669"/>
      <c r="AG20077" s="873"/>
      <c r="AN20077" s="669"/>
      <c r="IG20077" s="1009"/>
      <c r="IH20077" s="1009"/>
      <c r="II20077" s="1009"/>
      <c r="IJ20077" s="1009"/>
      <c r="IK20077" s="1009"/>
      <c r="IL20077" s="1009"/>
      <c r="IM20077" s="1009"/>
    </row>
    <row r="20078" spans="17:247" x14ac:dyDescent="0.25">
      <c r="Q20078" s="1333"/>
      <c r="R20078" s="1333"/>
      <c r="S20078" s="669"/>
      <c r="T20078" s="669"/>
      <c r="U20078" s="669"/>
      <c r="AG20078" s="873"/>
      <c r="AN20078" s="669"/>
      <c r="IG20078" s="1009"/>
      <c r="IH20078" s="1009"/>
      <c r="II20078" s="1009"/>
      <c r="IJ20078" s="1009"/>
      <c r="IK20078" s="1009"/>
      <c r="IL20078" s="1009"/>
      <c r="IM20078" s="1009"/>
    </row>
    <row r="20079" spans="17:247" x14ac:dyDescent="0.25">
      <c r="Q20079" s="1333"/>
      <c r="R20079" s="1333"/>
      <c r="S20079" s="669"/>
      <c r="T20079" s="669"/>
      <c r="U20079" s="669"/>
      <c r="AG20079" s="873"/>
      <c r="AN20079" s="669"/>
      <c r="IG20079" s="1009"/>
      <c r="IH20079" s="1009"/>
      <c r="II20079" s="1009"/>
      <c r="IJ20079" s="1009"/>
      <c r="IK20079" s="1009"/>
      <c r="IL20079" s="1009"/>
      <c r="IM20079" s="1009"/>
    </row>
    <row r="20080" spans="17:247" x14ac:dyDescent="0.25">
      <c r="Q20080" s="1333"/>
      <c r="R20080" s="1333"/>
      <c r="S20080" s="669"/>
      <c r="T20080" s="669"/>
      <c r="U20080" s="669"/>
      <c r="AG20080" s="873"/>
      <c r="AN20080" s="669"/>
      <c r="IG20080" s="1009"/>
      <c r="IH20080" s="1009"/>
      <c r="II20080" s="1009"/>
      <c r="IJ20080" s="1009"/>
      <c r="IK20080" s="1009"/>
      <c r="IL20080" s="1009"/>
      <c r="IM20080" s="1009"/>
    </row>
    <row r="20081" spans="17:247" x14ac:dyDescent="0.25">
      <c r="Q20081" s="1333"/>
      <c r="R20081" s="1333"/>
      <c r="S20081" s="669"/>
      <c r="T20081" s="669"/>
      <c r="U20081" s="669"/>
      <c r="AG20081" s="873"/>
      <c r="AN20081" s="669"/>
      <c r="IG20081" s="1009"/>
      <c r="IH20081" s="1009"/>
      <c r="II20081" s="1009"/>
      <c r="IJ20081" s="1009"/>
      <c r="IK20081" s="1009"/>
      <c r="IL20081" s="1009"/>
      <c r="IM20081" s="1009"/>
    </row>
    <row r="20082" spans="17:247" x14ac:dyDescent="0.25">
      <c r="Q20082" s="1333"/>
      <c r="R20082" s="1333"/>
      <c r="S20082" s="669"/>
      <c r="T20082" s="669"/>
      <c r="U20082" s="669"/>
      <c r="AG20082" s="873"/>
      <c r="AN20082" s="669"/>
      <c r="IG20082" s="1009"/>
      <c r="IH20082" s="1009"/>
      <c r="II20082" s="1009"/>
      <c r="IJ20082" s="1009"/>
      <c r="IK20082" s="1009"/>
      <c r="IL20082" s="1009"/>
      <c r="IM20082" s="1009"/>
    </row>
    <row r="20083" spans="17:247" x14ac:dyDescent="0.25">
      <c r="Q20083" s="1333"/>
      <c r="R20083" s="1333"/>
      <c r="S20083" s="669"/>
      <c r="T20083" s="669"/>
      <c r="U20083" s="669"/>
      <c r="AG20083" s="873"/>
      <c r="AN20083" s="669"/>
      <c r="IG20083" s="1009"/>
      <c r="IH20083" s="1009"/>
      <c r="II20083" s="1009"/>
      <c r="IJ20083" s="1009"/>
      <c r="IK20083" s="1009"/>
      <c r="IL20083" s="1009"/>
      <c r="IM20083" s="1009"/>
    </row>
    <row r="20084" spans="17:247" x14ac:dyDescent="0.25">
      <c r="Q20084" s="1333"/>
      <c r="R20084" s="1333"/>
      <c r="S20084" s="669"/>
      <c r="T20084" s="669"/>
      <c r="U20084" s="669"/>
      <c r="AG20084" s="873"/>
      <c r="AN20084" s="669"/>
      <c r="IG20084" s="1009"/>
      <c r="IH20084" s="1009"/>
      <c r="II20084" s="1009"/>
      <c r="IJ20084" s="1009"/>
      <c r="IK20084" s="1009"/>
      <c r="IL20084" s="1009"/>
      <c r="IM20084" s="1009"/>
    </row>
    <row r="20085" spans="17:247" x14ac:dyDescent="0.25">
      <c r="Q20085" s="1333"/>
      <c r="R20085" s="1333"/>
      <c r="S20085" s="669"/>
      <c r="T20085" s="669"/>
      <c r="U20085" s="669"/>
      <c r="AG20085" s="873"/>
      <c r="AN20085" s="669"/>
      <c r="IG20085" s="1009"/>
      <c r="IH20085" s="1009"/>
      <c r="II20085" s="1009"/>
      <c r="IJ20085" s="1009"/>
      <c r="IK20085" s="1009"/>
      <c r="IL20085" s="1009"/>
      <c r="IM20085" s="1009"/>
    </row>
    <row r="20086" spans="17:247" x14ac:dyDescent="0.25">
      <c r="Q20086" s="1333"/>
      <c r="R20086" s="1333"/>
      <c r="S20086" s="669"/>
      <c r="T20086" s="669"/>
      <c r="U20086" s="669"/>
      <c r="AG20086" s="873"/>
      <c r="AN20086" s="669"/>
      <c r="IG20086" s="1009"/>
      <c r="IH20086" s="1009"/>
      <c r="II20086" s="1009"/>
      <c r="IJ20086" s="1009"/>
      <c r="IK20086" s="1009"/>
      <c r="IL20086" s="1009"/>
      <c r="IM20086" s="1009"/>
    </row>
    <row r="20087" spans="17:247" x14ac:dyDescent="0.25">
      <c r="Q20087" s="1333"/>
      <c r="R20087" s="1333"/>
      <c r="S20087" s="669"/>
      <c r="T20087" s="669"/>
      <c r="U20087" s="669"/>
      <c r="AG20087" s="873"/>
      <c r="AN20087" s="669"/>
      <c r="IG20087" s="1009"/>
      <c r="IH20087" s="1009"/>
      <c r="II20087" s="1009"/>
      <c r="IJ20087" s="1009"/>
      <c r="IK20087" s="1009"/>
      <c r="IL20087" s="1009"/>
      <c r="IM20087" s="1009"/>
    </row>
    <row r="20088" spans="17:247" x14ac:dyDescent="0.25">
      <c r="Q20088" s="1333"/>
      <c r="R20088" s="1333"/>
      <c r="S20088" s="669"/>
      <c r="T20088" s="669"/>
      <c r="U20088" s="669"/>
      <c r="AG20088" s="873"/>
      <c r="AN20088" s="669"/>
      <c r="IG20088" s="1009"/>
      <c r="IH20088" s="1009"/>
      <c r="II20088" s="1009"/>
      <c r="IJ20088" s="1009"/>
      <c r="IK20088" s="1009"/>
      <c r="IL20088" s="1009"/>
      <c r="IM20088" s="1009"/>
    </row>
    <row r="20089" spans="17:247" x14ac:dyDescent="0.25">
      <c r="Q20089" s="1333"/>
      <c r="R20089" s="1333"/>
      <c r="S20089" s="669"/>
      <c r="T20089" s="669"/>
      <c r="U20089" s="669"/>
      <c r="AG20089" s="873"/>
      <c r="AN20089" s="669"/>
      <c r="IG20089" s="1009"/>
      <c r="IH20089" s="1009"/>
      <c r="II20089" s="1009"/>
      <c r="IJ20089" s="1009"/>
      <c r="IK20089" s="1009"/>
      <c r="IL20089" s="1009"/>
      <c r="IM20089" s="1009"/>
    </row>
    <row r="20090" spans="17:247" x14ac:dyDescent="0.25">
      <c r="Q20090" s="1333"/>
      <c r="R20090" s="1333"/>
      <c r="S20090" s="669"/>
      <c r="T20090" s="669"/>
      <c r="U20090" s="669"/>
      <c r="AG20090" s="873"/>
      <c r="AN20090" s="669"/>
      <c r="IG20090" s="1009"/>
      <c r="IH20090" s="1009"/>
      <c r="II20090" s="1009"/>
      <c r="IJ20090" s="1009"/>
      <c r="IK20090" s="1009"/>
      <c r="IL20090" s="1009"/>
      <c r="IM20090" s="1009"/>
    </row>
    <row r="20091" spans="17:247" x14ac:dyDescent="0.25">
      <c r="Q20091" s="1333"/>
      <c r="R20091" s="1333"/>
      <c r="S20091" s="669"/>
      <c r="T20091" s="669"/>
      <c r="U20091" s="669"/>
      <c r="AG20091" s="873"/>
      <c r="AN20091" s="669"/>
      <c r="IG20091" s="1009"/>
      <c r="IH20091" s="1009"/>
      <c r="II20091" s="1009"/>
      <c r="IJ20091" s="1009"/>
      <c r="IK20091" s="1009"/>
      <c r="IL20091" s="1009"/>
      <c r="IM20091" s="1009"/>
    </row>
    <row r="20092" spans="17:247" x14ac:dyDescent="0.25">
      <c r="Q20092" s="1333"/>
      <c r="R20092" s="1333"/>
      <c r="S20092" s="669"/>
      <c r="T20092" s="669"/>
      <c r="U20092" s="669"/>
      <c r="AG20092" s="873"/>
      <c r="AN20092" s="669"/>
      <c r="IG20092" s="1009"/>
      <c r="IH20092" s="1009"/>
      <c r="II20092" s="1009"/>
      <c r="IJ20092" s="1009"/>
      <c r="IK20092" s="1009"/>
      <c r="IL20092" s="1009"/>
      <c r="IM20092" s="1009"/>
    </row>
    <row r="20093" spans="17:247" x14ac:dyDescent="0.25">
      <c r="Q20093" s="1333"/>
      <c r="R20093" s="1333"/>
      <c r="S20093" s="669"/>
      <c r="T20093" s="669"/>
      <c r="U20093" s="669"/>
      <c r="AG20093" s="873"/>
      <c r="AN20093" s="669"/>
      <c r="IG20093" s="1009"/>
      <c r="IH20093" s="1009"/>
      <c r="II20093" s="1009"/>
      <c r="IJ20093" s="1009"/>
      <c r="IK20093" s="1009"/>
      <c r="IL20093" s="1009"/>
      <c r="IM20093" s="1009"/>
    </row>
    <row r="20094" spans="17:247" x14ac:dyDescent="0.25">
      <c r="Q20094" s="1333"/>
      <c r="R20094" s="1333"/>
      <c r="S20094" s="669"/>
      <c r="T20094" s="669"/>
      <c r="U20094" s="669"/>
      <c r="AG20094" s="873"/>
      <c r="AN20094" s="669"/>
      <c r="IG20094" s="1009"/>
      <c r="IH20094" s="1009"/>
      <c r="II20094" s="1009"/>
      <c r="IJ20094" s="1009"/>
      <c r="IK20094" s="1009"/>
      <c r="IL20094" s="1009"/>
      <c r="IM20094" s="1009"/>
    </row>
    <row r="20095" spans="17:247" x14ac:dyDescent="0.25">
      <c r="Q20095" s="1333"/>
      <c r="R20095" s="1333"/>
      <c r="S20095" s="669"/>
      <c r="T20095" s="669"/>
      <c r="U20095" s="669"/>
      <c r="AG20095" s="873"/>
      <c r="AN20095" s="669"/>
      <c r="IG20095" s="1009"/>
      <c r="IH20095" s="1009"/>
      <c r="II20095" s="1009"/>
      <c r="IJ20095" s="1009"/>
      <c r="IK20095" s="1009"/>
      <c r="IL20095" s="1009"/>
      <c r="IM20095" s="1009"/>
    </row>
    <row r="20096" spans="17:247" x14ac:dyDescent="0.25">
      <c r="Q20096" s="1333"/>
      <c r="R20096" s="1333"/>
      <c r="S20096" s="669"/>
      <c r="T20096" s="669"/>
      <c r="U20096" s="669"/>
      <c r="AG20096" s="873"/>
      <c r="AN20096" s="669"/>
      <c r="IG20096" s="1009"/>
      <c r="IH20096" s="1009"/>
      <c r="II20096" s="1009"/>
      <c r="IJ20096" s="1009"/>
      <c r="IK20096" s="1009"/>
      <c r="IL20096" s="1009"/>
      <c r="IM20096" s="1009"/>
    </row>
    <row r="20097" spans="17:247" x14ac:dyDescent="0.25">
      <c r="Q20097" s="1333"/>
      <c r="R20097" s="1333"/>
      <c r="S20097" s="669"/>
      <c r="T20097" s="669"/>
      <c r="U20097" s="669"/>
      <c r="AG20097" s="873"/>
      <c r="AN20097" s="669"/>
      <c r="IG20097" s="1009"/>
      <c r="IH20097" s="1009"/>
      <c r="II20097" s="1009"/>
      <c r="IJ20097" s="1009"/>
      <c r="IK20097" s="1009"/>
      <c r="IL20097" s="1009"/>
      <c r="IM20097" s="1009"/>
    </row>
    <row r="20098" spans="17:247" x14ac:dyDescent="0.25">
      <c r="Q20098" s="1333"/>
      <c r="R20098" s="1333"/>
      <c r="S20098" s="669"/>
      <c r="T20098" s="669"/>
      <c r="U20098" s="669"/>
      <c r="AG20098" s="873"/>
      <c r="AN20098" s="669"/>
      <c r="IG20098" s="1009"/>
      <c r="IH20098" s="1009"/>
      <c r="II20098" s="1009"/>
      <c r="IJ20098" s="1009"/>
      <c r="IK20098" s="1009"/>
      <c r="IL20098" s="1009"/>
      <c r="IM20098" s="1009"/>
    </row>
    <row r="20099" spans="17:247" x14ac:dyDescent="0.25">
      <c r="Q20099" s="1333"/>
      <c r="R20099" s="1333"/>
      <c r="S20099" s="669"/>
      <c r="T20099" s="669"/>
      <c r="U20099" s="669"/>
      <c r="AG20099" s="873"/>
      <c r="AN20099" s="669"/>
      <c r="IG20099" s="1009"/>
      <c r="IH20099" s="1009"/>
      <c r="II20099" s="1009"/>
      <c r="IJ20099" s="1009"/>
      <c r="IK20099" s="1009"/>
      <c r="IL20099" s="1009"/>
      <c r="IM20099" s="1009"/>
    </row>
    <row r="20100" spans="17:247" x14ac:dyDescent="0.25">
      <c r="Q20100" s="1333"/>
      <c r="R20100" s="1333"/>
      <c r="S20100" s="669"/>
      <c r="T20100" s="669"/>
      <c r="U20100" s="669"/>
      <c r="AG20100" s="873"/>
      <c r="AN20100" s="669"/>
      <c r="IG20100" s="1009"/>
      <c r="IH20100" s="1009"/>
      <c r="II20100" s="1009"/>
      <c r="IJ20100" s="1009"/>
      <c r="IK20100" s="1009"/>
      <c r="IL20100" s="1009"/>
      <c r="IM20100" s="1009"/>
    </row>
    <row r="20101" spans="17:247" x14ac:dyDescent="0.25">
      <c r="Q20101" s="1333"/>
      <c r="R20101" s="1333"/>
      <c r="S20101" s="669"/>
      <c r="T20101" s="669"/>
      <c r="U20101" s="669"/>
      <c r="AG20101" s="873"/>
      <c r="AN20101" s="669"/>
      <c r="IG20101" s="1009"/>
      <c r="IH20101" s="1009"/>
      <c r="II20101" s="1009"/>
      <c r="IJ20101" s="1009"/>
      <c r="IK20101" s="1009"/>
      <c r="IL20101" s="1009"/>
      <c r="IM20101" s="1009"/>
    </row>
    <row r="20102" spans="17:247" x14ac:dyDescent="0.25">
      <c r="Q20102" s="1333"/>
      <c r="R20102" s="1333"/>
      <c r="S20102" s="669"/>
      <c r="T20102" s="669"/>
      <c r="U20102" s="669"/>
      <c r="AG20102" s="873"/>
      <c r="AN20102" s="669"/>
      <c r="IG20102" s="1009"/>
      <c r="IH20102" s="1009"/>
      <c r="II20102" s="1009"/>
      <c r="IJ20102" s="1009"/>
      <c r="IK20102" s="1009"/>
      <c r="IL20102" s="1009"/>
      <c r="IM20102" s="1009"/>
    </row>
    <row r="20103" spans="17:247" x14ac:dyDescent="0.25">
      <c r="Q20103" s="1333"/>
      <c r="R20103" s="1333"/>
      <c r="S20103" s="669"/>
      <c r="T20103" s="669"/>
      <c r="U20103" s="669"/>
      <c r="AG20103" s="873"/>
      <c r="AN20103" s="669"/>
      <c r="IG20103" s="1009"/>
      <c r="IH20103" s="1009"/>
      <c r="II20103" s="1009"/>
      <c r="IJ20103" s="1009"/>
      <c r="IK20103" s="1009"/>
      <c r="IL20103" s="1009"/>
      <c r="IM20103" s="1009"/>
    </row>
    <row r="20104" spans="17:247" x14ac:dyDescent="0.25">
      <c r="Q20104" s="1333"/>
      <c r="R20104" s="1333"/>
      <c r="S20104" s="669"/>
      <c r="T20104" s="669"/>
      <c r="U20104" s="669"/>
      <c r="AG20104" s="873"/>
      <c r="AN20104" s="669"/>
      <c r="IG20104" s="1009"/>
      <c r="IH20104" s="1009"/>
      <c r="II20104" s="1009"/>
      <c r="IJ20104" s="1009"/>
      <c r="IK20104" s="1009"/>
      <c r="IL20104" s="1009"/>
      <c r="IM20104" s="1009"/>
    </row>
    <row r="20105" spans="17:247" x14ac:dyDescent="0.25">
      <c r="Q20105" s="1333"/>
      <c r="R20105" s="1333"/>
      <c r="S20105" s="669"/>
      <c r="T20105" s="669"/>
      <c r="U20105" s="669"/>
      <c r="AG20105" s="873"/>
      <c r="AN20105" s="669"/>
      <c r="IG20105" s="1009"/>
      <c r="IH20105" s="1009"/>
      <c r="II20105" s="1009"/>
      <c r="IJ20105" s="1009"/>
      <c r="IK20105" s="1009"/>
      <c r="IL20105" s="1009"/>
      <c r="IM20105" s="1009"/>
    </row>
    <row r="20106" spans="17:247" x14ac:dyDescent="0.25">
      <c r="Q20106" s="1333"/>
      <c r="R20106" s="1333"/>
      <c r="S20106" s="669"/>
      <c r="T20106" s="669"/>
      <c r="U20106" s="669"/>
      <c r="AG20106" s="873"/>
      <c r="AN20106" s="669"/>
      <c r="IG20106" s="1009"/>
      <c r="IH20106" s="1009"/>
      <c r="II20106" s="1009"/>
      <c r="IJ20106" s="1009"/>
      <c r="IK20106" s="1009"/>
      <c r="IL20106" s="1009"/>
      <c r="IM20106" s="1009"/>
    </row>
    <row r="20107" spans="17:247" x14ac:dyDescent="0.25">
      <c r="Q20107" s="1333"/>
      <c r="R20107" s="1333"/>
      <c r="S20107" s="669"/>
      <c r="T20107" s="669"/>
      <c r="U20107" s="669"/>
      <c r="AG20107" s="873"/>
      <c r="AN20107" s="669"/>
      <c r="IG20107" s="1009"/>
      <c r="IH20107" s="1009"/>
      <c r="II20107" s="1009"/>
      <c r="IJ20107" s="1009"/>
      <c r="IK20107" s="1009"/>
      <c r="IL20107" s="1009"/>
      <c r="IM20107" s="1009"/>
    </row>
    <row r="20108" spans="17:247" x14ac:dyDescent="0.25">
      <c r="Q20108" s="1333"/>
      <c r="R20108" s="1333"/>
      <c r="S20108" s="669"/>
      <c r="T20108" s="669"/>
      <c r="U20108" s="669"/>
      <c r="AG20108" s="873"/>
      <c r="AN20108" s="669"/>
      <c r="IG20108" s="1009"/>
      <c r="IH20108" s="1009"/>
      <c r="II20108" s="1009"/>
      <c r="IJ20108" s="1009"/>
      <c r="IK20108" s="1009"/>
      <c r="IL20108" s="1009"/>
      <c r="IM20108" s="1009"/>
    </row>
    <row r="20109" spans="17:247" x14ac:dyDescent="0.25">
      <c r="Q20109" s="1333"/>
      <c r="R20109" s="1333"/>
      <c r="S20109" s="669"/>
      <c r="T20109" s="669"/>
      <c r="U20109" s="669"/>
      <c r="AG20109" s="873"/>
      <c r="AN20109" s="669"/>
      <c r="IG20109" s="1009"/>
      <c r="IH20109" s="1009"/>
      <c r="II20109" s="1009"/>
      <c r="IJ20109" s="1009"/>
      <c r="IK20109" s="1009"/>
      <c r="IL20109" s="1009"/>
      <c r="IM20109" s="1009"/>
    </row>
    <row r="20110" spans="17:247" x14ac:dyDescent="0.25">
      <c r="Q20110" s="1333"/>
      <c r="R20110" s="1333"/>
      <c r="S20110" s="669"/>
      <c r="T20110" s="669"/>
      <c r="U20110" s="669"/>
      <c r="AG20110" s="873"/>
      <c r="AN20110" s="669"/>
      <c r="IG20110" s="1009"/>
      <c r="IH20110" s="1009"/>
      <c r="II20110" s="1009"/>
      <c r="IJ20110" s="1009"/>
      <c r="IK20110" s="1009"/>
      <c r="IL20110" s="1009"/>
      <c r="IM20110" s="1009"/>
    </row>
    <row r="20111" spans="17:247" x14ac:dyDescent="0.25">
      <c r="Q20111" s="1333"/>
      <c r="R20111" s="1333"/>
      <c r="S20111" s="669"/>
      <c r="T20111" s="669"/>
      <c r="U20111" s="669"/>
      <c r="AG20111" s="873"/>
      <c r="AN20111" s="669"/>
      <c r="IG20111" s="1009"/>
      <c r="IH20111" s="1009"/>
      <c r="II20111" s="1009"/>
      <c r="IJ20111" s="1009"/>
      <c r="IK20111" s="1009"/>
      <c r="IL20111" s="1009"/>
      <c r="IM20111" s="1009"/>
    </row>
    <row r="20112" spans="17:247" x14ac:dyDescent="0.25">
      <c r="Q20112" s="1333"/>
      <c r="R20112" s="1333"/>
      <c r="S20112" s="669"/>
      <c r="T20112" s="669"/>
      <c r="U20112" s="669"/>
      <c r="AG20112" s="873"/>
      <c r="AN20112" s="669"/>
      <c r="IG20112" s="1009"/>
      <c r="IH20112" s="1009"/>
      <c r="II20112" s="1009"/>
      <c r="IJ20112" s="1009"/>
      <c r="IK20112" s="1009"/>
      <c r="IL20112" s="1009"/>
      <c r="IM20112" s="1009"/>
    </row>
    <row r="20113" spans="17:247" x14ac:dyDescent="0.25">
      <c r="Q20113" s="1333"/>
      <c r="R20113" s="1333"/>
      <c r="S20113" s="669"/>
      <c r="T20113" s="669"/>
      <c r="U20113" s="669"/>
      <c r="AG20113" s="873"/>
      <c r="AN20113" s="669"/>
      <c r="IG20113" s="1009"/>
      <c r="IH20113" s="1009"/>
      <c r="II20113" s="1009"/>
      <c r="IJ20113" s="1009"/>
      <c r="IK20113" s="1009"/>
      <c r="IL20113" s="1009"/>
      <c r="IM20113" s="1009"/>
    </row>
    <row r="20114" spans="17:247" x14ac:dyDescent="0.25">
      <c r="Q20114" s="1333"/>
      <c r="R20114" s="1333"/>
      <c r="S20114" s="669"/>
      <c r="T20114" s="669"/>
      <c r="U20114" s="669"/>
      <c r="AG20114" s="873"/>
      <c r="AN20114" s="669"/>
      <c r="IG20114" s="1009"/>
      <c r="IH20114" s="1009"/>
      <c r="II20114" s="1009"/>
      <c r="IJ20114" s="1009"/>
      <c r="IK20114" s="1009"/>
      <c r="IL20114" s="1009"/>
      <c r="IM20114" s="1009"/>
    </row>
    <row r="20115" spans="17:247" x14ac:dyDescent="0.25">
      <c r="Q20115" s="1333"/>
      <c r="R20115" s="1333"/>
      <c r="S20115" s="669"/>
      <c r="T20115" s="669"/>
      <c r="U20115" s="669"/>
      <c r="AG20115" s="873"/>
      <c r="AN20115" s="669"/>
      <c r="IG20115" s="1009"/>
      <c r="IH20115" s="1009"/>
      <c r="II20115" s="1009"/>
      <c r="IJ20115" s="1009"/>
      <c r="IK20115" s="1009"/>
      <c r="IL20115" s="1009"/>
      <c r="IM20115" s="1009"/>
    </row>
    <row r="20116" spans="17:247" x14ac:dyDescent="0.25">
      <c r="Q20116" s="1333"/>
      <c r="R20116" s="1333"/>
      <c r="S20116" s="669"/>
      <c r="T20116" s="669"/>
      <c r="U20116" s="669"/>
      <c r="AG20116" s="873"/>
      <c r="AN20116" s="669"/>
      <c r="IG20116" s="1009"/>
      <c r="IH20116" s="1009"/>
      <c r="II20116" s="1009"/>
      <c r="IJ20116" s="1009"/>
      <c r="IK20116" s="1009"/>
      <c r="IL20116" s="1009"/>
      <c r="IM20116" s="1009"/>
    </row>
    <row r="20117" spans="17:247" x14ac:dyDescent="0.25">
      <c r="Q20117" s="1333"/>
      <c r="R20117" s="1333"/>
      <c r="S20117" s="669"/>
      <c r="T20117" s="669"/>
      <c r="U20117" s="669"/>
      <c r="AG20117" s="873"/>
      <c r="AN20117" s="669"/>
      <c r="IG20117" s="1009"/>
      <c r="IH20117" s="1009"/>
      <c r="II20117" s="1009"/>
      <c r="IJ20117" s="1009"/>
      <c r="IK20117" s="1009"/>
      <c r="IL20117" s="1009"/>
      <c r="IM20117" s="1009"/>
    </row>
    <row r="20118" spans="17:247" x14ac:dyDescent="0.25">
      <c r="Q20118" s="1333"/>
      <c r="R20118" s="1333"/>
      <c r="S20118" s="669"/>
      <c r="T20118" s="669"/>
      <c r="U20118" s="669"/>
      <c r="AG20118" s="873"/>
      <c r="AN20118" s="669"/>
      <c r="IG20118" s="1009"/>
      <c r="IH20118" s="1009"/>
      <c r="II20118" s="1009"/>
      <c r="IJ20118" s="1009"/>
      <c r="IK20118" s="1009"/>
      <c r="IL20118" s="1009"/>
      <c r="IM20118" s="1009"/>
    </row>
    <row r="20119" spans="17:247" x14ac:dyDescent="0.25">
      <c r="Q20119" s="1333"/>
      <c r="R20119" s="1333"/>
      <c r="S20119" s="669"/>
      <c r="T20119" s="669"/>
      <c r="U20119" s="669"/>
      <c r="AG20119" s="873"/>
      <c r="AN20119" s="669"/>
      <c r="IG20119" s="1009"/>
      <c r="IH20119" s="1009"/>
      <c r="II20119" s="1009"/>
      <c r="IJ20119" s="1009"/>
      <c r="IK20119" s="1009"/>
      <c r="IL20119" s="1009"/>
      <c r="IM20119" s="1009"/>
    </row>
    <row r="20120" spans="17:247" x14ac:dyDescent="0.25">
      <c r="Q20120" s="1333"/>
      <c r="R20120" s="1333"/>
      <c r="S20120" s="669"/>
      <c r="T20120" s="669"/>
      <c r="U20120" s="669"/>
      <c r="AG20120" s="873"/>
      <c r="AN20120" s="669"/>
      <c r="IG20120" s="1009"/>
      <c r="IH20120" s="1009"/>
      <c r="II20120" s="1009"/>
      <c r="IJ20120" s="1009"/>
      <c r="IK20120" s="1009"/>
      <c r="IL20120" s="1009"/>
      <c r="IM20120" s="1009"/>
    </row>
    <row r="20121" spans="17:247" x14ac:dyDescent="0.25">
      <c r="Q20121" s="1333"/>
      <c r="R20121" s="1333"/>
      <c r="S20121" s="669"/>
      <c r="T20121" s="669"/>
      <c r="U20121" s="669"/>
      <c r="AG20121" s="873"/>
      <c r="AN20121" s="669"/>
      <c r="IG20121" s="1009"/>
      <c r="IH20121" s="1009"/>
      <c r="II20121" s="1009"/>
      <c r="IJ20121" s="1009"/>
      <c r="IK20121" s="1009"/>
      <c r="IL20121" s="1009"/>
      <c r="IM20121" s="1009"/>
    </row>
    <row r="20122" spans="17:247" x14ac:dyDescent="0.25">
      <c r="Q20122" s="1333"/>
      <c r="R20122" s="1333"/>
      <c r="S20122" s="669"/>
      <c r="T20122" s="669"/>
      <c r="U20122" s="669"/>
      <c r="AG20122" s="873"/>
      <c r="AN20122" s="669"/>
      <c r="IG20122" s="1009"/>
      <c r="IH20122" s="1009"/>
      <c r="II20122" s="1009"/>
      <c r="IJ20122" s="1009"/>
      <c r="IK20122" s="1009"/>
      <c r="IL20122" s="1009"/>
      <c r="IM20122" s="1009"/>
    </row>
    <row r="20123" spans="17:247" x14ac:dyDescent="0.25">
      <c r="Q20123" s="1333"/>
      <c r="R20123" s="1333"/>
      <c r="S20123" s="669"/>
      <c r="T20123" s="669"/>
      <c r="U20123" s="669"/>
      <c r="AG20123" s="873"/>
      <c r="AN20123" s="669"/>
      <c r="IG20123" s="1009"/>
      <c r="IH20123" s="1009"/>
      <c r="II20123" s="1009"/>
      <c r="IJ20123" s="1009"/>
      <c r="IK20123" s="1009"/>
      <c r="IL20123" s="1009"/>
      <c r="IM20123" s="1009"/>
    </row>
    <row r="20124" spans="17:247" x14ac:dyDescent="0.25">
      <c r="Q20124" s="1333"/>
      <c r="R20124" s="1333"/>
      <c r="S20124" s="669"/>
      <c r="T20124" s="669"/>
      <c r="U20124" s="669"/>
      <c r="AG20124" s="873"/>
      <c r="AN20124" s="669"/>
      <c r="IG20124" s="1009"/>
      <c r="IH20124" s="1009"/>
      <c r="II20124" s="1009"/>
      <c r="IJ20124" s="1009"/>
      <c r="IK20124" s="1009"/>
      <c r="IL20124" s="1009"/>
      <c r="IM20124" s="1009"/>
    </row>
    <row r="20125" spans="17:247" x14ac:dyDescent="0.25">
      <c r="Q20125" s="1333"/>
      <c r="R20125" s="1333"/>
      <c r="S20125" s="669"/>
      <c r="T20125" s="669"/>
      <c r="U20125" s="669"/>
      <c r="AG20125" s="873"/>
      <c r="AN20125" s="669"/>
      <c r="IG20125" s="1009"/>
      <c r="IH20125" s="1009"/>
      <c r="II20125" s="1009"/>
      <c r="IJ20125" s="1009"/>
      <c r="IK20125" s="1009"/>
      <c r="IL20125" s="1009"/>
      <c r="IM20125" s="1009"/>
    </row>
    <row r="20126" spans="17:247" x14ac:dyDescent="0.25">
      <c r="Q20126" s="1333"/>
      <c r="R20126" s="1333"/>
      <c r="S20126" s="669"/>
      <c r="T20126" s="669"/>
      <c r="U20126" s="669"/>
      <c r="AG20126" s="873"/>
      <c r="AN20126" s="669"/>
      <c r="IG20126" s="1009"/>
      <c r="IH20126" s="1009"/>
      <c r="II20126" s="1009"/>
      <c r="IJ20126" s="1009"/>
      <c r="IK20126" s="1009"/>
      <c r="IL20126" s="1009"/>
      <c r="IM20126" s="1009"/>
    </row>
    <row r="20127" spans="17:247" x14ac:dyDescent="0.25">
      <c r="Q20127" s="1333"/>
      <c r="R20127" s="1333"/>
      <c r="S20127" s="669"/>
      <c r="T20127" s="669"/>
      <c r="U20127" s="669"/>
      <c r="AG20127" s="873"/>
      <c r="AN20127" s="669"/>
      <c r="IG20127" s="1009"/>
      <c r="IH20127" s="1009"/>
      <c r="II20127" s="1009"/>
      <c r="IJ20127" s="1009"/>
      <c r="IK20127" s="1009"/>
      <c r="IL20127" s="1009"/>
      <c r="IM20127" s="1009"/>
    </row>
    <row r="20128" spans="17:247" x14ac:dyDescent="0.25">
      <c r="Q20128" s="1333"/>
      <c r="R20128" s="1333"/>
      <c r="S20128" s="669"/>
      <c r="T20128" s="669"/>
      <c r="U20128" s="669"/>
      <c r="AG20128" s="873"/>
      <c r="AN20128" s="669"/>
      <c r="IG20128" s="1009"/>
      <c r="IH20128" s="1009"/>
      <c r="II20128" s="1009"/>
      <c r="IJ20128" s="1009"/>
      <c r="IK20128" s="1009"/>
      <c r="IL20128" s="1009"/>
      <c r="IM20128" s="1009"/>
    </row>
    <row r="20129" spans="17:247" x14ac:dyDescent="0.25">
      <c r="Q20129" s="1333"/>
      <c r="R20129" s="1333"/>
      <c r="S20129" s="669"/>
      <c r="T20129" s="669"/>
      <c r="U20129" s="669"/>
      <c r="AG20129" s="873"/>
      <c r="AN20129" s="669"/>
      <c r="IG20129" s="1009"/>
      <c r="IH20129" s="1009"/>
      <c r="II20129" s="1009"/>
      <c r="IJ20129" s="1009"/>
      <c r="IK20129" s="1009"/>
      <c r="IL20129" s="1009"/>
      <c r="IM20129" s="1009"/>
    </row>
    <row r="20130" spans="17:247" x14ac:dyDescent="0.25">
      <c r="Q20130" s="1333"/>
      <c r="R20130" s="1333"/>
      <c r="S20130" s="669"/>
      <c r="T20130" s="669"/>
      <c r="U20130" s="669"/>
      <c r="AG20130" s="873"/>
      <c r="AN20130" s="669"/>
      <c r="IG20130" s="1009"/>
      <c r="IH20130" s="1009"/>
      <c r="II20130" s="1009"/>
      <c r="IJ20130" s="1009"/>
      <c r="IK20130" s="1009"/>
      <c r="IL20130" s="1009"/>
      <c r="IM20130" s="1009"/>
    </row>
    <row r="20131" spans="17:247" x14ac:dyDescent="0.25">
      <c r="Q20131" s="1333"/>
      <c r="R20131" s="1333"/>
      <c r="S20131" s="669"/>
      <c r="T20131" s="669"/>
      <c r="U20131" s="669"/>
      <c r="AG20131" s="873"/>
      <c r="AN20131" s="669"/>
      <c r="IG20131" s="1009"/>
      <c r="IH20131" s="1009"/>
      <c r="II20131" s="1009"/>
      <c r="IJ20131" s="1009"/>
      <c r="IK20131" s="1009"/>
      <c r="IL20131" s="1009"/>
      <c r="IM20131" s="1009"/>
    </row>
    <row r="20132" spans="17:247" x14ac:dyDescent="0.25">
      <c r="Q20132" s="1333"/>
      <c r="R20132" s="1333"/>
      <c r="S20132" s="669"/>
      <c r="T20132" s="669"/>
      <c r="U20132" s="669"/>
      <c r="AG20132" s="873"/>
      <c r="AN20132" s="669"/>
      <c r="IG20132" s="1009"/>
      <c r="IH20132" s="1009"/>
      <c r="II20132" s="1009"/>
      <c r="IJ20132" s="1009"/>
      <c r="IK20132" s="1009"/>
      <c r="IL20132" s="1009"/>
      <c r="IM20132" s="1009"/>
    </row>
    <row r="20133" spans="17:247" x14ac:dyDescent="0.25">
      <c r="Q20133" s="1333"/>
      <c r="R20133" s="1333"/>
      <c r="S20133" s="669"/>
      <c r="T20133" s="669"/>
      <c r="U20133" s="669"/>
      <c r="AG20133" s="873"/>
      <c r="AN20133" s="669"/>
      <c r="IG20133" s="1009"/>
      <c r="IH20133" s="1009"/>
      <c r="II20133" s="1009"/>
      <c r="IJ20133" s="1009"/>
      <c r="IK20133" s="1009"/>
      <c r="IL20133" s="1009"/>
      <c r="IM20133" s="1009"/>
    </row>
    <row r="20134" spans="17:247" x14ac:dyDescent="0.25">
      <c r="Q20134" s="1333"/>
      <c r="R20134" s="1333"/>
      <c r="S20134" s="669"/>
      <c r="T20134" s="669"/>
      <c r="U20134" s="669"/>
      <c r="AG20134" s="873"/>
      <c r="AN20134" s="669"/>
      <c r="IG20134" s="1009"/>
      <c r="IH20134" s="1009"/>
      <c r="II20134" s="1009"/>
      <c r="IJ20134" s="1009"/>
      <c r="IK20134" s="1009"/>
      <c r="IL20134" s="1009"/>
      <c r="IM20134" s="1009"/>
    </row>
    <row r="20135" spans="17:247" x14ac:dyDescent="0.25">
      <c r="Q20135" s="1333"/>
      <c r="R20135" s="1333"/>
      <c r="S20135" s="669"/>
      <c r="T20135" s="669"/>
      <c r="U20135" s="669"/>
      <c r="AG20135" s="873"/>
      <c r="AN20135" s="669"/>
      <c r="IG20135" s="1009"/>
      <c r="IH20135" s="1009"/>
      <c r="II20135" s="1009"/>
      <c r="IJ20135" s="1009"/>
      <c r="IK20135" s="1009"/>
      <c r="IL20135" s="1009"/>
      <c r="IM20135" s="1009"/>
    </row>
    <row r="20136" spans="17:247" x14ac:dyDescent="0.25">
      <c r="Q20136" s="1333"/>
      <c r="R20136" s="1333"/>
      <c r="S20136" s="669"/>
      <c r="T20136" s="669"/>
      <c r="U20136" s="669"/>
      <c r="AG20136" s="873"/>
      <c r="AN20136" s="669"/>
      <c r="IG20136" s="1009"/>
      <c r="IH20136" s="1009"/>
      <c r="II20136" s="1009"/>
      <c r="IJ20136" s="1009"/>
      <c r="IK20136" s="1009"/>
      <c r="IL20136" s="1009"/>
      <c r="IM20136" s="1009"/>
    </row>
    <row r="20137" spans="17:247" x14ac:dyDescent="0.25">
      <c r="Q20137" s="1333"/>
      <c r="R20137" s="1333"/>
      <c r="S20137" s="669"/>
      <c r="T20137" s="669"/>
      <c r="U20137" s="669"/>
      <c r="AG20137" s="873"/>
      <c r="AN20137" s="669"/>
      <c r="IG20137" s="1009"/>
      <c r="IH20137" s="1009"/>
      <c r="II20137" s="1009"/>
      <c r="IJ20137" s="1009"/>
      <c r="IK20137" s="1009"/>
      <c r="IL20137" s="1009"/>
      <c r="IM20137" s="1009"/>
    </row>
    <row r="20138" spans="17:247" x14ac:dyDescent="0.25">
      <c r="Q20138" s="1333"/>
      <c r="R20138" s="1333"/>
      <c r="S20138" s="669"/>
      <c r="T20138" s="669"/>
      <c r="U20138" s="669"/>
      <c r="AG20138" s="873"/>
      <c r="AN20138" s="669"/>
      <c r="IG20138" s="1009"/>
      <c r="IH20138" s="1009"/>
      <c r="II20138" s="1009"/>
      <c r="IJ20138" s="1009"/>
      <c r="IK20138" s="1009"/>
      <c r="IL20138" s="1009"/>
      <c r="IM20138" s="1009"/>
    </row>
    <row r="20139" spans="17:247" x14ac:dyDescent="0.25">
      <c r="Q20139" s="1333"/>
      <c r="R20139" s="1333"/>
      <c r="S20139" s="669"/>
      <c r="T20139" s="669"/>
      <c r="U20139" s="669"/>
      <c r="AG20139" s="873"/>
      <c r="AN20139" s="669"/>
      <c r="IG20139" s="1009"/>
      <c r="IH20139" s="1009"/>
      <c r="II20139" s="1009"/>
      <c r="IJ20139" s="1009"/>
      <c r="IK20139" s="1009"/>
      <c r="IL20139" s="1009"/>
      <c r="IM20139" s="1009"/>
    </row>
    <row r="20140" spans="17:247" x14ac:dyDescent="0.25">
      <c r="Q20140" s="1333"/>
      <c r="R20140" s="1333"/>
      <c r="S20140" s="669"/>
      <c r="T20140" s="669"/>
      <c r="U20140" s="669"/>
      <c r="AG20140" s="873"/>
      <c r="AN20140" s="669"/>
      <c r="IG20140" s="1009"/>
      <c r="IH20140" s="1009"/>
      <c r="II20140" s="1009"/>
      <c r="IJ20140" s="1009"/>
      <c r="IK20140" s="1009"/>
      <c r="IL20140" s="1009"/>
      <c r="IM20140" s="1009"/>
    </row>
    <row r="20141" spans="17:247" x14ac:dyDescent="0.25">
      <c r="Q20141" s="1333"/>
      <c r="R20141" s="1333"/>
      <c r="S20141" s="669"/>
      <c r="T20141" s="669"/>
      <c r="U20141" s="669"/>
      <c r="AG20141" s="873"/>
      <c r="AN20141" s="669"/>
      <c r="IG20141" s="1009"/>
      <c r="IH20141" s="1009"/>
      <c r="II20141" s="1009"/>
      <c r="IJ20141" s="1009"/>
      <c r="IK20141" s="1009"/>
      <c r="IL20141" s="1009"/>
      <c r="IM20141" s="1009"/>
    </row>
    <row r="20142" spans="17:247" x14ac:dyDescent="0.25">
      <c r="Q20142" s="1333"/>
      <c r="R20142" s="1333"/>
      <c r="S20142" s="669"/>
      <c r="T20142" s="669"/>
      <c r="U20142" s="669"/>
      <c r="AG20142" s="873"/>
      <c r="AN20142" s="669"/>
      <c r="IG20142" s="1009"/>
      <c r="IH20142" s="1009"/>
      <c r="II20142" s="1009"/>
      <c r="IJ20142" s="1009"/>
      <c r="IK20142" s="1009"/>
      <c r="IL20142" s="1009"/>
      <c r="IM20142" s="1009"/>
    </row>
    <row r="20143" spans="17:247" x14ac:dyDescent="0.25">
      <c r="Q20143" s="1333"/>
      <c r="R20143" s="1333"/>
      <c r="S20143" s="669"/>
      <c r="T20143" s="669"/>
      <c r="U20143" s="669"/>
      <c r="AG20143" s="873"/>
      <c r="AN20143" s="669"/>
      <c r="IG20143" s="1009"/>
      <c r="IH20143" s="1009"/>
      <c r="II20143" s="1009"/>
      <c r="IJ20143" s="1009"/>
      <c r="IK20143" s="1009"/>
      <c r="IL20143" s="1009"/>
      <c r="IM20143" s="1009"/>
    </row>
    <row r="20144" spans="17:247" x14ac:dyDescent="0.25">
      <c r="Q20144" s="1333"/>
      <c r="R20144" s="1333"/>
      <c r="S20144" s="669"/>
      <c r="T20144" s="669"/>
      <c r="U20144" s="669"/>
      <c r="AG20144" s="873"/>
      <c r="AN20144" s="669"/>
      <c r="IG20144" s="1009"/>
      <c r="IH20144" s="1009"/>
      <c r="II20144" s="1009"/>
      <c r="IJ20144" s="1009"/>
      <c r="IK20144" s="1009"/>
      <c r="IL20144" s="1009"/>
      <c r="IM20144" s="1009"/>
    </row>
    <row r="20145" spans="17:247" x14ac:dyDescent="0.25">
      <c r="Q20145" s="1333"/>
      <c r="R20145" s="1333"/>
      <c r="S20145" s="669"/>
      <c r="T20145" s="669"/>
      <c r="U20145" s="669"/>
      <c r="AG20145" s="873"/>
      <c r="AN20145" s="669"/>
      <c r="IG20145" s="1009"/>
      <c r="IH20145" s="1009"/>
      <c r="II20145" s="1009"/>
      <c r="IJ20145" s="1009"/>
      <c r="IK20145" s="1009"/>
      <c r="IL20145" s="1009"/>
      <c r="IM20145" s="1009"/>
    </row>
    <row r="20146" spans="17:247" x14ac:dyDescent="0.25">
      <c r="Q20146" s="1333"/>
      <c r="R20146" s="1333"/>
      <c r="S20146" s="669"/>
      <c r="T20146" s="669"/>
      <c r="U20146" s="669"/>
      <c r="AG20146" s="873"/>
      <c r="AN20146" s="669"/>
      <c r="IG20146" s="1009"/>
      <c r="IH20146" s="1009"/>
      <c r="II20146" s="1009"/>
      <c r="IJ20146" s="1009"/>
      <c r="IK20146" s="1009"/>
      <c r="IL20146" s="1009"/>
      <c r="IM20146" s="1009"/>
    </row>
    <row r="20147" spans="17:247" x14ac:dyDescent="0.25">
      <c r="Q20147" s="1333"/>
      <c r="R20147" s="1333"/>
      <c r="S20147" s="669"/>
      <c r="T20147" s="669"/>
      <c r="U20147" s="669"/>
      <c r="AG20147" s="873"/>
      <c r="AN20147" s="669"/>
      <c r="IG20147" s="1009"/>
      <c r="IH20147" s="1009"/>
      <c r="II20147" s="1009"/>
      <c r="IJ20147" s="1009"/>
      <c r="IK20147" s="1009"/>
      <c r="IL20147" s="1009"/>
      <c r="IM20147" s="1009"/>
    </row>
    <row r="20148" spans="17:247" x14ac:dyDescent="0.25">
      <c r="Q20148" s="1333"/>
      <c r="R20148" s="1333"/>
      <c r="S20148" s="669"/>
      <c r="T20148" s="669"/>
      <c r="U20148" s="669"/>
      <c r="AG20148" s="873"/>
      <c r="AN20148" s="669"/>
      <c r="IG20148" s="1009"/>
      <c r="IH20148" s="1009"/>
      <c r="II20148" s="1009"/>
      <c r="IJ20148" s="1009"/>
      <c r="IK20148" s="1009"/>
      <c r="IL20148" s="1009"/>
      <c r="IM20148" s="1009"/>
    </row>
    <row r="20149" spans="17:247" x14ac:dyDescent="0.25">
      <c r="Q20149" s="1333"/>
      <c r="R20149" s="1333"/>
      <c r="S20149" s="669"/>
      <c r="T20149" s="669"/>
      <c r="U20149" s="669"/>
      <c r="AG20149" s="873"/>
      <c r="AN20149" s="669"/>
      <c r="IG20149" s="1009"/>
      <c r="IH20149" s="1009"/>
      <c r="II20149" s="1009"/>
      <c r="IJ20149" s="1009"/>
      <c r="IK20149" s="1009"/>
      <c r="IL20149" s="1009"/>
      <c r="IM20149" s="1009"/>
    </row>
    <row r="20150" spans="17:247" x14ac:dyDescent="0.25">
      <c r="Q20150" s="1333"/>
      <c r="R20150" s="1333"/>
      <c r="S20150" s="669"/>
      <c r="T20150" s="669"/>
      <c r="U20150" s="669"/>
      <c r="AG20150" s="873"/>
      <c r="AN20150" s="669"/>
      <c r="IG20150" s="1009"/>
      <c r="IH20150" s="1009"/>
      <c r="II20150" s="1009"/>
      <c r="IJ20150" s="1009"/>
      <c r="IK20150" s="1009"/>
      <c r="IL20150" s="1009"/>
      <c r="IM20150" s="1009"/>
    </row>
    <row r="20151" spans="17:247" x14ac:dyDescent="0.25">
      <c r="Q20151" s="1333"/>
      <c r="R20151" s="1333"/>
      <c r="S20151" s="669"/>
      <c r="T20151" s="669"/>
      <c r="U20151" s="669"/>
      <c r="AG20151" s="873"/>
      <c r="AN20151" s="669"/>
      <c r="IG20151" s="1009"/>
      <c r="IH20151" s="1009"/>
      <c r="II20151" s="1009"/>
      <c r="IJ20151" s="1009"/>
      <c r="IK20151" s="1009"/>
      <c r="IL20151" s="1009"/>
      <c r="IM20151" s="1009"/>
    </row>
    <row r="20152" spans="17:247" x14ac:dyDescent="0.25">
      <c r="Q20152" s="1333"/>
      <c r="R20152" s="1333"/>
      <c r="S20152" s="669"/>
      <c r="T20152" s="669"/>
      <c r="U20152" s="669"/>
      <c r="AG20152" s="873"/>
      <c r="AN20152" s="669"/>
      <c r="IG20152" s="1009"/>
      <c r="IH20152" s="1009"/>
      <c r="II20152" s="1009"/>
      <c r="IJ20152" s="1009"/>
      <c r="IK20152" s="1009"/>
      <c r="IL20152" s="1009"/>
      <c r="IM20152" s="1009"/>
    </row>
    <row r="20153" spans="17:247" x14ac:dyDescent="0.25">
      <c r="Q20153" s="1333"/>
      <c r="R20153" s="1333"/>
      <c r="S20153" s="669"/>
      <c r="T20153" s="669"/>
      <c r="U20153" s="669"/>
      <c r="AG20153" s="873"/>
      <c r="AN20153" s="669"/>
      <c r="IG20153" s="1009"/>
      <c r="IH20153" s="1009"/>
      <c r="II20153" s="1009"/>
      <c r="IJ20153" s="1009"/>
      <c r="IK20153" s="1009"/>
      <c r="IL20153" s="1009"/>
      <c r="IM20153" s="1009"/>
    </row>
    <row r="20154" spans="17:247" x14ac:dyDescent="0.25">
      <c r="Q20154" s="1333"/>
      <c r="R20154" s="1333"/>
      <c r="S20154" s="669"/>
      <c r="T20154" s="669"/>
      <c r="U20154" s="669"/>
      <c r="AG20154" s="873"/>
      <c r="AN20154" s="669"/>
      <c r="IG20154" s="1009"/>
      <c r="IH20154" s="1009"/>
      <c r="II20154" s="1009"/>
      <c r="IJ20154" s="1009"/>
      <c r="IK20154" s="1009"/>
      <c r="IL20154" s="1009"/>
      <c r="IM20154" s="1009"/>
    </row>
    <row r="20155" spans="17:247" x14ac:dyDescent="0.25">
      <c r="Q20155" s="1333"/>
      <c r="R20155" s="1333"/>
      <c r="S20155" s="669"/>
      <c r="T20155" s="669"/>
      <c r="U20155" s="669"/>
      <c r="AG20155" s="873"/>
      <c r="AN20155" s="669"/>
      <c r="IG20155" s="1009"/>
      <c r="IH20155" s="1009"/>
      <c r="II20155" s="1009"/>
      <c r="IJ20155" s="1009"/>
      <c r="IK20155" s="1009"/>
      <c r="IL20155" s="1009"/>
      <c r="IM20155" s="1009"/>
    </row>
    <row r="20156" spans="17:247" x14ac:dyDescent="0.25">
      <c r="Q20156" s="1333"/>
      <c r="R20156" s="1333"/>
      <c r="S20156" s="669"/>
      <c r="T20156" s="669"/>
      <c r="U20156" s="669"/>
      <c r="AG20156" s="873"/>
      <c r="AN20156" s="669"/>
      <c r="IG20156" s="1009"/>
      <c r="IH20156" s="1009"/>
      <c r="II20156" s="1009"/>
      <c r="IJ20156" s="1009"/>
      <c r="IK20156" s="1009"/>
      <c r="IL20156" s="1009"/>
      <c r="IM20156" s="1009"/>
    </row>
    <row r="20157" spans="17:247" x14ac:dyDescent="0.25">
      <c r="Q20157" s="1333"/>
      <c r="R20157" s="1333"/>
      <c r="S20157" s="669"/>
      <c r="T20157" s="669"/>
      <c r="U20157" s="669"/>
      <c r="AG20157" s="873"/>
      <c r="AN20157" s="669"/>
      <c r="IG20157" s="1009"/>
      <c r="IH20157" s="1009"/>
      <c r="II20157" s="1009"/>
      <c r="IJ20157" s="1009"/>
      <c r="IK20157" s="1009"/>
      <c r="IL20157" s="1009"/>
      <c r="IM20157" s="1009"/>
    </row>
    <row r="20158" spans="17:247" x14ac:dyDescent="0.25">
      <c r="Q20158" s="1333"/>
      <c r="R20158" s="1333"/>
      <c r="S20158" s="669"/>
      <c r="T20158" s="669"/>
      <c r="U20158" s="669"/>
      <c r="AG20158" s="873"/>
      <c r="AN20158" s="669"/>
      <c r="IG20158" s="1009"/>
      <c r="IH20158" s="1009"/>
      <c r="II20158" s="1009"/>
      <c r="IJ20158" s="1009"/>
      <c r="IK20158" s="1009"/>
      <c r="IL20158" s="1009"/>
      <c r="IM20158" s="1009"/>
    </row>
    <row r="20159" spans="17:247" x14ac:dyDescent="0.25">
      <c r="Q20159" s="1333"/>
      <c r="R20159" s="1333"/>
      <c r="S20159" s="669"/>
      <c r="T20159" s="669"/>
      <c r="U20159" s="669"/>
      <c r="AG20159" s="873"/>
      <c r="AN20159" s="669"/>
      <c r="IG20159" s="1009"/>
      <c r="IH20159" s="1009"/>
      <c r="II20159" s="1009"/>
      <c r="IJ20159" s="1009"/>
      <c r="IK20159" s="1009"/>
      <c r="IL20159" s="1009"/>
      <c r="IM20159" s="1009"/>
    </row>
    <row r="20160" spans="17:247" x14ac:dyDescent="0.25">
      <c r="Q20160" s="1333"/>
      <c r="R20160" s="1333"/>
      <c r="S20160" s="669"/>
      <c r="T20160" s="669"/>
      <c r="U20160" s="669"/>
      <c r="AG20160" s="873"/>
      <c r="AN20160" s="669"/>
      <c r="IG20160" s="1009"/>
      <c r="IH20160" s="1009"/>
      <c r="II20160" s="1009"/>
      <c r="IJ20160" s="1009"/>
      <c r="IK20160" s="1009"/>
      <c r="IL20160" s="1009"/>
      <c r="IM20160" s="1009"/>
    </row>
    <row r="20161" spans="17:247" x14ac:dyDescent="0.25">
      <c r="Q20161" s="1333"/>
      <c r="R20161" s="1333"/>
      <c r="S20161" s="669"/>
      <c r="T20161" s="669"/>
      <c r="U20161" s="669"/>
      <c r="AG20161" s="873"/>
      <c r="AN20161" s="669"/>
      <c r="IG20161" s="1009"/>
      <c r="IH20161" s="1009"/>
      <c r="II20161" s="1009"/>
      <c r="IJ20161" s="1009"/>
      <c r="IK20161" s="1009"/>
      <c r="IL20161" s="1009"/>
      <c r="IM20161" s="1009"/>
    </row>
    <row r="20162" spans="17:247" x14ac:dyDescent="0.25">
      <c r="Q20162" s="1333"/>
      <c r="R20162" s="1333"/>
      <c r="S20162" s="669"/>
      <c r="T20162" s="669"/>
      <c r="U20162" s="669"/>
      <c r="AG20162" s="873"/>
      <c r="AN20162" s="669"/>
      <c r="IG20162" s="1009"/>
      <c r="IH20162" s="1009"/>
      <c r="II20162" s="1009"/>
      <c r="IJ20162" s="1009"/>
      <c r="IK20162" s="1009"/>
      <c r="IL20162" s="1009"/>
      <c r="IM20162" s="1009"/>
    </row>
    <row r="20163" spans="17:247" x14ac:dyDescent="0.25">
      <c r="Q20163" s="1333"/>
      <c r="R20163" s="1333"/>
      <c r="S20163" s="669"/>
      <c r="T20163" s="669"/>
      <c r="U20163" s="669"/>
      <c r="AG20163" s="873"/>
      <c r="AN20163" s="669"/>
      <c r="IG20163" s="1009"/>
      <c r="IH20163" s="1009"/>
      <c r="II20163" s="1009"/>
      <c r="IJ20163" s="1009"/>
      <c r="IK20163" s="1009"/>
      <c r="IL20163" s="1009"/>
      <c r="IM20163" s="1009"/>
    </row>
    <row r="20164" spans="17:247" x14ac:dyDescent="0.25">
      <c r="Q20164" s="1333"/>
      <c r="R20164" s="1333"/>
      <c r="S20164" s="669"/>
      <c r="T20164" s="669"/>
      <c r="U20164" s="669"/>
      <c r="AG20164" s="873"/>
      <c r="AN20164" s="669"/>
      <c r="IG20164" s="1009"/>
      <c r="IH20164" s="1009"/>
      <c r="II20164" s="1009"/>
      <c r="IJ20164" s="1009"/>
      <c r="IK20164" s="1009"/>
      <c r="IL20164" s="1009"/>
      <c r="IM20164" s="1009"/>
    </row>
    <row r="20165" spans="17:247" x14ac:dyDescent="0.25">
      <c r="Q20165" s="1333"/>
      <c r="R20165" s="1333"/>
      <c r="S20165" s="669"/>
      <c r="T20165" s="669"/>
      <c r="U20165" s="669"/>
      <c r="AG20165" s="873"/>
      <c r="AN20165" s="669"/>
      <c r="IG20165" s="1009"/>
      <c r="IH20165" s="1009"/>
      <c r="II20165" s="1009"/>
      <c r="IJ20165" s="1009"/>
      <c r="IK20165" s="1009"/>
      <c r="IL20165" s="1009"/>
      <c r="IM20165" s="1009"/>
    </row>
    <row r="20166" spans="17:247" x14ac:dyDescent="0.25">
      <c r="Q20166" s="1333"/>
      <c r="R20166" s="1333"/>
      <c r="S20166" s="669"/>
      <c r="T20166" s="669"/>
      <c r="U20166" s="669"/>
      <c r="AG20166" s="873"/>
      <c r="AN20166" s="669"/>
      <c r="IG20166" s="1009"/>
      <c r="IH20166" s="1009"/>
      <c r="II20166" s="1009"/>
      <c r="IJ20166" s="1009"/>
      <c r="IK20166" s="1009"/>
      <c r="IL20166" s="1009"/>
      <c r="IM20166" s="1009"/>
    </row>
    <row r="20167" spans="17:247" x14ac:dyDescent="0.25">
      <c r="Q20167" s="1333"/>
      <c r="R20167" s="1333"/>
      <c r="S20167" s="669"/>
      <c r="T20167" s="669"/>
      <c r="U20167" s="669"/>
      <c r="AG20167" s="873"/>
      <c r="AN20167" s="669"/>
      <c r="IG20167" s="1009"/>
      <c r="IH20167" s="1009"/>
      <c r="II20167" s="1009"/>
      <c r="IJ20167" s="1009"/>
      <c r="IK20167" s="1009"/>
      <c r="IL20167" s="1009"/>
      <c r="IM20167" s="1009"/>
    </row>
    <row r="20168" spans="17:247" x14ac:dyDescent="0.25">
      <c r="Q20168" s="1333"/>
      <c r="R20168" s="1333"/>
      <c r="S20168" s="669"/>
      <c r="T20168" s="669"/>
      <c r="U20168" s="669"/>
      <c r="AG20168" s="873"/>
      <c r="AN20168" s="669"/>
      <c r="IG20168" s="1009"/>
      <c r="IH20168" s="1009"/>
      <c r="II20168" s="1009"/>
      <c r="IJ20168" s="1009"/>
      <c r="IK20168" s="1009"/>
      <c r="IL20168" s="1009"/>
      <c r="IM20168" s="1009"/>
    </row>
    <row r="20169" spans="17:247" x14ac:dyDescent="0.25">
      <c r="Q20169" s="1333"/>
      <c r="R20169" s="1333"/>
      <c r="S20169" s="669"/>
      <c r="T20169" s="669"/>
      <c r="U20169" s="669"/>
      <c r="AG20169" s="873"/>
      <c r="AN20169" s="669"/>
      <c r="IG20169" s="1009"/>
      <c r="IH20169" s="1009"/>
      <c r="II20169" s="1009"/>
      <c r="IJ20169" s="1009"/>
      <c r="IK20169" s="1009"/>
      <c r="IL20169" s="1009"/>
      <c r="IM20169" s="1009"/>
    </row>
    <row r="20170" spans="17:247" x14ac:dyDescent="0.25">
      <c r="Q20170" s="1333"/>
      <c r="R20170" s="1333"/>
      <c r="S20170" s="669"/>
      <c r="T20170" s="669"/>
      <c r="U20170" s="669"/>
      <c r="AG20170" s="873"/>
      <c r="AN20170" s="669"/>
      <c r="IG20170" s="1009"/>
      <c r="IH20170" s="1009"/>
      <c r="II20170" s="1009"/>
      <c r="IJ20170" s="1009"/>
      <c r="IK20170" s="1009"/>
      <c r="IL20170" s="1009"/>
      <c r="IM20170" s="1009"/>
    </row>
    <row r="20171" spans="17:247" x14ac:dyDescent="0.25">
      <c r="Q20171" s="1333"/>
      <c r="R20171" s="1333"/>
      <c r="S20171" s="669"/>
      <c r="T20171" s="669"/>
      <c r="U20171" s="669"/>
      <c r="AG20171" s="873"/>
      <c r="AN20171" s="669"/>
      <c r="IG20171" s="1009"/>
      <c r="IH20171" s="1009"/>
      <c r="II20171" s="1009"/>
      <c r="IJ20171" s="1009"/>
      <c r="IK20171" s="1009"/>
      <c r="IL20171" s="1009"/>
      <c r="IM20171" s="1009"/>
    </row>
    <row r="20172" spans="17:247" x14ac:dyDescent="0.25">
      <c r="Q20172" s="1333"/>
      <c r="R20172" s="1333"/>
      <c r="S20172" s="669"/>
      <c r="T20172" s="669"/>
      <c r="U20172" s="669"/>
      <c r="AG20172" s="873"/>
      <c r="AN20172" s="669"/>
      <c r="IG20172" s="1009"/>
      <c r="IH20172" s="1009"/>
      <c r="II20172" s="1009"/>
      <c r="IJ20172" s="1009"/>
      <c r="IK20172" s="1009"/>
      <c r="IL20172" s="1009"/>
      <c r="IM20172" s="1009"/>
    </row>
    <row r="20173" spans="17:247" x14ac:dyDescent="0.25">
      <c r="Q20173" s="1333"/>
      <c r="R20173" s="1333"/>
      <c r="S20173" s="669"/>
      <c r="T20173" s="669"/>
      <c r="U20173" s="669"/>
      <c r="AG20173" s="873"/>
      <c r="AN20173" s="669"/>
      <c r="IG20173" s="1009"/>
      <c r="IH20173" s="1009"/>
      <c r="II20173" s="1009"/>
      <c r="IJ20173" s="1009"/>
      <c r="IK20173" s="1009"/>
      <c r="IL20173" s="1009"/>
      <c r="IM20173" s="1009"/>
    </row>
    <row r="20174" spans="17:247" x14ac:dyDescent="0.25">
      <c r="Q20174" s="1333"/>
      <c r="R20174" s="1333"/>
      <c r="S20174" s="669"/>
      <c r="T20174" s="669"/>
      <c r="U20174" s="669"/>
      <c r="AG20174" s="873"/>
      <c r="AN20174" s="669"/>
      <c r="IG20174" s="1009"/>
      <c r="IH20174" s="1009"/>
      <c r="II20174" s="1009"/>
      <c r="IJ20174" s="1009"/>
      <c r="IK20174" s="1009"/>
      <c r="IL20174" s="1009"/>
      <c r="IM20174" s="1009"/>
    </row>
    <row r="20175" spans="17:247" x14ac:dyDescent="0.25">
      <c r="Q20175" s="1333"/>
      <c r="R20175" s="1333"/>
      <c r="S20175" s="669"/>
      <c r="T20175" s="669"/>
      <c r="U20175" s="669"/>
      <c r="AG20175" s="873"/>
      <c r="AN20175" s="669"/>
      <c r="IG20175" s="1009"/>
      <c r="IH20175" s="1009"/>
      <c r="II20175" s="1009"/>
      <c r="IJ20175" s="1009"/>
      <c r="IK20175" s="1009"/>
      <c r="IL20175" s="1009"/>
      <c r="IM20175" s="1009"/>
    </row>
    <row r="20176" spans="17:247" x14ac:dyDescent="0.25">
      <c r="Q20176" s="1333"/>
      <c r="R20176" s="1333"/>
      <c r="S20176" s="669"/>
      <c r="T20176" s="669"/>
      <c r="U20176" s="669"/>
      <c r="AG20176" s="873"/>
      <c r="AN20176" s="669"/>
      <c r="IG20176" s="1009"/>
      <c r="IH20176" s="1009"/>
      <c r="II20176" s="1009"/>
      <c r="IJ20176" s="1009"/>
      <c r="IK20176" s="1009"/>
      <c r="IL20176" s="1009"/>
      <c r="IM20176" s="1009"/>
    </row>
    <row r="20177" spans="17:247" x14ac:dyDescent="0.25">
      <c r="Q20177" s="1333"/>
      <c r="R20177" s="1333"/>
      <c r="S20177" s="669"/>
      <c r="T20177" s="669"/>
      <c r="U20177" s="669"/>
      <c r="AG20177" s="873"/>
      <c r="AN20177" s="669"/>
      <c r="IG20177" s="1009"/>
      <c r="IH20177" s="1009"/>
      <c r="II20177" s="1009"/>
      <c r="IJ20177" s="1009"/>
      <c r="IK20177" s="1009"/>
      <c r="IL20177" s="1009"/>
      <c r="IM20177" s="1009"/>
    </row>
    <row r="20178" spans="17:247" x14ac:dyDescent="0.25">
      <c r="Q20178" s="1333"/>
      <c r="R20178" s="1333"/>
      <c r="S20178" s="669"/>
      <c r="T20178" s="669"/>
      <c r="U20178" s="669"/>
      <c r="AG20178" s="873"/>
      <c r="AN20178" s="669"/>
      <c r="IG20178" s="1009"/>
      <c r="IH20178" s="1009"/>
      <c r="II20178" s="1009"/>
      <c r="IJ20178" s="1009"/>
      <c r="IK20178" s="1009"/>
      <c r="IL20178" s="1009"/>
      <c r="IM20178" s="1009"/>
    </row>
    <row r="20179" spans="17:247" x14ac:dyDescent="0.25">
      <c r="Q20179" s="1333"/>
      <c r="R20179" s="1333"/>
      <c r="S20179" s="669"/>
      <c r="T20179" s="669"/>
      <c r="U20179" s="669"/>
      <c r="AG20179" s="873"/>
      <c r="AN20179" s="669"/>
      <c r="IG20179" s="1009"/>
      <c r="IH20179" s="1009"/>
      <c r="II20179" s="1009"/>
      <c r="IJ20179" s="1009"/>
      <c r="IK20179" s="1009"/>
      <c r="IL20179" s="1009"/>
      <c r="IM20179" s="1009"/>
    </row>
    <row r="20180" spans="17:247" x14ac:dyDescent="0.25">
      <c r="Q20180" s="1333"/>
      <c r="R20180" s="1333"/>
      <c r="S20180" s="669"/>
      <c r="T20180" s="669"/>
      <c r="U20180" s="669"/>
      <c r="AG20180" s="873"/>
      <c r="AN20180" s="669"/>
      <c r="IG20180" s="1009"/>
      <c r="IH20180" s="1009"/>
      <c r="II20180" s="1009"/>
      <c r="IJ20180" s="1009"/>
      <c r="IK20180" s="1009"/>
      <c r="IL20180" s="1009"/>
      <c r="IM20180" s="1009"/>
    </row>
    <row r="20181" spans="17:247" x14ac:dyDescent="0.25">
      <c r="Q20181" s="1333"/>
      <c r="R20181" s="1333"/>
      <c r="S20181" s="669"/>
      <c r="T20181" s="669"/>
      <c r="U20181" s="669"/>
      <c r="AG20181" s="873"/>
      <c r="AN20181" s="669"/>
      <c r="IG20181" s="1009"/>
      <c r="IH20181" s="1009"/>
      <c r="II20181" s="1009"/>
      <c r="IJ20181" s="1009"/>
      <c r="IK20181" s="1009"/>
      <c r="IL20181" s="1009"/>
      <c r="IM20181" s="1009"/>
    </row>
    <row r="20182" spans="17:247" x14ac:dyDescent="0.25">
      <c r="Q20182" s="1333"/>
      <c r="R20182" s="1333"/>
      <c r="S20182" s="669"/>
      <c r="T20182" s="669"/>
      <c r="U20182" s="669"/>
      <c r="AG20182" s="873"/>
      <c r="AN20182" s="669"/>
      <c r="IG20182" s="1009"/>
      <c r="IH20182" s="1009"/>
      <c r="II20182" s="1009"/>
      <c r="IJ20182" s="1009"/>
      <c r="IK20182" s="1009"/>
      <c r="IL20182" s="1009"/>
      <c r="IM20182" s="1009"/>
    </row>
    <row r="20183" spans="17:247" x14ac:dyDescent="0.25">
      <c r="Q20183" s="1333"/>
      <c r="R20183" s="1333"/>
      <c r="S20183" s="669"/>
      <c r="T20183" s="669"/>
      <c r="U20183" s="669"/>
      <c r="AG20183" s="873"/>
      <c r="AN20183" s="669"/>
      <c r="IG20183" s="1009"/>
      <c r="IH20183" s="1009"/>
      <c r="II20183" s="1009"/>
      <c r="IJ20183" s="1009"/>
      <c r="IK20183" s="1009"/>
      <c r="IL20183" s="1009"/>
      <c r="IM20183" s="1009"/>
    </row>
    <row r="20184" spans="17:247" x14ac:dyDescent="0.25">
      <c r="Q20184" s="1333"/>
      <c r="R20184" s="1333"/>
      <c r="S20184" s="669"/>
      <c r="T20184" s="669"/>
      <c r="U20184" s="669"/>
      <c r="AG20184" s="873"/>
      <c r="AN20184" s="669"/>
      <c r="IG20184" s="1009"/>
      <c r="IH20184" s="1009"/>
      <c r="II20184" s="1009"/>
      <c r="IJ20184" s="1009"/>
      <c r="IK20184" s="1009"/>
      <c r="IL20184" s="1009"/>
      <c r="IM20184" s="1009"/>
    </row>
    <row r="20185" spans="17:247" x14ac:dyDescent="0.25">
      <c r="Q20185" s="1333"/>
      <c r="R20185" s="1333"/>
      <c r="S20185" s="669"/>
      <c r="T20185" s="669"/>
      <c r="U20185" s="669"/>
      <c r="AG20185" s="873"/>
      <c r="AN20185" s="669"/>
      <c r="IG20185" s="1009"/>
      <c r="IH20185" s="1009"/>
      <c r="II20185" s="1009"/>
      <c r="IJ20185" s="1009"/>
      <c r="IK20185" s="1009"/>
      <c r="IL20185" s="1009"/>
      <c r="IM20185" s="1009"/>
    </row>
    <row r="20186" spans="17:247" x14ac:dyDescent="0.25">
      <c r="Q20186" s="1333"/>
      <c r="R20186" s="1333"/>
      <c r="S20186" s="669"/>
      <c r="T20186" s="669"/>
      <c r="U20186" s="669"/>
      <c r="AG20186" s="873"/>
      <c r="AN20186" s="669"/>
      <c r="IG20186" s="1009"/>
      <c r="IH20186" s="1009"/>
      <c r="II20186" s="1009"/>
      <c r="IJ20186" s="1009"/>
      <c r="IK20186" s="1009"/>
      <c r="IL20186" s="1009"/>
      <c r="IM20186" s="1009"/>
    </row>
    <row r="20187" spans="17:247" x14ac:dyDescent="0.25">
      <c r="Q20187" s="1333"/>
      <c r="R20187" s="1333"/>
      <c r="S20187" s="669"/>
      <c r="T20187" s="669"/>
      <c r="U20187" s="669"/>
      <c r="AG20187" s="873"/>
      <c r="AN20187" s="669"/>
      <c r="IG20187" s="1009"/>
      <c r="IH20187" s="1009"/>
      <c r="II20187" s="1009"/>
      <c r="IJ20187" s="1009"/>
      <c r="IK20187" s="1009"/>
      <c r="IL20187" s="1009"/>
      <c r="IM20187" s="1009"/>
    </row>
    <row r="20188" spans="17:247" x14ac:dyDescent="0.25">
      <c r="Q20188" s="1333"/>
      <c r="R20188" s="1333"/>
      <c r="S20188" s="669"/>
      <c r="T20188" s="669"/>
      <c r="U20188" s="669"/>
      <c r="AG20188" s="873"/>
      <c r="AN20188" s="669"/>
      <c r="IG20188" s="1009"/>
      <c r="IH20188" s="1009"/>
      <c r="II20188" s="1009"/>
      <c r="IJ20188" s="1009"/>
      <c r="IK20188" s="1009"/>
      <c r="IL20188" s="1009"/>
      <c r="IM20188" s="1009"/>
    </row>
    <row r="20189" spans="17:247" x14ac:dyDescent="0.25">
      <c r="Q20189" s="1333"/>
      <c r="R20189" s="1333"/>
      <c r="S20189" s="669"/>
      <c r="T20189" s="669"/>
      <c r="U20189" s="669"/>
      <c r="AG20189" s="873"/>
      <c r="AN20189" s="669"/>
      <c r="IG20189" s="1009"/>
      <c r="IH20189" s="1009"/>
      <c r="II20189" s="1009"/>
      <c r="IJ20189" s="1009"/>
      <c r="IK20189" s="1009"/>
      <c r="IL20189" s="1009"/>
      <c r="IM20189" s="1009"/>
    </row>
    <row r="20190" spans="17:247" x14ac:dyDescent="0.25">
      <c r="Q20190" s="1333"/>
      <c r="R20190" s="1333"/>
      <c r="S20190" s="669"/>
      <c r="T20190" s="669"/>
      <c r="U20190" s="669"/>
      <c r="AG20190" s="873"/>
      <c r="AN20190" s="669"/>
      <c r="IG20190" s="1009"/>
      <c r="IH20190" s="1009"/>
      <c r="II20190" s="1009"/>
      <c r="IJ20190" s="1009"/>
      <c r="IK20190" s="1009"/>
      <c r="IL20190" s="1009"/>
      <c r="IM20190" s="1009"/>
    </row>
    <row r="20191" spans="17:247" x14ac:dyDescent="0.25">
      <c r="Q20191" s="1333"/>
      <c r="R20191" s="1333"/>
      <c r="S20191" s="669"/>
      <c r="T20191" s="669"/>
      <c r="U20191" s="669"/>
      <c r="AG20191" s="873"/>
      <c r="AN20191" s="669"/>
      <c r="IG20191" s="1009"/>
      <c r="IH20191" s="1009"/>
      <c r="II20191" s="1009"/>
      <c r="IJ20191" s="1009"/>
      <c r="IK20191" s="1009"/>
      <c r="IL20191" s="1009"/>
      <c r="IM20191" s="1009"/>
    </row>
    <row r="20192" spans="17:247" x14ac:dyDescent="0.25">
      <c r="Q20192" s="1333"/>
      <c r="R20192" s="1333"/>
      <c r="S20192" s="669"/>
      <c r="T20192" s="669"/>
      <c r="U20192" s="669"/>
      <c r="AG20192" s="873"/>
      <c r="AN20192" s="669"/>
      <c r="IG20192" s="1009"/>
      <c r="IH20192" s="1009"/>
      <c r="II20192" s="1009"/>
      <c r="IJ20192" s="1009"/>
      <c r="IK20192" s="1009"/>
      <c r="IL20192" s="1009"/>
      <c r="IM20192" s="1009"/>
    </row>
    <row r="20193" spans="17:247" x14ac:dyDescent="0.25">
      <c r="Q20193" s="1333"/>
      <c r="R20193" s="1333"/>
      <c r="S20193" s="669"/>
      <c r="T20193" s="669"/>
      <c r="U20193" s="669"/>
      <c r="AG20193" s="873"/>
      <c r="AN20193" s="669"/>
      <c r="IG20193" s="1009"/>
      <c r="IH20193" s="1009"/>
      <c r="II20193" s="1009"/>
      <c r="IJ20193" s="1009"/>
      <c r="IK20193" s="1009"/>
      <c r="IL20193" s="1009"/>
      <c r="IM20193" s="1009"/>
    </row>
    <row r="20194" spans="17:247" x14ac:dyDescent="0.25">
      <c r="Q20194" s="1333"/>
      <c r="R20194" s="1333"/>
      <c r="S20194" s="669"/>
      <c r="T20194" s="669"/>
      <c r="U20194" s="669"/>
      <c r="AG20194" s="873"/>
      <c r="AN20194" s="669"/>
      <c r="IG20194" s="1009"/>
      <c r="IH20194" s="1009"/>
      <c r="II20194" s="1009"/>
      <c r="IJ20194" s="1009"/>
      <c r="IK20194" s="1009"/>
      <c r="IL20194" s="1009"/>
      <c r="IM20194" s="1009"/>
    </row>
    <row r="20195" spans="17:247" x14ac:dyDescent="0.25">
      <c r="Q20195" s="1333"/>
      <c r="R20195" s="1333"/>
      <c r="S20195" s="669"/>
      <c r="T20195" s="669"/>
      <c r="U20195" s="669"/>
      <c r="AG20195" s="873"/>
      <c r="AN20195" s="669"/>
      <c r="IG20195" s="1009"/>
      <c r="IH20195" s="1009"/>
      <c r="II20195" s="1009"/>
      <c r="IJ20195" s="1009"/>
      <c r="IK20195" s="1009"/>
      <c r="IL20195" s="1009"/>
      <c r="IM20195" s="1009"/>
    </row>
    <row r="20196" spans="17:247" x14ac:dyDescent="0.25">
      <c r="Q20196" s="1333"/>
      <c r="R20196" s="1333"/>
      <c r="S20196" s="669"/>
      <c r="T20196" s="669"/>
      <c r="U20196" s="669"/>
      <c r="AG20196" s="873"/>
      <c r="AN20196" s="669"/>
      <c r="IG20196" s="1009"/>
      <c r="IH20196" s="1009"/>
      <c r="II20196" s="1009"/>
      <c r="IJ20196" s="1009"/>
      <c r="IK20196" s="1009"/>
      <c r="IL20196" s="1009"/>
      <c r="IM20196" s="1009"/>
    </row>
    <row r="20197" spans="17:247" x14ac:dyDescent="0.25">
      <c r="Q20197" s="1333"/>
      <c r="R20197" s="1333"/>
      <c r="S20197" s="669"/>
      <c r="T20197" s="669"/>
      <c r="U20197" s="669"/>
      <c r="AG20197" s="873"/>
      <c r="AN20197" s="669"/>
      <c r="IG20197" s="1009"/>
      <c r="IH20197" s="1009"/>
      <c r="II20197" s="1009"/>
      <c r="IJ20197" s="1009"/>
      <c r="IK20197" s="1009"/>
      <c r="IL20197" s="1009"/>
      <c r="IM20197" s="1009"/>
    </row>
    <row r="20198" spans="17:247" x14ac:dyDescent="0.25">
      <c r="Q20198" s="1333"/>
      <c r="R20198" s="1333"/>
      <c r="S20198" s="669"/>
      <c r="T20198" s="669"/>
      <c r="U20198" s="669"/>
      <c r="AG20198" s="873"/>
      <c r="AN20198" s="669"/>
      <c r="IG20198" s="1009"/>
      <c r="IH20198" s="1009"/>
      <c r="II20198" s="1009"/>
      <c r="IJ20198" s="1009"/>
      <c r="IK20198" s="1009"/>
      <c r="IL20198" s="1009"/>
      <c r="IM20198" s="1009"/>
    </row>
    <row r="20199" spans="17:247" x14ac:dyDescent="0.25">
      <c r="Q20199" s="1333"/>
      <c r="R20199" s="1333"/>
      <c r="S20199" s="669"/>
      <c r="T20199" s="669"/>
      <c r="U20199" s="669"/>
      <c r="AG20199" s="873"/>
      <c r="AN20199" s="669"/>
      <c r="IG20199" s="1009"/>
      <c r="IH20199" s="1009"/>
      <c r="II20199" s="1009"/>
      <c r="IJ20199" s="1009"/>
      <c r="IK20199" s="1009"/>
      <c r="IL20199" s="1009"/>
      <c r="IM20199" s="1009"/>
    </row>
    <row r="20200" spans="17:247" x14ac:dyDescent="0.25">
      <c r="Q20200" s="1333"/>
      <c r="R20200" s="1333"/>
      <c r="S20200" s="669"/>
      <c r="T20200" s="669"/>
      <c r="U20200" s="669"/>
      <c r="AG20200" s="873"/>
      <c r="AN20200" s="669"/>
      <c r="IG20200" s="1009"/>
      <c r="IH20200" s="1009"/>
      <c r="II20200" s="1009"/>
      <c r="IJ20200" s="1009"/>
      <c r="IK20200" s="1009"/>
      <c r="IL20200" s="1009"/>
      <c r="IM20200" s="1009"/>
    </row>
    <row r="20201" spans="17:247" x14ac:dyDescent="0.25">
      <c r="Q20201" s="1333"/>
      <c r="R20201" s="1333"/>
      <c r="S20201" s="669"/>
      <c r="T20201" s="669"/>
      <c r="U20201" s="669"/>
      <c r="AG20201" s="873"/>
      <c r="AN20201" s="669"/>
      <c r="IG20201" s="1009"/>
      <c r="IH20201" s="1009"/>
      <c r="II20201" s="1009"/>
      <c r="IJ20201" s="1009"/>
      <c r="IK20201" s="1009"/>
      <c r="IL20201" s="1009"/>
      <c r="IM20201" s="1009"/>
    </row>
    <row r="20202" spans="17:247" x14ac:dyDescent="0.25">
      <c r="Q20202" s="1333"/>
      <c r="R20202" s="1333"/>
      <c r="S20202" s="669"/>
      <c r="T20202" s="669"/>
      <c r="U20202" s="669"/>
      <c r="AG20202" s="873"/>
      <c r="AN20202" s="669"/>
      <c r="IG20202" s="1009"/>
      <c r="IH20202" s="1009"/>
      <c r="II20202" s="1009"/>
      <c r="IJ20202" s="1009"/>
      <c r="IK20202" s="1009"/>
      <c r="IL20202" s="1009"/>
      <c r="IM20202" s="1009"/>
    </row>
    <row r="20203" spans="17:247" x14ac:dyDescent="0.25">
      <c r="Q20203" s="1333"/>
      <c r="R20203" s="1333"/>
      <c r="S20203" s="669"/>
      <c r="T20203" s="669"/>
      <c r="U20203" s="669"/>
      <c r="AG20203" s="873"/>
      <c r="AN20203" s="669"/>
      <c r="IG20203" s="1009"/>
      <c r="IH20203" s="1009"/>
      <c r="II20203" s="1009"/>
      <c r="IJ20203" s="1009"/>
      <c r="IK20203" s="1009"/>
      <c r="IL20203" s="1009"/>
      <c r="IM20203" s="1009"/>
    </row>
    <row r="20204" spans="17:247" x14ac:dyDescent="0.25">
      <c r="Q20204" s="1333"/>
      <c r="R20204" s="1333"/>
      <c r="S20204" s="669"/>
      <c r="T20204" s="669"/>
      <c r="U20204" s="669"/>
      <c r="AG20204" s="873"/>
      <c r="AN20204" s="669"/>
      <c r="IG20204" s="1009"/>
      <c r="IH20204" s="1009"/>
      <c r="II20204" s="1009"/>
      <c r="IJ20204" s="1009"/>
      <c r="IK20204" s="1009"/>
      <c r="IL20204" s="1009"/>
      <c r="IM20204" s="1009"/>
    </row>
    <row r="20205" spans="17:247" x14ac:dyDescent="0.25">
      <c r="Q20205" s="1333"/>
      <c r="R20205" s="1333"/>
      <c r="S20205" s="669"/>
      <c r="T20205" s="669"/>
      <c r="U20205" s="669"/>
      <c r="AG20205" s="873"/>
      <c r="AN20205" s="669"/>
      <c r="IG20205" s="1009"/>
      <c r="IH20205" s="1009"/>
      <c r="II20205" s="1009"/>
      <c r="IJ20205" s="1009"/>
      <c r="IK20205" s="1009"/>
      <c r="IL20205" s="1009"/>
      <c r="IM20205" s="1009"/>
    </row>
    <row r="20206" spans="17:247" x14ac:dyDescent="0.25">
      <c r="Q20206" s="1333"/>
      <c r="R20206" s="1333"/>
      <c r="S20206" s="669"/>
      <c r="T20206" s="669"/>
      <c r="U20206" s="669"/>
      <c r="AG20206" s="873"/>
      <c r="AN20206" s="669"/>
      <c r="IG20206" s="1009"/>
      <c r="IH20206" s="1009"/>
      <c r="II20206" s="1009"/>
      <c r="IJ20206" s="1009"/>
      <c r="IK20206" s="1009"/>
      <c r="IL20206" s="1009"/>
      <c r="IM20206" s="1009"/>
    </row>
    <row r="20207" spans="17:247" x14ac:dyDescent="0.25">
      <c r="Q20207" s="1333"/>
      <c r="R20207" s="1333"/>
      <c r="S20207" s="669"/>
      <c r="T20207" s="669"/>
      <c r="U20207" s="669"/>
      <c r="AG20207" s="873"/>
      <c r="AN20207" s="669"/>
      <c r="IG20207" s="1009"/>
      <c r="IH20207" s="1009"/>
      <c r="II20207" s="1009"/>
      <c r="IJ20207" s="1009"/>
      <c r="IK20207" s="1009"/>
      <c r="IL20207" s="1009"/>
      <c r="IM20207" s="1009"/>
    </row>
    <row r="20208" spans="17:247" x14ac:dyDescent="0.25">
      <c r="Q20208" s="1333"/>
      <c r="R20208" s="1333"/>
      <c r="S20208" s="669"/>
      <c r="T20208" s="669"/>
      <c r="U20208" s="669"/>
      <c r="AG20208" s="873"/>
      <c r="AN20208" s="669"/>
      <c r="IG20208" s="1009"/>
      <c r="IH20208" s="1009"/>
      <c r="II20208" s="1009"/>
      <c r="IJ20208" s="1009"/>
      <c r="IK20208" s="1009"/>
      <c r="IL20208" s="1009"/>
      <c r="IM20208" s="1009"/>
    </row>
    <row r="20209" spans="17:247" x14ac:dyDescent="0.25">
      <c r="Q20209" s="1333"/>
      <c r="R20209" s="1333"/>
      <c r="S20209" s="669"/>
      <c r="T20209" s="669"/>
      <c r="U20209" s="669"/>
      <c r="AG20209" s="873"/>
      <c r="AN20209" s="669"/>
      <c r="IG20209" s="1009"/>
      <c r="IH20209" s="1009"/>
      <c r="II20209" s="1009"/>
      <c r="IJ20209" s="1009"/>
      <c r="IK20209" s="1009"/>
      <c r="IL20209" s="1009"/>
      <c r="IM20209" s="1009"/>
    </row>
    <row r="20210" spans="17:247" x14ac:dyDescent="0.25">
      <c r="Q20210" s="1333"/>
      <c r="R20210" s="1333"/>
      <c r="S20210" s="669"/>
      <c r="T20210" s="669"/>
      <c r="U20210" s="669"/>
      <c r="AG20210" s="873"/>
      <c r="AN20210" s="669"/>
      <c r="IG20210" s="1009"/>
      <c r="IH20210" s="1009"/>
      <c r="II20210" s="1009"/>
      <c r="IJ20210" s="1009"/>
      <c r="IK20210" s="1009"/>
      <c r="IL20210" s="1009"/>
      <c r="IM20210" s="1009"/>
    </row>
    <row r="20211" spans="17:247" x14ac:dyDescent="0.25">
      <c r="Q20211" s="1333"/>
      <c r="R20211" s="1333"/>
      <c r="S20211" s="669"/>
      <c r="T20211" s="669"/>
      <c r="U20211" s="669"/>
      <c r="AG20211" s="873"/>
      <c r="AN20211" s="669"/>
      <c r="IG20211" s="1009"/>
      <c r="IH20211" s="1009"/>
      <c r="II20211" s="1009"/>
      <c r="IJ20211" s="1009"/>
      <c r="IK20211" s="1009"/>
      <c r="IL20211" s="1009"/>
      <c r="IM20211" s="1009"/>
    </row>
    <row r="20212" spans="17:247" x14ac:dyDescent="0.25">
      <c r="Q20212" s="1333"/>
      <c r="R20212" s="1333"/>
      <c r="S20212" s="669"/>
      <c r="T20212" s="669"/>
      <c r="U20212" s="669"/>
      <c r="AG20212" s="873"/>
      <c r="AN20212" s="669"/>
      <c r="IG20212" s="1009"/>
      <c r="IH20212" s="1009"/>
      <c r="II20212" s="1009"/>
      <c r="IJ20212" s="1009"/>
      <c r="IK20212" s="1009"/>
      <c r="IL20212" s="1009"/>
      <c r="IM20212" s="1009"/>
    </row>
    <row r="20213" spans="17:247" x14ac:dyDescent="0.25">
      <c r="Q20213" s="1333"/>
      <c r="R20213" s="1333"/>
      <c r="S20213" s="669"/>
      <c r="T20213" s="669"/>
      <c r="U20213" s="669"/>
      <c r="AG20213" s="873"/>
      <c r="AN20213" s="669"/>
      <c r="IG20213" s="1009"/>
      <c r="IH20213" s="1009"/>
      <c r="II20213" s="1009"/>
      <c r="IJ20213" s="1009"/>
      <c r="IK20213" s="1009"/>
      <c r="IL20213" s="1009"/>
      <c r="IM20213" s="1009"/>
    </row>
    <row r="20214" spans="17:247" x14ac:dyDescent="0.25">
      <c r="Q20214" s="1333"/>
      <c r="R20214" s="1333"/>
      <c r="S20214" s="669"/>
      <c r="T20214" s="669"/>
      <c r="U20214" s="669"/>
      <c r="AG20214" s="873"/>
      <c r="AN20214" s="669"/>
      <c r="IG20214" s="1009"/>
      <c r="IH20214" s="1009"/>
      <c r="II20214" s="1009"/>
      <c r="IJ20214" s="1009"/>
      <c r="IK20214" s="1009"/>
      <c r="IL20214" s="1009"/>
      <c r="IM20214" s="1009"/>
    </row>
    <row r="20215" spans="17:247" x14ac:dyDescent="0.25">
      <c r="Q20215" s="1333"/>
      <c r="R20215" s="1333"/>
      <c r="S20215" s="669"/>
      <c r="T20215" s="669"/>
      <c r="U20215" s="669"/>
      <c r="AG20215" s="873"/>
      <c r="AN20215" s="669"/>
      <c r="IG20215" s="1009"/>
      <c r="IH20215" s="1009"/>
      <c r="II20215" s="1009"/>
      <c r="IJ20215" s="1009"/>
      <c r="IK20215" s="1009"/>
      <c r="IL20215" s="1009"/>
      <c r="IM20215" s="1009"/>
    </row>
    <row r="20216" spans="17:247" x14ac:dyDescent="0.25">
      <c r="Q20216" s="1333"/>
      <c r="R20216" s="1333"/>
      <c r="S20216" s="669"/>
      <c r="T20216" s="669"/>
      <c r="U20216" s="669"/>
      <c r="AG20216" s="873"/>
      <c r="AN20216" s="669"/>
      <c r="IG20216" s="1009"/>
      <c r="IH20216" s="1009"/>
      <c r="II20216" s="1009"/>
      <c r="IJ20216" s="1009"/>
      <c r="IK20216" s="1009"/>
      <c r="IL20216" s="1009"/>
      <c r="IM20216" s="1009"/>
    </row>
    <row r="20217" spans="17:247" x14ac:dyDescent="0.25">
      <c r="Q20217" s="1333"/>
      <c r="R20217" s="1333"/>
      <c r="S20217" s="669"/>
      <c r="T20217" s="669"/>
      <c r="U20217" s="669"/>
      <c r="AG20217" s="873"/>
      <c r="AN20217" s="669"/>
      <c r="IG20217" s="1009"/>
      <c r="IH20217" s="1009"/>
      <c r="II20217" s="1009"/>
      <c r="IJ20217" s="1009"/>
      <c r="IK20217" s="1009"/>
      <c r="IL20217" s="1009"/>
      <c r="IM20217" s="1009"/>
    </row>
    <row r="20218" spans="17:247" x14ac:dyDescent="0.25">
      <c r="Q20218" s="1333"/>
      <c r="R20218" s="1333"/>
      <c r="S20218" s="669"/>
      <c r="T20218" s="669"/>
      <c r="U20218" s="669"/>
      <c r="AG20218" s="873"/>
      <c r="AN20218" s="669"/>
      <c r="IG20218" s="1009"/>
      <c r="IH20218" s="1009"/>
      <c r="II20218" s="1009"/>
      <c r="IJ20218" s="1009"/>
      <c r="IK20218" s="1009"/>
      <c r="IL20218" s="1009"/>
      <c r="IM20218" s="1009"/>
    </row>
    <row r="20219" spans="17:247" x14ac:dyDescent="0.25">
      <c r="Q20219" s="1333"/>
      <c r="R20219" s="1333"/>
      <c r="S20219" s="669"/>
      <c r="T20219" s="669"/>
      <c r="U20219" s="669"/>
      <c r="AG20219" s="873"/>
      <c r="AN20219" s="669"/>
      <c r="IG20219" s="1009"/>
      <c r="IH20219" s="1009"/>
      <c r="II20219" s="1009"/>
      <c r="IJ20219" s="1009"/>
      <c r="IK20219" s="1009"/>
      <c r="IL20219" s="1009"/>
      <c r="IM20219" s="1009"/>
    </row>
    <row r="20220" spans="17:247" x14ac:dyDescent="0.25">
      <c r="Q20220" s="1333"/>
      <c r="R20220" s="1333"/>
      <c r="S20220" s="669"/>
      <c r="T20220" s="669"/>
      <c r="U20220" s="669"/>
      <c r="AG20220" s="873"/>
      <c r="AN20220" s="669"/>
      <c r="IG20220" s="1009"/>
      <c r="IH20220" s="1009"/>
      <c r="II20220" s="1009"/>
      <c r="IJ20220" s="1009"/>
      <c r="IK20220" s="1009"/>
      <c r="IL20220" s="1009"/>
      <c r="IM20220" s="1009"/>
    </row>
    <row r="20221" spans="17:247" x14ac:dyDescent="0.25">
      <c r="Q20221" s="1333"/>
      <c r="R20221" s="1333"/>
      <c r="S20221" s="669"/>
      <c r="T20221" s="669"/>
      <c r="U20221" s="669"/>
      <c r="AG20221" s="873"/>
      <c r="AN20221" s="669"/>
      <c r="IG20221" s="1009"/>
      <c r="IH20221" s="1009"/>
      <c r="II20221" s="1009"/>
      <c r="IJ20221" s="1009"/>
      <c r="IK20221" s="1009"/>
      <c r="IL20221" s="1009"/>
      <c r="IM20221" s="1009"/>
    </row>
    <row r="20222" spans="17:247" x14ac:dyDescent="0.25">
      <c r="Q20222" s="1333"/>
      <c r="R20222" s="1333"/>
      <c r="S20222" s="669"/>
      <c r="T20222" s="669"/>
      <c r="U20222" s="669"/>
      <c r="AG20222" s="873"/>
      <c r="AN20222" s="669"/>
      <c r="IG20222" s="1009"/>
      <c r="IH20222" s="1009"/>
      <c r="II20222" s="1009"/>
      <c r="IJ20222" s="1009"/>
      <c r="IK20222" s="1009"/>
      <c r="IL20222" s="1009"/>
      <c r="IM20222" s="1009"/>
    </row>
    <row r="20223" spans="17:247" x14ac:dyDescent="0.25">
      <c r="Q20223" s="1333"/>
      <c r="R20223" s="1333"/>
      <c r="S20223" s="669"/>
      <c r="T20223" s="669"/>
      <c r="U20223" s="669"/>
      <c r="AG20223" s="873"/>
      <c r="AN20223" s="669"/>
      <c r="IG20223" s="1009"/>
      <c r="IH20223" s="1009"/>
      <c r="II20223" s="1009"/>
      <c r="IJ20223" s="1009"/>
      <c r="IK20223" s="1009"/>
      <c r="IL20223" s="1009"/>
      <c r="IM20223" s="1009"/>
    </row>
    <row r="20224" spans="17:247" x14ac:dyDescent="0.25">
      <c r="Q20224" s="1333"/>
      <c r="R20224" s="1333"/>
      <c r="S20224" s="669"/>
      <c r="T20224" s="669"/>
      <c r="U20224" s="669"/>
      <c r="AG20224" s="873"/>
      <c r="AN20224" s="669"/>
      <c r="IG20224" s="1009"/>
      <c r="IH20224" s="1009"/>
      <c r="II20224" s="1009"/>
      <c r="IJ20224" s="1009"/>
      <c r="IK20224" s="1009"/>
      <c r="IL20224" s="1009"/>
      <c r="IM20224" s="1009"/>
    </row>
    <row r="20225" spans="17:247" x14ac:dyDescent="0.25">
      <c r="Q20225" s="1333"/>
      <c r="R20225" s="1333"/>
      <c r="S20225" s="669"/>
      <c r="T20225" s="669"/>
      <c r="U20225" s="669"/>
      <c r="AG20225" s="873"/>
      <c r="AN20225" s="669"/>
      <c r="IG20225" s="1009"/>
      <c r="IH20225" s="1009"/>
      <c r="II20225" s="1009"/>
      <c r="IJ20225" s="1009"/>
      <c r="IK20225" s="1009"/>
      <c r="IL20225" s="1009"/>
      <c r="IM20225" s="1009"/>
    </row>
    <row r="20226" spans="17:247" x14ac:dyDescent="0.25">
      <c r="Q20226" s="1333"/>
      <c r="R20226" s="1333"/>
      <c r="S20226" s="669"/>
      <c r="T20226" s="669"/>
      <c r="U20226" s="669"/>
      <c r="AG20226" s="873"/>
      <c r="AN20226" s="669"/>
      <c r="IG20226" s="1009"/>
      <c r="IH20226" s="1009"/>
      <c r="II20226" s="1009"/>
      <c r="IJ20226" s="1009"/>
      <c r="IK20226" s="1009"/>
      <c r="IL20226" s="1009"/>
      <c r="IM20226" s="1009"/>
    </row>
    <row r="20227" spans="17:247" x14ac:dyDescent="0.25">
      <c r="Q20227" s="1333"/>
      <c r="R20227" s="1333"/>
      <c r="S20227" s="669"/>
      <c r="T20227" s="669"/>
      <c r="U20227" s="669"/>
      <c r="AG20227" s="873"/>
      <c r="AN20227" s="669"/>
      <c r="IG20227" s="1009"/>
      <c r="IH20227" s="1009"/>
      <c r="II20227" s="1009"/>
      <c r="IJ20227" s="1009"/>
      <c r="IK20227" s="1009"/>
      <c r="IL20227" s="1009"/>
      <c r="IM20227" s="1009"/>
    </row>
    <row r="20228" spans="17:247" x14ac:dyDescent="0.25">
      <c r="Q20228" s="1333"/>
      <c r="R20228" s="1333"/>
      <c r="S20228" s="669"/>
      <c r="T20228" s="669"/>
      <c r="U20228" s="669"/>
      <c r="AG20228" s="873"/>
      <c r="AN20228" s="669"/>
      <c r="IG20228" s="1009"/>
      <c r="IH20228" s="1009"/>
      <c r="II20228" s="1009"/>
      <c r="IJ20228" s="1009"/>
      <c r="IK20228" s="1009"/>
      <c r="IL20228" s="1009"/>
      <c r="IM20228" s="1009"/>
    </row>
    <row r="20229" spans="17:247" x14ac:dyDescent="0.25">
      <c r="Q20229" s="1333"/>
      <c r="R20229" s="1333"/>
      <c r="S20229" s="669"/>
      <c r="T20229" s="669"/>
      <c r="U20229" s="669"/>
      <c r="AG20229" s="873"/>
      <c r="AN20229" s="669"/>
      <c r="IG20229" s="1009"/>
      <c r="IH20229" s="1009"/>
      <c r="II20229" s="1009"/>
      <c r="IJ20229" s="1009"/>
      <c r="IK20229" s="1009"/>
      <c r="IL20229" s="1009"/>
      <c r="IM20229" s="1009"/>
    </row>
    <row r="20230" spans="17:247" x14ac:dyDescent="0.25">
      <c r="Q20230" s="1333"/>
      <c r="R20230" s="1333"/>
      <c r="S20230" s="669"/>
      <c r="T20230" s="669"/>
      <c r="U20230" s="669"/>
      <c r="AG20230" s="873"/>
      <c r="AN20230" s="669"/>
      <c r="IG20230" s="1009"/>
      <c r="IH20230" s="1009"/>
      <c r="II20230" s="1009"/>
      <c r="IJ20230" s="1009"/>
      <c r="IK20230" s="1009"/>
      <c r="IL20230" s="1009"/>
      <c r="IM20230" s="1009"/>
    </row>
    <row r="20231" spans="17:247" x14ac:dyDescent="0.25">
      <c r="Q20231" s="1333"/>
      <c r="R20231" s="1333"/>
      <c r="S20231" s="669"/>
      <c r="T20231" s="669"/>
      <c r="U20231" s="669"/>
      <c r="AG20231" s="873"/>
      <c r="AN20231" s="669"/>
      <c r="IG20231" s="1009"/>
      <c r="IH20231" s="1009"/>
      <c r="II20231" s="1009"/>
      <c r="IJ20231" s="1009"/>
      <c r="IK20231" s="1009"/>
      <c r="IL20231" s="1009"/>
      <c r="IM20231" s="1009"/>
    </row>
    <row r="20232" spans="17:247" x14ac:dyDescent="0.25">
      <c r="Q20232" s="1333"/>
      <c r="R20232" s="1333"/>
      <c r="S20232" s="669"/>
      <c r="T20232" s="669"/>
      <c r="U20232" s="669"/>
      <c r="AG20232" s="873"/>
      <c r="AN20232" s="669"/>
      <c r="IG20232" s="1009"/>
      <c r="IH20232" s="1009"/>
      <c r="II20232" s="1009"/>
      <c r="IJ20232" s="1009"/>
      <c r="IK20232" s="1009"/>
      <c r="IL20232" s="1009"/>
      <c r="IM20232" s="1009"/>
    </row>
    <row r="20233" spans="17:247" x14ac:dyDescent="0.25">
      <c r="Q20233" s="1333"/>
      <c r="R20233" s="1333"/>
      <c r="S20233" s="669"/>
      <c r="T20233" s="669"/>
      <c r="U20233" s="669"/>
      <c r="AG20233" s="873"/>
      <c r="AN20233" s="669"/>
      <c r="IG20233" s="1009"/>
      <c r="IH20233" s="1009"/>
      <c r="II20233" s="1009"/>
      <c r="IJ20233" s="1009"/>
      <c r="IK20233" s="1009"/>
      <c r="IL20233" s="1009"/>
      <c r="IM20233" s="1009"/>
    </row>
    <row r="20234" spans="17:247" x14ac:dyDescent="0.25">
      <c r="Q20234" s="1333"/>
      <c r="R20234" s="1333"/>
      <c r="S20234" s="669"/>
      <c r="T20234" s="669"/>
      <c r="U20234" s="669"/>
      <c r="AG20234" s="873"/>
      <c r="AN20234" s="669"/>
      <c r="IG20234" s="1009"/>
      <c r="IH20234" s="1009"/>
      <c r="II20234" s="1009"/>
      <c r="IJ20234" s="1009"/>
      <c r="IK20234" s="1009"/>
      <c r="IL20234" s="1009"/>
      <c r="IM20234" s="1009"/>
    </row>
    <row r="20235" spans="17:247" x14ac:dyDescent="0.25">
      <c r="Q20235" s="1333"/>
      <c r="R20235" s="1333"/>
      <c r="S20235" s="669"/>
      <c r="T20235" s="669"/>
      <c r="U20235" s="669"/>
      <c r="AG20235" s="873"/>
      <c r="AN20235" s="669"/>
      <c r="IG20235" s="1009"/>
      <c r="IH20235" s="1009"/>
      <c r="II20235" s="1009"/>
      <c r="IJ20235" s="1009"/>
      <c r="IK20235" s="1009"/>
      <c r="IL20235" s="1009"/>
      <c r="IM20235" s="1009"/>
    </row>
    <row r="20236" spans="17:247" x14ac:dyDescent="0.25">
      <c r="Q20236" s="1333"/>
      <c r="R20236" s="1333"/>
      <c r="S20236" s="669"/>
      <c r="T20236" s="669"/>
      <c r="U20236" s="669"/>
      <c r="AG20236" s="873"/>
      <c r="AN20236" s="669"/>
      <c r="IG20236" s="1009"/>
      <c r="IH20236" s="1009"/>
      <c r="II20236" s="1009"/>
      <c r="IJ20236" s="1009"/>
      <c r="IK20236" s="1009"/>
      <c r="IL20236" s="1009"/>
      <c r="IM20236" s="1009"/>
    </row>
    <row r="20237" spans="17:247" x14ac:dyDescent="0.25">
      <c r="Q20237" s="1333"/>
      <c r="R20237" s="1333"/>
      <c r="S20237" s="669"/>
      <c r="T20237" s="669"/>
      <c r="U20237" s="669"/>
      <c r="AG20237" s="873"/>
      <c r="AN20237" s="669"/>
      <c r="IG20237" s="1009"/>
      <c r="IH20237" s="1009"/>
      <c r="II20237" s="1009"/>
      <c r="IJ20237" s="1009"/>
      <c r="IK20237" s="1009"/>
      <c r="IL20237" s="1009"/>
      <c r="IM20237" s="1009"/>
    </row>
    <row r="20238" spans="17:247" x14ac:dyDescent="0.25">
      <c r="Q20238" s="1333"/>
      <c r="R20238" s="1333"/>
      <c r="S20238" s="669"/>
      <c r="T20238" s="669"/>
      <c r="U20238" s="669"/>
      <c r="AG20238" s="873"/>
      <c r="AN20238" s="669"/>
      <c r="IG20238" s="1009"/>
      <c r="IH20238" s="1009"/>
      <c r="II20238" s="1009"/>
      <c r="IJ20238" s="1009"/>
      <c r="IK20238" s="1009"/>
      <c r="IL20238" s="1009"/>
      <c r="IM20238" s="1009"/>
    </row>
    <row r="20239" spans="17:247" x14ac:dyDescent="0.25">
      <c r="Q20239" s="1333"/>
      <c r="R20239" s="1333"/>
      <c r="S20239" s="669"/>
      <c r="T20239" s="669"/>
      <c r="U20239" s="669"/>
      <c r="AG20239" s="873"/>
      <c r="AN20239" s="669"/>
      <c r="IG20239" s="1009"/>
      <c r="IH20239" s="1009"/>
      <c r="II20239" s="1009"/>
      <c r="IJ20239" s="1009"/>
      <c r="IK20239" s="1009"/>
      <c r="IL20239" s="1009"/>
      <c r="IM20239" s="1009"/>
    </row>
    <row r="20240" spans="17:247" x14ac:dyDescent="0.25">
      <c r="Q20240" s="1333"/>
      <c r="R20240" s="1333"/>
      <c r="S20240" s="669"/>
      <c r="T20240" s="669"/>
      <c r="U20240" s="669"/>
      <c r="AG20240" s="873"/>
      <c r="AN20240" s="669"/>
      <c r="IG20240" s="1009"/>
      <c r="IH20240" s="1009"/>
      <c r="II20240" s="1009"/>
      <c r="IJ20240" s="1009"/>
      <c r="IK20240" s="1009"/>
      <c r="IL20240" s="1009"/>
      <c r="IM20240" s="1009"/>
    </row>
    <row r="20241" spans="17:247" x14ac:dyDescent="0.25">
      <c r="Q20241" s="1333"/>
      <c r="R20241" s="1333"/>
      <c r="S20241" s="669"/>
      <c r="T20241" s="669"/>
      <c r="U20241" s="669"/>
      <c r="AG20241" s="873"/>
      <c r="AN20241" s="669"/>
      <c r="IG20241" s="1009"/>
      <c r="IH20241" s="1009"/>
      <c r="II20241" s="1009"/>
      <c r="IJ20241" s="1009"/>
      <c r="IK20241" s="1009"/>
      <c r="IL20241" s="1009"/>
      <c r="IM20241" s="1009"/>
    </row>
    <row r="20242" spans="17:247" x14ac:dyDescent="0.25">
      <c r="Q20242" s="1333"/>
      <c r="R20242" s="1333"/>
      <c r="S20242" s="669"/>
      <c r="T20242" s="669"/>
      <c r="U20242" s="669"/>
      <c r="AG20242" s="873"/>
      <c r="AN20242" s="669"/>
      <c r="IG20242" s="1009"/>
      <c r="IH20242" s="1009"/>
      <c r="II20242" s="1009"/>
      <c r="IJ20242" s="1009"/>
      <c r="IK20242" s="1009"/>
      <c r="IL20242" s="1009"/>
      <c r="IM20242" s="1009"/>
    </row>
    <row r="20243" spans="17:247" x14ac:dyDescent="0.25">
      <c r="Q20243" s="1333"/>
      <c r="R20243" s="1333"/>
      <c r="S20243" s="669"/>
      <c r="T20243" s="669"/>
      <c r="U20243" s="669"/>
      <c r="AG20243" s="873"/>
      <c r="AN20243" s="669"/>
      <c r="IG20243" s="1009"/>
      <c r="IH20243" s="1009"/>
      <c r="II20243" s="1009"/>
      <c r="IJ20243" s="1009"/>
      <c r="IK20243" s="1009"/>
      <c r="IL20243" s="1009"/>
      <c r="IM20243" s="1009"/>
    </row>
    <row r="20244" spans="17:247" x14ac:dyDescent="0.25">
      <c r="Q20244" s="1333"/>
      <c r="R20244" s="1333"/>
      <c r="S20244" s="669"/>
      <c r="T20244" s="669"/>
      <c r="U20244" s="669"/>
      <c r="AG20244" s="873"/>
      <c r="AN20244" s="669"/>
      <c r="IG20244" s="1009"/>
      <c r="IH20244" s="1009"/>
      <c r="II20244" s="1009"/>
      <c r="IJ20244" s="1009"/>
      <c r="IK20244" s="1009"/>
      <c r="IL20244" s="1009"/>
      <c r="IM20244" s="1009"/>
    </row>
    <row r="20245" spans="17:247" x14ac:dyDescent="0.25">
      <c r="Q20245" s="1333"/>
      <c r="R20245" s="1333"/>
      <c r="S20245" s="669"/>
      <c r="T20245" s="669"/>
      <c r="U20245" s="669"/>
      <c r="AG20245" s="873"/>
      <c r="AN20245" s="669"/>
      <c r="IG20245" s="1009"/>
      <c r="IH20245" s="1009"/>
      <c r="II20245" s="1009"/>
      <c r="IJ20245" s="1009"/>
      <c r="IK20245" s="1009"/>
      <c r="IL20245" s="1009"/>
      <c r="IM20245" s="1009"/>
    </row>
    <row r="20246" spans="17:247" x14ac:dyDescent="0.25">
      <c r="Q20246" s="1333"/>
      <c r="R20246" s="1333"/>
      <c r="S20246" s="669"/>
      <c r="T20246" s="669"/>
      <c r="U20246" s="669"/>
      <c r="AG20246" s="873"/>
      <c r="AN20246" s="669"/>
      <c r="IG20246" s="1009"/>
      <c r="IH20246" s="1009"/>
      <c r="II20246" s="1009"/>
      <c r="IJ20246" s="1009"/>
      <c r="IK20246" s="1009"/>
      <c r="IL20246" s="1009"/>
      <c r="IM20246" s="1009"/>
    </row>
    <row r="20247" spans="17:247" x14ac:dyDescent="0.25">
      <c r="Q20247" s="1333"/>
      <c r="R20247" s="1333"/>
      <c r="S20247" s="669"/>
      <c r="T20247" s="669"/>
      <c r="U20247" s="669"/>
      <c r="AG20247" s="873"/>
      <c r="AN20247" s="669"/>
      <c r="IG20247" s="1009"/>
      <c r="IH20247" s="1009"/>
      <c r="II20247" s="1009"/>
      <c r="IJ20247" s="1009"/>
      <c r="IK20247" s="1009"/>
      <c r="IL20247" s="1009"/>
      <c r="IM20247" s="1009"/>
    </row>
    <row r="20248" spans="17:247" x14ac:dyDescent="0.25">
      <c r="Q20248" s="1333"/>
      <c r="R20248" s="1333"/>
      <c r="S20248" s="669"/>
      <c r="T20248" s="669"/>
      <c r="U20248" s="669"/>
      <c r="AG20248" s="873"/>
      <c r="AN20248" s="669"/>
      <c r="IG20248" s="1009"/>
      <c r="IH20248" s="1009"/>
      <c r="II20248" s="1009"/>
      <c r="IJ20248" s="1009"/>
      <c r="IK20248" s="1009"/>
      <c r="IL20248" s="1009"/>
      <c r="IM20248" s="1009"/>
    </row>
    <row r="20249" spans="17:247" x14ac:dyDescent="0.25">
      <c r="Q20249" s="1333"/>
      <c r="R20249" s="1333"/>
      <c r="S20249" s="669"/>
      <c r="T20249" s="669"/>
      <c r="U20249" s="669"/>
      <c r="AG20249" s="873"/>
      <c r="AN20249" s="669"/>
      <c r="IG20249" s="1009"/>
      <c r="IH20249" s="1009"/>
      <c r="II20249" s="1009"/>
      <c r="IJ20249" s="1009"/>
      <c r="IK20249" s="1009"/>
      <c r="IL20249" s="1009"/>
      <c r="IM20249" s="1009"/>
    </row>
    <row r="20250" spans="17:247" x14ac:dyDescent="0.25">
      <c r="Q20250" s="1333"/>
      <c r="R20250" s="1333"/>
      <c r="S20250" s="669"/>
      <c r="T20250" s="669"/>
      <c r="U20250" s="669"/>
      <c r="AG20250" s="873"/>
      <c r="AN20250" s="669"/>
      <c r="IG20250" s="1009"/>
      <c r="IH20250" s="1009"/>
      <c r="II20250" s="1009"/>
      <c r="IJ20250" s="1009"/>
      <c r="IK20250" s="1009"/>
      <c r="IL20250" s="1009"/>
      <c r="IM20250" s="1009"/>
    </row>
    <row r="20251" spans="17:247" x14ac:dyDescent="0.25">
      <c r="Q20251" s="1333"/>
      <c r="R20251" s="1333"/>
      <c r="S20251" s="669"/>
      <c r="T20251" s="669"/>
      <c r="U20251" s="669"/>
      <c r="AG20251" s="873"/>
      <c r="AN20251" s="669"/>
      <c r="IG20251" s="1009"/>
      <c r="IH20251" s="1009"/>
      <c r="II20251" s="1009"/>
      <c r="IJ20251" s="1009"/>
      <c r="IK20251" s="1009"/>
      <c r="IL20251" s="1009"/>
      <c r="IM20251" s="1009"/>
    </row>
    <row r="20252" spans="17:247" x14ac:dyDescent="0.25">
      <c r="Q20252" s="1333"/>
      <c r="R20252" s="1333"/>
      <c r="S20252" s="669"/>
      <c r="T20252" s="669"/>
      <c r="U20252" s="669"/>
      <c r="AG20252" s="873"/>
      <c r="AN20252" s="669"/>
      <c r="IG20252" s="1009"/>
      <c r="IH20252" s="1009"/>
      <c r="II20252" s="1009"/>
      <c r="IJ20252" s="1009"/>
      <c r="IK20252" s="1009"/>
      <c r="IL20252" s="1009"/>
      <c r="IM20252" s="1009"/>
    </row>
    <row r="20253" spans="17:247" x14ac:dyDescent="0.25">
      <c r="Q20253" s="1333"/>
      <c r="R20253" s="1333"/>
      <c r="S20253" s="669"/>
      <c r="T20253" s="669"/>
      <c r="U20253" s="669"/>
      <c r="AG20253" s="873"/>
      <c r="AN20253" s="669"/>
      <c r="IG20253" s="1009"/>
      <c r="IH20253" s="1009"/>
      <c r="II20253" s="1009"/>
      <c r="IJ20253" s="1009"/>
      <c r="IK20253" s="1009"/>
      <c r="IL20253" s="1009"/>
      <c r="IM20253" s="1009"/>
    </row>
    <row r="20254" spans="17:247" x14ac:dyDescent="0.25">
      <c r="Q20254" s="1333"/>
      <c r="R20254" s="1333"/>
      <c r="S20254" s="669"/>
      <c r="T20254" s="669"/>
      <c r="U20254" s="669"/>
      <c r="AG20254" s="873"/>
      <c r="AN20254" s="669"/>
      <c r="IG20254" s="1009"/>
      <c r="IH20254" s="1009"/>
      <c r="II20254" s="1009"/>
      <c r="IJ20254" s="1009"/>
      <c r="IK20254" s="1009"/>
      <c r="IL20254" s="1009"/>
      <c r="IM20254" s="1009"/>
    </row>
    <row r="20255" spans="17:247" x14ac:dyDescent="0.25">
      <c r="Q20255" s="1333"/>
      <c r="R20255" s="1333"/>
      <c r="S20255" s="669"/>
      <c r="T20255" s="669"/>
      <c r="U20255" s="669"/>
      <c r="AG20255" s="873"/>
      <c r="AN20255" s="669"/>
      <c r="IG20255" s="1009"/>
      <c r="IH20255" s="1009"/>
      <c r="II20255" s="1009"/>
      <c r="IJ20255" s="1009"/>
      <c r="IK20255" s="1009"/>
      <c r="IL20255" s="1009"/>
      <c r="IM20255" s="1009"/>
    </row>
    <row r="20256" spans="17:247" x14ac:dyDescent="0.25">
      <c r="Q20256" s="1333"/>
      <c r="R20256" s="1333"/>
      <c r="S20256" s="669"/>
      <c r="T20256" s="669"/>
      <c r="U20256" s="669"/>
      <c r="AG20256" s="873"/>
      <c r="AN20256" s="669"/>
      <c r="IG20256" s="1009"/>
      <c r="IH20256" s="1009"/>
      <c r="II20256" s="1009"/>
      <c r="IJ20256" s="1009"/>
      <c r="IK20256" s="1009"/>
      <c r="IL20256" s="1009"/>
      <c r="IM20256" s="1009"/>
    </row>
    <row r="20257" spans="17:247" x14ac:dyDescent="0.25">
      <c r="Q20257" s="1333"/>
      <c r="R20257" s="1333"/>
      <c r="S20257" s="669"/>
      <c r="T20257" s="669"/>
      <c r="U20257" s="669"/>
      <c r="AG20257" s="873"/>
      <c r="AN20257" s="669"/>
      <c r="IG20257" s="1009"/>
      <c r="IH20257" s="1009"/>
      <c r="II20257" s="1009"/>
      <c r="IJ20257" s="1009"/>
      <c r="IK20257" s="1009"/>
      <c r="IL20257" s="1009"/>
      <c r="IM20257" s="1009"/>
    </row>
    <row r="20258" spans="17:247" x14ac:dyDescent="0.25">
      <c r="Q20258" s="1333"/>
      <c r="R20258" s="1333"/>
      <c r="S20258" s="669"/>
      <c r="T20258" s="669"/>
      <c r="U20258" s="669"/>
      <c r="AG20258" s="873"/>
      <c r="AN20258" s="669"/>
      <c r="IG20258" s="1009"/>
      <c r="IH20258" s="1009"/>
      <c r="II20258" s="1009"/>
      <c r="IJ20258" s="1009"/>
      <c r="IK20258" s="1009"/>
      <c r="IL20258" s="1009"/>
      <c r="IM20258" s="1009"/>
    </row>
    <row r="20259" spans="17:247" x14ac:dyDescent="0.25">
      <c r="Q20259" s="1333"/>
      <c r="R20259" s="1333"/>
      <c r="S20259" s="669"/>
      <c r="T20259" s="669"/>
      <c r="U20259" s="669"/>
      <c r="AG20259" s="873"/>
      <c r="AN20259" s="669"/>
      <c r="IG20259" s="1009"/>
      <c r="IH20259" s="1009"/>
      <c r="II20259" s="1009"/>
      <c r="IJ20259" s="1009"/>
      <c r="IK20259" s="1009"/>
      <c r="IL20259" s="1009"/>
      <c r="IM20259" s="1009"/>
    </row>
    <row r="20260" spans="17:247" x14ac:dyDescent="0.25">
      <c r="Q20260" s="1333"/>
      <c r="R20260" s="1333"/>
      <c r="S20260" s="669"/>
      <c r="T20260" s="669"/>
      <c r="U20260" s="669"/>
      <c r="AG20260" s="873"/>
      <c r="AN20260" s="669"/>
      <c r="IG20260" s="1009"/>
      <c r="IH20260" s="1009"/>
      <c r="II20260" s="1009"/>
      <c r="IJ20260" s="1009"/>
      <c r="IK20260" s="1009"/>
      <c r="IL20260" s="1009"/>
      <c r="IM20260" s="1009"/>
    </row>
    <row r="20261" spans="17:247" x14ac:dyDescent="0.25">
      <c r="Q20261" s="1333"/>
      <c r="R20261" s="1333"/>
      <c r="S20261" s="669"/>
      <c r="T20261" s="669"/>
      <c r="U20261" s="669"/>
      <c r="AG20261" s="873"/>
      <c r="AN20261" s="669"/>
      <c r="IG20261" s="1009"/>
      <c r="IH20261" s="1009"/>
      <c r="II20261" s="1009"/>
      <c r="IJ20261" s="1009"/>
      <c r="IK20261" s="1009"/>
      <c r="IL20261" s="1009"/>
      <c r="IM20261" s="1009"/>
    </row>
    <row r="20262" spans="17:247" x14ac:dyDescent="0.25">
      <c r="Q20262" s="1333"/>
      <c r="R20262" s="1333"/>
      <c r="S20262" s="669"/>
      <c r="T20262" s="669"/>
      <c r="U20262" s="669"/>
      <c r="AG20262" s="873"/>
      <c r="AN20262" s="669"/>
      <c r="IG20262" s="1009"/>
      <c r="IH20262" s="1009"/>
      <c r="II20262" s="1009"/>
      <c r="IJ20262" s="1009"/>
      <c r="IK20262" s="1009"/>
      <c r="IL20262" s="1009"/>
      <c r="IM20262" s="1009"/>
    </row>
    <row r="20263" spans="17:247" x14ac:dyDescent="0.25">
      <c r="Q20263" s="1333"/>
      <c r="R20263" s="1333"/>
      <c r="S20263" s="669"/>
      <c r="T20263" s="669"/>
      <c r="U20263" s="669"/>
      <c r="AG20263" s="873"/>
      <c r="AN20263" s="669"/>
      <c r="IG20263" s="1009"/>
      <c r="IH20263" s="1009"/>
      <c r="II20263" s="1009"/>
      <c r="IJ20263" s="1009"/>
      <c r="IK20263" s="1009"/>
      <c r="IL20263" s="1009"/>
      <c r="IM20263" s="1009"/>
    </row>
    <row r="20264" spans="17:247" x14ac:dyDescent="0.25">
      <c r="Q20264" s="1333"/>
      <c r="R20264" s="1333"/>
      <c r="S20264" s="669"/>
      <c r="T20264" s="669"/>
      <c r="U20264" s="669"/>
      <c r="AG20264" s="873"/>
      <c r="AN20264" s="669"/>
      <c r="IG20264" s="1009"/>
      <c r="IH20264" s="1009"/>
      <c r="II20264" s="1009"/>
      <c r="IJ20264" s="1009"/>
      <c r="IK20264" s="1009"/>
      <c r="IL20264" s="1009"/>
      <c r="IM20264" s="1009"/>
    </row>
    <row r="20265" spans="17:247" x14ac:dyDescent="0.25">
      <c r="Q20265" s="1333"/>
      <c r="R20265" s="1333"/>
      <c r="S20265" s="669"/>
      <c r="T20265" s="669"/>
      <c r="U20265" s="669"/>
      <c r="AG20265" s="873"/>
      <c r="AN20265" s="669"/>
      <c r="IG20265" s="1009"/>
      <c r="IH20265" s="1009"/>
      <c r="II20265" s="1009"/>
      <c r="IJ20265" s="1009"/>
      <c r="IK20265" s="1009"/>
      <c r="IL20265" s="1009"/>
      <c r="IM20265" s="1009"/>
    </row>
    <row r="20266" spans="17:247" x14ac:dyDescent="0.25">
      <c r="Q20266" s="1333"/>
      <c r="R20266" s="1333"/>
      <c r="S20266" s="669"/>
      <c r="T20266" s="669"/>
      <c r="U20266" s="669"/>
      <c r="AG20266" s="873"/>
      <c r="AN20266" s="669"/>
      <c r="IG20266" s="1009"/>
      <c r="IH20266" s="1009"/>
      <c r="II20266" s="1009"/>
      <c r="IJ20266" s="1009"/>
      <c r="IK20266" s="1009"/>
      <c r="IL20266" s="1009"/>
      <c r="IM20266" s="1009"/>
    </row>
    <row r="20267" spans="17:247" x14ac:dyDescent="0.25">
      <c r="Q20267" s="1333"/>
      <c r="R20267" s="1333"/>
      <c r="S20267" s="669"/>
      <c r="T20267" s="669"/>
      <c r="U20267" s="669"/>
      <c r="AG20267" s="873"/>
      <c r="AN20267" s="669"/>
      <c r="IG20267" s="1009"/>
      <c r="IH20267" s="1009"/>
      <c r="II20267" s="1009"/>
      <c r="IJ20267" s="1009"/>
      <c r="IK20267" s="1009"/>
      <c r="IL20267" s="1009"/>
      <c r="IM20267" s="1009"/>
    </row>
    <row r="20268" spans="17:247" x14ac:dyDescent="0.25">
      <c r="Q20268" s="1333"/>
      <c r="R20268" s="1333"/>
      <c r="S20268" s="669"/>
      <c r="T20268" s="669"/>
      <c r="U20268" s="669"/>
      <c r="AG20268" s="873"/>
      <c r="AN20268" s="669"/>
      <c r="IG20268" s="1009"/>
      <c r="IH20268" s="1009"/>
      <c r="II20268" s="1009"/>
      <c r="IJ20268" s="1009"/>
      <c r="IK20268" s="1009"/>
      <c r="IL20268" s="1009"/>
      <c r="IM20268" s="1009"/>
    </row>
    <row r="20269" spans="17:247" x14ac:dyDescent="0.25">
      <c r="Q20269" s="1333"/>
      <c r="R20269" s="1333"/>
      <c r="S20269" s="669"/>
      <c r="T20269" s="669"/>
      <c r="U20269" s="669"/>
      <c r="AG20269" s="873"/>
      <c r="AN20269" s="669"/>
      <c r="IG20269" s="1009"/>
      <c r="IH20269" s="1009"/>
      <c r="II20269" s="1009"/>
      <c r="IJ20269" s="1009"/>
      <c r="IK20269" s="1009"/>
      <c r="IL20269" s="1009"/>
      <c r="IM20269" s="1009"/>
    </row>
    <row r="20270" spans="17:247" x14ac:dyDescent="0.25">
      <c r="Q20270" s="1333"/>
      <c r="R20270" s="1333"/>
      <c r="S20270" s="669"/>
      <c r="T20270" s="669"/>
      <c r="U20270" s="669"/>
      <c r="AG20270" s="873"/>
      <c r="AN20270" s="669"/>
      <c r="IG20270" s="1009"/>
      <c r="IH20270" s="1009"/>
      <c r="II20270" s="1009"/>
      <c r="IJ20270" s="1009"/>
      <c r="IK20270" s="1009"/>
      <c r="IL20270" s="1009"/>
      <c r="IM20270" s="1009"/>
    </row>
    <row r="20271" spans="17:247" x14ac:dyDescent="0.25">
      <c r="Q20271" s="1333"/>
      <c r="R20271" s="1333"/>
      <c r="S20271" s="669"/>
      <c r="T20271" s="669"/>
      <c r="U20271" s="669"/>
      <c r="AG20271" s="873"/>
      <c r="AN20271" s="669"/>
      <c r="IG20271" s="1009"/>
      <c r="IH20271" s="1009"/>
      <c r="II20271" s="1009"/>
      <c r="IJ20271" s="1009"/>
      <c r="IK20271" s="1009"/>
      <c r="IL20271" s="1009"/>
      <c r="IM20271" s="1009"/>
    </row>
    <row r="20272" spans="17:247" x14ac:dyDescent="0.25">
      <c r="Q20272" s="1333"/>
      <c r="R20272" s="1333"/>
      <c r="S20272" s="669"/>
      <c r="T20272" s="669"/>
      <c r="U20272" s="669"/>
      <c r="AG20272" s="873"/>
      <c r="AN20272" s="669"/>
      <c r="IG20272" s="1009"/>
      <c r="IH20272" s="1009"/>
      <c r="II20272" s="1009"/>
      <c r="IJ20272" s="1009"/>
      <c r="IK20272" s="1009"/>
      <c r="IL20272" s="1009"/>
      <c r="IM20272" s="1009"/>
    </row>
    <row r="20273" spans="17:247" x14ac:dyDescent="0.25">
      <c r="Q20273" s="1333"/>
      <c r="R20273" s="1333"/>
      <c r="S20273" s="669"/>
      <c r="T20273" s="669"/>
      <c r="U20273" s="669"/>
      <c r="AG20273" s="873"/>
      <c r="AN20273" s="669"/>
      <c r="IG20273" s="1009"/>
      <c r="IH20273" s="1009"/>
      <c r="II20273" s="1009"/>
      <c r="IJ20273" s="1009"/>
      <c r="IK20273" s="1009"/>
      <c r="IL20273" s="1009"/>
      <c r="IM20273" s="1009"/>
    </row>
    <row r="20274" spans="17:247" x14ac:dyDescent="0.25">
      <c r="Q20274" s="1333"/>
      <c r="R20274" s="1333"/>
      <c r="S20274" s="669"/>
      <c r="T20274" s="669"/>
      <c r="U20274" s="669"/>
      <c r="AG20274" s="873"/>
      <c r="AN20274" s="669"/>
      <c r="IG20274" s="1009"/>
      <c r="IH20274" s="1009"/>
      <c r="II20274" s="1009"/>
      <c r="IJ20274" s="1009"/>
      <c r="IK20274" s="1009"/>
      <c r="IL20274" s="1009"/>
      <c r="IM20274" s="1009"/>
    </row>
    <row r="20275" spans="17:247" x14ac:dyDescent="0.25">
      <c r="Q20275" s="1333"/>
      <c r="R20275" s="1333"/>
      <c r="S20275" s="669"/>
      <c r="T20275" s="669"/>
      <c r="U20275" s="669"/>
      <c r="AG20275" s="873"/>
      <c r="AN20275" s="669"/>
      <c r="IG20275" s="1009"/>
      <c r="IH20275" s="1009"/>
      <c r="II20275" s="1009"/>
      <c r="IJ20275" s="1009"/>
      <c r="IK20275" s="1009"/>
      <c r="IL20275" s="1009"/>
      <c r="IM20275" s="1009"/>
    </row>
    <row r="20276" spans="17:247" x14ac:dyDescent="0.25">
      <c r="Q20276" s="1333"/>
      <c r="R20276" s="1333"/>
      <c r="S20276" s="669"/>
      <c r="T20276" s="669"/>
      <c r="U20276" s="669"/>
      <c r="AG20276" s="873"/>
      <c r="AN20276" s="669"/>
      <c r="IG20276" s="1009"/>
      <c r="IH20276" s="1009"/>
      <c r="II20276" s="1009"/>
      <c r="IJ20276" s="1009"/>
      <c r="IK20276" s="1009"/>
      <c r="IL20276" s="1009"/>
      <c r="IM20276" s="1009"/>
    </row>
    <row r="20277" spans="17:247" x14ac:dyDescent="0.25">
      <c r="Q20277" s="1333"/>
      <c r="R20277" s="1333"/>
      <c r="S20277" s="669"/>
      <c r="T20277" s="669"/>
      <c r="U20277" s="669"/>
      <c r="AG20277" s="873"/>
      <c r="AN20277" s="669"/>
      <c r="IG20277" s="1009"/>
      <c r="IH20277" s="1009"/>
      <c r="II20277" s="1009"/>
      <c r="IJ20277" s="1009"/>
      <c r="IK20277" s="1009"/>
      <c r="IL20277" s="1009"/>
      <c r="IM20277" s="1009"/>
    </row>
    <row r="20278" spans="17:247" x14ac:dyDescent="0.25">
      <c r="Q20278" s="1333"/>
      <c r="R20278" s="1333"/>
      <c r="S20278" s="669"/>
      <c r="T20278" s="669"/>
      <c r="U20278" s="669"/>
      <c r="AG20278" s="873"/>
      <c r="AN20278" s="669"/>
      <c r="IG20278" s="1009"/>
      <c r="IH20278" s="1009"/>
      <c r="II20278" s="1009"/>
      <c r="IJ20278" s="1009"/>
      <c r="IK20278" s="1009"/>
      <c r="IL20278" s="1009"/>
      <c r="IM20278" s="1009"/>
    </row>
    <row r="20279" spans="17:247" x14ac:dyDescent="0.25">
      <c r="Q20279" s="1333"/>
      <c r="R20279" s="1333"/>
      <c r="S20279" s="669"/>
      <c r="T20279" s="669"/>
      <c r="U20279" s="669"/>
      <c r="AG20279" s="873"/>
      <c r="AN20279" s="669"/>
      <c r="IG20279" s="1009"/>
      <c r="IH20279" s="1009"/>
      <c r="II20279" s="1009"/>
      <c r="IJ20279" s="1009"/>
      <c r="IK20279" s="1009"/>
      <c r="IL20279" s="1009"/>
      <c r="IM20279" s="1009"/>
    </row>
    <row r="20280" spans="17:247" x14ac:dyDescent="0.25">
      <c r="Q20280" s="1333"/>
      <c r="R20280" s="1333"/>
      <c r="S20280" s="669"/>
      <c r="T20280" s="669"/>
      <c r="U20280" s="669"/>
      <c r="AG20280" s="873"/>
      <c r="AN20280" s="669"/>
      <c r="IG20280" s="1009"/>
      <c r="IH20280" s="1009"/>
      <c r="II20280" s="1009"/>
      <c r="IJ20280" s="1009"/>
      <c r="IK20280" s="1009"/>
      <c r="IL20280" s="1009"/>
      <c r="IM20280" s="1009"/>
    </row>
    <row r="20281" spans="17:247" x14ac:dyDescent="0.25">
      <c r="Q20281" s="1333"/>
      <c r="R20281" s="1333"/>
      <c r="S20281" s="669"/>
      <c r="T20281" s="669"/>
      <c r="U20281" s="669"/>
      <c r="AG20281" s="873"/>
      <c r="AN20281" s="669"/>
      <c r="IG20281" s="1009"/>
      <c r="IH20281" s="1009"/>
      <c r="II20281" s="1009"/>
      <c r="IJ20281" s="1009"/>
      <c r="IK20281" s="1009"/>
      <c r="IL20281" s="1009"/>
      <c r="IM20281" s="1009"/>
    </row>
    <row r="20282" spans="17:247" x14ac:dyDescent="0.25">
      <c r="Q20282" s="1333"/>
      <c r="R20282" s="1333"/>
      <c r="S20282" s="669"/>
      <c r="T20282" s="669"/>
      <c r="U20282" s="669"/>
      <c r="AG20282" s="873"/>
      <c r="AN20282" s="669"/>
      <c r="IG20282" s="1009"/>
      <c r="IH20282" s="1009"/>
      <c r="II20282" s="1009"/>
      <c r="IJ20282" s="1009"/>
      <c r="IK20282" s="1009"/>
      <c r="IL20282" s="1009"/>
      <c r="IM20282" s="1009"/>
    </row>
    <row r="20283" spans="17:247" x14ac:dyDescent="0.25">
      <c r="Q20283" s="1333"/>
      <c r="R20283" s="1333"/>
      <c r="S20283" s="669"/>
      <c r="T20283" s="669"/>
      <c r="U20283" s="669"/>
      <c r="AG20283" s="873"/>
      <c r="AN20283" s="669"/>
      <c r="IG20283" s="1009"/>
      <c r="IH20283" s="1009"/>
      <c r="II20283" s="1009"/>
      <c r="IJ20283" s="1009"/>
      <c r="IK20283" s="1009"/>
      <c r="IL20283" s="1009"/>
      <c r="IM20283" s="1009"/>
    </row>
    <row r="20284" spans="17:247" x14ac:dyDescent="0.25">
      <c r="Q20284" s="1333"/>
      <c r="R20284" s="1333"/>
      <c r="S20284" s="669"/>
      <c r="T20284" s="669"/>
      <c r="U20284" s="669"/>
      <c r="AG20284" s="873"/>
      <c r="AN20284" s="669"/>
      <c r="IG20284" s="1009"/>
      <c r="IH20284" s="1009"/>
      <c r="II20284" s="1009"/>
      <c r="IJ20284" s="1009"/>
      <c r="IK20284" s="1009"/>
      <c r="IL20284" s="1009"/>
      <c r="IM20284" s="1009"/>
    </row>
    <row r="20285" spans="17:247" x14ac:dyDescent="0.25">
      <c r="Q20285" s="1333"/>
      <c r="R20285" s="1333"/>
      <c r="S20285" s="669"/>
      <c r="T20285" s="669"/>
      <c r="U20285" s="669"/>
      <c r="AG20285" s="873"/>
      <c r="AN20285" s="669"/>
      <c r="IG20285" s="1009"/>
      <c r="IH20285" s="1009"/>
      <c r="II20285" s="1009"/>
      <c r="IJ20285" s="1009"/>
      <c r="IK20285" s="1009"/>
      <c r="IL20285" s="1009"/>
      <c r="IM20285" s="1009"/>
    </row>
    <row r="20286" spans="17:247" x14ac:dyDescent="0.25">
      <c r="Q20286" s="1333"/>
      <c r="R20286" s="1333"/>
      <c r="S20286" s="669"/>
      <c r="T20286" s="669"/>
      <c r="U20286" s="669"/>
      <c r="AG20286" s="873"/>
      <c r="AN20286" s="669"/>
      <c r="IG20286" s="1009"/>
      <c r="IH20286" s="1009"/>
      <c r="II20286" s="1009"/>
      <c r="IJ20286" s="1009"/>
      <c r="IK20286" s="1009"/>
      <c r="IL20286" s="1009"/>
      <c r="IM20286" s="1009"/>
    </row>
    <row r="20287" spans="17:247" x14ac:dyDescent="0.25">
      <c r="Q20287" s="1333"/>
      <c r="R20287" s="1333"/>
      <c r="S20287" s="669"/>
      <c r="T20287" s="669"/>
      <c r="U20287" s="669"/>
      <c r="AG20287" s="873"/>
      <c r="AN20287" s="669"/>
      <c r="IG20287" s="1009"/>
      <c r="IH20287" s="1009"/>
      <c r="II20287" s="1009"/>
      <c r="IJ20287" s="1009"/>
      <c r="IK20287" s="1009"/>
      <c r="IL20287" s="1009"/>
      <c r="IM20287" s="1009"/>
    </row>
    <row r="20288" spans="17:247" x14ac:dyDescent="0.25">
      <c r="Q20288" s="1333"/>
      <c r="R20288" s="1333"/>
      <c r="S20288" s="669"/>
      <c r="T20288" s="669"/>
      <c r="U20288" s="669"/>
      <c r="AG20288" s="873"/>
      <c r="AN20288" s="669"/>
      <c r="IG20288" s="1009"/>
      <c r="IH20288" s="1009"/>
      <c r="II20288" s="1009"/>
      <c r="IJ20288" s="1009"/>
      <c r="IK20288" s="1009"/>
      <c r="IL20288" s="1009"/>
      <c r="IM20288" s="1009"/>
    </row>
    <row r="20289" spans="17:247" x14ac:dyDescent="0.25">
      <c r="Q20289" s="1333"/>
      <c r="R20289" s="1333"/>
      <c r="S20289" s="669"/>
      <c r="T20289" s="669"/>
      <c r="U20289" s="669"/>
      <c r="AG20289" s="873"/>
      <c r="AN20289" s="669"/>
      <c r="IG20289" s="1009"/>
      <c r="IH20289" s="1009"/>
      <c r="II20289" s="1009"/>
      <c r="IJ20289" s="1009"/>
      <c r="IK20289" s="1009"/>
      <c r="IL20289" s="1009"/>
      <c r="IM20289" s="1009"/>
    </row>
    <row r="20290" spans="17:247" x14ac:dyDescent="0.25">
      <c r="Q20290" s="1333"/>
      <c r="R20290" s="1333"/>
      <c r="S20290" s="669"/>
      <c r="T20290" s="669"/>
      <c r="U20290" s="669"/>
      <c r="AG20290" s="873"/>
      <c r="AN20290" s="669"/>
      <c r="IG20290" s="1009"/>
      <c r="IH20290" s="1009"/>
      <c r="II20290" s="1009"/>
      <c r="IJ20290" s="1009"/>
      <c r="IK20290" s="1009"/>
      <c r="IL20290" s="1009"/>
      <c r="IM20290" s="1009"/>
    </row>
    <row r="20291" spans="17:247" x14ac:dyDescent="0.25">
      <c r="Q20291" s="1333"/>
      <c r="R20291" s="1333"/>
      <c r="S20291" s="669"/>
      <c r="T20291" s="669"/>
      <c r="U20291" s="669"/>
      <c r="AG20291" s="873"/>
      <c r="AN20291" s="669"/>
      <c r="IG20291" s="1009"/>
      <c r="IH20291" s="1009"/>
      <c r="II20291" s="1009"/>
      <c r="IJ20291" s="1009"/>
      <c r="IK20291" s="1009"/>
      <c r="IL20291" s="1009"/>
      <c r="IM20291" s="1009"/>
    </row>
    <row r="20292" spans="17:247" x14ac:dyDescent="0.25">
      <c r="Q20292" s="1333"/>
      <c r="R20292" s="1333"/>
      <c r="S20292" s="669"/>
      <c r="T20292" s="669"/>
      <c r="U20292" s="669"/>
      <c r="AG20292" s="873"/>
      <c r="AN20292" s="669"/>
      <c r="IG20292" s="1009"/>
      <c r="IH20292" s="1009"/>
      <c r="II20292" s="1009"/>
      <c r="IJ20292" s="1009"/>
      <c r="IK20292" s="1009"/>
      <c r="IL20292" s="1009"/>
      <c r="IM20292" s="1009"/>
    </row>
    <row r="20293" spans="17:247" x14ac:dyDescent="0.25">
      <c r="Q20293" s="1333"/>
      <c r="R20293" s="1333"/>
      <c r="S20293" s="669"/>
      <c r="T20293" s="669"/>
      <c r="U20293" s="669"/>
      <c r="AG20293" s="873"/>
      <c r="AN20293" s="669"/>
      <c r="IG20293" s="1009"/>
      <c r="IH20293" s="1009"/>
      <c r="II20293" s="1009"/>
      <c r="IJ20293" s="1009"/>
      <c r="IK20293" s="1009"/>
      <c r="IL20293" s="1009"/>
      <c r="IM20293" s="1009"/>
    </row>
    <row r="20294" spans="17:247" x14ac:dyDescent="0.25">
      <c r="Q20294" s="1333"/>
      <c r="R20294" s="1333"/>
      <c r="S20294" s="669"/>
      <c r="T20294" s="669"/>
      <c r="U20294" s="669"/>
      <c r="AG20294" s="873"/>
      <c r="AN20294" s="669"/>
      <c r="IG20294" s="1009"/>
      <c r="IH20294" s="1009"/>
      <c r="II20294" s="1009"/>
      <c r="IJ20294" s="1009"/>
      <c r="IK20294" s="1009"/>
      <c r="IL20294" s="1009"/>
      <c r="IM20294" s="1009"/>
    </row>
    <row r="20295" spans="17:247" x14ac:dyDescent="0.25">
      <c r="Q20295" s="1333"/>
      <c r="R20295" s="1333"/>
      <c r="S20295" s="669"/>
      <c r="T20295" s="669"/>
      <c r="U20295" s="669"/>
      <c r="AG20295" s="873"/>
      <c r="AN20295" s="669"/>
      <c r="IG20295" s="1009"/>
      <c r="IH20295" s="1009"/>
      <c r="II20295" s="1009"/>
      <c r="IJ20295" s="1009"/>
      <c r="IK20295" s="1009"/>
      <c r="IL20295" s="1009"/>
      <c r="IM20295" s="1009"/>
    </row>
    <row r="20296" spans="17:247" x14ac:dyDescent="0.25">
      <c r="Q20296" s="1333"/>
      <c r="R20296" s="1333"/>
      <c r="S20296" s="669"/>
      <c r="T20296" s="669"/>
      <c r="U20296" s="669"/>
      <c r="AG20296" s="873"/>
      <c r="AN20296" s="669"/>
      <c r="IG20296" s="1009"/>
      <c r="IH20296" s="1009"/>
      <c r="II20296" s="1009"/>
      <c r="IJ20296" s="1009"/>
      <c r="IK20296" s="1009"/>
      <c r="IL20296" s="1009"/>
      <c r="IM20296" s="1009"/>
    </row>
    <row r="20297" spans="17:247" x14ac:dyDescent="0.25">
      <c r="Q20297" s="1333"/>
      <c r="R20297" s="1333"/>
      <c r="S20297" s="669"/>
      <c r="T20297" s="669"/>
      <c r="U20297" s="669"/>
      <c r="AG20297" s="873"/>
      <c r="AN20297" s="669"/>
      <c r="IG20297" s="1009"/>
      <c r="IH20297" s="1009"/>
      <c r="II20297" s="1009"/>
      <c r="IJ20297" s="1009"/>
      <c r="IK20297" s="1009"/>
      <c r="IL20297" s="1009"/>
      <c r="IM20297" s="1009"/>
    </row>
    <row r="20298" spans="17:247" x14ac:dyDescent="0.25">
      <c r="Q20298" s="1333"/>
      <c r="R20298" s="1333"/>
      <c r="S20298" s="669"/>
      <c r="T20298" s="669"/>
      <c r="U20298" s="669"/>
      <c r="AG20298" s="873"/>
      <c r="AN20298" s="669"/>
      <c r="IG20298" s="1009"/>
      <c r="IH20298" s="1009"/>
      <c r="II20298" s="1009"/>
      <c r="IJ20298" s="1009"/>
      <c r="IK20298" s="1009"/>
      <c r="IL20298" s="1009"/>
      <c r="IM20298" s="1009"/>
    </row>
    <row r="20299" spans="17:247" x14ac:dyDescent="0.25">
      <c r="Q20299" s="1333"/>
      <c r="R20299" s="1333"/>
      <c r="S20299" s="669"/>
      <c r="T20299" s="669"/>
      <c r="U20299" s="669"/>
      <c r="AG20299" s="873"/>
      <c r="AN20299" s="669"/>
      <c r="IG20299" s="1009"/>
      <c r="IH20299" s="1009"/>
      <c r="II20299" s="1009"/>
      <c r="IJ20299" s="1009"/>
      <c r="IK20299" s="1009"/>
      <c r="IL20299" s="1009"/>
      <c r="IM20299" s="1009"/>
    </row>
    <row r="20300" spans="17:247" x14ac:dyDescent="0.25">
      <c r="Q20300" s="1333"/>
      <c r="R20300" s="1333"/>
      <c r="S20300" s="669"/>
      <c r="T20300" s="669"/>
      <c r="U20300" s="669"/>
      <c r="AG20300" s="873"/>
      <c r="AN20300" s="669"/>
      <c r="IG20300" s="1009"/>
      <c r="IH20300" s="1009"/>
      <c r="II20300" s="1009"/>
      <c r="IJ20300" s="1009"/>
      <c r="IK20300" s="1009"/>
      <c r="IL20300" s="1009"/>
      <c r="IM20300" s="1009"/>
    </row>
    <row r="20301" spans="17:247" x14ac:dyDescent="0.25">
      <c r="Q20301" s="1333"/>
      <c r="R20301" s="1333"/>
      <c r="S20301" s="669"/>
      <c r="T20301" s="669"/>
      <c r="U20301" s="669"/>
      <c r="AG20301" s="873"/>
      <c r="AN20301" s="669"/>
      <c r="IG20301" s="1009"/>
      <c r="IH20301" s="1009"/>
      <c r="II20301" s="1009"/>
      <c r="IJ20301" s="1009"/>
      <c r="IK20301" s="1009"/>
      <c r="IL20301" s="1009"/>
      <c r="IM20301" s="1009"/>
    </row>
    <row r="20302" spans="17:247" x14ac:dyDescent="0.25">
      <c r="Q20302" s="1333"/>
      <c r="R20302" s="1333"/>
      <c r="S20302" s="669"/>
      <c r="T20302" s="669"/>
      <c r="U20302" s="669"/>
      <c r="AG20302" s="873"/>
      <c r="AN20302" s="669"/>
      <c r="IG20302" s="1009"/>
      <c r="IH20302" s="1009"/>
      <c r="II20302" s="1009"/>
      <c r="IJ20302" s="1009"/>
      <c r="IK20302" s="1009"/>
      <c r="IL20302" s="1009"/>
      <c r="IM20302" s="1009"/>
    </row>
    <row r="20303" spans="17:247" x14ac:dyDescent="0.25">
      <c r="Q20303" s="1333"/>
      <c r="R20303" s="1333"/>
      <c r="S20303" s="669"/>
      <c r="T20303" s="669"/>
      <c r="U20303" s="669"/>
      <c r="AG20303" s="873"/>
      <c r="AN20303" s="669"/>
      <c r="IG20303" s="1009"/>
      <c r="IH20303" s="1009"/>
      <c r="II20303" s="1009"/>
      <c r="IJ20303" s="1009"/>
      <c r="IK20303" s="1009"/>
      <c r="IL20303" s="1009"/>
      <c r="IM20303" s="1009"/>
    </row>
    <row r="20304" spans="17:247" x14ac:dyDescent="0.25">
      <c r="Q20304" s="1333"/>
      <c r="R20304" s="1333"/>
      <c r="S20304" s="669"/>
      <c r="T20304" s="669"/>
      <c r="U20304" s="669"/>
      <c r="AG20304" s="873"/>
      <c r="AN20304" s="669"/>
      <c r="IG20304" s="1009"/>
      <c r="IH20304" s="1009"/>
      <c r="II20304" s="1009"/>
      <c r="IJ20304" s="1009"/>
      <c r="IK20304" s="1009"/>
      <c r="IL20304" s="1009"/>
      <c r="IM20304" s="1009"/>
    </row>
    <row r="20305" spans="17:247" x14ac:dyDescent="0.25">
      <c r="Q20305" s="1333"/>
      <c r="R20305" s="1333"/>
      <c r="S20305" s="669"/>
      <c r="T20305" s="669"/>
      <c r="U20305" s="669"/>
      <c r="AG20305" s="873"/>
      <c r="AN20305" s="669"/>
      <c r="IG20305" s="1009"/>
      <c r="IH20305" s="1009"/>
      <c r="II20305" s="1009"/>
      <c r="IJ20305" s="1009"/>
      <c r="IK20305" s="1009"/>
      <c r="IL20305" s="1009"/>
      <c r="IM20305" s="1009"/>
    </row>
    <row r="20306" spans="17:247" x14ac:dyDescent="0.25">
      <c r="Q20306" s="1333"/>
      <c r="R20306" s="1333"/>
      <c r="S20306" s="669"/>
      <c r="T20306" s="669"/>
      <c r="U20306" s="669"/>
      <c r="AG20306" s="873"/>
      <c r="AN20306" s="669"/>
      <c r="IG20306" s="1009"/>
      <c r="IH20306" s="1009"/>
      <c r="II20306" s="1009"/>
      <c r="IJ20306" s="1009"/>
      <c r="IK20306" s="1009"/>
      <c r="IL20306" s="1009"/>
      <c r="IM20306" s="1009"/>
    </row>
    <row r="20307" spans="17:247" x14ac:dyDescent="0.25">
      <c r="Q20307" s="1333"/>
      <c r="R20307" s="1333"/>
      <c r="S20307" s="669"/>
      <c r="T20307" s="669"/>
      <c r="U20307" s="669"/>
      <c r="AG20307" s="873"/>
      <c r="AN20307" s="669"/>
      <c r="IG20307" s="1009"/>
      <c r="IH20307" s="1009"/>
      <c r="II20307" s="1009"/>
      <c r="IJ20307" s="1009"/>
      <c r="IK20307" s="1009"/>
      <c r="IL20307" s="1009"/>
      <c r="IM20307" s="1009"/>
    </row>
    <row r="20308" spans="17:247" x14ac:dyDescent="0.25">
      <c r="Q20308" s="1333"/>
      <c r="R20308" s="1333"/>
      <c r="S20308" s="669"/>
      <c r="T20308" s="669"/>
      <c r="U20308" s="669"/>
      <c r="AG20308" s="873"/>
      <c r="AN20308" s="669"/>
      <c r="IG20308" s="1009"/>
      <c r="IH20308" s="1009"/>
      <c r="II20308" s="1009"/>
      <c r="IJ20308" s="1009"/>
      <c r="IK20308" s="1009"/>
      <c r="IL20308" s="1009"/>
      <c r="IM20308" s="1009"/>
    </row>
    <row r="20309" spans="17:247" x14ac:dyDescent="0.25">
      <c r="Q20309" s="1333"/>
      <c r="R20309" s="1333"/>
      <c r="S20309" s="669"/>
      <c r="T20309" s="669"/>
      <c r="U20309" s="669"/>
      <c r="AG20309" s="873"/>
      <c r="AN20309" s="669"/>
      <c r="IG20309" s="1009"/>
      <c r="IH20309" s="1009"/>
      <c r="II20309" s="1009"/>
      <c r="IJ20309" s="1009"/>
      <c r="IK20309" s="1009"/>
      <c r="IL20309" s="1009"/>
      <c r="IM20309" s="1009"/>
    </row>
    <row r="20310" spans="17:247" x14ac:dyDescent="0.25">
      <c r="Q20310" s="1333"/>
      <c r="R20310" s="1333"/>
      <c r="S20310" s="669"/>
      <c r="T20310" s="669"/>
      <c r="U20310" s="669"/>
      <c r="AG20310" s="873"/>
      <c r="AN20310" s="669"/>
      <c r="IG20310" s="1009"/>
      <c r="IH20310" s="1009"/>
      <c r="II20310" s="1009"/>
      <c r="IJ20310" s="1009"/>
      <c r="IK20310" s="1009"/>
      <c r="IL20310" s="1009"/>
      <c r="IM20310" s="1009"/>
    </row>
    <row r="20311" spans="17:247" x14ac:dyDescent="0.25">
      <c r="Q20311" s="1333"/>
      <c r="R20311" s="1333"/>
      <c r="S20311" s="669"/>
      <c r="T20311" s="669"/>
      <c r="U20311" s="669"/>
      <c r="AG20311" s="873"/>
      <c r="AN20311" s="669"/>
      <c r="IG20311" s="1009"/>
      <c r="IH20311" s="1009"/>
      <c r="II20311" s="1009"/>
      <c r="IJ20311" s="1009"/>
      <c r="IK20311" s="1009"/>
      <c r="IL20311" s="1009"/>
      <c r="IM20311" s="1009"/>
    </row>
    <row r="20312" spans="17:247" x14ac:dyDescent="0.25">
      <c r="Q20312" s="1333"/>
      <c r="R20312" s="1333"/>
      <c r="S20312" s="669"/>
      <c r="T20312" s="669"/>
      <c r="U20312" s="669"/>
      <c r="AG20312" s="873"/>
      <c r="AN20312" s="669"/>
      <c r="IG20312" s="1009"/>
      <c r="IH20312" s="1009"/>
      <c r="II20312" s="1009"/>
      <c r="IJ20312" s="1009"/>
      <c r="IK20312" s="1009"/>
      <c r="IL20312" s="1009"/>
      <c r="IM20312" s="1009"/>
    </row>
    <row r="20313" spans="17:247" x14ac:dyDescent="0.25">
      <c r="Q20313" s="1333"/>
      <c r="R20313" s="1333"/>
      <c r="S20313" s="669"/>
      <c r="T20313" s="669"/>
      <c r="U20313" s="669"/>
      <c r="AG20313" s="873"/>
      <c r="AN20313" s="669"/>
      <c r="IG20313" s="1009"/>
      <c r="IH20313" s="1009"/>
      <c r="II20313" s="1009"/>
      <c r="IJ20313" s="1009"/>
      <c r="IK20313" s="1009"/>
      <c r="IL20313" s="1009"/>
      <c r="IM20313" s="1009"/>
    </row>
    <row r="20314" spans="17:247" x14ac:dyDescent="0.25">
      <c r="Q20314" s="1333"/>
      <c r="R20314" s="1333"/>
      <c r="S20314" s="669"/>
      <c r="T20314" s="669"/>
      <c r="U20314" s="669"/>
      <c r="AG20314" s="873"/>
      <c r="AN20314" s="669"/>
      <c r="IG20314" s="1009"/>
      <c r="IH20314" s="1009"/>
      <c r="II20314" s="1009"/>
      <c r="IJ20314" s="1009"/>
      <c r="IK20314" s="1009"/>
      <c r="IL20314" s="1009"/>
      <c r="IM20314" s="1009"/>
    </row>
    <row r="20315" spans="17:247" x14ac:dyDescent="0.25">
      <c r="Q20315" s="1333"/>
      <c r="R20315" s="1333"/>
      <c r="S20315" s="669"/>
      <c r="T20315" s="669"/>
      <c r="U20315" s="669"/>
      <c r="AG20315" s="873"/>
      <c r="AN20315" s="669"/>
      <c r="IG20315" s="1009"/>
      <c r="IH20315" s="1009"/>
      <c r="II20315" s="1009"/>
      <c r="IJ20315" s="1009"/>
      <c r="IK20315" s="1009"/>
      <c r="IL20315" s="1009"/>
      <c r="IM20315" s="1009"/>
    </row>
    <row r="20316" spans="17:247" x14ac:dyDescent="0.25">
      <c r="Q20316" s="1333"/>
      <c r="R20316" s="1333"/>
      <c r="S20316" s="669"/>
      <c r="T20316" s="669"/>
      <c r="U20316" s="669"/>
      <c r="AG20316" s="873"/>
      <c r="AN20316" s="669"/>
      <c r="IG20316" s="1009"/>
      <c r="IH20316" s="1009"/>
      <c r="II20316" s="1009"/>
      <c r="IJ20316" s="1009"/>
      <c r="IK20316" s="1009"/>
      <c r="IL20316" s="1009"/>
      <c r="IM20316" s="1009"/>
    </row>
    <row r="20317" spans="17:247" x14ac:dyDescent="0.25">
      <c r="Q20317" s="1333"/>
      <c r="R20317" s="1333"/>
      <c r="S20317" s="669"/>
      <c r="T20317" s="669"/>
      <c r="U20317" s="669"/>
      <c r="AG20317" s="873"/>
      <c r="AN20317" s="669"/>
      <c r="IG20317" s="1009"/>
      <c r="IH20317" s="1009"/>
      <c r="II20317" s="1009"/>
      <c r="IJ20317" s="1009"/>
      <c r="IK20317" s="1009"/>
      <c r="IL20317" s="1009"/>
      <c r="IM20317" s="1009"/>
    </row>
    <row r="20318" spans="17:247" x14ac:dyDescent="0.25">
      <c r="Q20318" s="1333"/>
      <c r="R20318" s="1333"/>
      <c r="S20318" s="669"/>
      <c r="T20318" s="669"/>
      <c r="U20318" s="669"/>
      <c r="AG20318" s="873"/>
      <c r="AN20318" s="669"/>
      <c r="IG20318" s="1009"/>
      <c r="IH20318" s="1009"/>
      <c r="II20318" s="1009"/>
      <c r="IJ20318" s="1009"/>
      <c r="IK20318" s="1009"/>
      <c r="IL20318" s="1009"/>
      <c r="IM20318" s="1009"/>
    </row>
    <row r="20319" spans="17:247" x14ac:dyDescent="0.25">
      <c r="Q20319" s="1333"/>
      <c r="R20319" s="1333"/>
      <c r="S20319" s="669"/>
      <c r="T20319" s="669"/>
      <c r="U20319" s="669"/>
      <c r="AG20319" s="873"/>
      <c r="AN20319" s="669"/>
      <c r="IG20319" s="1009"/>
      <c r="IH20319" s="1009"/>
      <c r="II20319" s="1009"/>
      <c r="IJ20319" s="1009"/>
      <c r="IK20319" s="1009"/>
      <c r="IL20319" s="1009"/>
      <c r="IM20319" s="1009"/>
    </row>
    <row r="20320" spans="17:247" x14ac:dyDescent="0.25">
      <c r="Q20320" s="1333"/>
      <c r="R20320" s="1333"/>
      <c r="S20320" s="669"/>
      <c r="T20320" s="669"/>
      <c r="U20320" s="669"/>
      <c r="AG20320" s="873"/>
      <c r="AN20320" s="669"/>
      <c r="IG20320" s="1009"/>
      <c r="IH20320" s="1009"/>
      <c r="II20320" s="1009"/>
      <c r="IJ20320" s="1009"/>
      <c r="IK20320" s="1009"/>
      <c r="IL20320" s="1009"/>
      <c r="IM20320" s="1009"/>
    </row>
    <row r="20321" spans="17:247" x14ac:dyDescent="0.25">
      <c r="Q20321" s="1333"/>
      <c r="R20321" s="1333"/>
      <c r="S20321" s="669"/>
      <c r="T20321" s="669"/>
      <c r="U20321" s="669"/>
      <c r="AG20321" s="873"/>
      <c r="AN20321" s="669"/>
      <c r="IG20321" s="1009"/>
      <c r="IH20321" s="1009"/>
      <c r="II20321" s="1009"/>
      <c r="IJ20321" s="1009"/>
      <c r="IK20321" s="1009"/>
      <c r="IL20321" s="1009"/>
      <c r="IM20321" s="1009"/>
    </row>
    <row r="20322" spans="17:247" x14ac:dyDescent="0.25">
      <c r="Q20322" s="1333"/>
      <c r="R20322" s="1333"/>
      <c r="S20322" s="669"/>
      <c r="T20322" s="669"/>
      <c r="U20322" s="669"/>
      <c r="AG20322" s="873"/>
      <c r="AN20322" s="669"/>
      <c r="IG20322" s="1009"/>
      <c r="IH20322" s="1009"/>
      <c r="II20322" s="1009"/>
      <c r="IJ20322" s="1009"/>
      <c r="IK20322" s="1009"/>
      <c r="IL20322" s="1009"/>
      <c r="IM20322" s="1009"/>
    </row>
    <row r="20323" spans="17:247" x14ac:dyDescent="0.25">
      <c r="Q20323" s="1333"/>
      <c r="R20323" s="1333"/>
      <c r="S20323" s="669"/>
      <c r="T20323" s="669"/>
      <c r="U20323" s="669"/>
      <c r="AG20323" s="873"/>
      <c r="AN20323" s="669"/>
      <c r="IG20323" s="1009"/>
      <c r="IH20323" s="1009"/>
      <c r="II20323" s="1009"/>
      <c r="IJ20323" s="1009"/>
      <c r="IK20323" s="1009"/>
      <c r="IL20323" s="1009"/>
      <c r="IM20323" s="1009"/>
    </row>
    <row r="20324" spans="17:247" x14ac:dyDescent="0.25">
      <c r="Q20324" s="1333"/>
      <c r="R20324" s="1333"/>
      <c r="S20324" s="669"/>
      <c r="T20324" s="669"/>
      <c r="U20324" s="669"/>
      <c r="AG20324" s="873"/>
      <c r="AN20324" s="669"/>
      <c r="IG20324" s="1009"/>
      <c r="IH20324" s="1009"/>
      <c r="II20324" s="1009"/>
      <c r="IJ20324" s="1009"/>
      <c r="IK20324" s="1009"/>
      <c r="IL20324" s="1009"/>
      <c r="IM20324" s="1009"/>
    </row>
    <row r="20325" spans="17:247" x14ac:dyDescent="0.25">
      <c r="Q20325" s="1333"/>
      <c r="R20325" s="1333"/>
      <c r="S20325" s="669"/>
      <c r="T20325" s="669"/>
      <c r="U20325" s="669"/>
      <c r="AG20325" s="873"/>
      <c r="AN20325" s="669"/>
      <c r="IG20325" s="1009"/>
      <c r="IH20325" s="1009"/>
      <c r="II20325" s="1009"/>
      <c r="IJ20325" s="1009"/>
      <c r="IK20325" s="1009"/>
      <c r="IL20325" s="1009"/>
      <c r="IM20325" s="1009"/>
    </row>
    <row r="20326" spans="17:247" x14ac:dyDescent="0.25">
      <c r="Q20326" s="1333"/>
      <c r="R20326" s="1333"/>
      <c r="S20326" s="669"/>
      <c r="T20326" s="669"/>
      <c r="U20326" s="669"/>
      <c r="AG20326" s="873"/>
      <c r="AN20326" s="669"/>
      <c r="IG20326" s="1009"/>
      <c r="IH20326" s="1009"/>
      <c r="II20326" s="1009"/>
      <c r="IJ20326" s="1009"/>
      <c r="IK20326" s="1009"/>
      <c r="IL20326" s="1009"/>
      <c r="IM20326" s="1009"/>
    </row>
    <row r="20327" spans="17:247" x14ac:dyDescent="0.25">
      <c r="Q20327" s="1333"/>
      <c r="R20327" s="1333"/>
      <c r="S20327" s="669"/>
      <c r="T20327" s="669"/>
      <c r="U20327" s="669"/>
      <c r="AG20327" s="873"/>
      <c r="AN20327" s="669"/>
      <c r="IG20327" s="1009"/>
      <c r="IH20327" s="1009"/>
      <c r="II20327" s="1009"/>
      <c r="IJ20327" s="1009"/>
      <c r="IK20327" s="1009"/>
      <c r="IL20327" s="1009"/>
      <c r="IM20327" s="1009"/>
    </row>
    <row r="20328" spans="17:247" x14ac:dyDescent="0.25">
      <c r="Q20328" s="1333"/>
      <c r="R20328" s="1333"/>
      <c r="S20328" s="669"/>
      <c r="T20328" s="669"/>
      <c r="U20328" s="669"/>
      <c r="AG20328" s="873"/>
      <c r="AN20328" s="669"/>
      <c r="IG20328" s="1009"/>
      <c r="IH20328" s="1009"/>
      <c r="II20328" s="1009"/>
      <c r="IJ20328" s="1009"/>
      <c r="IK20328" s="1009"/>
      <c r="IL20328" s="1009"/>
      <c r="IM20328" s="1009"/>
    </row>
    <row r="20329" spans="17:247" x14ac:dyDescent="0.25">
      <c r="Q20329" s="1333"/>
      <c r="R20329" s="1333"/>
      <c r="S20329" s="669"/>
      <c r="T20329" s="669"/>
      <c r="U20329" s="669"/>
      <c r="AG20329" s="873"/>
      <c r="AN20329" s="669"/>
      <c r="IG20329" s="1009"/>
      <c r="IH20329" s="1009"/>
      <c r="II20329" s="1009"/>
      <c r="IJ20329" s="1009"/>
      <c r="IK20329" s="1009"/>
      <c r="IL20329" s="1009"/>
      <c r="IM20329" s="1009"/>
    </row>
    <row r="20330" spans="17:247" x14ac:dyDescent="0.25">
      <c r="Q20330" s="1333"/>
      <c r="R20330" s="1333"/>
      <c r="S20330" s="669"/>
      <c r="T20330" s="669"/>
      <c r="U20330" s="669"/>
      <c r="AG20330" s="873"/>
      <c r="AN20330" s="669"/>
      <c r="IG20330" s="1009"/>
      <c r="IH20330" s="1009"/>
      <c r="II20330" s="1009"/>
      <c r="IJ20330" s="1009"/>
      <c r="IK20330" s="1009"/>
      <c r="IL20330" s="1009"/>
      <c r="IM20330" s="1009"/>
    </row>
    <row r="20331" spans="17:247" x14ac:dyDescent="0.25">
      <c r="Q20331" s="1333"/>
      <c r="R20331" s="1333"/>
      <c r="S20331" s="669"/>
      <c r="T20331" s="669"/>
      <c r="U20331" s="669"/>
      <c r="AG20331" s="873"/>
      <c r="AN20331" s="669"/>
      <c r="IG20331" s="1009"/>
      <c r="IH20331" s="1009"/>
      <c r="II20331" s="1009"/>
      <c r="IJ20331" s="1009"/>
      <c r="IK20331" s="1009"/>
      <c r="IL20331" s="1009"/>
      <c r="IM20331" s="1009"/>
    </row>
    <row r="20332" spans="17:247" x14ac:dyDescent="0.25">
      <c r="Q20332" s="1333"/>
      <c r="R20332" s="1333"/>
      <c r="S20332" s="669"/>
      <c r="T20332" s="669"/>
      <c r="U20332" s="669"/>
      <c r="AG20332" s="873"/>
      <c r="AN20332" s="669"/>
      <c r="IG20332" s="1009"/>
      <c r="IH20332" s="1009"/>
      <c r="II20332" s="1009"/>
      <c r="IJ20332" s="1009"/>
      <c r="IK20332" s="1009"/>
      <c r="IL20332" s="1009"/>
      <c r="IM20332" s="1009"/>
    </row>
    <row r="20333" spans="17:247" x14ac:dyDescent="0.25">
      <c r="Q20333" s="1333"/>
      <c r="R20333" s="1333"/>
      <c r="S20333" s="669"/>
      <c r="T20333" s="669"/>
      <c r="U20333" s="669"/>
      <c r="AG20333" s="873"/>
      <c r="AN20333" s="669"/>
      <c r="IG20333" s="1009"/>
      <c r="IH20333" s="1009"/>
      <c r="II20333" s="1009"/>
      <c r="IJ20333" s="1009"/>
      <c r="IK20333" s="1009"/>
      <c r="IL20333" s="1009"/>
      <c r="IM20333" s="1009"/>
    </row>
    <row r="20334" spans="17:247" x14ac:dyDescent="0.25">
      <c r="Q20334" s="1333"/>
      <c r="R20334" s="1333"/>
      <c r="S20334" s="669"/>
      <c r="T20334" s="669"/>
      <c r="U20334" s="669"/>
      <c r="AG20334" s="873"/>
      <c r="AN20334" s="669"/>
      <c r="IG20334" s="1009"/>
      <c r="IH20334" s="1009"/>
      <c r="II20334" s="1009"/>
      <c r="IJ20334" s="1009"/>
      <c r="IK20334" s="1009"/>
      <c r="IL20334" s="1009"/>
      <c r="IM20334" s="1009"/>
    </row>
    <row r="20335" spans="17:247" x14ac:dyDescent="0.25">
      <c r="Q20335" s="1333"/>
      <c r="R20335" s="1333"/>
      <c r="S20335" s="669"/>
      <c r="T20335" s="669"/>
      <c r="U20335" s="669"/>
      <c r="AG20335" s="873"/>
      <c r="AN20335" s="669"/>
      <c r="IG20335" s="1009"/>
      <c r="IH20335" s="1009"/>
      <c r="II20335" s="1009"/>
      <c r="IJ20335" s="1009"/>
      <c r="IK20335" s="1009"/>
      <c r="IL20335" s="1009"/>
      <c r="IM20335" s="1009"/>
    </row>
    <row r="20336" spans="17:247" x14ac:dyDescent="0.25">
      <c r="Q20336" s="1333"/>
      <c r="R20336" s="1333"/>
      <c r="S20336" s="669"/>
      <c r="T20336" s="669"/>
      <c r="U20336" s="669"/>
      <c r="AG20336" s="873"/>
      <c r="AN20336" s="669"/>
      <c r="IG20336" s="1009"/>
      <c r="IH20336" s="1009"/>
      <c r="II20336" s="1009"/>
      <c r="IJ20336" s="1009"/>
      <c r="IK20336" s="1009"/>
      <c r="IL20336" s="1009"/>
      <c r="IM20336" s="1009"/>
    </row>
    <row r="20337" spans="17:247" x14ac:dyDescent="0.25">
      <c r="Q20337" s="1333"/>
      <c r="R20337" s="1333"/>
      <c r="S20337" s="669"/>
      <c r="T20337" s="669"/>
      <c r="U20337" s="669"/>
      <c r="AG20337" s="873"/>
      <c r="AN20337" s="669"/>
      <c r="IG20337" s="1009"/>
      <c r="IH20337" s="1009"/>
      <c r="II20337" s="1009"/>
      <c r="IJ20337" s="1009"/>
      <c r="IK20337" s="1009"/>
      <c r="IL20337" s="1009"/>
      <c r="IM20337" s="1009"/>
    </row>
    <row r="20338" spans="17:247" x14ac:dyDescent="0.25">
      <c r="Q20338" s="1333"/>
      <c r="R20338" s="1333"/>
      <c r="S20338" s="669"/>
      <c r="T20338" s="669"/>
      <c r="U20338" s="669"/>
      <c r="AG20338" s="873"/>
      <c r="AN20338" s="669"/>
      <c r="IG20338" s="1009"/>
      <c r="IH20338" s="1009"/>
      <c r="II20338" s="1009"/>
      <c r="IJ20338" s="1009"/>
      <c r="IK20338" s="1009"/>
      <c r="IL20338" s="1009"/>
      <c r="IM20338" s="1009"/>
    </row>
    <row r="20339" spans="17:247" x14ac:dyDescent="0.25">
      <c r="Q20339" s="1333"/>
      <c r="R20339" s="1333"/>
      <c r="S20339" s="669"/>
      <c r="T20339" s="669"/>
      <c r="U20339" s="669"/>
      <c r="AG20339" s="873"/>
      <c r="AN20339" s="669"/>
      <c r="IG20339" s="1009"/>
      <c r="IH20339" s="1009"/>
      <c r="II20339" s="1009"/>
      <c r="IJ20339" s="1009"/>
      <c r="IK20339" s="1009"/>
      <c r="IL20339" s="1009"/>
      <c r="IM20339" s="1009"/>
    </row>
    <row r="20340" spans="17:247" x14ac:dyDescent="0.25">
      <c r="Q20340" s="1333"/>
      <c r="R20340" s="1333"/>
      <c r="S20340" s="669"/>
      <c r="T20340" s="669"/>
      <c r="U20340" s="669"/>
      <c r="AG20340" s="873"/>
      <c r="AN20340" s="669"/>
      <c r="IG20340" s="1009"/>
      <c r="IH20340" s="1009"/>
      <c r="II20340" s="1009"/>
      <c r="IJ20340" s="1009"/>
      <c r="IK20340" s="1009"/>
      <c r="IL20340" s="1009"/>
      <c r="IM20340" s="1009"/>
    </row>
    <row r="20341" spans="17:247" x14ac:dyDescent="0.25">
      <c r="Q20341" s="1333"/>
      <c r="R20341" s="1333"/>
      <c r="S20341" s="669"/>
      <c r="T20341" s="669"/>
      <c r="U20341" s="669"/>
      <c r="AG20341" s="873"/>
      <c r="AN20341" s="669"/>
      <c r="IG20341" s="1009"/>
      <c r="IH20341" s="1009"/>
      <c r="II20341" s="1009"/>
      <c r="IJ20341" s="1009"/>
      <c r="IK20341" s="1009"/>
      <c r="IL20341" s="1009"/>
      <c r="IM20341" s="1009"/>
    </row>
    <row r="20342" spans="17:247" x14ac:dyDescent="0.25">
      <c r="Q20342" s="1333"/>
      <c r="R20342" s="1333"/>
      <c r="S20342" s="669"/>
      <c r="T20342" s="669"/>
      <c r="U20342" s="669"/>
      <c r="AG20342" s="873"/>
      <c r="AN20342" s="669"/>
      <c r="IG20342" s="1009"/>
      <c r="IH20342" s="1009"/>
      <c r="II20342" s="1009"/>
      <c r="IJ20342" s="1009"/>
      <c r="IK20342" s="1009"/>
      <c r="IL20342" s="1009"/>
      <c r="IM20342" s="1009"/>
    </row>
    <row r="20343" spans="17:247" x14ac:dyDescent="0.25">
      <c r="Q20343" s="1333"/>
      <c r="R20343" s="1333"/>
      <c r="S20343" s="669"/>
      <c r="T20343" s="669"/>
      <c r="U20343" s="669"/>
      <c r="AG20343" s="873"/>
      <c r="AN20343" s="669"/>
      <c r="IG20343" s="1009"/>
      <c r="IH20343" s="1009"/>
      <c r="II20343" s="1009"/>
      <c r="IJ20343" s="1009"/>
      <c r="IK20343" s="1009"/>
      <c r="IL20343" s="1009"/>
      <c r="IM20343" s="1009"/>
    </row>
    <row r="20344" spans="17:247" x14ac:dyDescent="0.25">
      <c r="Q20344" s="1333"/>
      <c r="R20344" s="1333"/>
      <c r="S20344" s="669"/>
      <c r="T20344" s="669"/>
      <c r="U20344" s="669"/>
      <c r="AG20344" s="873"/>
      <c r="AN20344" s="669"/>
      <c r="IG20344" s="1009"/>
      <c r="IH20344" s="1009"/>
      <c r="II20344" s="1009"/>
      <c r="IJ20344" s="1009"/>
      <c r="IK20344" s="1009"/>
      <c r="IL20344" s="1009"/>
      <c r="IM20344" s="1009"/>
    </row>
    <row r="20345" spans="17:247" x14ac:dyDescent="0.25">
      <c r="Q20345" s="1333"/>
      <c r="R20345" s="1333"/>
      <c r="S20345" s="669"/>
      <c r="T20345" s="669"/>
      <c r="U20345" s="669"/>
      <c r="AG20345" s="873"/>
      <c r="AN20345" s="669"/>
      <c r="IG20345" s="1009"/>
      <c r="IH20345" s="1009"/>
      <c r="II20345" s="1009"/>
      <c r="IJ20345" s="1009"/>
      <c r="IK20345" s="1009"/>
      <c r="IL20345" s="1009"/>
      <c r="IM20345" s="1009"/>
    </row>
    <row r="20346" spans="17:247" x14ac:dyDescent="0.25">
      <c r="Q20346" s="1333"/>
      <c r="R20346" s="1333"/>
      <c r="S20346" s="669"/>
      <c r="T20346" s="669"/>
      <c r="U20346" s="669"/>
      <c r="AG20346" s="873"/>
      <c r="AN20346" s="669"/>
      <c r="IG20346" s="1009"/>
      <c r="IH20346" s="1009"/>
      <c r="II20346" s="1009"/>
      <c r="IJ20346" s="1009"/>
      <c r="IK20346" s="1009"/>
      <c r="IL20346" s="1009"/>
      <c r="IM20346" s="1009"/>
    </row>
    <row r="20347" spans="17:247" x14ac:dyDescent="0.25">
      <c r="Q20347" s="1333"/>
      <c r="R20347" s="1333"/>
      <c r="S20347" s="669"/>
      <c r="T20347" s="669"/>
      <c r="U20347" s="669"/>
      <c r="AG20347" s="873"/>
      <c r="AN20347" s="669"/>
      <c r="IG20347" s="1009"/>
      <c r="IH20347" s="1009"/>
      <c r="II20347" s="1009"/>
      <c r="IJ20347" s="1009"/>
      <c r="IK20347" s="1009"/>
      <c r="IL20347" s="1009"/>
      <c r="IM20347" s="1009"/>
    </row>
    <row r="20348" spans="17:247" x14ac:dyDescent="0.25">
      <c r="Q20348" s="1333"/>
      <c r="R20348" s="1333"/>
      <c r="S20348" s="669"/>
      <c r="T20348" s="669"/>
      <c r="U20348" s="669"/>
      <c r="AG20348" s="873"/>
      <c r="AN20348" s="669"/>
      <c r="IG20348" s="1009"/>
      <c r="IH20348" s="1009"/>
      <c r="II20348" s="1009"/>
      <c r="IJ20348" s="1009"/>
      <c r="IK20348" s="1009"/>
      <c r="IL20348" s="1009"/>
      <c r="IM20348" s="1009"/>
    </row>
    <row r="20349" spans="17:247" x14ac:dyDescent="0.25">
      <c r="Q20349" s="1333"/>
      <c r="R20349" s="1333"/>
      <c r="S20349" s="669"/>
      <c r="T20349" s="669"/>
      <c r="U20349" s="669"/>
      <c r="AG20349" s="873"/>
      <c r="AN20349" s="669"/>
      <c r="IG20349" s="1009"/>
      <c r="IH20349" s="1009"/>
      <c r="II20349" s="1009"/>
      <c r="IJ20349" s="1009"/>
      <c r="IK20349" s="1009"/>
      <c r="IL20349" s="1009"/>
      <c r="IM20349" s="1009"/>
    </row>
    <row r="20350" spans="17:247" x14ac:dyDescent="0.25">
      <c r="Q20350" s="1333"/>
      <c r="R20350" s="1333"/>
      <c r="S20350" s="669"/>
      <c r="T20350" s="669"/>
      <c r="U20350" s="669"/>
      <c r="AG20350" s="873"/>
      <c r="AN20350" s="669"/>
      <c r="IG20350" s="1009"/>
      <c r="IH20350" s="1009"/>
      <c r="II20350" s="1009"/>
      <c r="IJ20350" s="1009"/>
      <c r="IK20350" s="1009"/>
      <c r="IL20350" s="1009"/>
      <c r="IM20350" s="1009"/>
    </row>
    <row r="20351" spans="17:247" x14ac:dyDescent="0.25">
      <c r="Q20351" s="1333"/>
      <c r="R20351" s="1333"/>
      <c r="S20351" s="669"/>
      <c r="T20351" s="669"/>
      <c r="U20351" s="669"/>
      <c r="AG20351" s="873"/>
      <c r="AN20351" s="669"/>
      <c r="IG20351" s="1009"/>
      <c r="IH20351" s="1009"/>
      <c r="II20351" s="1009"/>
      <c r="IJ20351" s="1009"/>
      <c r="IK20351" s="1009"/>
      <c r="IL20351" s="1009"/>
      <c r="IM20351" s="1009"/>
    </row>
    <row r="20352" spans="17:247" x14ac:dyDescent="0.25">
      <c r="Q20352" s="1333"/>
      <c r="R20352" s="1333"/>
      <c r="S20352" s="669"/>
      <c r="T20352" s="669"/>
      <c r="U20352" s="669"/>
      <c r="AG20352" s="873"/>
      <c r="AN20352" s="669"/>
      <c r="IG20352" s="1009"/>
      <c r="IH20352" s="1009"/>
      <c r="II20352" s="1009"/>
      <c r="IJ20352" s="1009"/>
      <c r="IK20352" s="1009"/>
      <c r="IL20352" s="1009"/>
      <c r="IM20352" s="1009"/>
    </row>
    <row r="20353" spans="17:247" x14ac:dyDescent="0.25">
      <c r="Q20353" s="1333"/>
      <c r="R20353" s="1333"/>
      <c r="S20353" s="669"/>
      <c r="T20353" s="669"/>
      <c r="U20353" s="669"/>
      <c r="AG20353" s="873"/>
      <c r="AN20353" s="669"/>
      <c r="IG20353" s="1009"/>
      <c r="IH20353" s="1009"/>
      <c r="II20353" s="1009"/>
      <c r="IJ20353" s="1009"/>
      <c r="IK20353" s="1009"/>
      <c r="IL20353" s="1009"/>
      <c r="IM20353" s="1009"/>
    </row>
    <row r="20354" spans="17:247" x14ac:dyDescent="0.25">
      <c r="Q20354" s="1333"/>
      <c r="R20354" s="1333"/>
      <c r="S20354" s="669"/>
      <c r="T20354" s="669"/>
      <c r="U20354" s="669"/>
      <c r="AG20354" s="873"/>
      <c r="AN20354" s="669"/>
      <c r="IG20354" s="1009"/>
      <c r="IH20354" s="1009"/>
      <c r="II20354" s="1009"/>
      <c r="IJ20354" s="1009"/>
      <c r="IK20354" s="1009"/>
      <c r="IL20354" s="1009"/>
      <c r="IM20354" s="1009"/>
    </row>
    <row r="20355" spans="17:247" x14ac:dyDescent="0.25">
      <c r="Q20355" s="1333"/>
      <c r="R20355" s="1333"/>
      <c r="S20355" s="669"/>
      <c r="T20355" s="669"/>
      <c r="U20355" s="669"/>
      <c r="AG20355" s="873"/>
      <c r="AN20355" s="669"/>
      <c r="IG20355" s="1009"/>
      <c r="IH20355" s="1009"/>
      <c r="II20355" s="1009"/>
      <c r="IJ20355" s="1009"/>
      <c r="IK20355" s="1009"/>
      <c r="IL20355" s="1009"/>
      <c r="IM20355" s="1009"/>
    </row>
    <row r="20356" spans="17:247" x14ac:dyDescent="0.25">
      <c r="Q20356" s="1333"/>
      <c r="R20356" s="1333"/>
      <c r="S20356" s="669"/>
      <c r="T20356" s="669"/>
      <c r="U20356" s="669"/>
      <c r="AG20356" s="873"/>
      <c r="AN20356" s="669"/>
      <c r="IG20356" s="1009"/>
      <c r="IH20356" s="1009"/>
      <c r="II20356" s="1009"/>
      <c r="IJ20356" s="1009"/>
      <c r="IK20356" s="1009"/>
      <c r="IL20356" s="1009"/>
      <c r="IM20356" s="1009"/>
    </row>
    <row r="20357" spans="17:247" x14ac:dyDescent="0.25">
      <c r="Q20357" s="1333"/>
      <c r="R20357" s="1333"/>
      <c r="S20357" s="669"/>
      <c r="T20357" s="669"/>
      <c r="U20357" s="669"/>
      <c r="AG20357" s="873"/>
      <c r="AN20357" s="669"/>
      <c r="IG20357" s="1009"/>
      <c r="IH20357" s="1009"/>
      <c r="II20357" s="1009"/>
      <c r="IJ20357" s="1009"/>
      <c r="IK20357" s="1009"/>
      <c r="IL20357" s="1009"/>
      <c r="IM20357" s="1009"/>
    </row>
    <row r="20358" spans="17:247" x14ac:dyDescent="0.25">
      <c r="Q20358" s="1333"/>
      <c r="R20358" s="1333"/>
      <c r="S20358" s="669"/>
      <c r="T20358" s="669"/>
      <c r="U20358" s="669"/>
      <c r="AG20358" s="873"/>
      <c r="AN20358" s="669"/>
      <c r="IG20358" s="1009"/>
      <c r="IH20358" s="1009"/>
      <c r="II20358" s="1009"/>
      <c r="IJ20358" s="1009"/>
      <c r="IK20358" s="1009"/>
      <c r="IL20358" s="1009"/>
      <c r="IM20358" s="1009"/>
    </row>
    <row r="20359" spans="17:247" x14ac:dyDescent="0.25">
      <c r="Q20359" s="1333"/>
      <c r="R20359" s="1333"/>
      <c r="S20359" s="669"/>
      <c r="T20359" s="669"/>
      <c r="U20359" s="669"/>
      <c r="AG20359" s="873"/>
      <c r="AN20359" s="669"/>
      <c r="IG20359" s="1009"/>
      <c r="IH20359" s="1009"/>
      <c r="II20359" s="1009"/>
      <c r="IJ20359" s="1009"/>
      <c r="IK20359" s="1009"/>
      <c r="IL20359" s="1009"/>
      <c r="IM20359" s="1009"/>
    </row>
    <row r="20360" spans="17:247" x14ac:dyDescent="0.25">
      <c r="Q20360" s="1333"/>
      <c r="R20360" s="1333"/>
      <c r="S20360" s="669"/>
      <c r="T20360" s="669"/>
      <c r="U20360" s="669"/>
      <c r="AG20360" s="873"/>
      <c r="AN20360" s="669"/>
      <c r="IG20360" s="1009"/>
      <c r="IH20360" s="1009"/>
      <c r="II20360" s="1009"/>
      <c r="IJ20360" s="1009"/>
      <c r="IK20360" s="1009"/>
      <c r="IL20360" s="1009"/>
      <c r="IM20360" s="1009"/>
    </row>
    <row r="20361" spans="17:247" x14ac:dyDescent="0.25">
      <c r="Q20361" s="1333"/>
      <c r="R20361" s="1333"/>
      <c r="S20361" s="669"/>
      <c r="T20361" s="669"/>
      <c r="U20361" s="669"/>
      <c r="AG20361" s="873"/>
      <c r="AN20361" s="669"/>
      <c r="IG20361" s="1009"/>
      <c r="IH20361" s="1009"/>
      <c r="II20361" s="1009"/>
      <c r="IJ20361" s="1009"/>
      <c r="IK20361" s="1009"/>
      <c r="IL20361" s="1009"/>
      <c r="IM20361" s="1009"/>
    </row>
    <row r="20362" spans="17:247" x14ac:dyDescent="0.25">
      <c r="Q20362" s="1333"/>
      <c r="R20362" s="1333"/>
      <c r="S20362" s="669"/>
      <c r="T20362" s="669"/>
      <c r="U20362" s="669"/>
      <c r="AG20362" s="873"/>
      <c r="AN20362" s="669"/>
      <c r="IG20362" s="1009"/>
      <c r="IH20362" s="1009"/>
      <c r="II20362" s="1009"/>
      <c r="IJ20362" s="1009"/>
      <c r="IK20362" s="1009"/>
      <c r="IL20362" s="1009"/>
      <c r="IM20362" s="1009"/>
    </row>
    <row r="20363" spans="17:247" x14ac:dyDescent="0.25">
      <c r="Q20363" s="1333"/>
      <c r="R20363" s="1333"/>
      <c r="S20363" s="669"/>
      <c r="T20363" s="669"/>
      <c r="U20363" s="669"/>
      <c r="AG20363" s="873"/>
      <c r="AN20363" s="669"/>
      <c r="IG20363" s="1009"/>
      <c r="IH20363" s="1009"/>
      <c r="II20363" s="1009"/>
      <c r="IJ20363" s="1009"/>
      <c r="IK20363" s="1009"/>
      <c r="IL20363" s="1009"/>
      <c r="IM20363" s="1009"/>
    </row>
    <row r="20364" spans="17:247" x14ac:dyDescent="0.25">
      <c r="Q20364" s="1333"/>
      <c r="R20364" s="1333"/>
      <c r="S20364" s="669"/>
      <c r="T20364" s="669"/>
      <c r="U20364" s="669"/>
      <c r="AG20364" s="873"/>
      <c r="AN20364" s="669"/>
      <c r="IG20364" s="1009"/>
      <c r="IH20364" s="1009"/>
      <c r="II20364" s="1009"/>
      <c r="IJ20364" s="1009"/>
      <c r="IK20364" s="1009"/>
      <c r="IL20364" s="1009"/>
      <c r="IM20364" s="1009"/>
    </row>
    <row r="20365" spans="17:247" x14ac:dyDescent="0.25">
      <c r="Q20365" s="1333"/>
      <c r="R20365" s="1333"/>
      <c r="S20365" s="669"/>
      <c r="T20365" s="669"/>
      <c r="U20365" s="669"/>
      <c r="AG20365" s="873"/>
      <c r="AN20365" s="669"/>
      <c r="IG20365" s="1009"/>
      <c r="IH20365" s="1009"/>
      <c r="II20365" s="1009"/>
      <c r="IJ20365" s="1009"/>
      <c r="IK20365" s="1009"/>
      <c r="IL20365" s="1009"/>
      <c r="IM20365" s="1009"/>
    </row>
    <row r="20366" spans="17:247" x14ac:dyDescent="0.25">
      <c r="Q20366" s="1333"/>
      <c r="R20366" s="1333"/>
      <c r="S20366" s="669"/>
      <c r="T20366" s="669"/>
      <c r="U20366" s="669"/>
      <c r="AG20366" s="873"/>
      <c r="AN20366" s="669"/>
      <c r="IG20366" s="1009"/>
      <c r="IH20366" s="1009"/>
      <c r="II20366" s="1009"/>
      <c r="IJ20366" s="1009"/>
      <c r="IK20366" s="1009"/>
      <c r="IL20366" s="1009"/>
      <c r="IM20366" s="1009"/>
    </row>
    <row r="20367" spans="17:247" x14ac:dyDescent="0.25">
      <c r="Q20367" s="1333"/>
      <c r="R20367" s="1333"/>
      <c r="S20367" s="669"/>
      <c r="T20367" s="669"/>
      <c r="U20367" s="669"/>
      <c r="AG20367" s="873"/>
      <c r="AN20367" s="669"/>
      <c r="IG20367" s="1009"/>
      <c r="IH20367" s="1009"/>
      <c r="II20367" s="1009"/>
      <c r="IJ20367" s="1009"/>
      <c r="IK20367" s="1009"/>
      <c r="IL20367" s="1009"/>
      <c r="IM20367" s="1009"/>
    </row>
    <row r="20368" spans="17:247" x14ac:dyDescent="0.25">
      <c r="Q20368" s="1333"/>
      <c r="R20368" s="1333"/>
      <c r="S20368" s="669"/>
      <c r="T20368" s="669"/>
      <c r="U20368" s="669"/>
      <c r="AG20368" s="873"/>
      <c r="AN20368" s="669"/>
      <c r="IG20368" s="1009"/>
      <c r="IH20368" s="1009"/>
      <c r="II20368" s="1009"/>
      <c r="IJ20368" s="1009"/>
      <c r="IK20368" s="1009"/>
      <c r="IL20368" s="1009"/>
      <c r="IM20368" s="1009"/>
    </row>
    <row r="20369" spans="17:247" x14ac:dyDescent="0.25">
      <c r="Q20369" s="1333"/>
      <c r="R20369" s="1333"/>
      <c r="S20369" s="669"/>
      <c r="T20369" s="669"/>
      <c r="U20369" s="669"/>
      <c r="AG20369" s="873"/>
      <c r="AN20369" s="669"/>
      <c r="IG20369" s="1009"/>
      <c r="IH20369" s="1009"/>
      <c r="II20369" s="1009"/>
      <c r="IJ20369" s="1009"/>
      <c r="IK20369" s="1009"/>
      <c r="IL20369" s="1009"/>
      <c r="IM20369" s="1009"/>
    </row>
    <row r="20370" spans="17:247" x14ac:dyDescent="0.25">
      <c r="Q20370" s="1333"/>
      <c r="R20370" s="1333"/>
      <c r="S20370" s="669"/>
      <c r="T20370" s="669"/>
      <c r="U20370" s="669"/>
      <c r="AG20370" s="873"/>
      <c r="AN20370" s="669"/>
      <c r="IG20370" s="1009"/>
      <c r="IH20370" s="1009"/>
      <c r="II20370" s="1009"/>
      <c r="IJ20370" s="1009"/>
      <c r="IK20370" s="1009"/>
      <c r="IL20370" s="1009"/>
      <c r="IM20370" s="1009"/>
    </row>
    <row r="20371" spans="17:247" x14ac:dyDescent="0.25">
      <c r="Q20371" s="1333"/>
      <c r="R20371" s="1333"/>
      <c r="S20371" s="669"/>
      <c r="T20371" s="669"/>
      <c r="U20371" s="669"/>
      <c r="AG20371" s="873"/>
      <c r="AN20371" s="669"/>
      <c r="IG20371" s="1009"/>
      <c r="IH20371" s="1009"/>
      <c r="II20371" s="1009"/>
      <c r="IJ20371" s="1009"/>
      <c r="IK20371" s="1009"/>
      <c r="IL20371" s="1009"/>
      <c r="IM20371" s="1009"/>
    </row>
    <row r="20372" spans="17:247" x14ac:dyDescent="0.25">
      <c r="Q20372" s="1333"/>
      <c r="R20372" s="1333"/>
      <c r="S20372" s="669"/>
      <c r="T20372" s="669"/>
      <c r="U20372" s="669"/>
      <c r="AG20372" s="873"/>
      <c r="AN20372" s="669"/>
      <c r="IG20372" s="1009"/>
      <c r="IH20372" s="1009"/>
      <c r="II20372" s="1009"/>
      <c r="IJ20372" s="1009"/>
      <c r="IK20372" s="1009"/>
      <c r="IL20372" s="1009"/>
      <c r="IM20372" s="1009"/>
    </row>
    <row r="20373" spans="17:247" x14ac:dyDescent="0.25">
      <c r="Q20373" s="1333"/>
      <c r="R20373" s="1333"/>
      <c r="S20373" s="669"/>
      <c r="T20373" s="669"/>
      <c r="U20373" s="669"/>
      <c r="AG20373" s="873"/>
      <c r="AN20373" s="669"/>
      <c r="IG20373" s="1009"/>
      <c r="IH20373" s="1009"/>
      <c r="II20373" s="1009"/>
      <c r="IJ20373" s="1009"/>
      <c r="IK20373" s="1009"/>
      <c r="IL20373" s="1009"/>
      <c r="IM20373" s="1009"/>
    </row>
    <row r="20374" spans="17:247" x14ac:dyDescent="0.25">
      <c r="Q20374" s="1333"/>
      <c r="R20374" s="1333"/>
      <c r="S20374" s="669"/>
      <c r="T20374" s="669"/>
      <c r="U20374" s="669"/>
      <c r="AG20374" s="873"/>
      <c r="AN20374" s="669"/>
      <c r="IG20374" s="1009"/>
      <c r="IH20374" s="1009"/>
      <c r="II20374" s="1009"/>
      <c r="IJ20374" s="1009"/>
      <c r="IK20374" s="1009"/>
      <c r="IL20374" s="1009"/>
      <c r="IM20374" s="1009"/>
    </row>
    <row r="20375" spans="17:247" x14ac:dyDescent="0.25">
      <c r="Q20375" s="1333"/>
      <c r="R20375" s="1333"/>
      <c r="S20375" s="669"/>
      <c r="T20375" s="669"/>
      <c r="U20375" s="669"/>
      <c r="AG20375" s="873"/>
      <c r="AN20375" s="669"/>
      <c r="IG20375" s="1009"/>
      <c r="IH20375" s="1009"/>
      <c r="II20375" s="1009"/>
      <c r="IJ20375" s="1009"/>
      <c r="IK20375" s="1009"/>
      <c r="IL20375" s="1009"/>
      <c r="IM20375" s="1009"/>
    </row>
    <row r="20376" spans="17:247" x14ac:dyDescent="0.25">
      <c r="Q20376" s="1333"/>
      <c r="R20376" s="1333"/>
      <c r="S20376" s="669"/>
      <c r="T20376" s="669"/>
      <c r="U20376" s="669"/>
      <c r="AG20376" s="873"/>
      <c r="AN20376" s="669"/>
      <c r="IG20376" s="1009"/>
      <c r="IH20376" s="1009"/>
      <c r="II20376" s="1009"/>
      <c r="IJ20376" s="1009"/>
      <c r="IK20376" s="1009"/>
      <c r="IL20376" s="1009"/>
      <c r="IM20376" s="1009"/>
    </row>
    <row r="20377" spans="17:247" x14ac:dyDescent="0.25">
      <c r="Q20377" s="1333"/>
      <c r="R20377" s="1333"/>
      <c r="S20377" s="669"/>
      <c r="T20377" s="669"/>
      <c r="U20377" s="669"/>
      <c r="AG20377" s="873"/>
      <c r="AN20377" s="669"/>
      <c r="IG20377" s="1009"/>
      <c r="IH20377" s="1009"/>
      <c r="II20377" s="1009"/>
      <c r="IJ20377" s="1009"/>
      <c r="IK20377" s="1009"/>
      <c r="IL20377" s="1009"/>
      <c r="IM20377" s="1009"/>
    </row>
    <row r="20378" spans="17:247" x14ac:dyDescent="0.25">
      <c r="Q20378" s="1333"/>
      <c r="R20378" s="1333"/>
      <c r="S20378" s="669"/>
      <c r="T20378" s="669"/>
      <c r="U20378" s="669"/>
      <c r="AG20378" s="873"/>
      <c r="AN20378" s="669"/>
      <c r="IG20378" s="1009"/>
      <c r="IH20378" s="1009"/>
      <c r="II20378" s="1009"/>
      <c r="IJ20378" s="1009"/>
      <c r="IK20378" s="1009"/>
      <c r="IL20378" s="1009"/>
      <c r="IM20378" s="1009"/>
    </row>
    <row r="20379" spans="17:247" x14ac:dyDescent="0.25">
      <c r="Q20379" s="1333"/>
      <c r="R20379" s="1333"/>
      <c r="S20379" s="669"/>
      <c r="T20379" s="669"/>
      <c r="U20379" s="669"/>
      <c r="AG20379" s="873"/>
      <c r="AN20379" s="669"/>
      <c r="IG20379" s="1009"/>
      <c r="IH20379" s="1009"/>
      <c r="II20379" s="1009"/>
      <c r="IJ20379" s="1009"/>
      <c r="IK20379" s="1009"/>
      <c r="IL20379" s="1009"/>
      <c r="IM20379" s="1009"/>
    </row>
    <row r="20380" spans="17:247" x14ac:dyDescent="0.25">
      <c r="Q20380" s="1333"/>
      <c r="R20380" s="1333"/>
      <c r="S20380" s="669"/>
      <c r="T20380" s="669"/>
      <c r="U20380" s="669"/>
      <c r="AG20380" s="873"/>
      <c r="AN20380" s="669"/>
      <c r="IG20380" s="1009"/>
      <c r="IH20380" s="1009"/>
      <c r="II20380" s="1009"/>
      <c r="IJ20380" s="1009"/>
      <c r="IK20380" s="1009"/>
      <c r="IL20380" s="1009"/>
      <c r="IM20380" s="1009"/>
    </row>
    <row r="20381" spans="17:247" x14ac:dyDescent="0.25">
      <c r="Q20381" s="1333"/>
      <c r="R20381" s="1333"/>
      <c r="S20381" s="669"/>
      <c r="T20381" s="669"/>
      <c r="U20381" s="669"/>
      <c r="AG20381" s="873"/>
      <c r="AN20381" s="669"/>
      <c r="IG20381" s="1009"/>
      <c r="IH20381" s="1009"/>
      <c r="II20381" s="1009"/>
      <c r="IJ20381" s="1009"/>
      <c r="IK20381" s="1009"/>
      <c r="IL20381" s="1009"/>
      <c r="IM20381" s="1009"/>
    </row>
    <row r="20382" spans="17:247" x14ac:dyDescent="0.25">
      <c r="Q20382" s="1333"/>
      <c r="R20382" s="1333"/>
      <c r="S20382" s="669"/>
      <c r="T20382" s="669"/>
      <c r="U20382" s="669"/>
      <c r="AG20382" s="873"/>
      <c r="AN20382" s="669"/>
      <c r="IG20382" s="1009"/>
      <c r="IH20382" s="1009"/>
      <c r="II20382" s="1009"/>
      <c r="IJ20382" s="1009"/>
      <c r="IK20382" s="1009"/>
      <c r="IL20382" s="1009"/>
      <c r="IM20382" s="1009"/>
    </row>
    <row r="20383" spans="17:247" x14ac:dyDescent="0.25">
      <c r="Q20383" s="1333"/>
      <c r="R20383" s="1333"/>
      <c r="S20383" s="669"/>
      <c r="T20383" s="669"/>
      <c r="U20383" s="669"/>
      <c r="AG20383" s="873"/>
      <c r="AN20383" s="669"/>
      <c r="IG20383" s="1009"/>
      <c r="IH20383" s="1009"/>
      <c r="II20383" s="1009"/>
      <c r="IJ20383" s="1009"/>
      <c r="IK20383" s="1009"/>
      <c r="IL20383" s="1009"/>
      <c r="IM20383" s="1009"/>
    </row>
    <row r="20384" spans="17:247" x14ac:dyDescent="0.25">
      <c r="Q20384" s="1333"/>
      <c r="R20384" s="1333"/>
      <c r="S20384" s="669"/>
      <c r="T20384" s="669"/>
      <c r="U20384" s="669"/>
      <c r="AG20384" s="873"/>
      <c r="AN20384" s="669"/>
      <c r="IG20384" s="1009"/>
      <c r="IH20384" s="1009"/>
      <c r="II20384" s="1009"/>
      <c r="IJ20384" s="1009"/>
      <c r="IK20384" s="1009"/>
      <c r="IL20384" s="1009"/>
      <c r="IM20384" s="1009"/>
    </row>
    <row r="20385" spans="17:247" x14ac:dyDescent="0.25">
      <c r="Q20385" s="1333"/>
      <c r="R20385" s="1333"/>
      <c r="S20385" s="669"/>
      <c r="T20385" s="669"/>
      <c r="U20385" s="669"/>
      <c r="AG20385" s="873"/>
      <c r="AN20385" s="669"/>
      <c r="IG20385" s="1009"/>
      <c r="IH20385" s="1009"/>
      <c r="II20385" s="1009"/>
      <c r="IJ20385" s="1009"/>
      <c r="IK20385" s="1009"/>
      <c r="IL20385" s="1009"/>
      <c r="IM20385" s="1009"/>
    </row>
    <row r="20386" spans="17:247" x14ac:dyDescent="0.25">
      <c r="Q20386" s="1333"/>
      <c r="R20386" s="1333"/>
      <c r="S20386" s="669"/>
      <c r="T20386" s="669"/>
      <c r="U20386" s="669"/>
      <c r="AG20386" s="873"/>
      <c r="AN20386" s="669"/>
      <c r="IG20386" s="1009"/>
      <c r="IH20386" s="1009"/>
      <c r="II20386" s="1009"/>
      <c r="IJ20386" s="1009"/>
      <c r="IK20386" s="1009"/>
      <c r="IL20386" s="1009"/>
      <c r="IM20386" s="1009"/>
    </row>
    <row r="20387" spans="17:247" x14ac:dyDescent="0.25">
      <c r="Q20387" s="1333"/>
      <c r="R20387" s="1333"/>
      <c r="S20387" s="669"/>
      <c r="T20387" s="669"/>
      <c r="U20387" s="669"/>
      <c r="AG20387" s="873"/>
      <c r="AN20387" s="669"/>
      <c r="IG20387" s="1009"/>
      <c r="IH20387" s="1009"/>
      <c r="II20387" s="1009"/>
      <c r="IJ20387" s="1009"/>
      <c r="IK20387" s="1009"/>
      <c r="IL20387" s="1009"/>
      <c r="IM20387" s="1009"/>
    </row>
    <row r="20388" spans="17:247" x14ac:dyDescent="0.25">
      <c r="Q20388" s="1333"/>
      <c r="R20388" s="1333"/>
      <c r="S20388" s="669"/>
      <c r="T20388" s="669"/>
      <c r="U20388" s="669"/>
      <c r="AG20388" s="873"/>
      <c r="AN20388" s="669"/>
      <c r="IG20388" s="1009"/>
      <c r="IH20388" s="1009"/>
      <c r="II20388" s="1009"/>
      <c r="IJ20388" s="1009"/>
      <c r="IK20388" s="1009"/>
      <c r="IL20388" s="1009"/>
      <c r="IM20388" s="1009"/>
    </row>
    <row r="20389" spans="17:247" x14ac:dyDescent="0.25">
      <c r="Q20389" s="1333"/>
      <c r="R20389" s="1333"/>
      <c r="S20389" s="669"/>
      <c r="T20389" s="669"/>
      <c r="U20389" s="669"/>
      <c r="AG20389" s="873"/>
      <c r="AN20389" s="669"/>
      <c r="IG20389" s="1009"/>
      <c r="IH20389" s="1009"/>
      <c r="II20389" s="1009"/>
      <c r="IJ20389" s="1009"/>
      <c r="IK20389" s="1009"/>
      <c r="IL20389" s="1009"/>
      <c r="IM20389" s="1009"/>
    </row>
    <row r="20390" spans="17:247" x14ac:dyDescent="0.25">
      <c r="Q20390" s="1333"/>
      <c r="R20390" s="1333"/>
      <c r="S20390" s="669"/>
      <c r="T20390" s="669"/>
      <c r="U20390" s="669"/>
      <c r="AG20390" s="873"/>
      <c r="AN20390" s="669"/>
      <c r="IG20390" s="1009"/>
      <c r="IH20390" s="1009"/>
      <c r="II20390" s="1009"/>
      <c r="IJ20390" s="1009"/>
      <c r="IK20390" s="1009"/>
      <c r="IL20390" s="1009"/>
      <c r="IM20390" s="1009"/>
    </row>
    <row r="20391" spans="17:247" x14ac:dyDescent="0.25">
      <c r="Q20391" s="1333"/>
      <c r="R20391" s="1333"/>
      <c r="S20391" s="669"/>
      <c r="T20391" s="669"/>
      <c r="U20391" s="669"/>
      <c r="AG20391" s="873"/>
      <c r="AN20391" s="669"/>
      <c r="IG20391" s="1009"/>
      <c r="IH20391" s="1009"/>
      <c r="II20391" s="1009"/>
      <c r="IJ20391" s="1009"/>
      <c r="IK20391" s="1009"/>
      <c r="IL20391" s="1009"/>
      <c r="IM20391" s="1009"/>
    </row>
    <row r="20392" spans="17:247" x14ac:dyDescent="0.25">
      <c r="Q20392" s="1333"/>
      <c r="R20392" s="1333"/>
      <c r="S20392" s="669"/>
      <c r="T20392" s="669"/>
      <c r="U20392" s="669"/>
      <c r="AG20392" s="873"/>
      <c r="AN20392" s="669"/>
      <c r="IG20392" s="1009"/>
      <c r="IH20392" s="1009"/>
      <c r="II20392" s="1009"/>
      <c r="IJ20392" s="1009"/>
      <c r="IK20392" s="1009"/>
      <c r="IL20392" s="1009"/>
      <c r="IM20392" s="1009"/>
    </row>
    <row r="20393" spans="17:247" x14ac:dyDescent="0.25">
      <c r="Q20393" s="1333"/>
      <c r="R20393" s="1333"/>
      <c r="S20393" s="669"/>
      <c r="T20393" s="669"/>
      <c r="U20393" s="669"/>
      <c r="AG20393" s="873"/>
      <c r="AN20393" s="669"/>
      <c r="IG20393" s="1009"/>
      <c r="IH20393" s="1009"/>
      <c r="II20393" s="1009"/>
      <c r="IJ20393" s="1009"/>
      <c r="IK20393" s="1009"/>
      <c r="IL20393" s="1009"/>
      <c r="IM20393" s="1009"/>
    </row>
    <row r="20394" spans="17:247" x14ac:dyDescent="0.25">
      <c r="Q20394" s="1333"/>
      <c r="R20394" s="1333"/>
      <c r="S20394" s="669"/>
      <c r="T20394" s="669"/>
      <c r="U20394" s="669"/>
      <c r="AG20394" s="873"/>
      <c r="AN20394" s="669"/>
      <c r="IG20394" s="1009"/>
      <c r="IH20394" s="1009"/>
      <c r="II20394" s="1009"/>
      <c r="IJ20394" s="1009"/>
      <c r="IK20394" s="1009"/>
      <c r="IL20394" s="1009"/>
      <c r="IM20394" s="1009"/>
    </row>
    <row r="20395" spans="17:247" x14ac:dyDescent="0.25">
      <c r="Q20395" s="1333"/>
      <c r="R20395" s="1333"/>
      <c r="S20395" s="669"/>
      <c r="T20395" s="669"/>
      <c r="U20395" s="669"/>
      <c r="AG20395" s="873"/>
      <c r="AN20395" s="669"/>
      <c r="IG20395" s="1009"/>
      <c r="IH20395" s="1009"/>
      <c r="II20395" s="1009"/>
      <c r="IJ20395" s="1009"/>
      <c r="IK20395" s="1009"/>
      <c r="IL20395" s="1009"/>
      <c r="IM20395" s="1009"/>
    </row>
    <row r="20396" spans="17:247" x14ac:dyDescent="0.25">
      <c r="Q20396" s="1333"/>
      <c r="R20396" s="1333"/>
      <c r="S20396" s="669"/>
      <c r="T20396" s="669"/>
      <c r="U20396" s="669"/>
      <c r="AG20396" s="873"/>
      <c r="AN20396" s="669"/>
      <c r="IG20396" s="1009"/>
      <c r="IH20396" s="1009"/>
      <c r="II20396" s="1009"/>
      <c r="IJ20396" s="1009"/>
      <c r="IK20396" s="1009"/>
      <c r="IL20396" s="1009"/>
      <c r="IM20396" s="1009"/>
    </row>
    <row r="20397" spans="17:247" x14ac:dyDescent="0.25">
      <c r="Q20397" s="1333"/>
      <c r="R20397" s="1333"/>
      <c r="S20397" s="669"/>
      <c r="T20397" s="669"/>
      <c r="U20397" s="669"/>
      <c r="AG20397" s="873"/>
      <c r="AN20397" s="669"/>
      <c r="IG20397" s="1009"/>
      <c r="IH20397" s="1009"/>
      <c r="II20397" s="1009"/>
      <c r="IJ20397" s="1009"/>
      <c r="IK20397" s="1009"/>
      <c r="IL20397" s="1009"/>
      <c r="IM20397" s="1009"/>
    </row>
    <row r="20398" spans="17:247" x14ac:dyDescent="0.25">
      <c r="Q20398" s="1333"/>
      <c r="R20398" s="1333"/>
      <c r="S20398" s="669"/>
      <c r="T20398" s="669"/>
      <c r="U20398" s="669"/>
      <c r="AG20398" s="873"/>
      <c r="AN20398" s="669"/>
      <c r="IG20398" s="1009"/>
      <c r="IH20398" s="1009"/>
      <c r="II20398" s="1009"/>
      <c r="IJ20398" s="1009"/>
      <c r="IK20398" s="1009"/>
      <c r="IL20398" s="1009"/>
      <c r="IM20398" s="1009"/>
    </row>
    <row r="20399" spans="17:247" x14ac:dyDescent="0.25">
      <c r="Q20399" s="1333"/>
      <c r="R20399" s="1333"/>
      <c r="S20399" s="669"/>
      <c r="T20399" s="669"/>
      <c r="U20399" s="669"/>
      <c r="AG20399" s="873"/>
      <c r="AN20399" s="669"/>
      <c r="IG20399" s="1009"/>
      <c r="IH20399" s="1009"/>
      <c r="II20399" s="1009"/>
      <c r="IJ20399" s="1009"/>
      <c r="IK20399" s="1009"/>
      <c r="IL20399" s="1009"/>
      <c r="IM20399" s="1009"/>
    </row>
    <row r="20400" spans="17:247" x14ac:dyDescent="0.25">
      <c r="Q20400" s="1333"/>
      <c r="R20400" s="1333"/>
      <c r="S20400" s="669"/>
      <c r="T20400" s="669"/>
      <c r="U20400" s="669"/>
      <c r="AG20400" s="873"/>
      <c r="AN20400" s="669"/>
      <c r="IG20400" s="1009"/>
      <c r="IH20400" s="1009"/>
      <c r="II20400" s="1009"/>
      <c r="IJ20400" s="1009"/>
      <c r="IK20400" s="1009"/>
      <c r="IL20400" s="1009"/>
      <c r="IM20400" s="1009"/>
    </row>
    <row r="20401" spans="17:247" x14ac:dyDescent="0.25">
      <c r="Q20401" s="1333"/>
      <c r="R20401" s="1333"/>
      <c r="S20401" s="669"/>
      <c r="T20401" s="669"/>
      <c r="U20401" s="669"/>
      <c r="AG20401" s="873"/>
      <c r="AN20401" s="669"/>
      <c r="IG20401" s="1009"/>
      <c r="IH20401" s="1009"/>
      <c r="II20401" s="1009"/>
      <c r="IJ20401" s="1009"/>
      <c r="IK20401" s="1009"/>
      <c r="IL20401" s="1009"/>
      <c r="IM20401" s="1009"/>
    </row>
    <row r="20402" spans="17:247" x14ac:dyDescent="0.25">
      <c r="Q20402" s="1333"/>
      <c r="R20402" s="1333"/>
      <c r="S20402" s="669"/>
      <c r="T20402" s="669"/>
      <c r="U20402" s="669"/>
      <c r="AG20402" s="873"/>
      <c r="AN20402" s="669"/>
      <c r="IG20402" s="1009"/>
      <c r="IH20402" s="1009"/>
      <c r="II20402" s="1009"/>
      <c r="IJ20402" s="1009"/>
      <c r="IK20402" s="1009"/>
      <c r="IL20402" s="1009"/>
      <c r="IM20402" s="1009"/>
    </row>
    <row r="20403" spans="17:247" x14ac:dyDescent="0.25">
      <c r="Q20403" s="1333"/>
      <c r="R20403" s="1333"/>
      <c r="S20403" s="669"/>
      <c r="T20403" s="669"/>
      <c r="U20403" s="669"/>
      <c r="AG20403" s="873"/>
      <c r="AN20403" s="669"/>
      <c r="IG20403" s="1009"/>
      <c r="IH20403" s="1009"/>
      <c r="II20403" s="1009"/>
      <c r="IJ20403" s="1009"/>
      <c r="IK20403" s="1009"/>
      <c r="IL20403" s="1009"/>
      <c r="IM20403" s="1009"/>
    </row>
    <row r="20404" spans="17:247" x14ac:dyDescent="0.25">
      <c r="Q20404" s="1333"/>
      <c r="R20404" s="1333"/>
      <c r="S20404" s="669"/>
      <c r="T20404" s="669"/>
      <c r="U20404" s="669"/>
      <c r="AG20404" s="873"/>
      <c r="AN20404" s="669"/>
      <c r="IG20404" s="1009"/>
      <c r="IH20404" s="1009"/>
      <c r="II20404" s="1009"/>
      <c r="IJ20404" s="1009"/>
      <c r="IK20404" s="1009"/>
      <c r="IL20404" s="1009"/>
      <c r="IM20404" s="1009"/>
    </row>
    <row r="20405" spans="17:247" x14ac:dyDescent="0.25">
      <c r="Q20405" s="1333"/>
      <c r="R20405" s="1333"/>
      <c r="S20405" s="669"/>
      <c r="T20405" s="669"/>
      <c r="U20405" s="669"/>
      <c r="AG20405" s="873"/>
      <c r="AN20405" s="669"/>
      <c r="IG20405" s="1009"/>
      <c r="IH20405" s="1009"/>
      <c r="II20405" s="1009"/>
      <c r="IJ20405" s="1009"/>
      <c r="IK20405" s="1009"/>
      <c r="IL20405" s="1009"/>
      <c r="IM20405" s="1009"/>
    </row>
    <row r="20406" spans="17:247" x14ac:dyDescent="0.25">
      <c r="Q20406" s="1333"/>
      <c r="R20406" s="1333"/>
      <c r="S20406" s="669"/>
      <c r="T20406" s="669"/>
      <c r="U20406" s="669"/>
      <c r="AG20406" s="873"/>
      <c r="AN20406" s="669"/>
      <c r="IG20406" s="1009"/>
      <c r="IH20406" s="1009"/>
      <c r="II20406" s="1009"/>
      <c r="IJ20406" s="1009"/>
      <c r="IK20406" s="1009"/>
      <c r="IL20406" s="1009"/>
      <c r="IM20406" s="1009"/>
    </row>
    <row r="20407" spans="17:247" x14ac:dyDescent="0.25">
      <c r="Q20407" s="1333"/>
      <c r="R20407" s="1333"/>
      <c r="S20407" s="669"/>
      <c r="T20407" s="669"/>
      <c r="U20407" s="669"/>
      <c r="AG20407" s="873"/>
      <c r="AN20407" s="669"/>
      <c r="IG20407" s="1009"/>
      <c r="IH20407" s="1009"/>
      <c r="II20407" s="1009"/>
      <c r="IJ20407" s="1009"/>
      <c r="IK20407" s="1009"/>
      <c r="IL20407" s="1009"/>
      <c r="IM20407" s="1009"/>
    </row>
    <row r="20408" spans="17:247" x14ac:dyDescent="0.25">
      <c r="Q20408" s="1333"/>
      <c r="R20408" s="1333"/>
      <c r="S20408" s="669"/>
      <c r="T20408" s="669"/>
      <c r="U20408" s="669"/>
      <c r="AG20408" s="873"/>
      <c r="AN20408" s="669"/>
      <c r="IG20408" s="1009"/>
      <c r="IH20408" s="1009"/>
      <c r="II20408" s="1009"/>
      <c r="IJ20408" s="1009"/>
      <c r="IK20408" s="1009"/>
      <c r="IL20408" s="1009"/>
      <c r="IM20408" s="1009"/>
    </row>
    <row r="20409" spans="17:247" x14ac:dyDescent="0.25">
      <c r="Q20409" s="1333"/>
      <c r="R20409" s="1333"/>
      <c r="S20409" s="669"/>
      <c r="T20409" s="669"/>
      <c r="U20409" s="669"/>
      <c r="AG20409" s="873"/>
      <c r="AN20409" s="669"/>
      <c r="IG20409" s="1009"/>
      <c r="IH20409" s="1009"/>
      <c r="II20409" s="1009"/>
      <c r="IJ20409" s="1009"/>
      <c r="IK20409" s="1009"/>
      <c r="IL20409" s="1009"/>
      <c r="IM20409" s="1009"/>
    </row>
    <row r="20410" spans="17:247" x14ac:dyDescent="0.25">
      <c r="Q20410" s="1333"/>
      <c r="R20410" s="1333"/>
      <c r="S20410" s="669"/>
      <c r="T20410" s="669"/>
      <c r="U20410" s="669"/>
      <c r="AG20410" s="873"/>
      <c r="AN20410" s="669"/>
      <c r="IG20410" s="1009"/>
      <c r="IH20410" s="1009"/>
      <c r="II20410" s="1009"/>
      <c r="IJ20410" s="1009"/>
      <c r="IK20410" s="1009"/>
      <c r="IL20410" s="1009"/>
      <c r="IM20410" s="1009"/>
    </row>
    <row r="20411" spans="17:247" x14ac:dyDescent="0.25">
      <c r="Q20411" s="1333"/>
      <c r="R20411" s="1333"/>
      <c r="S20411" s="669"/>
      <c r="T20411" s="669"/>
      <c r="U20411" s="669"/>
      <c r="AG20411" s="873"/>
      <c r="AN20411" s="669"/>
      <c r="IG20411" s="1009"/>
      <c r="IH20411" s="1009"/>
      <c r="II20411" s="1009"/>
      <c r="IJ20411" s="1009"/>
      <c r="IK20411" s="1009"/>
      <c r="IL20411" s="1009"/>
      <c r="IM20411" s="1009"/>
    </row>
    <row r="20412" spans="17:247" x14ac:dyDescent="0.25">
      <c r="Q20412" s="1333"/>
      <c r="R20412" s="1333"/>
      <c r="S20412" s="669"/>
      <c r="T20412" s="669"/>
      <c r="U20412" s="669"/>
      <c r="AG20412" s="873"/>
      <c r="AN20412" s="669"/>
      <c r="IG20412" s="1009"/>
      <c r="IH20412" s="1009"/>
      <c r="II20412" s="1009"/>
      <c r="IJ20412" s="1009"/>
      <c r="IK20412" s="1009"/>
      <c r="IL20412" s="1009"/>
      <c r="IM20412" s="1009"/>
    </row>
    <row r="20413" spans="17:247" x14ac:dyDescent="0.25">
      <c r="Q20413" s="1333"/>
      <c r="R20413" s="1333"/>
      <c r="S20413" s="669"/>
      <c r="T20413" s="669"/>
      <c r="U20413" s="669"/>
      <c r="AG20413" s="873"/>
      <c r="AN20413" s="669"/>
      <c r="IG20413" s="1009"/>
      <c r="IH20413" s="1009"/>
      <c r="II20413" s="1009"/>
      <c r="IJ20413" s="1009"/>
      <c r="IK20413" s="1009"/>
      <c r="IL20413" s="1009"/>
      <c r="IM20413" s="1009"/>
    </row>
    <row r="20414" spans="17:247" x14ac:dyDescent="0.25">
      <c r="Q20414" s="1333"/>
      <c r="R20414" s="1333"/>
      <c r="S20414" s="669"/>
      <c r="T20414" s="669"/>
      <c r="U20414" s="669"/>
      <c r="AG20414" s="873"/>
      <c r="AN20414" s="669"/>
      <c r="IG20414" s="1009"/>
      <c r="IH20414" s="1009"/>
      <c r="II20414" s="1009"/>
      <c r="IJ20414" s="1009"/>
      <c r="IK20414" s="1009"/>
      <c r="IL20414" s="1009"/>
      <c r="IM20414" s="1009"/>
    </row>
    <row r="20415" spans="17:247" x14ac:dyDescent="0.25">
      <c r="Q20415" s="1333"/>
      <c r="R20415" s="1333"/>
      <c r="S20415" s="669"/>
      <c r="T20415" s="669"/>
      <c r="U20415" s="669"/>
      <c r="AG20415" s="873"/>
      <c r="AN20415" s="669"/>
      <c r="IG20415" s="1009"/>
      <c r="IH20415" s="1009"/>
      <c r="II20415" s="1009"/>
      <c r="IJ20415" s="1009"/>
      <c r="IK20415" s="1009"/>
      <c r="IL20415" s="1009"/>
      <c r="IM20415" s="1009"/>
    </row>
    <row r="20416" spans="17:247" x14ac:dyDescent="0.25">
      <c r="Q20416" s="1333"/>
      <c r="R20416" s="1333"/>
      <c r="S20416" s="669"/>
      <c r="T20416" s="669"/>
      <c r="U20416" s="669"/>
      <c r="AG20416" s="873"/>
      <c r="AN20416" s="669"/>
      <c r="IG20416" s="1009"/>
      <c r="IH20416" s="1009"/>
      <c r="II20416" s="1009"/>
      <c r="IJ20416" s="1009"/>
      <c r="IK20416" s="1009"/>
      <c r="IL20416" s="1009"/>
      <c r="IM20416" s="1009"/>
    </row>
    <row r="20417" spans="17:247" x14ac:dyDescent="0.25">
      <c r="Q20417" s="1333"/>
      <c r="R20417" s="1333"/>
      <c r="S20417" s="669"/>
      <c r="T20417" s="669"/>
      <c r="U20417" s="669"/>
      <c r="AG20417" s="873"/>
      <c r="AN20417" s="669"/>
      <c r="IG20417" s="1009"/>
      <c r="IH20417" s="1009"/>
      <c r="II20417" s="1009"/>
      <c r="IJ20417" s="1009"/>
      <c r="IK20417" s="1009"/>
      <c r="IL20417" s="1009"/>
      <c r="IM20417" s="1009"/>
    </row>
    <row r="20418" spans="17:247" x14ac:dyDescent="0.25">
      <c r="Q20418" s="1333"/>
      <c r="R20418" s="1333"/>
      <c r="S20418" s="669"/>
      <c r="T20418" s="669"/>
      <c r="U20418" s="669"/>
      <c r="AG20418" s="873"/>
      <c r="AN20418" s="669"/>
      <c r="IG20418" s="1009"/>
      <c r="IH20418" s="1009"/>
      <c r="II20418" s="1009"/>
      <c r="IJ20418" s="1009"/>
      <c r="IK20418" s="1009"/>
      <c r="IL20418" s="1009"/>
      <c r="IM20418" s="1009"/>
    </row>
    <row r="20419" spans="17:247" x14ac:dyDescent="0.25">
      <c r="Q20419" s="1333"/>
      <c r="R20419" s="1333"/>
      <c r="S20419" s="669"/>
      <c r="T20419" s="669"/>
      <c r="U20419" s="669"/>
      <c r="AG20419" s="873"/>
      <c r="AN20419" s="669"/>
      <c r="IG20419" s="1009"/>
      <c r="IH20419" s="1009"/>
      <c r="II20419" s="1009"/>
      <c r="IJ20419" s="1009"/>
      <c r="IK20419" s="1009"/>
      <c r="IL20419" s="1009"/>
      <c r="IM20419" s="1009"/>
    </row>
    <row r="20420" spans="17:247" x14ac:dyDescent="0.25">
      <c r="Q20420" s="1333"/>
      <c r="R20420" s="1333"/>
      <c r="S20420" s="669"/>
      <c r="T20420" s="669"/>
      <c r="U20420" s="669"/>
      <c r="AG20420" s="873"/>
      <c r="AN20420" s="669"/>
      <c r="IG20420" s="1009"/>
      <c r="IH20420" s="1009"/>
      <c r="II20420" s="1009"/>
      <c r="IJ20420" s="1009"/>
      <c r="IK20420" s="1009"/>
      <c r="IL20420" s="1009"/>
      <c r="IM20420" s="1009"/>
    </row>
    <row r="20421" spans="17:247" x14ac:dyDescent="0.25">
      <c r="Q20421" s="1333"/>
      <c r="R20421" s="1333"/>
      <c r="S20421" s="669"/>
      <c r="T20421" s="669"/>
      <c r="U20421" s="669"/>
      <c r="AG20421" s="873"/>
      <c r="AN20421" s="669"/>
      <c r="IG20421" s="1009"/>
      <c r="IH20421" s="1009"/>
      <c r="II20421" s="1009"/>
      <c r="IJ20421" s="1009"/>
      <c r="IK20421" s="1009"/>
      <c r="IL20421" s="1009"/>
      <c r="IM20421" s="1009"/>
    </row>
    <row r="20422" spans="17:247" x14ac:dyDescent="0.25">
      <c r="Q20422" s="1333"/>
      <c r="R20422" s="1333"/>
      <c r="S20422" s="669"/>
      <c r="T20422" s="669"/>
      <c r="U20422" s="669"/>
      <c r="AG20422" s="873"/>
      <c r="AN20422" s="669"/>
      <c r="IG20422" s="1009"/>
      <c r="IH20422" s="1009"/>
      <c r="II20422" s="1009"/>
      <c r="IJ20422" s="1009"/>
      <c r="IK20422" s="1009"/>
      <c r="IL20422" s="1009"/>
      <c r="IM20422" s="1009"/>
    </row>
    <row r="20423" spans="17:247" x14ac:dyDescent="0.25">
      <c r="Q20423" s="1333"/>
      <c r="R20423" s="1333"/>
      <c r="S20423" s="669"/>
      <c r="T20423" s="669"/>
      <c r="U20423" s="669"/>
      <c r="AG20423" s="873"/>
      <c r="AN20423" s="669"/>
      <c r="IG20423" s="1009"/>
      <c r="IH20423" s="1009"/>
      <c r="II20423" s="1009"/>
      <c r="IJ20423" s="1009"/>
      <c r="IK20423" s="1009"/>
      <c r="IL20423" s="1009"/>
      <c r="IM20423" s="1009"/>
    </row>
    <row r="20424" spans="17:247" x14ac:dyDescent="0.25">
      <c r="Q20424" s="1333"/>
      <c r="R20424" s="1333"/>
      <c r="S20424" s="669"/>
      <c r="T20424" s="669"/>
      <c r="U20424" s="669"/>
      <c r="AG20424" s="873"/>
      <c r="AN20424" s="669"/>
      <c r="IG20424" s="1009"/>
      <c r="IH20424" s="1009"/>
      <c r="II20424" s="1009"/>
      <c r="IJ20424" s="1009"/>
      <c r="IK20424" s="1009"/>
      <c r="IL20424" s="1009"/>
      <c r="IM20424" s="1009"/>
    </row>
    <row r="20425" spans="17:247" x14ac:dyDescent="0.25">
      <c r="Q20425" s="1333"/>
      <c r="R20425" s="1333"/>
      <c r="S20425" s="669"/>
      <c r="T20425" s="669"/>
      <c r="U20425" s="669"/>
      <c r="AG20425" s="873"/>
      <c r="AN20425" s="669"/>
      <c r="IG20425" s="1009"/>
      <c r="IH20425" s="1009"/>
      <c r="II20425" s="1009"/>
      <c r="IJ20425" s="1009"/>
      <c r="IK20425" s="1009"/>
      <c r="IL20425" s="1009"/>
      <c r="IM20425" s="1009"/>
    </row>
    <row r="20426" spans="17:247" x14ac:dyDescent="0.25">
      <c r="Q20426" s="1333"/>
      <c r="R20426" s="1333"/>
      <c r="S20426" s="669"/>
      <c r="T20426" s="669"/>
      <c r="U20426" s="669"/>
      <c r="AG20426" s="873"/>
      <c r="AN20426" s="669"/>
      <c r="IG20426" s="1009"/>
      <c r="IH20426" s="1009"/>
      <c r="II20426" s="1009"/>
      <c r="IJ20426" s="1009"/>
      <c r="IK20426" s="1009"/>
      <c r="IL20426" s="1009"/>
      <c r="IM20426" s="1009"/>
    </row>
    <row r="20427" spans="17:247" x14ac:dyDescent="0.25">
      <c r="Q20427" s="1333"/>
      <c r="R20427" s="1333"/>
      <c r="S20427" s="669"/>
      <c r="T20427" s="669"/>
      <c r="U20427" s="669"/>
      <c r="AG20427" s="873"/>
      <c r="AN20427" s="669"/>
      <c r="IG20427" s="1009"/>
      <c r="IH20427" s="1009"/>
      <c r="II20427" s="1009"/>
      <c r="IJ20427" s="1009"/>
      <c r="IK20427" s="1009"/>
      <c r="IL20427" s="1009"/>
      <c r="IM20427" s="1009"/>
    </row>
    <row r="20428" spans="17:247" x14ac:dyDescent="0.25">
      <c r="Q20428" s="1333"/>
      <c r="R20428" s="1333"/>
      <c r="S20428" s="669"/>
      <c r="T20428" s="669"/>
      <c r="U20428" s="669"/>
      <c r="AG20428" s="873"/>
      <c r="AN20428" s="669"/>
      <c r="IG20428" s="1009"/>
      <c r="IH20428" s="1009"/>
      <c r="II20428" s="1009"/>
      <c r="IJ20428" s="1009"/>
      <c r="IK20428" s="1009"/>
      <c r="IL20428" s="1009"/>
      <c r="IM20428" s="1009"/>
    </row>
    <row r="20429" spans="17:247" x14ac:dyDescent="0.25">
      <c r="Q20429" s="1333"/>
      <c r="R20429" s="1333"/>
      <c r="S20429" s="669"/>
      <c r="T20429" s="669"/>
      <c r="U20429" s="669"/>
      <c r="AG20429" s="873"/>
      <c r="AN20429" s="669"/>
      <c r="IG20429" s="1009"/>
      <c r="IH20429" s="1009"/>
      <c r="II20429" s="1009"/>
      <c r="IJ20429" s="1009"/>
      <c r="IK20429" s="1009"/>
      <c r="IL20429" s="1009"/>
      <c r="IM20429" s="1009"/>
    </row>
    <row r="20430" spans="17:247" x14ac:dyDescent="0.25">
      <c r="Q20430" s="1333"/>
      <c r="R20430" s="1333"/>
      <c r="S20430" s="669"/>
      <c r="T20430" s="669"/>
      <c r="U20430" s="669"/>
      <c r="AG20430" s="873"/>
      <c r="AN20430" s="669"/>
      <c r="IG20430" s="1009"/>
      <c r="IH20430" s="1009"/>
      <c r="II20430" s="1009"/>
      <c r="IJ20430" s="1009"/>
      <c r="IK20430" s="1009"/>
      <c r="IL20430" s="1009"/>
      <c r="IM20430" s="1009"/>
    </row>
    <row r="20431" spans="17:247" x14ac:dyDescent="0.25">
      <c r="Q20431" s="1333"/>
      <c r="R20431" s="1333"/>
      <c r="S20431" s="669"/>
      <c r="T20431" s="669"/>
      <c r="U20431" s="669"/>
      <c r="AG20431" s="873"/>
      <c r="AN20431" s="669"/>
      <c r="IG20431" s="1009"/>
      <c r="IH20431" s="1009"/>
      <c r="II20431" s="1009"/>
      <c r="IJ20431" s="1009"/>
      <c r="IK20431" s="1009"/>
      <c r="IL20431" s="1009"/>
      <c r="IM20431" s="1009"/>
    </row>
    <row r="20432" spans="17:247" x14ac:dyDescent="0.25">
      <c r="Q20432" s="1333"/>
      <c r="R20432" s="1333"/>
      <c r="S20432" s="669"/>
      <c r="T20432" s="669"/>
      <c r="U20432" s="669"/>
      <c r="AG20432" s="873"/>
      <c r="AN20432" s="669"/>
      <c r="IG20432" s="1009"/>
      <c r="IH20432" s="1009"/>
      <c r="II20432" s="1009"/>
      <c r="IJ20432" s="1009"/>
      <c r="IK20432" s="1009"/>
      <c r="IL20432" s="1009"/>
      <c r="IM20432" s="1009"/>
    </row>
    <row r="20433" spans="17:247" x14ac:dyDescent="0.25">
      <c r="Q20433" s="1333"/>
      <c r="R20433" s="1333"/>
      <c r="S20433" s="669"/>
      <c r="T20433" s="669"/>
      <c r="U20433" s="669"/>
      <c r="AG20433" s="873"/>
      <c r="AN20433" s="669"/>
      <c r="IG20433" s="1009"/>
      <c r="IH20433" s="1009"/>
      <c r="II20433" s="1009"/>
      <c r="IJ20433" s="1009"/>
      <c r="IK20433" s="1009"/>
      <c r="IL20433" s="1009"/>
      <c r="IM20433" s="1009"/>
    </row>
    <row r="20434" spans="17:247" x14ac:dyDescent="0.25">
      <c r="Q20434" s="1333"/>
      <c r="R20434" s="1333"/>
      <c r="S20434" s="669"/>
      <c r="T20434" s="669"/>
      <c r="U20434" s="669"/>
      <c r="AG20434" s="873"/>
      <c r="AN20434" s="669"/>
      <c r="IG20434" s="1009"/>
      <c r="IH20434" s="1009"/>
      <c r="II20434" s="1009"/>
      <c r="IJ20434" s="1009"/>
      <c r="IK20434" s="1009"/>
      <c r="IL20434" s="1009"/>
      <c r="IM20434" s="1009"/>
    </row>
    <row r="20435" spans="17:247" x14ac:dyDescent="0.25">
      <c r="Q20435" s="1333"/>
      <c r="R20435" s="1333"/>
      <c r="S20435" s="669"/>
      <c r="T20435" s="669"/>
      <c r="U20435" s="669"/>
      <c r="AG20435" s="873"/>
      <c r="AN20435" s="669"/>
      <c r="IG20435" s="1009"/>
      <c r="IH20435" s="1009"/>
      <c r="II20435" s="1009"/>
      <c r="IJ20435" s="1009"/>
      <c r="IK20435" s="1009"/>
      <c r="IL20435" s="1009"/>
      <c r="IM20435" s="1009"/>
    </row>
    <row r="20436" spans="17:247" x14ac:dyDescent="0.25">
      <c r="Q20436" s="1333"/>
      <c r="R20436" s="1333"/>
      <c r="S20436" s="669"/>
      <c r="T20436" s="669"/>
      <c r="U20436" s="669"/>
      <c r="AG20436" s="873"/>
      <c r="AN20436" s="669"/>
      <c r="IG20436" s="1009"/>
      <c r="IH20436" s="1009"/>
      <c r="II20436" s="1009"/>
      <c r="IJ20436" s="1009"/>
      <c r="IK20436" s="1009"/>
      <c r="IL20436" s="1009"/>
      <c r="IM20436" s="1009"/>
    </row>
    <row r="20437" spans="17:247" x14ac:dyDescent="0.25">
      <c r="Q20437" s="1333"/>
      <c r="R20437" s="1333"/>
      <c r="S20437" s="669"/>
      <c r="T20437" s="669"/>
      <c r="U20437" s="669"/>
      <c r="AG20437" s="873"/>
      <c r="AN20437" s="669"/>
      <c r="IG20437" s="1009"/>
      <c r="IH20437" s="1009"/>
      <c r="II20437" s="1009"/>
      <c r="IJ20437" s="1009"/>
      <c r="IK20437" s="1009"/>
      <c r="IL20437" s="1009"/>
      <c r="IM20437" s="1009"/>
    </row>
    <row r="20438" spans="17:247" x14ac:dyDescent="0.25">
      <c r="Q20438" s="1333"/>
      <c r="R20438" s="1333"/>
      <c r="S20438" s="669"/>
      <c r="T20438" s="669"/>
      <c r="U20438" s="669"/>
      <c r="AG20438" s="873"/>
      <c r="AN20438" s="669"/>
      <c r="IG20438" s="1009"/>
      <c r="IH20438" s="1009"/>
      <c r="II20438" s="1009"/>
      <c r="IJ20438" s="1009"/>
      <c r="IK20438" s="1009"/>
      <c r="IL20438" s="1009"/>
      <c r="IM20438" s="1009"/>
    </row>
    <row r="20439" spans="17:247" x14ac:dyDescent="0.25">
      <c r="Q20439" s="1333"/>
      <c r="R20439" s="1333"/>
      <c r="S20439" s="669"/>
      <c r="T20439" s="669"/>
      <c r="U20439" s="669"/>
      <c r="AG20439" s="873"/>
      <c r="AN20439" s="669"/>
      <c r="IG20439" s="1009"/>
      <c r="IH20439" s="1009"/>
      <c r="II20439" s="1009"/>
      <c r="IJ20439" s="1009"/>
      <c r="IK20439" s="1009"/>
      <c r="IL20439" s="1009"/>
      <c r="IM20439" s="1009"/>
    </row>
    <row r="20440" spans="17:247" x14ac:dyDescent="0.25">
      <c r="Q20440" s="1333"/>
      <c r="R20440" s="1333"/>
      <c r="S20440" s="669"/>
      <c r="T20440" s="669"/>
      <c r="U20440" s="669"/>
      <c r="AG20440" s="873"/>
      <c r="AN20440" s="669"/>
      <c r="IG20440" s="1009"/>
      <c r="IH20440" s="1009"/>
      <c r="II20440" s="1009"/>
      <c r="IJ20440" s="1009"/>
      <c r="IK20440" s="1009"/>
      <c r="IL20440" s="1009"/>
      <c r="IM20440" s="1009"/>
    </row>
    <row r="20441" spans="17:247" x14ac:dyDescent="0.25">
      <c r="Q20441" s="1333"/>
      <c r="R20441" s="1333"/>
      <c r="S20441" s="669"/>
      <c r="T20441" s="669"/>
      <c r="U20441" s="669"/>
      <c r="AG20441" s="873"/>
      <c r="AN20441" s="669"/>
      <c r="IG20441" s="1009"/>
      <c r="IH20441" s="1009"/>
      <c r="II20441" s="1009"/>
      <c r="IJ20441" s="1009"/>
      <c r="IK20441" s="1009"/>
      <c r="IL20441" s="1009"/>
      <c r="IM20441" s="1009"/>
    </row>
    <row r="20442" spans="17:247" x14ac:dyDescent="0.25">
      <c r="Q20442" s="1333"/>
      <c r="R20442" s="1333"/>
      <c r="S20442" s="669"/>
      <c r="T20442" s="669"/>
      <c r="U20442" s="669"/>
      <c r="AG20442" s="873"/>
      <c r="AN20442" s="669"/>
      <c r="IG20442" s="1009"/>
      <c r="IH20442" s="1009"/>
      <c r="II20442" s="1009"/>
      <c r="IJ20442" s="1009"/>
      <c r="IK20442" s="1009"/>
      <c r="IL20442" s="1009"/>
      <c r="IM20442" s="1009"/>
    </row>
    <row r="20443" spans="17:247" x14ac:dyDescent="0.25">
      <c r="Q20443" s="1333"/>
      <c r="R20443" s="1333"/>
      <c r="S20443" s="669"/>
      <c r="T20443" s="669"/>
      <c r="U20443" s="669"/>
      <c r="AG20443" s="873"/>
      <c r="AN20443" s="669"/>
      <c r="IG20443" s="1009"/>
      <c r="IH20443" s="1009"/>
      <c r="II20443" s="1009"/>
      <c r="IJ20443" s="1009"/>
      <c r="IK20443" s="1009"/>
      <c r="IL20443" s="1009"/>
      <c r="IM20443" s="1009"/>
    </row>
    <row r="20444" spans="17:247" x14ac:dyDescent="0.25">
      <c r="Q20444" s="1333"/>
      <c r="R20444" s="1333"/>
      <c r="S20444" s="669"/>
      <c r="T20444" s="669"/>
      <c r="U20444" s="669"/>
      <c r="AG20444" s="873"/>
      <c r="AN20444" s="669"/>
      <c r="IG20444" s="1009"/>
      <c r="IH20444" s="1009"/>
      <c r="II20444" s="1009"/>
      <c r="IJ20444" s="1009"/>
      <c r="IK20444" s="1009"/>
      <c r="IL20444" s="1009"/>
      <c r="IM20444" s="1009"/>
    </row>
    <row r="20445" spans="17:247" x14ac:dyDescent="0.25">
      <c r="Q20445" s="1333"/>
      <c r="R20445" s="1333"/>
      <c r="S20445" s="669"/>
      <c r="T20445" s="669"/>
      <c r="U20445" s="669"/>
      <c r="AG20445" s="873"/>
      <c r="AN20445" s="669"/>
      <c r="IG20445" s="1009"/>
      <c r="IH20445" s="1009"/>
      <c r="II20445" s="1009"/>
      <c r="IJ20445" s="1009"/>
      <c r="IK20445" s="1009"/>
      <c r="IL20445" s="1009"/>
      <c r="IM20445" s="1009"/>
    </row>
    <row r="20446" spans="17:247" x14ac:dyDescent="0.25">
      <c r="Q20446" s="1333"/>
      <c r="R20446" s="1333"/>
      <c r="S20446" s="669"/>
      <c r="T20446" s="669"/>
      <c r="U20446" s="669"/>
      <c r="AG20446" s="873"/>
      <c r="AN20446" s="669"/>
      <c r="IG20446" s="1009"/>
      <c r="IH20446" s="1009"/>
      <c r="II20446" s="1009"/>
      <c r="IJ20446" s="1009"/>
      <c r="IK20446" s="1009"/>
      <c r="IL20446" s="1009"/>
      <c r="IM20446" s="1009"/>
    </row>
    <row r="20447" spans="17:247" x14ac:dyDescent="0.25">
      <c r="Q20447" s="1333"/>
      <c r="R20447" s="1333"/>
      <c r="S20447" s="669"/>
      <c r="T20447" s="669"/>
      <c r="U20447" s="669"/>
      <c r="AG20447" s="873"/>
      <c r="AN20447" s="669"/>
      <c r="IG20447" s="1009"/>
      <c r="IH20447" s="1009"/>
      <c r="II20447" s="1009"/>
      <c r="IJ20447" s="1009"/>
      <c r="IK20447" s="1009"/>
      <c r="IL20447" s="1009"/>
      <c r="IM20447" s="1009"/>
    </row>
    <row r="20448" spans="17:247" x14ac:dyDescent="0.25">
      <c r="Q20448" s="1333"/>
      <c r="R20448" s="1333"/>
      <c r="S20448" s="669"/>
      <c r="T20448" s="669"/>
      <c r="U20448" s="669"/>
      <c r="AG20448" s="873"/>
      <c r="AN20448" s="669"/>
      <c r="IG20448" s="1009"/>
      <c r="IH20448" s="1009"/>
      <c r="II20448" s="1009"/>
      <c r="IJ20448" s="1009"/>
      <c r="IK20448" s="1009"/>
      <c r="IL20448" s="1009"/>
      <c r="IM20448" s="1009"/>
    </row>
    <row r="20449" spans="17:247" x14ac:dyDescent="0.25">
      <c r="Q20449" s="1333"/>
      <c r="R20449" s="1333"/>
      <c r="S20449" s="669"/>
      <c r="T20449" s="669"/>
      <c r="U20449" s="669"/>
      <c r="AG20449" s="873"/>
      <c r="AN20449" s="669"/>
      <c r="IG20449" s="1009"/>
      <c r="IH20449" s="1009"/>
      <c r="II20449" s="1009"/>
      <c r="IJ20449" s="1009"/>
      <c r="IK20449" s="1009"/>
      <c r="IL20449" s="1009"/>
      <c r="IM20449" s="1009"/>
    </row>
    <row r="20450" spans="17:247" x14ac:dyDescent="0.25">
      <c r="Q20450" s="1333"/>
      <c r="R20450" s="1333"/>
      <c r="S20450" s="669"/>
      <c r="T20450" s="669"/>
      <c r="U20450" s="669"/>
      <c r="AG20450" s="873"/>
      <c r="AN20450" s="669"/>
      <c r="IG20450" s="1009"/>
      <c r="IH20450" s="1009"/>
      <c r="II20450" s="1009"/>
      <c r="IJ20450" s="1009"/>
      <c r="IK20450" s="1009"/>
      <c r="IL20450" s="1009"/>
      <c r="IM20450" s="1009"/>
    </row>
    <row r="20451" spans="17:247" x14ac:dyDescent="0.25">
      <c r="Q20451" s="1333"/>
      <c r="R20451" s="1333"/>
      <c r="S20451" s="669"/>
      <c r="T20451" s="669"/>
      <c r="U20451" s="669"/>
      <c r="AG20451" s="873"/>
      <c r="AN20451" s="669"/>
      <c r="IG20451" s="1009"/>
      <c r="IH20451" s="1009"/>
      <c r="II20451" s="1009"/>
      <c r="IJ20451" s="1009"/>
      <c r="IK20451" s="1009"/>
      <c r="IL20451" s="1009"/>
      <c r="IM20451" s="1009"/>
    </row>
    <row r="20452" spans="17:247" x14ac:dyDescent="0.25">
      <c r="Q20452" s="1333"/>
      <c r="R20452" s="1333"/>
      <c r="S20452" s="669"/>
      <c r="T20452" s="669"/>
      <c r="U20452" s="669"/>
      <c r="AG20452" s="873"/>
      <c r="AN20452" s="669"/>
      <c r="IG20452" s="1009"/>
      <c r="IH20452" s="1009"/>
      <c r="II20452" s="1009"/>
      <c r="IJ20452" s="1009"/>
      <c r="IK20452" s="1009"/>
      <c r="IL20452" s="1009"/>
      <c r="IM20452" s="1009"/>
    </row>
    <row r="20453" spans="17:247" x14ac:dyDescent="0.25">
      <c r="Q20453" s="1333"/>
      <c r="R20453" s="1333"/>
      <c r="S20453" s="669"/>
      <c r="T20453" s="669"/>
      <c r="U20453" s="669"/>
      <c r="AG20453" s="873"/>
      <c r="AN20453" s="669"/>
      <c r="IG20453" s="1009"/>
      <c r="IH20453" s="1009"/>
      <c r="II20453" s="1009"/>
      <c r="IJ20453" s="1009"/>
      <c r="IK20453" s="1009"/>
      <c r="IL20453" s="1009"/>
      <c r="IM20453" s="1009"/>
    </row>
    <row r="20454" spans="17:247" x14ac:dyDescent="0.25">
      <c r="Q20454" s="1333"/>
      <c r="R20454" s="1333"/>
      <c r="S20454" s="669"/>
      <c r="T20454" s="669"/>
      <c r="U20454" s="669"/>
      <c r="AG20454" s="873"/>
      <c r="AN20454" s="669"/>
      <c r="IG20454" s="1009"/>
      <c r="IH20454" s="1009"/>
      <c r="II20454" s="1009"/>
      <c r="IJ20454" s="1009"/>
      <c r="IK20454" s="1009"/>
      <c r="IL20454" s="1009"/>
      <c r="IM20454" s="1009"/>
    </row>
    <row r="20455" spans="17:247" x14ac:dyDescent="0.25">
      <c r="Q20455" s="1333"/>
      <c r="R20455" s="1333"/>
      <c r="S20455" s="669"/>
      <c r="T20455" s="669"/>
      <c r="U20455" s="669"/>
      <c r="AG20455" s="873"/>
      <c r="AN20455" s="669"/>
      <c r="IG20455" s="1009"/>
      <c r="IH20455" s="1009"/>
      <c r="II20455" s="1009"/>
      <c r="IJ20455" s="1009"/>
      <c r="IK20455" s="1009"/>
      <c r="IL20455" s="1009"/>
      <c r="IM20455" s="1009"/>
    </row>
    <row r="20456" spans="17:247" x14ac:dyDescent="0.25">
      <c r="Q20456" s="1333"/>
      <c r="R20456" s="1333"/>
      <c r="S20456" s="669"/>
      <c r="T20456" s="669"/>
      <c r="U20456" s="669"/>
      <c r="AG20456" s="873"/>
      <c r="AN20456" s="669"/>
      <c r="IG20456" s="1009"/>
      <c r="IH20456" s="1009"/>
      <c r="II20456" s="1009"/>
      <c r="IJ20456" s="1009"/>
      <c r="IK20456" s="1009"/>
      <c r="IL20456" s="1009"/>
      <c r="IM20456" s="1009"/>
    </row>
    <row r="20457" spans="17:247" x14ac:dyDescent="0.25">
      <c r="Q20457" s="1333"/>
      <c r="R20457" s="1333"/>
      <c r="S20457" s="669"/>
      <c r="T20457" s="669"/>
      <c r="U20457" s="669"/>
      <c r="AG20457" s="873"/>
      <c r="AN20457" s="669"/>
      <c r="IG20457" s="1009"/>
      <c r="IH20457" s="1009"/>
      <c r="II20457" s="1009"/>
      <c r="IJ20457" s="1009"/>
      <c r="IK20457" s="1009"/>
      <c r="IL20457" s="1009"/>
      <c r="IM20457" s="1009"/>
    </row>
    <row r="20458" spans="17:247" x14ac:dyDescent="0.25">
      <c r="Q20458" s="1333"/>
      <c r="R20458" s="1333"/>
      <c r="S20458" s="669"/>
      <c r="T20458" s="669"/>
      <c r="U20458" s="669"/>
      <c r="AG20458" s="873"/>
      <c r="AN20458" s="669"/>
      <c r="IG20458" s="1009"/>
      <c r="IH20458" s="1009"/>
      <c r="II20458" s="1009"/>
      <c r="IJ20458" s="1009"/>
      <c r="IK20458" s="1009"/>
      <c r="IL20458" s="1009"/>
      <c r="IM20458" s="1009"/>
    </row>
    <row r="20459" spans="17:247" x14ac:dyDescent="0.25">
      <c r="Q20459" s="1333"/>
      <c r="R20459" s="1333"/>
      <c r="S20459" s="669"/>
      <c r="T20459" s="669"/>
      <c r="U20459" s="669"/>
      <c r="AG20459" s="873"/>
      <c r="AN20459" s="669"/>
      <c r="IG20459" s="1009"/>
      <c r="IH20459" s="1009"/>
      <c r="II20459" s="1009"/>
      <c r="IJ20459" s="1009"/>
      <c r="IK20459" s="1009"/>
      <c r="IL20459" s="1009"/>
      <c r="IM20459" s="1009"/>
    </row>
    <row r="20460" spans="17:247" x14ac:dyDescent="0.25">
      <c r="Q20460" s="1333"/>
      <c r="R20460" s="1333"/>
      <c r="S20460" s="669"/>
      <c r="T20460" s="669"/>
      <c r="U20460" s="669"/>
      <c r="AG20460" s="873"/>
      <c r="AN20460" s="669"/>
      <c r="IG20460" s="1009"/>
      <c r="IH20460" s="1009"/>
      <c r="II20460" s="1009"/>
      <c r="IJ20460" s="1009"/>
      <c r="IK20460" s="1009"/>
      <c r="IL20460" s="1009"/>
      <c r="IM20460" s="1009"/>
    </row>
    <row r="20461" spans="17:247" x14ac:dyDescent="0.25">
      <c r="Q20461" s="1333"/>
      <c r="R20461" s="1333"/>
      <c r="S20461" s="669"/>
      <c r="T20461" s="669"/>
      <c r="U20461" s="669"/>
      <c r="AG20461" s="873"/>
      <c r="AN20461" s="669"/>
      <c r="IG20461" s="1009"/>
      <c r="IH20461" s="1009"/>
      <c r="II20461" s="1009"/>
      <c r="IJ20461" s="1009"/>
      <c r="IK20461" s="1009"/>
      <c r="IL20461" s="1009"/>
      <c r="IM20461" s="1009"/>
    </row>
    <row r="20462" spans="17:247" x14ac:dyDescent="0.25">
      <c r="Q20462" s="1333"/>
      <c r="R20462" s="1333"/>
      <c r="S20462" s="669"/>
      <c r="T20462" s="669"/>
      <c r="U20462" s="669"/>
      <c r="AG20462" s="873"/>
      <c r="AN20462" s="669"/>
      <c r="IG20462" s="1009"/>
      <c r="IH20462" s="1009"/>
      <c r="II20462" s="1009"/>
      <c r="IJ20462" s="1009"/>
      <c r="IK20462" s="1009"/>
      <c r="IL20462" s="1009"/>
      <c r="IM20462" s="1009"/>
    </row>
    <row r="20463" spans="17:247" x14ac:dyDescent="0.25">
      <c r="Q20463" s="1333"/>
      <c r="R20463" s="1333"/>
      <c r="S20463" s="669"/>
      <c r="T20463" s="669"/>
      <c r="U20463" s="669"/>
      <c r="AG20463" s="873"/>
      <c r="AN20463" s="669"/>
      <c r="IG20463" s="1009"/>
      <c r="IH20463" s="1009"/>
      <c r="II20463" s="1009"/>
      <c r="IJ20463" s="1009"/>
      <c r="IK20463" s="1009"/>
      <c r="IL20463" s="1009"/>
      <c r="IM20463" s="1009"/>
    </row>
    <row r="20464" spans="17:247" x14ac:dyDescent="0.25">
      <c r="Q20464" s="1333"/>
      <c r="R20464" s="1333"/>
      <c r="S20464" s="669"/>
      <c r="T20464" s="669"/>
      <c r="U20464" s="669"/>
      <c r="AG20464" s="873"/>
      <c r="AN20464" s="669"/>
      <c r="IG20464" s="1009"/>
      <c r="IH20464" s="1009"/>
      <c r="II20464" s="1009"/>
      <c r="IJ20464" s="1009"/>
      <c r="IK20464" s="1009"/>
      <c r="IL20464" s="1009"/>
      <c r="IM20464" s="1009"/>
    </row>
    <row r="20465" spans="17:247" x14ac:dyDescent="0.25">
      <c r="Q20465" s="1333"/>
      <c r="R20465" s="1333"/>
      <c r="S20465" s="669"/>
      <c r="T20465" s="669"/>
      <c r="U20465" s="669"/>
      <c r="AG20465" s="873"/>
      <c r="AN20465" s="669"/>
      <c r="IG20465" s="1009"/>
      <c r="IH20465" s="1009"/>
      <c r="II20465" s="1009"/>
      <c r="IJ20465" s="1009"/>
      <c r="IK20465" s="1009"/>
      <c r="IL20465" s="1009"/>
      <c r="IM20465" s="1009"/>
    </row>
    <row r="20466" spans="17:247" x14ac:dyDescent="0.25">
      <c r="Q20466" s="1333"/>
      <c r="R20466" s="1333"/>
      <c r="S20466" s="669"/>
      <c r="T20466" s="669"/>
      <c r="U20466" s="669"/>
      <c r="AG20466" s="873"/>
      <c r="AN20466" s="669"/>
      <c r="IG20466" s="1009"/>
      <c r="IH20466" s="1009"/>
      <c r="II20466" s="1009"/>
      <c r="IJ20466" s="1009"/>
      <c r="IK20466" s="1009"/>
      <c r="IL20466" s="1009"/>
      <c r="IM20466" s="1009"/>
    </row>
    <row r="20467" spans="17:247" x14ac:dyDescent="0.25">
      <c r="Q20467" s="1333"/>
      <c r="R20467" s="1333"/>
      <c r="S20467" s="669"/>
      <c r="T20467" s="669"/>
      <c r="U20467" s="669"/>
      <c r="AG20467" s="873"/>
      <c r="AN20467" s="669"/>
      <c r="IG20467" s="1009"/>
      <c r="IH20467" s="1009"/>
      <c r="II20467" s="1009"/>
      <c r="IJ20467" s="1009"/>
      <c r="IK20467" s="1009"/>
      <c r="IL20467" s="1009"/>
      <c r="IM20467" s="1009"/>
    </row>
    <row r="20468" spans="17:247" x14ac:dyDescent="0.25">
      <c r="Q20468" s="1333"/>
      <c r="R20468" s="1333"/>
      <c r="S20468" s="669"/>
      <c r="T20468" s="669"/>
      <c r="U20468" s="669"/>
      <c r="AG20468" s="873"/>
      <c r="AN20468" s="669"/>
      <c r="IG20468" s="1009"/>
      <c r="IH20468" s="1009"/>
      <c r="II20468" s="1009"/>
      <c r="IJ20468" s="1009"/>
      <c r="IK20468" s="1009"/>
      <c r="IL20468" s="1009"/>
      <c r="IM20468" s="1009"/>
    </row>
    <row r="20469" spans="17:247" x14ac:dyDescent="0.25">
      <c r="Q20469" s="1333"/>
      <c r="R20469" s="1333"/>
      <c r="S20469" s="669"/>
      <c r="T20469" s="669"/>
      <c r="U20469" s="669"/>
      <c r="AG20469" s="873"/>
      <c r="AN20469" s="669"/>
      <c r="IG20469" s="1009"/>
      <c r="IH20469" s="1009"/>
      <c r="II20469" s="1009"/>
      <c r="IJ20469" s="1009"/>
      <c r="IK20469" s="1009"/>
      <c r="IL20469" s="1009"/>
      <c r="IM20469" s="1009"/>
    </row>
    <row r="20470" spans="17:247" x14ac:dyDescent="0.25">
      <c r="Q20470" s="1333"/>
      <c r="R20470" s="1333"/>
      <c r="S20470" s="669"/>
      <c r="T20470" s="669"/>
      <c r="U20470" s="669"/>
      <c r="AG20470" s="873"/>
      <c r="AN20470" s="669"/>
      <c r="IG20470" s="1009"/>
      <c r="IH20470" s="1009"/>
      <c r="II20470" s="1009"/>
      <c r="IJ20470" s="1009"/>
      <c r="IK20470" s="1009"/>
      <c r="IL20470" s="1009"/>
      <c r="IM20470" s="1009"/>
    </row>
    <row r="20471" spans="17:247" x14ac:dyDescent="0.25">
      <c r="Q20471" s="1333"/>
      <c r="R20471" s="1333"/>
      <c r="S20471" s="669"/>
      <c r="T20471" s="669"/>
      <c r="U20471" s="669"/>
      <c r="AG20471" s="873"/>
      <c r="AN20471" s="669"/>
      <c r="IG20471" s="1009"/>
      <c r="IH20471" s="1009"/>
      <c r="II20471" s="1009"/>
      <c r="IJ20471" s="1009"/>
      <c r="IK20471" s="1009"/>
      <c r="IL20471" s="1009"/>
      <c r="IM20471" s="1009"/>
    </row>
    <row r="20472" spans="17:247" x14ac:dyDescent="0.25">
      <c r="Q20472" s="1333"/>
      <c r="R20472" s="1333"/>
      <c r="S20472" s="669"/>
      <c r="T20472" s="669"/>
      <c r="U20472" s="669"/>
      <c r="AG20472" s="873"/>
      <c r="AN20472" s="669"/>
      <c r="IG20472" s="1009"/>
      <c r="IH20472" s="1009"/>
      <c r="II20472" s="1009"/>
      <c r="IJ20472" s="1009"/>
      <c r="IK20472" s="1009"/>
      <c r="IL20472" s="1009"/>
      <c r="IM20472" s="1009"/>
    </row>
    <row r="20473" spans="17:247" x14ac:dyDescent="0.25">
      <c r="Q20473" s="1333"/>
      <c r="R20473" s="1333"/>
      <c r="S20473" s="669"/>
      <c r="T20473" s="669"/>
      <c r="U20473" s="669"/>
      <c r="AG20473" s="873"/>
      <c r="AN20473" s="669"/>
      <c r="IG20473" s="1009"/>
      <c r="IH20473" s="1009"/>
      <c r="II20473" s="1009"/>
      <c r="IJ20473" s="1009"/>
      <c r="IK20473" s="1009"/>
      <c r="IL20473" s="1009"/>
      <c r="IM20473" s="1009"/>
    </row>
    <row r="20474" spans="17:247" x14ac:dyDescent="0.25">
      <c r="Q20474" s="1333"/>
      <c r="R20474" s="1333"/>
      <c r="S20474" s="669"/>
      <c r="T20474" s="669"/>
      <c r="U20474" s="669"/>
      <c r="AG20474" s="873"/>
      <c r="AN20474" s="669"/>
      <c r="IG20474" s="1009"/>
      <c r="IH20474" s="1009"/>
      <c r="II20474" s="1009"/>
      <c r="IJ20474" s="1009"/>
      <c r="IK20474" s="1009"/>
      <c r="IL20474" s="1009"/>
      <c r="IM20474" s="1009"/>
    </row>
    <row r="20475" spans="17:247" x14ac:dyDescent="0.25">
      <c r="Q20475" s="1333"/>
      <c r="R20475" s="1333"/>
      <c r="S20475" s="669"/>
      <c r="T20475" s="669"/>
      <c r="U20475" s="669"/>
      <c r="AG20475" s="873"/>
      <c r="AN20475" s="669"/>
      <c r="IG20475" s="1009"/>
      <c r="IH20475" s="1009"/>
      <c r="II20475" s="1009"/>
      <c r="IJ20475" s="1009"/>
      <c r="IK20475" s="1009"/>
      <c r="IL20475" s="1009"/>
      <c r="IM20475" s="1009"/>
    </row>
    <row r="20476" spans="17:247" x14ac:dyDescent="0.25">
      <c r="Q20476" s="1333"/>
      <c r="R20476" s="1333"/>
      <c r="S20476" s="669"/>
      <c r="T20476" s="669"/>
      <c r="U20476" s="669"/>
      <c r="AG20476" s="873"/>
      <c r="AN20476" s="669"/>
      <c r="IG20476" s="1009"/>
      <c r="IH20476" s="1009"/>
      <c r="II20476" s="1009"/>
      <c r="IJ20476" s="1009"/>
      <c r="IK20476" s="1009"/>
      <c r="IL20476" s="1009"/>
      <c r="IM20476" s="1009"/>
    </row>
    <row r="20477" spans="17:247" x14ac:dyDescent="0.25">
      <c r="Q20477" s="1333"/>
      <c r="R20477" s="1333"/>
      <c r="S20477" s="669"/>
      <c r="T20477" s="669"/>
      <c r="U20477" s="669"/>
      <c r="AG20477" s="873"/>
      <c r="AN20477" s="669"/>
      <c r="IG20477" s="1009"/>
      <c r="IH20477" s="1009"/>
      <c r="II20477" s="1009"/>
      <c r="IJ20477" s="1009"/>
      <c r="IK20477" s="1009"/>
      <c r="IL20477" s="1009"/>
      <c r="IM20477" s="1009"/>
    </row>
    <row r="20478" spans="17:247" x14ac:dyDescent="0.25">
      <c r="Q20478" s="1333"/>
      <c r="R20478" s="1333"/>
      <c r="S20478" s="669"/>
      <c r="T20478" s="669"/>
      <c r="U20478" s="669"/>
      <c r="AG20478" s="873"/>
      <c r="AN20478" s="669"/>
      <c r="IG20478" s="1009"/>
      <c r="IH20478" s="1009"/>
      <c r="II20478" s="1009"/>
      <c r="IJ20478" s="1009"/>
      <c r="IK20478" s="1009"/>
      <c r="IL20478" s="1009"/>
      <c r="IM20478" s="1009"/>
    </row>
    <row r="20479" spans="17:247" x14ac:dyDescent="0.25">
      <c r="Q20479" s="1333"/>
      <c r="R20479" s="1333"/>
      <c r="S20479" s="669"/>
      <c r="T20479" s="669"/>
      <c r="U20479" s="669"/>
      <c r="AG20479" s="873"/>
      <c r="AN20479" s="669"/>
      <c r="IG20479" s="1009"/>
      <c r="IH20479" s="1009"/>
      <c r="II20479" s="1009"/>
      <c r="IJ20479" s="1009"/>
      <c r="IK20479" s="1009"/>
      <c r="IL20479" s="1009"/>
      <c r="IM20479" s="1009"/>
    </row>
    <row r="20480" spans="17:247" x14ac:dyDescent="0.25">
      <c r="Q20480" s="1333"/>
      <c r="R20480" s="1333"/>
      <c r="S20480" s="669"/>
      <c r="T20480" s="669"/>
      <c r="U20480" s="669"/>
      <c r="AG20480" s="873"/>
      <c r="AN20480" s="669"/>
      <c r="IG20480" s="1009"/>
      <c r="IH20480" s="1009"/>
      <c r="II20480" s="1009"/>
      <c r="IJ20480" s="1009"/>
      <c r="IK20480" s="1009"/>
      <c r="IL20480" s="1009"/>
      <c r="IM20480" s="1009"/>
    </row>
    <row r="20481" spans="17:247" x14ac:dyDescent="0.25">
      <c r="Q20481" s="1333"/>
      <c r="R20481" s="1333"/>
      <c r="S20481" s="669"/>
      <c r="T20481" s="669"/>
      <c r="U20481" s="669"/>
      <c r="AG20481" s="873"/>
      <c r="AN20481" s="669"/>
      <c r="IG20481" s="1009"/>
      <c r="IH20481" s="1009"/>
      <c r="II20481" s="1009"/>
      <c r="IJ20481" s="1009"/>
      <c r="IK20481" s="1009"/>
      <c r="IL20481" s="1009"/>
      <c r="IM20481" s="1009"/>
    </row>
    <row r="20482" spans="17:247" x14ac:dyDescent="0.25">
      <c r="Q20482" s="1333"/>
      <c r="R20482" s="1333"/>
      <c r="S20482" s="669"/>
      <c r="T20482" s="669"/>
      <c r="U20482" s="669"/>
      <c r="AG20482" s="873"/>
      <c r="AN20482" s="669"/>
      <c r="IG20482" s="1009"/>
      <c r="IH20482" s="1009"/>
      <c r="II20482" s="1009"/>
      <c r="IJ20482" s="1009"/>
      <c r="IK20482" s="1009"/>
      <c r="IL20482" s="1009"/>
      <c r="IM20482" s="1009"/>
    </row>
    <row r="20483" spans="17:247" x14ac:dyDescent="0.25">
      <c r="Q20483" s="1333"/>
      <c r="R20483" s="1333"/>
      <c r="S20483" s="669"/>
      <c r="T20483" s="669"/>
      <c r="U20483" s="669"/>
      <c r="AG20483" s="873"/>
      <c r="AN20483" s="669"/>
      <c r="IG20483" s="1009"/>
      <c r="IH20483" s="1009"/>
      <c r="II20483" s="1009"/>
      <c r="IJ20483" s="1009"/>
      <c r="IK20483" s="1009"/>
      <c r="IL20483" s="1009"/>
      <c r="IM20483" s="1009"/>
    </row>
    <row r="20484" spans="17:247" x14ac:dyDescent="0.25">
      <c r="Q20484" s="1333"/>
      <c r="R20484" s="1333"/>
      <c r="S20484" s="669"/>
      <c r="T20484" s="669"/>
      <c r="U20484" s="669"/>
      <c r="AG20484" s="873"/>
      <c r="AN20484" s="669"/>
      <c r="IG20484" s="1009"/>
      <c r="IH20484" s="1009"/>
      <c r="II20484" s="1009"/>
      <c r="IJ20484" s="1009"/>
      <c r="IK20484" s="1009"/>
      <c r="IL20484" s="1009"/>
      <c r="IM20484" s="1009"/>
    </row>
    <row r="20485" spans="17:247" x14ac:dyDescent="0.25">
      <c r="Q20485" s="1333"/>
      <c r="R20485" s="1333"/>
      <c r="S20485" s="669"/>
      <c r="T20485" s="669"/>
      <c r="U20485" s="669"/>
      <c r="AG20485" s="873"/>
      <c r="AN20485" s="669"/>
      <c r="IG20485" s="1009"/>
      <c r="IH20485" s="1009"/>
      <c r="II20485" s="1009"/>
      <c r="IJ20485" s="1009"/>
      <c r="IK20485" s="1009"/>
      <c r="IL20485" s="1009"/>
      <c r="IM20485" s="1009"/>
    </row>
    <row r="20486" spans="17:247" x14ac:dyDescent="0.25">
      <c r="Q20486" s="1333"/>
      <c r="R20486" s="1333"/>
      <c r="S20486" s="669"/>
      <c r="T20486" s="669"/>
      <c r="U20486" s="669"/>
      <c r="AG20486" s="873"/>
      <c r="AN20486" s="669"/>
      <c r="IG20486" s="1009"/>
      <c r="IH20486" s="1009"/>
      <c r="II20486" s="1009"/>
      <c r="IJ20486" s="1009"/>
      <c r="IK20486" s="1009"/>
      <c r="IL20486" s="1009"/>
      <c r="IM20486" s="1009"/>
    </row>
    <row r="20487" spans="17:247" x14ac:dyDescent="0.25">
      <c r="Q20487" s="1333"/>
      <c r="R20487" s="1333"/>
      <c r="S20487" s="669"/>
      <c r="T20487" s="669"/>
      <c r="U20487" s="669"/>
      <c r="AG20487" s="873"/>
      <c r="AN20487" s="669"/>
      <c r="IG20487" s="1009"/>
      <c r="IH20487" s="1009"/>
      <c r="II20487" s="1009"/>
      <c r="IJ20487" s="1009"/>
      <c r="IK20487" s="1009"/>
      <c r="IL20487" s="1009"/>
      <c r="IM20487" s="1009"/>
    </row>
    <row r="20488" spans="17:247" x14ac:dyDescent="0.25">
      <c r="Q20488" s="1333"/>
      <c r="R20488" s="1333"/>
      <c r="S20488" s="669"/>
      <c r="T20488" s="669"/>
      <c r="U20488" s="669"/>
      <c r="AG20488" s="873"/>
      <c r="AN20488" s="669"/>
      <c r="IG20488" s="1009"/>
      <c r="IH20488" s="1009"/>
      <c r="II20488" s="1009"/>
      <c r="IJ20488" s="1009"/>
      <c r="IK20488" s="1009"/>
      <c r="IL20488" s="1009"/>
      <c r="IM20488" s="1009"/>
    </row>
    <row r="20489" spans="17:247" x14ac:dyDescent="0.25">
      <c r="Q20489" s="1333"/>
      <c r="R20489" s="1333"/>
      <c r="S20489" s="669"/>
      <c r="T20489" s="669"/>
      <c r="U20489" s="669"/>
      <c r="AG20489" s="873"/>
      <c r="AN20489" s="669"/>
      <c r="IG20489" s="1009"/>
      <c r="IH20489" s="1009"/>
      <c r="II20489" s="1009"/>
      <c r="IJ20489" s="1009"/>
      <c r="IK20489" s="1009"/>
      <c r="IL20489" s="1009"/>
      <c r="IM20489" s="1009"/>
    </row>
    <row r="20490" spans="17:247" x14ac:dyDescent="0.25">
      <c r="Q20490" s="1333"/>
      <c r="R20490" s="1333"/>
      <c r="S20490" s="669"/>
      <c r="T20490" s="669"/>
      <c r="U20490" s="669"/>
      <c r="AG20490" s="873"/>
      <c r="AN20490" s="669"/>
      <c r="IG20490" s="1009"/>
      <c r="IH20490" s="1009"/>
      <c r="II20490" s="1009"/>
      <c r="IJ20490" s="1009"/>
      <c r="IK20490" s="1009"/>
      <c r="IL20490" s="1009"/>
      <c r="IM20490" s="1009"/>
    </row>
    <row r="20491" spans="17:247" x14ac:dyDescent="0.25">
      <c r="Q20491" s="1333"/>
      <c r="R20491" s="1333"/>
      <c r="S20491" s="669"/>
      <c r="T20491" s="669"/>
      <c r="U20491" s="669"/>
      <c r="AG20491" s="873"/>
      <c r="AN20491" s="669"/>
      <c r="IG20491" s="1009"/>
      <c r="IH20491" s="1009"/>
      <c r="II20491" s="1009"/>
      <c r="IJ20491" s="1009"/>
      <c r="IK20491" s="1009"/>
      <c r="IL20491" s="1009"/>
      <c r="IM20491" s="1009"/>
    </row>
    <row r="20492" spans="17:247" x14ac:dyDescent="0.25">
      <c r="Q20492" s="1333"/>
      <c r="R20492" s="1333"/>
      <c r="S20492" s="669"/>
      <c r="T20492" s="669"/>
      <c r="U20492" s="669"/>
      <c r="AG20492" s="873"/>
      <c r="AN20492" s="669"/>
      <c r="IG20492" s="1009"/>
      <c r="IH20492" s="1009"/>
      <c r="II20492" s="1009"/>
      <c r="IJ20492" s="1009"/>
      <c r="IK20492" s="1009"/>
      <c r="IL20492" s="1009"/>
      <c r="IM20492" s="1009"/>
    </row>
    <row r="20493" spans="17:247" x14ac:dyDescent="0.25">
      <c r="Q20493" s="1333"/>
      <c r="R20493" s="1333"/>
      <c r="S20493" s="669"/>
      <c r="T20493" s="669"/>
      <c r="U20493" s="669"/>
      <c r="AG20493" s="873"/>
      <c r="AN20493" s="669"/>
      <c r="IG20493" s="1009"/>
      <c r="IH20493" s="1009"/>
      <c r="II20493" s="1009"/>
      <c r="IJ20493" s="1009"/>
      <c r="IK20493" s="1009"/>
      <c r="IL20493" s="1009"/>
      <c r="IM20493" s="1009"/>
    </row>
    <row r="20494" spans="17:247" x14ac:dyDescent="0.25">
      <c r="Q20494" s="1333"/>
      <c r="R20494" s="1333"/>
      <c r="S20494" s="669"/>
      <c r="T20494" s="669"/>
      <c r="U20494" s="669"/>
      <c r="AG20494" s="873"/>
      <c r="AN20494" s="669"/>
      <c r="IG20494" s="1009"/>
      <c r="IH20494" s="1009"/>
      <c r="II20494" s="1009"/>
      <c r="IJ20494" s="1009"/>
      <c r="IK20494" s="1009"/>
      <c r="IL20494" s="1009"/>
      <c r="IM20494" s="1009"/>
    </row>
    <row r="20495" spans="17:247" x14ac:dyDescent="0.25">
      <c r="Q20495" s="1333"/>
      <c r="R20495" s="1333"/>
      <c r="S20495" s="669"/>
      <c r="T20495" s="669"/>
      <c r="U20495" s="669"/>
      <c r="AG20495" s="873"/>
      <c r="AN20495" s="669"/>
      <c r="IG20495" s="1009"/>
      <c r="IH20495" s="1009"/>
      <c r="II20495" s="1009"/>
      <c r="IJ20495" s="1009"/>
      <c r="IK20495" s="1009"/>
      <c r="IL20495" s="1009"/>
      <c r="IM20495" s="1009"/>
    </row>
    <row r="20496" spans="17:247" x14ac:dyDescent="0.25">
      <c r="Q20496" s="1333"/>
      <c r="R20496" s="1333"/>
      <c r="S20496" s="669"/>
      <c r="T20496" s="669"/>
      <c r="U20496" s="669"/>
      <c r="AG20496" s="873"/>
      <c r="AN20496" s="669"/>
      <c r="IG20496" s="1009"/>
      <c r="IH20496" s="1009"/>
      <c r="II20496" s="1009"/>
      <c r="IJ20496" s="1009"/>
      <c r="IK20496" s="1009"/>
      <c r="IL20496" s="1009"/>
      <c r="IM20496" s="1009"/>
    </row>
    <row r="20497" spans="17:247" x14ac:dyDescent="0.25">
      <c r="Q20497" s="1333"/>
      <c r="R20497" s="1333"/>
      <c r="S20497" s="669"/>
      <c r="T20497" s="669"/>
      <c r="U20497" s="669"/>
      <c r="AG20497" s="873"/>
      <c r="AN20497" s="669"/>
      <c r="IG20497" s="1009"/>
      <c r="IH20497" s="1009"/>
      <c r="II20497" s="1009"/>
      <c r="IJ20497" s="1009"/>
      <c r="IK20497" s="1009"/>
      <c r="IL20497" s="1009"/>
      <c r="IM20497" s="1009"/>
    </row>
    <row r="20498" spans="17:247" x14ac:dyDescent="0.25">
      <c r="Q20498" s="1333"/>
      <c r="R20498" s="1333"/>
      <c r="S20498" s="669"/>
      <c r="T20498" s="669"/>
      <c r="U20498" s="669"/>
      <c r="AG20498" s="873"/>
      <c r="AN20498" s="669"/>
      <c r="IG20498" s="1009"/>
      <c r="IH20498" s="1009"/>
      <c r="II20498" s="1009"/>
      <c r="IJ20498" s="1009"/>
      <c r="IK20498" s="1009"/>
      <c r="IL20498" s="1009"/>
      <c r="IM20498" s="1009"/>
    </row>
    <row r="20499" spans="17:247" x14ac:dyDescent="0.25">
      <c r="Q20499" s="1333"/>
      <c r="R20499" s="1333"/>
      <c r="S20499" s="669"/>
      <c r="T20499" s="669"/>
      <c r="U20499" s="669"/>
      <c r="AG20499" s="873"/>
      <c r="AN20499" s="669"/>
      <c r="IG20499" s="1009"/>
      <c r="IH20499" s="1009"/>
      <c r="II20499" s="1009"/>
      <c r="IJ20499" s="1009"/>
      <c r="IK20499" s="1009"/>
      <c r="IL20499" s="1009"/>
      <c r="IM20499" s="1009"/>
    </row>
    <row r="20500" spans="17:247" x14ac:dyDescent="0.25">
      <c r="Q20500" s="1333"/>
      <c r="R20500" s="1333"/>
      <c r="S20500" s="669"/>
      <c r="T20500" s="669"/>
      <c r="U20500" s="669"/>
      <c r="AG20500" s="873"/>
      <c r="AN20500" s="669"/>
      <c r="IG20500" s="1009"/>
      <c r="IH20500" s="1009"/>
      <c r="II20500" s="1009"/>
      <c r="IJ20500" s="1009"/>
      <c r="IK20500" s="1009"/>
      <c r="IL20500" s="1009"/>
      <c r="IM20500" s="1009"/>
    </row>
    <row r="20501" spans="17:247" x14ac:dyDescent="0.25">
      <c r="Q20501" s="1333"/>
      <c r="R20501" s="1333"/>
      <c r="S20501" s="669"/>
      <c r="T20501" s="669"/>
      <c r="U20501" s="669"/>
      <c r="AG20501" s="873"/>
      <c r="AN20501" s="669"/>
      <c r="IG20501" s="1009"/>
      <c r="IH20501" s="1009"/>
      <c r="II20501" s="1009"/>
      <c r="IJ20501" s="1009"/>
      <c r="IK20501" s="1009"/>
      <c r="IL20501" s="1009"/>
      <c r="IM20501" s="1009"/>
    </row>
    <row r="20502" spans="17:247" x14ac:dyDescent="0.25">
      <c r="Q20502" s="1333"/>
      <c r="R20502" s="1333"/>
      <c r="S20502" s="669"/>
      <c r="T20502" s="669"/>
      <c r="U20502" s="669"/>
      <c r="AG20502" s="873"/>
      <c r="AN20502" s="669"/>
      <c r="IG20502" s="1009"/>
      <c r="IH20502" s="1009"/>
      <c r="II20502" s="1009"/>
      <c r="IJ20502" s="1009"/>
      <c r="IK20502" s="1009"/>
      <c r="IL20502" s="1009"/>
      <c r="IM20502" s="1009"/>
    </row>
    <row r="20503" spans="17:247" x14ac:dyDescent="0.25">
      <c r="Q20503" s="1333"/>
      <c r="R20503" s="1333"/>
      <c r="S20503" s="669"/>
      <c r="T20503" s="669"/>
      <c r="U20503" s="669"/>
      <c r="AG20503" s="873"/>
      <c r="AN20503" s="669"/>
      <c r="IG20503" s="1009"/>
      <c r="IH20503" s="1009"/>
      <c r="II20503" s="1009"/>
      <c r="IJ20503" s="1009"/>
      <c r="IK20503" s="1009"/>
      <c r="IL20503" s="1009"/>
      <c r="IM20503" s="1009"/>
    </row>
    <row r="20504" spans="17:247" x14ac:dyDescent="0.25">
      <c r="Q20504" s="1333"/>
      <c r="R20504" s="1333"/>
      <c r="S20504" s="669"/>
      <c r="T20504" s="669"/>
      <c r="U20504" s="669"/>
      <c r="AG20504" s="873"/>
      <c r="AN20504" s="669"/>
      <c r="IG20504" s="1009"/>
      <c r="IH20504" s="1009"/>
      <c r="II20504" s="1009"/>
      <c r="IJ20504" s="1009"/>
      <c r="IK20504" s="1009"/>
      <c r="IL20504" s="1009"/>
      <c r="IM20504" s="1009"/>
    </row>
    <row r="20505" spans="17:247" x14ac:dyDescent="0.25">
      <c r="Q20505" s="1333"/>
      <c r="R20505" s="1333"/>
      <c r="S20505" s="669"/>
      <c r="T20505" s="669"/>
      <c r="U20505" s="669"/>
      <c r="AG20505" s="873"/>
      <c r="AN20505" s="669"/>
      <c r="IG20505" s="1009"/>
      <c r="IH20505" s="1009"/>
      <c r="II20505" s="1009"/>
      <c r="IJ20505" s="1009"/>
      <c r="IK20505" s="1009"/>
      <c r="IL20505" s="1009"/>
      <c r="IM20505" s="1009"/>
    </row>
    <row r="20506" spans="17:247" x14ac:dyDescent="0.25">
      <c r="Q20506" s="1333"/>
      <c r="R20506" s="1333"/>
      <c r="S20506" s="669"/>
      <c r="T20506" s="669"/>
      <c r="U20506" s="669"/>
      <c r="AG20506" s="873"/>
      <c r="AN20506" s="669"/>
      <c r="IG20506" s="1009"/>
      <c r="IH20506" s="1009"/>
      <c r="II20506" s="1009"/>
      <c r="IJ20506" s="1009"/>
      <c r="IK20506" s="1009"/>
      <c r="IL20506" s="1009"/>
      <c r="IM20506" s="1009"/>
    </row>
    <row r="20507" spans="17:247" x14ac:dyDescent="0.25">
      <c r="Q20507" s="1333"/>
      <c r="R20507" s="1333"/>
      <c r="S20507" s="669"/>
      <c r="T20507" s="669"/>
      <c r="U20507" s="669"/>
      <c r="AG20507" s="873"/>
      <c r="AN20507" s="669"/>
      <c r="IG20507" s="1009"/>
      <c r="IH20507" s="1009"/>
      <c r="II20507" s="1009"/>
      <c r="IJ20507" s="1009"/>
      <c r="IK20507" s="1009"/>
      <c r="IL20507" s="1009"/>
      <c r="IM20507" s="1009"/>
    </row>
    <row r="20508" spans="17:247" x14ac:dyDescent="0.25">
      <c r="Q20508" s="1333"/>
      <c r="R20508" s="1333"/>
      <c r="S20508" s="669"/>
      <c r="T20508" s="669"/>
      <c r="U20508" s="669"/>
      <c r="AG20508" s="873"/>
      <c r="AN20508" s="669"/>
      <c r="IG20508" s="1009"/>
      <c r="IH20508" s="1009"/>
      <c r="II20508" s="1009"/>
      <c r="IJ20508" s="1009"/>
      <c r="IK20508" s="1009"/>
      <c r="IL20508" s="1009"/>
      <c r="IM20508" s="1009"/>
    </row>
    <row r="20509" spans="17:247" x14ac:dyDescent="0.25">
      <c r="Q20509" s="1333"/>
      <c r="R20509" s="1333"/>
      <c r="S20509" s="669"/>
      <c r="T20509" s="669"/>
      <c r="U20509" s="669"/>
      <c r="AG20509" s="873"/>
      <c r="AN20509" s="669"/>
      <c r="IG20509" s="1009"/>
      <c r="IH20509" s="1009"/>
      <c r="II20509" s="1009"/>
      <c r="IJ20509" s="1009"/>
      <c r="IK20509" s="1009"/>
      <c r="IL20509" s="1009"/>
      <c r="IM20509" s="1009"/>
    </row>
    <row r="20510" spans="17:247" x14ac:dyDescent="0.25">
      <c r="Q20510" s="1333"/>
      <c r="R20510" s="1333"/>
      <c r="S20510" s="669"/>
      <c r="T20510" s="669"/>
      <c r="U20510" s="669"/>
      <c r="AG20510" s="873"/>
      <c r="AN20510" s="669"/>
      <c r="IG20510" s="1009"/>
      <c r="IH20510" s="1009"/>
      <c r="II20510" s="1009"/>
      <c r="IJ20510" s="1009"/>
      <c r="IK20510" s="1009"/>
      <c r="IL20510" s="1009"/>
      <c r="IM20510" s="1009"/>
    </row>
    <row r="20511" spans="17:247" x14ac:dyDescent="0.25">
      <c r="Q20511" s="1333"/>
      <c r="R20511" s="1333"/>
      <c r="S20511" s="669"/>
      <c r="T20511" s="669"/>
      <c r="U20511" s="669"/>
      <c r="AG20511" s="873"/>
      <c r="AN20511" s="669"/>
      <c r="IG20511" s="1009"/>
      <c r="IH20511" s="1009"/>
      <c r="II20511" s="1009"/>
      <c r="IJ20511" s="1009"/>
      <c r="IK20511" s="1009"/>
      <c r="IL20511" s="1009"/>
      <c r="IM20511" s="1009"/>
    </row>
    <row r="20512" spans="17:247" x14ac:dyDescent="0.25">
      <c r="Q20512" s="1333"/>
      <c r="R20512" s="1333"/>
      <c r="S20512" s="669"/>
      <c r="T20512" s="669"/>
      <c r="U20512" s="669"/>
      <c r="AG20512" s="873"/>
      <c r="AN20512" s="669"/>
      <c r="IG20512" s="1009"/>
      <c r="IH20512" s="1009"/>
      <c r="II20512" s="1009"/>
      <c r="IJ20512" s="1009"/>
      <c r="IK20512" s="1009"/>
      <c r="IL20512" s="1009"/>
      <c r="IM20512" s="1009"/>
    </row>
    <row r="20513" spans="17:247" x14ac:dyDescent="0.25">
      <c r="Q20513" s="1333"/>
      <c r="R20513" s="1333"/>
      <c r="S20513" s="669"/>
      <c r="T20513" s="669"/>
      <c r="U20513" s="669"/>
      <c r="AG20513" s="873"/>
      <c r="AN20513" s="669"/>
      <c r="IG20513" s="1009"/>
      <c r="IH20513" s="1009"/>
      <c r="II20513" s="1009"/>
      <c r="IJ20513" s="1009"/>
      <c r="IK20513" s="1009"/>
      <c r="IL20513" s="1009"/>
      <c r="IM20513" s="1009"/>
    </row>
    <row r="20514" spans="17:247" x14ac:dyDescent="0.25">
      <c r="Q20514" s="1333"/>
      <c r="R20514" s="1333"/>
      <c r="S20514" s="669"/>
      <c r="T20514" s="669"/>
      <c r="U20514" s="669"/>
      <c r="AG20514" s="873"/>
      <c r="AN20514" s="669"/>
      <c r="IG20514" s="1009"/>
      <c r="IH20514" s="1009"/>
      <c r="II20514" s="1009"/>
      <c r="IJ20514" s="1009"/>
      <c r="IK20514" s="1009"/>
      <c r="IL20514" s="1009"/>
      <c r="IM20514" s="1009"/>
    </row>
    <row r="20515" spans="17:247" x14ac:dyDescent="0.25">
      <c r="Q20515" s="1333"/>
      <c r="R20515" s="1333"/>
      <c r="S20515" s="669"/>
      <c r="T20515" s="669"/>
      <c r="U20515" s="669"/>
      <c r="AG20515" s="873"/>
      <c r="AN20515" s="669"/>
      <c r="IG20515" s="1009"/>
      <c r="IH20515" s="1009"/>
      <c r="II20515" s="1009"/>
      <c r="IJ20515" s="1009"/>
      <c r="IK20515" s="1009"/>
      <c r="IL20515" s="1009"/>
      <c r="IM20515" s="1009"/>
    </row>
    <row r="20516" spans="17:247" x14ac:dyDescent="0.25">
      <c r="Q20516" s="1333"/>
      <c r="R20516" s="1333"/>
      <c r="S20516" s="669"/>
      <c r="T20516" s="669"/>
      <c r="U20516" s="669"/>
      <c r="AG20516" s="873"/>
      <c r="AN20516" s="669"/>
      <c r="IG20516" s="1009"/>
      <c r="IH20516" s="1009"/>
      <c r="II20516" s="1009"/>
      <c r="IJ20516" s="1009"/>
      <c r="IK20516" s="1009"/>
      <c r="IL20516" s="1009"/>
      <c r="IM20516" s="1009"/>
    </row>
    <row r="20517" spans="17:247" x14ac:dyDescent="0.25">
      <c r="Q20517" s="1333"/>
      <c r="R20517" s="1333"/>
      <c r="S20517" s="669"/>
      <c r="T20517" s="669"/>
      <c r="U20517" s="669"/>
      <c r="AG20517" s="873"/>
      <c r="AN20517" s="669"/>
      <c r="IG20517" s="1009"/>
      <c r="IH20517" s="1009"/>
      <c r="II20517" s="1009"/>
      <c r="IJ20517" s="1009"/>
      <c r="IK20517" s="1009"/>
      <c r="IL20517" s="1009"/>
      <c r="IM20517" s="1009"/>
    </row>
    <row r="20518" spans="17:247" x14ac:dyDescent="0.25">
      <c r="Q20518" s="1333"/>
      <c r="R20518" s="1333"/>
      <c r="S20518" s="669"/>
      <c r="T20518" s="669"/>
      <c r="U20518" s="669"/>
      <c r="AG20518" s="873"/>
      <c r="AN20518" s="669"/>
      <c r="IG20518" s="1009"/>
      <c r="IH20518" s="1009"/>
      <c r="II20518" s="1009"/>
      <c r="IJ20518" s="1009"/>
      <c r="IK20518" s="1009"/>
      <c r="IL20518" s="1009"/>
      <c r="IM20518" s="1009"/>
    </row>
    <row r="20519" spans="17:247" x14ac:dyDescent="0.25">
      <c r="Q20519" s="1333"/>
      <c r="R20519" s="1333"/>
      <c r="S20519" s="669"/>
      <c r="T20519" s="669"/>
      <c r="U20519" s="669"/>
      <c r="AG20519" s="873"/>
      <c r="AN20519" s="669"/>
      <c r="IG20519" s="1009"/>
      <c r="IH20519" s="1009"/>
      <c r="II20519" s="1009"/>
      <c r="IJ20519" s="1009"/>
      <c r="IK20519" s="1009"/>
      <c r="IL20519" s="1009"/>
      <c r="IM20519" s="1009"/>
    </row>
    <row r="20520" spans="17:247" x14ac:dyDescent="0.25">
      <c r="Q20520" s="1333"/>
      <c r="R20520" s="1333"/>
      <c r="S20520" s="669"/>
      <c r="T20520" s="669"/>
      <c r="U20520" s="669"/>
      <c r="AG20520" s="873"/>
      <c r="AN20520" s="669"/>
      <c r="IG20520" s="1009"/>
      <c r="IH20520" s="1009"/>
      <c r="II20520" s="1009"/>
      <c r="IJ20520" s="1009"/>
      <c r="IK20520" s="1009"/>
      <c r="IL20520" s="1009"/>
      <c r="IM20520" s="1009"/>
    </row>
    <row r="20521" spans="17:247" x14ac:dyDescent="0.25">
      <c r="Q20521" s="1333"/>
      <c r="R20521" s="1333"/>
      <c r="S20521" s="669"/>
      <c r="T20521" s="669"/>
      <c r="U20521" s="669"/>
      <c r="AG20521" s="873"/>
      <c r="AN20521" s="669"/>
      <c r="IG20521" s="1009"/>
      <c r="IH20521" s="1009"/>
      <c r="II20521" s="1009"/>
      <c r="IJ20521" s="1009"/>
      <c r="IK20521" s="1009"/>
      <c r="IL20521" s="1009"/>
      <c r="IM20521" s="1009"/>
    </row>
    <row r="20522" spans="17:247" x14ac:dyDescent="0.25">
      <c r="Q20522" s="1333"/>
      <c r="R20522" s="1333"/>
      <c r="S20522" s="669"/>
      <c r="T20522" s="669"/>
      <c r="U20522" s="669"/>
      <c r="AG20522" s="873"/>
      <c r="AN20522" s="669"/>
      <c r="IG20522" s="1009"/>
      <c r="IH20522" s="1009"/>
      <c r="II20522" s="1009"/>
      <c r="IJ20522" s="1009"/>
      <c r="IK20522" s="1009"/>
      <c r="IL20522" s="1009"/>
      <c r="IM20522" s="1009"/>
    </row>
    <row r="20523" spans="17:247" x14ac:dyDescent="0.25">
      <c r="Q20523" s="1333"/>
      <c r="R20523" s="1333"/>
      <c r="S20523" s="669"/>
      <c r="T20523" s="669"/>
      <c r="U20523" s="669"/>
      <c r="AG20523" s="873"/>
      <c r="AN20523" s="669"/>
      <c r="IG20523" s="1009"/>
      <c r="IH20523" s="1009"/>
      <c r="II20523" s="1009"/>
      <c r="IJ20523" s="1009"/>
      <c r="IK20523" s="1009"/>
      <c r="IL20523" s="1009"/>
      <c r="IM20523" s="1009"/>
    </row>
    <row r="20524" spans="17:247" x14ac:dyDescent="0.25">
      <c r="Q20524" s="1333"/>
      <c r="R20524" s="1333"/>
      <c r="S20524" s="669"/>
      <c r="T20524" s="669"/>
      <c r="U20524" s="669"/>
      <c r="AG20524" s="873"/>
      <c r="AN20524" s="669"/>
      <c r="IG20524" s="1009"/>
      <c r="IH20524" s="1009"/>
      <c r="II20524" s="1009"/>
      <c r="IJ20524" s="1009"/>
      <c r="IK20524" s="1009"/>
      <c r="IL20524" s="1009"/>
      <c r="IM20524" s="1009"/>
    </row>
    <row r="20525" spans="17:247" x14ac:dyDescent="0.25">
      <c r="Q20525" s="1333"/>
      <c r="R20525" s="1333"/>
      <c r="S20525" s="669"/>
      <c r="T20525" s="669"/>
      <c r="U20525" s="669"/>
      <c r="AG20525" s="873"/>
      <c r="AN20525" s="669"/>
      <c r="IG20525" s="1009"/>
      <c r="IH20525" s="1009"/>
      <c r="II20525" s="1009"/>
      <c r="IJ20525" s="1009"/>
      <c r="IK20525" s="1009"/>
      <c r="IL20525" s="1009"/>
      <c r="IM20525" s="1009"/>
    </row>
    <row r="20526" spans="17:247" x14ac:dyDescent="0.25">
      <c r="Q20526" s="1333"/>
      <c r="R20526" s="1333"/>
      <c r="S20526" s="669"/>
      <c r="T20526" s="669"/>
      <c r="U20526" s="669"/>
      <c r="AG20526" s="873"/>
      <c r="AN20526" s="669"/>
      <c r="IG20526" s="1009"/>
      <c r="IH20526" s="1009"/>
      <c r="II20526" s="1009"/>
      <c r="IJ20526" s="1009"/>
      <c r="IK20526" s="1009"/>
      <c r="IL20526" s="1009"/>
      <c r="IM20526" s="1009"/>
    </row>
    <row r="20527" spans="17:247" x14ac:dyDescent="0.25">
      <c r="Q20527" s="1333"/>
      <c r="R20527" s="1333"/>
      <c r="S20527" s="669"/>
      <c r="T20527" s="669"/>
      <c r="U20527" s="669"/>
      <c r="AG20527" s="873"/>
      <c r="AN20527" s="669"/>
      <c r="IG20527" s="1009"/>
      <c r="IH20527" s="1009"/>
      <c r="II20527" s="1009"/>
      <c r="IJ20527" s="1009"/>
      <c r="IK20527" s="1009"/>
      <c r="IL20527" s="1009"/>
      <c r="IM20527" s="1009"/>
    </row>
    <row r="20528" spans="17:247" x14ac:dyDescent="0.25">
      <c r="Q20528" s="1333"/>
      <c r="R20528" s="1333"/>
      <c r="S20528" s="669"/>
      <c r="T20528" s="669"/>
      <c r="U20528" s="669"/>
      <c r="AG20528" s="873"/>
      <c r="AN20528" s="669"/>
      <c r="IG20528" s="1009"/>
      <c r="IH20528" s="1009"/>
      <c r="II20528" s="1009"/>
      <c r="IJ20528" s="1009"/>
      <c r="IK20528" s="1009"/>
      <c r="IL20528" s="1009"/>
      <c r="IM20528" s="1009"/>
    </row>
    <row r="20529" spans="17:247" x14ac:dyDescent="0.25">
      <c r="Q20529" s="1333"/>
      <c r="R20529" s="1333"/>
      <c r="S20529" s="669"/>
      <c r="T20529" s="669"/>
      <c r="U20529" s="669"/>
      <c r="AG20529" s="873"/>
      <c r="AN20529" s="669"/>
      <c r="IG20529" s="1009"/>
      <c r="IH20529" s="1009"/>
      <c r="II20529" s="1009"/>
      <c r="IJ20529" s="1009"/>
      <c r="IK20529" s="1009"/>
      <c r="IL20529" s="1009"/>
      <c r="IM20529" s="1009"/>
    </row>
    <row r="20530" spans="17:247" x14ac:dyDescent="0.25">
      <c r="Q20530" s="1333"/>
      <c r="R20530" s="1333"/>
      <c r="S20530" s="669"/>
      <c r="T20530" s="669"/>
      <c r="U20530" s="669"/>
      <c r="AG20530" s="873"/>
      <c r="AN20530" s="669"/>
      <c r="IG20530" s="1009"/>
      <c r="IH20530" s="1009"/>
      <c r="II20530" s="1009"/>
      <c r="IJ20530" s="1009"/>
      <c r="IK20530" s="1009"/>
      <c r="IL20530" s="1009"/>
      <c r="IM20530" s="1009"/>
    </row>
    <row r="20531" spans="17:247" x14ac:dyDescent="0.25">
      <c r="Q20531" s="1333"/>
      <c r="R20531" s="1333"/>
      <c r="S20531" s="669"/>
      <c r="T20531" s="669"/>
      <c r="U20531" s="669"/>
      <c r="AG20531" s="873"/>
      <c r="AN20531" s="669"/>
      <c r="IG20531" s="1009"/>
      <c r="IH20531" s="1009"/>
      <c r="II20531" s="1009"/>
      <c r="IJ20531" s="1009"/>
      <c r="IK20531" s="1009"/>
      <c r="IL20531" s="1009"/>
      <c r="IM20531" s="1009"/>
    </row>
    <row r="20532" spans="17:247" x14ac:dyDescent="0.25">
      <c r="Q20532" s="1333"/>
      <c r="R20532" s="1333"/>
      <c r="S20532" s="669"/>
      <c r="T20532" s="669"/>
      <c r="U20532" s="669"/>
      <c r="AG20532" s="873"/>
      <c r="AN20532" s="669"/>
      <c r="IG20532" s="1009"/>
      <c r="IH20532" s="1009"/>
      <c r="II20532" s="1009"/>
      <c r="IJ20532" s="1009"/>
      <c r="IK20532" s="1009"/>
      <c r="IL20532" s="1009"/>
      <c r="IM20532" s="1009"/>
    </row>
    <row r="20533" spans="17:247" x14ac:dyDescent="0.25">
      <c r="Q20533" s="1333"/>
      <c r="R20533" s="1333"/>
      <c r="S20533" s="669"/>
      <c r="T20533" s="669"/>
      <c r="U20533" s="669"/>
      <c r="AG20533" s="873"/>
      <c r="AN20533" s="669"/>
      <c r="IG20533" s="1009"/>
      <c r="IH20533" s="1009"/>
      <c r="II20533" s="1009"/>
      <c r="IJ20533" s="1009"/>
      <c r="IK20533" s="1009"/>
      <c r="IL20533" s="1009"/>
      <c r="IM20533" s="1009"/>
    </row>
    <row r="20534" spans="17:247" x14ac:dyDescent="0.25">
      <c r="Q20534" s="1333"/>
      <c r="R20534" s="1333"/>
      <c r="S20534" s="669"/>
      <c r="T20534" s="669"/>
      <c r="U20534" s="669"/>
      <c r="AG20534" s="873"/>
      <c r="AN20534" s="669"/>
      <c r="IG20534" s="1009"/>
      <c r="IH20534" s="1009"/>
      <c r="II20534" s="1009"/>
      <c r="IJ20534" s="1009"/>
      <c r="IK20534" s="1009"/>
      <c r="IL20534" s="1009"/>
      <c r="IM20534" s="1009"/>
    </row>
    <row r="20535" spans="17:247" x14ac:dyDescent="0.25">
      <c r="Q20535" s="1333"/>
      <c r="R20535" s="1333"/>
      <c r="S20535" s="669"/>
      <c r="T20535" s="669"/>
      <c r="U20535" s="669"/>
      <c r="AG20535" s="873"/>
      <c r="AN20535" s="669"/>
      <c r="IG20535" s="1009"/>
      <c r="IH20535" s="1009"/>
      <c r="II20535" s="1009"/>
      <c r="IJ20535" s="1009"/>
      <c r="IK20535" s="1009"/>
      <c r="IL20535" s="1009"/>
      <c r="IM20535" s="1009"/>
    </row>
    <row r="20536" spans="17:247" x14ac:dyDescent="0.25">
      <c r="Q20536" s="1333"/>
      <c r="R20536" s="1333"/>
      <c r="S20536" s="669"/>
      <c r="T20536" s="669"/>
      <c r="U20536" s="669"/>
      <c r="AG20536" s="873"/>
      <c r="AN20536" s="669"/>
      <c r="IG20536" s="1009"/>
      <c r="IH20536" s="1009"/>
      <c r="II20536" s="1009"/>
      <c r="IJ20536" s="1009"/>
      <c r="IK20536" s="1009"/>
      <c r="IL20536" s="1009"/>
      <c r="IM20536" s="1009"/>
    </row>
    <row r="20537" spans="17:247" x14ac:dyDescent="0.25">
      <c r="Q20537" s="1333"/>
      <c r="R20537" s="1333"/>
      <c r="S20537" s="669"/>
      <c r="T20537" s="669"/>
      <c r="U20537" s="669"/>
      <c r="AG20537" s="873"/>
      <c r="AN20537" s="669"/>
      <c r="IG20537" s="1009"/>
      <c r="IH20537" s="1009"/>
      <c r="II20537" s="1009"/>
      <c r="IJ20537" s="1009"/>
      <c r="IK20537" s="1009"/>
      <c r="IL20537" s="1009"/>
      <c r="IM20537" s="1009"/>
    </row>
    <row r="20538" spans="17:247" x14ac:dyDescent="0.25">
      <c r="Q20538" s="1333"/>
      <c r="R20538" s="1333"/>
      <c r="S20538" s="669"/>
      <c r="T20538" s="669"/>
      <c r="U20538" s="669"/>
      <c r="AG20538" s="873"/>
      <c r="AN20538" s="669"/>
      <c r="IG20538" s="1009"/>
      <c r="IH20538" s="1009"/>
      <c r="II20538" s="1009"/>
      <c r="IJ20538" s="1009"/>
      <c r="IK20538" s="1009"/>
      <c r="IL20538" s="1009"/>
      <c r="IM20538" s="1009"/>
    </row>
    <row r="20539" spans="17:247" x14ac:dyDescent="0.25">
      <c r="Q20539" s="1333"/>
      <c r="R20539" s="1333"/>
      <c r="S20539" s="669"/>
      <c r="T20539" s="669"/>
      <c r="U20539" s="669"/>
      <c r="AG20539" s="873"/>
      <c r="AN20539" s="669"/>
      <c r="IG20539" s="1009"/>
      <c r="IH20539" s="1009"/>
      <c r="II20539" s="1009"/>
      <c r="IJ20539" s="1009"/>
      <c r="IK20539" s="1009"/>
      <c r="IL20539" s="1009"/>
      <c r="IM20539" s="1009"/>
    </row>
    <row r="20540" spans="17:247" x14ac:dyDescent="0.25">
      <c r="Q20540" s="1333"/>
      <c r="R20540" s="1333"/>
      <c r="S20540" s="669"/>
      <c r="T20540" s="669"/>
      <c r="U20540" s="669"/>
      <c r="AG20540" s="873"/>
      <c r="AN20540" s="669"/>
      <c r="IG20540" s="1009"/>
      <c r="IH20540" s="1009"/>
      <c r="II20540" s="1009"/>
      <c r="IJ20540" s="1009"/>
      <c r="IK20540" s="1009"/>
      <c r="IL20540" s="1009"/>
      <c r="IM20540" s="1009"/>
    </row>
    <row r="20541" spans="17:247" x14ac:dyDescent="0.25">
      <c r="Q20541" s="1333"/>
      <c r="R20541" s="1333"/>
      <c r="S20541" s="669"/>
      <c r="T20541" s="669"/>
      <c r="U20541" s="669"/>
      <c r="AG20541" s="873"/>
      <c r="AN20541" s="669"/>
      <c r="IG20541" s="1009"/>
      <c r="IH20541" s="1009"/>
      <c r="II20541" s="1009"/>
      <c r="IJ20541" s="1009"/>
      <c r="IK20541" s="1009"/>
      <c r="IL20541" s="1009"/>
      <c r="IM20541" s="1009"/>
    </row>
    <row r="20542" spans="17:247" x14ac:dyDescent="0.25">
      <c r="Q20542" s="1333"/>
      <c r="R20542" s="1333"/>
      <c r="S20542" s="669"/>
      <c r="T20542" s="669"/>
      <c r="U20542" s="669"/>
      <c r="AG20542" s="873"/>
      <c r="AN20542" s="669"/>
      <c r="IG20542" s="1009"/>
      <c r="IH20542" s="1009"/>
      <c r="II20542" s="1009"/>
      <c r="IJ20542" s="1009"/>
      <c r="IK20542" s="1009"/>
      <c r="IL20542" s="1009"/>
      <c r="IM20542" s="1009"/>
    </row>
    <row r="20543" spans="17:247" x14ac:dyDescent="0.25">
      <c r="Q20543" s="1333"/>
      <c r="R20543" s="1333"/>
      <c r="S20543" s="669"/>
      <c r="T20543" s="669"/>
      <c r="U20543" s="669"/>
      <c r="AG20543" s="873"/>
      <c r="AN20543" s="669"/>
      <c r="IG20543" s="1009"/>
      <c r="IH20543" s="1009"/>
      <c r="II20543" s="1009"/>
      <c r="IJ20543" s="1009"/>
      <c r="IK20543" s="1009"/>
      <c r="IL20543" s="1009"/>
      <c r="IM20543" s="1009"/>
    </row>
    <row r="20544" spans="17:247" x14ac:dyDescent="0.25">
      <c r="Q20544" s="1333"/>
      <c r="R20544" s="1333"/>
      <c r="S20544" s="669"/>
      <c r="T20544" s="669"/>
      <c r="U20544" s="669"/>
      <c r="AG20544" s="873"/>
      <c r="AN20544" s="669"/>
      <c r="IG20544" s="1009"/>
      <c r="IH20544" s="1009"/>
      <c r="II20544" s="1009"/>
      <c r="IJ20544" s="1009"/>
      <c r="IK20544" s="1009"/>
      <c r="IL20544" s="1009"/>
      <c r="IM20544" s="1009"/>
    </row>
    <row r="20545" spans="17:247" x14ac:dyDescent="0.25">
      <c r="Q20545" s="1333"/>
      <c r="R20545" s="1333"/>
      <c r="S20545" s="669"/>
      <c r="T20545" s="669"/>
      <c r="U20545" s="669"/>
      <c r="AG20545" s="873"/>
      <c r="AN20545" s="669"/>
      <c r="IG20545" s="1009"/>
      <c r="IH20545" s="1009"/>
      <c r="II20545" s="1009"/>
      <c r="IJ20545" s="1009"/>
      <c r="IK20545" s="1009"/>
      <c r="IL20545" s="1009"/>
      <c r="IM20545" s="1009"/>
    </row>
    <row r="20546" spans="17:247" x14ac:dyDescent="0.25">
      <c r="Q20546" s="1333"/>
      <c r="R20546" s="1333"/>
      <c r="S20546" s="669"/>
      <c r="T20546" s="669"/>
      <c r="U20546" s="669"/>
      <c r="AG20546" s="873"/>
      <c r="AN20546" s="669"/>
      <c r="IG20546" s="1009"/>
      <c r="IH20546" s="1009"/>
      <c r="II20546" s="1009"/>
      <c r="IJ20546" s="1009"/>
      <c r="IK20546" s="1009"/>
      <c r="IL20546" s="1009"/>
      <c r="IM20546" s="1009"/>
    </row>
    <row r="20547" spans="17:247" x14ac:dyDescent="0.25">
      <c r="Q20547" s="1333"/>
      <c r="R20547" s="1333"/>
      <c r="S20547" s="669"/>
      <c r="T20547" s="669"/>
      <c r="U20547" s="669"/>
      <c r="AG20547" s="873"/>
      <c r="AN20547" s="669"/>
      <c r="IG20547" s="1009"/>
      <c r="IH20547" s="1009"/>
      <c r="II20547" s="1009"/>
      <c r="IJ20547" s="1009"/>
      <c r="IK20547" s="1009"/>
      <c r="IL20547" s="1009"/>
      <c r="IM20547" s="1009"/>
    </row>
    <row r="20548" spans="17:247" x14ac:dyDescent="0.25">
      <c r="Q20548" s="1333"/>
      <c r="R20548" s="1333"/>
      <c r="S20548" s="669"/>
      <c r="T20548" s="669"/>
      <c r="U20548" s="669"/>
      <c r="AG20548" s="873"/>
      <c r="AN20548" s="669"/>
      <c r="IG20548" s="1009"/>
      <c r="IH20548" s="1009"/>
      <c r="II20548" s="1009"/>
      <c r="IJ20548" s="1009"/>
      <c r="IK20548" s="1009"/>
      <c r="IL20548" s="1009"/>
      <c r="IM20548" s="1009"/>
    </row>
    <row r="20549" spans="17:247" x14ac:dyDescent="0.25">
      <c r="Q20549" s="1333"/>
      <c r="R20549" s="1333"/>
      <c r="S20549" s="669"/>
      <c r="T20549" s="669"/>
      <c r="U20549" s="669"/>
      <c r="AG20549" s="873"/>
      <c r="AN20549" s="669"/>
      <c r="IG20549" s="1009"/>
      <c r="IH20549" s="1009"/>
      <c r="II20549" s="1009"/>
      <c r="IJ20549" s="1009"/>
      <c r="IK20549" s="1009"/>
      <c r="IL20549" s="1009"/>
      <c r="IM20549" s="1009"/>
    </row>
    <row r="20550" spans="17:247" x14ac:dyDescent="0.25">
      <c r="Q20550" s="1333"/>
      <c r="R20550" s="1333"/>
      <c r="S20550" s="669"/>
      <c r="T20550" s="669"/>
      <c r="U20550" s="669"/>
      <c r="AG20550" s="873"/>
      <c r="AN20550" s="669"/>
      <c r="IG20550" s="1009"/>
      <c r="IH20550" s="1009"/>
      <c r="II20550" s="1009"/>
      <c r="IJ20550" s="1009"/>
      <c r="IK20550" s="1009"/>
      <c r="IL20550" s="1009"/>
      <c r="IM20550" s="1009"/>
    </row>
    <row r="20551" spans="17:247" x14ac:dyDescent="0.25">
      <c r="Q20551" s="1333"/>
      <c r="R20551" s="1333"/>
      <c r="S20551" s="669"/>
      <c r="T20551" s="669"/>
      <c r="U20551" s="669"/>
      <c r="AG20551" s="873"/>
      <c r="AN20551" s="669"/>
      <c r="IG20551" s="1009"/>
      <c r="IH20551" s="1009"/>
      <c r="II20551" s="1009"/>
      <c r="IJ20551" s="1009"/>
      <c r="IK20551" s="1009"/>
      <c r="IL20551" s="1009"/>
      <c r="IM20551" s="1009"/>
    </row>
    <row r="20552" spans="17:247" x14ac:dyDescent="0.25">
      <c r="Q20552" s="1333"/>
      <c r="R20552" s="1333"/>
      <c r="S20552" s="669"/>
      <c r="T20552" s="669"/>
      <c r="U20552" s="669"/>
      <c r="AG20552" s="873"/>
      <c r="AN20552" s="669"/>
      <c r="IG20552" s="1009"/>
      <c r="IH20552" s="1009"/>
      <c r="II20552" s="1009"/>
      <c r="IJ20552" s="1009"/>
      <c r="IK20552" s="1009"/>
      <c r="IL20552" s="1009"/>
      <c r="IM20552" s="1009"/>
    </row>
    <row r="20553" spans="17:247" x14ac:dyDescent="0.25">
      <c r="Q20553" s="1333"/>
      <c r="R20553" s="1333"/>
      <c r="S20553" s="669"/>
      <c r="T20553" s="669"/>
      <c r="U20553" s="669"/>
      <c r="AG20553" s="873"/>
      <c r="AN20553" s="669"/>
      <c r="IG20553" s="1009"/>
      <c r="IH20553" s="1009"/>
      <c r="II20553" s="1009"/>
      <c r="IJ20553" s="1009"/>
      <c r="IK20553" s="1009"/>
      <c r="IL20553" s="1009"/>
      <c r="IM20553" s="1009"/>
    </row>
    <row r="20554" spans="17:247" x14ac:dyDescent="0.25">
      <c r="Q20554" s="1333"/>
      <c r="R20554" s="1333"/>
      <c r="S20554" s="669"/>
      <c r="T20554" s="669"/>
      <c r="U20554" s="669"/>
      <c r="AG20554" s="873"/>
      <c r="AN20554" s="669"/>
      <c r="IG20554" s="1009"/>
      <c r="IH20554" s="1009"/>
      <c r="II20554" s="1009"/>
      <c r="IJ20554" s="1009"/>
      <c r="IK20554" s="1009"/>
      <c r="IL20554" s="1009"/>
      <c r="IM20554" s="1009"/>
    </row>
    <row r="20555" spans="17:247" x14ac:dyDescent="0.25">
      <c r="Q20555" s="1333"/>
      <c r="R20555" s="1333"/>
      <c r="S20555" s="669"/>
      <c r="T20555" s="669"/>
      <c r="U20555" s="669"/>
      <c r="AG20555" s="873"/>
      <c r="AN20555" s="669"/>
      <c r="IG20555" s="1009"/>
      <c r="IH20555" s="1009"/>
      <c r="II20555" s="1009"/>
      <c r="IJ20555" s="1009"/>
      <c r="IK20555" s="1009"/>
      <c r="IL20555" s="1009"/>
      <c r="IM20555" s="1009"/>
    </row>
    <row r="20556" spans="17:247" x14ac:dyDescent="0.25">
      <c r="Q20556" s="1333"/>
      <c r="R20556" s="1333"/>
      <c r="S20556" s="669"/>
      <c r="T20556" s="669"/>
      <c r="U20556" s="669"/>
      <c r="AG20556" s="873"/>
      <c r="AN20556" s="669"/>
      <c r="IG20556" s="1009"/>
      <c r="IH20556" s="1009"/>
      <c r="II20556" s="1009"/>
      <c r="IJ20556" s="1009"/>
      <c r="IK20556" s="1009"/>
      <c r="IL20556" s="1009"/>
      <c r="IM20556" s="1009"/>
    </row>
    <row r="20557" spans="17:247" x14ac:dyDescent="0.25">
      <c r="Q20557" s="1333"/>
      <c r="R20557" s="1333"/>
      <c r="S20557" s="669"/>
      <c r="T20557" s="669"/>
      <c r="U20557" s="669"/>
      <c r="AG20557" s="873"/>
      <c r="AN20557" s="669"/>
      <c r="IG20557" s="1009"/>
      <c r="IH20557" s="1009"/>
      <c r="II20557" s="1009"/>
      <c r="IJ20557" s="1009"/>
      <c r="IK20557" s="1009"/>
      <c r="IL20557" s="1009"/>
      <c r="IM20557" s="1009"/>
    </row>
    <row r="20558" spans="17:247" x14ac:dyDescent="0.25">
      <c r="Q20558" s="1333"/>
      <c r="R20558" s="1333"/>
      <c r="S20558" s="669"/>
      <c r="T20558" s="669"/>
      <c r="U20558" s="669"/>
      <c r="AG20558" s="873"/>
      <c r="AN20558" s="669"/>
      <c r="IG20558" s="1009"/>
      <c r="IH20558" s="1009"/>
      <c r="II20558" s="1009"/>
      <c r="IJ20558" s="1009"/>
      <c r="IK20558" s="1009"/>
      <c r="IL20558" s="1009"/>
      <c r="IM20558" s="1009"/>
    </row>
    <row r="20559" spans="17:247" x14ac:dyDescent="0.25">
      <c r="Q20559" s="1333"/>
      <c r="R20559" s="1333"/>
      <c r="S20559" s="669"/>
      <c r="T20559" s="669"/>
      <c r="U20559" s="669"/>
      <c r="AG20559" s="873"/>
      <c r="AN20559" s="669"/>
      <c r="IG20559" s="1009"/>
      <c r="IH20559" s="1009"/>
      <c r="II20559" s="1009"/>
      <c r="IJ20559" s="1009"/>
      <c r="IK20559" s="1009"/>
      <c r="IL20559" s="1009"/>
      <c r="IM20559" s="1009"/>
    </row>
    <row r="20560" spans="17:247" x14ac:dyDescent="0.25">
      <c r="Q20560" s="1333"/>
      <c r="R20560" s="1333"/>
      <c r="S20560" s="669"/>
      <c r="T20560" s="669"/>
      <c r="U20560" s="669"/>
      <c r="AG20560" s="873"/>
      <c r="AN20560" s="669"/>
      <c r="IG20560" s="1009"/>
      <c r="IH20560" s="1009"/>
      <c r="II20560" s="1009"/>
      <c r="IJ20560" s="1009"/>
      <c r="IK20560" s="1009"/>
      <c r="IL20560" s="1009"/>
      <c r="IM20560" s="1009"/>
    </row>
    <row r="20561" spans="17:247" x14ac:dyDescent="0.25">
      <c r="Q20561" s="1333"/>
      <c r="R20561" s="1333"/>
      <c r="S20561" s="669"/>
      <c r="T20561" s="669"/>
      <c r="U20561" s="669"/>
      <c r="AG20561" s="873"/>
      <c r="AN20561" s="669"/>
      <c r="IG20561" s="1009"/>
      <c r="IH20561" s="1009"/>
      <c r="II20561" s="1009"/>
      <c r="IJ20561" s="1009"/>
      <c r="IK20561" s="1009"/>
      <c r="IL20561" s="1009"/>
      <c r="IM20561" s="1009"/>
    </row>
    <row r="20562" spans="17:247" x14ac:dyDescent="0.25">
      <c r="Q20562" s="1333"/>
      <c r="R20562" s="1333"/>
      <c r="S20562" s="669"/>
      <c r="T20562" s="669"/>
      <c r="U20562" s="669"/>
      <c r="AG20562" s="873"/>
      <c r="AN20562" s="669"/>
      <c r="IG20562" s="1009"/>
      <c r="IH20562" s="1009"/>
      <c r="II20562" s="1009"/>
      <c r="IJ20562" s="1009"/>
      <c r="IK20562" s="1009"/>
      <c r="IL20562" s="1009"/>
      <c r="IM20562" s="1009"/>
    </row>
    <row r="20563" spans="17:247" x14ac:dyDescent="0.25">
      <c r="Q20563" s="1333"/>
      <c r="R20563" s="1333"/>
      <c r="S20563" s="669"/>
      <c r="T20563" s="669"/>
      <c r="U20563" s="669"/>
      <c r="AG20563" s="873"/>
      <c r="AN20563" s="669"/>
      <c r="IG20563" s="1009"/>
      <c r="IH20563" s="1009"/>
      <c r="II20563" s="1009"/>
      <c r="IJ20563" s="1009"/>
      <c r="IK20563" s="1009"/>
      <c r="IL20563" s="1009"/>
      <c r="IM20563" s="1009"/>
    </row>
    <row r="20564" spans="17:247" x14ac:dyDescent="0.25">
      <c r="Q20564" s="1333"/>
      <c r="R20564" s="1333"/>
      <c r="S20564" s="669"/>
      <c r="T20564" s="669"/>
      <c r="U20564" s="669"/>
      <c r="AG20564" s="873"/>
      <c r="AN20564" s="669"/>
      <c r="IG20564" s="1009"/>
      <c r="IH20564" s="1009"/>
      <c r="II20564" s="1009"/>
      <c r="IJ20564" s="1009"/>
      <c r="IK20564" s="1009"/>
      <c r="IL20564" s="1009"/>
      <c r="IM20564" s="1009"/>
    </row>
    <row r="20565" spans="17:247" x14ac:dyDescent="0.25">
      <c r="Q20565" s="1333"/>
      <c r="R20565" s="1333"/>
      <c r="S20565" s="669"/>
      <c r="T20565" s="669"/>
      <c r="U20565" s="669"/>
      <c r="AG20565" s="873"/>
      <c r="AN20565" s="669"/>
      <c r="IG20565" s="1009"/>
      <c r="IH20565" s="1009"/>
      <c r="II20565" s="1009"/>
      <c r="IJ20565" s="1009"/>
      <c r="IK20565" s="1009"/>
      <c r="IL20565" s="1009"/>
      <c r="IM20565" s="1009"/>
    </row>
    <row r="20566" spans="17:247" x14ac:dyDescent="0.25">
      <c r="Q20566" s="1333"/>
      <c r="R20566" s="1333"/>
      <c r="S20566" s="669"/>
      <c r="T20566" s="669"/>
      <c r="U20566" s="669"/>
      <c r="AG20566" s="873"/>
      <c r="AN20566" s="669"/>
      <c r="IG20566" s="1009"/>
      <c r="IH20566" s="1009"/>
      <c r="II20566" s="1009"/>
      <c r="IJ20566" s="1009"/>
      <c r="IK20566" s="1009"/>
      <c r="IL20566" s="1009"/>
      <c r="IM20566" s="1009"/>
    </row>
    <row r="20567" spans="17:247" x14ac:dyDescent="0.25">
      <c r="Q20567" s="1333"/>
      <c r="R20567" s="1333"/>
      <c r="S20567" s="669"/>
      <c r="T20567" s="669"/>
      <c r="U20567" s="669"/>
      <c r="AG20567" s="873"/>
      <c r="AN20567" s="669"/>
      <c r="IG20567" s="1009"/>
      <c r="IH20567" s="1009"/>
      <c r="II20567" s="1009"/>
      <c r="IJ20567" s="1009"/>
      <c r="IK20567" s="1009"/>
      <c r="IL20567" s="1009"/>
      <c r="IM20567" s="1009"/>
    </row>
    <row r="20568" spans="17:247" x14ac:dyDescent="0.25">
      <c r="Q20568" s="1333"/>
      <c r="R20568" s="1333"/>
      <c r="S20568" s="669"/>
      <c r="T20568" s="669"/>
      <c r="U20568" s="669"/>
      <c r="AG20568" s="873"/>
      <c r="AN20568" s="669"/>
      <c r="IG20568" s="1009"/>
      <c r="IH20568" s="1009"/>
      <c r="II20568" s="1009"/>
      <c r="IJ20568" s="1009"/>
      <c r="IK20568" s="1009"/>
      <c r="IL20568" s="1009"/>
      <c r="IM20568" s="1009"/>
    </row>
    <row r="20569" spans="17:247" x14ac:dyDescent="0.25">
      <c r="Q20569" s="1333"/>
      <c r="R20569" s="1333"/>
      <c r="S20569" s="669"/>
      <c r="T20569" s="669"/>
      <c r="U20569" s="669"/>
      <c r="AG20569" s="873"/>
      <c r="AN20569" s="669"/>
      <c r="IG20569" s="1009"/>
      <c r="IH20569" s="1009"/>
      <c r="II20569" s="1009"/>
      <c r="IJ20569" s="1009"/>
      <c r="IK20569" s="1009"/>
      <c r="IL20569" s="1009"/>
      <c r="IM20569" s="1009"/>
    </row>
    <row r="20570" spans="17:247" x14ac:dyDescent="0.25">
      <c r="Q20570" s="1333"/>
      <c r="R20570" s="1333"/>
      <c r="S20570" s="669"/>
      <c r="T20570" s="669"/>
      <c r="U20570" s="669"/>
      <c r="AG20570" s="873"/>
      <c r="AN20570" s="669"/>
      <c r="IG20570" s="1009"/>
      <c r="IH20570" s="1009"/>
      <c r="II20570" s="1009"/>
      <c r="IJ20570" s="1009"/>
      <c r="IK20570" s="1009"/>
      <c r="IL20570" s="1009"/>
      <c r="IM20570" s="1009"/>
    </row>
    <row r="20571" spans="17:247" x14ac:dyDescent="0.25">
      <c r="Q20571" s="1333"/>
      <c r="R20571" s="1333"/>
      <c r="S20571" s="669"/>
      <c r="T20571" s="669"/>
      <c r="U20571" s="669"/>
      <c r="AG20571" s="873"/>
      <c r="AN20571" s="669"/>
      <c r="IG20571" s="1009"/>
      <c r="IH20571" s="1009"/>
      <c r="II20571" s="1009"/>
      <c r="IJ20571" s="1009"/>
      <c r="IK20571" s="1009"/>
      <c r="IL20571" s="1009"/>
      <c r="IM20571" s="1009"/>
    </row>
    <row r="20572" spans="17:247" x14ac:dyDescent="0.25">
      <c r="Q20572" s="1333"/>
      <c r="R20572" s="1333"/>
      <c r="S20572" s="669"/>
      <c r="T20572" s="669"/>
      <c r="U20572" s="669"/>
      <c r="AG20572" s="873"/>
      <c r="AN20572" s="669"/>
      <c r="IG20572" s="1009"/>
      <c r="IH20572" s="1009"/>
      <c r="II20572" s="1009"/>
      <c r="IJ20572" s="1009"/>
      <c r="IK20572" s="1009"/>
      <c r="IL20572" s="1009"/>
      <c r="IM20572" s="1009"/>
    </row>
    <row r="20573" spans="17:247" x14ac:dyDescent="0.25">
      <c r="Q20573" s="1333"/>
      <c r="R20573" s="1333"/>
      <c r="S20573" s="669"/>
      <c r="T20573" s="669"/>
      <c r="U20573" s="669"/>
      <c r="AG20573" s="873"/>
      <c r="AN20573" s="669"/>
      <c r="IG20573" s="1009"/>
      <c r="IH20573" s="1009"/>
      <c r="II20573" s="1009"/>
      <c r="IJ20573" s="1009"/>
      <c r="IK20573" s="1009"/>
      <c r="IL20573" s="1009"/>
      <c r="IM20573" s="1009"/>
    </row>
    <row r="20574" spans="17:247" x14ac:dyDescent="0.25">
      <c r="Q20574" s="1333"/>
      <c r="R20574" s="1333"/>
      <c r="S20574" s="669"/>
      <c r="T20574" s="669"/>
      <c r="U20574" s="669"/>
      <c r="AG20574" s="873"/>
      <c r="AN20574" s="669"/>
      <c r="IG20574" s="1009"/>
      <c r="IH20574" s="1009"/>
      <c r="II20574" s="1009"/>
      <c r="IJ20574" s="1009"/>
      <c r="IK20574" s="1009"/>
      <c r="IL20574" s="1009"/>
      <c r="IM20574" s="1009"/>
    </row>
    <row r="20575" spans="17:247" x14ac:dyDescent="0.25">
      <c r="Q20575" s="1333"/>
      <c r="R20575" s="1333"/>
      <c r="S20575" s="669"/>
      <c r="T20575" s="669"/>
      <c r="U20575" s="669"/>
      <c r="AG20575" s="873"/>
      <c r="AN20575" s="669"/>
      <c r="IG20575" s="1009"/>
      <c r="IH20575" s="1009"/>
      <c r="II20575" s="1009"/>
      <c r="IJ20575" s="1009"/>
      <c r="IK20575" s="1009"/>
      <c r="IL20575" s="1009"/>
      <c r="IM20575" s="1009"/>
    </row>
    <row r="20576" spans="17:247" x14ac:dyDescent="0.25">
      <c r="Q20576" s="1333"/>
      <c r="R20576" s="1333"/>
      <c r="S20576" s="669"/>
      <c r="T20576" s="669"/>
      <c r="U20576" s="669"/>
      <c r="AG20576" s="873"/>
      <c r="AN20576" s="669"/>
      <c r="IG20576" s="1009"/>
      <c r="IH20576" s="1009"/>
      <c r="II20576" s="1009"/>
      <c r="IJ20576" s="1009"/>
      <c r="IK20576" s="1009"/>
      <c r="IL20576" s="1009"/>
      <c r="IM20576" s="1009"/>
    </row>
    <row r="20577" spans="17:247" x14ac:dyDescent="0.25">
      <c r="Q20577" s="1333"/>
      <c r="R20577" s="1333"/>
      <c r="S20577" s="669"/>
      <c r="T20577" s="669"/>
      <c r="U20577" s="669"/>
      <c r="AG20577" s="873"/>
      <c r="AN20577" s="669"/>
      <c r="IG20577" s="1009"/>
      <c r="IH20577" s="1009"/>
      <c r="II20577" s="1009"/>
      <c r="IJ20577" s="1009"/>
      <c r="IK20577" s="1009"/>
      <c r="IL20577" s="1009"/>
      <c r="IM20577" s="1009"/>
    </row>
    <row r="20578" spans="17:247" x14ac:dyDescent="0.25">
      <c r="Q20578" s="1333"/>
      <c r="R20578" s="1333"/>
      <c r="S20578" s="669"/>
      <c r="T20578" s="669"/>
      <c r="U20578" s="669"/>
      <c r="AG20578" s="873"/>
      <c r="AN20578" s="669"/>
      <c r="IG20578" s="1009"/>
      <c r="IH20578" s="1009"/>
      <c r="II20578" s="1009"/>
      <c r="IJ20578" s="1009"/>
      <c r="IK20578" s="1009"/>
      <c r="IL20578" s="1009"/>
      <c r="IM20578" s="1009"/>
    </row>
    <row r="20579" spans="17:247" x14ac:dyDescent="0.25">
      <c r="Q20579" s="1333"/>
      <c r="R20579" s="1333"/>
      <c r="S20579" s="669"/>
      <c r="T20579" s="669"/>
      <c r="U20579" s="669"/>
      <c r="AG20579" s="873"/>
      <c r="AN20579" s="669"/>
      <c r="IG20579" s="1009"/>
      <c r="IH20579" s="1009"/>
      <c r="II20579" s="1009"/>
      <c r="IJ20579" s="1009"/>
      <c r="IK20579" s="1009"/>
      <c r="IL20579" s="1009"/>
      <c r="IM20579" s="1009"/>
    </row>
    <row r="20580" spans="17:247" x14ac:dyDescent="0.25">
      <c r="Q20580" s="1333"/>
      <c r="R20580" s="1333"/>
      <c r="S20580" s="669"/>
      <c r="T20580" s="669"/>
      <c r="U20580" s="669"/>
      <c r="AG20580" s="873"/>
      <c r="AN20580" s="669"/>
      <c r="IG20580" s="1009"/>
      <c r="IH20580" s="1009"/>
      <c r="II20580" s="1009"/>
      <c r="IJ20580" s="1009"/>
      <c r="IK20580" s="1009"/>
      <c r="IL20580" s="1009"/>
      <c r="IM20580" s="1009"/>
    </row>
    <row r="20581" spans="17:247" x14ac:dyDescent="0.25">
      <c r="Q20581" s="1333"/>
      <c r="R20581" s="1333"/>
      <c r="S20581" s="669"/>
      <c r="T20581" s="669"/>
      <c r="U20581" s="669"/>
      <c r="AG20581" s="873"/>
      <c r="AN20581" s="669"/>
      <c r="IG20581" s="1009"/>
      <c r="IH20581" s="1009"/>
      <c r="II20581" s="1009"/>
      <c r="IJ20581" s="1009"/>
      <c r="IK20581" s="1009"/>
      <c r="IL20581" s="1009"/>
      <c r="IM20581" s="1009"/>
    </row>
    <row r="20582" spans="17:247" x14ac:dyDescent="0.25">
      <c r="Q20582" s="1333"/>
      <c r="R20582" s="1333"/>
      <c r="S20582" s="669"/>
      <c r="T20582" s="669"/>
      <c r="U20582" s="669"/>
      <c r="AG20582" s="873"/>
      <c r="AN20582" s="669"/>
      <c r="IG20582" s="1009"/>
      <c r="IH20582" s="1009"/>
      <c r="II20582" s="1009"/>
      <c r="IJ20582" s="1009"/>
      <c r="IK20582" s="1009"/>
      <c r="IL20582" s="1009"/>
      <c r="IM20582" s="1009"/>
    </row>
    <row r="20583" spans="17:247" x14ac:dyDescent="0.25">
      <c r="Q20583" s="1333"/>
      <c r="R20583" s="1333"/>
      <c r="S20583" s="669"/>
      <c r="T20583" s="669"/>
      <c r="U20583" s="669"/>
      <c r="AG20583" s="873"/>
      <c r="AN20583" s="669"/>
      <c r="IG20583" s="1009"/>
      <c r="IH20583" s="1009"/>
      <c r="II20583" s="1009"/>
      <c r="IJ20583" s="1009"/>
      <c r="IK20583" s="1009"/>
      <c r="IL20583" s="1009"/>
      <c r="IM20583" s="1009"/>
    </row>
    <row r="20584" spans="17:247" x14ac:dyDescent="0.25">
      <c r="Q20584" s="1333"/>
      <c r="R20584" s="1333"/>
      <c r="S20584" s="669"/>
      <c r="T20584" s="669"/>
      <c r="U20584" s="669"/>
      <c r="AG20584" s="873"/>
      <c r="AN20584" s="669"/>
      <c r="IG20584" s="1009"/>
      <c r="IH20584" s="1009"/>
      <c r="II20584" s="1009"/>
      <c r="IJ20584" s="1009"/>
      <c r="IK20584" s="1009"/>
      <c r="IL20584" s="1009"/>
      <c r="IM20584" s="1009"/>
    </row>
    <row r="20585" spans="17:247" x14ac:dyDescent="0.25">
      <c r="Q20585" s="1333"/>
      <c r="R20585" s="1333"/>
      <c r="S20585" s="669"/>
      <c r="T20585" s="669"/>
      <c r="U20585" s="669"/>
      <c r="AG20585" s="873"/>
      <c r="AN20585" s="669"/>
      <c r="IG20585" s="1009"/>
      <c r="IH20585" s="1009"/>
      <c r="II20585" s="1009"/>
      <c r="IJ20585" s="1009"/>
      <c r="IK20585" s="1009"/>
      <c r="IL20585" s="1009"/>
      <c r="IM20585" s="1009"/>
    </row>
    <row r="20586" spans="17:247" x14ac:dyDescent="0.25">
      <c r="Q20586" s="1333"/>
      <c r="R20586" s="1333"/>
      <c r="S20586" s="669"/>
      <c r="T20586" s="669"/>
      <c r="U20586" s="669"/>
      <c r="AG20586" s="873"/>
      <c r="AN20586" s="669"/>
      <c r="IG20586" s="1009"/>
      <c r="IH20586" s="1009"/>
      <c r="II20586" s="1009"/>
      <c r="IJ20586" s="1009"/>
      <c r="IK20586" s="1009"/>
      <c r="IL20586" s="1009"/>
      <c r="IM20586" s="1009"/>
    </row>
    <row r="20587" spans="17:247" x14ac:dyDescent="0.25">
      <c r="Q20587" s="1333"/>
      <c r="R20587" s="1333"/>
      <c r="S20587" s="669"/>
      <c r="T20587" s="669"/>
      <c r="U20587" s="669"/>
      <c r="AG20587" s="873"/>
      <c r="AN20587" s="669"/>
      <c r="IG20587" s="1009"/>
      <c r="IH20587" s="1009"/>
      <c r="II20587" s="1009"/>
      <c r="IJ20587" s="1009"/>
      <c r="IK20587" s="1009"/>
      <c r="IL20587" s="1009"/>
      <c r="IM20587" s="1009"/>
    </row>
    <row r="20588" spans="17:247" x14ac:dyDescent="0.25">
      <c r="Q20588" s="1333"/>
      <c r="R20588" s="1333"/>
      <c r="S20588" s="669"/>
      <c r="T20588" s="669"/>
      <c r="U20588" s="669"/>
      <c r="AG20588" s="873"/>
      <c r="AN20588" s="669"/>
      <c r="IG20588" s="1009"/>
      <c r="IH20588" s="1009"/>
      <c r="II20588" s="1009"/>
      <c r="IJ20588" s="1009"/>
      <c r="IK20588" s="1009"/>
      <c r="IL20588" s="1009"/>
      <c r="IM20588" s="1009"/>
    </row>
    <row r="20589" spans="17:247" x14ac:dyDescent="0.25">
      <c r="Q20589" s="1333"/>
      <c r="R20589" s="1333"/>
      <c r="S20589" s="669"/>
      <c r="T20589" s="669"/>
      <c r="U20589" s="669"/>
      <c r="AG20589" s="873"/>
      <c r="AN20589" s="669"/>
      <c r="IG20589" s="1009"/>
      <c r="IH20589" s="1009"/>
      <c r="II20589" s="1009"/>
      <c r="IJ20589" s="1009"/>
      <c r="IK20589" s="1009"/>
      <c r="IL20589" s="1009"/>
      <c r="IM20589" s="1009"/>
    </row>
    <row r="20590" spans="17:247" x14ac:dyDescent="0.25">
      <c r="Q20590" s="1333"/>
      <c r="R20590" s="1333"/>
      <c r="S20590" s="669"/>
      <c r="T20590" s="669"/>
      <c r="U20590" s="669"/>
      <c r="AG20590" s="873"/>
      <c r="AN20590" s="669"/>
      <c r="IG20590" s="1009"/>
      <c r="IH20590" s="1009"/>
      <c r="II20590" s="1009"/>
      <c r="IJ20590" s="1009"/>
      <c r="IK20590" s="1009"/>
      <c r="IL20590" s="1009"/>
      <c r="IM20590" s="1009"/>
    </row>
    <row r="20591" spans="17:247" x14ac:dyDescent="0.25">
      <c r="Q20591" s="1333"/>
      <c r="R20591" s="1333"/>
      <c r="S20591" s="669"/>
      <c r="T20591" s="669"/>
      <c r="U20591" s="669"/>
      <c r="AG20591" s="873"/>
      <c r="AN20591" s="669"/>
      <c r="IG20591" s="1009"/>
      <c r="IH20591" s="1009"/>
      <c r="II20591" s="1009"/>
      <c r="IJ20591" s="1009"/>
      <c r="IK20591" s="1009"/>
      <c r="IL20591" s="1009"/>
      <c r="IM20591" s="1009"/>
    </row>
    <row r="20592" spans="17:247" x14ac:dyDescent="0.25">
      <c r="Q20592" s="1333"/>
      <c r="R20592" s="1333"/>
      <c r="S20592" s="669"/>
      <c r="T20592" s="669"/>
      <c r="U20592" s="669"/>
      <c r="AG20592" s="873"/>
      <c r="AN20592" s="669"/>
      <c r="IG20592" s="1009"/>
      <c r="IH20592" s="1009"/>
      <c r="II20592" s="1009"/>
      <c r="IJ20592" s="1009"/>
      <c r="IK20592" s="1009"/>
      <c r="IL20592" s="1009"/>
      <c r="IM20592" s="1009"/>
    </row>
    <row r="20593" spans="17:247" x14ac:dyDescent="0.25">
      <c r="Q20593" s="1333"/>
      <c r="R20593" s="1333"/>
      <c r="S20593" s="669"/>
      <c r="T20593" s="669"/>
      <c r="U20593" s="669"/>
      <c r="AG20593" s="873"/>
      <c r="AN20593" s="669"/>
      <c r="IG20593" s="1009"/>
      <c r="IH20593" s="1009"/>
      <c r="II20593" s="1009"/>
      <c r="IJ20593" s="1009"/>
      <c r="IK20593" s="1009"/>
      <c r="IL20593" s="1009"/>
      <c r="IM20593" s="1009"/>
    </row>
    <row r="20594" spans="17:247" x14ac:dyDescent="0.25">
      <c r="Q20594" s="1333"/>
      <c r="R20594" s="1333"/>
      <c r="S20594" s="669"/>
      <c r="T20594" s="669"/>
      <c r="U20594" s="669"/>
      <c r="AG20594" s="873"/>
      <c r="AN20594" s="669"/>
      <c r="IG20594" s="1009"/>
      <c r="IH20594" s="1009"/>
      <c r="II20594" s="1009"/>
      <c r="IJ20594" s="1009"/>
      <c r="IK20594" s="1009"/>
      <c r="IL20594" s="1009"/>
      <c r="IM20594" s="1009"/>
    </row>
    <row r="20595" spans="17:247" x14ac:dyDescent="0.25">
      <c r="Q20595" s="1333"/>
      <c r="R20595" s="1333"/>
      <c r="S20595" s="669"/>
      <c r="T20595" s="669"/>
      <c r="U20595" s="669"/>
      <c r="AG20595" s="873"/>
      <c r="AN20595" s="669"/>
      <c r="IG20595" s="1009"/>
      <c r="IH20595" s="1009"/>
      <c r="II20595" s="1009"/>
      <c r="IJ20595" s="1009"/>
      <c r="IK20595" s="1009"/>
      <c r="IL20595" s="1009"/>
      <c r="IM20595" s="1009"/>
    </row>
    <row r="20596" spans="17:247" x14ac:dyDescent="0.25">
      <c r="Q20596" s="1333"/>
      <c r="R20596" s="1333"/>
      <c r="S20596" s="669"/>
      <c r="T20596" s="669"/>
      <c r="U20596" s="669"/>
      <c r="AG20596" s="873"/>
      <c r="AN20596" s="669"/>
      <c r="IG20596" s="1009"/>
      <c r="IH20596" s="1009"/>
      <c r="II20596" s="1009"/>
      <c r="IJ20596" s="1009"/>
      <c r="IK20596" s="1009"/>
      <c r="IL20596" s="1009"/>
      <c r="IM20596" s="1009"/>
    </row>
    <row r="20597" spans="17:247" x14ac:dyDescent="0.25">
      <c r="Q20597" s="1333"/>
      <c r="R20597" s="1333"/>
      <c r="S20597" s="669"/>
      <c r="T20597" s="669"/>
      <c r="U20597" s="669"/>
      <c r="AG20597" s="873"/>
      <c r="AN20597" s="669"/>
      <c r="IG20597" s="1009"/>
      <c r="IH20597" s="1009"/>
      <c r="II20597" s="1009"/>
      <c r="IJ20597" s="1009"/>
      <c r="IK20597" s="1009"/>
      <c r="IL20597" s="1009"/>
      <c r="IM20597" s="1009"/>
    </row>
    <row r="20598" spans="17:247" x14ac:dyDescent="0.25">
      <c r="Q20598" s="1333"/>
      <c r="R20598" s="1333"/>
      <c r="S20598" s="669"/>
      <c r="T20598" s="669"/>
      <c r="U20598" s="669"/>
      <c r="AG20598" s="873"/>
      <c r="AN20598" s="669"/>
      <c r="IG20598" s="1009"/>
      <c r="IH20598" s="1009"/>
      <c r="II20598" s="1009"/>
      <c r="IJ20598" s="1009"/>
      <c r="IK20598" s="1009"/>
      <c r="IL20598" s="1009"/>
      <c r="IM20598" s="1009"/>
    </row>
    <row r="20599" spans="17:247" x14ac:dyDescent="0.25">
      <c r="Q20599" s="1333"/>
      <c r="R20599" s="1333"/>
      <c r="S20599" s="669"/>
      <c r="T20599" s="669"/>
      <c r="U20599" s="669"/>
      <c r="AG20599" s="873"/>
      <c r="AN20599" s="669"/>
      <c r="IG20599" s="1009"/>
      <c r="IH20599" s="1009"/>
      <c r="II20599" s="1009"/>
      <c r="IJ20599" s="1009"/>
      <c r="IK20599" s="1009"/>
      <c r="IL20599" s="1009"/>
      <c r="IM20599" s="1009"/>
    </row>
    <row r="20600" spans="17:247" x14ac:dyDescent="0.25">
      <c r="Q20600" s="1333"/>
      <c r="R20600" s="1333"/>
      <c r="S20600" s="669"/>
      <c r="T20600" s="669"/>
      <c r="U20600" s="669"/>
      <c r="AG20600" s="873"/>
      <c r="AN20600" s="669"/>
      <c r="IG20600" s="1009"/>
      <c r="IH20600" s="1009"/>
      <c r="II20600" s="1009"/>
      <c r="IJ20600" s="1009"/>
      <c r="IK20600" s="1009"/>
      <c r="IL20600" s="1009"/>
      <c r="IM20600" s="1009"/>
    </row>
    <row r="20601" spans="17:247" x14ac:dyDescent="0.25">
      <c r="Q20601" s="1333"/>
      <c r="R20601" s="1333"/>
      <c r="S20601" s="669"/>
      <c r="T20601" s="669"/>
      <c r="U20601" s="669"/>
      <c r="AG20601" s="873"/>
      <c r="AN20601" s="669"/>
      <c r="IG20601" s="1009"/>
      <c r="IH20601" s="1009"/>
      <c r="II20601" s="1009"/>
      <c r="IJ20601" s="1009"/>
      <c r="IK20601" s="1009"/>
      <c r="IL20601" s="1009"/>
      <c r="IM20601" s="1009"/>
    </row>
    <row r="20602" spans="17:247" x14ac:dyDescent="0.25">
      <c r="Q20602" s="1333"/>
      <c r="R20602" s="1333"/>
      <c r="S20602" s="669"/>
      <c r="T20602" s="669"/>
      <c r="U20602" s="669"/>
      <c r="AG20602" s="873"/>
      <c r="AN20602" s="669"/>
      <c r="IG20602" s="1009"/>
      <c r="IH20602" s="1009"/>
      <c r="II20602" s="1009"/>
      <c r="IJ20602" s="1009"/>
      <c r="IK20602" s="1009"/>
      <c r="IL20602" s="1009"/>
      <c r="IM20602" s="1009"/>
    </row>
    <row r="20603" spans="17:247" x14ac:dyDescent="0.25">
      <c r="Q20603" s="1333"/>
      <c r="R20603" s="1333"/>
      <c r="S20603" s="669"/>
      <c r="T20603" s="669"/>
      <c r="U20603" s="669"/>
      <c r="AG20603" s="873"/>
      <c r="AN20603" s="669"/>
      <c r="IG20603" s="1009"/>
      <c r="IH20603" s="1009"/>
      <c r="II20603" s="1009"/>
      <c r="IJ20603" s="1009"/>
      <c r="IK20603" s="1009"/>
      <c r="IL20603" s="1009"/>
      <c r="IM20603" s="1009"/>
    </row>
    <row r="20604" spans="17:247" x14ac:dyDescent="0.25">
      <c r="Q20604" s="1333"/>
      <c r="R20604" s="1333"/>
      <c r="S20604" s="669"/>
      <c r="T20604" s="669"/>
      <c r="U20604" s="669"/>
      <c r="AG20604" s="873"/>
      <c r="AN20604" s="669"/>
      <c r="IG20604" s="1009"/>
      <c r="IH20604" s="1009"/>
      <c r="II20604" s="1009"/>
      <c r="IJ20604" s="1009"/>
      <c r="IK20604" s="1009"/>
      <c r="IL20604" s="1009"/>
      <c r="IM20604" s="1009"/>
    </row>
    <row r="20605" spans="17:247" x14ac:dyDescent="0.25">
      <c r="Q20605" s="1333"/>
      <c r="R20605" s="1333"/>
      <c r="S20605" s="669"/>
      <c r="T20605" s="669"/>
      <c r="U20605" s="669"/>
      <c r="AG20605" s="873"/>
      <c r="AN20605" s="669"/>
      <c r="IG20605" s="1009"/>
      <c r="IH20605" s="1009"/>
      <c r="II20605" s="1009"/>
      <c r="IJ20605" s="1009"/>
      <c r="IK20605" s="1009"/>
      <c r="IL20605" s="1009"/>
      <c r="IM20605" s="1009"/>
    </row>
    <row r="20606" spans="17:247" x14ac:dyDescent="0.25">
      <c r="Q20606" s="1333"/>
      <c r="R20606" s="1333"/>
      <c r="S20606" s="669"/>
      <c r="T20606" s="669"/>
      <c r="U20606" s="669"/>
      <c r="AG20606" s="873"/>
      <c r="AN20606" s="669"/>
      <c r="IG20606" s="1009"/>
      <c r="IH20606" s="1009"/>
      <c r="II20606" s="1009"/>
      <c r="IJ20606" s="1009"/>
      <c r="IK20606" s="1009"/>
      <c r="IL20606" s="1009"/>
      <c r="IM20606" s="1009"/>
    </row>
    <row r="20607" spans="17:247" x14ac:dyDescent="0.25">
      <c r="Q20607" s="1333"/>
      <c r="R20607" s="1333"/>
      <c r="S20607" s="669"/>
      <c r="T20607" s="669"/>
      <c r="U20607" s="669"/>
      <c r="AG20607" s="873"/>
      <c r="AN20607" s="669"/>
      <c r="IG20607" s="1009"/>
      <c r="IH20607" s="1009"/>
      <c r="II20607" s="1009"/>
      <c r="IJ20607" s="1009"/>
      <c r="IK20607" s="1009"/>
      <c r="IL20607" s="1009"/>
      <c r="IM20607" s="1009"/>
    </row>
    <row r="20608" spans="17:247" x14ac:dyDescent="0.25">
      <c r="Q20608" s="1333"/>
      <c r="R20608" s="1333"/>
      <c r="S20608" s="669"/>
      <c r="T20608" s="669"/>
      <c r="U20608" s="669"/>
      <c r="AG20608" s="873"/>
      <c r="AN20608" s="669"/>
      <c r="IG20608" s="1009"/>
      <c r="IH20608" s="1009"/>
      <c r="II20608" s="1009"/>
      <c r="IJ20608" s="1009"/>
      <c r="IK20608" s="1009"/>
      <c r="IL20608" s="1009"/>
      <c r="IM20608" s="1009"/>
    </row>
    <row r="20609" spans="17:247" x14ac:dyDescent="0.25">
      <c r="Q20609" s="1333"/>
      <c r="R20609" s="1333"/>
      <c r="S20609" s="669"/>
      <c r="T20609" s="669"/>
      <c r="U20609" s="669"/>
      <c r="AG20609" s="873"/>
      <c r="AN20609" s="669"/>
      <c r="IG20609" s="1009"/>
      <c r="IH20609" s="1009"/>
      <c r="II20609" s="1009"/>
      <c r="IJ20609" s="1009"/>
      <c r="IK20609" s="1009"/>
      <c r="IL20609" s="1009"/>
      <c r="IM20609" s="1009"/>
    </row>
    <row r="20610" spans="17:247" x14ac:dyDescent="0.25">
      <c r="Q20610" s="1333"/>
      <c r="R20610" s="1333"/>
      <c r="S20610" s="669"/>
      <c r="T20610" s="669"/>
      <c r="U20610" s="669"/>
      <c r="AG20610" s="873"/>
      <c r="AN20610" s="669"/>
      <c r="IG20610" s="1009"/>
      <c r="IH20610" s="1009"/>
      <c r="II20610" s="1009"/>
      <c r="IJ20610" s="1009"/>
      <c r="IK20610" s="1009"/>
      <c r="IL20610" s="1009"/>
      <c r="IM20610" s="1009"/>
    </row>
    <row r="20611" spans="17:247" x14ac:dyDescent="0.25">
      <c r="Q20611" s="1333"/>
      <c r="R20611" s="1333"/>
      <c r="S20611" s="669"/>
      <c r="T20611" s="669"/>
      <c r="U20611" s="669"/>
      <c r="AG20611" s="873"/>
      <c r="AN20611" s="669"/>
      <c r="IG20611" s="1009"/>
      <c r="IH20611" s="1009"/>
      <c r="II20611" s="1009"/>
      <c r="IJ20611" s="1009"/>
      <c r="IK20611" s="1009"/>
      <c r="IL20611" s="1009"/>
      <c r="IM20611" s="1009"/>
    </row>
    <row r="20612" spans="17:247" x14ac:dyDescent="0.25">
      <c r="Q20612" s="1333"/>
      <c r="R20612" s="1333"/>
      <c r="S20612" s="669"/>
      <c r="T20612" s="669"/>
      <c r="U20612" s="669"/>
      <c r="AG20612" s="873"/>
      <c r="AN20612" s="669"/>
      <c r="IG20612" s="1009"/>
      <c r="IH20612" s="1009"/>
      <c r="II20612" s="1009"/>
      <c r="IJ20612" s="1009"/>
      <c r="IK20612" s="1009"/>
      <c r="IL20612" s="1009"/>
      <c r="IM20612" s="1009"/>
    </row>
    <row r="20613" spans="17:247" x14ac:dyDescent="0.25">
      <c r="Q20613" s="1333"/>
      <c r="R20613" s="1333"/>
      <c r="S20613" s="669"/>
      <c r="T20613" s="669"/>
      <c r="U20613" s="669"/>
      <c r="AG20613" s="873"/>
      <c r="AN20613" s="669"/>
      <c r="IG20613" s="1009"/>
      <c r="IH20613" s="1009"/>
      <c r="II20613" s="1009"/>
      <c r="IJ20613" s="1009"/>
      <c r="IK20613" s="1009"/>
      <c r="IL20613" s="1009"/>
      <c r="IM20613" s="1009"/>
    </row>
    <row r="20614" spans="17:247" x14ac:dyDescent="0.25">
      <c r="Q20614" s="1333"/>
      <c r="R20614" s="1333"/>
      <c r="S20614" s="669"/>
      <c r="T20614" s="669"/>
      <c r="U20614" s="669"/>
      <c r="AG20614" s="873"/>
      <c r="AN20614" s="669"/>
      <c r="IG20614" s="1009"/>
      <c r="IH20614" s="1009"/>
      <c r="II20614" s="1009"/>
      <c r="IJ20614" s="1009"/>
      <c r="IK20614" s="1009"/>
      <c r="IL20614" s="1009"/>
      <c r="IM20614" s="1009"/>
    </row>
    <row r="20615" spans="17:247" x14ac:dyDescent="0.25">
      <c r="Q20615" s="1333"/>
      <c r="R20615" s="1333"/>
      <c r="S20615" s="669"/>
      <c r="T20615" s="669"/>
      <c r="U20615" s="669"/>
      <c r="AG20615" s="873"/>
      <c r="AN20615" s="669"/>
      <c r="IG20615" s="1009"/>
      <c r="IH20615" s="1009"/>
      <c r="II20615" s="1009"/>
      <c r="IJ20615" s="1009"/>
      <c r="IK20615" s="1009"/>
      <c r="IL20615" s="1009"/>
      <c r="IM20615" s="1009"/>
    </row>
    <row r="20616" spans="17:247" x14ac:dyDescent="0.25">
      <c r="Q20616" s="1333"/>
      <c r="R20616" s="1333"/>
      <c r="S20616" s="669"/>
      <c r="T20616" s="669"/>
      <c r="U20616" s="669"/>
      <c r="AG20616" s="873"/>
      <c r="AN20616" s="669"/>
      <c r="IG20616" s="1009"/>
      <c r="IH20616" s="1009"/>
      <c r="II20616" s="1009"/>
      <c r="IJ20616" s="1009"/>
      <c r="IK20616" s="1009"/>
      <c r="IL20616" s="1009"/>
      <c r="IM20616" s="1009"/>
    </row>
    <row r="20617" spans="17:247" x14ac:dyDescent="0.25">
      <c r="Q20617" s="1333"/>
      <c r="R20617" s="1333"/>
      <c r="S20617" s="669"/>
      <c r="T20617" s="669"/>
      <c r="U20617" s="669"/>
      <c r="AG20617" s="873"/>
      <c r="AN20617" s="669"/>
      <c r="IG20617" s="1009"/>
      <c r="IH20617" s="1009"/>
      <c r="II20617" s="1009"/>
      <c r="IJ20617" s="1009"/>
      <c r="IK20617" s="1009"/>
      <c r="IL20617" s="1009"/>
      <c r="IM20617" s="1009"/>
    </row>
    <row r="20618" spans="17:247" x14ac:dyDescent="0.25">
      <c r="Q20618" s="1333"/>
      <c r="R20618" s="1333"/>
      <c r="S20618" s="669"/>
      <c r="T20618" s="669"/>
      <c r="U20618" s="669"/>
      <c r="AG20618" s="873"/>
      <c r="AN20618" s="669"/>
      <c r="IG20618" s="1009"/>
      <c r="IH20618" s="1009"/>
      <c r="II20618" s="1009"/>
      <c r="IJ20618" s="1009"/>
      <c r="IK20618" s="1009"/>
      <c r="IL20618" s="1009"/>
      <c r="IM20618" s="1009"/>
    </row>
    <row r="20619" spans="17:247" x14ac:dyDescent="0.25">
      <c r="Q20619" s="1333"/>
      <c r="R20619" s="1333"/>
      <c r="S20619" s="669"/>
      <c r="T20619" s="669"/>
      <c r="U20619" s="669"/>
      <c r="AG20619" s="873"/>
      <c r="AN20619" s="669"/>
      <c r="IG20619" s="1009"/>
      <c r="IH20619" s="1009"/>
      <c r="II20619" s="1009"/>
      <c r="IJ20619" s="1009"/>
      <c r="IK20619" s="1009"/>
      <c r="IL20619" s="1009"/>
      <c r="IM20619" s="1009"/>
    </row>
    <row r="20620" spans="17:247" x14ac:dyDescent="0.25">
      <c r="Q20620" s="1333"/>
      <c r="R20620" s="1333"/>
      <c r="S20620" s="669"/>
      <c r="T20620" s="669"/>
      <c r="U20620" s="669"/>
      <c r="AG20620" s="873"/>
      <c r="AN20620" s="669"/>
      <c r="IG20620" s="1009"/>
      <c r="IH20620" s="1009"/>
      <c r="II20620" s="1009"/>
      <c r="IJ20620" s="1009"/>
      <c r="IK20620" s="1009"/>
      <c r="IL20620" s="1009"/>
      <c r="IM20620" s="1009"/>
    </row>
    <row r="20621" spans="17:247" x14ac:dyDescent="0.25">
      <c r="Q20621" s="1333"/>
      <c r="R20621" s="1333"/>
      <c r="S20621" s="669"/>
      <c r="T20621" s="669"/>
      <c r="U20621" s="669"/>
      <c r="AG20621" s="873"/>
      <c r="AN20621" s="669"/>
      <c r="IG20621" s="1009"/>
      <c r="IH20621" s="1009"/>
      <c r="II20621" s="1009"/>
      <c r="IJ20621" s="1009"/>
      <c r="IK20621" s="1009"/>
      <c r="IL20621" s="1009"/>
      <c r="IM20621" s="1009"/>
    </row>
    <row r="20622" spans="17:247" x14ac:dyDescent="0.25">
      <c r="Q20622" s="1333"/>
      <c r="R20622" s="1333"/>
      <c r="S20622" s="669"/>
      <c r="T20622" s="669"/>
      <c r="U20622" s="669"/>
      <c r="AG20622" s="873"/>
      <c r="AN20622" s="669"/>
      <c r="IG20622" s="1009"/>
      <c r="IH20622" s="1009"/>
      <c r="II20622" s="1009"/>
      <c r="IJ20622" s="1009"/>
      <c r="IK20622" s="1009"/>
      <c r="IL20622" s="1009"/>
      <c r="IM20622" s="1009"/>
    </row>
    <row r="20623" spans="17:247" x14ac:dyDescent="0.25">
      <c r="Q20623" s="1333"/>
      <c r="R20623" s="1333"/>
      <c r="S20623" s="669"/>
      <c r="T20623" s="669"/>
      <c r="U20623" s="669"/>
      <c r="AG20623" s="873"/>
      <c r="AN20623" s="669"/>
      <c r="IG20623" s="1009"/>
      <c r="IH20623" s="1009"/>
      <c r="II20623" s="1009"/>
      <c r="IJ20623" s="1009"/>
      <c r="IK20623" s="1009"/>
      <c r="IL20623" s="1009"/>
      <c r="IM20623" s="1009"/>
    </row>
    <row r="20624" spans="17:247" x14ac:dyDescent="0.25">
      <c r="Q20624" s="1333"/>
      <c r="R20624" s="1333"/>
      <c r="S20624" s="669"/>
      <c r="T20624" s="669"/>
      <c r="U20624" s="669"/>
      <c r="AG20624" s="873"/>
      <c r="AN20624" s="669"/>
      <c r="IG20624" s="1009"/>
      <c r="IH20624" s="1009"/>
      <c r="II20624" s="1009"/>
      <c r="IJ20624" s="1009"/>
      <c r="IK20624" s="1009"/>
      <c r="IL20624" s="1009"/>
      <c r="IM20624" s="1009"/>
    </row>
    <row r="20625" spans="17:247" x14ac:dyDescent="0.25">
      <c r="Q20625" s="1333"/>
      <c r="R20625" s="1333"/>
      <c r="S20625" s="669"/>
      <c r="T20625" s="669"/>
      <c r="U20625" s="669"/>
      <c r="AG20625" s="873"/>
      <c r="AN20625" s="669"/>
      <c r="IG20625" s="1009"/>
      <c r="IH20625" s="1009"/>
      <c r="II20625" s="1009"/>
      <c r="IJ20625" s="1009"/>
      <c r="IK20625" s="1009"/>
      <c r="IL20625" s="1009"/>
      <c r="IM20625" s="1009"/>
    </row>
    <row r="20626" spans="17:247" x14ac:dyDescent="0.25">
      <c r="Q20626" s="1333"/>
      <c r="R20626" s="1333"/>
      <c r="S20626" s="669"/>
      <c r="T20626" s="669"/>
      <c r="U20626" s="669"/>
      <c r="AG20626" s="873"/>
      <c r="AN20626" s="669"/>
      <c r="IG20626" s="1009"/>
      <c r="IH20626" s="1009"/>
      <c r="II20626" s="1009"/>
      <c r="IJ20626" s="1009"/>
      <c r="IK20626" s="1009"/>
      <c r="IL20626" s="1009"/>
      <c r="IM20626" s="1009"/>
    </row>
    <row r="20627" spans="17:247" x14ac:dyDescent="0.25">
      <c r="Q20627" s="1333"/>
      <c r="R20627" s="1333"/>
      <c r="S20627" s="669"/>
      <c r="T20627" s="669"/>
      <c r="U20627" s="669"/>
      <c r="AG20627" s="873"/>
      <c r="AN20627" s="669"/>
      <c r="IG20627" s="1009"/>
      <c r="IH20627" s="1009"/>
      <c r="II20627" s="1009"/>
      <c r="IJ20627" s="1009"/>
      <c r="IK20627" s="1009"/>
      <c r="IL20627" s="1009"/>
      <c r="IM20627" s="1009"/>
    </row>
    <row r="20628" spans="17:247" x14ac:dyDescent="0.25">
      <c r="Q20628" s="1333"/>
      <c r="R20628" s="1333"/>
      <c r="S20628" s="669"/>
      <c r="T20628" s="669"/>
      <c r="U20628" s="669"/>
      <c r="AG20628" s="873"/>
      <c r="AN20628" s="669"/>
      <c r="IG20628" s="1009"/>
      <c r="IH20628" s="1009"/>
      <c r="II20628" s="1009"/>
      <c r="IJ20628" s="1009"/>
      <c r="IK20628" s="1009"/>
      <c r="IL20628" s="1009"/>
      <c r="IM20628" s="1009"/>
    </row>
    <row r="20629" spans="17:247" x14ac:dyDescent="0.25">
      <c r="Q20629" s="1333"/>
      <c r="R20629" s="1333"/>
      <c r="S20629" s="669"/>
      <c r="T20629" s="669"/>
      <c r="U20629" s="669"/>
      <c r="AG20629" s="873"/>
      <c r="AN20629" s="669"/>
      <c r="IG20629" s="1009"/>
      <c r="IH20629" s="1009"/>
      <c r="II20629" s="1009"/>
      <c r="IJ20629" s="1009"/>
      <c r="IK20629" s="1009"/>
      <c r="IL20629" s="1009"/>
      <c r="IM20629" s="1009"/>
    </row>
    <row r="20630" spans="17:247" x14ac:dyDescent="0.25">
      <c r="Q20630" s="1333"/>
      <c r="R20630" s="1333"/>
      <c r="S20630" s="669"/>
      <c r="T20630" s="669"/>
      <c r="U20630" s="669"/>
      <c r="AG20630" s="873"/>
      <c r="AN20630" s="669"/>
      <c r="IG20630" s="1009"/>
      <c r="IH20630" s="1009"/>
      <c r="II20630" s="1009"/>
      <c r="IJ20630" s="1009"/>
      <c r="IK20630" s="1009"/>
      <c r="IL20630" s="1009"/>
      <c r="IM20630" s="1009"/>
    </row>
    <row r="20631" spans="17:247" x14ac:dyDescent="0.25">
      <c r="Q20631" s="1333"/>
      <c r="R20631" s="1333"/>
      <c r="S20631" s="669"/>
      <c r="T20631" s="669"/>
      <c r="U20631" s="669"/>
      <c r="AG20631" s="873"/>
      <c r="AN20631" s="669"/>
      <c r="IG20631" s="1009"/>
      <c r="IH20631" s="1009"/>
      <c r="II20631" s="1009"/>
      <c r="IJ20631" s="1009"/>
      <c r="IK20631" s="1009"/>
      <c r="IL20631" s="1009"/>
      <c r="IM20631" s="1009"/>
    </row>
    <row r="20632" spans="17:247" x14ac:dyDescent="0.25">
      <c r="Q20632" s="1333"/>
      <c r="R20632" s="1333"/>
      <c r="S20632" s="669"/>
      <c r="T20632" s="669"/>
      <c r="U20632" s="669"/>
      <c r="AG20632" s="873"/>
      <c r="AN20632" s="669"/>
      <c r="IG20632" s="1009"/>
      <c r="IH20632" s="1009"/>
      <c r="II20632" s="1009"/>
      <c r="IJ20632" s="1009"/>
      <c r="IK20632" s="1009"/>
      <c r="IL20632" s="1009"/>
      <c r="IM20632" s="1009"/>
    </row>
    <row r="20633" spans="17:247" x14ac:dyDescent="0.25">
      <c r="Q20633" s="1333"/>
      <c r="R20633" s="1333"/>
      <c r="S20633" s="669"/>
      <c r="T20633" s="669"/>
      <c r="U20633" s="669"/>
      <c r="AG20633" s="873"/>
      <c r="AN20633" s="669"/>
      <c r="IG20633" s="1009"/>
      <c r="IH20633" s="1009"/>
      <c r="II20633" s="1009"/>
      <c r="IJ20633" s="1009"/>
      <c r="IK20633" s="1009"/>
      <c r="IL20633" s="1009"/>
      <c r="IM20633" s="1009"/>
    </row>
    <row r="20634" spans="17:247" x14ac:dyDescent="0.25">
      <c r="Q20634" s="1333"/>
      <c r="R20634" s="1333"/>
      <c r="S20634" s="669"/>
      <c r="T20634" s="669"/>
      <c r="U20634" s="669"/>
      <c r="AG20634" s="873"/>
      <c r="AN20634" s="669"/>
      <c r="IG20634" s="1009"/>
      <c r="IH20634" s="1009"/>
      <c r="II20634" s="1009"/>
      <c r="IJ20634" s="1009"/>
      <c r="IK20634" s="1009"/>
      <c r="IL20634" s="1009"/>
      <c r="IM20634" s="1009"/>
    </row>
    <row r="20635" spans="17:247" x14ac:dyDescent="0.25">
      <c r="Q20635" s="1333"/>
      <c r="R20635" s="1333"/>
      <c r="S20635" s="669"/>
      <c r="T20635" s="669"/>
      <c r="U20635" s="669"/>
      <c r="AG20635" s="873"/>
      <c r="AN20635" s="669"/>
      <c r="IG20635" s="1009"/>
      <c r="IH20635" s="1009"/>
      <c r="II20635" s="1009"/>
      <c r="IJ20635" s="1009"/>
      <c r="IK20635" s="1009"/>
      <c r="IL20635" s="1009"/>
      <c r="IM20635" s="1009"/>
    </row>
    <row r="20636" spans="17:247" x14ac:dyDescent="0.25">
      <c r="Q20636" s="1333"/>
      <c r="R20636" s="1333"/>
      <c r="S20636" s="669"/>
      <c r="T20636" s="669"/>
      <c r="U20636" s="669"/>
      <c r="AG20636" s="873"/>
      <c r="AN20636" s="669"/>
      <c r="IG20636" s="1009"/>
      <c r="IH20636" s="1009"/>
      <c r="II20636" s="1009"/>
      <c r="IJ20636" s="1009"/>
      <c r="IK20636" s="1009"/>
      <c r="IL20636" s="1009"/>
      <c r="IM20636" s="1009"/>
    </row>
    <row r="20637" spans="17:247" x14ac:dyDescent="0.25">
      <c r="Q20637" s="1333"/>
      <c r="R20637" s="1333"/>
      <c r="S20637" s="669"/>
      <c r="T20637" s="669"/>
      <c r="U20637" s="669"/>
      <c r="AG20637" s="873"/>
      <c r="AN20637" s="669"/>
      <c r="IG20637" s="1009"/>
      <c r="IH20637" s="1009"/>
      <c r="II20637" s="1009"/>
      <c r="IJ20637" s="1009"/>
      <c r="IK20637" s="1009"/>
      <c r="IL20637" s="1009"/>
      <c r="IM20637" s="1009"/>
    </row>
    <row r="20638" spans="17:247" x14ac:dyDescent="0.25">
      <c r="Q20638" s="1333"/>
      <c r="R20638" s="1333"/>
      <c r="S20638" s="669"/>
      <c r="T20638" s="669"/>
      <c r="U20638" s="669"/>
      <c r="AG20638" s="873"/>
      <c r="AN20638" s="669"/>
      <c r="IG20638" s="1009"/>
      <c r="IH20638" s="1009"/>
      <c r="II20638" s="1009"/>
      <c r="IJ20638" s="1009"/>
      <c r="IK20638" s="1009"/>
      <c r="IL20638" s="1009"/>
      <c r="IM20638" s="1009"/>
    </row>
    <row r="20639" spans="17:247" x14ac:dyDescent="0.25">
      <c r="Q20639" s="1333"/>
      <c r="R20639" s="1333"/>
      <c r="S20639" s="669"/>
      <c r="T20639" s="669"/>
      <c r="U20639" s="669"/>
      <c r="AG20639" s="873"/>
      <c r="AN20639" s="669"/>
      <c r="IG20639" s="1009"/>
      <c r="IH20639" s="1009"/>
      <c r="II20639" s="1009"/>
      <c r="IJ20639" s="1009"/>
      <c r="IK20639" s="1009"/>
      <c r="IL20639" s="1009"/>
      <c r="IM20639" s="1009"/>
    </row>
    <row r="20640" spans="17:247" x14ac:dyDescent="0.25">
      <c r="Q20640" s="1333"/>
      <c r="R20640" s="1333"/>
      <c r="S20640" s="669"/>
      <c r="T20640" s="669"/>
      <c r="U20640" s="669"/>
      <c r="AG20640" s="873"/>
      <c r="AN20640" s="669"/>
      <c r="IG20640" s="1009"/>
      <c r="IH20640" s="1009"/>
      <c r="II20640" s="1009"/>
      <c r="IJ20640" s="1009"/>
      <c r="IK20640" s="1009"/>
      <c r="IL20640" s="1009"/>
      <c r="IM20640" s="1009"/>
    </row>
    <row r="20641" spans="17:247" x14ac:dyDescent="0.25">
      <c r="Q20641" s="1333"/>
      <c r="R20641" s="1333"/>
      <c r="S20641" s="669"/>
      <c r="T20641" s="669"/>
      <c r="U20641" s="669"/>
      <c r="AG20641" s="873"/>
      <c r="AN20641" s="669"/>
      <c r="IG20641" s="1009"/>
      <c r="IH20641" s="1009"/>
      <c r="II20641" s="1009"/>
      <c r="IJ20641" s="1009"/>
      <c r="IK20641" s="1009"/>
      <c r="IL20641" s="1009"/>
      <c r="IM20641" s="1009"/>
    </row>
    <row r="20642" spans="17:247" x14ac:dyDescent="0.25">
      <c r="Q20642" s="1333"/>
      <c r="R20642" s="1333"/>
      <c r="S20642" s="669"/>
      <c r="T20642" s="669"/>
      <c r="U20642" s="669"/>
      <c r="AG20642" s="873"/>
      <c r="AN20642" s="669"/>
      <c r="IG20642" s="1009"/>
      <c r="IH20642" s="1009"/>
      <c r="II20642" s="1009"/>
      <c r="IJ20642" s="1009"/>
      <c r="IK20642" s="1009"/>
      <c r="IL20642" s="1009"/>
      <c r="IM20642" s="1009"/>
    </row>
    <row r="20643" spans="17:247" x14ac:dyDescent="0.25">
      <c r="Q20643" s="1333"/>
      <c r="R20643" s="1333"/>
      <c r="S20643" s="669"/>
      <c r="T20643" s="669"/>
      <c r="U20643" s="669"/>
      <c r="AG20643" s="873"/>
      <c r="AN20643" s="669"/>
      <c r="IG20643" s="1009"/>
      <c r="IH20643" s="1009"/>
      <c r="II20643" s="1009"/>
      <c r="IJ20643" s="1009"/>
      <c r="IK20643" s="1009"/>
      <c r="IL20643" s="1009"/>
      <c r="IM20643" s="1009"/>
    </row>
    <row r="20644" spans="17:247" x14ac:dyDescent="0.25">
      <c r="Q20644" s="1333"/>
      <c r="R20644" s="1333"/>
      <c r="S20644" s="669"/>
      <c r="T20644" s="669"/>
      <c r="U20644" s="669"/>
      <c r="AG20644" s="873"/>
      <c r="AN20644" s="669"/>
      <c r="IG20644" s="1009"/>
      <c r="IH20644" s="1009"/>
      <c r="II20644" s="1009"/>
      <c r="IJ20644" s="1009"/>
      <c r="IK20644" s="1009"/>
      <c r="IL20644" s="1009"/>
      <c r="IM20644" s="1009"/>
    </row>
    <row r="20645" spans="17:247" x14ac:dyDescent="0.25">
      <c r="Q20645" s="1333"/>
      <c r="R20645" s="1333"/>
      <c r="S20645" s="669"/>
      <c r="T20645" s="669"/>
      <c r="U20645" s="669"/>
      <c r="AG20645" s="873"/>
      <c r="AN20645" s="669"/>
      <c r="IG20645" s="1009"/>
      <c r="IH20645" s="1009"/>
      <c r="II20645" s="1009"/>
      <c r="IJ20645" s="1009"/>
      <c r="IK20645" s="1009"/>
      <c r="IL20645" s="1009"/>
      <c r="IM20645" s="1009"/>
    </row>
    <row r="20646" spans="17:247" x14ac:dyDescent="0.25">
      <c r="Q20646" s="1333"/>
      <c r="R20646" s="1333"/>
      <c r="S20646" s="669"/>
      <c r="T20646" s="669"/>
      <c r="U20646" s="669"/>
      <c r="AG20646" s="873"/>
      <c r="AN20646" s="669"/>
      <c r="IG20646" s="1009"/>
      <c r="IH20646" s="1009"/>
      <c r="II20646" s="1009"/>
      <c r="IJ20646" s="1009"/>
      <c r="IK20646" s="1009"/>
      <c r="IL20646" s="1009"/>
      <c r="IM20646" s="1009"/>
    </row>
    <row r="20647" spans="17:247" x14ac:dyDescent="0.25">
      <c r="Q20647" s="1333"/>
      <c r="R20647" s="1333"/>
      <c r="S20647" s="669"/>
      <c r="T20647" s="669"/>
      <c r="U20647" s="669"/>
      <c r="AG20647" s="873"/>
      <c r="AN20647" s="669"/>
      <c r="IG20647" s="1009"/>
      <c r="IH20647" s="1009"/>
      <c r="II20647" s="1009"/>
      <c r="IJ20647" s="1009"/>
      <c r="IK20647" s="1009"/>
      <c r="IL20647" s="1009"/>
      <c r="IM20647" s="1009"/>
    </row>
    <row r="20648" spans="17:247" x14ac:dyDescent="0.25">
      <c r="Q20648" s="1333"/>
      <c r="R20648" s="1333"/>
      <c r="S20648" s="669"/>
      <c r="T20648" s="669"/>
      <c r="U20648" s="669"/>
      <c r="AG20648" s="873"/>
      <c r="AN20648" s="669"/>
      <c r="IG20648" s="1009"/>
      <c r="IH20648" s="1009"/>
      <c r="II20648" s="1009"/>
      <c r="IJ20648" s="1009"/>
      <c r="IK20648" s="1009"/>
      <c r="IL20648" s="1009"/>
      <c r="IM20648" s="1009"/>
    </row>
    <row r="20649" spans="17:247" x14ac:dyDescent="0.25">
      <c r="Q20649" s="1333"/>
      <c r="R20649" s="1333"/>
      <c r="S20649" s="669"/>
      <c r="T20649" s="669"/>
      <c r="U20649" s="669"/>
      <c r="AG20649" s="873"/>
      <c r="AN20649" s="669"/>
      <c r="IG20649" s="1009"/>
      <c r="IH20649" s="1009"/>
      <c r="II20649" s="1009"/>
      <c r="IJ20649" s="1009"/>
      <c r="IK20649" s="1009"/>
      <c r="IL20649" s="1009"/>
      <c r="IM20649" s="1009"/>
    </row>
    <row r="20650" spans="17:247" x14ac:dyDescent="0.25">
      <c r="Q20650" s="1333"/>
      <c r="R20650" s="1333"/>
      <c r="S20650" s="669"/>
      <c r="T20650" s="669"/>
      <c r="U20650" s="669"/>
      <c r="AG20650" s="873"/>
      <c r="AN20650" s="669"/>
      <c r="IG20650" s="1009"/>
      <c r="IH20650" s="1009"/>
      <c r="II20650" s="1009"/>
      <c r="IJ20650" s="1009"/>
      <c r="IK20650" s="1009"/>
      <c r="IL20650" s="1009"/>
      <c r="IM20650" s="1009"/>
    </row>
    <row r="20651" spans="17:247" x14ac:dyDescent="0.25">
      <c r="Q20651" s="1333"/>
      <c r="R20651" s="1333"/>
      <c r="S20651" s="669"/>
      <c r="T20651" s="669"/>
      <c r="U20651" s="669"/>
      <c r="AG20651" s="873"/>
      <c r="AN20651" s="669"/>
      <c r="IG20651" s="1009"/>
      <c r="IH20651" s="1009"/>
      <c r="II20651" s="1009"/>
      <c r="IJ20651" s="1009"/>
      <c r="IK20651" s="1009"/>
      <c r="IL20651" s="1009"/>
      <c r="IM20651" s="1009"/>
    </row>
    <row r="20652" spans="17:247" x14ac:dyDescent="0.25">
      <c r="Q20652" s="1333"/>
      <c r="R20652" s="1333"/>
      <c r="S20652" s="669"/>
      <c r="T20652" s="669"/>
      <c r="U20652" s="669"/>
      <c r="AG20652" s="873"/>
      <c r="AN20652" s="669"/>
      <c r="IG20652" s="1009"/>
      <c r="IH20652" s="1009"/>
      <c r="II20652" s="1009"/>
      <c r="IJ20652" s="1009"/>
      <c r="IK20652" s="1009"/>
      <c r="IL20652" s="1009"/>
      <c r="IM20652" s="1009"/>
    </row>
    <row r="20653" spans="17:247" x14ac:dyDescent="0.25">
      <c r="Q20653" s="1333"/>
      <c r="R20653" s="1333"/>
      <c r="S20653" s="669"/>
      <c r="T20653" s="669"/>
      <c r="U20653" s="669"/>
      <c r="AG20653" s="873"/>
      <c r="AN20653" s="669"/>
      <c r="IG20653" s="1009"/>
      <c r="IH20653" s="1009"/>
      <c r="II20653" s="1009"/>
      <c r="IJ20653" s="1009"/>
      <c r="IK20653" s="1009"/>
      <c r="IL20653" s="1009"/>
      <c r="IM20653" s="1009"/>
    </row>
    <row r="20654" spans="17:247" x14ac:dyDescent="0.25">
      <c r="Q20654" s="1333"/>
      <c r="R20654" s="1333"/>
      <c r="S20654" s="669"/>
      <c r="T20654" s="669"/>
      <c r="U20654" s="669"/>
      <c r="AG20654" s="873"/>
      <c r="AN20654" s="669"/>
      <c r="IG20654" s="1009"/>
      <c r="IH20654" s="1009"/>
      <c r="II20654" s="1009"/>
      <c r="IJ20654" s="1009"/>
      <c r="IK20654" s="1009"/>
      <c r="IL20654" s="1009"/>
      <c r="IM20654" s="1009"/>
    </row>
    <row r="20655" spans="17:247" x14ac:dyDescent="0.25">
      <c r="Q20655" s="1333"/>
      <c r="R20655" s="1333"/>
      <c r="S20655" s="669"/>
      <c r="T20655" s="669"/>
      <c r="U20655" s="669"/>
      <c r="AG20655" s="873"/>
      <c r="AN20655" s="669"/>
      <c r="IG20655" s="1009"/>
      <c r="IH20655" s="1009"/>
      <c r="II20655" s="1009"/>
      <c r="IJ20655" s="1009"/>
      <c r="IK20655" s="1009"/>
      <c r="IL20655" s="1009"/>
      <c r="IM20655" s="1009"/>
    </row>
    <row r="20656" spans="17:247" x14ac:dyDescent="0.25">
      <c r="Q20656" s="1333"/>
      <c r="R20656" s="1333"/>
      <c r="S20656" s="669"/>
      <c r="T20656" s="669"/>
      <c r="U20656" s="669"/>
      <c r="AG20656" s="873"/>
      <c r="AN20656" s="669"/>
      <c r="IG20656" s="1009"/>
      <c r="IH20656" s="1009"/>
      <c r="II20656" s="1009"/>
      <c r="IJ20656" s="1009"/>
      <c r="IK20656" s="1009"/>
      <c r="IL20656" s="1009"/>
      <c r="IM20656" s="1009"/>
    </row>
    <row r="20657" spans="17:247" x14ac:dyDescent="0.25">
      <c r="Q20657" s="1333"/>
      <c r="R20657" s="1333"/>
      <c r="S20657" s="669"/>
      <c r="T20657" s="669"/>
      <c r="U20657" s="669"/>
      <c r="AG20657" s="873"/>
      <c r="AN20657" s="669"/>
      <c r="IG20657" s="1009"/>
      <c r="IH20657" s="1009"/>
      <c r="II20657" s="1009"/>
      <c r="IJ20657" s="1009"/>
      <c r="IK20657" s="1009"/>
      <c r="IL20657" s="1009"/>
      <c r="IM20657" s="1009"/>
    </row>
    <row r="20658" spans="17:247" x14ac:dyDescent="0.25">
      <c r="Q20658" s="1333"/>
      <c r="R20658" s="1333"/>
      <c r="S20658" s="669"/>
      <c r="T20658" s="669"/>
      <c r="U20658" s="669"/>
      <c r="AG20658" s="873"/>
      <c r="AN20658" s="669"/>
      <c r="IG20658" s="1009"/>
      <c r="IH20658" s="1009"/>
      <c r="II20658" s="1009"/>
      <c r="IJ20658" s="1009"/>
      <c r="IK20658" s="1009"/>
      <c r="IL20658" s="1009"/>
      <c r="IM20658" s="1009"/>
    </row>
    <row r="20659" spans="17:247" x14ac:dyDescent="0.25">
      <c r="Q20659" s="1333"/>
      <c r="R20659" s="1333"/>
      <c r="S20659" s="669"/>
      <c r="T20659" s="669"/>
      <c r="U20659" s="669"/>
      <c r="AG20659" s="873"/>
      <c r="AN20659" s="669"/>
      <c r="IG20659" s="1009"/>
      <c r="IH20659" s="1009"/>
      <c r="II20659" s="1009"/>
      <c r="IJ20659" s="1009"/>
      <c r="IK20659" s="1009"/>
      <c r="IL20659" s="1009"/>
      <c r="IM20659" s="1009"/>
    </row>
    <row r="20660" spans="17:247" x14ac:dyDescent="0.25">
      <c r="Q20660" s="1333"/>
      <c r="R20660" s="1333"/>
      <c r="S20660" s="669"/>
      <c r="T20660" s="669"/>
      <c r="U20660" s="669"/>
      <c r="AG20660" s="873"/>
      <c r="AN20660" s="669"/>
      <c r="IG20660" s="1009"/>
      <c r="IH20660" s="1009"/>
      <c r="II20660" s="1009"/>
      <c r="IJ20660" s="1009"/>
      <c r="IK20660" s="1009"/>
      <c r="IL20660" s="1009"/>
      <c r="IM20660" s="1009"/>
    </row>
    <row r="20661" spans="17:247" x14ac:dyDescent="0.25">
      <c r="Q20661" s="1333"/>
      <c r="R20661" s="1333"/>
      <c r="S20661" s="669"/>
      <c r="T20661" s="669"/>
      <c r="U20661" s="669"/>
      <c r="AG20661" s="873"/>
      <c r="AN20661" s="669"/>
      <c r="IG20661" s="1009"/>
      <c r="IH20661" s="1009"/>
      <c r="II20661" s="1009"/>
      <c r="IJ20661" s="1009"/>
      <c r="IK20661" s="1009"/>
      <c r="IL20661" s="1009"/>
      <c r="IM20661" s="1009"/>
    </row>
    <row r="20662" spans="17:247" x14ac:dyDescent="0.25">
      <c r="Q20662" s="1333"/>
      <c r="R20662" s="1333"/>
      <c r="S20662" s="669"/>
      <c r="T20662" s="669"/>
      <c r="U20662" s="669"/>
      <c r="AG20662" s="873"/>
      <c r="AN20662" s="669"/>
      <c r="IG20662" s="1009"/>
      <c r="IH20662" s="1009"/>
      <c r="II20662" s="1009"/>
      <c r="IJ20662" s="1009"/>
      <c r="IK20662" s="1009"/>
      <c r="IL20662" s="1009"/>
      <c r="IM20662" s="1009"/>
    </row>
    <row r="20663" spans="17:247" x14ac:dyDescent="0.25">
      <c r="Q20663" s="1333"/>
      <c r="R20663" s="1333"/>
      <c r="S20663" s="669"/>
      <c r="T20663" s="669"/>
      <c r="U20663" s="669"/>
      <c r="AG20663" s="873"/>
      <c r="AN20663" s="669"/>
      <c r="IG20663" s="1009"/>
      <c r="IH20663" s="1009"/>
      <c r="II20663" s="1009"/>
      <c r="IJ20663" s="1009"/>
      <c r="IK20663" s="1009"/>
      <c r="IL20663" s="1009"/>
      <c r="IM20663" s="1009"/>
    </row>
    <row r="20664" spans="17:247" x14ac:dyDescent="0.25">
      <c r="Q20664" s="1333"/>
      <c r="R20664" s="1333"/>
      <c r="S20664" s="669"/>
      <c r="T20664" s="669"/>
      <c r="U20664" s="669"/>
      <c r="AG20664" s="873"/>
      <c r="AN20664" s="669"/>
      <c r="IG20664" s="1009"/>
      <c r="IH20664" s="1009"/>
      <c r="II20664" s="1009"/>
      <c r="IJ20664" s="1009"/>
      <c r="IK20664" s="1009"/>
      <c r="IL20664" s="1009"/>
      <c r="IM20664" s="1009"/>
    </row>
    <row r="20665" spans="17:247" x14ac:dyDescent="0.25">
      <c r="Q20665" s="1333"/>
      <c r="R20665" s="1333"/>
      <c r="S20665" s="669"/>
      <c r="T20665" s="669"/>
      <c r="U20665" s="669"/>
      <c r="AG20665" s="873"/>
      <c r="AN20665" s="669"/>
      <c r="IG20665" s="1009"/>
      <c r="IH20665" s="1009"/>
      <c r="II20665" s="1009"/>
      <c r="IJ20665" s="1009"/>
      <c r="IK20665" s="1009"/>
      <c r="IL20665" s="1009"/>
      <c r="IM20665" s="1009"/>
    </row>
    <row r="20666" spans="17:247" x14ac:dyDescent="0.25">
      <c r="Q20666" s="1333"/>
      <c r="R20666" s="1333"/>
      <c r="S20666" s="669"/>
      <c r="T20666" s="669"/>
      <c r="U20666" s="669"/>
      <c r="AG20666" s="873"/>
      <c r="AN20666" s="669"/>
      <c r="IG20666" s="1009"/>
      <c r="IH20666" s="1009"/>
      <c r="II20666" s="1009"/>
      <c r="IJ20666" s="1009"/>
      <c r="IK20666" s="1009"/>
      <c r="IL20666" s="1009"/>
      <c r="IM20666" s="1009"/>
    </row>
    <row r="20667" spans="17:247" x14ac:dyDescent="0.25">
      <c r="Q20667" s="1333"/>
      <c r="R20667" s="1333"/>
      <c r="S20667" s="669"/>
      <c r="T20667" s="669"/>
      <c r="U20667" s="669"/>
      <c r="AG20667" s="873"/>
      <c r="AN20667" s="669"/>
      <c r="IG20667" s="1009"/>
      <c r="IH20667" s="1009"/>
      <c r="II20667" s="1009"/>
      <c r="IJ20667" s="1009"/>
      <c r="IK20667" s="1009"/>
      <c r="IL20667" s="1009"/>
      <c r="IM20667" s="1009"/>
    </row>
    <row r="20668" spans="17:247" x14ac:dyDescent="0.25">
      <c r="Q20668" s="1333"/>
      <c r="R20668" s="1333"/>
      <c r="S20668" s="669"/>
      <c r="T20668" s="669"/>
      <c r="U20668" s="669"/>
      <c r="AG20668" s="873"/>
      <c r="AN20668" s="669"/>
      <c r="IG20668" s="1009"/>
      <c r="IH20668" s="1009"/>
      <c r="II20668" s="1009"/>
      <c r="IJ20668" s="1009"/>
      <c r="IK20668" s="1009"/>
      <c r="IL20668" s="1009"/>
      <c r="IM20668" s="1009"/>
    </row>
    <row r="20669" spans="17:247" x14ac:dyDescent="0.25">
      <c r="Q20669" s="1333"/>
      <c r="R20669" s="1333"/>
      <c r="S20669" s="669"/>
      <c r="T20669" s="669"/>
      <c r="U20669" s="669"/>
      <c r="AG20669" s="873"/>
      <c r="AN20669" s="669"/>
      <c r="IG20669" s="1009"/>
      <c r="IH20669" s="1009"/>
      <c r="II20669" s="1009"/>
      <c r="IJ20669" s="1009"/>
      <c r="IK20669" s="1009"/>
      <c r="IL20669" s="1009"/>
      <c r="IM20669" s="1009"/>
    </row>
    <row r="20670" spans="17:247" x14ac:dyDescent="0.25">
      <c r="Q20670" s="1333"/>
      <c r="R20670" s="1333"/>
      <c r="S20670" s="669"/>
      <c r="T20670" s="669"/>
      <c r="U20670" s="669"/>
      <c r="AG20670" s="873"/>
      <c r="AN20670" s="669"/>
      <c r="IG20670" s="1009"/>
      <c r="IH20670" s="1009"/>
      <c r="II20670" s="1009"/>
      <c r="IJ20670" s="1009"/>
      <c r="IK20670" s="1009"/>
      <c r="IL20670" s="1009"/>
      <c r="IM20670" s="1009"/>
    </row>
    <row r="20671" spans="17:247" x14ac:dyDescent="0.25">
      <c r="Q20671" s="1333"/>
      <c r="R20671" s="1333"/>
      <c r="S20671" s="669"/>
      <c r="T20671" s="669"/>
      <c r="U20671" s="669"/>
      <c r="AG20671" s="873"/>
      <c r="AN20671" s="669"/>
      <c r="IG20671" s="1009"/>
      <c r="IH20671" s="1009"/>
      <c r="II20671" s="1009"/>
      <c r="IJ20671" s="1009"/>
      <c r="IK20671" s="1009"/>
      <c r="IL20671" s="1009"/>
      <c r="IM20671" s="1009"/>
    </row>
    <row r="20672" spans="17:247" x14ac:dyDescent="0.25">
      <c r="Q20672" s="1333"/>
      <c r="R20672" s="1333"/>
      <c r="S20672" s="669"/>
      <c r="T20672" s="669"/>
      <c r="U20672" s="669"/>
      <c r="AG20672" s="873"/>
      <c r="AN20672" s="669"/>
      <c r="IG20672" s="1009"/>
      <c r="IH20672" s="1009"/>
      <c r="II20672" s="1009"/>
      <c r="IJ20672" s="1009"/>
      <c r="IK20672" s="1009"/>
      <c r="IL20672" s="1009"/>
      <c r="IM20672" s="1009"/>
    </row>
    <row r="20673" spans="17:247" x14ac:dyDescent="0.25">
      <c r="Q20673" s="1333"/>
      <c r="R20673" s="1333"/>
      <c r="S20673" s="669"/>
      <c r="T20673" s="669"/>
      <c r="U20673" s="669"/>
      <c r="AG20673" s="873"/>
      <c r="AN20673" s="669"/>
      <c r="IG20673" s="1009"/>
      <c r="IH20673" s="1009"/>
      <c r="II20673" s="1009"/>
      <c r="IJ20673" s="1009"/>
      <c r="IK20673" s="1009"/>
      <c r="IL20673" s="1009"/>
      <c r="IM20673" s="1009"/>
    </row>
    <row r="20674" spans="17:247" x14ac:dyDescent="0.25">
      <c r="Q20674" s="1333"/>
      <c r="R20674" s="1333"/>
      <c r="S20674" s="669"/>
      <c r="T20674" s="669"/>
      <c r="U20674" s="669"/>
      <c r="AG20674" s="873"/>
      <c r="AN20674" s="669"/>
      <c r="IG20674" s="1009"/>
      <c r="IH20674" s="1009"/>
      <c r="II20674" s="1009"/>
      <c r="IJ20674" s="1009"/>
      <c r="IK20674" s="1009"/>
      <c r="IL20674" s="1009"/>
      <c r="IM20674" s="1009"/>
    </row>
    <row r="20675" spans="17:247" x14ac:dyDescent="0.25">
      <c r="Q20675" s="1333"/>
      <c r="R20675" s="1333"/>
      <c r="S20675" s="669"/>
      <c r="T20675" s="669"/>
      <c r="U20675" s="669"/>
      <c r="AG20675" s="873"/>
      <c r="AN20675" s="669"/>
      <c r="IG20675" s="1009"/>
      <c r="IH20675" s="1009"/>
      <c r="II20675" s="1009"/>
      <c r="IJ20675" s="1009"/>
      <c r="IK20675" s="1009"/>
      <c r="IL20675" s="1009"/>
      <c r="IM20675" s="1009"/>
    </row>
    <row r="20676" spans="17:247" x14ac:dyDescent="0.25">
      <c r="Q20676" s="1333"/>
      <c r="R20676" s="1333"/>
      <c r="S20676" s="669"/>
      <c r="T20676" s="669"/>
      <c r="U20676" s="669"/>
      <c r="AG20676" s="873"/>
      <c r="AN20676" s="669"/>
      <c r="IG20676" s="1009"/>
      <c r="IH20676" s="1009"/>
      <c r="II20676" s="1009"/>
      <c r="IJ20676" s="1009"/>
      <c r="IK20676" s="1009"/>
      <c r="IL20676" s="1009"/>
      <c r="IM20676" s="1009"/>
    </row>
    <row r="20677" spans="17:247" x14ac:dyDescent="0.25">
      <c r="Q20677" s="1333"/>
      <c r="R20677" s="1333"/>
      <c r="S20677" s="669"/>
      <c r="T20677" s="669"/>
      <c r="U20677" s="669"/>
      <c r="AG20677" s="873"/>
      <c r="AN20677" s="669"/>
      <c r="IG20677" s="1009"/>
      <c r="IH20677" s="1009"/>
      <c r="II20677" s="1009"/>
      <c r="IJ20677" s="1009"/>
      <c r="IK20677" s="1009"/>
      <c r="IL20677" s="1009"/>
      <c r="IM20677" s="1009"/>
    </row>
    <row r="20678" spans="17:247" x14ac:dyDescent="0.25">
      <c r="Q20678" s="1333"/>
      <c r="R20678" s="1333"/>
      <c r="S20678" s="669"/>
      <c r="T20678" s="669"/>
      <c r="U20678" s="669"/>
      <c r="AG20678" s="873"/>
      <c r="AN20678" s="669"/>
      <c r="IG20678" s="1009"/>
      <c r="IH20678" s="1009"/>
      <c r="II20678" s="1009"/>
      <c r="IJ20678" s="1009"/>
      <c r="IK20678" s="1009"/>
      <c r="IL20678" s="1009"/>
      <c r="IM20678" s="1009"/>
    </row>
    <row r="20679" spans="17:247" x14ac:dyDescent="0.25">
      <c r="Q20679" s="1333"/>
      <c r="R20679" s="1333"/>
      <c r="S20679" s="669"/>
      <c r="T20679" s="669"/>
      <c r="U20679" s="669"/>
      <c r="AG20679" s="873"/>
      <c r="AN20679" s="669"/>
      <c r="IG20679" s="1009"/>
      <c r="IH20679" s="1009"/>
      <c r="II20679" s="1009"/>
      <c r="IJ20679" s="1009"/>
      <c r="IK20679" s="1009"/>
      <c r="IL20679" s="1009"/>
      <c r="IM20679" s="1009"/>
    </row>
    <row r="20680" spans="17:247" x14ac:dyDescent="0.25">
      <c r="Q20680" s="1333"/>
      <c r="R20680" s="1333"/>
      <c r="S20680" s="669"/>
      <c r="T20680" s="669"/>
      <c r="U20680" s="669"/>
      <c r="AG20680" s="873"/>
      <c r="AN20680" s="669"/>
      <c r="IG20680" s="1009"/>
      <c r="IH20680" s="1009"/>
      <c r="II20680" s="1009"/>
      <c r="IJ20680" s="1009"/>
      <c r="IK20680" s="1009"/>
      <c r="IL20680" s="1009"/>
      <c r="IM20680" s="1009"/>
    </row>
    <row r="20681" spans="17:247" x14ac:dyDescent="0.25">
      <c r="Q20681" s="1333"/>
      <c r="R20681" s="1333"/>
      <c r="S20681" s="669"/>
      <c r="T20681" s="669"/>
      <c r="U20681" s="669"/>
      <c r="AG20681" s="873"/>
      <c r="AN20681" s="669"/>
      <c r="IG20681" s="1009"/>
      <c r="IH20681" s="1009"/>
      <c r="II20681" s="1009"/>
      <c r="IJ20681" s="1009"/>
      <c r="IK20681" s="1009"/>
      <c r="IL20681" s="1009"/>
      <c r="IM20681" s="1009"/>
    </row>
    <row r="20682" spans="17:247" x14ac:dyDescent="0.25">
      <c r="Q20682" s="1333"/>
      <c r="R20682" s="1333"/>
      <c r="S20682" s="669"/>
      <c r="T20682" s="669"/>
      <c r="U20682" s="669"/>
      <c r="AG20682" s="873"/>
      <c r="AN20682" s="669"/>
      <c r="IG20682" s="1009"/>
      <c r="IH20682" s="1009"/>
      <c r="II20682" s="1009"/>
      <c r="IJ20682" s="1009"/>
      <c r="IK20682" s="1009"/>
      <c r="IL20682" s="1009"/>
      <c r="IM20682" s="1009"/>
    </row>
    <row r="20683" spans="17:247" x14ac:dyDescent="0.25">
      <c r="Q20683" s="1333"/>
      <c r="R20683" s="1333"/>
      <c r="S20683" s="669"/>
      <c r="T20683" s="669"/>
      <c r="U20683" s="669"/>
      <c r="AG20683" s="873"/>
      <c r="AN20683" s="669"/>
      <c r="IG20683" s="1009"/>
      <c r="IH20683" s="1009"/>
      <c r="II20683" s="1009"/>
      <c r="IJ20683" s="1009"/>
      <c r="IK20683" s="1009"/>
      <c r="IL20683" s="1009"/>
      <c r="IM20683" s="1009"/>
    </row>
    <row r="20684" spans="17:247" x14ac:dyDescent="0.25">
      <c r="Q20684" s="1333"/>
      <c r="R20684" s="1333"/>
      <c r="S20684" s="669"/>
      <c r="T20684" s="669"/>
      <c r="U20684" s="669"/>
      <c r="AG20684" s="873"/>
      <c r="AN20684" s="669"/>
      <c r="IG20684" s="1009"/>
      <c r="IH20684" s="1009"/>
      <c r="II20684" s="1009"/>
      <c r="IJ20684" s="1009"/>
      <c r="IK20684" s="1009"/>
      <c r="IL20684" s="1009"/>
      <c r="IM20684" s="1009"/>
    </row>
    <row r="20685" spans="17:247" x14ac:dyDescent="0.25">
      <c r="Q20685" s="1333"/>
      <c r="R20685" s="1333"/>
      <c r="S20685" s="669"/>
      <c r="T20685" s="669"/>
      <c r="U20685" s="669"/>
      <c r="AG20685" s="873"/>
      <c r="AN20685" s="669"/>
      <c r="IG20685" s="1009"/>
      <c r="IH20685" s="1009"/>
      <c r="II20685" s="1009"/>
      <c r="IJ20685" s="1009"/>
      <c r="IK20685" s="1009"/>
      <c r="IL20685" s="1009"/>
      <c r="IM20685" s="1009"/>
    </row>
    <row r="20686" spans="17:247" x14ac:dyDescent="0.25">
      <c r="Q20686" s="1333"/>
      <c r="R20686" s="1333"/>
      <c r="S20686" s="669"/>
      <c r="T20686" s="669"/>
      <c r="U20686" s="669"/>
      <c r="AG20686" s="873"/>
      <c r="AN20686" s="669"/>
      <c r="IG20686" s="1009"/>
      <c r="IH20686" s="1009"/>
      <c r="II20686" s="1009"/>
      <c r="IJ20686" s="1009"/>
      <c r="IK20686" s="1009"/>
      <c r="IL20686" s="1009"/>
      <c r="IM20686" s="1009"/>
    </row>
    <row r="20687" spans="17:247" x14ac:dyDescent="0.25">
      <c r="Q20687" s="1333"/>
      <c r="R20687" s="1333"/>
      <c r="S20687" s="669"/>
      <c r="T20687" s="669"/>
      <c r="U20687" s="669"/>
      <c r="AG20687" s="873"/>
      <c r="AN20687" s="669"/>
      <c r="IG20687" s="1009"/>
      <c r="IH20687" s="1009"/>
      <c r="II20687" s="1009"/>
      <c r="IJ20687" s="1009"/>
      <c r="IK20687" s="1009"/>
      <c r="IL20687" s="1009"/>
      <c r="IM20687" s="1009"/>
    </row>
    <row r="20688" spans="17:247" x14ac:dyDescent="0.25">
      <c r="Q20688" s="1333"/>
      <c r="R20688" s="1333"/>
      <c r="S20688" s="669"/>
      <c r="T20688" s="669"/>
      <c r="U20688" s="669"/>
      <c r="AG20688" s="873"/>
      <c r="AN20688" s="669"/>
      <c r="IG20688" s="1009"/>
      <c r="IH20688" s="1009"/>
      <c r="II20688" s="1009"/>
      <c r="IJ20688" s="1009"/>
      <c r="IK20688" s="1009"/>
      <c r="IL20688" s="1009"/>
      <c r="IM20688" s="1009"/>
    </row>
    <row r="20689" spans="17:247" x14ac:dyDescent="0.25">
      <c r="Q20689" s="1333"/>
      <c r="R20689" s="1333"/>
      <c r="S20689" s="669"/>
      <c r="T20689" s="669"/>
      <c r="U20689" s="669"/>
      <c r="AG20689" s="873"/>
      <c r="AN20689" s="669"/>
      <c r="IG20689" s="1009"/>
      <c r="IH20689" s="1009"/>
      <c r="II20689" s="1009"/>
      <c r="IJ20689" s="1009"/>
      <c r="IK20689" s="1009"/>
      <c r="IL20689" s="1009"/>
      <c r="IM20689" s="1009"/>
    </row>
    <row r="20690" spans="17:247" x14ac:dyDescent="0.25">
      <c r="Q20690" s="1333"/>
      <c r="R20690" s="1333"/>
      <c r="S20690" s="669"/>
      <c r="T20690" s="669"/>
      <c r="U20690" s="669"/>
      <c r="AG20690" s="873"/>
      <c r="AN20690" s="669"/>
      <c r="IG20690" s="1009"/>
      <c r="IH20690" s="1009"/>
      <c r="II20690" s="1009"/>
      <c r="IJ20690" s="1009"/>
      <c r="IK20690" s="1009"/>
      <c r="IL20690" s="1009"/>
      <c r="IM20690" s="1009"/>
    </row>
    <row r="20691" spans="17:247" x14ac:dyDescent="0.25">
      <c r="Q20691" s="1333"/>
      <c r="R20691" s="1333"/>
      <c r="S20691" s="669"/>
      <c r="T20691" s="669"/>
      <c r="U20691" s="669"/>
      <c r="AG20691" s="873"/>
      <c r="AN20691" s="669"/>
      <c r="IG20691" s="1009"/>
      <c r="IH20691" s="1009"/>
      <c r="II20691" s="1009"/>
      <c r="IJ20691" s="1009"/>
      <c r="IK20691" s="1009"/>
      <c r="IL20691" s="1009"/>
      <c r="IM20691" s="1009"/>
    </row>
    <row r="20692" spans="17:247" x14ac:dyDescent="0.25">
      <c r="Q20692" s="1333"/>
      <c r="R20692" s="1333"/>
      <c r="S20692" s="669"/>
      <c r="T20692" s="669"/>
      <c r="U20692" s="669"/>
      <c r="AG20692" s="873"/>
      <c r="AN20692" s="669"/>
      <c r="IG20692" s="1009"/>
      <c r="IH20692" s="1009"/>
      <c r="II20692" s="1009"/>
      <c r="IJ20692" s="1009"/>
      <c r="IK20692" s="1009"/>
      <c r="IL20692" s="1009"/>
      <c r="IM20692" s="1009"/>
    </row>
    <row r="20693" spans="17:247" x14ac:dyDescent="0.25">
      <c r="Q20693" s="1333"/>
      <c r="R20693" s="1333"/>
      <c r="S20693" s="669"/>
      <c r="T20693" s="669"/>
      <c r="U20693" s="669"/>
      <c r="AG20693" s="873"/>
      <c r="AN20693" s="669"/>
      <c r="IG20693" s="1009"/>
      <c r="IH20693" s="1009"/>
      <c r="II20693" s="1009"/>
      <c r="IJ20693" s="1009"/>
      <c r="IK20693" s="1009"/>
      <c r="IL20693" s="1009"/>
      <c r="IM20693" s="1009"/>
    </row>
    <row r="20694" spans="17:247" x14ac:dyDescent="0.25">
      <c r="Q20694" s="1333"/>
      <c r="R20694" s="1333"/>
      <c r="S20694" s="669"/>
      <c r="T20694" s="669"/>
      <c r="U20694" s="669"/>
      <c r="AG20694" s="873"/>
      <c r="AN20694" s="669"/>
      <c r="IG20694" s="1009"/>
      <c r="IH20694" s="1009"/>
      <c r="II20694" s="1009"/>
      <c r="IJ20694" s="1009"/>
      <c r="IK20694" s="1009"/>
      <c r="IL20694" s="1009"/>
      <c r="IM20694" s="1009"/>
    </row>
    <row r="20695" spans="17:247" x14ac:dyDescent="0.25">
      <c r="Q20695" s="1333"/>
      <c r="R20695" s="1333"/>
      <c r="S20695" s="669"/>
      <c r="T20695" s="669"/>
      <c r="U20695" s="669"/>
      <c r="AG20695" s="873"/>
      <c r="AN20695" s="669"/>
      <c r="IG20695" s="1009"/>
      <c r="IH20695" s="1009"/>
      <c r="II20695" s="1009"/>
      <c r="IJ20695" s="1009"/>
      <c r="IK20695" s="1009"/>
      <c r="IL20695" s="1009"/>
      <c r="IM20695" s="1009"/>
    </row>
    <row r="20696" spans="17:247" x14ac:dyDescent="0.25">
      <c r="Q20696" s="1333"/>
      <c r="R20696" s="1333"/>
      <c r="S20696" s="669"/>
      <c r="T20696" s="669"/>
      <c r="U20696" s="669"/>
      <c r="AG20696" s="873"/>
      <c r="AN20696" s="669"/>
      <c r="IG20696" s="1009"/>
      <c r="IH20696" s="1009"/>
      <c r="II20696" s="1009"/>
      <c r="IJ20696" s="1009"/>
      <c r="IK20696" s="1009"/>
      <c r="IL20696" s="1009"/>
      <c r="IM20696" s="1009"/>
    </row>
    <row r="20697" spans="17:247" x14ac:dyDescent="0.25">
      <c r="Q20697" s="1333"/>
      <c r="R20697" s="1333"/>
      <c r="S20697" s="669"/>
      <c r="T20697" s="669"/>
      <c r="U20697" s="669"/>
      <c r="AG20697" s="873"/>
      <c r="AN20697" s="669"/>
      <c r="IG20697" s="1009"/>
      <c r="IH20697" s="1009"/>
      <c r="II20697" s="1009"/>
      <c r="IJ20697" s="1009"/>
      <c r="IK20697" s="1009"/>
      <c r="IL20697" s="1009"/>
      <c r="IM20697" s="1009"/>
    </row>
    <row r="20698" spans="17:247" x14ac:dyDescent="0.25">
      <c r="Q20698" s="1333"/>
      <c r="R20698" s="1333"/>
      <c r="S20698" s="669"/>
      <c r="T20698" s="669"/>
      <c r="U20698" s="669"/>
      <c r="AG20698" s="873"/>
      <c r="AN20698" s="669"/>
      <c r="IG20698" s="1009"/>
      <c r="IH20698" s="1009"/>
      <c r="II20698" s="1009"/>
      <c r="IJ20698" s="1009"/>
      <c r="IK20698" s="1009"/>
      <c r="IL20698" s="1009"/>
      <c r="IM20698" s="1009"/>
    </row>
    <row r="20699" spans="17:247" x14ac:dyDescent="0.25">
      <c r="Q20699" s="1333"/>
      <c r="R20699" s="1333"/>
      <c r="S20699" s="669"/>
      <c r="T20699" s="669"/>
      <c r="U20699" s="669"/>
      <c r="AG20699" s="873"/>
      <c r="AN20699" s="669"/>
      <c r="IG20699" s="1009"/>
      <c r="IH20699" s="1009"/>
      <c r="II20699" s="1009"/>
      <c r="IJ20699" s="1009"/>
      <c r="IK20699" s="1009"/>
      <c r="IL20699" s="1009"/>
      <c r="IM20699" s="1009"/>
    </row>
    <row r="20700" spans="17:247" x14ac:dyDescent="0.25">
      <c r="Q20700" s="1333"/>
      <c r="R20700" s="1333"/>
      <c r="S20700" s="669"/>
      <c r="T20700" s="669"/>
      <c r="U20700" s="669"/>
      <c r="AG20700" s="873"/>
      <c r="AN20700" s="669"/>
      <c r="IG20700" s="1009"/>
      <c r="IH20700" s="1009"/>
      <c r="II20700" s="1009"/>
      <c r="IJ20700" s="1009"/>
      <c r="IK20700" s="1009"/>
      <c r="IL20700" s="1009"/>
      <c r="IM20700" s="1009"/>
    </row>
    <row r="20701" spans="17:247" x14ac:dyDescent="0.25">
      <c r="Q20701" s="1333"/>
      <c r="R20701" s="1333"/>
      <c r="S20701" s="669"/>
      <c r="T20701" s="669"/>
      <c r="U20701" s="669"/>
      <c r="AG20701" s="873"/>
      <c r="AN20701" s="669"/>
      <c r="IG20701" s="1009"/>
      <c r="IH20701" s="1009"/>
      <c r="II20701" s="1009"/>
      <c r="IJ20701" s="1009"/>
      <c r="IK20701" s="1009"/>
      <c r="IL20701" s="1009"/>
      <c r="IM20701" s="1009"/>
    </row>
    <row r="20702" spans="17:247" x14ac:dyDescent="0.25">
      <c r="Q20702" s="1333"/>
      <c r="R20702" s="1333"/>
      <c r="S20702" s="669"/>
      <c r="T20702" s="669"/>
      <c r="U20702" s="669"/>
      <c r="AG20702" s="873"/>
      <c r="AN20702" s="669"/>
      <c r="IG20702" s="1009"/>
      <c r="IH20702" s="1009"/>
      <c r="II20702" s="1009"/>
      <c r="IJ20702" s="1009"/>
      <c r="IK20702" s="1009"/>
      <c r="IL20702" s="1009"/>
      <c r="IM20702" s="1009"/>
    </row>
    <row r="20703" spans="17:247" x14ac:dyDescent="0.25">
      <c r="Q20703" s="1333"/>
      <c r="R20703" s="1333"/>
      <c r="S20703" s="669"/>
      <c r="T20703" s="669"/>
      <c r="U20703" s="669"/>
      <c r="AG20703" s="873"/>
      <c r="AN20703" s="669"/>
      <c r="IG20703" s="1009"/>
      <c r="IH20703" s="1009"/>
      <c r="II20703" s="1009"/>
      <c r="IJ20703" s="1009"/>
      <c r="IK20703" s="1009"/>
      <c r="IL20703" s="1009"/>
      <c r="IM20703" s="1009"/>
    </row>
    <row r="20704" spans="17:247" x14ac:dyDescent="0.25">
      <c r="Q20704" s="1333"/>
      <c r="R20704" s="1333"/>
      <c r="S20704" s="669"/>
      <c r="T20704" s="669"/>
      <c r="U20704" s="669"/>
      <c r="AG20704" s="873"/>
      <c r="AN20704" s="669"/>
      <c r="IG20704" s="1009"/>
      <c r="IH20704" s="1009"/>
      <c r="II20704" s="1009"/>
      <c r="IJ20704" s="1009"/>
      <c r="IK20704" s="1009"/>
      <c r="IL20704" s="1009"/>
      <c r="IM20704" s="1009"/>
    </row>
    <row r="20705" spans="17:247" x14ac:dyDescent="0.25">
      <c r="Q20705" s="1333"/>
      <c r="R20705" s="1333"/>
      <c r="S20705" s="669"/>
      <c r="T20705" s="669"/>
      <c r="U20705" s="669"/>
      <c r="AG20705" s="873"/>
      <c r="AN20705" s="669"/>
      <c r="IG20705" s="1009"/>
      <c r="IH20705" s="1009"/>
      <c r="II20705" s="1009"/>
      <c r="IJ20705" s="1009"/>
      <c r="IK20705" s="1009"/>
      <c r="IL20705" s="1009"/>
      <c r="IM20705" s="1009"/>
    </row>
    <row r="20706" spans="17:247" x14ac:dyDescent="0.25">
      <c r="Q20706" s="1333"/>
      <c r="R20706" s="1333"/>
      <c r="S20706" s="669"/>
      <c r="T20706" s="669"/>
      <c r="U20706" s="669"/>
      <c r="AG20706" s="873"/>
      <c r="AN20706" s="669"/>
      <c r="IG20706" s="1009"/>
      <c r="IH20706" s="1009"/>
      <c r="II20706" s="1009"/>
      <c r="IJ20706" s="1009"/>
      <c r="IK20706" s="1009"/>
      <c r="IL20706" s="1009"/>
      <c r="IM20706" s="1009"/>
    </row>
    <row r="20707" spans="17:247" x14ac:dyDescent="0.25">
      <c r="Q20707" s="1333"/>
      <c r="R20707" s="1333"/>
      <c r="S20707" s="669"/>
      <c r="T20707" s="669"/>
      <c r="U20707" s="669"/>
      <c r="AG20707" s="873"/>
      <c r="AN20707" s="669"/>
      <c r="IG20707" s="1009"/>
      <c r="IH20707" s="1009"/>
      <c r="II20707" s="1009"/>
      <c r="IJ20707" s="1009"/>
      <c r="IK20707" s="1009"/>
      <c r="IL20707" s="1009"/>
      <c r="IM20707" s="1009"/>
    </row>
    <row r="20708" spans="17:247" x14ac:dyDescent="0.25">
      <c r="Q20708" s="1333"/>
      <c r="R20708" s="1333"/>
      <c r="S20708" s="669"/>
      <c r="T20708" s="669"/>
      <c r="U20708" s="669"/>
      <c r="AG20708" s="873"/>
      <c r="AN20708" s="669"/>
      <c r="IG20708" s="1009"/>
      <c r="IH20708" s="1009"/>
      <c r="II20708" s="1009"/>
      <c r="IJ20708" s="1009"/>
      <c r="IK20708" s="1009"/>
      <c r="IL20708" s="1009"/>
      <c r="IM20708" s="1009"/>
    </row>
    <row r="20709" spans="17:247" x14ac:dyDescent="0.25">
      <c r="Q20709" s="1333"/>
      <c r="R20709" s="1333"/>
      <c r="S20709" s="669"/>
      <c r="T20709" s="669"/>
      <c r="U20709" s="669"/>
      <c r="AG20709" s="873"/>
      <c r="AN20709" s="669"/>
      <c r="IG20709" s="1009"/>
      <c r="IH20709" s="1009"/>
      <c r="II20709" s="1009"/>
      <c r="IJ20709" s="1009"/>
      <c r="IK20709" s="1009"/>
      <c r="IL20709" s="1009"/>
      <c r="IM20709" s="1009"/>
    </row>
    <row r="20710" spans="17:247" x14ac:dyDescent="0.25">
      <c r="Q20710" s="1333"/>
      <c r="R20710" s="1333"/>
      <c r="S20710" s="669"/>
      <c r="T20710" s="669"/>
      <c r="U20710" s="669"/>
      <c r="AG20710" s="873"/>
      <c r="AN20710" s="669"/>
      <c r="IG20710" s="1009"/>
      <c r="IH20710" s="1009"/>
      <c r="II20710" s="1009"/>
      <c r="IJ20710" s="1009"/>
      <c r="IK20710" s="1009"/>
      <c r="IL20710" s="1009"/>
      <c r="IM20710" s="1009"/>
    </row>
    <row r="20711" spans="17:247" x14ac:dyDescent="0.25">
      <c r="Q20711" s="1333"/>
      <c r="R20711" s="1333"/>
      <c r="S20711" s="669"/>
      <c r="T20711" s="669"/>
      <c r="U20711" s="669"/>
      <c r="AG20711" s="873"/>
      <c r="AN20711" s="669"/>
      <c r="IG20711" s="1009"/>
      <c r="IH20711" s="1009"/>
      <c r="II20711" s="1009"/>
      <c r="IJ20711" s="1009"/>
      <c r="IK20711" s="1009"/>
      <c r="IL20711" s="1009"/>
      <c r="IM20711" s="1009"/>
    </row>
    <row r="20712" spans="17:247" x14ac:dyDescent="0.25">
      <c r="Q20712" s="1333"/>
      <c r="R20712" s="1333"/>
      <c r="S20712" s="669"/>
      <c r="T20712" s="669"/>
      <c r="U20712" s="669"/>
      <c r="AG20712" s="873"/>
      <c r="AN20712" s="669"/>
      <c r="IG20712" s="1009"/>
      <c r="IH20712" s="1009"/>
      <c r="II20712" s="1009"/>
      <c r="IJ20712" s="1009"/>
      <c r="IK20712" s="1009"/>
      <c r="IL20712" s="1009"/>
      <c r="IM20712" s="1009"/>
    </row>
    <row r="20713" spans="17:247" x14ac:dyDescent="0.25">
      <c r="Q20713" s="1333"/>
      <c r="R20713" s="1333"/>
      <c r="S20713" s="669"/>
      <c r="T20713" s="669"/>
      <c r="U20713" s="669"/>
      <c r="AG20713" s="873"/>
      <c r="AN20713" s="669"/>
      <c r="IG20713" s="1009"/>
      <c r="IH20713" s="1009"/>
      <c r="II20713" s="1009"/>
      <c r="IJ20713" s="1009"/>
      <c r="IK20713" s="1009"/>
      <c r="IL20713" s="1009"/>
      <c r="IM20713" s="1009"/>
    </row>
    <row r="20714" spans="17:247" x14ac:dyDescent="0.25">
      <c r="Q20714" s="1333"/>
      <c r="R20714" s="1333"/>
      <c r="S20714" s="669"/>
      <c r="T20714" s="669"/>
      <c r="U20714" s="669"/>
      <c r="AG20714" s="873"/>
      <c r="AN20714" s="669"/>
      <c r="IG20714" s="1009"/>
      <c r="IH20714" s="1009"/>
      <c r="II20714" s="1009"/>
      <c r="IJ20714" s="1009"/>
      <c r="IK20714" s="1009"/>
      <c r="IL20714" s="1009"/>
      <c r="IM20714" s="1009"/>
    </row>
    <row r="20715" spans="17:247" x14ac:dyDescent="0.25">
      <c r="Q20715" s="1333"/>
      <c r="R20715" s="1333"/>
      <c r="S20715" s="669"/>
      <c r="T20715" s="669"/>
      <c r="U20715" s="669"/>
      <c r="AG20715" s="873"/>
      <c r="AN20715" s="669"/>
      <c r="IG20715" s="1009"/>
      <c r="IH20715" s="1009"/>
      <c r="II20715" s="1009"/>
      <c r="IJ20715" s="1009"/>
      <c r="IK20715" s="1009"/>
      <c r="IL20715" s="1009"/>
      <c r="IM20715" s="1009"/>
    </row>
    <row r="20716" spans="17:247" x14ac:dyDescent="0.25">
      <c r="Q20716" s="1333"/>
      <c r="R20716" s="1333"/>
      <c r="S20716" s="669"/>
      <c r="T20716" s="669"/>
      <c r="U20716" s="669"/>
      <c r="AG20716" s="873"/>
      <c r="AN20716" s="669"/>
      <c r="IG20716" s="1009"/>
      <c r="IH20716" s="1009"/>
      <c r="II20716" s="1009"/>
      <c r="IJ20716" s="1009"/>
      <c r="IK20716" s="1009"/>
      <c r="IL20716" s="1009"/>
      <c r="IM20716" s="1009"/>
    </row>
    <row r="20717" spans="17:247" x14ac:dyDescent="0.25">
      <c r="Q20717" s="1333"/>
      <c r="R20717" s="1333"/>
      <c r="S20717" s="669"/>
      <c r="T20717" s="669"/>
      <c r="U20717" s="669"/>
      <c r="AG20717" s="873"/>
      <c r="AN20717" s="669"/>
      <c r="IG20717" s="1009"/>
      <c r="IH20717" s="1009"/>
      <c r="II20717" s="1009"/>
      <c r="IJ20717" s="1009"/>
      <c r="IK20717" s="1009"/>
      <c r="IL20717" s="1009"/>
      <c r="IM20717" s="1009"/>
    </row>
    <row r="20718" spans="17:247" x14ac:dyDescent="0.25">
      <c r="Q20718" s="1333"/>
      <c r="R20718" s="1333"/>
      <c r="S20718" s="669"/>
      <c r="T20718" s="669"/>
      <c r="U20718" s="669"/>
      <c r="AG20718" s="873"/>
      <c r="AN20718" s="669"/>
      <c r="IG20718" s="1009"/>
      <c r="IH20718" s="1009"/>
      <c r="II20718" s="1009"/>
      <c r="IJ20718" s="1009"/>
      <c r="IK20718" s="1009"/>
      <c r="IL20718" s="1009"/>
      <c r="IM20718" s="1009"/>
    </row>
    <row r="20719" spans="17:247" x14ac:dyDescent="0.25">
      <c r="Q20719" s="1333"/>
      <c r="R20719" s="1333"/>
      <c r="S20719" s="669"/>
      <c r="T20719" s="669"/>
      <c r="U20719" s="669"/>
      <c r="AG20719" s="873"/>
      <c r="AN20719" s="669"/>
      <c r="IG20719" s="1009"/>
      <c r="IH20719" s="1009"/>
      <c r="II20719" s="1009"/>
      <c r="IJ20719" s="1009"/>
      <c r="IK20719" s="1009"/>
      <c r="IL20719" s="1009"/>
      <c r="IM20719" s="1009"/>
    </row>
    <row r="20720" spans="17:247" x14ac:dyDescent="0.25">
      <c r="Q20720" s="1333"/>
      <c r="R20720" s="1333"/>
      <c r="S20720" s="669"/>
      <c r="T20720" s="669"/>
      <c r="U20720" s="669"/>
      <c r="AG20720" s="873"/>
      <c r="AN20720" s="669"/>
      <c r="IG20720" s="1009"/>
      <c r="IH20720" s="1009"/>
      <c r="II20720" s="1009"/>
      <c r="IJ20720" s="1009"/>
      <c r="IK20720" s="1009"/>
      <c r="IL20720" s="1009"/>
      <c r="IM20720" s="1009"/>
    </row>
    <row r="20721" spans="17:247" x14ac:dyDescent="0.25">
      <c r="Q20721" s="1333"/>
      <c r="R20721" s="1333"/>
      <c r="S20721" s="669"/>
      <c r="T20721" s="669"/>
      <c r="U20721" s="669"/>
      <c r="AG20721" s="873"/>
      <c r="AN20721" s="669"/>
      <c r="IG20721" s="1009"/>
      <c r="IH20721" s="1009"/>
      <c r="II20721" s="1009"/>
      <c r="IJ20721" s="1009"/>
      <c r="IK20721" s="1009"/>
      <c r="IL20721" s="1009"/>
      <c r="IM20721" s="1009"/>
    </row>
    <row r="20722" spans="17:247" x14ac:dyDescent="0.25">
      <c r="Q20722" s="1333"/>
      <c r="R20722" s="1333"/>
      <c r="S20722" s="669"/>
      <c r="T20722" s="669"/>
      <c r="U20722" s="669"/>
      <c r="AG20722" s="873"/>
      <c r="AN20722" s="669"/>
      <c r="IG20722" s="1009"/>
      <c r="IH20722" s="1009"/>
      <c r="II20722" s="1009"/>
      <c r="IJ20722" s="1009"/>
      <c r="IK20722" s="1009"/>
      <c r="IL20722" s="1009"/>
      <c r="IM20722" s="1009"/>
    </row>
    <row r="20723" spans="17:247" x14ac:dyDescent="0.25">
      <c r="Q20723" s="1333"/>
      <c r="R20723" s="1333"/>
      <c r="S20723" s="669"/>
      <c r="T20723" s="669"/>
      <c r="U20723" s="669"/>
      <c r="AG20723" s="873"/>
      <c r="AN20723" s="669"/>
      <c r="IG20723" s="1009"/>
      <c r="IH20723" s="1009"/>
      <c r="II20723" s="1009"/>
      <c r="IJ20723" s="1009"/>
      <c r="IK20723" s="1009"/>
      <c r="IL20723" s="1009"/>
      <c r="IM20723" s="1009"/>
    </row>
    <row r="20724" spans="17:247" x14ac:dyDescent="0.25">
      <c r="Q20724" s="1333"/>
      <c r="R20724" s="1333"/>
      <c r="S20724" s="669"/>
      <c r="T20724" s="669"/>
      <c r="U20724" s="669"/>
      <c r="AG20724" s="873"/>
      <c r="AN20724" s="669"/>
      <c r="IG20724" s="1009"/>
      <c r="IH20724" s="1009"/>
      <c r="II20724" s="1009"/>
      <c r="IJ20724" s="1009"/>
      <c r="IK20724" s="1009"/>
      <c r="IL20724" s="1009"/>
      <c r="IM20724" s="1009"/>
    </row>
    <row r="20725" spans="17:247" x14ac:dyDescent="0.25">
      <c r="Q20725" s="1333"/>
      <c r="R20725" s="1333"/>
      <c r="S20725" s="669"/>
      <c r="T20725" s="669"/>
      <c r="U20725" s="669"/>
      <c r="AG20725" s="873"/>
      <c r="AN20725" s="669"/>
      <c r="IG20725" s="1009"/>
      <c r="IH20725" s="1009"/>
      <c r="II20725" s="1009"/>
      <c r="IJ20725" s="1009"/>
      <c r="IK20725" s="1009"/>
      <c r="IL20725" s="1009"/>
      <c r="IM20725" s="1009"/>
    </row>
    <row r="20726" spans="17:247" x14ac:dyDescent="0.25">
      <c r="Q20726" s="1333"/>
      <c r="R20726" s="1333"/>
      <c r="S20726" s="669"/>
      <c r="T20726" s="669"/>
      <c r="U20726" s="669"/>
      <c r="AG20726" s="873"/>
      <c r="AN20726" s="669"/>
      <c r="IG20726" s="1009"/>
      <c r="IH20726" s="1009"/>
      <c r="II20726" s="1009"/>
      <c r="IJ20726" s="1009"/>
      <c r="IK20726" s="1009"/>
      <c r="IL20726" s="1009"/>
      <c r="IM20726" s="1009"/>
    </row>
    <row r="20727" spans="17:247" x14ac:dyDescent="0.25">
      <c r="Q20727" s="1333"/>
      <c r="R20727" s="1333"/>
      <c r="S20727" s="669"/>
      <c r="T20727" s="669"/>
      <c r="U20727" s="669"/>
      <c r="AG20727" s="873"/>
      <c r="AN20727" s="669"/>
      <c r="IG20727" s="1009"/>
      <c r="IH20727" s="1009"/>
      <c r="II20727" s="1009"/>
      <c r="IJ20727" s="1009"/>
      <c r="IK20727" s="1009"/>
      <c r="IL20727" s="1009"/>
      <c r="IM20727" s="1009"/>
    </row>
    <row r="20728" spans="17:247" x14ac:dyDescent="0.25">
      <c r="Q20728" s="1333"/>
      <c r="R20728" s="1333"/>
      <c r="S20728" s="669"/>
      <c r="T20728" s="669"/>
      <c r="U20728" s="669"/>
      <c r="AG20728" s="873"/>
      <c r="AN20728" s="669"/>
      <c r="IG20728" s="1009"/>
      <c r="IH20728" s="1009"/>
      <c r="II20728" s="1009"/>
      <c r="IJ20728" s="1009"/>
      <c r="IK20728" s="1009"/>
      <c r="IL20728" s="1009"/>
      <c r="IM20728" s="1009"/>
    </row>
    <row r="20729" spans="17:247" x14ac:dyDescent="0.25">
      <c r="Q20729" s="1333"/>
      <c r="R20729" s="1333"/>
      <c r="S20729" s="669"/>
      <c r="T20729" s="669"/>
      <c r="U20729" s="669"/>
      <c r="AG20729" s="873"/>
      <c r="AN20729" s="669"/>
      <c r="IG20729" s="1009"/>
      <c r="IH20729" s="1009"/>
      <c r="II20729" s="1009"/>
      <c r="IJ20729" s="1009"/>
      <c r="IK20729" s="1009"/>
      <c r="IL20729" s="1009"/>
      <c r="IM20729" s="1009"/>
    </row>
    <row r="20730" spans="17:247" x14ac:dyDescent="0.25">
      <c r="Q20730" s="1333"/>
      <c r="R20730" s="1333"/>
      <c r="S20730" s="669"/>
      <c r="T20730" s="669"/>
      <c r="U20730" s="669"/>
      <c r="AG20730" s="873"/>
      <c r="AN20730" s="669"/>
      <c r="IG20730" s="1009"/>
      <c r="IH20730" s="1009"/>
      <c r="II20730" s="1009"/>
      <c r="IJ20730" s="1009"/>
      <c r="IK20730" s="1009"/>
      <c r="IL20730" s="1009"/>
      <c r="IM20730" s="1009"/>
    </row>
    <row r="20731" spans="17:247" x14ac:dyDescent="0.25">
      <c r="Q20731" s="1333"/>
      <c r="R20731" s="1333"/>
      <c r="S20731" s="669"/>
      <c r="T20731" s="669"/>
      <c r="U20731" s="669"/>
      <c r="AG20731" s="873"/>
      <c r="AN20731" s="669"/>
      <c r="IG20731" s="1009"/>
      <c r="IH20731" s="1009"/>
      <c r="II20731" s="1009"/>
      <c r="IJ20731" s="1009"/>
      <c r="IK20731" s="1009"/>
      <c r="IL20731" s="1009"/>
      <c r="IM20731" s="1009"/>
    </row>
    <row r="20732" spans="17:247" x14ac:dyDescent="0.25">
      <c r="Q20732" s="1333"/>
      <c r="R20732" s="1333"/>
      <c r="S20732" s="669"/>
      <c r="T20732" s="669"/>
      <c r="U20732" s="669"/>
      <c r="AG20732" s="873"/>
      <c r="AN20732" s="669"/>
      <c r="IG20732" s="1009"/>
      <c r="IH20732" s="1009"/>
      <c r="II20732" s="1009"/>
      <c r="IJ20732" s="1009"/>
      <c r="IK20732" s="1009"/>
      <c r="IL20732" s="1009"/>
      <c r="IM20732" s="1009"/>
    </row>
    <row r="20733" spans="17:247" x14ac:dyDescent="0.25">
      <c r="Q20733" s="1333"/>
      <c r="R20733" s="1333"/>
      <c r="S20733" s="669"/>
      <c r="T20733" s="669"/>
      <c r="U20733" s="669"/>
      <c r="AG20733" s="873"/>
      <c r="AN20733" s="669"/>
      <c r="IG20733" s="1009"/>
      <c r="IH20733" s="1009"/>
      <c r="II20733" s="1009"/>
      <c r="IJ20733" s="1009"/>
      <c r="IK20733" s="1009"/>
      <c r="IL20733" s="1009"/>
      <c r="IM20733" s="1009"/>
    </row>
    <row r="20734" spans="17:247" x14ac:dyDescent="0.25">
      <c r="Q20734" s="1333"/>
      <c r="R20734" s="1333"/>
      <c r="S20734" s="669"/>
      <c r="T20734" s="669"/>
      <c r="U20734" s="669"/>
      <c r="AG20734" s="873"/>
      <c r="AN20734" s="669"/>
      <c r="IG20734" s="1009"/>
      <c r="IH20734" s="1009"/>
      <c r="II20734" s="1009"/>
      <c r="IJ20734" s="1009"/>
      <c r="IK20734" s="1009"/>
      <c r="IL20734" s="1009"/>
      <c r="IM20734" s="1009"/>
    </row>
    <row r="20735" spans="17:247" x14ac:dyDescent="0.25">
      <c r="Q20735" s="1333"/>
      <c r="R20735" s="1333"/>
      <c r="S20735" s="669"/>
      <c r="T20735" s="669"/>
      <c r="U20735" s="669"/>
      <c r="AG20735" s="873"/>
      <c r="AN20735" s="669"/>
      <c r="IG20735" s="1009"/>
      <c r="IH20735" s="1009"/>
      <c r="II20735" s="1009"/>
      <c r="IJ20735" s="1009"/>
      <c r="IK20735" s="1009"/>
      <c r="IL20735" s="1009"/>
      <c r="IM20735" s="1009"/>
    </row>
    <row r="20736" spans="17:247" x14ac:dyDescent="0.25">
      <c r="Q20736" s="1333"/>
      <c r="R20736" s="1333"/>
      <c r="S20736" s="669"/>
      <c r="T20736" s="669"/>
      <c r="U20736" s="669"/>
      <c r="AG20736" s="873"/>
      <c r="AN20736" s="669"/>
      <c r="IG20736" s="1009"/>
      <c r="IH20736" s="1009"/>
      <c r="II20736" s="1009"/>
      <c r="IJ20736" s="1009"/>
      <c r="IK20736" s="1009"/>
      <c r="IL20736" s="1009"/>
      <c r="IM20736" s="1009"/>
    </row>
    <row r="20737" spans="17:247" x14ac:dyDescent="0.25">
      <c r="Q20737" s="1333"/>
      <c r="R20737" s="1333"/>
      <c r="S20737" s="669"/>
      <c r="T20737" s="669"/>
      <c r="U20737" s="669"/>
      <c r="AG20737" s="873"/>
      <c r="AN20737" s="669"/>
      <c r="IG20737" s="1009"/>
      <c r="IH20737" s="1009"/>
      <c r="II20737" s="1009"/>
      <c r="IJ20737" s="1009"/>
      <c r="IK20737" s="1009"/>
      <c r="IL20737" s="1009"/>
      <c r="IM20737" s="1009"/>
    </row>
    <row r="20738" spans="17:247" x14ac:dyDescent="0.25">
      <c r="Q20738" s="1333"/>
      <c r="R20738" s="1333"/>
      <c r="S20738" s="669"/>
      <c r="T20738" s="669"/>
      <c r="U20738" s="669"/>
      <c r="AG20738" s="873"/>
      <c r="AN20738" s="669"/>
      <c r="IG20738" s="1009"/>
      <c r="IH20738" s="1009"/>
      <c r="II20738" s="1009"/>
      <c r="IJ20738" s="1009"/>
      <c r="IK20738" s="1009"/>
      <c r="IL20738" s="1009"/>
      <c r="IM20738" s="1009"/>
    </row>
    <row r="20739" spans="17:247" x14ac:dyDescent="0.25">
      <c r="Q20739" s="1333"/>
      <c r="R20739" s="1333"/>
      <c r="S20739" s="669"/>
      <c r="T20739" s="669"/>
      <c r="U20739" s="669"/>
      <c r="AG20739" s="873"/>
      <c r="AN20739" s="669"/>
      <c r="IG20739" s="1009"/>
      <c r="IH20739" s="1009"/>
      <c r="II20739" s="1009"/>
      <c r="IJ20739" s="1009"/>
      <c r="IK20739" s="1009"/>
      <c r="IL20739" s="1009"/>
      <c r="IM20739" s="1009"/>
    </row>
    <row r="20740" spans="17:247" x14ac:dyDescent="0.25">
      <c r="Q20740" s="1333"/>
      <c r="R20740" s="1333"/>
      <c r="S20740" s="669"/>
      <c r="T20740" s="669"/>
      <c r="U20740" s="669"/>
      <c r="AG20740" s="873"/>
      <c r="AN20740" s="669"/>
      <c r="IG20740" s="1009"/>
      <c r="IH20740" s="1009"/>
      <c r="II20740" s="1009"/>
      <c r="IJ20740" s="1009"/>
      <c r="IK20740" s="1009"/>
      <c r="IL20740" s="1009"/>
      <c r="IM20740" s="1009"/>
    </row>
    <row r="20741" spans="17:247" x14ac:dyDescent="0.25">
      <c r="Q20741" s="1333"/>
      <c r="R20741" s="1333"/>
      <c r="S20741" s="669"/>
      <c r="T20741" s="669"/>
      <c r="U20741" s="669"/>
      <c r="AG20741" s="873"/>
      <c r="AN20741" s="669"/>
      <c r="IG20741" s="1009"/>
      <c r="IH20741" s="1009"/>
      <c r="II20741" s="1009"/>
      <c r="IJ20741" s="1009"/>
      <c r="IK20741" s="1009"/>
      <c r="IL20741" s="1009"/>
      <c r="IM20741" s="1009"/>
    </row>
    <row r="20742" spans="17:247" x14ac:dyDescent="0.25">
      <c r="Q20742" s="1333"/>
      <c r="R20742" s="1333"/>
      <c r="S20742" s="669"/>
      <c r="T20742" s="669"/>
      <c r="U20742" s="669"/>
      <c r="AG20742" s="873"/>
      <c r="AN20742" s="669"/>
      <c r="IG20742" s="1009"/>
      <c r="IH20742" s="1009"/>
      <c r="II20742" s="1009"/>
      <c r="IJ20742" s="1009"/>
      <c r="IK20742" s="1009"/>
      <c r="IL20742" s="1009"/>
      <c r="IM20742" s="1009"/>
    </row>
    <row r="20743" spans="17:247" x14ac:dyDescent="0.25">
      <c r="Q20743" s="1333"/>
      <c r="R20743" s="1333"/>
      <c r="S20743" s="669"/>
      <c r="T20743" s="669"/>
      <c r="U20743" s="669"/>
      <c r="AG20743" s="873"/>
      <c r="AN20743" s="669"/>
      <c r="IG20743" s="1009"/>
      <c r="IH20743" s="1009"/>
      <c r="II20743" s="1009"/>
      <c r="IJ20743" s="1009"/>
      <c r="IK20743" s="1009"/>
      <c r="IL20743" s="1009"/>
      <c r="IM20743" s="1009"/>
    </row>
    <row r="20744" spans="17:247" x14ac:dyDescent="0.25">
      <c r="Q20744" s="1333"/>
      <c r="R20744" s="1333"/>
      <c r="S20744" s="669"/>
      <c r="T20744" s="669"/>
      <c r="U20744" s="669"/>
      <c r="AG20744" s="873"/>
      <c r="AN20744" s="669"/>
      <c r="IG20744" s="1009"/>
      <c r="IH20744" s="1009"/>
      <c r="II20744" s="1009"/>
      <c r="IJ20744" s="1009"/>
      <c r="IK20744" s="1009"/>
      <c r="IL20744" s="1009"/>
      <c r="IM20744" s="1009"/>
    </row>
    <row r="20745" spans="17:247" x14ac:dyDescent="0.25">
      <c r="Q20745" s="1333"/>
      <c r="R20745" s="1333"/>
      <c r="S20745" s="669"/>
      <c r="T20745" s="669"/>
      <c r="U20745" s="669"/>
      <c r="AG20745" s="873"/>
      <c r="AN20745" s="669"/>
      <c r="IG20745" s="1009"/>
      <c r="IH20745" s="1009"/>
      <c r="II20745" s="1009"/>
      <c r="IJ20745" s="1009"/>
      <c r="IK20745" s="1009"/>
      <c r="IL20745" s="1009"/>
      <c r="IM20745" s="1009"/>
    </row>
    <row r="20746" spans="17:247" x14ac:dyDescent="0.25">
      <c r="Q20746" s="1333"/>
      <c r="R20746" s="1333"/>
      <c r="S20746" s="669"/>
      <c r="T20746" s="669"/>
      <c r="U20746" s="669"/>
      <c r="AG20746" s="873"/>
      <c r="AN20746" s="669"/>
      <c r="IG20746" s="1009"/>
      <c r="IH20746" s="1009"/>
      <c r="II20746" s="1009"/>
      <c r="IJ20746" s="1009"/>
      <c r="IK20746" s="1009"/>
      <c r="IL20746" s="1009"/>
      <c r="IM20746" s="1009"/>
    </row>
    <row r="20747" spans="17:247" x14ac:dyDescent="0.25">
      <c r="Q20747" s="1333"/>
      <c r="R20747" s="1333"/>
      <c r="S20747" s="669"/>
      <c r="T20747" s="669"/>
      <c r="U20747" s="669"/>
      <c r="AG20747" s="873"/>
      <c r="AN20747" s="669"/>
      <c r="IG20747" s="1009"/>
      <c r="IH20747" s="1009"/>
      <c r="II20747" s="1009"/>
      <c r="IJ20747" s="1009"/>
      <c r="IK20747" s="1009"/>
      <c r="IL20747" s="1009"/>
      <c r="IM20747" s="1009"/>
    </row>
    <row r="20748" spans="17:247" x14ac:dyDescent="0.25">
      <c r="Q20748" s="1333"/>
      <c r="R20748" s="1333"/>
      <c r="S20748" s="669"/>
      <c r="T20748" s="669"/>
      <c r="U20748" s="669"/>
      <c r="AG20748" s="873"/>
      <c r="AN20748" s="669"/>
      <c r="IG20748" s="1009"/>
      <c r="IH20748" s="1009"/>
      <c r="II20748" s="1009"/>
      <c r="IJ20748" s="1009"/>
      <c r="IK20748" s="1009"/>
      <c r="IL20748" s="1009"/>
      <c r="IM20748" s="1009"/>
    </row>
    <row r="20749" spans="17:247" x14ac:dyDescent="0.25">
      <c r="Q20749" s="1333"/>
      <c r="R20749" s="1333"/>
      <c r="S20749" s="669"/>
      <c r="T20749" s="669"/>
      <c r="U20749" s="669"/>
      <c r="AG20749" s="873"/>
      <c r="AN20749" s="669"/>
      <c r="IG20749" s="1009"/>
      <c r="IH20749" s="1009"/>
      <c r="II20749" s="1009"/>
      <c r="IJ20749" s="1009"/>
      <c r="IK20749" s="1009"/>
      <c r="IL20749" s="1009"/>
      <c r="IM20749" s="1009"/>
    </row>
    <row r="20750" spans="17:247" x14ac:dyDescent="0.25">
      <c r="Q20750" s="1333"/>
      <c r="R20750" s="1333"/>
      <c r="S20750" s="669"/>
      <c r="T20750" s="669"/>
      <c r="U20750" s="669"/>
      <c r="AG20750" s="873"/>
      <c r="AN20750" s="669"/>
      <c r="IG20750" s="1009"/>
      <c r="IH20750" s="1009"/>
      <c r="II20750" s="1009"/>
      <c r="IJ20750" s="1009"/>
      <c r="IK20750" s="1009"/>
      <c r="IL20750" s="1009"/>
      <c r="IM20750" s="1009"/>
    </row>
    <row r="20751" spans="17:247" x14ac:dyDescent="0.25">
      <c r="Q20751" s="1333"/>
      <c r="R20751" s="1333"/>
      <c r="S20751" s="669"/>
      <c r="T20751" s="669"/>
      <c r="U20751" s="669"/>
      <c r="AG20751" s="873"/>
      <c r="AN20751" s="669"/>
      <c r="IG20751" s="1009"/>
      <c r="IH20751" s="1009"/>
      <c r="II20751" s="1009"/>
      <c r="IJ20751" s="1009"/>
      <c r="IK20751" s="1009"/>
      <c r="IL20751" s="1009"/>
      <c r="IM20751" s="1009"/>
    </row>
    <row r="20752" spans="17:247" x14ac:dyDescent="0.25">
      <c r="Q20752" s="1333"/>
      <c r="R20752" s="1333"/>
      <c r="S20752" s="669"/>
      <c r="T20752" s="669"/>
      <c r="U20752" s="669"/>
      <c r="AG20752" s="873"/>
      <c r="AN20752" s="669"/>
      <c r="IG20752" s="1009"/>
      <c r="IH20752" s="1009"/>
      <c r="II20752" s="1009"/>
      <c r="IJ20752" s="1009"/>
      <c r="IK20752" s="1009"/>
      <c r="IL20752" s="1009"/>
      <c r="IM20752" s="1009"/>
    </row>
    <row r="20753" spans="17:247" x14ac:dyDescent="0.25">
      <c r="Q20753" s="1333"/>
      <c r="R20753" s="1333"/>
      <c r="S20753" s="669"/>
      <c r="T20753" s="669"/>
      <c r="U20753" s="669"/>
      <c r="AG20753" s="873"/>
      <c r="AN20753" s="669"/>
      <c r="IG20753" s="1009"/>
      <c r="IH20753" s="1009"/>
      <c r="II20753" s="1009"/>
      <c r="IJ20753" s="1009"/>
      <c r="IK20753" s="1009"/>
      <c r="IL20753" s="1009"/>
      <c r="IM20753" s="1009"/>
    </row>
    <row r="20754" spans="17:247" x14ac:dyDescent="0.25">
      <c r="Q20754" s="1333"/>
      <c r="R20754" s="1333"/>
      <c r="S20754" s="669"/>
      <c r="T20754" s="669"/>
      <c r="U20754" s="669"/>
      <c r="AG20754" s="873"/>
      <c r="AN20754" s="669"/>
      <c r="IG20754" s="1009"/>
      <c r="IH20754" s="1009"/>
      <c r="II20754" s="1009"/>
      <c r="IJ20754" s="1009"/>
      <c r="IK20754" s="1009"/>
      <c r="IL20754" s="1009"/>
      <c r="IM20754" s="1009"/>
    </row>
    <row r="20755" spans="17:247" x14ac:dyDescent="0.25">
      <c r="Q20755" s="1333"/>
      <c r="R20755" s="1333"/>
      <c r="S20755" s="669"/>
      <c r="T20755" s="669"/>
      <c r="U20755" s="669"/>
      <c r="AG20755" s="873"/>
      <c r="AN20755" s="669"/>
      <c r="IG20755" s="1009"/>
      <c r="IH20755" s="1009"/>
      <c r="II20755" s="1009"/>
      <c r="IJ20755" s="1009"/>
      <c r="IK20755" s="1009"/>
      <c r="IL20755" s="1009"/>
      <c r="IM20755" s="1009"/>
    </row>
    <row r="20756" spans="17:247" x14ac:dyDescent="0.25">
      <c r="Q20756" s="1333"/>
      <c r="R20756" s="1333"/>
      <c r="S20756" s="669"/>
      <c r="T20756" s="669"/>
      <c r="U20756" s="669"/>
      <c r="AG20756" s="873"/>
      <c r="AN20756" s="669"/>
      <c r="IG20756" s="1009"/>
      <c r="IH20756" s="1009"/>
      <c r="II20756" s="1009"/>
      <c r="IJ20756" s="1009"/>
      <c r="IK20756" s="1009"/>
      <c r="IL20756" s="1009"/>
      <c r="IM20756" s="1009"/>
    </row>
    <row r="20757" spans="17:247" x14ac:dyDescent="0.25">
      <c r="Q20757" s="1333"/>
      <c r="R20757" s="1333"/>
      <c r="S20757" s="669"/>
      <c r="T20757" s="669"/>
      <c r="U20757" s="669"/>
      <c r="AG20757" s="873"/>
      <c r="AN20757" s="669"/>
      <c r="IG20757" s="1009"/>
      <c r="IH20757" s="1009"/>
      <c r="II20757" s="1009"/>
      <c r="IJ20757" s="1009"/>
      <c r="IK20757" s="1009"/>
      <c r="IL20757" s="1009"/>
      <c r="IM20757" s="1009"/>
    </row>
    <row r="20758" spans="17:247" x14ac:dyDescent="0.25">
      <c r="Q20758" s="1333"/>
      <c r="R20758" s="1333"/>
      <c r="S20758" s="669"/>
      <c r="T20758" s="669"/>
      <c r="U20758" s="669"/>
      <c r="AG20758" s="873"/>
      <c r="AN20758" s="669"/>
      <c r="IG20758" s="1009"/>
      <c r="IH20758" s="1009"/>
      <c r="II20758" s="1009"/>
      <c r="IJ20758" s="1009"/>
      <c r="IK20758" s="1009"/>
      <c r="IL20758" s="1009"/>
      <c r="IM20758" s="1009"/>
    </row>
    <row r="20759" spans="17:247" x14ac:dyDescent="0.25">
      <c r="Q20759" s="1333"/>
      <c r="R20759" s="1333"/>
      <c r="S20759" s="669"/>
      <c r="T20759" s="669"/>
      <c r="U20759" s="669"/>
      <c r="AG20759" s="873"/>
      <c r="AN20759" s="669"/>
      <c r="IG20759" s="1009"/>
      <c r="IH20759" s="1009"/>
      <c r="II20759" s="1009"/>
      <c r="IJ20759" s="1009"/>
      <c r="IK20759" s="1009"/>
      <c r="IL20759" s="1009"/>
      <c r="IM20759" s="1009"/>
    </row>
  </sheetData>
  <mergeCells count="66">
    <mergeCell ref="F1:F3"/>
    <mergeCell ref="A1:A3"/>
    <mergeCell ref="B1:B3"/>
    <mergeCell ref="C1:C3"/>
    <mergeCell ref="D1:D3"/>
    <mergeCell ref="E1:E3"/>
    <mergeCell ref="AN1:AN3"/>
    <mergeCell ref="V2:Y2"/>
    <mergeCell ref="Z2:AC2"/>
    <mergeCell ref="G1:G3"/>
    <mergeCell ref="H1:H3"/>
    <mergeCell ref="I1:I3"/>
    <mergeCell ref="J1:J3"/>
    <mergeCell ref="K1:K3"/>
    <mergeCell ref="L1:L3"/>
    <mergeCell ref="V11:Y11"/>
    <mergeCell ref="Z11:AC11"/>
    <mergeCell ref="AF11:AI11"/>
    <mergeCell ref="AJ11:AM11"/>
    <mergeCell ref="M1:M3"/>
    <mergeCell ref="N1:S1"/>
    <mergeCell ref="V1:AC1"/>
    <mergeCell ref="AF1:AM1"/>
    <mergeCell ref="AF2:AI2"/>
    <mergeCell ref="AJ2:AM2"/>
    <mergeCell ref="V6:Y6"/>
    <mergeCell ref="Z6:AC6"/>
    <mergeCell ref="AF6:AI6"/>
    <mergeCell ref="P2:Q2"/>
    <mergeCell ref="N2:O2"/>
    <mergeCell ref="AJ15:AM15"/>
    <mergeCell ref="V22:Y22"/>
    <mergeCell ref="Z22:AC22"/>
    <mergeCell ref="AF22:AI22"/>
    <mergeCell ref="AJ22:AM22"/>
    <mergeCell ref="AH99:AH101"/>
    <mergeCell ref="V15:Y15"/>
    <mergeCell ref="Z15:AC15"/>
    <mergeCell ref="AF15:AI15"/>
    <mergeCell ref="Z99:Z101"/>
    <mergeCell ref="AA99:AA101"/>
    <mergeCell ref="AB99:AB101"/>
    <mergeCell ref="AC99:AC101"/>
    <mergeCell ref="AF99:AF101"/>
    <mergeCell ref="AI99:AI101"/>
    <mergeCell ref="I99:I101"/>
    <mergeCell ref="J99:J101"/>
    <mergeCell ref="V99:V101"/>
    <mergeCell ref="W99:W101"/>
    <mergeCell ref="X99:X101"/>
    <mergeCell ref="AJ99:AJ101"/>
    <mergeCell ref="AK99:AK101"/>
    <mergeCell ref="AL99:AL101"/>
    <mergeCell ref="R2:S2"/>
    <mergeCell ref="T1:U2"/>
    <mergeCell ref="AD1:AE2"/>
    <mergeCell ref="Y99:Y101"/>
    <mergeCell ref="V29:Y29"/>
    <mergeCell ref="Z29:AC29"/>
    <mergeCell ref="AF29:AI29"/>
    <mergeCell ref="AJ29:AM29"/>
    <mergeCell ref="V34:Y34"/>
    <mergeCell ref="Z34:AC34"/>
    <mergeCell ref="AF34:AI34"/>
    <mergeCell ref="AM99:AM101"/>
    <mergeCell ref="AG99:AG101"/>
  </mergeCells>
  <dataValidations count="5">
    <dataValidation type="list" allowBlank="1" showInputMessage="1" showErrorMessage="1" sqref="E49:E59 E74:E84 E6:E16 E36:E44 E62:E71 E19:E33">
      <formula1>type_UE</formula1>
    </dataValidation>
    <dataValidation type="list" allowBlank="1" showInputMessage="1" showErrorMessage="1" sqref="AH103:AH105 AL27:AL29 AL22 X8:X10 AH8:AH10 X16:X33 X12:X14 AB27:AB33 AH12:AH14 AB22 AB35:AB37 AH35:AH37 X35:X37 AH16:AH33 X91 AH91 X103:X105 AH94:AH95 X94:X95 X97:X98 AH97:AH98">
      <formula1>Nature2</formula1>
    </dataValidation>
    <dataValidation type="list" allowBlank="1" showInputMessage="1" showErrorMessage="1" sqref="E87:E93 E123 E151:E154 F159 E132:E136 E146 E183:E193 E127 E158:E159 E176:E181 E156 E196:E200 E99:E106 E110:E121 E96 E161:E164 E143 E140 F170 E166:E171 E202:E209">
      <formula1>Type_UE_licence_2_3</formula1>
    </dataValidation>
    <dataValidation type="list" allowBlank="1" showInputMessage="1" showErrorMessage="1" sqref="W121 AA121 AK121 W181 W196 AA196 AK196 AK158:AK159 AK189:AK191 AK181 AA189:AA191 AG189:AG191 W189:W191 AK184:AK186 AA184:AA186 AG184:AG186 W184:W186 AA176:AA179 AG176:AG179 W176:W179 W152:W154 AA162:AA163 AG162:AG163 W162:W163 AA158:AA159 AG158:AG159 W158:W159 AG121 AK152:AK154 AA152:AA154 AG152:AG154 AK132:AK135 AK147:AK149 AA147:AA149 AG147:AG149 W147:W149 AA132:AA135 AG132:AG135 AG124:AG127 W124:W127 AA124:AA127 AK124:AK127 W132:W135 W137:W139 AG137:AG139 AA137:AA139 AK176:AK179 AA181 AG181 AG196 AA199 AK199 W199 AG199 W7:W10 AK23:AK26 AK16:AK21 AK12:AK14 AK7:AK10 AA35:AA37 AA30:AA33 AA23:AA26 AA16:AA21 AA12:AA14 AA7:AA10 AG16:AG21 AG12:AG14 AG7:AG10 W16:W21 W12:W14 AK97:AK99 AA110:AA119 AK110:AK119 W110:W119 AG110:AG119 AK103:AK106 AA103:AA106 AA97:AA99 W103:W106 W97:W99 AG103:AG106 AG97:AG99 AK94:AK95 W94:W95 AG94:AG95 AA94:AA95 AK162:AK163 AA87:AA92 AG87:AG92 W87:W92 AK87:AK92 W144:W145 AK137:AK139 AG141:AG142 AA141:AA142 AK141:AK142 W141:W142 AK144:AK145 AA144:AA145 AG144:AG145 AG167:AG168 W167:W168 AK167:AK168 AA167:AA168 AA170:AA171 AG170:AG171 W170:W171 AK170:AK171 AA208:AA209 AG208:AG209 W208:W209 AG204:AG206 AA204:AA206 AK204:AK206 AK208:AK209 W204:W206 AA201 W201">
      <formula1>mod</formula1>
    </dataValidation>
    <dataValidation type="list" allowBlank="1" showInputMessage="1" showErrorMessage="1" sqref="AB121 AL121 AH181 AH196 AB196 AL196 X121 AL158:AL159 X181 AB189:AB191 AH189:AH191 X189:X191 AL181 AL176:AL179 AL184:AL186 AB184:AB186 AH184:AH186 X184:X186 AB176:AB179 X176:X179 X152:X154 AB162:AB163 AH162:AH163 X162:X163 AB158:AB159 AH158:AH159 X158:X159 AH121 AL152:AL154 AB152:AB154 AH152:AH154 AL147:AL149 AB147:AB149 AH147:AH149 AL87:AL92 AB132:AB135 AH132:AH135 X132:X135 AH124:AH127 X124:X127 AB124:AB127 AL124:AL127 AL189:AL191 AL132:AL135 X137:X139 AH137:AH139 AB137:AB139 AH176:AH179 AB181 X196 AH199 AB199 AL199 X199 X7 AL23:AL26 AL16:AL21 AL12:AL14 AL7:AL10 AB23:AB26 AB16:AB21 AB12:AB14 AB7:AB10 AH7 AH92 AH106 X106 AB110:AB119 AL110:AL119 X110:X119 AH110:AH119 AB103:AB106 AL103:AL106 AL97:AL99 AL94:AL95 X99 X92 AH99 AB94:AB95 AB97:AB99 AL162:AL163 X87:X90 AH87:AH90 AB87:AB92 X147:X149 X144:X145 AL137:AL139 AH141:AH142 AB141:AB142 AL141:AL142 X141:X142 AL144:AL145 AB144:AB145 AH144:AH145 AH167:AH168 X167:X168 AL167:AL168 AB167:AB168 AB170:AB171 AH170:AH171 X170:X171 AL170:AL171 AH208:AH209 X208:X209 AL208:AL209 X204:X206 AH204:AH206 AB204:AB206 AB208:AB209 AL204:AL206 X201 AB201">
      <formula1>nat</formula1>
    </dataValidation>
  </dataValidations>
  <printOptions horizontalCentered="1"/>
  <pageMargins left="0.11811023622047245" right="0.11811023622047245" top="0.55118110236220474" bottom="0.55118110236220474" header="0.31496062992125984" footer="0.31496062992125984"/>
  <pageSetup paperSize="8" scale="55" fitToHeight="6" orientation="landscape" r:id="rId1"/>
  <headerFooter>
    <oddHeader>&amp;LMCC L2 et L3 LETTRES MODERNES 2018/2022&amp;R&amp;D</oddHeader>
    <oddFooter>&amp;R&amp;A</oddFooter>
  </headerFooter>
  <rowBreaks count="3" manualBreakCount="3">
    <brk id="108" max="38" man="1"/>
    <brk id="128" max="38" man="1"/>
    <brk id="182" max="38" man="1"/>
  </rowBreaks>
  <colBreaks count="2" manualBreakCount="2">
    <brk id="19" max="209" man="1"/>
    <brk id="29" max="20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180"/>
  <sheetViews>
    <sheetView topLeftCell="A167" workbookViewId="0">
      <selection activeCell="Q184" sqref="Q184"/>
    </sheetView>
  </sheetViews>
  <sheetFormatPr baseColWidth="10" defaultColWidth="11.5703125" defaultRowHeight="15" x14ac:dyDescent="0.25"/>
  <cols>
    <col min="1" max="1" width="11.5703125" style="1" customWidth="1"/>
    <col min="2" max="2" width="49.28515625" style="1" customWidth="1"/>
    <col min="3" max="3" width="11.5703125" style="1" customWidth="1"/>
    <col min="4" max="4" width="27.7109375" style="1" customWidth="1"/>
    <col min="5" max="5" width="31.5703125" style="1" bestFit="1" customWidth="1"/>
    <col min="6" max="6" width="8.5703125" style="1" hidden="1" customWidth="1"/>
    <col min="7" max="7" width="16.5703125" style="1" hidden="1" customWidth="1"/>
    <col min="8" max="8" width="8.5703125" style="1" hidden="1" customWidth="1"/>
    <col min="9" max="9" width="8.140625" style="1" hidden="1" customWidth="1"/>
    <col min="10" max="10" width="15" style="1" customWidth="1"/>
    <col min="11" max="11" width="13.5703125" style="1" customWidth="1"/>
    <col min="12" max="15" width="11.5703125" style="1" customWidth="1"/>
    <col min="16" max="17" width="12.85546875" style="1" customWidth="1"/>
    <col min="18" max="18" width="11.5703125" style="559" customWidth="1"/>
    <col min="19" max="19" width="11.5703125" style="560" customWidth="1"/>
    <col min="20" max="21" width="11.5703125" style="561" customWidth="1"/>
    <col min="22" max="22" width="12.85546875" style="561" customWidth="1"/>
    <col min="23" max="37" width="11.5703125" style="561" customWidth="1"/>
    <col min="38" max="245" width="11.5703125" style="1" customWidth="1"/>
    <col min="246" max="16384" width="11.5703125" style="2"/>
  </cols>
  <sheetData>
    <row r="1" spans="1:37" ht="51" customHeight="1" x14ac:dyDescent="0.25">
      <c r="A1" s="1454" t="s">
        <v>0</v>
      </c>
      <c r="B1" s="1454" t="s">
        <v>1</v>
      </c>
      <c r="C1" s="1454" t="s">
        <v>181</v>
      </c>
      <c r="D1" s="1454" t="s">
        <v>2</v>
      </c>
      <c r="E1" s="1454" t="s">
        <v>3</v>
      </c>
      <c r="F1" s="1459" t="s">
        <v>4</v>
      </c>
      <c r="G1" s="1454" t="s">
        <v>5</v>
      </c>
      <c r="H1" s="1454" t="s">
        <v>6</v>
      </c>
      <c r="I1" s="1454" t="s">
        <v>7</v>
      </c>
      <c r="J1" s="1454" t="s">
        <v>182</v>
      </c>
      <c r="K1" s="1454" t="s">
        <v>183</v>
      </c>
      <c r="L1" s="132"/>
      <c r="M1" s="132"/>
      <c r="N1" s="1472" t="s">
        <v>8</v>
      </c>
      <c r="O1" s="1473"/>
      <c r="P1" s="1473"/>
      <c r="Q1" s="562"/>
      <c r="R1" s="1464" t="s">
        <v>184</v>
      </c>
      <c r="S1" s="1465"/>
      <c r="T1" s="1465"/>
      <c r="U1" s="1465"/>
      <c r="V1" s="1465"/>
      <c r="W1" s="1464" t="s">
        <v>185</v>
      </c>
      <c r="X1" s="1465"/>
      <c r="Y1" s="1465"/>
      <c r="Z1" s="1465"/>
      <c r="AA1" s="1466"/>
      <c r="AB1" s="1464" t="s">
        <v>186</v>
      </c>
      <c r="AC1" s="1465"/>
      <c r="AD1" s="1465"/>
      <c r="AE1" s="1465"/>
      <c r="AF1" s="1466"/>
      <c r="AG1" s="1464" t="s">
        <v>187</v>
      </c>
      <c r="AH1" s="1465"/>
      <c r="AI1" s="1465"/>
      <c r="AJ1" s="1465"/>
      <c r="AK1" s="1466"/>
    </row>
    <row r="2" spans="1:37" ht="51" customHeight="1" x14ac:dyDescent="0.25">
      <c r="A2" s="1457"/>
      <c r="B2" s="1457"/>
      <c r="C2" s="1457"/>
      <c r="D2" s="1457"/>
      <c r="E2" s="1457"/>
      <c r="F2" s="1460"/>
      <c r="G2" s="1455"/>
      <c r="H2" s="1457"/>
      <c r="I2" s="1457"/>
      <c r="J2" s="1457"/>
      <c r="K2" s="1457"/>
      <c r="L2" s="104" t="s">
        <v>188</v>
      </c>
      <c r="M2" s="104" t="s">
        <v>189</v>
      </c>
      <c r="N2" s="1467" t="s">
        <v>9</v>
      </c>
      <c r="O2" s="1467" t="s">
        <v>10</v>
      </c>
      <c r="P2" s="1468" t="s">
        <v>11</v>
      </c>
      <c r="Q2" s="1470" t="s">
        <v>190</v>
      </c>
      <c r="R2" s="1462" t="s">
        <v>191</v>
      </c>
      <c r="S2" s="1462" t="s">
        <v>192</v>
      </c>
      <c r="T2" s="1452" t="s">
        <v>193</v>
      </c>
      <c r="U2" s="1452" t="s">
        <v>194</v>
      </c>
      <c r="V2" s="1441" t="s">
        <v>195</v>
      </c>
      <c r="W2" s="1452" t="s">
        <v>191</v>
      </c>
      <c r="X2" s="1452" t="s">
        <v>192</v>
      </c>
      <c r="Y2" s="1452" t="s">
        <v>193</v>
      </c>
      <c r="Z2" s="1452" t="s">
        <v>194</v>
      </c>
      <c r="AA2" s="1441" t="s">
        <v>195</v>
      </c>
      <c r="AB2" s="1452" t="s">
        <v>191</v>
      </c>
      <c r="AC2" s="1452" t="s">
        <v>192</v>
      </c>
      <c r="AD2" s="1452" t="s">
        <v>193</v>
      </c>
      <c r="AE2" s="1452" t="s">
        <v>194</v>
      </c>
      <c r="AF2" s="1441" t="s">
        <v>195</v>
      </c>
      <c r="AG2" s="1452" t="s">
        <v>191</v>
      </c>
      <c r="AH2" s="1452" t="s">
        <v>192</v>
      </c>
      <c r="AI2" s="1452" t="s">
        <v>193</v>
      </c>
      <c r="AJ2" s="1452" t="s">
        <v>194</v>
      </c>
      <c r="AK2" s="1441" t="s">
        <v>195</v>
      </c>
    </row>
    <row r="3" spans="1:37" ht="34.5" customHeight="1" x14ac:dyDescent="0.25">
      <c r="A3" s="1458"/>
      <c r="B3" s="1458"/>
      <c r="C3" s="1458"/>
      <c r="D3" s="1458"/>
      <c r="E3" s="1458"/>
      <c r="F3" s="1461"/>
      <c r="G3" s="1456"/>
      <c r="H3" s="1458"/>
      <c r="I3" s="1458"/>
      <c r="J3" s="1458"/>
      <c r="K3" s="1458"/>
      <c r="L3" s="106"/>
      <c r="M3" s="106"/>
      <c r="N3" s="1458"/>
      <c r="O3" s="1458"/>
      <c r="P3" s="1469"/>
      <c r="Q3" s="1471"/>
      <c r="R3" s="1463"/>
      <c r="S3" s="1463"/>
      <c r="T3" s="1452"/>
      <c r="U3" s="1452"/>
      <c r="V3" s="1441"/>
      <c r="W3" s="1453"/>
      <c r="X3" s="1453"/>
      <c r="Y3" s="1452"/>
      <c r="Z3" s="1452"/>
      <c r="AA3" s="1441"/>
      <c r="AB3" s="1453"/>
      <c r="AC3" s="1453"/>
      <c r="AD3" s="1452"/>
      <c r="AE3" s="1452"/>
      <c r="AF3" s="1441"/>
      <c r="AG3" s="1453"/>
      <c r="AH3" s="1453"/>
      <c r="AI3" s="1452"/>
      <c r="AJ3" s="1452"/>
      <c r="AK3" s="1441"/>
    </row>
    <row r="4" spans="1:37" ht="17.100000000000001" hidden="1" customHeight="1" x14ac:dyDescent="0.2">
      <c r="A4" s="133"/>
      <c r="B4" s="134" t="s">
        <v>12</v>
      </c>
      <c r="C4" s="134" t="s">
        <v>13</v>
      </c>
      <c r="D4" s="133"/>
      <c r="E4" s="133"/>
      <c r="F4" s="133"/>
      <c r="G4" s="133"/>
      <c r="H4" s="135"/>
      <c r="I4" s="135"/>
      <c r="J4" s="136" t="s">
        <v>13</v>
      </c>
      <c r="K4" s="137"/>
      <c r="L4" s="137"/>
      <c r="M4" s="137"/>
      <c r="N4" s="135"/>
      <c r="O4" s="135"/>
      <c r="P4" s="138"/>
      <c r="Q4" s="90"/>
      <c r="R4" s="139"/>
      <c r="S4" s="140"/>
      <c r="T4" s="141"/>
      <c r="U4" s="141"/>
      <c r="V4" s="142"/>
      <c r="W4" s="141"/>
      <c r="X4" s="141"/>
      <c r="Y4" s="141"/>
      <c r="Z4" s="141"/>
      <c r="AA4" s="141"/>
      <c r="AB4" s="141"/>
      <c r="AC4" s="143"/>
      <c r="AD4" s="141"/>
      <c r="AE4" s="141"/>
      <c r="AF4" s="141"/>
      <c r="AG4" s="141"/>
      <c r="AH4" s="141"/>
      <c r="AI4" s="141"/>
      <c r="AJ4" s="141"/>
      <c r="AK4" s="141"/>
    </row>
    <row r="5" spans="1:37" ht="16.5" hidden="1" customHeight="1" x14ac:dyDescent="0.2">
      <c r="A5" s="133"/>
      <c r="B5" s="144" t="s">
        <v>23</v>
      </c>
      <c r="C5" s="133"/>
      <c r="D5" s="133"/>
      <c r="E5" s="133"/>
      <c r="F5" s="133"/>
      <c r="G5" s="145"/>
      <c r="H5" s="135"/>
      <c r="I5" s="135"/>
      <c r="J5" s="135"/>
      <c r="K5" s="146"/>
      <c r="L5" s="146"/>
      <c r="M5" s="146"/>
      <c r="N5" s="135"/>
      <c r="O5" s="135"/>
      <c r="P5" s="138"/>
      <c r="Q5" s="90"/>
      <c r="R5" s="147"/>
      <c r="S5" s="140"/>
      <c r="T5" s="141"/>
      <c r="U5" s="141"/>
      <c r="V5" s="142"/>
      <c r="W5" s="141"/>
      <c r="X5" s="141"/>
      <c r="Y5" s="141"/>
      <c r="Z5" s="141"/>
      <c r="AA5" s="141"/>
      <c r="AB5" s="141"/>
      <c r="AC5" s="143"/>
      <c r="AD5" s="141"/>
      <c r="AE5" s="141"/>
      <c r="AF5" s="141"/>
      <c r="AG5" s="141"/>
      <c r="AH5" s="141"/>
      <c r="AI5" s="141"/>
      <c r="AJ5" s="141"/>
      <c r="AK5" s="141"/>
    </row>
    <row r="6" spans="1:37" ht="23.25" hidden="1" customHeight="1" x14ac:dyDescent="0.25">
      <c r="A6" s="148"/>
      <c r="B6" s="8" t="s">
        <v>24</v>
      </c>
      <c r="C6" s="149"/>
      <c r="D6" s="150" t="s">
        <v>32</v>
      </c>
      <c r="E6" s="151" t="s">
        <v>34</v>
      </c>
      <c r="F6" s="152"/>
      <c r="G6" s="153"/>
      <c r="H6" s="154" t="s">
        <v>36</v>
      </c>
      <c r="I6" s="154" t="s">
        <v>36</v>
      </c>
      <c r="J6" s="155"/>
      <c r="K6" s="156">
        <v>17</v>
      </c>
      <c r="L6" s="156">
        <v>219</v>
      </c>
      <c r="M6" s="156">
        <f>(K6/L6)*100</f>
        <v>7.7625570776255701</v>
      </c>
      <c r="N6" s="157">
        <v>15</v>
      </c>
      <c r="O6" s="107">
        <v>15</v>
      </c>
      <c r="P6" s="159"/>
      <c r="Q6" s="160">
        <f>V6+AA6+AF6+AK6</f>
        <v>9.0322896281800382</v>
      </c>
      <c r="R6" s="161">
        <v>1.5</v>
      </c>
      <c r="S6" s="162">
        <v>1</v>
      </c>
      <c r="T6" s="163">
        <f>SUM(N6)</f>
        <v>15</v>
      </c>
      <c r="U6" s="164">
        <f>T6*R6</f>
        <v>22.5</v>
      </c>
      <c r="V6" s="165">
        <f>U6*M6%</f>
        <v>1.7465753424657533</v>
      </c>
      <c r="W6" s="162">
        <v>1</v>
      </c>
      <c r="X6" s="163">
        <f t="shared" ref="X6:X13" si="0">SUM(L6/35)</f>
        <v>6.2571428571428571</v>
      </c>
      <c r="Y6" s="163">
        <f t="shared" ref="Y6:Y11" si="1">SUM(O6)</f>
        <v>15</v>
      </c>
      <c r="Z6" s="164">
        <f>X6*Y6</f>
        <v>93.857142857142861</v>
      </c>
      <c r="AA6" s="164">
        <f t="shared" ref="AA6:AA11" si="2">Z6*M6%</f>
        <v>7.2857142857142856</v>
      </c>
      <c r="AB6" s="162"/>
      <c r="AC6" s="163"/>
      <c r="AD6" s="166"/>
      <c r="AE6" s="167"/>
      <c r="AF6" s="167"/>
      <c r="AG6" s="168"/>
      <c r="AH6" s="166"/>
      <c r="AI6" s="166"/>
      <c r="AJ6" s="169"/>
      <c r="AK6" s="169"/>
    </row>
    <row r="7" spans="1:37" ht="23.25" hidden="1" customHeight="1" x14ac:dyDescent="0.25">
      <c r="A7" s="148"/>
      <c r="B7" s="170" t="s">
        <v>25</v>
      </c>
      <c r="C7" s="149"/>
      <c r="D7" s="171" t="s">
        <v>32</v>
      </c>
      <c r="E7" s="72" t="s">
        <v>34</v>
      </c>
      <c r="F7" s="152"/>
      <c r="G7" s="153"/>
      <c r="H7" s="75" t="s">
        <v>37</v>
      </c>
      <c r="I7" s="75" t="s">
        <v>37</v>
      </c>
      <c r="J7" s="155"/>
      <c r="K7" s="156">
        <v>17</v>
      </c>
      <c r="L7" s="156">
        <v>219</v>
      </c>
      <c r="M7" s="156">
        <f t="shared" ref="M7:M16" si="3">(K7/L7)*100</f>
        <v>7.7625570776255701</v>
      </c>
      <c r="N7" s="172">
        <v>24</v>
      </c>
      <c r="O7" s="173">
        <v>24</v>
      </c>
      <c r="P7" s="159"/>
      <c r="Q7" s="160">
        <f>V7+AA7+AF7+AK7</f>
        <v>14.451663405088063</v>
      </c>
      <c r="R7" s="161">
        <v>1.5</v>
      </c>
      <c r="S7" s="162">
        <v>1</v>
      </c>
      <c r="T7" s="162">
        <f>SUM(N7)</f>
        <v>24</v>
      </c>
      <c r="U7" s="164">
        <f t="shared" ref="U7:U12" si="4">T7*R7</f>
        <v>36</v>
      </c>
      <c r="V7" s="165">
        <f>U7*M7%</f>
        <v>2.7945205479452051</v>
      </c>
      <c r="W7" s="162">
        <v>1</v>
      </c>
      <c r="X7" s="163">
        <f t="shared" si="0"/>
        <v>6.2571428571428571</v>
      </c>
      <c r="Y7" s="162">
        <f t="shared" si="1"/>
        <v>24</v>
      </c>
      <c r="Z7" s="164">
        <f t="shared" ref="Z7:Z13" si="5">X7*Y7</f>
        <v>150.17142857142858</v>
      </c>
      <c r="AA7" s="164">
        <f t="shared" si="2"/>
        <v>11.657142857142857</v>
      </c>
      <c r="AB7" s="162"/>
      <c r="AC7" s="163"/>
      <c r="AD7" s="174"/>
      <c r="AE7" s="167"/>
      <c r="AF7" s="167"/>
      <c r="AG7" s="168"/>
      <c r="AH7" s="166"/>
      <c r="AI7" s="174"/>
      <c r="AJ7" s="169"/>
      <c r="AK7" s="169"/>
    </row>
    <row r="8" spans="1:37" ht="23.25" hidden="1" customHeight="1" x14ac:dyDescent="0.25">
      <c r="A8" s="148"/>
      <c r="B8" s="175" t="s">
        <v>26</v>
      </c>
      <c r="C8" s="149"/>
      <c r="D8" s="71" t="s">
        <v>32</v>
      </c>
      <c r="E8" s="72" t="s">
        <v>34</v>
      </c>
      <c r="F8" s="152"/>
      <c r="G8" s="153"/>
      <c r="H8" s="75" t="s">
        <v>36</v>
      </c>
      <c r="I8" s="75" t="s">
        <v>36</v>
      </c>
      <c r="J8" s="155"/>
      <c r="K8" s="156">
        <v>17</v>
      </c>
      <c r="L8" s="156">
        <v>219</v>
      </c>
      <c r="M8" s="156">
        <f t="shared" si="3"/>
        <v>7.7625570776255701</v>
      </c>
      <c r="N8" s="172">
        <v>15</v>
      </c>
      <c r="O8" s="173">
        <v>15</v>
      </c>
      <c r="P8" s="159"/>
      <c r="Q8" s="160">
        <f t="shared" ref="Q8:Q12" si="6">V8+AA8+AF8+AK8</f>
        <v>9.0322896281800382</v>
      </c>
      <c r="R8" s="161">
        <v>1.5</v>
      </c>
      <c r="S8" s="162">
        <v>1</v>
      </c>
      <c r="T8" s="162">
        <f>SUM(N8)</f>
        <v>15</v>
      </c>
      <c r="U8" s="164">
        <f t="shared" si="4"/>
        <v>22.5</v>
      </c>
      <c r="V8" s="165">
        <f>U8*M8%</f>
        <v>1.7465753424657533</v>
      </c>
      <c r="W8" s="162">
        <v>1</v>
      </c>
      <c r="X8" s="163">
        <f t="shared" si="0"/>
        <v>6.2571428571428571</v>
      </c>
      <c r="Y8" s="162">
        <f t="shared" si="1"/>
        <v>15</v>
      </c>
      <c r="Z8" s="164">
        <f t="shared" si="5"/>
        <v>93.857142857142861</v>
      </c>
      <c r="AA8" s="164">
        <f t="shared" si="2"/>
        <v>7.2857142857142856</v>
      </c>
      <c r="AB8" s="162"/>
      <c r="AC8" s="163"/>
      <c r="AD8" s="174"/>
      <c r="AE8" s="167"/>
      <c r="AF8" s="167"/>
      <c r="AG8" s="168"/>
      <c r="AH8" s="166"/>
      <c r="AI8" s="174"/>
      <c r="AJ8" s="169"/>
      <c r="AK8" s="169"/>
    </row>
    <row r="9" spans="1:37" ht="23.25" hidden="1" customHeight="1" x14ac:dyDescent="0.25">
      <c r="A9" s="148"/>
      <c r="B9" s="176" t="s">
        <v>27</v>
      </c>
      <c r="C9" s="149"/>
      <c r="D9" s="25" t="s">
        <v>32</v>
      </c>
      <c r="E9" s="12" t="s">
        <v>35</v>
      </c>
      <c r="F9" s="152"/>
      <c r="G9" s="153"/>
      <c r="H9" s="15" t="s">
        <v>36</v>
      </c>
      <c r="I9" s="15" t="s">
        <v>36</v>
      </c>
      <c r="J9" s="155"/>
      <c r="K9" s="156">
        <v>17</v>
      </c>
      <c r="L9" s="156">
        <v>68</v>
      </c>
      <c r="M9" s="156">
        <f t="shared" si="3"/>
        <v>25</v>
      </c>
      <c r="N9" s="177"/>
      <c r="O9" s="178">
        <v>24</v>
      </c>
      <c r="P9" s="159"/>
      <c r="Q9" s="160"/>
      <c r="R9" s="161"/>
      <c r="S9" s="162"/>
      <c r="T9" s="162"/>
      <c r="U9" s="164"/>
      <c r="V9" s="165"/>
      <c r="W9" s="162">
        <v>1</v>
      </c>
      <c r="X9" s="163">
        <f t="shared" si="0"/>
        <v>1.9428571428571428</v>
      </c>
      <c r="Y9" s="162">
        <f t="shared" si="1"/>
        <v>24</v>
      </c>
      <c r="Z9" s="164">
        <f t="shared" si="5"/>
        <v>46.628571428571426</v>
      </c>
      <c r="AA9" s="164">
        <f t="shared" si="2"/>
        <v>11.657142857142857</v>
      </c>
      <c r="AB9" s="162"/>
      <c r="AC9" s="163"/>
      <c r="AD9" s="174"/>
      <c r="AE9" s="167"/>
      <c r="AF9" s="167"/>
      <c r="AG9" s="168"/>
      <c r="AH9" s="166"/>
      <c r="AI9" s="174"/>
      <c r="AJ9" s="169"/>
      <c r="AK9" s="169"/>
    </row>
    <row r="10" spans="1:37" ht="23.25" hidden="1" customHeight="1" x14ac:dyDescent="0.25">
      <c r="A10" s="148"/>
      <c r="B10" s="179" t="s">
        <v>28</v>
      </c>
      <c r="C10" s="149"/>
      <c r="D10" s="25" t="s">
        <v>32</v>
      </c>
      <c r="E10" s="12" t="s">
        <v>35</v>
      </c>
      <c r="F10" s="152"/>
      <c r="G10" s="153"/>
      <c r="H10" s="29" t="s">
        <v>38</v>
      </c>
      <c r="I10" s="29" t="s">
        <v>38</v>
      </c>
      <c r="J10" s="155"/>
      <c r="K10" s="156">
        <v>17</v>
      </c>
      <c r="L10" s="156">
        <v>68</v>
      </c>
      <c r="M10" s="156">
        <f t="shared" si="3"/>
        <v>25</v>
      </c>
      <c r="N10" s="180">
        <v>18</v>
      </c>
      <c r="O10" s="181">
        <v>18</v>
      </c>
      <c r="P10" s="159"/>
      <c r="Q10" s="160">
        <f t="shared" si="6"/>
        <v>15.492857142857142</v>
      </c>
      <c r="R10" s="161">
        <v>1.5</v>
      </c>
      <c r="S10" s="162">
        <v>1</v>
      </c>
      <c r="T10" s="162">
        <f>SUM(N10)</f>
        <v>18</v>
      </c>
      <c r="U10" s="164">
        <f t="shared" si="4"/>
        <v>27</v>
      </c>
      <c r="V10" s="165">
        <f>U10*M10%</f>
        <v>6.75</v>
      </c>
      <c r="W10" s="162">
        <v>1</v>
      </c>
      <c r="X10" s="163">
        <f t="shared" si="0"/>
        <v>1.9428571428571428</v>
      </c>
      <c r="Y10" s="162">
        <f t="shared" si="1"/>
        <v>18</v>
      </c>
      <c r="Z10" s="164">
        <f t="shared" si="5"/>
        <v>34.971428571428568</v>
      </c>
      <c r="AA10" s="164">
        <f t="shared" si="2"/>
        <v>8.742857142857142</v>
      </c>
      <c r="AB10" s="162"/>
      <c r="AC10" s="163"/>
      <c r="AD10" s="174"/>
      <c r="AE10" s="167"/>
      <c r="AF10" s="167"/>
      <c r="AG10" s="168"/>
      <c r="AH10" s="166"/>
      <c r="AI10" s="174"/>
      <c r="AJ10" s="169"/>
      <c r="AK10" s="169"/>
    </row>
    <row r="11" spans="1:37" ht="23.25" hidden="1" customHeight="1" x14ac:dyDescent="0.25">
      <c r="A11" s="148"/>
      <c r="B11" s="182" t="s">
        <v>29</v>
      </c>
      <c r="C11" s="149"/>
      <c r="D11" s="25" t="s">
        <v>32</v>
      </c>
      <c r="E11" s="12" t="s">
        <v>35</v>
      </c>
      <c r="F11" s="152"/>
      <c r="G11" s="153"/>
      <c r="H11" s="183" t="s">
        <v>39</v>
      </c>
      <c r="I11" s="183" t="s">
        <v>39</v>
      </c>
      <c r="J11" s="155"/>
      <c r="K11" s="156">
        <v>17</v>
      </c>
      <c r="L11" s="156">
        <v>68</v>
      </c>
      <c r="M11" s="156">
        <f t="shared" si="3"/>
        <v>25</v>
      </c>
      <c r="N11" s="180"/>
      <c r="O11" s="181">
        <v>18</v>
      </c>
      <c r="P11" s="159"/>
      <c r="Q11" s="160"/>
      <c r="R11" s="161"/>
      <c r="S11" s="162"/>
      <c r="T11" s="162"/>
      <c r="U11" s="164"/>
      <c r="V11" s="165"/>
      <c r="W11" s="162">
        <v>1</v>
      </c>
      <c r="X11" s="163">
        <f t="shared" si="0"/>
        <v>1.9428571428571428</v>
      </c>
      <c r="Y11" s="162">
        <f t="shared" si="1"/>
        <v>18</v>
      </c>
      <c r="Z11" s="164">
        <f t="shared" si="5"/>
        <v>34.971428571428568</v>
      </c>
      <c r="AA11" s="164">
        <f t="shared" si="2"/>
        <v>8.742857142857142</v>
      </c>
      <c r="AB11" s="162"/>
      <c r="AC11" s="163"/>
      <c r="AD11" s="174"/>
      <c r="AE11" s="167"/>
      <c r="AF11" s="167"/>
      <c r="AG11" s="168"/>
      <c r="AH11" s="166"/>
      <c r="AI11" s="174"/>
      <c r="AJ11" s="169"/>
      <c r="AK11" s="169"/>
    </row>
    <row r="12" spans="1:37" ht="23.25" hidden="1" customHeight="1" x14ac:dyDescent="0.25">
      <c r="A12" s="148"/>
      <c r="B12" s="179" t="s">
        <v>30</v>
      </c>
      <c r="C12" s="149"/>
      <c r="D12" s="25" t="s">
        <v>32</v>
      </c>
      <c r="E12" s="27" t="s">
        <v>35</v>
      </c>
      <c r="F12" s="152"/>
      <c r="G12" s="153"/>
      <c r="H12" s="29" t="s">
        <v>39</v>
      </c>
      <c r="I12" s="29" t="s">
        <v>39</v>
      </c>
      <c r="J12" s="155"/>
      <c r="K12" s="156">
        <v>17</v>
      </c>
      <c r="L12" s="156">
        <v>68</v>
      </c>
      <c r="M12" s="156">
        <f t="shared" si="3"/>
        <v>25</v>
      </c>
      <c r="N12" s="181">
        <v>18</v>
      </c>
      <c r="O12" s="181"/>
      <c r="P12" s="159"/>
      <c r="Q12" s="160">
        <f t="shared" si="6"/>
        <v>6.75</v>
      </c>
      <c r="R12" s="161">
        <v>1.5</v>
      </c>
      <c r="S12" s="162">
        <v>1</v>
      </c>
      <c r="T12" s="162">
        <f>SUM(N12)</f>
        <v>18</v>
      </c>
      <c r="U12" s="164">
        <f t="shared" si="4"/>
        <v>27</v>
      </c>
      <c r="V12" s="165">
        <f>U12*M12%</f>
        <v>6.75</v>
      </c>
      <c r="W12" s="162"/>
      <c r="X12" s="163">
        <f t="shared" si="0"/>
        <v>1.9428571428571428</v>
      </c>
      <c r="Y12" s="162"/>
      <c r="Z12" s="164"/>
      <c r="AA12" s="164"/>
      <c r="AB12" s="162"/>
      <c r="AC12" s="163"/>
      <c r="AD12" s="174"/>
      <c r="AE12" s="167"/>
      <c r="AF12" s="167"/>
      <c r="AG12" s="168"/>
      <c r="AH12" s="166"/>
      <c r="AI12" s="174"/>
      <c r="AJ12" s="169"/>
      <c r="AK12" s="169"/>
    </row>
    <row r="13" spans="1:37" ht="23.25" hidden="1" customHeight="1" x14ac:dyDescent="0.25">
      <c r="A13" s="148"/>
      <c r="B13" s="9" t="s">
        <v>31</v>
      </c>
      <c r="C13" s="149"/>
      <c r="D13" s="184" t="s">
        <v>33</v>
      </c>
      <c r="E13" s="152"/>
      <c r="F13" s="152"/>
      <c r="G13" s="153"/>
      <c r="H13" s="185" t="s">
        <v>39</v>
      </c>
      <c r="I13" s="185" t="s">
        <v>39</v>
      </c>
      <c r="J13" s="155"/>
      <c r="K13" s="156">
        <v>17</v>
      </c>
      <c r="L13" s="156">
        <v>80</v>
      </c>
      <c r="M13" s="156">
        <f t="shared" si="3"/>
        <v>21.25</v>
      </c>
      <c r="N13" s="186"/>
      <c r="O13" s="108"/>
      <c r="P13" s="159"/>
      <c r="Q13" s="160"/>
      <c r="R13" s="161"/>
      <c r="S13" s="162"/>
      <c r="T13" s="162"/>
      <c r="U13" s="164"/>
      <c r="V13" s="165"/>
      <c r="W13" s="162">
        <v>1</v>
      </c>
      <c r="X13" s="163">
        <f t="shared" si="0"/>
        <v>2.2857142857142856</v>
      </c>
      <c r="Y13" s="162">
        <f>SUM(O13)</f>
        <v>0</v>
      </c>
      <c r="Z13" s="164">
        <f t="shared" si="5"/>
        <v>0</v>
      </c>
      <c r="AA13" s="164">
        <f>Z13*M13%</f>
        <v>0</v>
      </c>
      <c r="AB13" s="162"/>
      <c r="AC13" s="163"/>
      <c r="AD13" s="174"/>
      <c r="AE13" s="167"/>
      <c r="AF13" s="167"/>
      <c r="AG13" s="168"/>
      <c r="AH13" s="166"/>
      <c r="AI13" s="174"/>
      <c r="AJ13" s="169"/>
      <c r="AK13" s="169"/>
    </row>
    <row r="14" spans="1:37" ht="23.25" hidden="1" customHeight="1" x14ac:dyDescent="0.25">
      <c r="A14" s="148" t="s">
        <v>102</v>
      </c>
      <c r="B14" s="187" t="s">
        <v>103</v>
      </c>
      <c r="C14" s="155" t="s">
        <v>104</v>
      </c>
      <c r="D14" s="152"/>
      <c r="E14" s="152" t="s">
        <v>105</v>
      </c>
      <c r="F14" s="152" t="s">
        <v>106</v>
      </c>
      <c r="G14" s="153"/>
      <c r="H14" s="155" t="s">
        <v>39</v>
      </c>
      <c r="I14" s="155" t="s">
        <v>39</v>
      </c>
      <c r="J14" s="158"/>
      <c r="K14" s="156"/>
      <c r="L14" s="156"/>
      <c r="M14" s="188" t="e">
        <f t="shared" si="3"/>
        <v>#DIV/0!</v>
      </c>
      <c r="N14" s="158"/>
      <c r="O14" s="158">
        <v>18</v>
      </c>
      <c r="P14" s="159"/>
      <c r="Q14" s="189" t="e">
        <f t="shared" ref="Q14:Q16" si="7">V14+AA14+AF14+AK14</f>
        <v>#DIV/0!</v>
      </c>
      <c r="R14" s="161"/>
      <c r="S14" s="162"/>
      <c r="T14" s="162"/>
      <c r="U14" s="162"/>
      <c r="V14" s="190"/>
      <c r="W14" s="162">
        <v>1</v>
      </c>
      <c r="X14" s="160">
        <v>4</v>
      </c>
      <c r="Y14" s="162">
        <v>18</v>
      </c>
      <c r="Z14" s="162">
        <f>X14*Y14</f>
        <v>72</v>
      </c>
      <c r="AA14" s="162" t="e">
        <f>Z14*M14%</f>
        <v>#DIV/0!</v>
      </c>
      <c r="AB14" s="162"/>
      <c r="AC14" s="162"/>
      <c r="AD14" s="174"/>
      <c r="AE14" s="174"/>
      <c r="AF14" s="174"/>
      <c r="AG14" s="174"/>
      <c r="AH14" s="174"/>
      <c r="AI14" s="174"/>
      <c r="AJ14" s="174"/>
      <c r="AK14" s="174"/>
    </row>
    <row r="15" spans="1:37" ht="23.25" hidden="1" customHeight="1" x14ac:dyDescent="0.25">
      <c r="A15" s="148" t="s">
        <v>107</v>
      </c>
      <c r="B15" s="187" t="s">
        <v>108</v>
      </c>
      <c r="C15" s="155" t="s">
        <v>109</v>
      </c>
      <c r="D15" s="152"/>
      <c r="E15" s="152" t="s">
        <v>105</v>
      </c>
      <c r="F15" s="152" t="s">
        <v>106</v>
      </c>
      <c r="G15" s="153"/>
      <c r="H15" s="155" t="s">
        <v>39</v>
      </c>
      <c r="I15" s="155" t="s">
        <v>39</v>
      </c>
      <c r="J15" s="158"/>
      <c r="K15" s="156"/>
      <c r="L15" s="156"/>
      <c r="M15" s="188" t="e">
        <f t="shared" si="3"/>
        <v>#DIV/0!</v>
      </c>
      <c r="N15" s="158"/>
      <c r="O15" s="158">
        <v>18</v>
      </c>
      <c r="P15" s="159"/>
      <c r="Q15" s="189" t="e">
        <f t="shared" si="7"/>
        <v>#DIV/0!</v>
      </c>
      <c r="R15" s="161"/>
      <c r="S15" s="162"/>
      <c r="T15" s="162"/>
      <c r="U15" s="162"/>
      <c r="V15" s="190"/>
      <c r="W15" s="162">
        <v>1</v>
      </c>
      <c r="X15" s="160">
        <v>4</v>
      </c>
      <c r="Y15" s="162">
        <v>18</v>
      </c>
      <c r="Z15" s="162">
        <f>X15*Y15</f>
        <v>72</v>
      </c>
      <c r="AA15" s="164" t="e">
        <f>Z15*M15%</f>
        <v>#DIV/0!</v>
      </c>
      <c r="AB15" s="162"/>
      <c r="AC15" s="162"/>
      <c r="AD15" s="174"/>
      <c r="AE15" s="174"/>
      <c r="AF15" s="174"/>
      <c r="AG15" s="174"/>
      <c r="AH15" s="174"/>
      <c r="AI15" s="174"/>
      <c r="AJ15" s="174"/>
      <c r="AK15" s="174"/>
    </row>
    <row r="16" spans="1:37" ht="23.25" hidden="1" customHeight="1" x14ac:dyDescent="0.25">
      <c r="A16" s="148" t="s">
        <v>110</v>
      </c>
      <c r="B16" s="187" t="s">
        <v>111</v>
      </c>
      <c r="C16" s="155" t="s">
        <v>112</v>
      </c>
      <c r="D16" s="152"/>
      <c r="E16" s="152" t="s">
        <v>105</v>
      </c>
      <c r="F16" s="152" t="s">
        <v>106</v>
      </c>
      <c r="G16" s="153"/>
      <c r="H16" s="155" t="s">
        <v>39</v>
      </c>
      <c r="I16" s="155" t="s">
        <v>39</v>
      </c>
      <c r="J16" s="158"/>
      <c r="K16" s="156"/>
      <c r="L16" s="156"/>
      <c r="M16" s="156" t="e">
        <f t="shared" si="3"/>
        <v>#DIV/0!</v>
      </c>
      <c r="N16" s="158"/>
      <c r="O16" s="158">
        <v>18</v>
      </c>
      <c r="P16" s="159"/>
      <c r="Q16" s="189" t="e">
        <f t="shared" si="7"/>
        <v>#DIV/0!</v>
      </c>
      <c r="R16" s="161"/>
      <c r="S16" s="162"/>
      <c r="T16" s="162"/>
      <c r="U16" s="162"/>
      <c r="V16" s="190"/>
      <c r="W16" s="162">
        <v>1</v>
      </c>
      <c r="X16" s="160">
        <v>1</v>
      </c>
      <c r="Y16" s="162">
        <v>18</v>
      </c>
      <c r="Z16" s="162">
        <f>X16*Y16</f>
        <v>18</v>
      </c>
      <c r="AA16" s="162" t="e">
        <f>Z16*M16%</f>
        <v>#DIV/0!</v>
      </c>
      <c r="AB16" s="162"/>
      <c r="AC16" s="162"/>
      <c r="AD16" s="174"/>
      <c r="AE16" s="174"/>
      <c r="AF16" s="174"/>
      <c r="AG16" s="174"/>
      <c r="AH16" s="174"/>
      <c r="AI16" s="174"/>
      <c r="AJ16" s="174"/>
      <c r="AK16" s="174"/>
    </row>
    <row r="17" spans="1:37" ht="23.25" hidden="1" customHeight="1" x14ac:dyDescent="0.25">
      <c r="A17" s="191"/>
      <c r="B17" s="192"/>
      <c r="C17" s="111"/>
      <c r="D17" s="111"/>
      <c r="E17" s="111"/>
      <c r="F17" s="111"/>
      <c r="G17" s="193" t="s">
        <v>66</v>
      </c>
      <c r="H17" s="194"/>
      <c r="I17" s="194"/>
      <c r="J17" s="194"/>
      <c r="K17" s="111"/>
      <c r="L17" s="111"/>
      <c r="M17" s="111">
        <f>SUM(N17:O17)</f>
        <v>204</v>
      </c>
      <c r="N17" s="111">
        <f>SUM(N6:N13)</f>
        <v>90</v>
      </c>
      <c r="O17" s="111">
        <f>SUM(O6:O13)</f>
        <v>114</v>
      </c>
      <c r="P17" s="111">
        <f>SUM(P6:P13)</f>
        <v>0</v>
      </c>
      <c r="Q17" s="195"/>
      <c r="R17" s="196"/>
      <c r="S17" s="197"/>
      <c r="T17" s="197"/>
      <c r="U17" s="198"/>
      <c r="V17" s="198"/>
      <c r="W17" s="197"/>
      <c r="X17" s="199"/>
      <c r="Y17" s="197"/>
      <c r="Z17" s="198"/>
      <c r="AA17" s="198"/>
      <c r="AB17" s="197"/>
      <c r="AC17" s="199"/>
      <c r="AD17" s="200"/>
      <c r="AE17" s="200"/>
      <c r="AF17" s="200"/>
      <c r="AG17" s="200"/>
      <c r="AH17" s="201"/>
      <c r="AI17" s="200"/>
      <c r="AJ17" s="202"/>
      <c r="AK17" s="202"/>
    </row>
    <row r="18" spans="1:37" ht="16.5" hidden="1" customHeight="1" x14ac:dyDescent="0.2">
      <c r="A18" s="133"/>
      <c r="B18" s="203" t="s">
        <v>68</v>
      </c>
      <c r="C18" s="204"/>
      <c r="D18" s="204"/>
      <c r="E18" s="204"/>
      <c r="F18" s="204"/>
      <c r="G18" s="205"/>
      <c r="H18" s="206"/>
      <c r="I18" s="206"/>
      <c r="J18" s="206"/>
      <c r="K18" s="207"/>
      <c r="L18" s="207"/>
      <c r="M18" s="207"/>
      <c r="N18" s="206"/>
      <c r="O18" s="206"/>
      <c r="P18" s="138"/>
      <c r="Q18" s="90"/>
      <c r="R18" s="147"/>
      <c r="S18" s="140"/>
      <c r="T18" s="141"/>
      <c r="U18" s="141"/>
      <c r="V18" s="142"/>
      <c r="W18" s="141"/>
      <c r="X18" s="141"/>
      <c r="Y18" s="141"/>
      <c r="Z18" s="141"/>
      <c r="AA18" s="141"/>
      <c r="AB18" s="141"/>
      <c r="AC18" s="143"/>
      <c r="AD18" s="141"/>
      <c r="AE18" s="141"/>
      <c r="AF18" s="141"/>
      <c r="AG18" s="141"/>
      <c r="AH18" s="141"/>
      <c r="AI18" s="141"/>
      <c r="AJ18" s="141"/>
      <c r="AK18" s="141"/>
    </row>
    <row r="19" spans="1:37" ht="23.25" hidden="1" customHeight="1" x14ac:dyDescent="0.25">
      <c r="A19" s="208"/>
      <c r="B19" s="96" t="s">
        <v>27</v>
      </c>
      <c r="C19" s="80"/>
      <c r="D19" s="25" t="s">
        <v>32</v>
      </c>
      <c r="E19" s="27" t="s">
        <v>61</v>
      </c>
      <c r="F19" s="73"/>
      <c r="G19" s="74"/>
      <c r="H19" s="29" t="s">
        <v>36</v>
      </c>
      <c r="I19" s="33">
        <v>4</v>
      </c>
      <c r="J19" s="209"/>
      <c r="K19" s="210"/>
      <c r="L19" s="210"/>
      <c r="M19" s="210" t="e">
        <f>(K19/L19)*100</f>
        <v>#DIV/0!</v>
      </c>
      <c r="N19" s="34"/>
      <c r="O19" s="34">
        <v>24</v>
      </c>
      <c r="P19" s="211"/>
      <c r="Q19" s="160" t="e">
        <f>V19+AA19+AF19+AK19</f>
        <v>#DIV/0!</v>
      </c>
      <c r="R19" s="161">
        <v>1.5</v>
      </c>
      <c r="S19" s="162">
        <v>1</v>
      </c>
      <c r="T19" s="163">
        <f>SUM(N19)</f>
        <v>0</v>
      </c>
      <c r="U19" s="164">
        <f>T19*R19</f>
        <v>0</v>
      </c>
      <c r="V19" s="212" t="e">
        <f>U19*M19%</f>
        <v>#DIV/0!</v>
      </c>
      <c r="W19" s="162">
        <v>1</v>
      </c>
      <c r="X19" s="163">
        <f t="shared" ref="X19:X24" si="8">SUM(L19/35)</f>
        <v>0</v>
      </c>
      <c r="Y19" s="163">
        <f t="shared" ref="Y19:Y24" si="9">SUM(O19)</f>
        <v>24</v>
      </c>
      <c r="Z19" s="164">
        <f>X19*Y19</f>
        <v>0</v>
      </c>
      <c r="AA19" s="164" t="e">
        <f t="shared" ref="AA19:AA24" si="10">Z19*M19%</f>
        <v>#DIV/0!</v>
      </c>
      <c r="AB19" s="162"/>
      <c r="AC19" s="163"/>
      <c r="AD19" s="166"/>
      <c r="AE19" s="167"/>
      <c r="AF19" s="167"/>
      <c r="AG19" s="168"/>
      <c r="AH19" s="166"/>
      <c r="AI19" s="166"/>
      <c r="AJ19" s="169"/>
      <c r="AK19" s="169"/>
    </row>
    <row r="20" spans="1:37" ht="23.25" hidden="1" customHeight="1" x14ac:dyDescent="0.25">
      <c r="A20" s="208"/>
      <c r="B20" s="96" t="s">
        <v>28</v>
      </c>
      <c r="C20" s="80"/>
      <c r="D20" s="25" t="s">
        <v>32</v>
      </c>
      <c r="E20" s="27" t="s">
        <v>61</v>
      </c>
      <c r="F20" s="73"/>
      <c r="G20" s="74"/>
      <c r="H20" s="29" t="s">
        <v>38</v>
      </c>
      <c r="I20" s="33">
        <v>5</v>
      </c>
      <c r="J20" s="209"/>
      <c r="K20" s="210"/>
      <c r="L20" s="210"/>
      <c r="M20" s="210" t="e">
        <f t="shared" ref="M20:M33" si="11">(K20/L20)*100</f>
        <v>#DIV/0!</v>
      </c>
      <c r="N20" s="34">
        <v>18</v>
      </c>
      <c r="O20" s="34">
        <v>18</v>
      </c>
      <c r="P20" s="211"/>
      <c r="Q20" s="160" t="e">
        <f>V20+AA20+AF20+AK20</f>
        <v>#DIV/0!</v>
      </c>
      <c r="R20" s="161">
        <v>1.5</v>
      </c>
      <c r="S20" s="162">
        <v>1</v>
      </c>
      <c r="T20" s="162">
        <f>SUM(N20)</f>
        <v>18</v>
      </c>
      <c r="U20" s="164">
        <f t="shared" ref="U20:U21" si="12">T20*R20</f>
        <v>27</v>
      </c>
      <c r="V20" s="212" t="e">
        <f>U20*M20%</f>
        <v>#DIV/0!</v>
      </c>
      <c r="W20" s="162">
        <v>1</v>
      </c>
      <c r="X20" s="163">
        <f t="shared" si="8"/>
        <v>0</v>
      </c>
      <c r="Y20" s="162">
        <f t="shared" si="9"/>
        <v>18</v>
      </c>
      <c r="Z20" s="164">
        <f t="shared" ref="Z20:Z24" si="13">X20*Y20</f>
        <v>0</v>
      </c>
      <c r="AA20" s="164" t="e">
        <f t="shared" si="10"/>
        <v>#DIV/0!</v>
      </c>
      <c r="AB20" s="162"/>
      <c r="AC20" s="163"/>
      <c r="AD20" s="174"/>
      <c r="AE20" s="167"/>
      <c r="AF20" s="167"/>
      <c r="AG20" s="168"/>
      <c r="AH20" s="166"/>
      <c r="AI20" s="174"/>
      <c r="AJ20" s="169"/>
      <c r="AK20" s="169"/>
    </row>
    <row r="21" spans="1:37" ht="23.25" hidden="1" customHeight="1" x14ac:dyDescent="0.25">
      <c r="A21" s="208"/>
      <c r="B21" s="96" t="s">
        <v>29</v>
      </c>
      <c r="C21" s="80"/>
      <c r="D21" s="25" t="s">
        <v>32</v>
      </c>
      <c r="E21" s="27" t="s">
        <v>61</v>
      </c>
      <c r="F21" s="73"/>
      <c r="G21" s="74"/>
      <c r="H21" s="29" t="s">
        <v>39</v>
      </c>
      <c r="I21" s="33">
        <v>2</v>
      </c>
      <c r="J21" s="209"/>
      <c r="K21" s="210"/>
      <c r="L21" s="210"/>
      <c r="M21" s="210" t="e">
        <f t="shared" si="11"/>
        <v>#DIV/0!</v>
      </c>
      <c r="N21" s="34"/>
      <c r="O21" s="34">
        <v>18</v>
      </c>
      <c r="P21" s="211"/>
      <c r="Q21" s="160" t="e">
        <f t="shared" ref="Q21" si="14">V21+AA21+AF21+AK21</f>
        <v>#DIV/0!</v>
      </c>
      <c r="R21" s="161">
        <v>1.5</v>
      </c>
      <c r="S21" s="162">
        <v>1</v>
      </c>
      <c r="T21" s="162">
        <f>SUM(N21)</f>
        <v>0</v>
      </c>
      <c r="U21" s="164">
        <f t="shared" si="12"/>
        <v>0</v>
      </c>
      <c r="V21" s="212" t="e">
        <f>U21*M21%</f>
        <v>#DIV/0!</v>
      </c>
      <c r="W21" s="162">
        <v>1</v>
      </c>
      <c r="X21" s="163">
        <f t="shared" si="8"/>
        <v>0</v>
      </c>
      <c r="Y21" s="162">
        <f t="shared" si="9"/>
        <v>18</v>
      </c>
      <c r="Z21" s="164">
        <f t="shared" si="13"/>
        <v>0</v>
      </c>
      <c r="AA21" s="164" t="e">
        <f t="shared" si="10"/>
        <v>#DIV/0!</v>
      </c>
      <c r="AB21" s="162"/>
      <c r="AC21" s="163"/>
      <c r="AD21" s="174"/>
      <c r="AE21" s="167"/>
      <c r="AF21" s="167"/>
      <c r="AG21" s="168"/>
      <c r="AH21" s="166"/>
      <c r="AI21" s="174"/>
      <c r="AJ21" s="169"/>
      <c r="AK21" s="169"/>
    </row>
    <row r="22" spans="1:37" ht="23.25" hidden="1" customHeight="1" x14ac:dyDescent="0.25">
      <c r="A22" s="208"/>
      <c r="B22" s="96" t="s">
        <v>30</v>
      </c>
      <c r="C22" s="80"/>
      <c r="D22" s="25" t="s">
        <v>32</v>
      </c>
      <c r="E22" s="27" t="s">
        <v>61</v>
      </c>
      <c r="F22" s="73"/>
      <c r="G22" s="74"/>
      <c r="H22" s="29" t="s">
        <v>39</v>
      </c>
      <c r="I22" s="33">
        <v>2</v>
      </c>
      <c r="J22" s="209"/>
      <c r="K22" s="210"/>
      <c r="L22" s="210"/>
      <c r="M22" s="210" t="e">
        <f t="shared" si="11"/>
        <v>#DIV/0!</v>
      </c>
      <c r="N22" s="34">
        <v>18</v>
      </c>
      <c r="O22" s="34"/>
      <c r="P22" s="211"/>
      <c r="Q22" s="160"/>
      <c r="R22" s="161"/>
      <c r="S22" s="162"/>
      <c r="T22" s="162"/>
      <c r="U22" s="164"/>
      <c r="V22" s="212"/>
      <c r="W22" s="162">
        <v>1</v>
      </c>
      <c r="X22" s="163">
        <f t="shared" si="8"/>
        <v>0</v>
      </c>
      <c r="Y22" s="162">
        <f t="shared" si="9"/>
        <v>0</v>
      </c>
      <c r="Z22" s="164">
        <f t="shared" si="13"/>
        <v>0</v>
      </c>
      <c r="AA22" s="164" t="e">
        <f t="shared" si="10"/>
        <v>#DIV/0!</v>
      </c>
      <c r="AB22" s="162"/>
      <c r="AC22" s="163"/>
      <c r="AD22" s="174"/>
      <c r="AE22" s="167"/>
      <c r="AF22" s="167"/>
      <c r="AG22" s="168"/>
      <c r="AH22" s="166"/>
      <c r="AI22" s="174"/>
      <c r="AJ22" s="169"/>
      <c r="AK22" s="169"/>
    </row>
    <row r="23" spans="1:37" ht="23.25" hidden="1" customHeight="1" x14ac:dyDescent="0.25">
      <c r="A23" s="208"/>
      <c r="B23" s="96" t="s">
        <v>48</v>
      </c>
      <c r="C23" s="80"/>
      <c r="D23" s="25" t="s">
        <v>32</v>
      </c>
      <c r="E23" s="27" t="s">
        <v>62</v>
      </c>
      <c r="F23" s="73"/>
      <c r="G23" s="74"/>
      <c r="H23" s="29" t="s">
        <v>39</v>
      </c>
      <c r="I23" s="33">
        <v>2</v>
      </c>
      <c r="J23" s="209"/>
      <c r="K23" s="210"/>
      <c r="L23" s="210"/>
      <c r="M23" s="210" t="e">
        <f t="shared" si="11"/>
        <v>#DIV/0!</v>
      </c>
      <c r="N23" s="34"/>
      <c r="O23" s="34">
        <v>18</v>
      </c>
      <c r="P23" s="211"/>
      <c r="Q23" s="160" t="e">
        <f t="shared" ref="Q23" si="15">V23+AA23+AF23+AK23</f>
        <v>#DIV/0!</v>
      </c>
      <c r="R23" s="161">
        <v>1.5</v>
      </c>
      <c r="S23" s="162">
        <v>1</v>
      </c>
      <c r="T23" s="162">
        <f>SUM(N23)</f>
        <v>0</v>
      </c>
      <c r="U23" s="164">
        <f t="shared" ref="U23" si="16">T23*R23</f>
        <v>0</v>
      </c>
      <c r="V23" s="212" t="e">
        <f>U23*M23%</f>
        <v>#DIV/0!</v>
      </c>
      <c r="W23" s="162">
        <v>1</v>
      </c>
      <c r="X23" s="163">
        <f t="shared" si="8"/>
        <v>0</v>
      </c>
      <c r="Y23" s="162">
        <f t="shared" si="9"/>
        <v>18</v>
      </c>
      <c r="Z23" s="164">
        <f t="shared" si="13"/>
        <v>0</v>
      </c>
      <c r="AA23" s="164" t="e">
        <f t="shared" si="10"/>
        <v>#DIV/0!</v>
      </c>
      <c r="AB23" s="162"/>
      <c r="AC23" s="163"/>
      <c r="AD23" s="174"/>
      <c r="AE23" s="167"/>
      <c r="AF23" s="167"/>
      <c r="AG23" s="168"/>
      <c r="AH23" s="166"/>
      <c r="AI23" s="174"/>
      <c r="AJ23" s="169"/>
      <c r="AK23" s="169"/>
    </row>
    <row r="24" spans="1:37" ht="23.25" hidden="1" customHeight="1" x14ac:dyDescent="0.25">
      <c r="A24" s="208"/>
      <c r="B24" s="97" t="s">
        <v>55</v>
      </c>
      <c r="C24" s="80"/>
      <c r="D24" s="26" t="s">
        <v>32</v>
      </c>
      <c r="E24" s="28" t="s">
        <v>63</v>
      </c>
      <c r="F24" s="73"/>
      <c r="G24" s="74"/>
      <c r="H24" s="30">
        <v>2</v>
      </c>
      <c r="I24" s="30">
        <v>2</v>
      </c>
      <c r="J24" s="70"/>
      <c r="K24" s="210"/>
      <c r="L24" s="210"/>
      <c r="M24" s="210" t="e">
        <f t="shared" si="11"/>
        <v>#DIV/0!</v>
      </c>
      <c r="N24" s="35">
        <v>6</v>
      </c>
      <c r="O24" s="35">
        <v>12</v>
      </c>
      <c r="P24" s="211"/>
      <c r="Q24" s="160"/>
      <c r="R24" s="161"/>
      <c r="S24" s="162"/>
      <c r="T24" s="162"/>
      <c r="U24" s="164"/>
      <c r="V24" s="212"/>
      <c r="W24" s="162">
        <v>1</v>
      </c>
      <c r="X24" s="163">
        <f t="shared" si="8"/>
        <v>0</v>
      </c>
      <c r="Y24" s="162">
        <f t="shared" si="9"/>
        <v>12</v>
      </c>
      <c r="Z24" s="164">
        <f t="shared" si="13"/>
        <v>0</v>
      </c>
      <c r="AA24" s="164" t="e">
        <f t="shared" si="10"/>
        <v>#DIV/0!</v>
      </c>
      <c r="AB24" s="162"/>
      <c r="AC24" s="163"/>
      <c r="AD24" s="174"/>
      <c r="AE24" s="167"/>
      <c r="AF24" s="167"/>
      <c r="AG24" s="168"/>
      <c r="AH24" s="166"/>
      <c r="AI24" s="174"/>
      <c r="AJ24" s="169"/>
      <c r="AK24" s="169"/>
    </row>
    <row r="25" spans="1:37" ht="23.25" hidden="1" customHeight="1" x14ac:dyDescent="0.25">
      <c r="A25" s="208"/>
      <c r="B25" s="98" t="s">
        <v>56</v>
      </c>
      <c r="C25" s="80"/>
      <c r="D25" s="26" t="s">
        <v>32</v>
      </c>
      <c r="E25" s="28" t="s">
        <v>64</v>
      </c>
      <c r="F25" s="73"/>
      <c r="G25" s="74"/>
      <c r="H25" s="30">
        <v>2</v>
      </c>
      <c r="I25" s="30">
        <v>2</v>
      </c>
      <c r="J25" s="70"/>
      <c r="K25" s="210"/>
      <c r="L25" s="210"/>
      <c r="M25" s="210" t="e">
        <f t="shared" si="11"/>
        <v>#DIV/0!</v>
      </c>
      <c r="N25" s="35">
        <v>6</v>
      </c>
      <c r="O25" s="35">
        <v>12</v>
      </c>
      <c r="P25" s="211"/>
      <c r="Q25" s="160" t="e">
        <f t="shared" ref="Q25" si="17">V25+AA25+AF25+AK25</f>
        <v>#DIV/0!</v>
      </c>
      <c r="R25" s="161">
        <v>1.5</v>
      </c>
      <c r="S25" s="162">
        <v>1</v>
      </c>
      <c r="T25" s="162">
        <f>SUM(N25)</f>
        <v>6</v>
      </c>
      <c r="U25" s="164">
        <f t="shared" ref="U25" si="18">T25*R25</f>
        <v>9</v>
      </c>
      <c r="V25" s="212" t="e">
        <f>U25*M25%</f>
        <v>#DIV/0!</v>
      </c>
      <c r="W25" s="162"/>
      <c r="X25" s="163"/>
      <c r="Y25" s="162"/>
      <c r="Z25" s="164"/>
      <c r="AA25" s="164"/>
      <c r="AB25" s="162"/>
      <c r="AC25" s="163"/>
      <c r="AD25" s="174"/>
      <c r="AE25" s="167"/>
      <c r="AF25" s="167"/>
      <c r="AG25" s="168"/>
      <c r="AH25" s="166"/>
      <c r="AI25" s="174"/>
      <c r="AJ25" s="169"/>
      <c r="AK25" s="169"/>
    </row>
    <row r="26" spans="1:37" ht="23.25" hidden="1" customHeight="1" x14ac:dyDescent="0.25">
      <c r="A26" s="208"/>
      <c r="B26" s="99" t="s">
        <v>49</v>
      </c>
      <c r="C26" s="80"/>
      <c r="D26" s="26" t="s">
        <v>32</v>
      </c>
      <c r="E26" s="28" t="s">
        <v>64</v>
      </c>
      <c r="F26" s="73"/>
      <c r="G26" s="74"/>
      <c r="H26" s="31">
        <v>2</v>
      </c>
      <c r="I26" s="31">
        <v>2</v>
      </c>
      <c r="J26" s="70"/>
      <c r="K26" s="210"/>
      <c r="L26" s="210"/>
      <c r="M26" s="210" t="e">
        <f t="shared" si="11"/>
        <v>#DIV/0!</v>
      </c>
      <c r="N26" s="36">
        <v>6</v>
      </c>
      <c r="O26" s="36">
        <v>12</v>
      </c>
      <c r="P26" s="211"/>
      <c r="Q26" s="160"/>
      <c r="R26" s="161"/>
      <c r="S26" s="162"/>
      <c r="T26" s="162"/>
      <c r="U26" s="164"/>
      <c r="V26" s="212"/>
      <c r="W26" s="162">
        <v>1</v>
      </c>
      <c r="X26" s="163">
        <f>SUM(L26/35)</f>
        <v>0</v>
      </c>
      <c r="Y26" s="162">
        <f>SUM(O26)</f>
        <v>12</v>
      </c>
      <c r="Z26" s="164">
        <f t="shared" ref="Z26:Z28" si="19">X26*Y26</f>
        <v>0</v>
      </c>
      <c r="AA26" s="164" t="e">
        <f>Z26*M26%</f>
        <v>#DIV/0!</v>
      </c>
      <c r="AB26" s="162"/>
      <c r="AC26" s="163"/>
      <c r="AD26" s="174"/>
      <c r="AE26" s="167"/>
      <c r="AF26" s="167"/>
      <c r="AG26" s="168"/>
      <c r="AH26" s="166"/>
      <c r="AI26" s="174"/>
      <c r="AJ26" s="169"/>
      <c r="AK26" s="169"/>
    </row>
    <row r="27" spans="1:37" ht="23.25" hidden="1" customHeight="1" x14ac:dyDescent="0.25">
      <c r="A27" s="208"/>
      <c r="B27" s="99" t="s">
        <v>57</v>
      </c>
      <c r="C27" s="80"/>
      <c r="D27" s="26" t="s">
        <v>32</v>
      </c>
      <c r="E27" s="28" t="s">
        <v>64</v>
      </c>
      <c r="F27" s="73"/>
      <c r="G27" s="74"/>
      <c r="H27" s="31">
        <v>3</v>
      </c>
      <c r="I27" s="31">
        <v>3</v>
      </c>
      <c r="J27" s="70"/>
      <c r="K27" s="210"/>
      <c r="L27" s="210"/>
      <c r="M27" s="210" t="e">
        <f t="shared" si="11"/>
        <v>#DIV/0!</v>
      </c>
      <c r="N27" s="36"/>
      <c r="O27" s="36">
        <v>18</v>
      </c>
      <c r="P27" s="211"/>
      <c r="Q27" s="160" t="e">
        <f t="shared" ref="Q27" si="20">V27+AA27+AF27+AK27</f>
        <v>#DIV/0!</v>
      </c>
      <c r="R27" s="161">
        <v>1.5</v>
      </c>
      <c r="S27" s="162">
        <v>1</v>
      </c>
      <c r="T27" s="162">
        <f>SUM(N27)</f>
        <v>0</v>
      </c>
      <c r="U27" s="164">
        <f t="shared" ref="U27" si="21">T27*R27</f>
        <v>0</v>
      </c>
      <c r="V27" s="212" t="e">
        <f>U27*M27%</f>
        <v>#DIV/0!</v>
      </c>
      <c r="W27" s="162">
        <v>1</v>
      </c>
      <c r="X27" s="163">
        <f>SUM(L27/35)</f>
        <v>0</v>
      </c>
      <c r="Y27" s="162">
        <f>SUM(O27)</f>
        <v>18</v>
      </c>
      <c r="Z27" s="164">
        <f t="shared" si="19"/>
        <v>0</v>
      </c>
      <c r="AA27" s="164" t="e">
        <f>Z27*M27%</f>
        <v>#DIV/0!</v>
      </c>
      <c r="AB27" s="162"/>
      <c r="AC27" s="163"/>
      <c r="AD27" s="174"/>
      <c r="AE27" s="167"/>
      <c r="AF27" s="167"/>
      <c r="AG27" s="168"/>
      <c r="AH27" s="166"/>
      <c r="AI27" s="174"/>
      <c r="AJ27" s="169"/>
      <c r="AK27" s="169"/>
    </row>
    <row r="28" spans="1:37" ht="23.25" hidden="1" customHeight="1" x14ac:dyDescent="0.25">
      <c r="A28" s="208"/>
      <c r="B28" s="99" t="s">
        <v>58</v>
      </c>
      <c r="C28" s="80"/>
      <c r="D28" s="26" t="s">
        <v>32</v>
      </c>
      <c r="E28" s="28" t="s">
        <v>64</v>
      </c>
      <c r="F28" s="73"/>
      <c r="G28" s="74"/>
      <c r="H28" s="31">
        <v>2</v>
      </c>
      <c r="I28" s="31">
        <v>2</v>
      </c>
      <c r="J28" s="70"/>
      <c r="K28" s="210"/>
      <c r="L28" s="210"/>
      <c r="M28" s="210" t="e">
        <f t="shared" si="11"/>
        <v>#DIV/0!</v>
      </c>
      <c r="N28" s="36"/>
      <c r="O28" s="36">
        <v>18</v>
      </c>
      <c r="P28" s="211"/>
      <c r="Q28" s="160"/>
      <c r="R28" s="161"/>
      <c r="S28" s="162"/>
      <c r="T28" s="162"/>
      <c r="U28" s="164"/>
      <c r="V28" s="212"/>
      <c r="W28" s="162">
        <v>1</v>
      </c>
      <c r="X28" s="163">
        <f>SUM(L28/35)</f>
        <v>0</v>
      </c>
      <c r="Y28" s="162">
        <f>SUM(O28)</f>
        <v>18</v>
      </c>
      <c r="Z28" s="164">
        <f t="shared" si="19"/>
        <v>0</v>
      </c>
      <c r="AA28" s="164" t="e">
        <f>Z28*M28%</f>
        <v>#DIV/0!</v>
      </c>
      <c r="AB28" s="162"/>
      <c r="AC28" s="163"/>
      <c r="AD28" s="174"/>
      <c r="AE28" s="167"/>
      <c r="AF28" s="167"/>
      <c r="AG28" s="168"/>
      <c r="AH28" s="166"/>
      <c r="AI28" s="174"/>
      <c r="AJ28" s="169"/>
      <c r="AK28" s="169"/>
    </row>
    <row r="29" spans="1:37" ht="23.25" hidden="1" customHeight="1" x14ac:dyDescent="0.25">
      <c r="A29" s="208"/>
      <c r="B29" s="99" t="s">
        <v>59</v>
      </c>
      <c r="C29" s="80"/>
      <c r="D29" s="26" t="s">
        <v>32</v>
      </c>
      <c r="E29" s="28" t="s">
        <v>65</v>
      </c>
      <c r="F29" s="73"/>
      <c r="G29" s="74"/>
      <c r="H29" s="31">
        <v>2</v>
      </c>
      <c r="I29" s="31">
        <v>2</v>
      </c>
      <c r="J29" s="70"/>
      <c r="K29" s="210"/>
      <c r="L29" s="210"/>
      <c r="M29" s="210" t="e">
        <f t="shared" si="11"/>
        <v>#DIV/0!</v>
      </c>
      <c r="N29" s="36"/>
      <c r="O29" s="36">
        <v>12</v>
      </c>
      <c r="P29" s="211"/>
      <c r="Q29" s="160" t="e">
        <f t="shared" ref="Q29" si="22">V29+AA29+AF29+AK29</f>
        <v>#DIV/0!</v>
      </c>
      <c r="R29" s="161">
        <v>1.5</v>
      </c>
      <c r="S29" s="162">
        <v>1</v>
      </c>
      <c r="T29" s="162">
        <f>SUM(N29)</f>
        <v>0</v>
      </c>
      <c r="U29" s="164">
        <f t="shared" ref="U29" si="23">T29*R29</f>
        <v>0</v>
      </c>
      <c r="V29" s="212" t="e">
        <f>U29*M29%</f>
        <v>#DIV/0!</v>
      </c>
      <c r="W29" s="162"/>
      <c r="X29" s="163"/>
      <c r="Y29" s="162"/>
      <c r="Z29" s="164"/>
      <c r="AA29" s="164"/>
      <c r="AB29" s="162"/>
      <c r="AC29" s="163"/>
      <c r="AD29" s="174"/>
      <c r="AE29" s="167"/>
      <c r="AF29" s="167"/>
      <c r="AG29" s="168"/>
      <c r="AH29" s="166"/>
      <c r="AI29" s="174"/>
      <c r="AJ29" s="169"/>
      <c r="AK29" s="169"/>
    </row>
    <row r="30" spans="1:37" ht="51.75" hidden="1" customHeight="1" x14ac:dyDescent="0.25">
      <c r="A30" s="208"/>
      <c r="B30" s="100" t="s">
        <v>60</v>
      </c>
      <c r="C30" s="80"/>
      <c r="D30" s="101" t="s">
        <v>32</v>
      </c>
      <c r="E30" s="28" t="s">
        <v>64</v>
      </c>
      <c r="F30" s="73"/>
      <c r="G30" s="74"/>
      <c r="H30" s="31">
        <v>2</v>
      </c>
      <c r="I30" s="31">
        <v>2</v>
      </c>
      <c r="J30" s="70"/>
      <c r="K30" s="210"/>
      <c r="L30" s="210"/>
      <c r="M30" s="210" t="e">
        <f t="shared" si="11"/>
        <v>#DIV/0!</v>
      </c>
      <c r="N30" s="36"/>
      <c r="O30" s="36"/>
      <c r="P30" s="211"/>
      <c r="Q30" s="160"/>
      <c r="R30" s="161"/>
      <c r="S30" s="162"/>
      <c r="T30" s="162"/>
      <c r="U30" s="164"/>
      <c r="V30" s="212"/>
      <c r="W30" s="162">
        <v>1</v>
      </c>
      <c r="X30" s="163">
        <f>SUM(L30/35)</f>
        <v>0</v>
      </c>
      <c r="Y30" s="162">
        <f>SUM(O30)</f>
        <v>0</v>
      </c>
      <c r="Z30" s="164">
        <f t="shared" ref="Z30" si="24">X30*Y30</f>
        <v>0</v>
      </c>
      <c r="AA30" s="164" t="e">
        <f>Z30*M30%</f>
        <v>#DIV/0!</v>
      </c>
      <c r="AB30" s="162"/>
      <c r="AC30" s="163"/>
      <c r="AD30" s="174"/>
      <c r="AE30" s="167"/>
      <c r="AF30" s="167"/>
      <c r="AG30" s="168"/>
      <c r="AH30" s="166"/>
      <c r="AI30" s="174"/>
      <c r="AJ30" s="169"/>
      <c r="AK30" s="169"/>
    </row>
    <row r="31" spans="1:37" ht="23.25" hidden="1" customHeight="1" x14ac:dyDescent="0.25">
      <c r="A31" s="148" t="s">
        <v>102</v>
      </c>
      <c r="B31" s="187" t="s">
        <v>103</v>
      </c>
      <c r="C31" s="155" t="s">
        <v>104</v>
      </c>
      <c r="D31" s="152"/>
      <c r="E31" s="152" t="s">
        <v>105</v>
      </c>
      <c r="F31" s="152" t="s">
        <v>106</v>
      </c>
      <c r="G31" s="153"/>
      <c r="H31" s="155" t="s">
        <v>39</v>
      </c>
      <c r="I31" s="155" t="s">
        <v>39</v>
      </c>
      <c r="J31" s="158"/>
      <c r="K31" s="156"/>
      <c r="L31" s="156"/>
      <c r="M31" s="188" t="e">
        <f t="shared" si="11"/>
        <v>#DIV/0!</v>
      </c>
      <c r="N31" s="158"/>
      <c r="O31" s="158">
        <v>18</v>
      </c>
      <c r="P31" s="159"/>
      <c r="Q31" s="189" t="e">
        <f t="shared" ref="Q31:Q33" si="25">V31+AA31+AF31+AK31</f>
        <v>#DIV/0!</v>
      </c>
      <c r="R31" s="161"/>
      <c r="S31" s="162"/>
      <c r="T31" s="162"/>
      <c r="U31" s="162"/>
      <c r="V31" s="190"/>
      <c r="W31" s="162">
        <v>1</v>
      </c>
      <c r="X31" s="160">
        <v>4</v>
      </c>
      <c r="Y31" s="162">
        <v>18</v>
      </c>
      <c r="Z31" s="162">
        <f>X31*Y31</f>
        <v>72</v>
      </c>
      <c r="AA31" s="162" t="e">
        <f>Z31*M31%</f>
        <v>#DIV/0!</v>
      </c>
      <c r="AB31" s="162"/>
      <c r="AC31" s="162"/>
      <c r="AD31" s="174"/>
      <c r="AE31" s="174"/>
      <c r="AF31" s="174"/>
      <c r="AG31" s="174"/>
      <c r="AH31" s="174"/>
      <c r="AI31" s="174"/>
      <c r="AJ31" s="174"/>
      <c r="AK31" s="174"/>
    </row>
    <row r="32" spans="1:37" ht="23.25" hidden="1" customHeight="1" x14ac:dyDescent="0.25">
      <c r="A32" s="148" t="s">
        <v>107</v>
      </c>
      <c r="B32" s="187" t="s">
        <v>108</v>
      </c>
      <c r="C32" s="155" t="s">
        <v>109</v>
      </c>
      <c r="D32" s="152"/>
      <c r="E32" s="152" t="s">
        <v>105</v>
      </c>
      <c r="F32" s="152" t="s">
        <v>106</v>
      </c>
      <c r="G32" s="153"/>
      <c r="H32" s="155" t="s">
        <v>39</v>
      </c>
      <c r="I32" s="155" t="s">
        <v>39</v>
      </c>
      <c r="J32" s="158"/>
      <c r="K32" s="156"/>
      <c r="L32" s="156"/>
      <c r="M32" s="188" t="e">
        <f t="shared" si="11"/>
        <v>#DIV/0!</v>
      </c>
      <c r="N32" s="158"/>
      <c r="O32" s="158">
        <v>18</v>
      </c>
      <c r="P32" s="159"/>
      <c r="Q32" s="189" t="e">
        <f t="shared" si="25"/>
        <v>#DIV/0!</v>
      </c>
      <c r="R32" s="161"/>
      <c r="S32" s="162"/>
      <c r="T32" s="162"/>
      <c r="U32" s="162"/>
      <c r="V32" s="190"/>
      <c r="W32" s="162">
        <v>1</v>
      </c>
      <c r="X32" s="160">
        <v>4</v>
      </c>
      <c r="Y32" s="162">
        <v>18</v>
      </c>
      <c r="Z32" s="162">
        <f>X32*Y32</f>
        <v>72</v>
      </c>
      <c r="AA32" s="164" t="e">
        <f>Z32*M32%</f>
        <v>#DIV/0!</v>
      </c>
      <c r="AB32" s="162"/>
      <c r="AC32" s="162"/>
      <c r="AD32" s="174"/>
      <c r="AE32" s="174"/>
      <c r="AF32" s="174"/>
      <c r="AG32" s="174"/>
      <c r="AH32" s="174"/>
      <c r="AI32" s="174"/>
      <c r="AJ32" s="174"/>
      <c r="AK32" s="174"/>
    </row>
    <row r="33" spans="1:37" ht="23.25" hidden="1" customHeight="1" x14ac:dyDescent="0.25">
      <c r="A33" s="148" t="s">
        <v>110</v>
      </c>
      <c r="B33" s="187" t="s">
        <v>111</v>
      </c>
      <c r="C33" s="155" t="s">
        <v>112</v>
      </c>
      <c r="D33" s="152"/>
      <c r="E33" s="152" t="s">
        <v>105</v>
      </c>
      <c r="F33" s="152" t="s">
        <v>106</v>
      </c>
      <c r="G33" s="153"/>
      <c r="H33" s="155" t="s">
        <v>39</v>
      </c>
      <c r="I33" s="155" t="s">
        <v>39</v>
      </c>
      <c r="J33" s="158"/>
      <c r="K33" s="156"/>
      <c r="L33" s="156"/>
      <c r="M33" s="156" t="e">
        <f t="shared" si="11"/>
        <v>#DIV/0!</v>
      </c>
      <c r="N33" s="158"/>
      <c r="O33" s="158">
        <v>18</v>
      </c>
      <c r="P33" s="159"/>
      <c r="Q33" s="189" t="e">
        <f t="shared" si="25"/>
        <v>#DIV/0!</v>
      </c>
      <c r="R33" s="161"/>
      <c r="S33" s="162"/>
      <c r="T33" s="162"/>
      <c r="U33" s="162"/>
      <c r="V33" s="190"/>
      <c r="W33" s="162">
        <v>1</v>
      </c>
      <c r="X33" s="160">
        <v>1</v>
      </c>
      <c r="Y33" s="162">
        <v>18</v>
      </c>
      <c r="Z33" s="162">
        <f>X33*Y33</f>
        <v>18</v>
      </c>
      <c r="AA33" s="162" t="e">
        <f>Z33*M33%</f>
        <v>#DIV/0!</v>
      </c>
      <c r="AB33" s="162"/>
      <c r="AC33" s="162"/>
      <c r="AD33" s="174"/>
      <c r="AE33" s="174"/>
      <c r="AF33" s="174"/>
      <c r="AG33" s="174"/>
      <c r="AH33" s="174"/>
      <c r="AI33" s="174"/>
      <c r="AJ33" s="174"/>
      <c r="AK33" s="174"/>
    </row>
    <row r="34" spans="1:37" ht="23.25" hidden="1" customHeight="1" x14ac:dyDescent="0.25">
      <c r="A34" s="191"/>
      <c r="B34" s="78"/>
      <c r="C34" s="105"/>
      <c r="D34" s="105"/>
      <c r="E34" s="105"/>
      <c r="F34" s="105"/>
      <c r="G34" s="213" t="s">
        <v>67</v>
      </c>
      <c r="H34" s="214"/>
      <c r="I34" s="214"/>
      <c r="J34" s="214"/>
      <c r="K34" s="105"/>
      <c r="L34" s="105"/>
      <c r="M34" s="105">
        <f>SUM(M6:M13)</f>
        <v>144.5376712328767</v>
      </c>
      <c r="N34" s="105">
        <f>SUM(N19:N30)</f>
        <v>54</v>
      </c>
      <c r="O34" s="105">
        <f>SUM(O19:O30)</f>
        <v>162</v>
      </c>
      <c r="P34" s="111">
        <f>SUM(P1:P13)</f>
        <v>0</v>
      </c>
      <c r="Q34" s="195"/>
      <c r="R34" s="196"/>
      <c r="S34" s="197"/>
      <c r="T34" s="197"/>
      <c r="U34" s="198"/>
      <c r="V34" s="198"/>
      <c r="W34" s="197"/>
      <c r="X34" s="199"/>
      <c r="Y34" s="197"/>
      <c r="Z34" s="198"/>
      <c r="AA34" s="198"/>
      <c r="AB34" s="197"/>
      <c r="AC34" s="199"/>
      <c r="AD34" s="200"/>
      <c r="AE34" s="200"/>
      <c r="AF34" s="200"/>
      <c r="AG34" s="200"/>
      <c r="AH34" s="201"/>
      <c r="AI34" s="200"/>
      <c r="AJ34" s="202"/>
      <c r="AK34" s="202"/>
    </row>
    <row r="35" spans="1:37" ht="16.5" hidden="1" customHeight="1" x14ac:dyDescent="0.2">
      <c r="A35" s="133"/>
      <c r="B35" s="203" t="s">
        <v>69</v>
      </c>
      <c r="C35" s="204"/>
      <c r="D35" s="204"/>
      <c r="E35" s="204"/>
      <c r="F35" s="204"/>
      <c r="G35" s="205"/>
      <c r="H35" s="206"/>
      <c r="I35" s="206"/>
      <c r="J35" s="206"/>
      <c r="K35" s="207"/>
      <c r="L35" s="207"/>
      <c r="M35" s="207"/>
      <c r="N35" s="206"/>
      <c r="O35" s="206"/>
      <c r="P35" s="138"/>
      <c r="Q35" s="90"/>
      <c r="R35" s="147"/>
      <c r="S35" s="140"/>
      <c r="T35" s="141"/>
      <c r="U35" s="141"/>
      <c r="V35" s="142"/>
      <c r="W35" s="141"/>
      <c r="X35" s="141"/>
      <c r="Y35" s="141"/>
      <c r="Z35" s="141"/>
      <c r="AA35" s="141"/>
      <c r="AB35" s="141"/>
      <c r="AC35" s="143"/>
      <c r="AD35" s="141"/>
      <c r="AE35" s="141"/>
      <c r="AF35" s="141"/>
      <c r="AG35" s="141"/>
      <c r="AH35" s="141"/>
      <c r="AI35" s="141"/>
      <c r="AJ35" s="141"/>
      <c r="AK35" s="141"/>
    </row>
    <row r="36" spans="1:37" ht="23.25" hidden="1" customHeight="1" x14ac:dyDescent="0.25">
      <c r="A36" s="208"/>
      <c r="B36" s="79" t="s">
        <v>70</v>
      </c>
      <c r="C36" s="80"/>
      <c r="D36" s="38" t="s">
        <v>32</v>
      </c>
      <c r="E36" s="40" t="s">
        <v>76</v>
      </c>
      <c r="F36" s="73"/>
      <c r="G36" s="74"/>
      <c r="H36" s="81" t="s">
        <v>79</v>
      </c>
      <c r="I36" s="81" t="s">
        <v>79</v>
      </c>
      <c r="J36" s="209"/>
      <c r="K36" s="210">
        <v>17</v>
      </c>
      <c r="L36" s="210">
        <v>68</v>
      </c>
      <c r="M36" s="210">
        <f>(K36/L36)*100</f>
        <v>25</v>
      </c>
      <c r="N36" s="82">
        <v>24</v>
      </c>
      <c r="O36" s="82">
        <v>24</v>
      </c>
      <c r="P36" s="159"/>
      <c r="Q36" s="160">
        <f>V36+AA36+AF36+AK36</f>
        <v>20.657142857142858</v>
      </c>
      <c r="R36" s="161">
        <v>1.5</v>
      </c>
      <c r="S36" s="162">
        <v>1</v>
      </c>
      <c r="T36" s="163">
        <f>SUM(N36)</f>
        <v>24</v>
      </c>
      <c r="U36" s="164">
        <f>T36*R36</f>
        <v>36</v>
      </c>
      <c r="V36" s="212">
        <f>U36*M36%</f>
        <v>9</v>
      </c>
      <c r="W36" s="162">
        <v>1</v>
      </c>
      <c r="X36" s="163">
        <f t="shared" ref="X36:X41" si="26">SUM(L36/35)</f>
        <v>1.9428571428571428</v>
      </c>
      <c r="Y36" s="163">
        <f t="shared" ref="Y36:Y41" si="27">SUM(O36)</f>
        <v>24</v>
      </c>
      <c r="Z36" s="164">
        <f>X36*Y36</f>
        <v>46.628571428571426</v>
      </c>
      <c r="AA36" s="164">
        <f t="shared" ref="AA36:AA41" si="28">Z36*M36%</f>
        <v>11.657142857142857</v>
      </c>
      <c r="AB36" s="162"/>
      <c r="AC36" s="163"/>
      <c r="AD36" s="166"/>
      <c r="AE36" s="167"/>
      <c r="AF36" s="167"/>
      <c r="AG36" s="168"/>
      <c r="AH36" s="166"/>
      <c r="AI36" s="166"/>
      <c r="AJ36" s="169"/>
      <c r="AK36" s="169"/>
    </row>
    <row r="37" spans="1:37" ht="23.25" hidden="1" customHeight="1" x14ac:dyDescent="0.25">
      <c r="A37" s="208"/>
      <c r="B37" s="79" t="s">
        <v>71</v>
      </c>
      <c r="C37" s="80"/>
      <c r="D37" s="38" t="s">
        <v>32</v>
      </c>
      <c r="E37" s="40" t="s">
        <v>76</v>
      </c>
      <c r="F37" s="73"/>
      <c r="G37" s="74"/>
      <c r="H37" s="81" t="s">
        <v>80</v>
      </c>
      <c r="I37" s="81" t="s">
        <v>80</v>
      </c>
      <c r="J37" s="209"/>
      <c r="K37" s="210">
        <v>17</v>
      </c>
      <c r="L37" s="210">
        <v>68</v>
      </c>
      <c r="M37" s="210">
        <f t="shared" ref="M37:M44" si="29">(K37/L37)*100</f>
        <v>25</v>
      </c>
      <c r="N37" s="82">
        <v>20</v>
      </c>
      <c r="O37" s="82"/>
      <c r="P37" s="159"/>
      <c r="Q37" s="160">
        <f>V37+AA37+AF37+AK37</f>
        <v>7.5</v>
      </c>
      <c r="R37" s="161">
        <v>1.5</v>
      </c>
      <c r="S37" s="162">
        <v>1</v>
      </c>
      <c r="T37" s="162">
        <f>SUM(N37)</f>
        <v>20</v>
      </c>
      <c r="U37" s="164">
        <f t="shared" ref="U37:U38" si="30">T37*R37</f>
        <v>30</v>
      </c>
      <c r="V37" s="212">
        <f>U37*M37%</f>
        <v>7.5</v>
      </c>
      <c r="W37" s="162">
        <v>1</v>
      </c>
      <c r="X37" s="163">
        <f t="shared" si="26"/>
        <v>1.9428571428571428</v>
      </c>
      <c r="Y37" s="162">
        <f t="shared" si="27"/>
        <v>0</v>
      </c>
      <c r="Z37" s="164">
        <f t="shared" ref="Z37:Z41" si="31">X37*Y37</f>
        <v>0</v>
      </c>
      <c r="AA37" s="164">
        <f t="shared" si="28"/>
        <v>0</v>
      </c>
      <c r="AB37" s="162"/>
      <c r="AC37" s="163"/>
      <c r="AD37" s="174"/>
      <c r="AE37" s="167"/>
      <c r="AF37" s="167"/>
      <c r="AG37" s="168"/>
      <c r="AH37" s="166"/>
      <c r="AI37" s="174"/>
      <c r="AJ37" s="169"/>
      <c r="AK37" s="169"/>
    </row>
    <row r="38" spans="1:37" ht="23.25" hidden="1" customHeight="1" x14ac:dyDescent="0.25">
      <c r="A38" s="208"/>
      <c r="B38" s="37" t="s">
        <v>72</v>
      </c>
      <c r="C38" s="80"/>
      <c r="D38" s="38" t="s">
        <v>32</v>
      </c>
      <c r="E38" s="40" t="s">
        <v>76</v>
      </c>
      <c r="F38" s="73"/>
      <c r="G38" s="74"/>
      <c r="H38" s="81">
        <v>4</v>
      </c>
      <c r="I38" s="81">
        <v>4</v>
      </c>
      <c r="J38" s="209"/>
      <c r="K38" s="210">
        <v>17</v>
      </c>
      <c r="L38" s="210">
        <v>68</v>
      </c>
      <c r="M38" s="210">
        <f t="shared" si="29"/>
        <v>25</v>
      </c>
      <c r="N38" s="82"/>
      <c r="O38" s="83">
        <v>30</v>
      </c>
      <c r="P38" s="159"/>
      <c r="Q38" s="160">
        <f t="shared" ref="Q38" si="32">V38+AA38+AF38+AK38</f>
        <v>14.571428571428571</v>
      </c>
      <c r="R38" s="161">
        <v>1.5</v>
      </c>
      <c r="S38" s="162">
        <v>1</v>
      </c>
      <c r="T38" s="162">
        <f>SUM(N38)</f>
        <v>0</v>
      </c>
      <c r="U38" s="164">
        <f t="shared" si="30"/>
        <v>0</v>
      </c>
      <c r="V38" s="212">
        <f>U38*M38%</f>
        <v>0</v>
      </c>
      <c r="W38" s="162">
        <v>1</v>
      </c>
      <c r="X38" s="163">
        <f t="shared" si="26"/>
        <v>1.9428571428571428</v>
      </c>
      <c r="Y38" s="162">
        <f t="shared" si="27"/>
        <v>30</v>
      </c>
      <c r="Z38" s="164">
        <f t="shared" si="31"/>
        <v>58.285714285714285</v>
      </c>
      <c r="AA38" s="164">
        <f t="shared" si="28"/>
        <v>14.571428571428571</v>
      </c>
      <c r="AB38" s="162"/>
      <c r="AC38" s="163"/>
      <c r="AD38" s="174"/>
      <c r="AE38" s="167"/>
      <c r="AF38" s="167"/>
      <c r="AG38" s="168"/>
      <c r="AH38" s="166"/>
      <c r="AI38" s="174"/>
      <c r="AJ38" s="169"/>
      <c r="AK38" s="169"/>
    </row>
    <row r="39" spans="1:37" ht="23.25" hidden="1" customHeight="1" x14ac:dyDescent="0.25">
      <c r="A39" s="208"/>
      <c r="B39" s="84" t="s">
        <v>73</v>
      </c>
      <c r="C39" s="80"/>
      <c r="D39" s="39" t="s">
        <v>32</v>
      </c>
      <c r="E39" s="41" t="s">
        <v>77</v>
      </c>
      <c r="F39" s="73"/>
      <c r="G39" s="74"/>
      <c r="H39" s="85" t="s">
        <v>39</v>
      </c>
      <c r="I39" s="85" t="s">
        <v>39</v>
      </c>
      <c r="J39" s="209"/>
      <c r="K39" s="210">
        <v>17</v>
      </c>
      <c r="L39" s="210">
        <v>68</v>
      </c>
      <c r="M39" s="210">
        <f t="shared" si="29"/>
        <v>25</v>
      </c>
      <c r="N39" s="86"/>
      <c r="O39" s="87">
        <v>18</v>
      </c>
      <c r="P39" s="159"/>
      <c r="Q39" s="160"/>
      <c r="R39" s="161"/>
      <c r="S39" s="162"/>
      <c r="T39" s="162"/>
      <c r="U39" s="164"/>
      <c r="V39" s="212"/>
      <c r="W39" s="162">
        <v>1</v>
      </c>
      <c r="X39" s="163">
        <f t="shared" si="26"/>
        <v>1.9428571428571428</v>
      </c>
      <c r="Y39" s="162">
        <f t="shared" si="27"/>
        <v>18</v>
      </c>
      <c r="Z39" s="164">
        <f t="shared" si="31"/>
        <v>34.971428571428568</v>
      </c>
      <c r="AA39" s="164">
        <f t="shared" si="28"/>
        <v>8.742857142857142</v>
      </c>
      <c r="AB39" s="162"/>
      <c r="AC39" s="163"/>
      <c r="AD39" s="174"/>
      <c r="AE39" s="167"/>
      <c r="AF39" s="167"/>
      <c r="AG39" s="168"/>
      <c r="AH39" s="166"/>
      <c r="AI39" s="174"/>
      <c r="AJ39" s="169"/>
      <c r="AK39" s="169"/>
    </row>
    <row r="40" spans="1:37" ht="23.25" hidden="1" customHeight="1" x14ac:dyDescent="0.25">
      <c r="A40" s="208"/>
      <c r="B40" s="88" t="s">
        <v>28</v>
      </c>
      <c r="C40" s="80"/>
      <c r="D40" s="25" t="s">
        <v>32</v>
      </c>
      <c r="E40" s="27" t="s">
        <v>78</v>
      </c>
      <c r="F40" s="73"/>
      <c r="G40" s="74"/>
      <c r="H40" s="89" t="s">
        <v>38</v>
      </c>
      <c r="I40" s="89" t="s">
        <v>38</v>
      </c>
      <c r="J40" s="209"/>
      <c r="K40" s="210">
        <v>17</v>
      </c>
      <c r="L40" s="210">
        <v>68</v>
      </c>
      <c r="M40" s="210">
        <f t="shared" si="29"/>
        <v>25</v>
      </c>
      <c r="N40" s="90">
        <v>18</v>
      </c>
      <c r="O40" s="90">
        <v>18</v>
      </c>
      <c r="P40" s="159"/>
      <c r="Q40" s="160">
        <f t="shared" ref="Q40" si="33">V40+AA40+AF40+AK40</f>
        <v>15.492857142857142</v>
      </c>
      <c r="R40" s="161">
        <v>1.5</v>
      </c>
      <c r="S40" s="162">
        <v>1</v>
      </c>
      <c r="T40" s="162">
        <f>SUM(N40)</f>
        <v>18</v>
      </c>
      <c r="U40" s="164">
        <f t="shared" ref="U40" si="34">T40*R40</f>
        <v>27</v>
      </c>
      <c r="V40" s="212">
        <f>U40*M40%</f>
        <v>6.75</v>
      </c>
      <c r="W40" s="162">
        <v>1</v>
      </c>
      <c r="X40" s="163">
        <f t="shared" si="26"/>
        <v>1.9428571428571428</v>
      </c>
      <c r="Y40" s="162">
        <f t="shared" si="27"/>
        <v>18</v>
      </c>
      <c r="Z40" s="164">
        <f t="shared" si="31"/>
        <v>34.971428571428568</v>
      </c>
      <c r="AA40" s="164">
        <f t="shared" si="28"/>
        <v>8.742857142857142</v>
      </c>
      <c r="AB40" s="162"/>
      <c r="AC40" s="163"/>
      <c r="AD40" s="174"/>
      <c r="AE40" s="167"/>
      <c r="AF40" s="167"/>
      <c r="AG40" s="168"/>
      <c r="AH40" s="166"/>
      <c r="AI40" s="174"/>
      <c r="AJ40" s="169"/>
      <c r="AK40" s="169"/>
    </row>
    <row r="41" spans="1:37" ht="23.25" hidden="1" customHeight="1" x14ac:dyDescent="0.25">
      <c r="A41" s="208"/>
      <c r="B41" s="88" t="s">
        <v>74</v>
      </c>
      <c r="C41" s="80"/>
      <c r="D41" s="25" t="s">
        <v>32</v>
      </c>
      <c r="E41" s="27" t="s">
        <v>78</v>
      </c>
      <c r="F41" s="73"/>
      <c r="G41" s="74"/>
      <c r="H41" s="89" t="s">
        <v>39</v>
      </c>
      <c r="I41" s="89" t="s">
        <v>39</v>
      </c>
      <c r="J41" s="70"/>
      <c r="K41" s="210">
        <v>17</v>
      </c>
      <c r="L41" s="210">
        <v>68</v>
      </c>
      <c r="M41" s="210">
        <f t="shared" si="29"/>
        <v>25</v>
      </c>
      <c r="N41" s="90">
        <v>18</v>
      </c>
      <c r="O41" s="90"/>
      <c r="P41" s="159"/>
      <c r="Q41" s="160"/>
      <c r="R41" s="161"/>
      <c r="S41" s="162"/>
      <c r="T41" s="162"/>
      <c r="U41" s="164"/>
      <c r="V41" s="212"/>
      <c r="W41" s="162">
        <v>1</v>
      </c>
      <c r="X41" s="163">
        <f t="shared" si="26"/>
        <v>1.9428571428571428</v>
      </c>
      <c r="Y41" s="162">
        <f t="shared" si="27"/>
        <v>0</v>
      </c>
      <c r="Z41" s="164">
        <f t="shared" si="31"/>
        <v>0</v>
      </c>
      <c r="AA41" s="164">
        <f t="shared" si="28"/>
        <v>0</v>
      </c>
      <c r="AB41" s="162"/>
      <c r="AC41" s="163"/>
      <c r="AD41" s="174"/>
      <c r="AE41" s="167"/>
      <c r="AF41" s="167"/>
      <c r="AG41" s="168"/>
      <c r="AH41" s="166"/>
      <c r="AI41" s="174"/>
      <c r="AJ41" s="169"/>
      <c r="AK41" s="169"/>
    </row>
    <row r="42" spans="1:37" ht="23.25" hidden="1" customHeight="1" x14ac:dyDescent="0.25">
      <c r="A42" s="208"/>
      <c r="B42" s="88" t="s">
        <v>75</v>
      </c>
      <c r="C42" s="80"/>
      <c r="D42" s="25" t="s">
        <v>32</v>
      </c>
      <c r="E42" s="27" t="s">
        <v>78</v>
      </c>
      <c r="F42" s="73"/>
      <c r="G42" s="74"/>
      <c r="H42" s="89" t="s">
        <v>39</v>
      </c>
      <c r="I42" s="89" t="s">
        <v>39</v>
      </c>
      <c r="J42" s="70"/>
      <c r="K42" s="210">
        <v>17</v>
      </c>
      <c r="L42" s="210">
        <v>68</v>
      </c>
      <c r="M42" s="210">
        <f t="shared" si="29"/>
        <v>25</v>
      </c>
      <c r="N42" s="90"/>
      <c r="O42" s="90">
        <v>18</v>
      </c>
      <c r="P42" s="159"/>
      <c r="Q42" s="160">
        <f t="shared" ref="Q42" si="35">V42+AA42+AF42+AK42</f>
        <v>0</v>
      </c>
      <c r="R42" s="161">
        <v>1.5</v>
      </c>
      <c r="S42" s="162">
        <v>1</v>
      </c>
      <c r="T42" s="162">
        <f>SUM(N42)</f>
        <v>0</v>
      </c>
      <c r="U42" s="164">
        <f t="shared" ref="U42" si="36">T42*R42</f>
        <v>0</v>
      </c>
      <c r="V42" s="212">
        <f>U42*M42%</f>
        <v>0</v>
      </c>
      <c r="W42" s="162"/>
      <c r="X42" s="163"/>
      <c r="Y42" s="162"/>
      <c r="Z42" s="164"/>
      <c r="AA42" s="164"/>
      <c r="AB42" s="162"/>
      <c r="AC42" s="163"/>
      <c r="AD42" s="174"/>
      <c r="AE42" s="167"/>
      <c r="AF42" s="167"/>
      <c r="AG42" s="168"/>
      <c r="AH42" s="166"/>
      <c r="AI42" s="174"/>
      <c r="AJ42" s="169"/>
      <c r="AK42" s="169"/>
    </row>
    <row r="43" spans="1:37" ht="23.25" hidden="1" customHeight="1" x14ac:dyDescent="0.25">
      <c r="A43" s="208"/>
      <c r="B43" s="88" t="s">
        <v>27</v>
      </c>
      <c r="C43" s="80"/>
      <c r="D43" s="25" t="s">
        <v>32</v>
      </c>
      <c r="E43" s="27" t="s">
        <v>78</v>
      </c>
      <c r="F43" s="73"/>
      <c r="G43" s="74"/>
      <c r="H43" s="89" t="s">
        <v>36</v>
      </c>
      <c r="I43" s="89" t="s">
        <v>36</v>
      </c>
      <c r="J43" s="70"/>
      <c r="K43" s="210">
        <v>17</v>
      </c>
      <c r="L43" s="210">
        <v>68</v>
      </c>
      <c r="M43" s="210">
        <f t="shared" si="29"/>
        <v>25</v>
      </c>
      <c r="N43" s="90"/>
      <c r="O43" s="90">
        <v>24</v>
      </c>
      <c r="P43" s="159"/>
      <c r="Q43" s="160"/>
      <c r="R43" s="161"/>
      <c r="S43" s="162"/>
      <c r="T43" s="162"/>
      <c r="U43" s="164"/>
      <c r="V43" s="212"/>
      <c r="W43" s="162">
        <v>1</v>
      </c>
      <c r="X43" s="163">
        <f>SUM(L43/35)</f>
        <v>1.9428571428571428</v>
      </c>
      <c r="Y43" s="162">
        <f>SUM(O43)</f>
        <v>24</v>
      </c>
      <c r="Z43" s="164">
        <f t="shared" ref="Z43:Z44" si="37">X43*Y43</f>
        <v>46.628571428571426</v>
      </c>
      <c r="AA43" s="164">
        <f>Z43*M43%</f>
        <v>11.657142857142857</v>
      </c>
      <c r="AB43" s="162"/>
      <c r="AC43" s="163"/>
      <c r="AD43" s="174"/>
      <c r="AE43" s="167"/>
      <c r="AF43" s="167"/>
      <c r="AG43" s="168"/>
      <c r="AH43" s="166"/>
      <c r="AI43" s="174"/>
      <c r="AJ43" s="169"/>
      <c r="AK43" s="169"/>
    </row>
    <row r="44" spans="1:37" ht="23.25" hidden="1" customHeight="1" x14ac:dyDescent="0.25">
      <c r="A44" s="208"/>
      <c r="B44" s="91" t="s">
        <v>31</v>
      </c>
      <c r="C44" s="80"/>
      <c r="D44" s="92" t="s">
        <v>33</v>
      </c>
      <c r="E44" s="28" t="s">
        <v>64</v>
      </c>
      <c r="F44" s="73"/>
      <c r="G44" s="74"/>
      <c r="H44" s="93">
        <v>2</v>
      </c>
      <c r="I44" s="93">
        <v>2</v>
      </c>
      <c r="J44" s="70"/>
      <c r="K44" s="210">
        <v>17</v>
      </c>
      <c r="L44" s="210">
        <v>68</v>
      </c>
      <c r="M44" s="210">
        <f t="shared" si="29"/>
        <v>25</v>
      </c>
      <c r="N44" s="94"/>
      <c r="O44" s="95">
        <v>18</v>
      </c>
      <c r="P44" s="159"/>
      <c r="Q44" s="160">
        <f t="shared" ref="Q44" si="38">V44+AA44+AF44+AK44</f>
        <v>8.742857142857142</v>
      </c>
      <c r="R44" s="161">
        <v>1.5</v>
      </c>
      <c r="S44" s="162">
        <v>1</v>
      </c>
      <c r="T44" s="162">
        <f>SUM(N44)</f>
        <v>0</v>
      </c>
      <c r="U44" s="164">
        <f t="shared" ref="U44" si="39">T44*R44</f>
        <v>0</v>
      </c>
      <c r="V44" s="212">
        <f>U44*M44%</f>
        <v>0</v>
      </c>
      <c r="W44" s="162">
        <v>1</v>
      </c>
      <c r="X44" s="163">
        <f>SUM(L44/35)</f>
        <v>1.9428571428571428</v>
      </c>
      <c r="Y44" s="162">
        <f>SUM(O44)</f>
        <v>18</v>
      </c>
      <c r="Z44" s="164">
        <f t="shared" si="37"/>
        <v>34.971428571428568</v>
      </c>
      <c r="AA44" s="164">
        <f>Z44*M44%</f>
        <v>8.742857142857142</v>
      </c>
      <c r="AB44" s="162"/>
      <c r="AC44" s="163"/>
      <c r="AD44" s="174"/>
      <c r="AE44" s="167"/>
      <c r="AF44" s="167"/>
      <c r="AG44" s="168"/>
      <c r="AH44" s="166"/>
      <c r="AI44" s="174"/>
      <c r="AJ44" s="169"/>
      <c r="AK44" s="169"/>
    </row>
    <row r="45" spans="1:37" ht="23.25" hidden="1" customHeight="1" x14ac:dyDescent="0.25">
      <c r="A45" s="191"/>
      <c r="B45" s="78"/>
      <c r="C45" s="105"/>
      <c r="D45" s="105"/>
      <c r="E45" s="105"/>
      <c r="F45" s="105"/>
      <c r="G45" s="213" t="s">
        <v>67</v>
      </c>
      <c r="H45" s="214"/>
      <c r="I45" s="214"/>
      <c r="J45" s="214"/>
      <c r="K45" s="105"/>
      <c r="L45" s="105"/>
      <c r="M45" s="105" t="e">
        <f>SUM(M23:M30)</f>
        <v>#DIV/0!</v>
      </c>
      <c r="N45" s="105">
        <f>SUM(N36:N44)</f>
        <v>80</v>
      </c>
      <c r="O45" s="105">
        <f>SUM(O36:O44)</f>
        <v>150</v>
      </c>
      <c r="P45" s="111">
        <f>SUM(P18:P30)</f>
        <v>0</v>
      </c>
      <c r="Q45" s="195"/>
      <c r="R45" s="196"/>
      <c r="S45" s="197"/>
      <c r="T45" s="197"/>
      <c r="U45" s="198"/>
      <c r="V45" s="198"/>
      <c r="W45" s="197"/>
      <c r="X45" s="199"/>
      <c r="Y45" s="197"/>
      <c r="Z45" s="198"/>
      <c r="AA45" s="198"/>
      <c r="AB45" s="197"/>
      <c r="AC45" s="199"/>
      <c r="AD45" s="200"/>
      <c r="AE45" s="200"/>
      <c r="AF45" s="200"/>
      <c r="AG45" s="200"/>
      <c r="AH45" s="201"/>
      <c r="AI45" s="200"/>
      <c r="AJ45" s="202"/>
      <c r="AK45" s="202"/>
    </row>
    <row r="46" spans="1:37" ht="23.25" hidden="1" customHeight="1" x14ac:dyDescent="0.25">
      <c r="A46" s="3"/>
      <c r="B46" s="4"/>
      <c r="C46" s="215"/>
      <c r="D46" s="216"/>
      <c r="E46" s="5"/>
      <c r="F46" s="217"/>
      <c r="G46" s="218"/>
      <c r="H46" s="219"/>
      <c r="I46" s="4"/>
      <c r="J46" s="4"/>
      <c r="K46" s="220"/>
      <c r="L46" s="221"/>
      <c r="M46" s="221"/>
      <c r="N46" s="222"/>
      <c r="O46" s="6"/>
      <c r="P46" s="223"/>
      <c r="Q46" s="224"/>
      <c r="R46" s="225"/>
      <c r="S46" s="226"/>
      <c r="T46" s="227"/>
      <c r="U46" s="228"/>
      <c r="V46" s="229"/>
      <c r="W46" s="230"/>
      <c r="X46" s="231"/>
      <c r="Y46" s="227"/>
      <c r="Z46" s="228"/>
      <c r="AA46" s="229"/>
      <c r="AB46" s="226"/>
      <c r="AC46" s="231"/>
      <c r="AD46" s="232"/>
      <c r="AE46" s="233"/>
      <c r="AF46" s="234"/>
      <c r="AG46" s="232"/>
      <c r="AH46" s="235"/>
      <c r="AI46" s="232"/>
      <c r="AJ46" s="236"/>
      <c r="AK46" s="236"/>
    </row>
    <row r="47" spans="1:37" ht="23.25" hidden="1" customHeight="1" x14ac:dyDescent="0.2">
      <c r="A47" s="109"/>
      <c r="B47" s="237" t="s">
        <v>14</v>
      </c>
      <c r="C47" s="7"/>
      <c r="D47" s="7"/>
      <c r="E47" s="109"/>
      <c r="F47" s="109"/>
      <c r="G47" s="7"/>
      <c r="H47" s="109"/>
      <c r="I47" s="109"/>
      <c r="J47" s="109"/>
      <c r="K47" s="109"/>
      <c r="L47" s="7"/>
      <c r="M47" s="7"/>
      <c r="N47" s="7"/>
      <c r="O47" s="109"/>
      <c r="P47" s="109"/>
      <c r="Q47" s="109"/>
      <c r="R47" s="238"/>
      <c r="S47" s="239"/>
      <c r="T47" s="240"/>
      <c r="U47" s="241"/>
      <c r="V47" s="242"/>
      <c r="W47" s="240"/>
      <c r="X47" s="243"/>
      <c r="Y47" s="240"/>
      <c r="Z47" s="241"/>
      <c r="AA47" s="242"/>
      <c r="AB47" s="244"/>
      <c r="AC47" s="243"/>
      <c r="AD47" s="245"/>
      <c r="AE47" s="246"/>
      <c r="AF47" s="245"/>
      <c r="AG47" s="245"/>
      <c r="AH47" s="247"/>
      <c r="AI47" s="245"/>
      <c r="AJ47" s="248"/>
      <c r="AK47" s="248"/>
    </row>
    <row r="48" spans="1:37" ht="23.25" hidden="1" customHeight="1" x14ac:dyDescent="0.2">
      <c r="A48" s="109"/>
      <c r="B48" s="249" t="s">
        <v>81</v>
      </c>
      <c r="C48" s="250"/>
      <c r="D48" s="250"/>
      <c r="E48" s="250"/>
      <c r="F48" s="250"/>
      <c r="G48" s="250"/>
      <c r="H48" s="250"/>
      <c r="I48" s="250"/>
      <c r="J48" s="250"/>
      <c r="K48" s="250"/>
      <c r="L48" s="250"/>
      <c r="M48" s="250"/>
      <c r="N48" s="109"/>
      <c r="O48" s="250"/>
      <c r="P48" s="109"/>
      <c r="Q48" s="109"/>
      <c r="R48" s="251"/>
      <c r="S48" s="252"/>
      <c r="T48" s="253"/>
      <c r="U48" s="254"/>
      <c r="V48" s="241"/>
      <c r="W48" s="240"/>
      <c r="X48" s="255"/>
      <c r="Y48" s="253"/>
      <c r="Z48" s="254"/>
      <c r="AA48" s="254"/>
      <c r="AB48" s="253"/>
      <c r="AC48" s="255"/>
      <c r="AD48" s="256"/>
      <c r="AE48" s="256"/>
      <c r="AF48" s="246"/>
      <c r="AG48" s="256"/>
      <c r="AH48" s="257"/>
      <c r="AI48" s="256"/>
      <c r="AJ48" s="258"/>
      <c r="AK48" s="259"/>
    </row>
    <row r="49" spans="1:37" ht="27.75" hidden="1" customHeight="1" x14ac:dyDescent="0.25">
      <c r="A49" s="65"/>
      <c r="B49" s="69" t="s">
        <v>49</v>
      </c>
      <c r="C49" s="70"/>
      <c r="D49" s="71" t="s">
        <v>32</v>
      </c>
      <c r="E49" s="72" t="s">
        <v>34</v>
      </c>
      <c r="F49" s="73"/>
      <c r="G49" s="74"/>
      <c r="H49" s="75" t="s">
        <v>38</v>
      </c>
      <c r="I49" s="76">
        <v>5</v>
      </c>
      <c r="J49" s="260"/>
      <c r="K49" s="261"/>
      <c r="L49" s="262"/>
      <c r="M49" s="156" t="e">
        <f t="shared" ref="M49:M59" si="40">(K49/L49)*100</f>
        <v>#DIV/0!</v>
      </c>
      <c r="N49" s="263">
        <v>18</v>
      </c>
      <c r="O49" s="110">
        <v>24</v>
      </c>
      <c r="P49" s="264"/>
      <c r="Q49" s="160" t="e">
        <f t="shared" ref="Q49:Q59" si="41">V49+AA49+AF49+AK49</f>
        <v>#DIV/0!</v>
      </c>
      <c r="R49" s="265">
        <v>1.5</v>
      </c>
      <c r="S49" s="266">
        <v>1</v>
      </c>
      <c r="T49" s="70">
        <f t="shared" ref="T49:T59" si="42">SUM(N49)</f>
        <v>18</v>
      </c>
      <c r="U49" s="164">
        <f t="shared" ref="U49:U59" si="43">T49*R49</f>
        <v>27</v>
      </c>
      <c r="V49" s="267" t="e">
        <f t="shared" ref="V49:V59" si="44">U49*M49%</f>
        <v>#DIV/0!</v>
      </c>
      <c r="W49" s="266">
        <v>1</v>
      </c>
      <c r="X49" s="160">
        <f t="shared" ref="X49:X59" si="45">SUM(L49/35)</f>
        <v>0</v>
      </c>
      <c r="Y49" s="70">
        <f t="shared" ref="Y49:Y59" si="46">SUM(O49)</f>
        <v>24</v>
      </c>
      <c r="Z49" s="268">
        <f t="shared" ref="Z49:Z59" si="47">X49*Y49</f>
        <v>0</v>
      </c>
      <c r="AA49" s="268" t="e">
        <f t="shared" ref="AA49:AA59" si="48">Z49*M49%</f>
        <v>#DIV/0!</v>
      </c>
      <c r="AB49" s="70">
        <v>1.25</v>
      </c>
      <c r="AC49" s="160">
        <f t="shared" ref="AC49:AC59" si="49">SUM(L49/50)</f>
        <v>0</v>
      </c>
      <c r="AD49" s="269" t="e">
        <f>SUM(#REF!)</f>
        <v>#REF!</v>
      </c>
      <c r="AE49" s="167" t="e">
        <f t="shared" ref="AE49:AE59" si="50">(AC49*AD49)*AB49</f>
        <v>#REF!</v>
      </c>
      <c r="AF49" s="167" t="e">
        <f t="shared" ref="AF49:AF59" si="51">AE49*M49%</f>
        <v>#REF!</v>
      </c>
      <c r="AG49" s="168">
        <v>0.66666666666666663</v>
      </c>
      <c r="AH49" s="270">
        <f t="shared" ref="AH49:AH59" si="52">SUM(L49/17)</f>
        <v>0</v>
      </c>
      <c r="AI49" s="269">
        <f t="shared" ref="AI49:AI59" si="53">SUM(P49)</f>
        <v>0</v>
      </c>
      <c r="AJ49" s="169">
        <f t="shared" ref="AJ49:AJ59" si="54">(AH49*AI49)*AG49</f>
        <v>0</v>
      </c>
      <c r="AK49" s="169" t="e">
        <f t="shared" ref="AK49:AK59" si="55">AJ49*M49%</f>
        <v>#DIV/0!</v>
      </c>
    </row>
    <row r="50" spans="1:37" ht="27.75" hidden="1" customHeight="1" x14ac:dyDescent="0.25">
      <c r="A50" s="65"/>
      <c r="B50" s="77" t="s">
        <v>40</v>
      </c>
      <c r="C50" s="70"/>
      <c r="D50" s="25" t="s">
        <v>32</v>
      </c>
      <c r="E50" s="27" t="s">
        <v>51</v>
      </c>
      <c r="F50" s="73"/>
      <c r="G50" s="74"/>
      <c r="H50" s="29" t="s">
        <v>38</v>
      </c>
      <c r="I50" s="32">
        <v>5</v>
      </c>
      <c r="J50" s="260"/>
      <c r="K50" s="261"/>
      <c r="L50" s="262"/>
      <c r="M50" s="156" t="e">
        <f t="shared" si="40"/>
        <v>#DIV/0!</v>
      </c>
      <c r="N50" s="271">
        <v>18</v>
      </c>
      <c r="O50" s="22">
        <v>18</v>
      </c>
      <c r="P50" s="264"/>
      <c r="Q50" s="160" t="e">
        <f t="shared" si="41"/>
        <v>#DIV/0!</v>
      </c>
      <c r="R50" s="265">
        <v>1.5</v>
      </c>
      <c r="S50" s="266">
        <v>1</v>
      </c>
      <c r="T50" s="70">
        <f t="shared" si="42"/>
        <v>18</v>
      </c>
      <c r="U50" s="164">
        <f t="shared" si="43"/>
        <v>27</v>
      </c>
      <c r="V50" s="267" t="e">
        <f t="shared" si="44"/>
        <v>#DIV/0!</v>
      </c>
      <c r="W50" s="266">
        <v>1</v>
      </c>
      <c r="X50" s="160">
        <f t="shared" si="45"/>
        <v>0</v>
      </c>
      <c r="Y50" s="70">
        <f t="shared" si="46"/>
        <v>18</v>
      </c>
      <c r="Z50" s="268">
        <f t="shared" si="47"/>
        <v>0</v>
      </c>
      <c r="AA50" s="268" t="e">
        <f t="shared" si="48"/>
        <v>#DIV/0!</v>
      </c>
      <c r="AB50" s="70">
        <v>1.25</v>
      </c>
      <c r="AC50" s="160">
        <f t="shared" si="49"/>
        <v>0</v>
      </c>
      <c r="AD50" s="269" t="e">
        <f>SUM(#REF!)</f>
        <v>#REF!</v>
      </c>
      <c r="AE50" s="167" t="e">
        <f t="shared" si="50"/>
        <v>#REF!</v>
      </c>
      <c r="AF50" s="167" t="e">
        <f t="shared" si="51"/>
        <v>#REF!</v>
      </c>
      <c r="AG50" s="168">
        <v>0.66666666666666663</v>
      </c>
      <c r="AH50" s="270">
        <f t="shared" si="52"/>
        <v>0</v>
      </c>
      <c r="AI50" s="269">
        <f t="shared" si="53"/>
        <v>0</v>
      </c>
      <c r="AJ50" s="169">
        <f t="shared" si="54"/>
        <v>0</v>
      </c>
      <c r="AK50" s="169" t="e">
        <f t="shared" si="55"/>
        <v>#DIV/0!</v>
      </c>
    </row>
    <row r="51" spans="1:37" ht="27.75" hidden="1" customHeight="1" x14ac:dyDescent="0.25">
      <c r="A51" s="272"/>
      <c r="B51" s="16" t="s">
        <v>41</v>
      </c>
      <c r="C51" s="273"/>
      <c r="D51" s="17" t="s">
        <v>50</v>
      </c>
      <c r="E51" s="18" t="s">
        <v>52</v>
      </c>
      <c r="F51" s="274"/>
      <c r="G51" s="275"/>
      <c r="H51" s="21">
        <v>2</v>
      </c>
      <c r="I51" s="21">
        <v>2</v>
      </c>
      <c r="J51" s="273"/>
      <c r="K51" s="276"/>
      <c r="L51" s="277"/>
      <c r="M51" s="156" t="e">
        <f t="shared" si="40"/>
        <v>#DIV/0!</v>
      </c>
      <c r="N51" s="21"/>
      <c r="O51" s="21">
        <v>18</v>
      </c>
      <c r="P51" s="264"/>
      <c r="Q51" s="160" t="e">
        <f t="shared" si="41"/>
        <v>#DIV/0!</v>
      </c>
      <c r="R51" s="265">
        <v>1.5</v>
      </c>
      <c r="S51" s="266">
        <v>1</v>
      </c>
      <c r="T51" s="70">
        <f t="shared" si="42"/>
        <v>0</v>
      </c>
      <c r="U51" s="164">
        <f t="shared" si="43"/>
        <v>0</v>
      </c>
      <c r="V51" s="267" t="e">
        <f t="shared" si="44"/>
        <v>#DIV/0!</v>
      </c>
      <c r="W51" s="266">
        <v>1</v>
      </c>
      <c r="X51" s="160">
        <f t="shared" si="45"/>
        <v>0</v>
      </c>
      <c r="Y51" s="70">
        <f t="shared" si="46"/>
        <v>18</v>
      </c>
      <c r="Z51" s="268">
        <f t="shared" si="47"/>
        <v>0</v>
      </c>
      <c r="AA51" s="268" t="e">
        <f t="shared" si="48"/>
        <v>#DIV/0!</v>
      </c>
      <c r="AB51" s="70">
        <v>1.25</v>
      </c>
      <c r="AC51" s="160">
        <f t="shared" si="49"/>
        <v>0</v>
      </c>
      <c r="AD51" s="269" t="e">
        <f>SUM(#REF!)</f>
        <v>#REF!</v>
      </c>
      <c r="AE51" s="167" t="e">
        <f t="shared" si="50"/>
        <v>#REF!</v>
      </c>
      <c r="AF51" s="167" t="e">
        <f t="shared" si="51"/>
        <v>#REF!</v>
      </c>
      <c r="AG51" s="168">
        <v>0.66666666666666663</v>
      </c>
      <c r="AH51" s="270">
        <f t="shared" si="52"/>
        <v>0</v>
      </c>
      <c r="AI51" s="269">
        <f t="shared" si="53"/>
        <v>0</v>
      </c>
      <c r="AJ51" s="169">
        <f t="shared" si="54"/>
        <v>0</v>
      </c>
      <c r="AK51" s="169" t="e">
        <f t="shared" si="55"/>
        <v>#DIV/0!</v>
      </c>
    </row>
    <row r="52" spans="1:37" ht="27.75" hidden="1" customHeight="1" x14ac:dyDescent="0.25">
      <c r="A52" s="272"/>
      <c r="B52" s="42" t="s">
        <v>42</v>
      </c>
      <c r="C52" s="273"/>
      <c r="D52" s="39" t="s">
        <v>50</v>
      </c>
      <c r="E52" s="278" t="s">
        <v>52</v>
      </c>
      <c r="F52" s="279"/>
      <c r="G52" s="275"/>
      <c r="H52" s="280">
        <v>2</v>
      </c>
      <c r="I52" s="280">
        <v>2</v>
      </c>
      <c r="J52" s="273"/>
      <c r="K52" s="277"/>
      <c r="L52" s="277"/>
      <c r="M52" s="156" t="e">
        <f t="shared" si="40"/>
        <v>#DIV/0!</v>
      </c>
      <c r="N52" s="23"/>
      <c r="O52" s="23">
        <v>18</v>
      </c>
      <c r="P52" s="264"/>
      <c r="Q52" s="160" t="e">
        <f t="shared" si="41"/>
        <v>#DIV/0!</v>
      </c>
      <c r="R52" s="265">
        <v>1.5</v>
      </c>
      <c r="S52" s="266">
        <v>1</v>
      </c>
      <c r="T52" s="70">
        <f t="shared" si="42"/>
        <v>0</v>
      </c>
      <c r="U52" s="164">
        <f t="shared" si="43"/>
        <v>0</v>
      </c>
      <c r="V52" s="267" t="e">
        <f t="shared" si="44"/>
        <v>#DIV/0!</v>
      </c>
      <c r="W52" s="266">
        <v>1</v>
      </c>
      <c r="X52" s="160">
        <f t="shared" si="45"/>
        <v>0</v>
      </c>
      <c r="Y52" s="70">
        <f t="shared" si="46"/>
        <v>18</v>
      </c>
      <c r="Z52" s="268">
        <f t="shared" si="47"/>
        <v>0</v>
      </c>
      <c r="AA52" s="268" t="e">
        <f t="shared" si="48"/>
        <v>#DIV/0!</v>
      </c>
      <c r="AB52" s="70">
        <v>1.25</v>
      </c>
      <c r="AC52" s="160">
        <f t="shared" si="49"/>
        <v>0</v>
      </c>
      <c r="AD52" s="269" t="e">
        <f>SUM(#REF!)</f>
        <v>#REF!</v>
      </c>
      <c r="AE52" s="167" t="e">
        <f t="shared" si="50"/>
        <v>#REF!</v>
      </c>
      <c r="AF52" s="167" t="e">
        <f t="shared" si="51"/>
        <v>#REF!</v>
      </c>
      <c r="AG52" s="168">
        <v>0.66666666666666663</v>
      </c>
      <c r="AH52" s="270">
        <f t="shared" si="52"/>
        <v>0</v>
      </c>
      <c r="AI52" s="269">
        <f t="shared" si="53"/>
        <v>0</v>
      </c>
      <c r="AJ52" s="169">
        <f t="shared" si="54"/>
        <v>0</v>
      </c>
      <c r="AK52" s="169" t="e">
        <f t="shared" si="55"/>
        <v>#DIV/0!</v>
      </c>
    </row>
    <row r="53" spans="1:37" ht="27.75" hidden="1" customHeight="1" x14ac:dyDescent="0.25">
      <c r="A53" s="272"/>
      <c r="B53" s="42" t="s">
        <v>43</v>
      </c>
      <c r="C53" s="273"/>
      <c r="D53" s="39" t="s">
        <v>50</v>
      </c>
      <c r="E53" s="18" t="s">
        <v>53</v>
      </c>
      <c r="F53" s="279"/>
      <c r="G53" s="275"/>
      <c r="H53" s="280">
        <v>1</v>
      </c>
      <c r="I53" s="280">
        <v>1</v>
      </c>
      <c r="J53" s="273"/>
      <c r="K53" s="277"/>
      <c r="L53" s="277"/>
      <c r="M53" s="156" t="e">
        <f t="shared" si="40"/>
        <v>#DIV/0!</v>
      </c>
      <c r="N53" s="23">
        <v>4</v>
      </c>
      <c r="O53" s="23"/>
      <c r="P53" s="264"/>
      <c r="Q53" s="160" t="e">
        <f t="shared" si="41"/>
        <v>#DIV/0!</v>
      </c>
      <c r="R53" s="265">
        <v>1.5</v>
      </c>
      <c r="S53" s="266">
        <v>1</v>
      </c>
      <c r="T53" s="70">
        <f t="shared" si="42"/>
        <v>4</v>
      </c>
      <c r="U53" s="164">
        <f t="shared" si="43"/>
        <v>6</v>
      </c>
      <c r="V53" s="267" t="e">
        <f t="shared" si="44"/>
        <v>#DIV/0!</v>
      </c>
      <c r="W53" s="266">
        <v>1</v>
      </c>
      <c r="X53" s="160">
        <f t="shared" si="45"/>
        <v>0</v>
      </c>
      <c r="Y53" s="70">
        <f t="shared" si="46"/>
        <v>0</v>
      </c>
      <c r="Z53" s="268">
        <f t="shared" si="47"/>
        <v>0</v>
      </c>
      <c r="AA53" s="268" t="e">
        <f t="shared" si="48"/>
        <v>#DIV/0!</v>
      </c>
      <c r="AB53" s="70">
        <v>1.25</v>
      </c>
      <c r="AC53" s="160">
        <f t="shared" si="49"/>
        <v>0</v>
      </c>
      <c r="AD53" s="269" t="e">
        <f>SUM(#REF!)</f>
        <v>#REF!</v>
      </c>
      <c r="AE53" s="167" t="e">
        <f t="shared" si="50"/>
        <v>#REF!</v>
      </c>
      <c r="AF53" s="167" t="e">
        <f t="shared" si="51"/>
        <v>#REF!</v>
      </c>
      <c r="AG53" s="168">
        <v>0.66666666666666663</v>
      </c>
      <c r="AH53" s="270">
        <f t="shared" si="52"/>
        <v>0</v>
      </c>
      <c r="AI53" s="269">
        <f t="shared" si="53"/>
        <v>0</v>
      </c>
      <c r="AJ53" s="169">
        <f t="shared" si="54"/>
        <v>0</v>
      </c>
      <c r="AK53" s="169" t="e">
        <f t="shared" si="55"/>
        <v>#DIV/0!</v>
      </c>
    </row>
    <row r="54" spans="1:37" ht="27.75" hidden="1" customHeight="1" x14ac:dyDescent="0.25">
      <c r="A54" s="272"/>
      <c r="B54" s="42" t="s">
        <v>44</v>
      </c>
      <c r="C54" s="273"/>
      <c r="D54" s="39" t="s">
        <v>50</v>
      </c>
      <c r="E54" s="278" t="s">
        <v>54</v>
      </c>
      <c r="F54" s="279"/>
      <c r="G54" s="275"/>
      <c r="H54" s="280">
        <v>5</v>
      </c>
      <c r="I54" s="280">
        <v>5</v>
      </c>
      <c r="J54" s="273"/>
      <c r="K54" s="277"/>
      <c r="L54" s="277"/>
      <c r="M54" s="156" t="e">
        <f t="shared" si="40"/>
        <v>#DIV/0!</v>
      </c>
      <c r="N54" s="23">
        <v>18</v>
      </c>
      <c r="O54" s="23">
        <v>18</v>
      </c>
      <c r="P54" s="264"/>
      <c r="Q54" s="160" t="e">
        <f t="shared" si="41"/>
        <v>#DIV/0!</v>
      </c>
      <c r="R54" s="265">
        <v>1.5</v>
      </c>
      <c r="S54" s="266">
        <v>1</v>
      </c>
      <c r="T54" s="70">
        <f t="shared" si="42"/>
        <v>18</v>
      </c>
      <c r="U54" s="164">
        <f t="shared" si="43"/>
        <v>27</v>
      </c>
      <c r="V54" s="267" t="e">
        <f t="shared" si="44"/>
        <v>#DIV/0!</v>
      </c>
      <c r="W54" s="266">
        <v>1</v>
      </c>
      <c r="X54" s="160">
        <f t="shared" si="45"/>
        <v>0</v>
      </c>
      <c r="Y54" s="70">
        <f t="shared" si="46"/>
        <v>18</v>
      </c>
      <c r="Z54" s="268">
        <f t="shared" si="47"/>
        <v>0</v>
      </c>
      <c r="AA54" s="268" t="e">
        <f t="shared" si="48"/>
        <v>#DIV/0!</v>
      </c>
      <c r="AB54" s="70">
        <v>1.25</v>
      </c>
      <c r="AC54" s="160">
        <f t="shared" si="49"/>
        <v>0</v>
      </c>
      <c r="AD54" s="269" t="e">
        <f>SUM(#REF!)</f>
        <v>#REF!</v>
      </c>
      <c r="AE54" s="167" t="e">
        <f t="shared" si="50"/>
        <v>#REF!</v>
      </c>
      <c r="AF54" s="167" t="e">
        <f t="shared" si="51"/>
        <v>#REF!</v>
      </c>
      <c r="AG54" s="168">
        <v>0.66666666666666663</v>
      </c>
      <c r="AH54" s="270">
        <f t="shared" si="52"/>
        <v>0</v>
      </c>
      <c r="AI54" s="269">
        <f t="shared" si="53"/>
        <v>0</v>
      </c>
      <c r="AJ54" s="169">
        <f t="shared" si="54"/>
        <v>0</v>
      </c>
      <c r="AK54" s="169" t="e">
        <f t="shared" si="55"/>
        <v>#DIV/0!</v>
      </c>
    </row>
    <row r="55" spans="1:37" ht="27.75" hidden="1" customHeight="1" x14ac:dyDescent="0.25">
      <c r="A55" s="281"/>
      <c r="B55" s="42" t="s">
        <v>45</v>
      </c>
      <c r="C55" s="155"/>
      <c r="D55" s="39" t="s">
        <v>50</v>
      </c>
      <c r="E55" s="18" t="s">
        <v>54</v>
      </c>
      <c r="F55" s="152"/>
      <c r="G55" s="153"/>
      <c r="H55" s="23">
        <v>3</v>
      </c>
      <c r="I55" s="23">
        <v>3</v>
      </c>
      <c r="J55" s="155"/>
      <c r="K55" s="282"/>
      <c r="L55" s="282"/>
      <c r="M55" s="156" t="e">
        <f t="shared" si="40"/>
        <v>#DIV/0!</v>
      </c>
      <c r="N55" s="23"/>
      <c r="O55" s="23">
        <v>24</v>
      </c>
      <c r="P55" s="159"/>
      <c r="Q55" s="160" t="e">
        <f t="shared" si="41"/>
        <v>#DIV/0!</v>
      </c>
      <c r="R55" s="265">
        <v>1.5</v>
      </c>
      <c r="S55" s="266">
        <v>1</v>
      </c>
      <c r="T55" s="70">
        <f t="shared" si="42"/>
        <v>0</v>
      </c>
      <c r="U55" s="164">
        <f t="shared" si="43"/>
        <v>0</v>
      </c>
      <c r="V55" s="267" t="e">
        <f t="shared" si="44"/>
        <v>#DIV/0!</v>
      </c>
      <c r="W55" s="70">
        <v>1</v>
      </c>
      <c r="X55" s="160">
        <f t="shared" si="45"/>
        <v>0</v>
      </c>
      <c r="Y55" s="70">
        <f t="shared" si="46"/>
        <v>24</v>
      </c>
      <c r="Z55" s="268">
        <f t="shared" si="47"/>
        <v>0</v>
      </c>
      <c r="AA55" s="268" t="e">
        <f t="shared" si="48"/>
        <v>#DIV/0!</v>
      </c>
      <c r="AB55" s="70">
        <v>1.25</v>
      </c>
      <c r="AC55" s="160">
        <f t="shared" si="49"/>
        <v>0</v>
      </c>
      <c r="AD55" s="269" t="e">
        <f>SUM(#REF!)</f>
        <v>#REF!</v>
      </c>
      <c r="AE55" s="167" t="e">
        <f t="shared" si="50"/>
        <v>#REF!</v>
      </c>
      <c r="AF55" s="167" t="e">
        <f t="shared" si="51"/>
        <v>#REF!</v>
      </c>
      <c r="AG55" s="168">
        <v>0.66666666666666663</v>
      </c>
      <c r="AH55" s="270">
        <f t="shared" si="52"/>
        <v>0</v>
      </c>
      <c r="AI55" s="269">
        <f t="shared" si="53"/>
        <v>0</v>
      </c>
      <c r="AJ55" s="169">
        <f t="shared" si="54"/>
        <v>0</v>
      </c>
      <c r="AK55" s="169" t="e">
        <f t="shared" si="55"/>
        <v>#DIV/0!</v>
      </c>
    </row>
    <row r="56" spans="1:37" ht="27.75" hidden="1" customHeight="1" x14ac:dyDescent="0.25">
      <c r="A56" s="281"/>
      <c r="B56" s="42" t="s">
        <v>46</v>
      </c>
      <c r="C56" s="155"/>
      <c r="D56" s="39" t="s">
        <v>50</v>
      </c>
      <c r="E56" s="278" t="s">
        <v>54</v>
      </c>
      <c r="F56" s="152"/>
      <c r="G56" s="153"/>
      <c r="H56" s="23">
        <v>2</v>
      </c>
      <c r="I56" s="23">
        <v>2</v>
      </c>
      <c r="J56" s="155"/>
      <c r="K56" s="282"/>
      <c r="L56" s="282"/>
      <c r="M56" s="156" t="e">
        <f t="shared" si="40"/>
        <v>#DIV/0!</v>
      </c>
      <c r="N56" s="23"/>
      <c r="O56" s="23">
        <v>18</v>
      </c>
      <c r="P56" s="159"/>
      <c r="Q56" s="160" t="e">
        <f t="shared" si="41"/>
        <v>#DIV/0!</v>
      </c>
      <c r="R56" s="265">
        <v>1.5</v>
      </c>
      <c r="S56" s="266">
        <v>1</v>
      </c>
      <c r="T56" s="70">
        <f t="shared" si="42"/>
        <v>0</v>
      </c>
      <c r="U56" s="164">
        <f t="shared" si="43"/>
        <v>0</v>
      </c>
      <c r="V56" s="267" t="e">
        <f t="shared" si="44"/>
        <v>#DIV/0!</v>
      </c>
      <c r="W56" s="70">
        <v>1</v>
      </c>
      <c r="X56" s="160">
        <f t="shared" si="45"/>
        <v>0</v>
      </c>
      <c r="Y56" s="70">
        <f t="shared" si="46"/>
        <v>18</v>
      </c>
      <c r="Z56" s="268">
        <f t="shared" si="47"/>
        <v>0</v>
      </c>
      <c r="AA56" s="268" t="e">
        <f t="shared" si="48"/>
        <v>#DIV/0!</v>
      </c>
      <c r="AB56" s="70">
        <v>1.25</v>
      </c>
      <c r="AC56" s="160">
        <f t="shared" si="49"/>
        <v>0</v>
      </c>
      <c r="AD56" s="269" t="e">
        <f>SUM(#REF!)</f>
        <v>#REF!</v>
      </c>
      <c r="AE56" s="167" t="e">
        <f t="shared" si="50"/>
        <v>#REF!</v>
      </c>
      <c r="AF56" s="167" t="e">
        <f t="shared" si="51"/>
        <v>#REF!</v>
      </c>
      <c r="AG56" s="168">
        <v>0.66666666666666663</v>
      </c>
      <c r="AH56" s="270">
        <f t="shared" si="52"/>
        <v>0</v>
      </c>
      <c r="AI56" s="269">
        <f t="shared" si="53"/>
        <v>0</v>
      </c>
      <c r="AJ56" s="169">
        <f t="shared" si="54"/>
        <v>0</v>
      </c>
      <c r="AK56" s="169" t="e">
        <f t="shared" si="55"/>
        <v>#DIV/0!</v>
      </c>
    </row>
    <row r="57" spans="1:37" ht="27.75" hidden="1" customHeight="1" x14ac:dyDescent="0.25">
      <c r="A57" s="281"/>
      <c r="B57" s="42" t="s">
        <v>47</v>
      </c>
      <c r="C57" s="155"/>
      <c r="D57" s="39" t="s">
        <v>50</v>
      </c>
      <c r="E57" s="18" t="s">
        <v>54</v>
      </c>
      <c r="F57" s="152"/>
      <c r="G57" s="153"/>
      <c r="H57" s="23">
        <v>1</v>
      </c>
      <c r="I57" s="23">
        <v>1</v>
      </c>
      <c r="J57" s="155"/>
      <c r="K57" s="282"/>
      <c r="L57" s="282"/>
      <c r="M57" s="156" t="e">
        <f t="shared" si="40"/>
        <v>#DIV/0!</v>
      </c>
      <c r="N57" s="23"/>
      <c r="O57" s="23">
        <v>10</v>
      </c>
      <c r="P57" s="159"/>
      <c r="Q57" s="160" t="e">
        <f t="shared" si="41"/>
        <v>#DIV/0!</v>
      </c>
      <c r="R57" s="265">
        <v>1.5</v>
      </c>
      <c r="S57" s="266">
        <v>1</v>
      </c>
      <c r="T57" s="70">
        <f t="shared" si="42"/>
        <v>0</v>
      </c>
      <c r="U57" s="164">
        <f t="shared" si="43"/>
        <v>0</v>
      </c>
      <c r="V57" s="267" t="e">
        <f t="shared" si="44"/>
        <v>#DIV/0!</v>
      </c>
      <c r="W57" s="70">
        <v>1</v>
      </c>
      <c r="X57" s="160">
        <f t="shared" si="45"/>
        <v>0</v>
      </c>
      <c r="Y57" s="70">
        <f t="shared" si="46"/>
        <v>10</v>
      </c>
      <c r="Z57" s="268">
        <f t="shared" si="47"/>
        <v>0</v>
      </c>
      <c r="AA57" s="268" t="e">
        <f t="shared" si="48"/>
        <v>#DIV/0!</v>
      </c>
      <c r="AB57" s="70">
        <v>1.25</v>
      </c>
      <c r="AC57" s="160">
        <f t="shared" si="49"/>
        <v>0</v>
      </c>
      <c r="AD57" s="269" t="e">
        <f>SUM(#REF!)</f>
        <v>#REF!</v>
      </c>
      <c r="AE57" s="167" t="e">
        <f t="shared" si="50"/>
        <v>#REF!</v>
      </c>
      <c r="AF57" s="167" t="e">
        <f t="shared" si="51"/>
        <v>#REF!</v>
      </c>
      <c r="AG57" s="168">
        <v>0.66666666666666663</v>
      </c>
      <c r="AH57" s="270">
        <f t="shared" si="52"/>
        <v>0</v>
      </c>
      <c r="AI57" s="269">
        <f t="shared" si="53"/>
        <v>0</v>
      </c>
      <c r="AJ57" s="169">
        <f t="shared" si="54"/>
        <v>0</v>
      </c>
      <c r="AK57" s="169" t="e">
        <f t="shared" si="55"/>
        <v>#DIV/0!</v>
      </c>
    </row>
    <row r="58" spans="1:37" ht="23.25" hidden="1" customHeight="1" x14ac:dyDescent="0.25">
      <c r="A58" s="148"/>
      <c r="B58" s="42" t="s">
        <v>48</v>
      </c>
      <c r="C58" s="155"/>
      <c r="D58" s="39" t="s">
        <v>50</v>
      </c>
      <c r="E58" s="278"/>
      <c r="F58" s="152"/>
      <c r="G58" s="153"/>
      <c r="H58" s="23">
        <v>2</v>
      </c>
      <c r="I58" s="23">
        <v>2</v>
      </c>
      <c r="J58" s="155"/>
      <c r="K58" s="282"/>
      <c r="L58" s="282"/>
      <c r="M58" s="156" t="e">
        <f t="shared" si="40"/>
        <v>#DIV/0!</v>
      </c>
      <c r="N58" s="23"/>
      <c r="O58" s="23">
        <v>18</v>
      </c>
      <c r="P58" s="159"/>
      <c r="Q58" s="160" t="e">
        <f t="shared" si="41"/>
        <v>#DIV/0!</v>
      </c>
      <c r="R58" s="161">
        <v>1.5</v>
      </c>
      <c r="S58" s="162">
        <v>1</v>
      </c>
      <c r="T58" s="162">
        <f t="shared" si="42"/>
        <v>0</v>
      </c>
      <c r="U58" s="164">
        <f t="shared" si="43"/>
        <v>0</v>
      </c>
      <c r="V58" s="212" t="e">
        <f t="shared" si="44"/>
        <v>#DIV/0!</v>
      </c>
      <c r="W58" s="162">
        <v>1</v>
      </c>
      <c r="X58" s="163">
        <f t="shared" si="45"/>
        <v>0</v>
      </c>
      <c r="Y58" s="162">
        <f t="shared" si="46"/>
        <v>18</v>
      </c>
      <c r="Z58" s="164">
        <f t="shared" si="47"/>
        <v>0</v>
      </c>
      <c r="AA58" s="164" t="e">
        <f t="shared" si="48"/>
        <v>#DIV/0!</v>
      </c>
      <c r="AB58" s="70">
        <v>1.25</v>
      </c>
      <c r="AC58" s="163">
        <f t="shared" si="49"/>
        <v>0</v>
      </c>
      <c r="AD58" s="174" t="e">
        <f>SUM(#REF!)</f>
        <v>#REF!</v>
      </c>
      <c r="AE58" s="167" t="e">
        <f t="shared" si="50"/>
        <v>#REF!</v>
      </c>
      <c r="AF58" s="167" t="e">
        <f t="shared" si="51"/>
        <v>#REF!</v>
      </c>
      <c r="AG58" s="168">
        <v>0.66666666666666663</v>
      </c>
      <c r="AH58" s="166">
        <f t="shared" si="52"/>
        <v>0</v>
      </c>
      <c r="AI58" s="174">
        <f t="shared" si="53"/>
        <v>0</v>
      </c>
      <c r="AJ58" s="169">
        <f t="shared" si="54"/>
        <v>0</v>
      </c>
      <c r="AK58" s="169" t="e">
        <f t="shared" si="55"/>
        <v>#DIV/0!</v>
      </c>
    </row>
    <row r="59" spans="1:37" ht="23.25" hidden="1" customHeight="1" x14ac:dyDescent="0.25">
      <c r="A59" s="148"/>
      <c r="B59" s="283" t="s">
        <v>31</v>
      </c>
      <c r="C59" s="155"/>
      <c r="D59" s="284" t="s">
        <v>33</v>
      </c>
      <c r="E59" s="285"/>
      <c r="F59" s="152"/>
      <c r="G59" s="153"/>
      <c r="H59" s="286">
        <v>2</v>
      </c>
      <c r="I59" s="286">
        <v>2</v>
      </c>
      <c r="J59" s="155"/>
      <c r="K59" s="282"/>
      <c r="L59" s="282"/>
      <c r="M59" s="156" t="e">
        <f t="shared" si="40"/>
        <v>#DIV/0!</v>
      </c>
      <c r="N59" s="286"/>
      <c r="O59" s="286">
        <v>18</v>
      </c>
      <c r="P59" s="159"/>
      <c r="Q59" s="160" t="e">
        <f t="shared" si="41"/>
        <v>#DIV/0!</v>
      </c>
      <c r="R59" s="161">
        <v>1.5</v>
      </c>
      <c r="S59" s="162">
        <v>1</v>
      </c>
      <c r="T59" s="162">
        <f t="shared" si="42"/>
        <v>0</v>
      </c>
      <c r="U59" s="164">
        <f t="shared" si="43"/>
        <v>0</v>
      </c>
      <c r="V59" s="212" t="e">
        <f t="shared" si="44"/>
        <v>#DIV/0!</v>
      </c>
      <c r="W59" s="162">
        <v>1</v>
      </c>
      <c r="X59" s="163">
        <f t="shared" si="45"/>
        <v>0</v>
      </c>
      <c r="Y59" s="162">
        <f t="shared" si="46"/>
        <v>18</v>
      </c>
      <c r="Z59" s="164">
        <f t="shared" si="47"/>
        <v>0</v>
      </c>
      <c r="AA59" s="164" t="e">
        <f t="shared" si="48"/>
        <v>#DIV/0!</v>
      </c>
      <c r="AB59" s="70">
        <v>1.25</v>
      </c>
      <c r="AC59" s="163">
        <f t="shared" si="49"/>
        <v>0</v>
      </c>
      <c r="AD59" s="174" t="e">
        <f>SUM(#REF!)</f>
        <v>#REF!</v>
      </c>
      <c r="AE59" s="167" t="e">
        <f t="shared" si="50"/>
        <v>#REF!</v>
      </c>
      <c r="AF59" s="167" t="e">
        <f t="shared" si="51"/>
        <v>#REF!</v>
      </c>
      <c r="AG59" s="168">
        <v>0.66666666666666663</v>
      </c>
      <c r="AH59" s="166">
        <f t="shared" si="52"/>
        <v>0</v>
      </c>
      <c r="AI59" s="174">
        <f t="shared" si="53"/>
        <v>0</v>
      </c>
      <c r="AJ59" s="169">
        <f t="shared" si="54"/>
        <v>0</v>
      </c>
      <c r="AK59" s="169" t="e">
        <f t="shared" si="55"/>
        <v>#DIV/0!</v>
      </c>
    </row>
    <row r="60" spans="1:37" ht="23.25" hidden="1" customHeight="1" x14ac:dyDescent="0.25">
      <c r="A60" s="191"/>
      <c r="B60" s="192"/>
      <c r="C60" s="111"/>
      <c r="D60" s="111"/>
      <c r="E60" s="111"/>
      <c r="F60" s="111"/>
      <c r="G60" s="193" t="s">
        <v>82</v>
      </c>
      <c r="H60" s="194"/>
      <c r="I60" s="194"/>
      <c r="J60" s="194"/>
      <c r="K60" s="111"/>
      <c r="L60" s="111"/>
      <c r="M60" s="111" t="e">
        <f>SUM(M54:M59)</f>
        <v>#DIV/0!</v>
      </c>
      <c r="N60" s="111">
        <f>SUM(N49:N59)</f>
        <v>58</v>
      </c>
      <c r="O60" s="111">
        <f>SUM(O49:O59)</f>
        <v>184</v>
      </c>
      <c r="P60" s="111">
        <f>SUM(P54:P59)</f>
        <v>0</v>
      </c>
      <c r="Q60" s="195"/>
      <c r="R60" s="196"/>
      <c r="S60" s="197"/>
      <c r="T60" s="197"/>
      <c r="U60" s="198"/>
      <c r="V60" s="198"/>
      <c r="W60" s="197"/>
      <c r="X60" s="199"/>
      <c r="Y60" s="197"/>
      <c r="Z60" s="198"/>
      <c r="AA60" s="198"/>
      <c r="AB60" s="197"/>
      <c r="AC60" s="199"/>
      <c r="AD60" s="200"/>
      <c r="AE60" s="200"/>
      <c r="AF60" s="200"/>
      <c r="AG60" s="200"/>
      <c r="AH60" s="201"/>
      <c r="AI60" s="200"/>
      <c r="AJ60" s="202"/>
      <c r="AK60" s="202"/>
    </row>
    <row r="61" spans="1:37" ht="23.25" hidden="1" customHeight="1" x14ac:dyDescent="0.2">
      <c r="A61" s="109"/>
      <c r="B61" s="66" t="s">
        <v>85</v>
      </c>
      <c r="C61" s="67"/>
      <c r="D61" s="67"/>
      <c r="E61" s="67"/>
      <c r="F61" s="67"/>
      <c r="G61" s="67"/>
      <c r="H61" s="67"/>
      <c r="I61" s="67"/>
      <c r="J61" s="67"/>
      <c r="K61" s="67"/>
      <c r="L61" s="67"/>
      <c r="M61" s="67"/>
      <c r="N61" s="109"/>
      <c r="O61" s="67"/>
      <c r="P61" s="109"/>
      <c r="Q61" s="109"/>
      <c r="R61" s="287"/>
      <c r="S61" s="252"/>
      <c r="T61" s="288"/>
      <c r="U61" s="289"/>
      <c r="V61" s="241"/>
      <c r="W61" s="240"/>
      <c r="X61" s="290"/>
      <c r="Y61" s="288"/>
      <c r="Z61" s="289"/>
      <c r="AA61" s="289"/>
      <c r="AB61" s="288"/>
      <c r="AC61" s="290"/>
      <c r="AD61" s="291"/>
      <c r="AE61" s="291"/>
      <c r="AF61" s="246"/>
      <c r="AG61" s="291"/>
      <c r="AH61" s="292"/>
      <c r="AI61" s="291"/>
      <c r="AJ61" s="258"/>
      <c r="AK61" s="293"/>
    </row>
    <row r="62" spans="1:37" ht="27.75" hidden="1" customHeight="1" x14ac:dyDescent="0.25">
      <c r="A62" s="65"/>
      <c r="B62" s="294" t="s">
        <v>40</v>
      </c>
      <c r="C62" s="70"/>
      <c r="D62" s="71" t="s">
        <v>32</v>
      </c>
      <c r="E62" s="295" t="s">
        <v>78</v>
      </c>
      <c r="F62" s="73"/>
      <c r="G62" s="74"/>
      <c r="H62" s="296" t="s">
        <v>38</v>
      </c>
      <c r="I62" s="297">
        <v>5</v>
      </c>
      <c r="J62" s="2"/>
      <c r="K62" s="262"/>
      <c r="L62" s="277"/>
      <c r="M62" s="156" t="e">
        <f t="shared" ref="M62:M71" si="56">(K62/L62)*100</f>
        <v>#DIV/0!</v>
      </c>
      <c r="N62" s="263">
        <v>18</v>
      </c>
      <c r="O62" s="110">
        <v>24</v>
      </c>
      <c r="P62" s="264"/>
      <c r="Q62" s="160" t="e">
        <f t="shared" ref="Q62:Q71" si="57">V62+AA62+AF62+AK62</f>
        <v>#DIV/0!</v>
      </c>
      <c r="R62" s="265">
        <v>1.5</v>
      </c>
      <c r="S62" s="266">
        <v>1</v>
      </c>
      <c r="T62" s="70">
        <f t="shared" ref="T62:T71" si="58">SUM(N62)</f>
        <v>18</v>
      </c>
      <c r="U62" s="164">
        <f t="shared" ref="U62:U71" si="59">T62*R62</f>
        <v>27</v>
      </c>
      <c r="V62" s="267" t="e">
        <f t="shared" ref="V62:V71" si="60">U62*M62%</f>
        <v>#DIV/0!</v>
      </c>
      <c r="W62" s="266">
        <v>1</v>
      </c>
      <c r="X62" s="160">
        <f t="shared" ref="X62:X71" si="61">SUM(L62/35)</f>
        <v>0</v>
      </c>
      <c r="Y62" s="70">
        <f t="shared" ref="Y62:Y71" si="62">SUM(O62)</f>
        <v>24</v>
      </c>
      <c r="Z62" s="268">
        <f t="shared" ref="Z62:Z71" si="63">X62*Y62</f>
        <v>0</v>
      </c>
      <c r="AA62" s="268" t="e">
        <f t="shared" ref="AA62:AA71" si="64">Z62*M62%</f>
        <v>#DIV/0!</v>
      </c>
      <c r="AB62" s="70">
        <v>1.25</v>
      </c>
      <c r="AC62" s="160">
        <f t="shared" ref="AC62:AC71" si="65">SUM(L62/50)</f>
        <v>0</v>
      </c>
      <c r="AD62" s="269" t="e">
        <f>SUM(#REF!)</f>
        <v>#REF!</v>
      </c>
      <c r="AE62" s="167" t="e">
        <f t="shared" ref="AE62:AE71" si="66">(AC62*AD62)*AB62</f>
        <v>#REF!</v>
      </c>
      <c r="AF62" s="167" t="e">
        <f t="shared" ref="AF62:AF71" si="67">AE62*M62%</f>
        <v>#REF!</v>
      </c>
      <c r="AG62" s="168">
        <v>0.66666666666666663</v>
      </c>
      <c r="AH62" s="270">
        <f t="shared" ref="AH62:AH71" si="68">SUM(L62/17)</f>
        <v>0</v>
      </c>
      <c r="AI62" s="269">
        <f t="shared" ref="AI62:AI71" si="69">SUM(P62)</f>
        <v>0</v>
      </c>
      <c r="AJ62" s="169">
        <f t="shared" ref="AJ62:AJ71" si="70">(AH62*AI62)*AG62</f>
        <v>0</v>
      </c>
      <c r="AK62" s="169" t="e">
        <f t="shared" ref="AK62:AK71" si="71">AJ62*M62%</f>
        <v>#DIV/0!</v>
      </c>
    </row>
    <row r="63" spans="1:37" ht="27.75" hidden="1" customHeight="1" x14ac:dyDescent="0.25">
      <c r="A63" s="65"/>
      <c r="B63" s="298" t="s">
        <v>83</v>
      </c>
      <c r="C63" s="70"/>
      <c r="D63" s="25" t="s">
        <v>32</v>
      </c>
      <c r="E63" s="299" t="s">
        <v>84</v>
      </c>
      <c r="F63" s="73"/>
      <c r="G63" s="74"/>
      <c r="H63" s="300" t="s">
        <v>79</v>
      </c>
      <c r="I63" s="301">
        <v>6</v>
      </c>
      <c r="J63" s="2"/>
      <c r="K63" s="262"/>
      <c r="L63" s="277"/>
      <c r="M63" s="156" t="e">
        <f t="shared" si="56"/>
        <v>#DIV/0!</v>
      </c>
      <c r="N63" s="271">
        <v>18</v>
      </c>
      <c r="O63" s="22">
        <v>18</v>
      </c>
      <c r="P63" s="264"/>
      <c r="Q63" s="160" t="e">
        <f t="shared" si="57"/>
        <v>#DIV/0!</v>
      </c>
      <c r="R63" s="265">
        <v>1.5</v>
      </c>
      <c r="S63" s="266">
        <v>1</v>
      </c>
      <c r="T63" s="70">
        <f t="shared" si="58"/>
        <v>18</v>
      </c>
      <c r="U63" s="164">
        <f t="shared" si="59"/>
        <v>27</v>
      </c>
      <c r="V63" s="267" t="e">
        <f t="shared" si="60"/>
        <v>#DIV/0!</v>
      </c>
      <c r="W63" s="266">
        <v>1</v>
      </c>
      <c r="X63" s="160">
        <f t="shared" si="61"/>
        <v>0</v>
      </c>
      <c r="Y63" s="70">
        <f t="shared" si="62"/>
        <v>18</v>
      </c>
      <c r="Z63" s="268">
        <f t="shared" si="63"/>
        <v>0</v>
      </c>
      <c r="AA63" s="268" t="e">
        <f t="shared" si="64"/>
        <v>#DIV/0!</v>
      </c>
      <c r="AB63" s="70">
        <v>1.25</v>
      </c>
      <c r="AC63" s="160">
        <f t="shared" si="65"/>
        <v>0</v>
      </c>
      <c r="AD63" s="269" t="e">
        <f>SUM(#REF!)</f>
        <v>#REF!</v>
      </c>
      <c r="AE63" s="167" t="e">
        <f t="shared" si="66"/>
        <v>#REF!</v>
      </c>
      <c r="AF63" s="167" t="e">
        <f t="shared" si="67"/>
        <v>#REF!</v>
      </c>
      <c r="AG63" s="168">
        <v>0.66666666666666663</v>
      </c>
      <c r="AH63" s="270">
        <f t="shared" si="68"/>
        <v>0</v>
      </c>
      <c r="AI63" s="269">
        <f t="shared" si="69"/>
        <v>0</v>
      </c>
      <c r="AJ63" s="169">
        <f t="shared" si="70"/>
        <v>0</v>
      </c>
      <c r="AK63" s="169" t="e">
        <f t="shared" si="71"/>
        <v>#DIV/0!</v>
      </c>
    </row>
    <row r="64" spans="1:37" ht="27.75" hidden="1" customHeight="1" x14ac:dyDescent="0.25">
      <c r="A64" s="65"/>
      <c r="B64" s="302" t="s">
        <v>41</v>
      </c>
      <c r="C64" s="70"/>
      <c r="D64" s="39" t="s">
        <v>50</v>
      </c>
      <c r="E64" s="299" t="s">
        <v>88</v>
      </c>
      <c r="F64" s="73"/>
      <c r="G64" s="74"/>
      <c r="H64" s="300" t="s">
        <v>39</v>
      </c>
      <c r="I64" s="301">
        <v>2</v>
      </c>
      <c r="J64" s="2"/>
      <c r="K64" s="277"/>
      <c r="L64" s="277"/>
      <c r="M64" s="156" t="e">
        <f t="shared" si="56"/>
        <v>#DIV/0!</v>
      </c>
      <c r="N64" s="21"/>
      <c r="O64" s="21">
        <v>18</v>
      </c>
      <c r="P64" s="264"/>
      <c r="Q64" s="160" t="e">
        <f t="shared" si="57"/>
        <v>#DIV/0!</v>
      </c>
      <c r="R64" s="265">
        <v>1.5</v>
      </c>
      <c r="S64" s="266">
        <v>1</v>
      </c>
      <c r="T64" s="70">
        <f t="shared" si="58"/>
        <v>0</v>
      </c>
      <c r="U64" s="164">
        <f t="shared" si="59"/>
        <v>0</v>
      </c>
      <c r="V64" s="267" t="e">
        <f t="shared" si="60"/>
        <v>#DIV/0!</v>
      </c>
      <c r="W64" s="266">
        <v>1</v>
      </c>
      <c r="X64" s="160">
        <f t="shared" si="61"/>
        <v>0</v>
      </c>
      <c r="Y64" s="70">
        <f t="shared" si="62"/>
        <v>18</v>
      </c>
      <c r="Z64" s="268">
        <f t="shared" si="63"/>
        <v>0</v>
      </c>
      <c r="AA64" s="268" t="e">
        <f t="shared" si="64"/>
        <v>#DIV/0!</v>
      </c>
      <c r="AB64" s="70">
        <v>1.25</v>
      </c>
      <c r="AC64" s="160">
        <f t="shared" si="65"/>
        <v>0</v>
      </c>
      <c r="AD64" s="269" t="e">
        <f>SUM(#REF!)</f>
        <v>#REF!</v>
      </c>
      <c r="AE64" s="167" t="e">
        <f t="shared" si="66"/>
        <v>#REF!</v>
      </c>
      <c r="AF64" s="167" t="e">
        <f t="shared" si="67"/>
        <v>#REF!</v>
      </c>
      <c r="AG64" s="168">
        <v>0.66666666666666663</v>
      </c>
      <c r="AH64" s="270">
        <f t="shared" si="68"/>
        <v>0</v>
      </c>
      <c r="AI64" s="269">
        <f t="shared" si="69"/>
        <v>0</v>
      </c>
      <c r="AJ64" s="169">
        <f t="shared" si="70"/>
        <v>0</v>
      </c>
      <c r="AK64" s="169" t="e">
        <f t="shared" si="71"/>
        <v>#DIV/0!</v>
      </c>
    </row>
    <row r="65" spans="1:37" ht="27.75" hidden="1" customHeight="1" x14ac:dyDescent="0.25">
      <c r="A65" s="65"/>
      <c r="B65" s="42" t="s">
        <v>31</v>
      </c>
      <c r="C65" s="70"/>
      <c r="D65" s="39" t="s">
        <v>50</v>
      </c>
      <c r="E65" s="303"/>
      <c r="F65" s="73"/>
      <c r="G65" s="74"/>
      <c r="H65" s="93">
        <v>2</v>
      </c>
      <c r="I65" s="93">
        <v>2</v>
      </c>
      <c r="J65" s="2"/>
      <c r="K65" s="277"/>
      <c r="L65" s="277"/>
      <c r="M65" s="156" t="e">
        <f t="shared" si="56"/>
        <v>#DIV/0!</v>
      </c>
      <c r="N65" s="23"/>
      <c r="O65" s="23">
        <v>18</v>
      </c>
      <c r="P65" s="264"/>
      <c r="Q65" s="160" t="e">
        <f t="shared" si="57"/>
        <v>#DIV/0!</v>
      </c>
      <c r="R65" s="265">
        <v>1.5</v>
      </c>
      <c r="S65" s="266">
        <v>1</v>
      </c>
      <c r="T65" s="70">
        <f t="shared" si="58"/>
        <v>0</v>
      </c>
      <c r="U65" s="164">
        <f t="shared" si="59"/>
        <v>0</v>
      </c>
      <c r="V65" s="267" t="e">
        <f t="shared" si="60"/>
        <v>#DIV/0!</v>
      </c>
      <c r="W65" s="266">
        <v>1</v>
      </c>
      <c r="X65" s="160">
        <f t="shared" si="61"/>
        <v>0</v>
      </c>
      <c r="Y65" s="70">
        <f t="shared" si="62"/>
        <v>18</v>
      </c>
      <c r="Z65" s="268">
        <f t="shared" si="63"/>
        <v>0</v>
      </c>
      <c r="AA65" s="268" t="e">
        <f t="shared" si="64"/>
        <v>#DIV/0!</v>
      </c>
      <c r="AB65" s="70">
        <v>1.25</v>
      </c>
      <c r="AC65" s="160">
        <f t="shared" si="65"/>
        <v>0</v>
      </c>
      <c r="AD65" s="269" t="e">
        <f>SUM(#REF!)</f>
        <v>#REF!</v>
      </c>
      <c r="AE65" s="167" t="e">
        <f t="shared" si="66"/>
        <v>#REF!</v>
      </c>
      <c r="AF65" s="167" t="e">
        <f t="shared" si="67"/>
        <v>#REF!</v>
      </c>
      <c r="AG65" s="168">
        <v>0.66666666666666663</v>
      </c>
      <c r="AH65" s="270">
        <f t="shared" si="68"/>
        <v>0</v>
      </c>
      <c r="AI65" s="269">
        <f t="shared" si="69"/>
        <v>0</v>
      </c>
      <c r="AJ65" s="169">
        <f t="shared" si="70"/>
        <v>0</v>
      </c>
      <c r="AK65" s="169" t="e">
        <f t="shared" si="71"/>
        <v>#DIV/0!</v>
      </c>
    </row>
    <row r="66" spans="1:37" ht="27.75" hidden="1" customHeight="1" x14ac:dyDescent="0.25">
      <c r="A66" s="65"/>
      <c r="B66" s="42" t="s">
        <v>43</v>
      </c>
      <c r="C66" s="70"/>
      <c r="D66" s="39" t="s">
        <v>50</v>
      </c>
      <c r="E66" s="278" t="s">
        <v>89</v>
      </c>
      <c r="F66" s="73"/>
      <c r="G66" s="74"/>
      <c r="H66" s="304" t="s">
        <v>91</v>
      </c>
      <c r="I66" s="305">
        <v>1</v>
      </c>
      <c r="J66" s="2"/>
      <c r="K66" s="277"/>
      <c r="L66" s="277"/>
      <c r="M66" s="156" t="e">
        <f t="shared" si="56"/>
        <v>#DIV/0!</v>
      </c>
      <c r="N66" s="23">
        <v>4</v>
      </c>
      <c r="O66" s="23"/>
      <c r="P66" s="264"/>
      <c r="Q66" s="160" t="e">
        <f t="shared" si="57"/>
        <v>#DIV/0!</v>
      </c>
      <c r="R66" s="265">
        <v>1.5</v>
      </c>
      <c r="S66" s="266">
        <v>1</v>
      </c>
      <c r="T66" s="70">
        <f t="shared" si="58"/>
        <v>4</v>
      </c>
      <c r="U66" s="164">
        <f t="shared" si="59"/>
        <v>6</v>
      </c>
      <c r="V66" s="267" t="e">
        <f t="shared" si="60"/>
        <v>#DIV/0!</v>
      </c>
      <c r="W66" s="266">
        <v>1</v>
      </c>
      <c r="X66" s="160">
        <f t="shared" si="61"/>
        <v>0</v>
      </c>
      <c r="Y66" s="70">
        <f t="shared" si="62"/>
        <v>0</v>
      </c>
      <c r="Z66" s="268">
        <f t="shared" si="63"/>
        <v>0</v>
      </c>
      <c r="AA66" s="268" t="e">
        <f t="shared" si="64"/>
        <v>#DIV/0!</v>
      </c>
      <c r="AB66" s="70">
        <v>1.25</v>
      </c>
      <c r="AC66" s="160">
        <f t="shared" si="65"/>
        <v>0</v>
      </c>
      <c r="AD66" s="269" t="e">
        <f>SUM(#REF!)</f>
        <v>#REF!</v>
      </c>
      <c r="AE66" s="167" t="e">
        <f t="shared" si="66"/>
        <v>#REF!</v>
      </c>
      <c r="AF66" s="167" t="e">
        <f t="shared" si="67"/>
        <v>#REF!</v>
      </c>
      <c r="AG66" s="168">
        <v>0.66666666666666663</v>
      </c>
      <c r="AH66" s="270">
        <f t="shared" si="68"/>
        <v>0</v>
      </c>
      <c r="AI66" s="269">
        <f t="shared" si="69"/>
        <v>0</v>
      </c>
      <c r="AJ66" s="169">
        <f t="shared" si="70"/>
        <v>0</v>
      </c>
      <c r="AK66" s="169" t="e">
        <f t="shared" si="71"/>
        <v>#DIV/0!</v>
      </c>
    </row>
    <row r="67" spans="1:37" ht="27.75" hidden="1" customHeight="1" x14ac:dyDescent="0.25">
      <c r="A67" s="272"/>
      <c r="B67" s="306" t="s">
        <v>44</v>
      </c>
      <c r="C67" s="273"/>
      <c r="D67" s="307" t="s">
        <v>50</v>
      </c>
      <c r="E67" s="308" t="s">
        <v>90</v>
      </c>
      <c r="F67" s="274"/>
      <c r="G67" s="275"/>
      <c r="H67" s="46" t="s">
        <v>38</v>
      </c>
      <c r="I67" s="48">
        <v>5</v>
      </c>
      <c r="J67" s="2"/>
      <c r="K67" s="277"/>
      <c r="L67" s="277"/>
      <c r="M67" s="156" t="e">
        <f t="shared" si="56"/>
        <v>#DIV/0!</v>
      </c>
      <c r="N67" s="23">
        <v>18</v>
      </c>
      <c r="O67" s="23">
        <v>18</v>
      </c>
      <c r="P67" s="264"/>
      <c r="Q67" s="160" t="e">
        <f t="shared" si="57"/>
        <v>#DIV/0!</v>
      </c>
      <c r="R67" s="265">
        <v>1.5</v>
      </c>
      <c r="S67" s="266">
        <v>1</v>
      </c>
      <c r="T67" s="70">
        <f t="shared" si="58"/>
        <v>18</v>
      </c>
      <c r="U67" s="164">
        <f t="shared" si="59"/>
        <v>27</v>
      </c>
      <c r="V67" s="267" t="e">
        <f t="shared" si="60"/>
        <v>#DIV/0!</v>
      </c>
      <c r="W67" s="266">
        <v>1</v>
      </c>
      <c r="X67" s="160">
        <f t="shared" si="61"/>
        <v>0</v>
      </c>
      <c r="Y67" s="70">
        <f t="shared" si="62"/>
        <v>18</v>
      </c>
      <c r="Z67" s="268">
        <f t="shared" si="63"/>
        <v>0</v>
      </c>
      <c r="AA67" s="268" t="e">
        <f t="shared" si="64"/>
        <v>#DIV/0!</v>
      </c>
      <c r="AB67" s="70">
        <v>1.25</v>
      </c>
      <c r="AC67" s="160">
        <f t="shared" si="65"/>
        <v>0</v>
      </c>
      <c r="AD67" s="269" t="e">
        <f>SUM(#REF!)</f>
        <v>#REF!</v>
      </c>
      <c r="AE67" s="167" t="e">
        <f t="shared" si="66"/>
        <v>#REF!</v>
      </c>
      <c r="AF67" s="167" t="e">
        <f t="shared" si="67"/>
        <v>#REF!</v>
      </c>
      <c r="AG67" s="168">
        <v>0.66666666666666663</v>
      </c>
      <c r="AH67" s="270">
        <f t="shared" si="68"/>
        <v>0</v>
      </c>
      <c r="AI67" s="269">
        <f t="shared" si="69"/>
        <v>0</v>
      </c>
      <c r="AJ67" s="169">
        <f t="shared" si="70"/>
        <v>0</v>
      </c>
      <c r="AK67" s="169" t="e">
        <f t="shared" si="71"/>
        <v>#DIV/0!</v>
      </c>
    </row>
    <row r="68" spans="1:37" ht="27.75" hidden="1" customHeight="1" x14ac:dyDescent="0.25">
      <c r="A68" s="281"/>
      <c r="B68" s="42" t="s">
        <v>86</v>
      </c>
      <c r="C68" s="155"/>
      <c r="D68" s="39" t="s">
        <v>50</v>
      </c>
      <c r="E68" s="45" t="s">
        <v>52</v>
      </c>
      <c r="F68" s="152"/>
      <c r="G68" s="153"/>
      <c r="H68" s="47" t="s">
        <v>80</v>
      </c>
      <c r="I68" s="49">
        <v>3</v>
      </c>
      <c r="J68" s="2"/>
      <c r="K68" s="282"/>
      <c r="L68" s="282"/>
      <c r="M68" s="156" t="e">
        <f t="shared" si="56"/>
        <v>#DIV/0!</v>
      </c>
      <c r="N68" s="23"/>
      <c r="O68" s="23">
        <v>24</v>
      </c>
      <c r="P68" s="159"/>
      <c r="Q68" s="160" t="e">
        <f t="shared" si="57"/>
        <v>#DIV/0!</v>
      </c>
      <c r="R68" s="265">
        <v>1.5</v>
      </c>
      <c r="S68" s="266">
        <v>1</v>
      </c>
      <c r="T68" s="70">
        <f t="shared" si="58"/>
        <v>0</v>
      </c>
      <c r="U68" s="164">
        <f t="shared" si="59"/>
        <v>0</v>
      </c>
      <c r="V68" s="267" t="e">
        <f t="shared" si="60"/>
        <v>#DIV/0!</v>
      </c>
      <c r="W68" s="70">
        <v>1</v>
      </c>
      <c r="X68" s="160">
        <f t="shared" si="61"/>
        <v>0</v>
      </c>
      <c r="Y68" s="70">
        <f t="shared" si="62"/>
        <v>24</v>
      </c>
      <c r="Z68" s="268">
        <f t="shared" si="63"/>
        <v>0</v>
      </c>
      <c r="AA68" s="268" t="e">
        <f t="shared" si="64"/>
        <v>#DIV/0!</v>
      </c>
      <c r="AB68" s="70">
        <v>1.25</v>
      </c>
      <c r="AC68" s="160">
        <f t="shared" si="65"/>
        <v>0</v>
      </c>
      <c r="AD68" s="269" t="e">
        <f>SUM(#REF!)</f>
        <v>#REF!</v>
      </c>
      <c r="AE68" s="167" t="e">
        <f t="shared" si="66"/>
        <v>#REF!</v>
      </c>
      <c r="AF68" s="167" t="e">
        <f t="shared" si="67"/>
        <v>#REF!</v>
      </c>
      <c r="AG68" s="168">
        <v>0.66666666666666663</v>
      </c>
      <c r="AH68" s="270">
        <f t="shared" si="68"/>
        <v>0</v>
      </c>
      <c r="AI68" s="269">
        <f t="shared" si="69"/>
        <v>0</v>
      </c>
      <c r="AJ68" s="169">
        <f t="shared" si="70"/>
        <v>0</v>
      </c>
      <c r="AK68" s="169" t="e">
        <f t="shared" si="71"/>
        <v>#DIV/0!</v>
      </c>
    </row>
    <row r="69" spans="1:37" ht="27.75" hidden="1" customHeight="1" x14ac:dyDescent="0.25">
      <c r="A69" s="281"/>
      <c r="B69" s="43" t="s">
        <v>87</v>
      </c>
      <c r="C69" s="155"/>
      <c r="D69" s="39" t="s">
        <v>50</v>
      </c>
      <c r="E69" s="18" t="s">
        <v>90</v>
      </c>
      <c r="F69" s="152"/>
      <c r="G69" s="153"/>
      <c r="H69" s="46" t="s">
        <v>80</v>
      </c>
      <c r="I69" s="48">
        <v>3</v>
      </c>
      <c r="J69" s="2"/>
      <c r="K69" s="282"/>
      <c r="L69" s="282"/>
      <c r="M69" s="156" t="e">
        <f t="shared" si="56"/>
        <v>#DIV/0!</v>
      </c>
      <c r="N69" s="23"/>
      <c r="O69" s="23">
        <v>18</v>
      </c>
      <c r="P69" s="159"/>
      <c r="Q69" s="160" t="e">
        <f t="shared" si="57"/>
        <v>#DIV/0!</v>
      </c>
      <c r="R69" s="265">
        <v>1.5</v>
      </c>
      <c r="S69" s="266">
        <v>1</v>
      </c>
      <c r="T69" s="70">
        <f t="shared" si="58"/>
        <v>0</v>
      </c>
      <c r="U69" s="164">
        <f t="shared" si="59"/>
        <v>0</v>
      </c>
      <c r="V69" s="267" t="e">
        <f t="shared" si="60"/>
        <v>#DIV/0!</v>
      </c>
      <c r="W69" s="70">
        <v>1</v>
      </c>
      <c r="X69" s="160">
        <f t="shared" si="61"/>
        <v>0</v>
      </c>
      <c r="Y69" s="70">
        <f t="shared" si="62"/>
        <v>18</v>
      </c>
      <c r="Z69" s="268">
        <f t="shared" si="63"/>
        <v>0</v>
      </c>
      <c r="AA69" s="268" t="e">
        <f t="shared" si="64"/>
        <v>#DIV/0!</v>
      </c>
      <c r="AB69" s="70">
        <v>1.25</v>
      </c>
      <c r="AC69" s="160">
        <f t="shared" si="65"/>
        <v>0</v>
      </c>
      <c r="AD69" s="269" t="e">
        <f>SUM(#REF!)</f>
        <v>#REF!</v>
      </c>
      <c r="AE69" s="167" t="e">
        <f t="shared" si="66"/>
        <v>#REF!</v>
      </c>
      <c r="AF69" s="167" t="e">
        <f t="shared" si="67"/>
        <v>#REF!</v>
      </c>
      <c r="AG69" s="168">
        <v>0.66666666666666663</v>
      </c>
      <c r="AH69" s="270">
        <f t="shared" si="68"/>
        <v>0</v>
      </c>
      <c r="AI69" s="269">
        <f t="shared" si="69"/>
        <v>0</v>
      </c>
      <c r="AJ69" s="169">
        <f t="shared" si="70"/>
        <v>0</v>
      </c>
      <c r="AK69" s="169" t="e">
        <f t="shared" si="71"/>
        <v>#DIV/0!</v>
      </c>
    </row>
    <row r="70" spans="1:37" ht="27.75" hidden="1" customHeight="1" x14ac:dyDescent="0.25">
      <c r="A70" s="281"/>
      <c r="B70" s="44" t="s">
        <v>46</v>
      </c>
      <c r="C70" s="155"/>
      <c r="D70" s="39" t="s">
        <v>50</v>
      </c>
      <c r="E70" s="18" t="s">
        <v>90</v>
      </c>
      <c r="F70" s="152"/>
      <c r="G70" s="153"/>
      <c r="H70" s="47" t="s">
        <v>39</v>
      </c>
      <c r="I70" s="49">
        <v>2</v>
      </c>
      <c r="J70" s="2"/>
      <c r="K70" s="282"/>
      <c r="L70" s="282"/>
      <c r="M70" s="156" t="e">
        <f t="shared" si="56"/>
        <v>#DIV/0!</v>
      </c>
      <c r="N70" s="23"/>
      <c r="O70" s="23">
        <v>10</v>
      </c>
      <c r="P70" s="159"/>
      <c r="Q70" s="160" t="e">
        <f t="shared" si="57"/>
        <v>#DIV/0!</v>
      </c>
      <c r="R70" s="265">
        <v>1.5</v>
      </c>
      <c r="S70" s="266">
        <v>1</v>
      </c>
      <c r="T70" s="70">
        <f t="shared" si="58"/>
        <v>0</v>
      </c>
      <c r="U70" s="164">
        <f t="shared" si="59"/>
        <v>0</v>
      </c>
      <c r="V70" s="267" t="e">
        <f t="shared" si="60"/>
        <v>#DIV/0!</v>
      </c>
      <c r="W70" s="70">
        <v>1</v>
      </c>
      <c r="X70" s="160">
        <f t="shared" si="61"/>
        <v>0</v>
      </c>
      <c r="Y70" s="70">
        <f t="shared" si="62"/>
        <v>10</v>
      </c>
      <c r="Z70" s="268">
        <f t="shared" si="63"/>
        <v>0</v>
      </c>
      <c r="AA70" s="268" t="e">
        <f t="shared" si="64"/>
        <v>#DIV/0!</v>
      </c>
      <c r="AB70" s="70">
        <v>1.25</v>
      </c>
      <c r="AC70" s="160">
        <f t="shared" si="65"/>
        <v>0</v>
      </c>
      <c r="AD70" s="269" t="e">
        <f>SUM(#REF!)</f>
        <v>#REF!</v>
      </c>
      <c r="AE70" s="167" t="e">
        <f t="shared" si="66"/>
        <v>#REF!</v>
      </c>
      <c r="AF70" s="167" t="e">
        <f t="shared" si="67"/>
        <v>#REF!</v>
      </c>
      <c r="AG70" s="168">
        <v>0.66666666666666663</v>
      </c>
      <c r="AH70" s="270">
        <f t="shared" si="68"/>
        <v>0</v>
      </c>
      <c r="AI70" s="269">
        <f t="shared" si="69"/>
        <v>0</v>
      </c>
      <c r="AJ70" s="169">
        <f t="shared" si="70"/>
        <v>0</v>
      </c>
      <c r="AK70" s="169" t="e">
        <f t="shared" si="71"/>
        <v>#DIV/0!</v>
      </c>
    </row>
    <row r="71" spans="1:37" ht="23.25" hidden="1" customHeight="1" x14ac:dyDescent="0.25">
      <c r="A71" s="148"/>
      <c r="B71" s="44" t="s">
        <v>47</v>
      </c>
      <c r="C71" s="155"/>
      <c r="D71" s="39" t="s">
        <v>50</v>
      </c>
      <c r="E71" s="18" t="s">
        <v>90</v>
      </c>
      <c r="F71" s="152"/>
      <c r="G71" s="153"/>
      <c r="H71" s="47" t="s">
        <v>91</v>
      </c>
      <c r="I71" s="49">
        <v>1</v>
      </c>
      <c r="J71" s="2"/>
      <c r="K71" s="282"/>
      <c r="L71" s="282"/>
      <c r="M71" s="156" t="e">
        <f t="shared" si="56"/>
        <v>#DIV/0!</v>
      </c>
      <c r="N71" s="23"/>
      <c r="O71" s="23">
        <v>18</v>
      </c>
      <c r="P71" s="159"/>
      <c r="Q71" s="160" t="e">
        <f t="shared" si="57"/>
        <v>#DIV/0!</v>
      </c>
      <c r="R71" s="161">
        <v>1.5</v>
      </c>
      <c r="S71" s="162">
        <v>1</v>
      </c>
      <c r="T71" s="162">
        <f t="shared" si="58"/>
        <v>0</v>
      </c>
      <c r="U71" s="164">
        <f t="shared" si="59"/>
        <v>0</v>
      </c>
      <c r="V71" s="212" t="e">
        <f t="shared" si="60"/>
        <v>#DIV/0!</v>
      </c>
      <c r="W71" s="162">
        <v>1</v>
      </c>
      <c r="X71" s="163">
        <f t="shared" si="61"/>
        <v>0</v>
      </c>
      <c r="Y71" s="162">
        <f t="shared" si="62"/>
        <v>18</v>
      </c>
      <c r="Z71" s="164">
        <f t="shared" si="63"/>
        <v>0</v>
      </c>
      <c r="AA71" s="164" t="e">
        <f t="shared" si="64"/>
        <v>#DIV/0!</v>
      </c>
      <c r="AB71" s="70">
        <v>1.25</v>
      </c>
      <c r="AC71" s="163">
        <f t="shared" si="65"/>
        <v>0</v>
      </c>
      <c r="AD71" s="174" t="e">
        <f>SUM(#REF!)</f>
        <v>#REF!</v>
      </c>
      <c r="AE71" s="167" t="e">
        <f t="shared" si="66"/>
        <v>#REF!</v>
      </c>
      <c r="AF71" s="167" t="e">
        <f t="shared" si="67"/>
        <v>#REF!</v>
      </c>
      <c r="AG71" s="168">
        <v>0.66666666666666663</v>
      </c>
      <c r="AH71" s="166">
        <f t="shared" si="68"/>
        <v>0</v>
      </c>
      <c r="AI71" s="174">
        <f t="shared" si="69"/>
        <v>0</v>
      </c>
      <c r="AJ71" s="169">
        <f t="shared" si="70"/>
        <v>0</v>
      </c>
      <c r="AK71" s="169" t="e">
        <f t="shared" si="71"/>
        <v>#DIV/0!</v>
      </c>
    </row>
    <row r="72" spans="1:37" ht="23.25" hidden="1" customHeight="1" x14ac:dyDescent="0.25">
      <c r="A72" s="191"/>
      <c r="B72" s="192"/>
      <c r="C72" s="111"/>
      <c r="D72" s="111"/>
      <c r="E72" s="111"/>
      <c r="F72" s="111"/>
      <c r="G72" s="193" t="s">
        <v>92</v>
      </c>
      <c r="H72" s="194"/>
      <c r="I72" s="194"/>
      <c r="J72" s="194"/>
      <c r="K72" s="111"/>
      <c r="L72" s="111"/>
      <c r="M72" s="111" t="e">
        <f>SUM(M66:M71)</f>
        <v>#DIV/0!</v>
      </c>
      <c r="N72" s="111">
        <f>SUM(N61:N71)</f>
        <v>58</v>
      </c>
      <c r="O72" s="111">
        <f>SUM(O61:O71)</f>
        <v>166</v>
      </c>
      <c r="P72" s="111">
        <f>SUM(P66:P71)</f>
        <v>0</v>
      </c>
      <c r="Q72" s="195"/>
      <c r="R72" s="196"/>
      <c r="S72" s="197"/>
      <c r="T72" s="197"/>
      <c r="U72" s="198"/>
      <c r="V72" s="198"/>
      <c r="W72" s="197"/>
      <c r="X72" s="199"/>
      <c r="Y72" s="197"/>
      <c r="Z72" s="198"/>
      <c r="AA72" s="198"/>
      <c r="AB72" s="197"/>
      <c r="AC72" s="199"/>
      <c r="AD72" s="200"/>
      <c r="AE72" s="200"/>
      <c r="AF72" s="200"/>
      <c r="AG72" s="200"/>
      <c r="AH72" s="201"/>
      <c r="AI72" s="200"/>
      <c r="AJ72" s="202"/>
      <c r="AK72" s="202"/>
    </row>
    <row r="73" spans="1:37" ht="23.25" hidden="1" customHeight="1" x14ac:dyDescent="0.2">
      <c r="A73" s="109"/>
      <c r="B73" s="309" t="s">
        <v>93</v>
      </c>
      <c r="C73" s="109"/>
      <c r="D73" s="250"/>
      <c r="E73" s="250"/>
      <c r="F73" s="250"/>
      <c r="G73" s="109"/>
      <c r="H73" s="109"/>
      <c r="I73" s="250"/>
      <c r="J73" s="250"/>
      <c r="K73" s="250"/>
      <c r="L73" s="250"/>
      <c r="M73" s="250"/>
      <c r="N73" s="109"/>
      <c r="O73" s="250"/>
      <c r="P73" s="109"/>
      <c r="Q73" s="109"/>
      <c r="R73" s="251"/>
      <c r="S73" s="252"/>
      <c r="T73" s="253"/>
      <c r="U73" s="254"/>
      <c r="V73" s="241"/>
      <c r="W73" s="240"/>
      <c r="X73" s="255"/>
      <c r="Y73" s="253"/>
      <c r="Z73" s="254"/>
      <c r="AA73" s="254"/>
      <c r="AB73" s="253"/>
      <c r="AC73" s="255"/>
      <c r="AD73" s="256"/>
      <c r="AE73" s="256"/>
      <c r="AF73" s="246"/>
      <c r="AG73" s="256"/>
      <c r="AH73" s="257"/>
      <c r="AI73" s="256"/>
      <c r="AJ73" s="258"/>
      <c r="AK73" s="259"/>
    </row>
    <row r="74" spans="1:37" ht="27.75" hidden="1" customHeight="1" x14ac:dyDescent="0.25">
      <c r="A74" s="272"/>
      <c r="B74" s="50" t="s">
        <v>94</v>
      </c>
      <c r="C74" s="273"/>
      <c r="D74" s="53" t="s">
        <v>32</v>
      </c>
      <c r="E74" s="56" t="s">
        <v>98</v>
      </c>
      <c r="F74" s="279"/>
      <c r="G74" s="275"/>
      <c r="H74" s="60">
        <v>2</v>
      </c>
      <c r="I74" s="60">
        <v>2</v>
      </c>
      <c r="J74" s="310"/>
      <c r="K74" s="262"/>
      <c r="L74" s="277"/>
      <c r="M74" s="156" t="e">
        <f t="shared" ref="M74:M84" si="72">(K74/L74)*100</f>
        <v>#DIV/0!</v>
      </c>
      <c r="N74" s="60"/>
      <c r="O74" s="60">
        <v>15</v>
      </c>
      <c r="P74" s="264"/>
      <c r="Q74" s="160" t="e">
        <f t="shared" ref="Q74:Q84" si="73">V74+AA74+AF74+AK74</f>
        <v>#DIV/0!</v>
      </c>
      <c r="R74" s="265">
        <v>1.5</v>
      </c>
      <c r="S74" s="266">
        <v>1</v>
      </c>
      <c r="T74" s="70">
        <f t="shared" ref="T74:T84" si="74">SUM(N74)</f>
        <v>0</v>
      </c>
      <c r="U74" s="164">
        <f t="shared" ref="U74:U84" si="75">T74*R74</f>
        <v>0</v>
      </c>
      <c r="V74" s="267" t="e">
        <f t="shared" ref="V74:V84" si="76">U74*M74%</f>
        <v>#DIV/0!</v>
      </c>
      <c r="W74" s="266">
        <v>1</v>
      </c>
      <c r="X74" s="160">
        <f t="shared" ref="X74:X84" si="77">SUM(L74/35)</f>
        <v>0</v>
      </c>
      <c r="Y74" s="70">
        <f t="shared" ref="Y74:Y84" si="78">SUM(O74)</f>
        <v>15</v>
      </c>
      <c r="Z74" s="268">
        <f t="shared" ref="Z74:Z84" si="79">X74*Y74</f>
        <v>0</v>
      </c>
      <c r="AA74" s="268" t="e">
        <f t="shared" ref="AA74:AA84" si="80">Z74*M74%</f>
        <v>#DIV/0!</v>
      </c>
      <c r="AB74" s="70">
        <v>1.25</v>
      </c>
      <c r="AC74" s="160">
        <f t="shared" ref="AC74:AC84" si="81">SUM(L74/50)</f>
        <v>0</v>
      </c>
      <c r="AD74" s="269" t="e">
        <f>SUM(#REF!)</f>
        <v>#REF!</v>
      </c>
      <c r="AE74" s="167" t="e">
        <f t="shared" ref="AE74:AE84" si="82">(AC74*AD74)*AB74</f>
        <v>#REF!</v>
      </c>
      <c r="AF74" s="167" t="e">
        <f t="shared" ref="AF74:AF84" si="83">AE74*M74%</f>
        <v>#REF!</v>
      </c>
      <c r="AG74" s="168">
        <v>0.66666666666666663</v>
      </c>
      <c r="AH74" s="270">
        <f t="shared" ref="AH74:AH84" si="84">SUM(L74/17)</f>
        <v>0</v>
      </c>
      <c r="AI74" s="269">
        <f t="shared" ref="AI74:AI84" si="85">SUM(P74)</f>
        <v>0</v>
      </c>
      <c r="AJ74" s="169">
        <f t="shared" ref="AJ74:AJ84" si="86">(AH74*AI74)*AG74</f>
        <v>0</v>
      </c>
      <c r="AK74" s="169" t="e">
        <f t="shared" ref="AK74:AK84" si="87">AJ74*M74%</f>
        <v>#DIV/0!</v>
      </c>
    </row>
    <row r="75" spans="1:37" ht="27.75" hidden="1" customHeight="1" x14ac:dyDescent="0.25">
      <c r="A75" s="272"/>
      <c r="B75" s="24" t="s">
        <v>95</v>
      </c>
      <c r="C75" s="273"/>
      <c r="D75" s="311" t="s">
        <v>32</v>
      </c>
      <c r="E75" s="312" t="s">
        <v>98</v>
      </c>
      <c r="F75" s="279"/>
      <c r="G75" s="275"/>
      <c r="H75" s="313">
        <v>3</v>
      </c>
      <c r="I75" s="313">
        <v>3</v>
      </c>
      <c r="J75" s="314"/>
      <c r="K75" s="262"/>
      <c r="L75" s="277"/>
      <c r="M75" s="156" t="e">
        <f t="shared" si="72"/>
        <v>#DIV/0!</v>
      </c>
      <c r="N75" s="30">
        <v>6</v>
      </c>
      <c r="O75" s="30">
        <v>12</v>
      </c>
      <c r="P75" s="264"/>
      <c r="Q75" s="160" t="e">
        <f t="shared" si="73"/>
        <v>#DIV/0!</v>
      </c>
      <c r="R75" s="265">
        <v>1.5</v>
      </c>
      <c r="S75" s="266">
        <v>1</v>
      </c>
      <c r="T75" s="70">
        <f t="shared" si="74"/>
        <v>6</v>
      </c>
      <c r="U75" s="164">
        <f t="shared" si="75"/>
        <v>9</v>
      </c>
      <c r="V75" s="267" t="e">
        <f t="shared" si="76"/>
        <v>#DIV/0!</v>
      </c>
      <c r="W75" s="266">
        <v>1</v>
      </c>
      <c r="X75" s="160">
        <f t="shared" si="77"/>
        <v>0</v>
      </c>
      <c r="Y75" s="70">
        <f t="shared" si="78"/>
        <v>12</v>
      </c>
      <c r="Z75" s="268">
        <f t="shared" si="79"/>
        <v>0</v>
      </c>
      <c r="AA75" s="268" t="e">
        <f t="shared" si="80"/>
        <v>#DIV/0!</v>
      </c>
      <c r="AB75" s="70">
        <v>1.25</v>
      </c>
      <c r="AC75" s="160">
        <f t="shared" si="81"/>
        <v>0</v>
      </c>
      <c r="AD75" s="269" t="e">
        <f>SUM(#REF!)</f>
        <v>#REF!</v>
      </c>
      <c r="AE75" s="167" t="e">
        <f t="shared" si="82"/>
        <v>#REF!</v>
      </c>
      <c r="AF75" s="167" t="e">
        <f t="shared" si="83"/>
        <v>#REF!</v>
      </c>
      <c r="AG75" s="168">
        <v>0.66666666666666663</v>
      </c>
      <c r="AH75" s="270">
        <f t="shared" si="84"/>
        <v>0</v>
      </c>
      <c r="AI75" s="269">
        <f t="shared" si="85"/>
        <v>0</v>
      </c>
      <c r="AJ75" s="169">
        <f t="shared" si="86"/>
        <v>0</v>
      </c>
      <c r="AK75" s="169" t="e">
        <f t="shared" si="87"/>
        <v>#DIV/0!</v>
      </c>
    </row>
    <row r="76" spans="1:37" ht="27.75" hidden="1" customHeight="1" x14ac:dyDescent="0.25">
      <c r="A76" s="272"/>
      <c r="B76" s="51" t="s">
        <v>40</v>
      </c>
      <c r="C76" s="273"/>
      <c r="D76" s="54" t="s">
        <v>32</v>
      </c>
      <c r="E76" s="57" t="s">
        <v>99</v>
      </c>
      <c r="F76" s="279"/>
      <c r="G76" s="62"/>
      <c r="H76" s="29" t="s">
        <v>38</v>
      </c>
      <c r="I76" s="29">
        <v>5</v>
      </c>
      <c r="J76" s="260"/>
      <c r="K76" s="262"/>
      <c r="L76" s="277"/>
      <c r="M76" s="156" t="e">
        <f t="shared" si="72"/>
        <v>#DIV/0!</v>
      </c>
      <c r="N76" s="315">
        <v>18</v>
      </c>
      <c r="O76" s="64">
        <v>18</v>
      </c>
      <c r="P76" s="316"/>
      <c r="Q76" s="160" t="e">
        <f t="shared" si="73"/>
        <v>#DIV/0!</v>
      </c>
      <c r="R76" s="265">
        <v>1.5</v>
      </c>
      <c r="S76" s="317">
        <v>1</v>
      </c>
      <c r="T76" s="70">
        <f t="shared" si="74"/>
        <v>18</v>
      </c>
      <c r="U76" s="164">
        <f t="shared" si="75"/>
        <v>27</v>
      </c>
      <c r="V76" s="267" t="e">
        <f t="shared" si="76"/>
        <v>#DIV/0!</v>
      </c>
      <c r="W76" s="317">
        <v>1</v>
      </c>
      <c r="X76" s="160">
        <f t="shared" si="77"/>
        <v>0</v>
      </c>
      <c r="Y76" s="70">
        <f t="shared" si="78"/>
        <v>18</v>
      </c>
      <c r="Z76" s="268">
        <f t="shared" si="79"/>
        <v>0</v>
      </c>
      <c r="AA76" s="268" t="e">
        <f t="shared" si="80"/>
        <v>#DIV/0!</v>
      </c>
      <c r="AB76" s="70">
        <v>1.25</v>
      </c>
      <c r="AC76" s="160">
        <f t="shared" si="81"/>
        <v>0</v>
      </c>
      <c r="AD76" s="269" t="e">
        <f>SUM(#REF!)</f>
        <v>#REF!</v>
      </c>
      <c r="AE76" s="167" t="e">
        <f t="shared" si="82"/>
        <v>#REF!</v>
      </c>
      <c r="AF76" s="167" t="e">
        <f t="shared" si="83"/>
        <v>#REF!</v>
      </c>
      <c r="AG76" s="168">
        <v>0.66666666666666663</v>
      </c>
      <c r="AH76" s="270">
        <f t="shared" si="84"/>
        <v>0</v>
      </c>
      <c r="AI76" s="269">
        <f t="shared" si="85"/>
        <v>0</v>
      </c>
      <c r="AJ76" s="169">
        <f t="shared" si="86"/>
        <v>0</v>
      </c>
      <c r="AK76" s="169" t="e">
        <f t="shared" si="87"/>
        <v>#DIV/0!</v>
      </c>
    </row>
    <row r="77" spans="1:37" ht="27.75" hidden="1" customHeight="1" x14ac:dyDescent="0.25">
      <c r="A77" s="318"/>
      <c r="B77" s="319" t="s">
        <v>96</v>
      </c>
      <c r="C77" s="320"/>
      <c r="D77" s="321" t="s">
        <v>50</v>
      </c>
      <c r="E77" s="322" t="s">
        <v>100</v>
      </c>
      <c r="F77" s="279"/>
      <c r="G77" s="323"/>
      <c r="H77" s="63">
        <v>2</v>
      </c>
      <c r="I77" s="63">
        <v>2</v>
      </c>
      <c r="J77" s="324"/>
      <c r="K77" s="262"/>
      <c r="L77" s="277"/>
      <c r="M77" s="156" t="e">
        <f t="shared" si="72"/>
        <v>#DIV/0!</v>
      </c>
      <c r="N77" s="325"/>
      <c r="O77" s="326">
        <v>18</v>
      </c>
      <c r="P77" s="316"/>
      <c r="Q77" s="160" t="e">
        <f t="shared" si="73"/>
        <v>#DIV/0!</v>
      </c>
      <c r="R77" s="265">
        <v>1.5</v>
      </c>
      <c r="S77" s="317">
        <v>1</v>
      </c>
      <c r="T77" s="70">
        <f t="shared" si="74"/>
        <v>0</v>
      </c>
      <c r="U77" s="164">
        <f t="shared" si="75"/>
        <v>0</v>
      </c>
      <c r="V77" s="267" t="e">
        <f t="shared" si="76"/>
        <v>#DIV/0!</v>
      </c>
      <c r="W77" s="317">
        <v>1</v>
      </c>
      <c r="X77" s="160">
        <f t="shared" si="77"/>
        <v>0</v>
      </c>
      <c r="Y77" s="70">
        <f t="shared" si="78"/>
        <v>18</v>
      </c>
      <c r="Z77" s="268">
        <f t="shared" si="79"/>
        <v>0</v>
      </c>
      <c r="AA77" s="268" t="e">
        <f t="shared" si="80"/>
        <v>#DIV/0!</v>
      </c>
      <c r="AB77" s="70">
        <v>1.25</v>
      </c>
      <c r="AC77" s="160">
        <f t="shared" si="81"/>
        <v>0</v>
      </c>
      <c r="AD77" s="269" t="e">
        <f>SUM(#REF!)</f>
        <v>#REF!</v>
      </c>
      <c r="AE77" s="167" t="e">
        <f t="shared" si="82"/>
        <v>#REF!</v>
      </c>
      <c r="AF77" s="167" t="e">
        <f t="shared" si="83"/>
        <v>#REF!</v>
      </c>
      <c r="AG77" s="168">
        <v>0.66666666666666663</v>
      </c>
      <c r="AH77" s="270">
        <f t="shared" si="84"/>
        <v>0</v>
      </c>
      <c r="AI77" s="269">
        <f t="shared" si="85"/>
        <v>0</v>
      </c>
      <c r="AJ77" s="169">
        <f t="shared" si="86"/>
        <v>0</v>
      </c>
      <c r="AK77" s="169" t="e">
        <f t="shared" si="87"/>
        <v>#DIV/0!</v>
      </c>
    </row>
    <row r="78" spans="1:37" ht="27.75" hidden="1" customHeight="1" x14ac:dyDescent="0.25">
      <c r="A78" s="318"/>
      <c r="B78" s="44" t="s">
        <v>44</v>
      </c>
      <c r="C78" s="320"/>
      <c r="D78" s="39" t="s">
        <v>50</v>
      </c>
      <c r="E78" s="278" t="s">
        <v>101</v>
      </c>
      <c r="F78" s="279"/>
      <c r="G78" s="327"/>
      <c r="H78" s="328" t="s">
        <v>38</v>
      </c>
      <c r="I78" s="328">
        <v>5</v>
      </c>
      <c r="J78" s="329"/>
      <c r="K78" s="277"/>
      <c r="L78" s="277"/>
      <c r="M78" s="156" t="e">
        <f t="shared" si="72"/>
        <v>#DIV/0!</v>
      </c>
      <c r="N78" s="330">
        <v>18</v>
      </c>
      <c r="O78" s="331">
        <v>18</v>
      </c>
      <c r="P78" s="316"/>
      <c r="Q78" s="332" t="e">
        <f t="shared" si="73"/>
        <v>#DIV/0!</v>
      </c>
      <c r="R78" s="333">
        <v>1.5</v>
      </c>
      <c r="S78" s="317">
        <v>1</v>
      </c>
      <c r="T78" s="334">
        <f t="shared" si="74"/>
        <v>18</v>
      </c>
      <c r="U78" s="335">
        <f t="shared" si="75"/>
        <v>27</v>
      </c>
      <c r="V78" s="336" t="e">
        <f t="shared" si="76"/>
        <v>#DIV/0!</v>
      </c>
      <c r="W78" s="317">
        <v>1</v>
      </c>
      <c r="X78" s="332">
        <f t="shared" si="77"/>
        <v>0</v>
      </c>
      <c r="Y78" s="334">
        <f t="shared" si="78"/>
        <v>18</v>
      </c>
      <c r="Z78" s="337">
        <f t="shared" si="79"/>
        <v>0</v>
      </c>
      <c r="AA78" s="337" t="e">
        <f t="shared" si="80"/>
        <v>#DIV/0!</v>
      </c>
      <c r="AB78" s="334">
        <v>1.25</v>
      </c>
      <c r="AC78" s="332">
        <f t="shared" si="81"/>
        <v>0</v>
      </c>
      <c r="AD78" s="338" t="e">
        <f>SUM(#REF!)</f>
        <v>#REF!</v>
      </c>
      <c r="AE78" s="339" t="e">
        <f t="shared" si="82"/>
        <v>#REF!</v>
      </c>
      <c r="AF78" s="339" t="e">
        <f t="shared" si="83"/>
        <v>#REF!</v>
      </c>
      <c r="AG78" s="340">
        <v>0.66666666666666663</v>
      </c>
      <c r="AH78" s="341">
        <f t="shared" si="84"/>
        <v>0</v>
      </c>
      <c r="AI78" s="338">
        <f t="shared" si="85"/>
        <v>0</v>
      </c>
      <c r="AJ78" s="342">
        <f t="shared" si="86"/>
        <v>0</v>
      </c>
      <c r="AK78" s="342" t="e">
        <f t="shared" si="87"/>
        <v>#DIV/0!</v>
      </c>
    </row>
    <row r="79" spans="1:37" ht="27.75" hidden="1" customHeight="1" x14ac:dyDescent="0.25">
      <c r="A79" s="318"/>
      <c r="B79" s="52" t="s">
        <v>87</v>
      </c>
      <c r="C79" s="320"/>
      <c r="D79" s="343" t="s">
        <v>50</v>
      </c>
      <c r="E79" s="308" t="s">
        <v>101</v>
      </c>
      <c r="F79" s="279"/>
      <c r="G79" s="327"/>
      <c r="H79" s="344" t="s">
        <v>80</v>
      </c>
      <c r="I79" s="344">
        <v>3</v>
      </c>
      <c r="J79" s="345"/>
      <c r="K79" s="277"/>
      <c r="L79" s="277"/>
      <c r="M79" s="156" t="e">
        <f t="shared" si="72"/>
        <v>#DIV/0!</v>
      </c>
      <c r="N79" s="330"/>
      <c r="O79" s="331">
        <v>24</v>
      </c>
      <c r="P79" s="316"/>
      <c r="Q79" s="332" t="e">
        <f t="shared" si="73"/>
        <v>#DIV/0!</v>
      </c>
      <c r="R79" s="333">
        <v>1.5</v>
      </c>
      <c r="S79" s="317">
        <v>1</v>
      </c>
      <c r="T79" s="334">
        <f t="shared" si="74"/>
        <v>0</v>
      </c>
      <c r="U79" s="335">
        <f t="shared" si="75"/>
        <v>0</v>
      </c>
      <c r="V79" s="336" t="e">
        <f t="shared" si="76"/>
        <v>#DIV/0!</v>
      </c>
      <c r="W79" s="317">
        <v>1</v>
      </c>
      <c r="X79" s="332">
        <f t="shared" si="77"/>
        <v>0</v>
      </c>
      <c r="Y79" s="334">
        <f t="shared" si="78"/>
        <v>24</v>
      </c>
      <c r="Z79" s="337">
        <f t="shared" si="79"/>
        <v>0</v>
      </c>
      <c r="AA79" s="337" t="e">
        <f t="shared" si="80"/>
        <v>#DIV/0!</v>
      </c>
      <c r="AB79" s="334">
        <v>1.25</v>
      </c>
      <c r="AC79" s="332">
        <f t="shared" si="81"/>
        <v>0</v>
      </c>
      <c r="AD79" s="338" t="e">
        <f>SUM(#REF!)</f>
        <v>#REF!</v>
      </c>
      <c r="AE79" s="339" t="e">
        <f t="shared" si="82"/>
        <v>#REF!</v>
      </c>
      <c r="AF79" s="339" t="e">
        <f t="shared" si="83"/>
        <v>#REF!</v>
      </c>
      <c r="AG79" s="340">
        <v>0.66666666666666663</v>
      </c>
      <c r="AH79" s="341">
        <f t="shared" si="84"/>
        <v>0</v>
      </c>
      <c r="AI79" s="338">
        <f t="shared" si="85"/>
        <v>0</v>
      </c>
      <c r="AJ79" s="342">
        <f t="shared" si="86"/>
        <v>0</v>
      </c>
      <c r="AK79" s="342" t="e">
        <f t="shared" si="87"/>
        <v>#DIV/0!</v>
      </c>
    </row>
    <row r="80" spans="1:37" ht="27.75" hidden="1" customHeight="1" x14ac:dyDescent="0.25">
      <c r="A80" s="281"/>
      <c r="B80" s="346" t="s">
        <v>46</v>
      </c>
      <c r="C80" s="155"/>
      <c r="D80" s="343" t="s">
        <v>50</v>
      </c>
      <c r="E80" s="347" t="s">
        <v>101</v>
      </c>
      <c r="F80" s="152"/>
      <c r="G80" s="153"/>
      <c r="H80" s="344" t="s">
        <v>39</v>
      </c>
      <c r="I80" s="344">
        <v>2</v>
      </c>
      <c r="J80" s="345"/>
      <c r="K80" s="282"/>
      <c r="L80" s="282"/>
      <c r="M80" s="156" t="e">
        <f t="shared" si="72"/>
        <v>#DIV/0!</v>
      </c>
      <c r="N80" s="331"/>
      <c r="O80" s="331">
        <v>18</v>
      </c>
      <c r="P80" s="159"/>
      <c r="Q80" s="160" t="e">
        <f t="shared" si="73"/>
        <v>#DIV/0!</v>
      </c>
      <c r="R80" s="265">
        <v>1.5</v>
      </c>
      <c r="S80" s="317">
        <v>1</v>
      </c>
      <c r="T80" s="70">
        <f t="shared" si="74"/>
        <v>0</v>
      </c>
      <c r="U80" s="164">
        <f t="shared" si="75"/>
        <v>0</v>
      </c>
      <c r="V80" s="267" t="e">
        <f t="shared" si="76"/>
        <v>#DIV/0!</v>
      </c>
      <c r="W80" s="70">
        <v>1</v>
      </c>
      <c r="X80" s="160">
        <f t="shared" si="77"/>
        <v>0</v>
      </c>
      <c r="Y80" s="70">
        <f t="shared" si="78"/>
        <v>18</v>
      </c>
      <c r="Z80" s="268">
        <f t="shared" si="79"/>
        <v>0</v>
      </c>
      <c r="AA80" s="268" t="e">
        <f t="shared" si="80"/>
        <v>#DIV/0!</v>
      </c>
      <c r="AB80" s="70">
        <v>1.25</v>
      </c>
      <c r="AC80" s="160">
        <f t="shared" si="81"/>
        <v>0</v>
      </c>
      <c r="AD80" s="269" t="e">
        <f>SUM(#REF!)</f>
        <v>#REF!</v>
      </c>
      <c r="AE80" s="167" t="e">
        <f t="shared" si="82"/>
        <v>#REF!</v>
      </c>
      <c r="AF80" s="167" t="e">
        <f t="shared" si="83"/>
        <v>#REF!</v>
      </c>
      <c r="AG80" s="168">
        <v>0.66666666666666663</v>
      </c>
      <c r="AH80" s="270">
        <f t="shared" si="84"/>
        <v>0</v>
      </c>
      <c r="AI80" s="269">
        <f t="shared" si="85"/>
        <v>0</v>
      </c>
      <c r="AJ80" s="169">
        <f t="shared" si="86"/>
        <v>0</v>
      </c>
      <c r="AK80" s="169" t="e">
        <f t="shared" si="87"/>
        <v>#DIV/0!</v>
      </c>
    </row>
    <row r="81" spans="1:37" ht="27.75" hidden="1" customHeight="1" x14ac:dyDescent="0.25">
      <c r="A81" s="281"/>
      <c r="B81" s="52" t="s">
        <v>47</v>
      </c>
      <c r="C81" s="155"/>
      <c r="D81" s="55" t="s">
        <v>50</v>
      </c>
      <c r="E81" s="348" t="s">
        <v>101</v>
      </c>
      <c r="F81" s="152"/>
      <c r="G81" s="153"/>
      <c r="H81" s="61" t="s">
        <v>91</v>
      </c>
      <c r="I81" s="61">
        <v>1</v>
      </c>
      <c r="J81" s="349"/>
      <c r="K81" s="282"/>
      <c r="L81" s="282"/>
      <c r="M81" s="156" t="e">
        <f t="shared" si="72"/>
        <v>#DIV/0!</v>
      </c>
      <c r="N81" s="350"/>
      <c r="O81" s="350">
        <v>10</v>
      </c>
      <c r="P81" s="159"/>
      <c r="Q81" s="160" t="e">
        <f t="shared" si="73"/>
        <v>#DIV/0!</v>
      </c>
      <c r="R81" s="265">
        <v>1.5</v>
      </c>
      <c r="S81" s="317">
        <v>1</v>
      </c>
      <c r="T81" s="70">
        <f t="shared" si="74"/>
        <v>0</v>
      </c>
      <c r="U81" s="164">
        <f t="shared" si="75"/>
        <v>0</v>
      </c>
      <c r="V81" s="267" t="e">
        <f t="shared" si="76"/>
        <v>#DIV/0!</v>
      </c>
      <c r="W81" s="70">
        <v>1</v>
      </c>
      <c r="X81" s="160">
        <f t="shared" si="77"/>
        <v>0</v>
      </c>
      <c r="Y81" s="70">
        <f t="shared" si="78"/>
        <v>10</v>
      </c>
      <c r="Z81" s="268">
        <f t="shared" si="79"/>
        <v>0</v>
      </c>
      <c r="AA81" s="268" t="e">
        <f t="shared" si="80"/>
        <v>#DIV/0!</v>
      </c>
      <c r="AB81" s="70">
        <v>1.25</v>
      </c>
      <c r="AC81" s="160">
        <f t="shared" si="81"/>
        <v>0</v>
      </c>
      <c r="AD81" s="269" t="e">
        <f>SUM(#REF!)</f>
        <v>#REF!</v>
      </c>
      <c r="AE81" s="167" t="e">
        <f t="shared" si="82"/>
        <v>#REF!</v>
      </c>
      <c r="AF81" s="167" t="e">
        <f t="shared" si="83"/>
        <v>#REF!</v>
      </c>
      <c r="AG81" s="168">
        <v>0.66666666666666663</v>
      </c>
      <c r="AH81" s="270">
        <f t="shared" si="84"/>
        <v>0</v>
      </c>
      <c r="AI81" s="269">
        <f t="shared" si="85"/>
        <v>0</v>
      </c>
      <c r="AJ81" s="169">
        <f t="shared" si="86"/>
        <v>0</v>
      </c>
      <c r="AK81" s="169" t="e">
        <f t="shared" si="87"/>
        <v>#DIV/0!</v>
      </c>
    </row>
    <row r="82" spans="1:37" ht="27.75" hidden="1" customHeight="1" x14ac:dyDescent="0.25">
      <c r="A82" s="281"/>
      <c r="B82" s="44" t="s">
        <v>41</v>
      </c>
      <c r="C82" s="155"/>
      <c r="D82" s="55" t="s">
        <v>50</v>
      </c>
      <c r="E82" s="351" t="s">
        <v>89</v>
      </c>
      <c r="F82" s="152"/>
      <c r="G82" s="153"/>
      <c r="H82" s="352">
        <v>2</v>
      </c>
      <c r="I82" s="352">
        <v>2</v>
      </c>
      <c r="J82" s="353"/>
      <c r="K82" s="282"/>
      <c r="L82" s="282"/>
      <c r="M82" s="156" t="e">
        <f t="shared" si="72"/>
        <v>#DIV/0!</v>
      </c>
      <c r="N82" s="352"/>
      <c r="O82" s="352">
        <v>18</v>
      </c>
      <c r="P82" s="159"/>
      <c r="Q82" s="160" t="e">
        <f t="shared" si="73"/>
        <v>#DIV/0!</v>
      </c>
      <c r="R82" s="265">
        <v>1.5</v>
      </c>
      <c r="S82" s="317">
        <v>1</v>
      </c>
      <c r="T82" s="70">
        <f t="shared" si="74"/>
        <v>0</v>
      </c>
      <c r="U82" s="164">
        <f t="shared" si="75"/>
        <v>0</v>
      </c>
      <c r="V82" s="267" t="e">
        <f t="shared" si="76"/>
        <v>#DIV/0!</v>
      </c>
      <c r="W82" s="70">
        <v>1</v>
      </c>
      <c r="X82" s="160">
        <f t="shared" si="77"/>
        <v>0</v>
      </c>
      <c r="Y82" s="70">
        <f t="shared" si="78"/>
        <v>18</v>
      </c>
      <c r="Z82" s="268">
        <f t="shared" si="79"/>
        <v>0</v>
      </c>
      <c r="AA82" s="268" t="e">
        <f t="shared" si="80"/>
        <v>#DIV/0!</v>
      </c>
      <c r="AB82" s="70">
        <v>1.25</v>
      </c>
      <c r="AC82" s="160">
        <f t="shared" si="81"/>
        <v>0</v>
      </c>
      <c r="AD82" s="269" t="e">
        <f>SUM(#REF!)</f>
        <v>#REF!</v>
      </c>
      <c r="AE82" s="167" t="e">
        <f t="shared" si="82"/>
        <v>#REF!</v>
      </c>
      <c r="AF82" s="167" t="e">
        <f t="shared" si="83"/>
        <v>#REF!</v>
      </c>
      <c r="AG82" s="168">
        <v>0.66666666666666663</v>
      </c>
      <c r="AH82" s="270">
        <f t="shared" si="84"/>
        <v>0</v>
      </c>
      <c r="AI82" s="269">
        <f t="shared" si="85"/>
        <v>0</v>
      </c>
      <c r="AJ82" s="169">
        <f t="shared" si="86"/>
        <v>0</v>
      </c>
      <c r="AK82" s="169" t="e">
        <f t="shared" si="87"/>
        <v>#DIV/0!</v>
      </c>
    </row>
    <row r="83" spans="1:37" ht="23.25" hidden="1" customHeight="1" x14ac:dyDescent="0.25">
      <c r="A83" s="148"/>
      <c r="B83" s="44" t="s">
        <v>86</v>
      </c>
      <c r="C83" s="155"/>
      <c r="D83" s="55" t="s">
        <v>50</v>
      </c>
      <c r="E83" s="351" t="s">
        <v>53</v>
      </c>
      <c r="F83" s="152"/>
      <c r="G83" s="153"/>
      <c r="H83" s="352">
        <v>3</v>
      </c>
      <c r="I83" s="352">
        <v>3</v>
      </c>
      <c r="J83" s="353"/>
      <c r="K83" s="282"/>
      <c r="L83" s="282"/>
      <c r="M83" s="156" t="e">
        <f t="shared" si="72"/>
        <v>#DIV/0!</v>
      </c>
      <c r="N83" s="352">
        <v>12</v>
      </c>
      <c r="O83" s="352">
        <v>12</v>
      </c>
      <c r="P83" s="159"/>
      <c r="Q83" s="160" t="e">
        <f t="shared" si="73"/>
        <v>#DIV/0!</v>
      </c>
      <c r="R83" s="161">
        <v>1.5</v>
      </c>
      <c r="S83" s="162">
        <v>1</v>
      </c>
      <c r="T83" s="162">
        <f t="shared" si="74"/>
        <v>12</v>
      </c>
      <c r="U83" s="164">
        <f t="shared" si="75"/>
        <v>18</v>
      </c>
      <c r="V83" s="212" t="e">
        <f t="shared" si="76"/>
        <v>#DIV/0!</v>
      </c>
      <c r="W83" s="162">
        <v>1</v>
      </c>
      <c r="X83" s="163">
        <f t="shared" si="77"/>
        <v>0</v>
      </c>
      <c r="Y83" s="162">
        <f t="shared" si="78"/>
        <v>12</v>
      </c>
      <c r="Z83" s="164">
        <f t="shared" si="79"/>
        <v>0</v>
      </c>
      <c r="AA83" s="164" t="e">
        <f t="shared" si="80"/>
        <v>#DIV/0!</v>
      </c>
      <c r="AB83" s="70">
        <v>1.25</v>
      </c>
      <c r="AC83" s="163">
        <f t="shared" si="81"/>
        <v>0</v>
      </c>
      <c r="AD83" s="174" t="e">
        <f>SUM(#REF!)</f>
        <v>#REF!</v>
      </c>
      <c r="AE83" s="167" t="e">
        <f t="shared" si="82"/>
        <v>#REF!</v>
      </c>
      <c r="AF83" s="167" t="e">
        <f t="shared" si="83"/>
        <v>#REF!</v>
      </c>
      <c r="AG83" s="168">
        <v>0.66666666666666663</v>
      </c>
      <c r="AH83" s="166">
        <f t="shared" si="84"/>
        <v>0</v>
      </c>
      <c r="AI83" s="174">
        <f t="shared" si="85"/>
        <v>0</v>
      </c>
      <c r="AJ83" s="169">
        <f t="shared" si="86"/>
        <v>0</v>
      </c>
      <c r="AK83" s="169" t="e">
        <f t="shared" si="87"/>
        <v>#DIV/0!</v>
      </c>
    </row>
    <row r="84" spans="1:37" ht="23.25" hidden="1" customHeight="1" x14ac:dyDescent="0.25">
      <c r="A84" s="148"/>
      <c r="B84" s="44" t="s">
        <v>97</v>
      </c>
      <c r="C84" s="155"/>
      <c r="D84" s="55" t="s">
        <v>50</v>
      </c>
      <c r="E84" s="351" t="s">
        <v>89</v>
      </c>
      <c r="F84" s="152"/>
      <c r="G84" s="153"/>
      <c r="H84" s="352">
        <v>2</v>
      </c>
      <c r="I84" s="352">
        <v>2</v>
      </c>
      <c r="J84" s="354"/>
      <c r="K84" s="282"/>
      <c r="L84" s="282"/>
      <c r="M84" s="156" t="e">
        <f t="shared" si="72"/>
        <v>#DIV/0!</v>
      </c>
      <c r="N84" s="352"/>
      <c r="O84" s="352">
        <v>18</v>
      </c>
      <c r="P84" s="159"/>
      <c r="Q84" s="160" t="e">
        <f t="shared" si="73"/>
        <v>#DIV/0!</v>
      </c>
      <c r="R84" s="161">
        <v>1.5</v>
      </c>
      <c r="S84" s="162">
        <v>1</v>
      </c>
      <c r="T84" s="162">
        <f t="shared" si="74"/>
        <v>0</v>
      </c>
      <c r="U84" s="164">
        <f t="shared" si="75"/>
        <v>0</v>
      </c>
      <c r="V84" s="212" t="e">
        <f t="shared" si="76"/>
        <v>#DIV/0!</v>
      </c>
      <c r="W84" s="162">
        <v>1</v>
      </c>
      <c r="X84" s="163">
        <f t="shared" si="77"/>
        <v>0</v>
      </c>
      <c r="Y84" s="162">
        <f t="shared" si="78"/>
        <v>18</v>
      </c>
      <c r="Z84" s="164">
        <f t="shared" si="79"/>
        <v>0</v>
      </c>
      <c r="AA84" s="164" t="e">
        <f t="shared" si="80"/>
        <v>#DIV/0!</v>
      </c>
      <c r="AB84" s="70">
        <v>1.25</v>
      </c>
      <c r="AC84" s="163">
        <f t="shared" si="81"/>
        <v>0</v>
      </c>
      <c r="AD84" s="174" t="e">
        <f>SUM(#REF!)</f>
        <v>#REF!</v>
      </c>
      <c r="AE84" s="167" t="e">
        <f t="shared" si="82"/>
        <v>#REF!</v>
      </c>
      <c r="AF84" s="167" t="e">
        <f t="shared" si="83"/>
        <v>#REF!</v>
      </c>
      <c r="AG84" s="168">
        <v>0.66666666666666663</v>
      </c>
      <c r="AH84" s="166">
        <f t="shared" si="84"/>
        <v>0</v>
      </c>
      <c r="AI84" s="174">
        <f t="shared" si="85"/>
        <v>0</v>
      </c>
      <c r="AJ84" s="169">
        <f t="shared" si="86"/>
        <v>0</v>
      </c>
      <c r="AK84" s="169" t="e">
        <f t="shared" si="87"/>
        <v>#DIV/0!</v>
      </c>
    </row>
    <row r="85" spans="1:37" ht="23.25" hidden="1" customHeight="1" x14ac:dyDescent="0.25">
      <c r="A85" s="191"/>
      <c r="B85" s="192"/>
      <c r="C85" s="111"/>
      <c r="D85" s="111"/>
      <c r="E85" s="111"/>
      <c r="F85" s="111"/>
      <c r="G85" s="193" t="s">
        <v>196</v>
      </c>
      <c r="H85" s="194"/>
      <c r="I85" s="194"/>
      <c r="J85" s="194"/>
      <c r="K85" s="111"/>
      <c r="L85" s="111"/>
      <c r="M85" s="111" t="e">
        <f>SUM(M78:M83)</f>
        <v>#DIV/0!</v>
      </c>
      <c r="N85" s="111">
        <f>SUM(N74:N84)</f>
        <v>54</v>
      </c>
      <c r="O85" s="111">
        <f>SUM(O74:O84)</f>
        <v>181</v>
      </c>
      <c r="P85" s="111">
        <f>SUM(P78:P83)</f>
        <v>0</v>
      </c>
      <c r="Q85" s="195"/>
      <c r="R85" s="196"/>
      <c r="S85" s="197"/>
      <c r="T85" s="197"/>
      <c r="U85" s="198"/>
      <c r="V85" s="198"/>
      <c r="W85" s="197"/>
      <c r="X85" s="199"/>
      <c r="Y85" s="197"/>
      <c r="Z85" s="198"/>
      <c r="AA85" s="198"/>
      <c r="AB85" s="197"/>
      <c r="AC85" s="199"/>
      <c r="AD85" s="200"/>
      <c r="AE85" s="200"/>
      <c r="AF85" s="200"/>
      <c r="AG85" s="200"/>
      <c r="AH85" s="201"/>
      <c r="AI85" s="200"/>
      <c r="AJ85" s="202"/>
      <c r="AK85" s="202"/>
    </row>
    <row r="86" spans="1:37" ht="23.25" customHeight="1" x14ac:dyDescent="0.25">
      <c r="A86" s="355"/>
      <c r="B86" s="112"/>
      <c r="C86" s="112"/>
      <c r="D86" s="112"/>
      <c r="E86" s="112"/>
      <c r="F86" s="112"/>
      <c r="G86" s="112"/>
      <c r="H86" s="112"/>
      <c r="I86" s="112"/>
      <c r="J86" s="112"/>
      <c r="K86" s="112"/>
      <c r="L86" s="112"/>
      <c r="M86" s="112"/>
      <c r="N86" s="112"/>
      <c r="O86" s="112"/>
      <c r="P86" s="112"/>
      <c r="Q86" s="356"/>
      <c r="R86" s="357"/>
      <c r="S86" s="358"/>
      <c r="T86" s="358"/>
      <c r="U86" s="359"/>
      <c r="V86" s="359"/>
      <c r="W86" s="358"/>
      <c r="X86" s="360"/>
      <c r="Y86" s="358"/>
      <c r="Z86" s="359"/>
      <c r="AA86" s="359"/>
      <c r="AB86" s="358"/>
      <c r="AC86" s="360"/>
      <c r="AD86" s="361"/>
      <c r="AE86" s="361"/>
      <c r="AF86" s="361"/>
      <c r="AG86" s="361"/>
      <c r="AH86" s="362"/>
      <c r="AI86" s="361"/>
      <c r="AJ86" s="363"/>
      <c r="AK86" s="363"/>
    </row>
    <row r="87" spans="1:37" ht="23.25" customHeight="1" x14ac:dyDescent="0.2">
      <c r="A87" s="113"/>
      <c r="B87" s="364" t="str">
        <f>'M3C 2020-21 Lic LETTRE hypotez1'!C86</f>
        <v>Semestre 3</v>
      </c>
      <c r="C87" s="113" t="str">
        <f>'M3C 2020-21 Lic LETTRE hypotez1'!D86</f>
        <v>LOL3GG</v>
      </c>
      <c r="D87" s="113"/>
      <c r="E87" s="113"/>
      <c r="F87" s="113"/>
      <c r="G87" s="113"/>
      <c r="H87" s="113"/>
      <c r="I87" s="113"/>
      <c r="J87" s="113"/>
      <c r="K87" s="365"/>
      <c r="L87" s="365"/>
      <c r="M87" s="365"/>
      <c r="N87" s="113"/>
      <c r="O87" s="113"/>
      <c r="P87" s="366"/>
      <c r="Q87" s="367"/>
      <c r="R87" s="368"/>
      <c r="S87" s="369"/>
      <c r="T87" s="369"/>
      <c r="U87" s="370"/>
      <c r="V87" s="370"/>
      <c r="W87" s="369"/>
      <c r="X87" s="371"/>
      <c r="Y87" s="369"/>
      <c r="Z87" s="370"/>
      <c r="AA87" s="370"/>
      <c r="AB87" s="369"/>
      <c r="AC87" s="371"/>
      <c r="AD87" s="372"/>
      <c r="AE87" s="372"/>
      <c r="AF87" s="372"/>
      <c r="AG87" s="372"/>
      <c r="AH87" s="373"/>
      <c r="AI87" s="372"/>
      <c r="AJ87" s="374"/>
      <c r="AK87" s="374"/>
    </row>
    <row r="88" spans="1:37" ht="27" customHeight="1" x14ac:dyDescent="0.25">
      <c r="A88" s="281"/>
      <c r="B88" s="375" t="str">
        <f>'M3C 2020-21 Lic LETTRE hypotez1'!C87</f>
        <v>Littératures de la modernité</v>
      </c>
      <c r="C88" s="155" t="str">
        <f>'M3C 2020-21 Lic LETTRE hypotez1'!D87</f>
        <v>LOL3G11</v>
      </c>
      <c r="D88" s="376" t="s">
        <v>115</v>
      </c>
      <c r="E88" s="376"/>
      <c r="F88" s="152"/>
      <c r="G88" s="153"/>
      <c r="H88" s="155"/>
      <c r="I88" s="155"/>
      <c r="J88" s="377" t="s">
        <v>197</v>
      </c>
      <c r="K88" s="156">
        <v>40</v>
      </c>
      <c r="L88" s="156">
        <v>40</v>
      </c>
      <c r="M88" s="156">
        <f t="shared" ref="M88:M103" si="88">(K88/L88)*100</f>
        <v>100</v>
      </c>
      <c r="N88" s="378">
        <f>'M3C 2020-21 Lic LETTRE hypotez1'!N87</f>
        <v>18</v>
      </c>
      <c r="O88" s="379">
        <f>'M3C 2020-21 Lic LETTRE hypotez1'!O87</f>
        <v>24</v>
      </c>
      <c r="P88" s="159">
        <f>'M3C 2020-21 Lic LETTRE hypotez1'!P87</f>
        <v>0</v>
      </c>
      <c r="Q88" s="189">
        <f t="shared" ref="Q88:Q103" si="89">V88+AA88+AF88+AK88</f>
        <v>51</v>
      </c>
      <c r="R88" s="161">
        <v>1.5</v>
      </c>
      <c r="S88" s="162">
        <v>1</v>
      </c>
      <c r="T88" s="162">
        <f t="shared" ref="T88:T93" si="90">SUM(N88)</f>
        <v>18</v>
      </c>
      <c r="U88" s="164">
        <f t="shared" ref="U88:U103" si="91">T88*R88</f>
        <v>27</v>
      </c>
      <c r="V88" s="212">
        <f t="shared" ref="V88:V93" si="92">U88*M88%</f>
        <v>27</v>
      </c>
      <c r="W88" s="162">
        <v>1</v>
      </c>
      <c r="X88" s="163">
        <v>1</v>
      </c>
      <c r="Y88" s="70">
        <f>SUM(O88)</f>
        <v>24</v>
      </c>
      <c r="Z88" s="164">
        <f t="shared" ref="Z88:Z97" si="93">X88*Y88</f>
        <v>24</v>
      </c>
      <c r="AA88" s="164">
        <f>Z88*M88%</f>
        <v>24</v>
      </c>
      <c r="AB88" s="162"/>
      <c r="AC88" s="163"/>
      <c r="AD88" s="162"/>
      <c r="AE88" s="167"/>
      <c r="AF88" s="167"/>
      <c r="AG88" s="168"/>
      <c r="AH88" s="380"/>
      <c r="AI88" s="80"/>
      <c r="AJ88" s="169"/>
      <c r="AK88" s="169"/>
    </row>
    <row r="89" spans="1:37" ht="23.25" customHeight="1" x14ac:dyDescent="0.25">
      <c r="A89" s="281"/>
      <c r="B89" s="375" t="e">
        <f>'M3C 2020-21 Lic LETTRE hypotez1'!#REF!</f>
        <v>#REF!</v>
      </c>
      <c r="C89" s="155" t="e">
        <f>'M3C 2020-21 Lic LETTRE hypotez1'!#REF!</f>
        <v>#REF!</v>
      </c>
      <c r="D89" s="376" t="s">
        <v>115</v>
      </c>
      <c r="E89" s="376"/>
      <c r="F89" s="152"/>
      <c r="G89" s="153"/>
      <c r="H89" s="158"/>
      <c r="I89" s="158"/>
      <c r="J89" s="377" t="s">
        <v>197</v>
      </c>
      <c r="K89" s="156">
        <v>40</v>
      </c>
      <c r="L89" s="156">
        <v>40</v>
      </c>
      <c r="M89" s="156">
        <f t="shared" si="88"/>
        <v>100</v>
      </c>
      <c r="N89" s="378" t="e">
        <f>'M3C 2020-21 Lic LETTRE hypotez1'!#REF!</f>
        <v>#REF!</v>
      </c>
      <c r="O89" s="379" t="e">
        <f>'M3C 2020-21 Lic LETTRE hypotez1'!#REF!</f>
        <v>#REF!</v>
      </c>
      <c r="P89" s="159" t="e">
        <f>'M3C 2020-21 Lic LETTRE hypotez1'!#REF!</f>
        <v>#REF!</v>
      </c>
      <c r="Q89" s="189" t="e">
        <f t="shared" si="89"/>
        <v>#REF!</v>
      </c>
      <c r="R89" s="161">
        <v>1.5</v>
      </c>
      <c r="S89" s="162">
        <v>1</v>
      </c>
      <c r="T89" s="162" t="e">
        <f t="shared" si="90"/>
        <v>#REF!</v>
      </c>
      <c r="U89" s="164" t="e">
        <f t="shared" si="91"/>
        <v>#REF!</v>
      </c>
      <c r="V89" s="212" t="e">
        <f t="shared" si="92"/>
        <v>#REF!</v>
      </c>
      <c r="W89" s="162">
        <v>1</v>
      </c>
      <c r="X89" s="163">
        <v>1</v>
      </c>
      <c r="Y89" s="70" t="e">
        <f>SUM(O89)</f>
        <v>#REF!</v>
      </c>
      <c r="Z89" s="164" t="e">
        <f t="shared" si="93"/>
        <v>#REF!</v>
      </c>
      <c r="AA89" s="164" t="e">
        <f>Z89*M89%</f>
        <v>#REF!</v>
      </c>
      <c r="AB89" s="162"/>
      <c r="AC89" s="163"/>
      <c r="AD89" s="162"/>
      <c r="AE89" s="167"/>
      <c r="AF89" s="167"/>
      <c r="AG89" s="168"/>
      <c r="AH89" s="380"/>
      <c r="AI89" s="80"/>
      <c r="AJ89" s="169"/>
      <c r="AK89" s="169"/>
    </row>
    <row r="90" spans="1:37" ht="23.25" customHeight="1" x14ac:dyDescent="0.25">
      <c r="A90" s="281"/>
      <c r="B90" s="375" t="e">
        <f>'M3C 2020-21 Lic LETTRE hypotez1'!#REF!</f>
        <v>#REF!</v>
      </c>
      <c r="C90" s="155" t="e">
        <f>'M3C 2020-21 Lic LETTRE hypotez1'!#REF!</f>
        <v>#REF!</v>
      </c>
      <c r="D90" s="376" t="s">
        <v>115</v>
      </c>
      <c r="E90" s="376"/>
      <c r="F90" s="152"/>
      <c r="G90" s="153"/>
      <c r="H90" s="158"/>
      <c r="I90" s="158"/>
      <c r="J90" s="377" t="s">
        <v>198</v>
      </c>
      <c r="K90" s="156">
        <v>40</v>
      </c>
      <c r="L90" s="156">
        <v>40</v>
      </c>
      <c r="M90" s="156">
        <f t="shared" si="88"/>
        <v>100</v>
      </c>
      <c r="N90" s="378" t="e">
        <f>'M3C 2020-21 Lic LETTRE hypotez1'!#REF!</f>
        <v>#REF!</v>
      </c>
      <c r="O90" s="379" t="e">
        <f>'M3C 2020-21 Lic LETTRE hypotez1'!#REF!</f>
        <v>#REF!</v>
      </c>
      <c r="P90" s="159" t="e">
        <f>'M3C 2020-21 Lic LETTRE hypotez1'!#REF!</f>
        <v>#REF!</v>
      </c>
      <c r="Q90" s="189" t="e">
        <f t="shared" si="89"/>
        <v>#REF!</v>
      </c>
      <c r="R90" s="161">
        <v>1.5</v>
      </c>
      <c r="S90" s="162">
        <v>1</v>
      </c>
      <c r="T90" s="162" t="e">
        <f t="shared" si="90"/>
        <v>#REF!</v>
      </c>
      <c r="U90" s="164" t="e">
        <f t="shared" si="91"/>
        <v>#REF!</v>
      </c>
      <c r="V90" s="212" t="e">
        <f t="shared" si="92"/>
        <v>#REF!</v>
      </c>
      <c r="W90" s="162">
        <v>1</v>
      </c>
      <c r="X90" s="163">
        <v>1</v>
      </c>
      <c r="Y90" s="158" t="e">
        <f>SUM(O90)</f>
        <v>#REF!</v>
      </c>
      <c r="Z90" s="164" t="e">
        <f t="shared" si="93"/>
        <v>#REF!</v>
      </c>
      <c r="AA90" s="164" t="e">
        <f>Z90*M90%</f>
        <v>#REF!</v>
      </c>
      <c r="AB90" s="162"/>
      <c r="AC90" s="163"/>
      <c r="AD90" s="162"/>
      <c r="AE90" s="167"/>
      <c r="AF90" s="167"/>
      <c r="AG90" s="168"/>
      <c r="AH90" s="380"/>
      <c r="AI90" s="80"/>
      <c r="AJ90" s="169"/>
      <c r="AK90" s="169"/>
    </row>
    <row r="91" spans="1:37" ht="25.5" customHeight="1" x14ac:dyDescent="0.25">
      <c r="A91" s="281"/>
      <c r="B91" s="375" t="str">
        <f>'M3C 2020-21 Lic LETTRE hypotez1'!C90</f>
        <v>Exercices littéraires: dissertation, explication de texte</v>
      </c>
      <c r="C91" s="155" t="str">
        <f>'M3C 2020-21 Lic LETTRE hypotez1'!D90</f>
        <v>LOL1G52</v>
      </c>
      <c r="D91" s="376" t="s">
        <v>115</v>
      </c>
      <c r="E91" s="376"/>
      <c r="F91" s="152"/>
      <c r="G91" s="153"/>
      <c r="H91" s="155"/>
      <c r="I91" s="155"/>
      <c r="J91" s="377" t="s">
        <v>197</v>
      </c>
      <c r="K91" s="156">
        <v>40</v>
      </c>
      <c r="L91" s="156">
        <v>40</v>
      </c>
      <c r="M91" s="156">
        <f t="shared" si="88"/>
        <v>100</v>
      </c>
      <c r="N91" s="378">
        <f>'M3C 2020-21 Lic LETTRE hypotez1'!N90</f>
        <v>0</v>
      </c>
      <c r="O91" s="379">
        <f>'M3C 2020-21 Lic LETTRE hypotez1'!O90</f>
        <v>24</v>
      </c>
      <c r="P91" s="159">
        <f>'M3C 2020-21 Lic LETTRE hypotez1'!P90</f>
        <v>0</v>
      </c>
      <c r="Q91" s="189">
        <f t="shared" si="89"/>
        <v>24</v>
      </c>
      <c r="R91" s="161">
        <v>1.5</v>
      </c>
      <c r="S91" s="162">
        <v>1</v>
      </c>
      <c r="T91" s="162">
        <f t="shared" si="90"/>
        <v>0</v>
      </c>
      <c r="U91" s="164">
        <f t="shared" si="91"/>
        <v>0</v>
      </c>
      <c r="V91" s="212">
        <f t="shared" si="92"/>
        <v>0</v>
      </c>
      <c r="W91" s="162">
        <v>1</v>
      </c>
      <c r="X91" s="163">
        <v>1</v>
      </c>
      <c r="Y91" s="70">
        <f>SUM(O91)</f>
        <v>24</v>
      </c>
      <c r="Z91" s="164">
        <f t="shared" si="93"/>
        <v>24</v>
      </c>
      <c r="AA91" s="164">
        <f>Z91*M91%</f>
        <v>24</v>
      </c>
      <c r="AB91" s="162"/>
      <c r="AC91" s="163"/>
      <c r="AD91" s="162"/>
      <c r="AE91" s="167"/>
      <c r="AF91" s="167"/>
      <c r="AG91" s="168"/>
      <c r="AH91" s="380"/>
      <c r="AI91" s="80"/>
      <c r="AJ91" s="169"/>
      <c r="AK91" s="169"/>
    </row>
    <row r="92" spans="1:37" ht="23.25" customHeight="1" x14ac:dyDescent="0.25">
      <c r="A92" s="281"/>
      <c r="B92" s="375" t="str">
        <f>'M3C 2020-21 Lic LETTRE hypotez1'!C106</f>
        <v>Choix UEOI LLSH  S3: Unité d'Enseignement d'Ouverture Intégrée S3</v>
      </c>
      <c r="C92" s="155" t="str">
        <f>'M3C 2020-21 Lic LETTRE hypotez1'!D106</f>
        <v>PAV3UL01</v>
      </c>
      <c r="D92" s="376"/>
      <c r="E92" s="376" t="s">
        <v>116</v>
      </c>
      <c r="F92" s="152"/>
      <c r="G92" s="153"/>
      <c r="H92" s="158"/>
      <c r="I92" s="158"/>
      <c r="J92" s="377"/>
      <c r="K92" s="156">
        <v>40</v>
      </c>
      <c r="L92" s="156">
        <v>40</v>
      </c>
      <c r="M92" s="156">
        <f t="shared" si="88"/>
        <v>100</v>
      </c>
      <c r="N92" s="378">
        <f>'M3C 2020-21 Lic LETTRE hypotez1'!N106</f>
        <v>15</v>
      </c>
      <c r="O92" s="379">
        <f>'M3C 2020-21 Lic LETTRE hypotez1'!O106</f>
        <v>0</v>
      </c>
      <c r="P92" s="159">
        <f>'M3C 2020-21 Lic LETTRE hypotez1'!P106</f>
        <v>0</v>
      </c>
      <c r="Q92" s="381"/>
      <c r="R92" s="161">
        <v>1.5</v>
      </c>
      <c r="S92" s="162">
        <v>1</v>
      </c>
      <c r="T92" s="162">
        <f t="shared" si="90"/>
        <v>15</v>
      </c>
      <c r="U92" s="164">
        <f t="shared" si="91"/>
        <v>22.5</v>
      </c>
      <c r="V92" s="212">
        <f t="shared" si="92"/>
        <v>22.5</v>
      </c>
      <c r="W92" s="162"/>
      <c r="X92" s="163"/>
      <c r="Y92" s="70"/>
      <c r="Z92" s="164"/>
      <c r="AA92" s="164"/>
      <c r="AB92" s="162"/>
      <c r="AC92" s="163"/>
      <c r="AD92" s="162"/>
      <c r="AE92" s="167"/>
      <c r="AF92" s="167"/>
      <c r="AG92" s="168"/>
      <c r="AH92" s="380"/>
      <c r="AI92" s="80"/>
      <c r="AJ92" s="169"/>
      <c r="AK92" s="169"/>
    </row>
    <row r="93" spans="1:37" ht="23.25" customHeight="1" x14ac:dyDescent="0.25">
      <c r="A93" s="281"/>
      <c r="B93" s="375" t="str">
        <f>'M3C 2020-21 Lic LETTRE hypotez1'!C99</f>
        <v>Informatique/bureautique (salle informatique)</v>
      </c>
      <c r="C93" s="155" t="str">
        <f>'M3C 2020-21 Lic LETTRE hypotez1'!D99</f>
        <v>LOL3E40
LOL3G90</v>
      </c>
      <c r="D93" s="376" t="s">
        <v>115</v>
      </c>
      <c r="E93" s="382" t="s">
        <v>148</v>
      </c>
      <c r="F93" s="152"/>
      <c r="G93" s="153"/>
      <c r="H93" s="155"/>
      <c r="I93" s="155"/>
      <c r="J93" s="377"/>
      <c r="K93" s="156">
        <v>40</v>
      </c>
      <c r="L93" s="156">
        <v>208</v>
      </c>
      <c r="M93" s="156">
        <f t="shared" si="88"/>
        <v>19.230769230769234</v>
      </c>
      <c r="N93" s="383">
        <f>'M3C 2020-21 Lic LETTRE hypotez1'!N99</f>
        <v>12</v>
      </c>
      <c r="O93" s="384">
        <f>'M3C 2020-21 Lic LETTRE hypotez1'!O99</f>
        <v>12</v>
      </c>
      <c r="P93" s="159">
        <f>'M3C 2020-21 Lic LETTRE hypotez1'!P99</f>
        <v>0</v>
      </c>
      <c r="Q93" s="189">
        <f t="shared" si="89"/>
        <v>17.30769230769231</v>
      </c>
      <c r="R93" s="161">
        <v>1.5</v>
      </c>
      <c r="S93" s="162">
        <v>1</v>
      </c>
      <c r="T93" s="162">
        <f t="shared" si="90"/>
        <v>12</v>
      </c>
      <c r="U93" s="164">
        <f t="shared" si="91"/>
        <v>18</v>
      </c>
      <c r="V93" s="212">
        <f t="shared" si="92"/>
        <v>3.4615384615384621</v>
      </c>
      <c r="W93" s="162">
        <v>1</v>
      </c>
      <c r="X93" s="163">
        <v>6</v>
      </c>
      <c r="Y93" s="158">
        <f>SUM(O93)</f>
        <v>12</v>
      </c>
      <c r="Z93" s="164">
        <f t="shared" si="93"/>
        <v>72</v>
      </c>
      <c r="AA93" s="164">
        <f>Z93*M93%</f>
        <v>13.846153846153848</v>
      </c>
      <c r="AB93" s="162"/>
      <c r="AC93" s="163"/>
      <c r="AD93" s="162"/>
      <c r="AE93" s="167"/>
      <c r="AF93" s="167"/>
      <c r="AG93" s="168"/>
      <c r="AH93" s="380"/>
      <c r="AI93" s="80"/>
      <c r="AJ93" s="169"/>
      <c r="AK93" s="169"/>
    </row>
    <row r="94" spans="1:37" ht="23.25" customHeight="1" x14ac:dyDescent="0.25">
      <c r="A94" s="385"/>
      <c r="B94" s="386" t="str">
        <f>'M3C 2020-21 Lic LETTRE hypotez1'!C102</f>
        <v>Choix langue vivante S3</v>
      </c>
      <c r="C94" s="387">
        <f>'M3C 2020-21 Lic LETTRE hypotez1'!D102</f>
        <v>0</v>
      </c>
      <c r="D94" s="388" t="s">
        <v>115</v>
      </c>
      <c r="E94" s="388"/>
      <c r="F94" s="389"/>
      <c r="G94" s="390"/>
      <c r="H94" s="387"/>
      <c r="I94" s="387"/>
      <c r="J94" s="391"/>
      <c r="K94" s="392"/>
      <c r="L94" s="392"/>
      <c r="M94" s="393"/>
      <c r="N94" s="394"/>
      <c r="O94" s="395"/>
      <c r="P94" s="397"/>
      <c r="Q94" s="398"/>
      <c r="R94" s="399"/>
      <c r="S94" s="400"/>
      <c r="T94" s="400"/>
      <c r="U94" s="401"/>
      <c r="V94" s="402"/>
      <c r="W94" s="400"/>
      <c r="X94" s="398"/>
      <c r="Y94" s="396"/>
      <c r="Z94" s="401"/>
      <c r="AA94" s="401"/>
      <c r="AB94" s="400"/>
      <c r="AC94" s="398"/>
      <c r="AD94" s="400"/>
      <c r="AE94" s="403"/>
      <c r="AF94" s="403"/>
      <c r="AG94" s="404"/>
      <c r="AH94" s="405"/>
      <c r="AI94" s="406"/>
      <c r="AJ94" s="407"/>
      <c r="AK94" s="407"/>
    </row>
    <row r="95" spans="1:37" ht="23.25" customHeight="1" x14ac:dyDescent="0.25">
      <c r="A95" s="281"/>
      <c r="B95" s="375" t="str">
        <f>'M3C 2020-21 Lic LETTRE hypotez1'!C104</f>
        <v>Anglais S3</v>
      </c>
      <c r="C95" s="155" t="str">
        <f>'M3C 2020-21 Lic LETTRE hypotez1'!D104</f>
        <v>LOL3C6B
LOL3D6B
LOL3DH40
LOL3E3B
LOL3G8B
LOL3H5B</v>
      </c>
      <c r="D95" s="376"/>
      <c r="E95" s="376"/>
      <c r="F95" s="152"/>
      <c r="G95" s="153"/>
      <c r="H95" s="155"/>
      <c r="I95" s="155"/>
      <c r="J95" s="377" t="s">
        <v>199</v>
      </c>
      <c r="K95" s="156">
        <v>30</v>
      </c>
      <c r="L95" s="156">
        <v>30</v>
      </c>
      <c r="M95" s="156">
        <f t="shared" si="88"/>
        <v>100</v>
      </c>
      <c r="N95" s="378">
        <f>'M3C 2020-21 Lic LETTRE hypotez1'!N104</f>
        <v>0</v>
      </c>
      <c r="O95" s="379">
        <f>'M3C 2020-21 Lic LETTRE hypotez1'!O104</f>
        <v>18</v>
      </c>
      <c r="P95" s="159">
        <f>'M3C 2020-21 Lic LETTRE hypotez1'!P104</f>
        <v>0</v>
      </c>
      <c r="Q95" s="189">
        <f t="shared" si="89"/>
        <v>18</v>
      </c>
      <c r="R95" s="161">
        <v>1.5</v>
      </c>
      <c r="S95" s="162">
        <v>1</v>
      </c>
      <c r="T95" s="162">
        <f>SUM(N95)</f>
        <v>0</v>
      </c>
      <c r="U95" s="164">
        <f t="shared" si="91"/>
        <v>0</v>
      </c>
      <c r="V95" s="212">
        <f>U95*M95%</f>
        <v>0</v>
      </c>
      <c r="W95" s="162">
        <v>1</v>
      </c>
      <c r="X95" s="163">
        <v>1</v>
      </c>
      <c r="Y95" s="158">
        <f>SUM(O95)</f>
        <v>18</v>
      </c>
      <c r="Z95" s="164">
        <f t="shared" si="93"/>
        <v>18</v>
      </c>
      <c r="AA95" s="164">
        <f>Z95*M95%</f>
        <v>18</v>
      </c>
      <c r="AB95" s="162"/>
      <c r="AC95" s="163"/>
      <c r="AD95" s="162"/>
      <c r="AE95" s="167"/>
      <c r="AF95" s="167"/>
      <c r="AG95" s="168"/>
      <c r="AH95" s="380"/>
      <c r="AI95" s="80"/>
      <c r="AJ95" s="169"/>
      <c r="AK95" s="169"/>
    </row>
    <row r="96" spans="1:37" ht="23.25" customHeight="1" x14ac:dyDescent="0.25">
      <c r="A96" s="281"/>
      <c r="B96" s="375" t="str">
        <f>'M3C 2020-21 Lic LETTRE hypotez1'!C105</f>
        <v>Espagnol S3</v>
      </c>
      <c r="C96" s="155" t="str">
        <f>'M3C 2020-21 Lic LETTRE hypotez1'!D105</f>
        <v>LOL3B6B
LOL3D6C
LOL3DH42
LOL3E3C
LOL3G8C
LOL3H5C</v>
      </c>
      <c r="D96" s="376"/>
      <c r="E96" s="376" t="s">
        <v>117</v>
      </c>
      <c r="F96" s="152"/>
      <c r="G96" s="153"/>
      <c r="H96" s="155"/>
      <c r="I96" s="155"/>
      <c r="J96" s="377" t="s">
        <v>200</v>
      </c>
      <c r="K96" s="156">
        <v>3</v>
      </c>
      <c r="L96" s="156">
        <v>14</v>
      </c>
      <c r="M96" s="156">
        <f t="shared" si="88"/>
        <v>21.428571428571427</v>
      </c>
      <c r="N96" s="378">
        <f>'M3C 2020-21 Lic LETTRE hypotez1'!N105</f>
        <v>0</v>
      </c>
      <c r="O96" s="379">
        <f>'M3C 2020-21 Lic LETTRE hypotez1'!O105</f>
        <v>18</v>
      </c>
      <c r="P96" s="159">
        <f>'M3C 2020-21 Lic LETTRE hypotez1'!P105</f>
        <v>0</v>
      </c>
      <c r="Q96" s="189">
        <f t="shared" si="89"/>
        <v>3.8571428571428568</v>
      </c>
      <c r="R96" s="161">
        <v>1.5</v>
      </c>
      <c r="S96" s="162">
        <v>1</v>
      </c>
      <c r="T96" s="162">
        <f>SUM(N96)</f>
        <v>0</v>
      </c>
      <c r="U96" s="164">
        <f t="shared" si="91"/>
        <v>0</v>
      </c>
      <c r="V96" s="212">
        <f>U96*M96%</f>
        <v>0</v>
      </c>
      <c r="W96" s="162">
        <v>1</v>
      </c>
      <c r="X96" s="163">
        <v>1</v>
      </c>
      <c r="Y96" s="158">
        <f>SUM(O96)</f>
        <v>18</v>
      </c>
      <c r="Z96" s="164">
        <f t="shared" si="93"/>
        <v>18</v>
      </c>
      <c r="AA96" s="164">
        <f>Z96*M96%</f>
        <v>3.8571428571428568</v>
      </c>
      <c r="AB96" s="162"/>
      <c r="AC96" s="163"/>
      <c r="AD96" s="162"/>
      <c r="AE96" s="167"/>
      <c r="AF96" s="167"/>
      <c r="AG96" s="168"/>
      <c r="AH96" s="380"/>
      <c r="AI96" s="80"/>
      <c r="AJ96" s="169"/>
      <c r="AK96" s="169"/>
    </row>
    <row r="97" spans="1:245" ht="23.25" customHeight="1" x14ac:dyDescent="0.25">
      <c r="A97" s="281"/>
      <c r="B97" s="375" t="str">
        <f>'M3C 2020-21 Lic LETTRE hypotez1'!C103</f>
        <v>Allemand S3</v>
      </c>
      <c r="C97" s="155" t="str">
        <f>'M3C 2020-21 Lic LETTRE hypotez1'!D103</f>
        <v>LOL3B6A
LOL3C6A
LOL3D6A
LOL3DH41
LOL3E3A
LOL3G8A
LOL3H5A</v>
      </c>
      <c r="D97" s="376"/>
      <c r="E97" s="376" t="s">
        <v>117</v>
      </c>
      <c r="F97" s="152"/>
      <c r="G97" s="153"/>
      <c r="H97" s="155"/>
      <c r="I97" s="155"/>
      <c r="J97" s="377" t="s">
        <v>201</v>
      </c>
      <c r="K97" s="156">
        <v>0</v>
      </c>
      <c r="L97" s="156">
        <v>73</v>
      </c>
      <c r="M97" s="156">
        <f t="shared" si="88"/>
        <v>0</v>
      </c>
      <c r="N97" s="378">
        <f>'M3C 2020-21 Lic LETTRE hypotez1'!N103</f>
        <v>0</v>
      </c>
      <c r="O97" s="379">
        <f>'M3C 2020-21 Lic LETTRE hypotez1'!O103</f>
        <v>18</v>
      </c>
      <c r="P97" s="159">
        <f>'M3C 2020-21 Lic LETTRE hypotez1'!P103</f>
        <v>0</v>
      </c>
      <c r="Q97" s="189">
        <f t="shared" si="89"/>
        <v>0</v>
      </c>
      <c r="R97" s="161">
        <v>1.5</v>
      </c>
      <c r="S97" s="162">
        <v>1</v>
      </c>
      <c r="T97" s="162">
        <f>SUM(N97)</f>
        <v>0</v>
      </c>
      <c r="U97" s="164">
        <f t="shared" si="91"/>
        <v>0</v>
      </c>
      <c r="V97" s="212">
        <f>U97*M97%</f>
        <v>0</v>
      </c>
      <c r="W97" s="162">
        <v>1</v>
      </c>
      <c r="X97" s="163">
        <f>SUM(L97/35)</f>
        <v>2.0857142857142859</v>
      </c>
      <c r="Y97" s="158">
        <f>SUM(O97)</f>
        <v>18</v>
      </c>
      <c r="Z97" s="164">
        <f t="shared" si="93"/>
        <v>37.542857142857144</v>
      </c>
      <c r="AA97" s="164">
        <f>Z97*M97%</f>
        <v>0</v>
      </c>
      <c r="AB97" s="162"/>
      <c r="AC97" s="163"/>
      <c r="AD97" s="162"/>
      <c r="AE97" s="167"/>
      <c r="AF97" s="167"/>
      <c r="AG97" s="168"/>
      <c r="AH97" s="380"/>
      <c r="AI97" s="80"/>
      <c r="AJ97" s="169"/>
      <c r="AK97" s="169"/>
    </row>
    <row r="98" spans="1:245" ht="23.25" customHeight="1" x14ac:dyDescent="0.25">
      <c r="A98" s="385"/>
      <c r="B98" s="386" t="str">
        <f>'M3C 2020-21 Lic LETTRE hypotez1'!C93</f>
        <v>Choix UE Métiers des lettres (1 UE parmi 2)</v>
      </c>
      <c r="C98" s="387">
        <f>'M3C 2020-21 Lic LETTRE hypotez1'!D93</f>
        <v>0</v>
      </c>
      <c r="D98" s="388" t="s">
        <v>118</v>
      </c>
      <c r="E98" s="388"/>
      <c r="F98" s="389"/>
      <c r="G98" s="390"/>
      <c r="H98" s="387"/>
      <c r="I98" s="387"/>
      <c r="J98" s="391"/>
      <c r="K98" s="392"/>
      <c r="L98" s="392"/>
      <c r="M98" s="393"/>
      <c r="N98" s="394"/>
      <c r="O98" s="395"/>
      <c r="P98" s="397"/>
      <c r="Q98" s="401"/>
      <c r="R98" s="399"/>
      <c r="S98" s="400"/>
      <c r="T98" s="400"/>
      <c r="U98" s="401"/>
      <c r="V98" s="402"/>
      <c r="W98" s="400"/>
      <c r="X98" s="398"/>
      <c r="Y98" s="396"/>
      <c r="Z98" s="401"/>
      <c r="AA98" s="401"/>
      <c r="AB98" s="400"/>
      <c r="AC98" s="398"/>
      <c r="AD98" s="400"/>
      <c r="AE98" s="403"/>
      <c r="AF98" s="403"/>
      <c r="AG98" s="404"/>
      <c r="AH98" s="405"/>
      <c r="AI98" s="406"/>
      <c r="AJ98" s="407"/>
      <c r="AK98" s="407"/>
    </row>
    <row r="99" spans="1:245" ht="23.25" customHeight="1" x14ac:dyDescent="0.25">
      <c r="A99" s="281"/>
      <c r="B99" s="408" t="str">
        <f>'M3C 2020-21 Lic LETTRE hypotez1'!C94</f>
        <v>Connaissance des institutions  éducatives</v>
      </c>
      <c r="C99" s="409" t="str">
        <f>'M3C 2020-21 Lic LETTRE hypotez1'!D94</f>
        <v>LOL3D7B
LOL3E7D
LOL3H7C</v>
      </c>
      <c r="D99" s="410"/>
      <c r="E99" s="410" t="s">
        <v>145</v>
      </c>
      <c r="F99" s="411"/>
      <c r="G99" s="412"/>
      <c r="H99" s="413"/>
      <c r="I99" s="413"/>
      <c r="J99" s="414"/>
      <c r="K99" s="415">
        <v>25</v>
      </c>
      <c r="L99" s="415">
        <v>152</v>
      </c>
      <c r="M99" s="416">
        <f>'M3C 2020-21 Lic LETTRE hypotez1'!J94</f>
        <v>3</v>
      </c>
      <c r="N99" s="417">
        <f>'M3C 2020-21 Lic LETTRE hypotez1'!N94</f>
        <v>20</v>
      </c>
      <c r="O99" s="418">
        <f>'M3C 2020-21 Lic LETTRE hypotez1'!O94</f>
        <v>0</v>
      </c>
      <c r="P99" s="419">
        <f>'M3C 2020-21 Lic LETTRE hypotez1'!P94</f>
        <v>0</v>
      </c>
      <c r="Q99" s="381">
        <f t="shared" si="89"/>
        <v>0.89999999999999991</v>
      </c>
      <c r="R99" s="420">
        <v>1.5</v>
      </c>
      <c r="S99" s="421">
        <v>1</v>
      </c>
      <c r="T99" s="421">
        <f>SUM(N99)</f>
        <v>20</v>
      </c>
      <c r="U99" s="381">
        <f t="shared" si="91"/>
        <v>30</v>
      </c>
      <c r="V99" s="422">
        <f>U99*M99%</f>
        <v>0.89999999999999991</v>
      </c>
      <c r="W99" s="162">
        <v>1</v>
      </c>
      <c r="X99" s="163">
        <f>SUM(L99/35)</f>
        <v>4.3428571428571425</v>
      </c>
      <c r="Y99" s="158">
        <f>SUM(O99)</f>
        <v>0</v>
      </c>
      <c r="Z99" s="164">
        <f t="shared" ref="Z99:Z100" si="94">X99*Y99</f>
        <v>0</v>
      </c>
      <c r="AA99" s="164">
        <f>Z99*M99%</f>
        <v>0</v>
      </c>
      <c r="AB99" s="162"/>
      <c r="AC99" s="163"/>
      <c r="AD99" s="162"/>
      <c r="AE99" s="167"/>
      <c r="AF99" s="167"/>
      <c r="AG99" s="168"/>
      <c r="AH99" s="380"/>
      <c r="AI99" s="80"/>
      <c r="AJ99" s="169"/>
      <c r="AK99" s="169"/>
    </row>
    <row r="100" spans="1:245" ht="23.25" customHeight="1" x14ac:dyDescent="0.25">
      <c r="A100" s="281"/>
      <c r="B100" s="375" t="str">
        <f>'M3C 2020-21 Lic LETTRE hypotez1'!C95</f>
        <v>Métiers des lettres et de la culture</v>
      </c>
      <c r="C100" s="155" t="str">
        <f>'M3C 2020-21 Lic LETTRE hypotez1'!D95</f>
        <v>LOL6G9C</v>
      </c>
      <c r="D100" s="376"/>
      <c r="E100" s="376" t="s">
        <v>119</v>
      </c>
      <c r="F100" s="423"/>
      <c r="G100" s="153"/>
      <c r="H100" s="155"/>
      <c r="I100" s="155"/>
      <c r="J100" s="377"/>
      <c r="K100" s="424">
        <v>15</v>
      </c>
      <c r="L100" s="424">
        <v>25</v>
      </c>
      <c r="M100" s="156">
        <f t="shared" si="88"/>
        <v>60</v>
      </c>
      <c r="N100" s="378">
        <f>'M3C 2020-21 Lic LETTRE hypotez1'!N95</f>
        <v>0</v>
      </c>
      <c r="O100" s="379">
        <f>'M3C 2020-21 Lic LETTRE hypotez1'!O95</f>
        <v>24</v>
      </c>
      <c r="P100" s="159">
        <f>'M3C 2020-21 Lic LETTRE hypotez1'!P95</f>
        <v>0</v>
      </c>
      <c r="Q100" s="189">
        <f t="shared" si="89"/>
        <v>14.399999999999999</v>
      </c>
      <c r="R100" s="161">
        <v>1.5</v>
      </c>
      <c r="S100" s="162">
        <v>1</v>
      </c>
      <c r="T100" s="162">
        <f>SUM(N100)</f>
        <v>0</v>
      </c>
      <c r="U100" s="164">
        <f t="shared" si="91"/>
        <v>0</v>
      </c>
      <c r="V100" s="212">
        <f>U100*M100%</f>
        <v>0</v>
      </c>
      <c r="W100" s="162">
        <v>1</v>
      </c>
      <c r="X100" s="163">
        <v>1</v>
      </c>
      <c r="Y100" s="162">
        <f>SUM(O100)</f>
        <v>24</v>
      </c>
      <c r="Z100" s="164">
        <f t="shared" si="94"/>
        <v>24</v>
      </c>
      <c r="AA100" s="164">
        <f>Z100*M100%</f>
        <v>14.399999999999999</v>
      </c>
      <c r="AB100" s="162"/>
      <c r="AC100" s="163"/>
      <c r="AD100" s="162"/>
      <c r="AE100" s="167"/>
      <c r="AF100" s="167"/>
      <c r="AG100" s="168"/>
      <c r="AH100" s="380"/>
      <c r="AI100" s="80"/>
      <c r="AJ100" s="169"/>
      <c r="AK100" s="169"/>
    </row>
    <row r="101" spans="1:245" ht="23.25" customHeight="1" x14ac:dyDescent="0.25">
      <c r="A101" s="385"/>
      <c r="B101" s="386" t="str">
        <f>'M3C 2020-21 Lic LETTRE hypotez1'!C96</f>
        <v>Choix UE spécialisation 2 (1 UE parmi 2)</v>
      </c>
      <c r="C101" s="387">
        <f>'M3C 2020-21 Lic LETTRE hypotez1'!D96</f>
        <v>0</v>
      </c>
      <c r="D101" s="388" t="s">
        <v>118</v>
      </c>
      <c r="E101" s="388"/>
      <c r="F101" s="425"/>
      <c r="G101" s="390"/>
      <c r="H101" s="387"/>
      <c r="I101" s="387"/>
      <c r="J101" s="391"/>
      <c r="K101" s="392"/>
      <c r="L101" s="392"/>
      <c r="M101" s="393"/>
      <c r="N101" s="394"/>
      <c r="O101" s="395"/>
      <c r="P101" s="397"/>
      <c r="Q101" s="401"/>
      <c r="R101" s="399"/>
      <c r="S101" s="400"/>
      <c r="T101" s="400"/>
      <c r="U101" s="401"/>
      <c r="V101" s="402"/>
      <c r="W101" s="400"/>
      <c r="X101" s="398"/>
      <c r="Y101" s="400"/>
      <c r="Z101" s="401"/>
      <c r="AA101" s="401"/>
      <c r="AB101" s="400"/>
      <c r="AC101" s="398"/>
      <c r="AD101" s="400"/>
      <c r="AE101" s="403"/>
      <c r="AF101" s="403"/>
      <c r="AG101" s="404"/>
      <c r="AH101" s="405"/>
      <c r="AI101" s="406"/>
      <c r="AJ101" s="407"/>
      <c r="AK101" s="407"/>
    </row>
    <row r="102" spans="1:245" s="103" customFormat="1" ht="27.75" customHeight="1" x14ac:dyDescent="0.25">
      <c r="A102" s="282"/>
      <c r="B102" s="426" t="str">
        <f>'M3C 2020-21 Lic LETTRE hypotez1'!C97</f>
        <v>Langue et littérature anciennes 1</v>
      </c>
      <c r="C102" s="158" t="str">
        <f>'M3C 2020-21 Lic LETTRE hypotez1'!D97</f>
        <v>LOL2G51</v>
      </c>
      <c r="D102" s="376"/>
      <c r="E102" s="376"/>
      <c r="F102" s="423"/>
      <c r="G102" s="153"/>
      <c r="H102" s="158"/>
      <c r="I102" s="158"/>
      <c r="J102" s="377" t="s">
        <v>202</v>
      </c>
      <c r="K102" s="415">
        <v>30</v>
      </c>
      <c r="L102" s="156">
        <v>30</v>
      </c>
      <c r="M102" s="156">
        <f t="shared" si="88"/>
        <v>100</v>
      </c>
      <c r="N102" s="378">
        <f>'M3C 2020-21 Lic LETTRE hypotez1'!N97</f>
        <v>0</v>
      </c>
      <c r="O102" s="379">
        <f>'M3C 2020-21 Lic LETTRE hypotez1'!O97</f>
        <v>18</v>
      </c>
      <c r="P102" s="159">
        <f>'M3C 2020-21 Lic LETTRE hypotez1'!P97</f>
        <v>0</v>
      </c>
      <c r="Q102" s="189">
        <f t="shared" si="89"/>
        <v>18</v>
      </c>
      <c r="R102" s="265"/>
      <c r="S102" s="70"/>
      <c r="T102" s="70"/>
      <c r="U102" s="268"/>
      <c r="V102" s="268"/>
      <c r="W102" s="162">
        <v>1</v>
      </c>
      <c r="X102" s="163">
        <v>1</v>
      </c>
      <c r="Y102" s="162">
        <f>SUM(O102)</f>
        <v>18</v>
      </c>
      <c r="Z102" s="164">
        <f t="shared" ref="Z102" si="95">X102*Y102</f>
        <v>18</v>
      </c>
      <c r="AA102" s="164">
        <f>Z102*M102%</f>
        <v>18</v>
      </c>
      <c r="AB102" s="70"/>
      <c r="AC102" s="160"/>
      <c r="AD102" s="427"/>
      <c r="AE102" s="427"/>
      <c r="AF102" s="427"/>
      <c r="AG102" s="427"/>
      <c r="AH102" s="428"/>
      <c r="AI102" s="427"/>
      <c r="AJ102" s="429"/>
      <c r="AK102" s="429"/>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c r="DL102" s="102"/>
      <c r="DM102" s="102"/>
      <c r="DN102" s="102"/>
      <c r="DO102" s="102"/>
      <c r="DP102" s="102"/>
      <c r="DQ102" s="102"/>
      <c r="DR102" s="102"/>
      <c r="DS102" s="102"/>
      <c r="DT102" s="102"/>
      <c r="DU102" s="102"/>
      <c r="DV102" s="102"/>
      <c r="DW102" s="102"/>
      <c r="DX102" s="102"/>
      <c r="DY102" s="102"/>
      <c r="DZ102" s="102"/>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row>
    <row r="103" spans="1:245" ht="23.25" customHeight="1" x14ac:dyDescent="0.25">
      <c r="A103" s="148"/>
      <c r="B103" s="375" t="str">
        <f>'M3C 2020-21 Lic LETTRE hypotez1'!C98</f>
        <v>Introduction aux sciences de gestion</v>
      </c>
      <c r="C103" s="155">
        <f>'M3C 2020-21 Lic LETTRE hypotez1'!D98</f>
        <v>0</v>
      </c>
      <c r="D103" s="376"/>
      <c r="E103" s="376" t="s">
        <v>120</v>
      </c>
      <c r="F103" s="152"/>
      <c r="G103" s="153"/>
      <c r="H103" s="155"/>
      <c r="I103" s="155"/>
      <c r="J103" s="158"/>
      <c r="K103" s="415">
        <v>10</v>
      </c>
      <c r="L103" s="156">
        <v>495</v>
      </c>
      <c r="M103" s="156">
        <f t="shared" si="88"/>
        <v>2.0202020202020203</v>
      </c>
      <c r="N103" s="378">
        <f>'M3C 2020-21 Lic LETTRE hypotez1'!N98</f>
        <v>30</v>
      </c>
      <c r="O103" s="379">
        <f>'M3C 2020-21 Lic LETTRE hypotez1'!O98</f>
        <v>0</v>
      </c>
      <c r="P103" s="159">
        <f>'M3C 2020-21 Lic LETTRE hypotez1'!P98</f>
        <v>0</v>
      </c>
      <c r="Q103" s="189">
        <f t="shared" si="89"/>
        <v>0.90909090909090917</v>
      </c>
      <c r="R103" s="161">
        <v>1.5</v>
      </c>
      <c r="S103" s="162">
        <v>1</v>
      </c>
      <c r="T103" s="162">
        <f>SUM(N103)</f>
        <v>30</v>
      </c>
      <c r="U103" s="164">
        <f t="shared" si="91"/>
        <v>45</v>
      </c>
      <c r="V103" s="212">
        <f>U103*M103%</f>
        <v>0.90909090909090917</v>
      </c>
      <c r="W103" s="162"/>
      <c r="X103" s="163"/>
      <c r="Y103" s="162"/>
      <c r="Z103" s="164"/>
      <c r="AA103" s="164"/>
      <c r="AB103" s="162"/>
      <c r="AC103" s="163"/>
      <c r="AD103" s="80"/>
      <c r="AE103" s="167"/>
      <c r="AF103" s="167"/>
      <c r="AG103" s="168"/>
      <c r="AH103" s="380"/>
      <c r="AI103" s="80"/>
      <c r="AJ103" s="169"/>
      <c r="AK103" s="169"/>
    </row>
    <row r="104" spans="1:245" ht="23.25" customHeight="1" x14ac:dyDescent="0.25">
      <c r="A104" s="191"/>
      <c r="B104" s="192"/>
      <c r="C104" s="111"/>
      <c r="D104" s="111"/>
      <c r="E104" s="111"/>
      <c r="F104" s="111"/>
      <c r="G104" s="111"/>
      <c r="H104" s="111"/>
      <c r="I104" s="193" t="s">
        <v>16</v>
      </c>
      <c r="J104" s="430"/>
      <c r="K104" s="111"/>
      <c r="L104" s="111"/>
      <c r="M104" s="111">
        <f t="shared" ref="M104:Q104" si="96">SUM(M88:M103)</f>
        <v>805.67954267954269</v>
      </c>
      <c r="N104" s="111" t="e">
        <f t="shared" si="96"/>
        <v>#REF!</v>
      </c>
      <c r="O104" s="111" t="e">
        <f t="shared" si="96"/>
        <v>#REF!</v>
      </c>
      <c r="P104" s="111" t="e">
        <f t="shared" si="96"/>
        <v>#REF!</v>
      </c>
      <c r="Q104" s="431" t="e">
        <f t="shared" si="96"/>
        <v>#REF!</v>
      </c>
      <c r="R104" s="196"/>
      <c r="S104" s="432"/>
      <c r="T104" s="197"/>
      <c r="U104" s="198"/>
      <c r="V104" s="198"/>
      <c r="W104" s="197"/>
      <c r="X104" s="199"/>
      <c r="Y104" s="197"/>
      <c r="Z104" s="198"/>
      <c r="AA104" s="198"/>
      <c r="AB104" s="197"/>
      <c r="AC104" s="199"/>
      <c r="AD104" s="433"/>
      <c r="AE104" s="433"/>
      <c r="AF104" s="433"/>
      <c r="AG104" s="433"/>
      <c r="AH104" s="434"/>
      <c r="AI104" s="433"/>
      <c r="AJ104" s="435"/>
      <c r="AK104" s="435"/>
    </row>
    <row r="105" spans="1:245" ht="23.25" customHeight="1" x14ac:dyDescent="0.25">
      <c r="A105" s="436"/>
      <c r="B105" s="114"/>
      <c r="C105" s="114"/>
      <c r="D105" s="114"/>
      <c r="E105" s="114"/>
      <c r="F105" s="114"/>
      <c r="G105" s="114"/>
      <c r="H105" s="114"/>
      <c r="I105" s="114"/>
      <c r="J105" s="114"/>
      <c r="K105" s="114"/>
      <c r="L105" s="114"/>
      <c r="M105" s="114"/>
      <c r="N105" s="114"/>
      <c r="O105" s="114"/>
      <c r="P105" s="114"/>
      <c r="Q105" s="437"/>
      <c r="R105" s="438"/>
      <c r="S105" s="439"/>
      <c r="T105" s="440"/>
      <c r="U105" s="441"/>
      <c r="V105" s="441"/>
      <c r="W105" s="440"/>
      <c r="X105" s="442"/>
      <c r="Y105" s="440"/>
      <c r="Z105" s="441"/>
      <c r="AA105" s="441"/>
      <c r="AB105" s="440"/>
      <c r="AC105" s="442"/>
      <c r="AD105" s="443"/>
      <c r="AE105" s="443"/>
      <c r="AF105" s="443"/>
      <c r="AG105" s="443"/>
      <c r="AH105" s="444"/>
      <c r="AI105" s="443"/>
      <c r="AJ105" s="445"/>
      <c r="AK105" s="445"/>
    </row>
    <row r="106" spans="1:245" ht="23.25" customHeight="1" x14ac:dyDescent="0.2">
      <c r="A106" s="113"/>
      <c r="B106" s="364" t="str">
        <f>'M3C 2020-21 Lic LETTRE hypotez1'!C109</f>
        <v>Semestre 4</v>
      </c>
      <c r="C106" s="113"/>
      <c r="D106" s="113"/>
      <c r="E106" s="113"/>
      <c r="F106" s="113"/>
      <c r="G106" s="113"/>
      <c r="H106" s="113"/>
      <c r="I106" s="113"/>
      <c r="J106" s="113"/>
      <c r="K106" s="365"/>
      <c r="L106" s="365"/>
      <c r="M106" s="365"/>
      <c r="N106" s="113"/>
      <c r="O106" s="113"/>
      <c r="P106" s="366"/>
      <c r="Q106" s="367"/>
      <c r="R106" s="368"/>
      <c r="S106" s="446"/>
      <c r="T106" s="369"/>
      <c r="U106" s="370"/>
      <c r="V106" s="370"/>
      <c r="W106" s="369"/>
      <c r="X106" s="371"/>
      <c r="Y106" s="369"/>
      <c r="Z106" s="370"/>
      <c r="AA106" s="370"/>
      <c r="AB106" s="369"/>
      <c r="AC106" s="371"/>
      <c r="AD106" s="447"/>
      <c r="AE106" s="447"/>
      <c r="AF106" s="447"/>
      <c r="AG106" s="447"/>
      <c r="AH106" s="448"/>
      <c r="AI106" s="447"/>
      <c r="AJ106" s="449"/>
      <c r="AK106" s="449"/>
    </row>
    <row r="107" spans="1:245" ht="30.75" customHeight="1" x14ac:dyDescent="0.25">
      <c r="A107" s="148"/>
      <c r="B107" s="375" t="str">
        <f>'M3C 2020-21 Lic LETTRE hypotez1'!C110</f>
        <v>Littérature de la Renaissance et de l'âge baroque</v>
      </c>
      <c r="C107" s="450">
        <f>'M3C 2020-21 Lic LETTRE hypotez1'!D110</f>
        <v>0</v>
      </c>
      <c r="D107" s="376" t="s">
        <v>115</v>
      </c>
      <c r="E107" s="376"/>
      <c r="F107" s="152"/>
      <c r="G107" s="153"/>
      <c r="H107" s="451" t="s">
        <v>38</v>
      </c>
      <c r="I107" s="451" t="s">
        <v>38</v>
      </c>
      <c r="J107" s="377" t="s">
        <v>197</v>
      </c>
      <c r="K107" s="156">
        <v>40</v>
      </c>
      <c r="L107" s="156">
        <v>40</v>
      </c>
      <c r="M107" s="156">
        <f t="shared" ref="M107:M123" si="97">(K107/L107)*100</f>
        <v>100</v>
      </c>
      <c r="N107" s="378">
        <f>'M3C 2020-21 Lic LETTRE hypotez1'!N110</f>
        <v>18</v>
      </c>
      <c r="O107" s="379">
        <f>'M3C 2020-21 Lic LETTRE hypotez1'!O110</f>
        <v>24</v>
      </c>
      <c r="P107" s="159">
        <f>'M3C 2020-21 Lic LETTRE hypotez1'!P110</f>
        <v>0</v>
      </c>
      <c r="Q107" s="189">
        <f t="shared" ref="Q107:Q123" si="98">V107+AA107+AF107+AK107</f>
        <v>51</v>
      </c>
      <c r="R107" s="161">
        <v>1.5</v>
      </c>
      <c r="S107" s="162">
        <v>1</v>
      </c>
      <c r="T107" s="162">
        <f t="shared" ref="T107:T113" si="99">SUM(N107)</f>
        <v>18</v>
      </c>
      <c r="U107" s="164">
        <f t="shared" ref="U107:U123" si="100">T107*R107</f>
        <v>27</v>
      </c>
      <c r="V107" s="212">
        <f t="shared" ref="V107:V113" si="101">U107*M107%</f>
        <v>27</v>
      </c>
      <c r="W107" s="162">
        <v>1</v>
      </c>
      <c r="X107" s="163">
        <v>1</v>
      </c>
      <c r="Y107" s="162">
        <f t="shared" ref="Y107:Y112" si="102">SUM(O107)</f>
        <v>24</v>
      </c>
      <c r="Z107" s="164">
        <f t="shared" ref="Z107:Z123" si="103">X107*Y107</f>
        <v>24</v>
      </c>
      <c r="AA107" s="164">
        <f t="shared" ref="AA107:AA112" si="104">Z107*M107%</f>
        <v>24</v>
      </c>
      <c r="AB107" s="162"/>
      <c r="AC107" s="163"/>
      <c r="AD107" s="80"/>
      <c r="AE107" s="167"/>
      <c r="AF107" s="167"/>
      <c r="AG107" s="168"/>
      <c r="AH107" s="380"/>
      <c r="AI107" s="80"/>
      <c r="AJ107" s="169"/>
      <c r="AK107" s="169"/>
    </row>
    <row r="108" spans="1:245" ht="30.75" customHeight="1" x14ac:dyDescent="0.25">
      <c r="A108" s="148"/>
      <c r="B108" s="375" t="e">
        <f>'M3C 2020-21 Lic LETTRE hypotez1'!#REF!</f>
        <v>#REF!</v>
      </c>
      <c r="C108" s="450" t="e">
        <f>'M3C 2020-21 Lic LETTRE hypotez1'!#REF!</f>
        <v>#REF!</v>
      </c>
      <c r="D108" s="376" t="s">
        <v>115</v>
      </c>
      <c r="E108" s="376"/>
      <c r="F108" s="423"/>
      <c r="G108" s="153"/>
      <c r="H108" s="451" t="s">
        <v>38</v>
      </c>
      <c r="I108" s="451" t="s">
        <v>38</v>
      </c>
      <c r="J108" s="377" t="s">
        <v>197</v>
      </c>
      <c r="K108" s="156">
        <v>40</v>
      </c>
      <c r="L108" s="156">
        <v>40</v>
      </c>
      <c r="M108" s="156">
        <f t="shared" si="97"/>
        <v>100</v>
      </c>
      <c r="N108" s="378" t="e">
        <f>'M3C 2020-21 Lic LETTRE hypotez1'!#REF!</f>
        <v>#REF!</v>
      </c>
      <c r="O108" s="379" t="e">
        <f>'M3C 2020-21 Lic LETTRE hypotez1'!#REF!</f>
        <v>#REF!</v>
      </c>
      <c r="P108" s="159" t="e">
        <f>'M3C 2020-21 Lic LETTRE hypotez1'!#REF!</f>
        <v>#REF!</v>
      </c>
      <c r="Q108" s="189" t="e">
        <f t="shared" si="98"/>
        <v>#REF!</v>
      </c>
      <c r="R108" s="161">
        <v>1.5</v>
      </c>
      <c r="S108" s="162">
        <v>1</v>
      </c>
      <c r="T108" s="162" t="e">
        <f t="shared" si="99"/>
        <v>#REF!</v>
      </c>
      <c r="U108" s="164" t="e">
        <f t="shared" si="100"/>
        <v>#REF!</v>
      </c>
      <c r="V108" s="212" t="e">
        <f t="shared" si="101"/>
        <v>#REF!</v>
      </c>
      <c r="W108" s="162">
        <v>1</v>
      </c>
      <c r="X108" s="163">
        <v>1</v>
      </c>
      <c r="Y108" s="162" t="e">
        <f t="shared" si="102"/>
        <v>#REF!</v>
      </c>
      <c r="Z108" s="164" t="e">
        <f t="shared" si="103"/>
        <v>#REF!</v>
      </c>
      <c r="AA108" s="164" t="e">
        <f t="shared" si="104"/>
        <v>#REF!</v>
      </c>
      <c r="AB108" s="162"/>
      <c r="AC108" s="163"/>
      <c r="AD108" s="80"/>
      <c r="AE108" s="167"/>
      <c r="AF108" s="167"/>
      <c r="AG108" s="168"/>
      <c r="AH108" s="380"/>
      <c r="AI108" s="80"/>
      <c r="AJ108" s="169"/>
      <c r="AK108" s="169"/>
    </row>
    <row r="109" spans="1:245" ht="30.75" customHeight="1" x14ac:dyDescent="0.25">
      <c r="A109" s="148"/>
      <c r="B109" s="375" t="str">
        <f>'M3C 2020-21 Lic LETTRE hypotez1'!C112</f>
        <v>Littérature et arts</v>
      </c>
      <c r="C109" s="450" t="str">
        <f>'M3C 2020-21 Lic LETTRE hypotez1'!D112</f>
        <v>LOL3G61</v>
      </c>
      <c r="D109" s="376" t="s">
        <v>115</v>
      </c>
      <c r="E109" s="376" t="s">
        <v>126</v>
      </c>
      <c r="F109" s="423"/>
      <c r="G109" s="153"/>
      <c r="H109" s="451" t="s">
        <v>39</v>
      </c>
      <c r="I109" s="451" t="s">
        <v>39</v>
      </c>
      <c r="J109" s="377"/>
      <c r="K109" s="156">
        <v>40</v>
      </c>
      <c r="L109" s="156">
        <v>40</v>
      </c>
      <c r="M109" s="156">
        <f t="shared" si="97"/>
        <v>100</v>
      </c>
      <c r="N109" s="378">
        <f>'M3C 2020-21 Lic LETTRE hypotez1'!N112</f>
        <v>0</v>
      </c>
      <c r="O109" s="379">
        <f>'M3C 2020-21 Lic LETTRE hypotez1'!O112</f>
        <v>18</v>
      </c>
      <c r="P109" s="159">
        <f>'M3C 2020-21 Lic LETTRE hypotez1'!P112</f>
        <v>0</v>
      </c>
      <c r="Q109" s="189">
        <f t="shared" si="98"/>
        <v>18</v>
      </c>
      <c r="R109" s="161">
        <v>1.5</v>
      </c>
      <c r="S109" s="162">
        <v>1</v>
      </c>
      <c r="T109" s="162">
        <f t="shared" si="99"/>
        <v>0</v>
      </c>
      <c r="U109" s="164">
        <f t="shared" si="100"/>
        <v>0</v>
      </c>
      <c r="V109" s="212">
        <f t="shared" si="101"/>
        <v>0</v>
      </c>
      <c r="W109" s="162">
        <v>1</v>
      </c>
      <c r="X109" s="163">
        <v>1</v>
      </c>
      <c r="Y109" s="162">
        <f t="shared" si="102"/>
        <v>18</v>
      </c>
      <c r="Z109" s="164">
        <f t="shared" si="103"/>
        <v>18</v>
      </c>
      <c r="AA109" s="164">
        <f t="shared" si="104"/>
        <v>18</v>
      </c>
      <c r="AB109" s="162"/>
      <c r="AC109" s="163"/>
      <c r="AD109" s="80"/>
      <c r="AE109" s="167"/>
      <c r="AF109" s="167"/>
      <c r="AG109" s="168"/>
      <c r="AH109" s="380"/>
      <c r="AI109" s="80"/>
      <c r="AJ109" s="169"/>
      <c r="AK109" s="169"/>
    </row>
    <row r="110" spans="1:245" ht="30.75" customHeight="1" x14ac:dyDescent="0.25">
      <c r="A110" s="148"/>
      <c r="B110" s="375" t="str">
        <f>'M3C 2020-21 Lic LETTRE hypotez1'!C113</f>
        <v>Rhétorique</v>
      </c>
      <c r="C110" s="450" t="str">
        <f>'M3C 2020-21 Lic LETTRE hypotez1'!D113</f>
        <v>LOL3G61</v>
      </c>
      <c r="D110" s="376" t="s">
        <v>115</v>
      </c>
      <c r="E110" s="376" t="s">
        <v>127</v>
      </c>
      <c r="F110" s="152"/>
      <c r="G110" s="153"/>
      <c r="H110" s="451" t="s">
        <v>39</v>
      </c>
      <c r="I110" s="451" t="s">
        <v>39</v>
      </c>
      <c r="J110" s="377" t="s">
        <v>197</v>
      </c>
      <c r="K110" s="156">
        <v>40</v>
      </c>
      <c r="L110" s="156">
        <v>40</v>
      </c>
      <c r="M110" s="156">
        <f t="shared" si="97"/>
        <v>100</v>
      </c>
      <c r="N110" s="378">
        <f>'M3C 2020-21 Lic LETTRE hypotez1'!N113</f>
        <v>0</v>
      </c>
      <c r="O110" s="379">
        <f>'M3C 2020-21 Lic LETTRE hypotez1'!O113</f>
        <v>18</v>
      </c>
      <c r="P110" s="159">
        <f>'M3C 2020-21 Lic LETTRE hypotez1'!P113</f>
        <v>0</v>
      </c>
      <c r="Q110" s="189">
        <f t="shared" si="98"/>
        <v>18</v>
      </c>
      <c r="R110" s="161">
        <v>1.5</v>
      </c>
      <c r="S110" s="162">
        <v>1</v>
      </c>
      <c r="T110" s="162">
        <f t="shared" si="99"/>
        <v>0</v>
      </c>
      <c r="U110" s="164">
        <f t="shared" si="100"/>
        <v>0</v>
      </c>
      <c r="V110" s="212">
        <f t="shared" si="101"/>
        <v>0</v>
      </c>
      <c r="W110" s="162">
        <v>1</v>
      </c>
      <c r="X110" s="163">
        <v>1</v>
      </c>
      <c r="Y110" s="162">
        <f t="shared" si="102"/>
        <v>18</v>
      </c>
      <c r="Z110" s="164">
        <f t="shared" si="103"/>
        <v>18</v>
      </c>
      <c r="AA110" s="164">
        <f t="shared" si="104"/>
        <v>18</v>
      </c>
      <c r="AB110" s="162"/>
      <c r="AC110" s="163"/>
      <c r="AD110" s="80"/>
      <c r="AE110" s="167"/>
      <c r="AF110" s="167"/>
      <c r="AG110" s="168"/>
      <c r="AH110" s="380"/>
      <c r="AI110" s="80"/>
      <c r="AJ110" s="169"/>
      <c r="AK110" s="169"/>
    </row>
    <row r="111" spans="1:245" ht="30.75" customHeight="1" x14ac:dyDescent="0.25">
      <c r="A111" s="148"/>
      <c r="B111" s="375" t="str">
        <f>'M3C 2020-21 Lic LETTRE hypotez1'!C114</f>
        <v>Approche linguistique du texte littéraire</v>
      </c>
      <c r="C111" s="450" t="str">
        <f>'M3C 2020-21 Lic LETTRE hypotez1'!D114</f>
        <v>LOL3G41</v>
      </c>
      <c r="D111" s="376" t="s">
        <v>115</v>
      </c>
      <c r="E111" s="376"/>
      <c r="F111" s="152"/>
      <c r="G111" s="153"/>
      <c r="H111" s="451" t="s">
        <v>80</v>
      </c>
      <c r="I111" s="451" t="s">
        <v>80</v>
      </c>
      <c r="J111" s="377" t="s">
        <v>203</v>
      </c>
      <c r="K111" s="156">
        <v>40</v>
      </c>
      <c r="L111" s="156">
        <v>40</v>
      </c>
      <c r="M111" s="156">
        <f t="shared" si="97"/>
        <v>100</v>
      </c>
      <c r="N111" s="378">
        <f>'M3C 2020-21 Lic LETTRE hypotez1'!N114</f>
        <v>0</v>
      </c>
      <c r="O111" s="379">
        <f>'M3C 2020-21 Lic LETTRE hypotez1'!O114</f>
        <v>24</v>
      </c>
      <c r="P111" s="159">
        <f>'M3C 2020-21 Lic LETTRE hypotez1'!P114</f>
        <v>0</v>
      </c>
      <c r="Q111" s="189">
        <f t="shared" si="98"/>
        <v>24</v>
      </c>
      <c r="R111" s="161">
        <v>1.5</v>
      </c>
      <c r="S111" s="162">
        <v>1</v>
      </c>
      <c r="T111" s="162">
        <f t="shared" si="99"/>
        <v>0</v>
      </c>
      <c r="U111" s="164">
        <f t="shared" si="100"/>
        <v>0</v>
      </c>
      <c r="V111" s="212">
        <f t="shared" si="101"/>
        <v>0</v>
      </c>
      <c r="W111" s="162">
        <v>1</v>
      </c>
      <c r="X111" s="163">
        <v>1</v>
      </c>
      <c r="Y111" s="162">
        <f t="shared" si="102"/>
        <v>24</v>
      </c>
      <c r="Z111" s="164">
        <f t="shared" si="103"/>
        <v>24</v>
      </c>
      <c r="AA111" s="164">
        <f t="shared" si="104"/>
        <v>24</v>
      </c>
      <c r="AB111" s="162"/>
      <c r="AC111" s="163"/>
      <c r="AD111" s="80"/>
      <c r="AE111" s="167"/>
      <c r="AF111" s="167"/>
      <c r="AG111" s="168"/>
      <c r="AH111" s="380"/>
      <c r="AI111" s="80"/>
      <c r="AJ111" s="169"/>
      <c r="AK111" s="169"/>
    </row>
    <row r="112" spans="1:245" ht="30.75" customHeight="1" x14ac:dyDescent="0.25">
      <c r="A112" s="148"/>
      <c r="B112" s="375" t="str">
        <f>'M3C 2020-21 Lic LETTRE hypotez1'!C115</f>
        <v>Poétique des textes</v>
      </c>
      <c r="C112" s="450">
        <f>'M3C 2020-21 Lic LETTRE hypotez1'!D115</f>
        <v>0</v>
      </c>
      <c r="D112" s="376" t="s">
        <v>115</v>
      </c>
      <c r="E112" s="376"/>
      <c r="F112" s="152"/>
      <c r="G112" s="153"/>
      <c r="H112" s="451" t="s">
        <v>80</v>
      </c>
      <c r="I112" s="451" t="s">
        <v>80</v>
      </c>
      <c r="J112" s="377" t="s">
        <v>197</v>
      </c>
      <c r="K112" s="156">
        <v>40</v>
      </c>
      <c r="L112" s="156">
        <v>40</v>
      </c>
      <c r="M112" s="156">
        <f t="shared" si="97"/>
        <v>100</v>
      </c>
      <c r="N112" s="378">
        <f>'M3C 2020-21 Lic LETTRE hypotez1'!N115</f>
        <v>0</v>
      </c>
      <c r="O112" s="379">
        <f>'M3C 2020-21 Lic LETTRE hypotez1'!O115</f>
        <v>24</v>
      </c>
      <c r="P112" s="159">
        <f>'M3C 2020-21 Lic LETTRE hypotez1'!P115</f>
        <v>0</v>
      </c>
      <c r="Q112" s="189">
        <f t="shared" si="98"/>
        <v>24</v>
      </c>
      <c r="R112" s="161">
        <v>1.5</v>
      </c>
      <c r="S112" s="162">
        <v>1</v>
      </c>
      <c r="T112" s="162">
        <f t="shared" si="99"/>
        <v>0</v>
      </c>
      <c r="U112" s="164">
        <f t="shared" si="100"/>
        <v>0</v>
      </c>
      <c r="V112" s="212">
        <f t="shared" si="101"/>
        <v>0</v>
      </c>
      <c r="W112" s="162">
        <v>1</v>
      </c>
      <c r="X112" s="163">
        <v>1</v>
      </c>
      <c r="Y112" s="162">
        <f t="shared" si="102"/>
        <v>24</v>
      </c>
      <c r="Z112" s="164">
        <f t="shared" si="103"/>
        <v>24</v>
      </c>
      <c r="AA112" s="164">
        <f t="shared" si="104"/>
        <v>24</v>
      </c>
      <c r="AB112" s="162"/>
      <c r="AC112" s="163"/>
      <c r="AD112" s="80"/>
      <c r="AE112" s="167"/>
      <c r="AF112" s="167"/>
      <c r="AG112" s="168"/>
      <c r="AH112" s="380"/>
      <c r="AI112" s="80"/>
      <c r="AJ112" s="169"/>
      <c r="AK112" s="169"/>
    </row>
    <row r="113" spans="1:37" ht="30.75" customHeight="1" x14ac:dyDescent="0.25">
      <c r="A113" s="148"/>
      <c r="B113" s="375" t="str">
        <f>'M3C 2020-21 Lic LETTRE hypotez1'!C127</f>
        <v>Choix UE  Ouverture Intégrée LLSH S4 Orléans</v>
      </c>
      <c r="C113" s="450" t="str">
        <f>'M3C 2020-21 Lic LETTRE hypotez1'!D127</f>
        <v>PAV4UL01</v>
      </c>
      <c r="D113" s="376"/>
      <c r="E113" s="376" t="s">
        <v>116</v>
      </c>
      <c r="F113" s="152"/>
      <c r="G113" s="153"/>
      <c r="H113" s="451" t="s">
        <v>39</v>
      </c>
      <c r="I113" s="451" t="s">
        <v>39</v>
      </c>
      <c r="J113" s="377"/>
      <c r="K113" s="156">
        <v>40</v>
      </c>
      <c r="L113" s="156">
        <v>40</v>
      </c>
      <c r="M113" s="156">
        <f t="shared" si="97"/>
        <v>100</v>
      </c>
      <c r="N113" s="378">
        <f>'M3C 2020-21 Lic LETTRE hypotez1'!N127</f>
        <v>15</v>
      </c>
      <c r="O113" s="379">
        <f>'M3C 2020-21 Lic LETTRE hypotez1'!O127</f>
        <v>0</v>
      </c>
      <c r="P113" s="159">
        <f>'M3C 2020-21 Lic LETTRE hypotez1'!P127</f>
        <v>0</v>
      </c>
      <c r="Q113" s="381"/>
      <c r="R113" s="161">
        <v>1.5</v>
      </c>
      <c r="S113" s="162">
        <v>1</v>
      </c>
      <c r="T113" s="162">
        <f t="shared" si="99"/>
        <v>15</v>
      </c>
      <c r="U113" s="164">
        <f t="shared" si="100"/>
        <v>22.5</v>
      </c>
      <c r="V113" s="212">
        <f t="shared" si="101"/>
        <v>22.5</v>
      </c>
      <c r="W113" s="162"/>
      <c r="X113" s="163"/>
      <c r="Y113" s="162"/>
      <c r="Z113" s="164"/>
      <c r="AA113" s="164"/>
      <c r="AB113" s="162"/>
      <c r="AC113" s="163"/>
      <c r="AD113" s="80"/>
      <c r="AE113" s="167"/>
      <c r="AF113" s="167"/>
      <c r="AG113" s="168"/>
      <c r="AH113" s="380"/>
      <c r="AI113" s="80"/>
      <c r="AJ113" s="169"/>
      <c r="AK113" s="169"/>
    </row>
    <row r="114" spans="1:37" ht="30.75" customHeight="1" x14ac:dyDescent="0.25">
      <c r="A114" s="385"/>
      <c r="B114" s="386" t="str">
        <f>'M3C 2020-21 Lic LETTRE hypotez1'!C123</f>
        <v>Choix langue vivante S4</v>
      </c>
      <c r="C114" s="452">
        <f>'M3C 2020-21 Lic LETTRE hypotez1'!D123</f>
        <v>0</v>
      </c>
      <c r="D114" s="388" t="s">
        <v>115</v>
      </c>
      <c r="E114" s="388"/>
      <c r="F114" s="389"/>
      <c r="G114" s="390"/>
      <c r="H114" s="453"/>
      <c r="I114" s="453"/>
      <c r="J114" s="391"/>
      <c r="K114" s="392"/>
      <c r="L114" s="392"/>
      <c r="M114" s="393"/>
      <c r="N114" s="394"/>
      <c r="O114" s="395"/>
      <c r="P114" s="397"/>
      <c r="Q114" s="398"/>
      <c r="R114" s="399"/>
      <c r="S114" s="400"/>
      <c r="T114" s="400"/>
      <c r="U114" s="401"/>
      <c r="V114" s="402"/>
      <c r="W114" s="400"/>
      <c r="X114" s="398"/>
      <c r="Y114" s="400"/>
      <c r="Z114" s="401"/>
      <c r="AA114" s="401"/>
      <c r="AB114" s="400"/>
      <c r="AC114" s="398"/>
      <c r="AD114" s="406"/>
      <c r="AE114" s="403"/>
      <c r="AF114" s="403"/>
      <c r="AG114" s="404"/>
      <c r="AH114" s="405"/>
      <c r="AI114" s="406"/>
      <c r="AJ114" s="407"/>
      <c r="AK114" s="407"/>
    </row>
    <row r="115" spans="1:37" ht="30.75" customHeight="1" x14ac:dyDescent="0.25">
      <c r="A115" s="148"/>
      <c r="B115" s="375" t="str">
        <f>'M3C 2020-21 Lic LETTRE hypotez1'!C125</f>
        <v>Anglais S4</v>
      </c>
      <c r="C115" s="450" t="str">
        <f>'M3C 2020-21 Lic LETTRE hypotez1'!D125</f>
        <v>LOL4DH40
LOL4E4B
LOL4G8B
LOL4H5B</v>
      </c>
      <c r="D115" s="376"/>
      <c r="E115" s="376"/>
      <c r="F115" s="423"/>
      <c r="G115" s="153"/>
      <c r="H115" s="451" t="s">
        <v>39</v>
      </c>
      <c r="I115" s="451" t="s">
        <v>39</v>
      </c>
      <c r="J115" s="377" t="s">
        <v>199</v>
      </c>
      <c r="K115" s="156">
        <v>35</v>
      </c>
      <c r="L115" s="156">
        <v>35</v>
      </c>
      <c r="M115" s="156">
        <f t="shared" si="97"/>
        <v>100</v>
      </c>
      <c r="N115" s="378">
        <f>'M3C 2020-21 Lic LETTRE hypotez1'!N125</f>
        <v>0</v>
      </c>
      <c r="O115" s="379">
        <f>'M3C 2020-21 Lic LETTRE hypotez1'!O125</f>
        <v>18</v>
      </c>
      <c r="P115" s="159">
        <f>'M3C 2020-21 Lic LETTRE hypotez1'!P125</f>
        <v>0</v>
      </c>
      <c r="Q115" s="189">
        <f t="shared" si="98"/>
        <v>18</v>
      </c>
      <c r="R115" s="161">
        <v>1.5</v>
      </c>
      <c r="S115" s="162">
        <v>1</v>
      </c>
      <c r="T115" s="162">
        <f>SUM(N115)</f>
        <v>0</v>
      </c>
      <c r="U115" s="164">
        <f t="shared" si="100"/>
        <v>0</v>
      </c>
      <c r="V115" s="212">
        <f>U115*M115%</f>
        <v>0</v>
      </c>
      <c r="W115" s="162">
        <v>1</v>
      </c>
      <c r="X115" s="163">
        <v>1</v>
      </c>
      <c r="Y115" s="162">
        <f>SUM(O115)</f>
        <v>18</v>
      </c>
      <c r="Z115" s="164">
        <f t="shared" si="103"/>
        <v>18</v>
      </c>
      <c r="AA115" s="164">
        <f>Z115*M115%</f>
        <v>18</v>
      </c>
      <c r="AB115" s="162"/>
      <c r="AC115" s="163"/>
      <c r="AD115" s="80"/>
      <c r="AE115" s="167"/>
      <c r="AF115" s="167"/>
      <c r="AG115" s="168"/>
      <c r="AH115" s="380"/>
      <c r="AI115" s="80"/>
      <c r="AJ115" s="169"/>
      <c r="AK115" s="169"/>
    </row>
    <row r="116" spans="1:37" ht="30.75" customHeight="1" x14ac:dyDescent="0.25">
      <c r="A116" s="148"/>
      <c r="B116" s="375" t="str">
        <f>'M3C 2020-21 Lic LETTRE hypotez1'!C126</f>
        <v>Espagnol S4</v>
      </c>
      <c r="C116" s="450" t="str">
        <f>'M3C 2020-21 Lic LETTRE hypotez1'!D126</f>
        <v>LOL4B6B
LOL4D6C
LOL4DH42
LOL4E4C
LOL4G8C
LOL4H5C</v>
      </c>
      <c r="D116" s="376"/>
      <c r="E116" s="376" t="s">
        <v>117</v>
      </c>
      <c r="F116" s="423"/>
      <c r="G116" s="153"/>
      <c r="H116" s="451" t="s">
        <v>39</v>
      </c>
      <c r="I116" s="451" t="s">
        <v>39</v>
      </c>
      <c r="J116" s="377" t="s">
        <v>200</v>
      </c>
      <c r="K116" s="156">
        <v>4</v>
      </c>
      <c r="L116" s="156">
        <v>16</v>
      </c>
      <c r="M116" s="156">
        <f t="shared" si="97"/>
        <v>25</v>
      </c>
      <c r="N116" s="378">
        <f>'M3C 2020-21 Lic LETTRE hypotez1'!N126</f>
        <v>0</v>
      </c>
      <c r="O116" s="379">
        <f>'M3C 2020-21 Lic LETTRE hypotez1'!O126</f>
        <v>18</v>
      </c>
      <c r="P116" s="159">
        <f>'M3C 2020-21 Lic LETTRE hypotez1'!P126</f>
        <v>0</v>
      </c>
      <c r="Q116" s="189">
        <f t="shared" si="98"/>
        <v>4.5</v>
      </c>
      <c r="R116" s="161">
        <v>1.5</v>
      </c>
      <c r="S116" s="162">
        <v>1</v>
      </c>
      <c r="T116" s="162">
        <f>SUM(N116)</f>
        <v>0</v>
      </c>
      <c r="U116" s="164">
        <f t="shared" si="100"/>
        <v>0</v>
      </c>
      <c r="V116" s="212">
        <f>U116*M116%</f>
        <v>0</v>
      </c>
      <c r="W116" s="162">
        <v>1</v>
      </c>
      <c r="X116" s="163">
        <v>1</v>
      </c>
      <c r="Y116" s="162">
        <f>SUM(O116)</f>
        <v>18</v>
      </c>
      <c r="Z116" s="164">
        <f t="shared" si="103"/>
        <v>18</v>
      </c>
      <c r="AA116" s="164">
        <f>Z116*M116%</f>
        <v>4.5</v>
      </c>
      <c r="AB116" s="162"/>
      <c r="AC116" s="163"/>
      <c r="AD116" s="80"/>
      <c r="AE116" s="167"/>
      <c r="AF116" s="167"/>
      <c r="AG116" s="168"/>
      <c r="AH116" s="380"/>
      <c r="AI116" s="80"/>
      <c r="AJ116" s="169"/>
      <c r="AK116" s="169"/>
    </row>
    <row r="117" spans="1:37" ht="30.75" customHeight="1" x14ac:dyDescent="0.25">
      <c r="A117" s="148"/>
      <c r="B117" s="375" t="str">
        <f>'M3C 2020-21 Lic LETTRE hypotez1'!C124</f>
        <v>Allemand S4</v>
      </c>
      <c r="C117" s="450" t="str">
        <f>'M3C 2020-21 Lic LETTRE hypotez1'!D124</f>
        <v>LOL4B6A
LOL4C6C
LOL4D6A
LOL4DH41
LOL4E4A
LOL4G8A
LOL4H5A</v>
      </c>
      <c r="D117" s="376"/>
      <c r="E117" s="376" t="s">
        <v>117</v>
      </c>
      <c r="F117" s="423"/>
      <c r="G117" s="153"/>
      <c r="H117" s="451" t="s">
        <v>39</v>
      </c>
      <c r="I117" s="451" t="s">
        <v>39</v>
      </c>
      <c r="J117" s="377" t="s">
        <v>201</v>
      </c>
      <c r="K117" s="156">
        <v>0</v>
      </c>
      <c r="L117" s="156">
        <v>71</v>
      </c>
      <c r="M117" s="156">
        <f t="shared" si="97"/>
        <v>0</v>
      </c>
      <c r="N117" s="378">
        <f>'M3C 2020-21 Lic LETTRE hypotez1'!N124</f>
        <v>0</v>
      </c>
      <c r="O117" s="379">
        <f>'M3C 2020-21 Lic LETTRE hypotez1'!O124</f>
        <v>18</v>
      </c>
      <c r="P117" s="159">
        <f>'M3C 2020-21 Lic LETTRE hypotez1'!P124</f>
        <v>0</v>
      </c>
      <c r="Q117" s="189">
        <f t="shared" si="98"/>
        <v>0</v>
      </c>
      <c r="R117" s="161">
        <v>1.5</v>
      </c>
      <c r="S117" s="162">
        <v>1</v>
      </c>
      <c r="T117" s="162">
        <f>SUM(N117)</f>
        <v>0</v>
      </c>
      <c r="U117" s="164">
        <f t="shared" si="100"/>
        <v>0</v>
      </c>
      <c r="V117" s="212">
        <f>U117*M117%</f>
        <v>0</v>
      </c>
      <c r="W117" s="162">
        <v>1</v>
      </c>
      <c r="X117" s="163">
        <v>2</v>
      </c>
      <c r="Y117" s="162">
        <f>SUM(O117)</f>
        <v>18</v>
      </c>
      <c r="Z117" s="164">
        <f t="shared" si="103"/>
        <v>36</v>
      </c>
      <c r="AA117" s="164">
        <f>Z117*M117%</f>
        <v>0</v>
      </c>
      <c r="AB117" s="162"/>
      <c r="AC117" s="163"/>
      <c r="AD117" s="80"/>
      <c r="AE117" s="167"/>
      <c r="AF117" s="167"/>
      <c r="AG117" s="168"/>
      <c r="AH117" s="380"/>
      <c r="AI117" s="80"/>
      <c r="AJ117" s="169"/>
      <c r="AK117" s="169"/>
    </row>
    <row r="118" spans="1:37" ht="30.75" customHeight="1" x14ac:dyDescent="0.25">
      <c r="A118" s="392"/>
      <c r="B118" s="386" t="str">
        <f>'M3C 2020-21 Lic LETTRE hypotez1'!C116</f>
        <v>Choix UE spécialisation 1 S4  (1 UE au choix)</v>
      </c>
      <c r="C118" s="452">
        <f>'M3C 2020-21 Lic LETTRE hypotez1'!D116</f>
        <v>0</v>
      </c>
      <c r="D118" s="388" t="s">
        <v>118</v>
      </c>
      <c r="E118" s="388"/>
      <c r="F118" s="389"/>
      <c r="G118" s="390"/>
      <c r="H118" s="453"/>
      <c r="I118" s="453"/>
      <c r="J118" s="391"/>
      <c r="K118" s="392"/>
      <c r="L118" s="392"/>
      <c r="M118" s="393"/>
      <c r="N118" s="394"/>
      <c r="O118" s="395"/>
      <c r="P118" s="397"/>
      <c r="Q118" s="381"/>
      <c r="R118" s="399"/>
      <c r="S118" s="400"/>
      <c r="T118" s="400"/>
      <c r="U118" s="401"/>
      <c r="V118" s="402"/>
      <c r="W118" s="400"/>
      <c r="X118" s="398"/>
      <c r="Y118" s="400"/>
      <c r="Z118" s="401"/>
      <c r="AA118" s="401"/>
      <c r="AB118" s="400"/>
      <c r="AC118" s="398"/>
      <c r="AD118" s="406"/>
      <c r="AE118" s="403"/>
      <c r="AF118" s="403"/>
      <c r="AG118" s="404"/>
      <c r="AH118" s="405"/>
      <c r="AI118" s="406"/>
      <c r="AJ118" s="407"/>
      <c r="AK118" s="407"/>
    </row>
    <row r="119" spans="1:37" ht="30.75" customHeight="1" x14ac:dyDescent="0.25">
      <c r="A119" s="454"/>
      <c r="B119" s="375" t="str">
        <f>'M3C 2020-21 Lic LETTRE hypotez1'!C117</f>
        <v>Langue et littérature anciennes 2</v>
      </c>
      <c r="C119" s="450" t="str">
        <f>'M3C 2020-21 Lic LETTRE hypotez1'!D117</f>
        <v>LLA4G7A</v>
      </c>
      <c r="D119" s="376"/>
      <c r="E119" s="376"/>
      <c r="F119" s="152"/>
      <c r="G119" s="153"/>
      <c r="H119" s="451" t="s">
        <v>80</v>
      </c>
      <c r="I119" s="451" t="s">
        <v>80</v>
      </c>
      <c r="J119" s="377" t="s">
        <v>202</v>
      </c>
      <c r="K119" s="415">
        <v>40</v>
      </c>
      <c r="L119" s="415">
        <v>40</v>
      </c>
      <c r="M119" s="415">
        <f t="shared" si="97"/>
        <v>100</v>
      </c>
      <c r="N119" s="378">
        <f>'M3C 2020-21 Lic LETTRE hypotez1'!N117</f>
        <v>0</v>
      </c>
      <c r="O119" s="379">
        <f>'M3C 2020-21 Lic LETTRE hypotez1'!O117</f>
        <v>24</v>
      </c>
      <c r="P119" s="159">
        <f>'M3C 2020-21 Lic LETTRE hypotez1'!P117</f>
        <v>0</v>
      </c>
      <c r="Q119" s="189">
        <f t="shared" si="98"/>
        <v>24</v>
      </c>
      <c r="R119" s="161">
        <v>1.5</v>
      </c>
      <c r="S119" s="162">
        <v>1</v>
      </c>
      <c r="T119" s="162">
        <f>SUM(N119)</f>
        <v>0</v>
      </c>
      <c r="U119" s="164">
        <f t="shared" si="100"/>
        <v>0</v>
      </c>
      <c r="V119" s="212">
        <f>U119*M119%</f>
        <v>0</v>
      </c>
      <c r="W119" s="162">
        <v>1</v>
      </c>
      <c r="X119" s="163">
        <v>1</v>
      </c>
      <c r="Y119" s="162">
        <f>SUM(O119)</f>
        <v>24</v>
      </c>
      <c r="Z119" s="164">
        <f t="shared" si="103"/>
        <v>24</v>
      </c>
      <c r="AA119" s="164">
        <f>Z119*M119%</f>
        <v>24</v>
      </c>
      <c r="AB119" s="162"/>
      <c r="AC119" s="163"/>
      <c r="AD119" s="80"/>
      <c r="AE119" s="167"/>
      <c r="AF119" s="167"/>
      <c r="AG119" s="168"/>
      <c r="AH119" s="380"/>
      <c r="AI119" s="80"/>
      <c r="AJ119" s="169"/>
      <c r="AK119" s="169"/>
    </row>
    <row r="120" spans="1:37" ht="30.75" customHeight="1" x14ac:dyDescent="0.25">
      <c r="A120" s="454"/>
      <c r="B120" s="375" t="str">
        <f>'M3C 2020-21 Lic LETTRE hypotez1'!C118</f>
        <v>Bibliothèques: histoire et pratiques (CM)</v>
      </c>
      <c r="C120" s="450" t="str">
        <f>'M3C 2020-21 Lic LETTRE hypotez1'!D118</f>
        <v>LOL4G5B</v>
      </c>
      <c r="D120" s="376"/>
      <c r="E120" s="376" t="s">
        <v>126</v>
      </c>
      <c r="F120" s="152"/>
      <c r="G120" s="153"/>
      <c r="H120" s="451" t="s">
        <v>80</v>
      </c>
      <c r="I120" s="451" t="s">
        <v>80</v>
      </c>
      <c r="J120" s="377"/>
      <c r="K120" s="415">
        <v>16</v>
      </c>
      <c r="L120" s="415">
        <v>53</v>
      </c>
      <c r="M120" s="415">
        <f t="shared" si="97"/>
        <v>30.188679245283019</v>
      </c>
      <c r="N120" s="378">
        <f>'M3C 2020-21 Lic LETTRE hypotez1'!N118</f>
        <v>18</v>
      </c>
      <c r="O120" s="379">
        <f>'M3C 2020-21 Lic LETTRE hypotez1'!O118</f>
        <v>0</v>
      </c>
      <c r="P120" s="159">
        <f>'M3C 2020-21 Lic LETTRE hypotez1'!P118</f>
        <v>0</v>
      </c>
      <c r="Q120" s="189">
        <f t="shared" si="98"/>
        <v>8.1509433962264151</v>
      </c>
      <c r="R120" s="161">
        <v>1.5</v>
      </c>
      <c r="S120" s="162">
        <v>1</v>
      </c>
      <c r="T120" s="162">
        <f>SUM(N120)</f>
        <v>18</v>
      </c>
      <c r="U120" s="164">
        <f t="shared" si="100"/>
        <v>27</v>
      </c>
      <c r="V120" s="212">
        <f>U120*M120%</f>
        <v>8.1509433962264151</v>
      </c>
      <c r="W120" s="162"/>
      <c r="X120" s="163"/>
      <c r="Y120" s="162"/>
      <c r="Z120" s="164"/>
      <c r="AA120" s="164"/>
      <c r="AB120" s="162"/>
      <c r="AC120" s="163"/>
      <c r="AD120" s="80"/>
      <c r="AE120" s="167"/>
      <c r="AF120" s="167"/>
      <c r="AG120" s="168"/>
      <c r="AH120" s="380"/>
      <c r="AI120" s="80"/>
      <c r="AJ120" s="169"/>
      <c r="AK120" s="169"/>
    </row>
    <row r="121" spans="1:37" ht="30.75" customHeight="1" x14ac:dyDescent="0.25">
      <c r="A121" s="392"/>
      <c r="B121" s="386" t="str">
        <f>'M3C 2020-21 Lic LETTRE hypotez1'!C120</f>
        <v>Choix Période observation S4 (1 UE au choix)</v>
      </c>
      <c r="C121" s="452">
        <f>'M3C 2020-21 Lic LETTRE hypotez1'!D120</f>
        <v>0</v>
      </c>
      <c r="D121" s="388" t="s">
        <v>118</v>
      </c>
      <c r="E121" s="388"/>
      <c r="F121" s="425"/>
      <c r="G121" s="390"/>
      <c r="H121" s="453"/>
      <c r="I121" s="453"/>
      <c r="J121" s="391"/>
      <c r="K121" s="392"/>
      <c r="L121" s="392"/>
      <c r="M121" s="392"/>
      <c r="N121" s="394"/>
      <c r="O121" s="395"/>
      <c r="P121" s="397"/>
      <c r="Q121" s="381"/>
      <c r="R121" s="399"/>
      <c r="S121" s="400"/>
      <c r="T121" s="400"/>
      <c r="U121" s="401"/>
      <c r="V121" s="401"/>
      <c r="W121" s="400"/>
      <c r="X121" s="398"/>
      <c r="Y121" s="400"/>
      <c r="Z121" s="401"/>
      <c r="AA121" s="401"/>
      <c r="AB121" s="400"/>
      <c r="AC121" s="398"/>
      <c r="AD121" s="406"/>
      <c r="AE121" s="406"/>
      <c r="AF121" s="406"/>
      <c r="AG121" s="406"/>
      <c r="AH121" s="405"/>
      <c r="AI121" s="406"/>
      <c r="AJ121" s="455"/>
      <c r="AK121" s="455"/>
    </row>
    <row r="122" spans="1:37" ht="30.75" customHeight="1" x14ac:dyDescent="0.25">
      <c r="A122" s="148"/>
      <c r="B122" s="375" t="e">
        <f>'M3C 2020-21 Lic LETTRE hypotez1'!#REF!</f>
        <v>#REF!</v>
      </c>
      <c r="C122" s="450" t="e">
        <f>'M3C 2020-21 Lic LETTRE hypotez1'!#REF!</f>
        <v>#REF!</v>
      </c>
      <c r="D122" s="152"/>
      <c r="E122" s="376" t="s">
        <v>128</v>
      </c>
      <c r="F122" s="152"/>
      <c r="G122" s="153"/>
      <c r="H122" s="451" t="s">
        <v>80</v>
      </c>
      <c r="I122" s="451" t="s">
        <v>80</v>
      </c>
      <c r="J122" s="377"/>
      <c r="K122" s="156">
        <v>30</v>
      </c>
      <c r="L122" s="156">
        <v>57</v>
      </c>
      <c r="M122" s="156">
        <f t="shared" si="97"/>
        <v>52.631578947368418</v>
      </c>
      <c r="N122" s="378" t="e">
        <f>'M3C 2020-21 Lic LETTRE hypotez1'!#REF!</f>
        <v>#REF!</v>
      </c>
      <c r="O122" s="379" t="e">
        <f>'M3C 2020-21 Lic LETTRE hypotez1'!#REF!</f>
        <v>#REF!</v>
      </c>
      <c r="P122" s="159" t="e">
        <f>'M3C 2020-21 Lic LETTRE hypotez1'!#REF!</f>
        <v>#REF!</v>
      </c>
      <c r="Q122" s="189" t="e">
        <f t="shared" si="98"/>
        <v>#REF!</v>
      </c>
      <c r="R122" s="161">
        <v>1.5</v>
      </c>
      <c r="S122" s="162">
        <v>1</v>
      </c>
      <c r="T122" s="162" t="e">
        <f>SUM(N122)</f>
        <v>#REF!</v>
      </c>
      <c r="U122" s="164" t="e">
        <f t="shared" si="100"/>
        <v>#REF!</v>
      </c>
      <c r="V122" s="212" t="e">
        <f>U122*M122%</f>
        <v>#REF!</v>
      </c>
      <c r="W122" s="162">
        <v>1</v>
      </c>
      <c r="X122" s="163">
        <v>4</v>
      </c>
      <c r="Y122" s="162" t="e">
        <f>SUM(O122)</f>
        <v>#REF!</v>
      </c>
      <c r="Z122" s="164" t="e">
        <f t="shared" si="103"/>
        <v>#REF!</v>
      </c>
      <c r="AA122" s="164" t="e">
        <f>Z122*M122%</f>
        <v>#REF!</v>
      </c>
      <c r="AB122" s="162"/>
      <c r="AC122" s="163"/>
      <c r="AD122" s="80"/>
      <c r="AE122" s="167"/>
      <c r="AF122" s="167"/>
      <c r="AG122" s="168"/>
      <c r="AH122" s="380"/>
      <c r="AI122" s="80"/>
      <c r="AJ122" s="169"/>
      <c r="AK122" s="169"/>
    </row>
    <row r="123" spans="1:37" ht="30.75" customHeight="1" x14ac:dyDescent="0.25">
      <c r="A123" s="148"/>
      <c r="B123" s="456" t="str">
        <f>'M3C 2020-21 Lic LETTRE hypotez1'!C121</f>
        <v>Période d'observation en institution culturelle (1/2h par étudiant)</v>
      </c>
      <c r="C123" s="450" t="str">
        <f>'M3C 2020-21 Lic LETTRE hypotez1'!D121</f>
        <v>LOL4G6B</v>
      </c>
      <c r="D123" s="152"/>
      <c r="E123" s="152"/>
      <c r="F123" s="152"/>
      <c r="G123" s="153"/>
      <c r="H123" s="451" t="s">
        <v>80</v>
      </c>
      <c r="I123" s="451" t="s">
        <v>80</v>
      </c>
      <c r="J123" s="377"/>
      <c r="K123" s="156">
        <v>10</v>
      </c>
      <c r="L123" s="156">
        <v>10</v>
      </c>
      <c r="M123" s="156">
        <f t="shared" si="97"/>
        <v>100</v>
      </c>
      <c r="N123" s="378">
        <f>'M3C 2020-21 Lic LETTRE hypotez1'!N121</f>
        <v>0</v>
      </c>
      <c r="O123" s="379">
        <f>'M3C 2020-21 Lic LETTRE hypotez1'!O121</f>
        <v>0.5</v>
      </c>
      <c r="P123" s="159">
        <f>'M3C 2020-21 Lic LETTRE hypotez1'!P121</f>
        <v>0</v>
      </c>
      <c r="Q123" s="189">
        <f t="shared" si="98"/>
        <v>5</v>
      </c>
      <c r="R123" s="161">
        <v>1.5</v>
      </c>
      <c r="S123" s="162">
        <v>1</v>
      </c>
      <c r="T123" s="162">
        <f>SUM(N123)</f>
        <v>0</v>
      </c>
      <c r="U123" s="164">
        <f t="shared" si="100"/>
        <v>0</v>
      </c>
      <c r="V123" s="212">
        <f>U123*M123%</f>
        <v>0</v>
      </c>
      <c r="W123" s="162">
        <v>1</v>
      </c>
      <c r="X123" s="163">
        <v>10</v>
      </c>
      <c r="Y123" s="162">
        <f>SUM(O123)</f>
        <v>0.5</v>
      </c>
      <c r="Z123" s="164">
        <f t="shared" si="103"/>
        <v>5</v>
      </c>
      <c r="AA123" s="164">
        <f>Z123*M123%</f>
        <v>5</v>
      </c>
      <c r="AB123" s="162"/>
      <c r="AC123" s="163"/>
      <c r="AD123" s="80"/>
      <c r="AE123" s="167"/>
      <c r="AF123" s="167"/>
      <c r="AG123" s="168"/>
      <c r="AH123" s="380"/>
      <c r="AI123" s="80"/>
      <c r="AJ123" s="169"/>
      <c r="AK123" s="169"/>
    </row>
    <row r="124" spans="1:37" ht="30.75" customHeight="1" x14ac:dyDescent="0.25">
      <c r="A124" s="191"/>
      <c r="B124" s="192"/>
      <c r="C124" s="111"/>
      <c r="D124" s="111"/>
      <c r="E124" s="111"/>
      <c r="F124" s="111"/>
      <c r="G124" s="111"/>
      <c r="H124" s="111"/>
      <c r="I124" s="193" t="s">
        <v>18</v>
      </c>
      <c r="J124" s="430"/>
      <c r="K124" s="111"/>
      <c r="L124" s="111"/>
      <c r="M124" s="111"/>
      <c r="N124" s="111" t="e">
        <f>SUM(N107:N123)</f>
        <v>#REF!</v>
      </c>
      <c r="O124" s="111" t="e">
        <f>SUM(O107:O123)</f>
        <v>#REF!</v>
      </c>
      <c r="P124" s="111" t="e">
        <f>SUM(P107:P123)</f>
        <v>#REF!</v>
      </c>
      <c r="Q124" s="457" t="e">
        <f>SUM(Q107:Q123)</f>
        <v>#REF!</v>
      </c>
      <c r="R124" s="196"/>
      <c r="S124" s="197"/>
      <c r="T124" s="197"/>
      <c r="U124" s="198"/>
      <c r="V124" s="198"/>
      <c r="W124" s="197"/>
      <c r="X124" s="199"/>
      <c r="Y124" s="197"/>
      <c r="Z124" s="198"/>
      <c r="AA124" s="198"/>
      <c r="AB124" s="197"/>
      <c r="AC124" s="199"/>
      <c r="AD124" s="433"/>
      <c r="AE124" s="433"/>
      <c r="AF124" s="433"/>
      <c r="AG124" s="433"/>
      <c r="AH124" s="434"/>
      <c r="AI124" s="433"/>
      <c r="AJ124" s="435"/>
      <c r="AK124" s="435"/>
    </row>
    <row r="125" spans="1:37" ht="30.75" customHeight="1" x14ac:dyDescent="0.25">
      <c r="A125" s="436"/>
      <c r="B125" s="114"/>
      <c r="C125" s="114"/>
      <c r="D125" s="114"/>
      <c r="E125" s="114"/>
      <c r="F125" s="114"/>
      <c r="G125" s="114"/>
      <c r="H125" s="114"/>
      <c r="I125" s="114"/>
      <c r="J125" s="114"/>
      <c r="K125" s="114"/>
      <c r="L125" s="114"/>
      <c r="M125" s="114"/>
      <c r="N125" s="114"/>
      <c r="O125" s="114"/>
      <c r="P125" s="114"/>
      <c r="Q125" s="437"/>
      <c r="R125" s="438"/>
      <c r="S125" s="440"/>
      <c r="T125" s="440"/>
      <c r="U125" s="441"/>
      <c r="V125" s="441"/>
      <c r="W125" s="440"/>
      <c r="X125" s="442"/>
      <c r="Y125" s="440"/>
      <c r="Z125" s="441"/>
      <c r="AA125" s="441"/>
      <c r="AB125" s="440"/>
      <c r="AC125" s="442"/>
      <c r="AD125" s="443"/>
      <c r="AE125" s="443"/>
      <c r="AF125" s="443"/>
      <c r="AG125" s="443"/>
      <c r="AH125" s="444"/>
      <c r="AI125" s="443"/>
      <c r="AJ125" s="445"/>
      <c r="AK125" s="445"/>
    </row>
    <row r="126" spans="1:37" ht="30.75" customHeight="1" x14ac:dyDescent="0.2">
      <c r="A126" s="115"/>
      <c r="B126" s="458" t="str">
        <f>'M3C 2020-21 Lic LETTRE hypotez1'!C130</f>
        <v>Semestre 5</v>
      </c>
      <c r="C126" s="115">
        <f>'M3C 2020-21 Lic LETTRE hypotez1'!D130</f>
        <v>0</v>
      </c>
      <c r="D126" s="115"/>
      <c r="E126" s="115"/>
      <c r="F126" s="115"/>
      <c r="G126" s="115"/>
      <c r="H126" s="115"/>
      <c r="I126" s="115"/>
      <c r="J126" s="115"/>
      <c r="K126" s="459"/>
      <c r="L126" s="459"/>
      <c r="M126" s="459"/>
      <c r="N126" s="115"/>
      <c r="O126" s="115"/>
      <c r="P126" s="460"/>
      <c r="Q126" s="461"/>
      <c r="R126" s="462"/>
      <c r="S126" s="463"/>
      <c r="T126" s="463"/>
      <c r="U126" s="464"/>
      <c r="V126" s="464"/>
      <c r="W126" s="463"/>
      <c r="X126" s="465"/>
      <c r="Y126" s="463"/>
      <c r="Z126" s="464"/>
      <c r="AA126" s="464"/>
      <c r="AB126" s="463"/>
      <c r="AC126" s="465"/>
      <c r="AD126" s="466"/>
      <c r="AE126" s="466"/>
      <c r="AF126" s="466"/>
      <c r="AG126" s="466"/>
      <c r="AH126" s="467"/>
      <c r="AI126" s="466"/>
      <c r="AJ126" s="468"/>
      <c r="AK126" s="468"/>
    </row>
    <row r="127" spans="1:37" ht="30.75" customHeight="1" x14ac:dyDescent="0.25">
      <c r="A127" s="281"/>
      <c r="B127" s="375" t="str">
        <f>'M3C 2020-21 Lic LETTRE hypotez1'!C132</f>
        <v>Littérature de l'Âge classique</v>
      </c>
      <c r="C127" s="155" t="str">
        <f>'M3C 2020-21 Lic LETTRE hypotez1'!D132</f>
        <v>LOL4G11</v>
      </c>
      <c r="D127" s="376" t="s">
        <v>115</v>
      </c>
      <c r="E127" s="152"/>
      <c r="F127" s="152"/>
      <c r="G127" s="153"/>
      <c r="H127" s="451" t="s">
        <v>38</v>
      </c>
      <c r="I127" s="451" t="s">
        <v>38</v>
      </c>
      <c r="J127" s="377" t="s">
        <v>197</v>
      </c>
      <c r="K127" s="156">
        <v>35</v>
      </c>
      <c r="L127" s="156">
        <v>35</v>
      </c>
      <c r="M127" s="156">
        <f t="shared" ref="M127:M150" si="105">(K127/L127)*100</f>
        <v>100</v>
      </c>
      <c r="N127" s="378">
        <f>'M3C 2020-21 Lic LETTRE hypotez1'!N132</f>
        <v>18</v>
      </c>
      <c r="O127" s="379">
        <f>'M3C 2020-21 Lic LETTRE hypotez1'!O132</f>
        <v>24</v>
      </c>
      <c r="P127" s="159">
        <f>'M3C 2020-21 Lic LETTRE hypotez1'!P132</f>
        <v>0</v>
      </c>
      <c r="Q127" s="189">
        <f t="shared" ref="Q127:Q150" si="106">V127+AA127+AF127+AK127</f>
        <v>51</v>
      </c>
      <c r="R127" s="265">
        <v>1.5</v>
      </c>
      <c r="S127" s="70">
        <v>1</v>
      </c>
      <c r="T127" s="70">
        <f>SUM(N127)</f>
        <v>18</v>
      </c>
      <c r="U127" s="164">
        <f t="shared" ref="U127:U150" si="107">T127*R127</f>
        <v>27</v>
      </c>
      <c r="V127" s="212">
        <f>U127*M127%</f>
        <v>27</v>
      </c>
      <c r="W127" s="70">
        <v>1</v>
      </c>
      <c r="X127" s="160">
        <v>1</v>
      </c>
      <c r="Y127" s="70">
        <f>SUM(O127)</f>
        <v>24</v>
      </c>
      <c r="Z127" s="164">
        <f t="shared" ref="Z127:Z150" si="108">X127*Y127</f>
        <v>24</v>
      </c>
      <c r="AA127" s="164">
        <f>Z127*M127%</f>
        <v>24</v>
      </c>
      <c r="AB127" s="70"/>
      <c r="AC127" s="160"/>
      <c r="AD127" s="427"/>
      <c r="AE127" s="167"/>
      <c r="AF127" s="167"/>
      <c r="AG127" s="168"/>
      <c r="AH127" s="428"/>
      <c r="AI127" s="427"/>
      <c r="AJ127" s="169"/>
      <c r="AK127" s="169"/>
    </row>
    <row r="128" spans="1:37" ht="30.75" customHeight="1" x14ac:dyDescent="0.25">
      <c r="A128" s="281"/>
      <c r="B128" s="375" t="str">
        <f>'M3C 2020-21 Lic LETTRE hypotez1'!C133</f>
        <v>Genre 3: Théâtre - S5 Lettres</v>
      </c>
      <c r="C128" s="155">
        <f>'M3C 2020-21 Lic LETTRE hypotez1'!D133</f>
        <v>0</v>
      </c>
      <c r="D128" s="376" t="s">
        <v>115</v>
      </c>
      <c r="E128" s="152"/>
      <c r="F128" s="152"/>
      <c r="G128" s="153"/>
      <c r="H128" s="451" t="s">
        <v>38</v>
      </c>
      <c r="I128" s="451" t="s">
        <v>38</v>
      </c>
      <c r="J128" s="377" t="s">
        <v>197</v>
      </c>
      <c r="K128" s="156">
        <v>35</v>
      </c>
      <c r="L128" s="156">
        <v>35</v>
      </c>
      <c r="M128" s="156">
        <f t="shared" si="105"/>
        <v>100</v>
      </c>
      <c r="N128" s="378">
        <f>'M3C 2020-21 Lic LETTRE hypotez1'!N133</f>
        <v>18</v>
      </c>
      <c r="O128" s="379">
        <f>'M3C 2020-21 Lic LETTRE hypotez1'!O133</f>
        <v>24</v>
      </c>
      <c r="P128" s="159">
        <f>'M3C 2020-21 Lic LETTRE hypotez1'!P133</f>
        <v>0</v>
      </c>
      <c r="Q128" s="189">
        <f t="shared" si="106"/>
        <v>51</v>
      </c>
      <c r="R128" s="265">
        <v>1.5</v>
      </c>
      <c r="S128" s="70">
        <v>1</v>
      </c>
      <c r="T128" s="70">
        <f>SUM(N128)</f>
        <v>18</v>
      </c>
      <c r="U128" s="164">
        <f t="shared" si="107"/>
        <v>27</v>
      </c>
      <c r="V128" s="212">
        <f>U128*M128%</f>
        <v>27</v>
      </c>
      <c r="W128" s="70">
        <v>1</v>
      </c>
      <c r="X128" s="160">
        <v>1</v>
      </c>
      <c r="Y128" s="70">
        <f>SUM(O128)</f>
        <v>24</v>
      </c>
      <c r="Z128" s="164">
        <f t="shared" si="108"/>
        <v>24</v>
      </c>
      <c r="AA128" s="164">
        <f>Z128*M128%</f>
        <v>24</v>
      </c>
      <c r="AB128" s="70"/>
      <c r="AC128" s="160"/>
      <c r="AD128" s="427"/>
      <c r="AE128" s="167"/>
      <c r="AF128" s="167"/>
      <c r="AG128" s="168"/>
      <c r="AH128" s="428"/>
      <c r="AI128" s="427"/>
      <c r="AJ128" s="169"/>
      <c r="AK128" s="169"/>
    </row>
    <row r="129" spans="1:37" ht="30.75" customHeight="1" x14ac:dyDescent="0.25">
      <c r="A129" s="281"/>
      <c r="B129" s="375" t="str">
        <f>'M3C 2020-21 Lic LETTRE hypotez1'!C134</f>
        <v>Littérature comparée - S5 Lettres</v>
      </c>
      <c r="C129" s="155" t="str">
        <f>'M3C 2020-21 Lic LETTRE hypotez1'!D134</f>
        <v>LOL5G20</v>
      </c>
      <c r="D129" s="376" t="s">
        <v>115</v>
      </c>
      <c r="E129" s="152"/>
      <c r="F129" s="152"/>
      <c r="G129" s="153"/>
      <c r="H129" s="451" t="s">
        <v>36</v>
      </c>
      <c r="I129" s="451" t="s">
        <v>36</v>
      </c>
      <c r="J129" s="377" t="s">
        <v>198</v>
      </c>
      <c r="K129" s="156">
        <v>35</v>
      </c>
      <c r="L129" s="156">
        <v>35</v>
      </c>
      <c r="M129" s="156">
        <f t="shared" si="105"/>
        <v>100</v>
      </c>
      <c r="N129" s="378">
        <f>'M3C 2020-21 Lic LETTRE hypotez1'!N134</f>
        <v>12</v>
      </c>
      <c r="O129" s="379">
        <f>'M3C 2020-21 Lic LETTRE hypotez1'!O134</f>
        <v>24</v>
      </c>
      <c r="P129" s="159">
        <f>'M3C 2020-21 Lic LETTRE hypotez1'!P134</f>
        <v>0</v>
      </c>
      <c r="Q129" s="189">
        <f t="shared" si="106"/>
        <v>42</v>
      </c>
      <c r="R129" s="265">
        <v>1.5</v>
      </c>
      <c r="S129" s="70">
        <v>1</v>
      </c>
      <c r="T129" s="70">
        <f>SUM(N129)</f>
        <v>12</v>
      </c>
      <c r="U129" s="164">
        <f t="shared" si="107"/>
        <v>18</v>
      </c>
      <c r="V129" s="212">
        <f>U129*M129%</f>
        <v>18</v>
      </c>
      <c r="W129" s="70">
        <v>1</v>
      </c>
      <c r="X129" s="160">
        <v>1</v>
      </c>
      <c r="Y129" s="70">
        <f>SUM(O129)</f>
        <v>24</v>
      </c>
      <c r="Z129" s="164">
        <f t="shared" si="108"/>
        <v>24</v>
      </c>
      <c r="AA129" s="164">
        <f>Z129*M129%</f>
        <v>24</v>
      </c>
      <c r="AB129" s="70"/>
      <c r="AC129" s="160"/>
      <c r="AD129" s="427"/>
      <c r="AE129" s="167"/>
      <c r="AF129" s="167"/>
      <c r="AG129" s="168"/>
      <c r="AH129" s="428"/>
      <c r="AI129" s="427"/>
      <c r="AJ129" s="169"/>
      <c r="AK129" s="169"/>
    </row>
    <row r="130" spans="1:37" ht="30.75" customHeight="1" x14ac:dyDescent="0.25">
      <c r="A130" s="281"/>
      <c r="B130" s="375" t="str">
        <f>'M3C 2020-21 Lic LETTRE hypotez1'!C135</f>
        <v>Critique et théorie littéraires - S5 Lettres</v>
      </c>
      <c r="C130" s="155" t="str">
        <f>'M3C 2020-21 Lic LETTRE hypotez1'!D135</f>
        <v>LOL4G30</v>
      </c>
      <c r="D130" s="376" t="s">
        <v>115</v>
      </c>
      <c r="E130" s="423"/>
      <c r="F130" s="423"/>
      <c r="G130" s="153"/>
      <c r="H130" s="451" t="s">
        <v>39</v>
      </c>
      <c r="I130" s="451" t="s">
        <v>39</v>
      </c>
      <c r="J130" s="377"/>
      <c r="K130" s="156">
        <v>35</v>
      </c>
      <c r="L130" s="156">
        <v>35</v>
      </c>
      <c r="M130" s="156">
        <f t="shared" si="105"/>
        <v>100</v>
      </c>
      <c r="N130" s="378">
        <f>'M3C 2020-21 Lic LETTRE hypotez1'!N135</f>
        <v>0</v>
      </c>
      <c r="O130" s="379">
        <f>'M3C 2020-21 Lic LETTRE hypotez1'!O135</f>
        <v>18</v>
      </c>
      <c r="P130" s="159">
        <f>'M3C 2020-21 Lic LETTRE hypotez1'!P135</f>
        <v>0</v>
      </c>
      <c r="Q130" s="189">
        <f t="shared" si="106"/>
        <v>18</v>
      </c>
      <c r="R130" s="265">
        <v>1.5</v>
      </c>
      <c r="S130" s="70">
        <v>1</v>
      </c>
      <c r="T130" s="70">
        <f>SUM(N130)</f>
        <v>0</v>
      </c>
      <c r="U130" s="164">
        <f t="shared" si="107"/>
        <v>0</v>
      </c>
      <c r="V130" s="212">
        <f>U130*M130%</f>
        <v>0</v>
      </c>
      <c r="W130" s="70">
        <v>1</v>
      </c>
      <c r="X130" s="160">
        <v>1</v>
      </c>
      <c r="Y130" s="70">
        <f>SUM(O130)</f>
        <v>18</v>
      </c>
      <c r="Z130" s="164">
        <f t="shared" si="108"/>
        <v>18</v>
      </c>
      <c r="AA130" s="164">
        <f>Z130*M130%</f>
        <v>18</v>
      </c>
      <c r="AB130" s="70"/>
      <c r="AC130" s="160"/>
      <c r="AD130" s="427"/>
      <c r="AE130" s="167"/>
      <c r="AF130" s="167"/>
      <c r="AG130" s="168"/>
      <c r="AH130" s="428"/>
      <c r="AI130" s="427"/>
      <c r="AJ130" s="169"/>
      <c r="AK130" s="169"/>
    </row>
    <row r="131" spans="1:37" ht="30.75" customHeight="1" x14ac:dyDescent="0.25">
      <c r="A131" s="385"/>
      <c r="B131" s="386" t="str">
        <f>'M3C 2020-21 Lic LETTRE hypotez1'!C146</f>
        <v>Choix langue vivante S5</v>
      </c>
      <c r="C131" s="387">
        <f>'M3C 2020-21 Lic LETTRE hypotez1'!D146</f>
        <v>0</v>
      </c>
      <c r="D131" s="388" t="s">
        <v>115</v>
      </c>
      <c r="E131" s="389"/>
      <c r="F131" s="389"/>
      <c r="G131" s="390"/>
      <c r="H131" s="453"/>
      <c r="I131" s="453"/>
      <c r="J131" s="391"/>
      <c r="K131" s="392"/>
      <c r="L131" s="392"/>
      <c r="M131" s="393"/>
      <c r="N131" s="394"/>
      <c r="O131" s="395"/>
      <c r="P131" s="397"/>
      <c r="Q131" s="398"/>
      <c r="R131" s="399"/>
      <c r="S131" s="400"/>
      <c r="T131" s="400"/>
      <c r="U131" s="401"/>
      <c r="V131" s="402"/>
      <c r="W131" s="400"/>
      <c r="X131" s="398"/>
      <c r="Y131" s="400"/>
      <c r="Z131" s="401"/>
      <c r="AA131" s="401"/>
      <c r="AB131" s="400"/>
      <c r="AC131" s="398"/>
      <c r="AD131" s="406"/>
      <c r="AE131" s="403"/>
      <c r="AF131" s="403"/>
      <c r="AG131" s="404"/>
      <c r="AH131" s="405"/>
      <c r="AI131" s="406"/>
      <c r="AJ131" s="407"/>
      <c r="AK131" s="407"/>
    </row>
    <row r="132" spans="1:37" ht="30.75" customHeight="1" x14ac:dyDescent="0.25">
      <c r="A132" s="281"/>
      <c r="B132" s="375" t="str">
        <f>'M3C 2020-21 Lic LETTRE hypotez1'!C148</f>
        <v>Anglais S5</v>
      </c>
      <c r="C132" s="155" t="str">
        <f>'M3C 2020-21 Lic LETTRE hypotez1'!D148</f>
        <v>LOL5C4B
LOL5D6B
LOL5DH1A
LOL5E4B
LOL5G6B
LOL5H6B</v>
      </c>
      <c r="D132" s="152"/>
      <c r="E132" s="152"/>
      <c r="F132" s="423"/>
      <c r="G132" s="153"/>
      <c r="H132" s="451" t="s">
        <v>39</v>
      </c>
      <c r="I132" s="451" t="s">
        <v>39</v>
      </c>
      <c r="J132" s="377" t="s">
        <v>199</v>
      </c>
      <c r="K132" s="415">
        <v>28</v>
      </c>
      <c r="L132" s="415">
        <v>28</v>
      </c>
      <c r="M132" s="156">
        <f t="shared" si="105"/>
        <v>100</v>
      </c>
      <c r="N132" s="378">
        <f>'M3C 2020-21 Lic LETTRE hypotez1'!N148</f>
        <v>0</v>
      </c>
      <c r="O132" s="379">
        <f>'M3C 2020-21 Lic LETTRE hypotez1'!O148</f>
        <v>18</v>
      </c>
      <c r="P132" s="159">
        <f>'M3C 2020-21 Lic LETTRE hypotez1'!P148</f>
        <v>0</v>
      </c>
      <c r="Q132" s="189">
        <f t="shared" si="106"/>
        <v>18</v>
      </c>
      <c r="R132" s="265"/>
      <c r="S132" s="70"/>
      <c r="T132" s="70"/>
      <c r="U132" s="164"/>
      <c r="V132" s="212"/>
      <c r="W132" s="70">
        <v>1</v>
      </c>
      <c r="X132" s="160">
        <v>1</v>
      </c>
      <c r="Y132" s="70">
        <f>SUM(O132)</f>
        <v>18</v>
      </c>
      <c r="Z132" s="164">
        <f t="shared" si="108"/>
        <v>18</v>
      </c>
      <c r="AA132" s="164">
        <f>Z132*M132%</f>
        <v>18</v>
      </c>
      <c r="AB132" s="70"/>
      <c r="AC132" s="160"/>
      <c r="AD132" s="427"/>
      <c r="AE132" s="167"/>
      <c r="AF132" s="167"/>
      <c r="AG132" s="168"/>
      <c r="AH132" s="428"/>
      <c r="AI132" s="427"/>
      <c r="AJ132" s="169"/>
      <c r="AK132" s="169"/>
    </row>
    <row r="133" spans="1:37" ht="30.75" customHeight="1" x14ac:dyDescent="0.25">
      <c r="A133" s="281"/>
      <c r="B133" s="375" t="str">
        <f>'M3C 2020-21 Lic LETTRE hypotez1'!C149</f>
        <v>Espagnol S5</v>
      </c>
      <c r="C133" s="155" t="str">
        <f>'M3C 2020-21 Lic LETTRE hypotez1'!D149</f>
        <v>LLO5B5B
LOL5B5B
LOL5D6C
LOL5DH3A
LOL5E4C
LOL5G6C
LOL5H6C</v>
      </c>
      <c r="D133" s="152"/>
      <c r="E133" s="152"/>
      <c r="F133" s="423"/>
      <c r="G133" s="153"/>
      <c r="H133" s="451" t="s">
        <v>39</v>
      </c>
      <c r="I133" s="451" t="s">
        <v>39</v>
      </c>
      <c r="J133" s="377" t="s">
        <v>200</v>
      </c>
      <c r="K133" s="415">
        <v>6</v>
      </c>
      <c r="L133" s="415">
        <v>24</v>
      </c>
      <c r="M133" s="156">
        <f t="shared" si="105"/>
        <v>25</v>
      </c>
      <c r="N133" s="378">
        <f>'M3C 2020-21 Lic LETTRE hypotez1'!N149</f>
        <v>0</v>
      </c>
      <c r="O133" s="379">
        <f>'M3C 2020-21 Lic LETTRE hypotez1'!O149</f>
        <v>18</v>
      </c>
      <c r="P133" s="159">
        <f>'M3C 2020-21 Lic LETTRE hypotez1'!P149</f>
        <v>0</v>
      </c>
      <c r="Q133" s="189">
        <f t="shared" si="106"/>
        <v>4.5</v>
      </c>
      <c r="R133" s="265"/>
      <c r="S133" s="70"/>
      <c r="T133" s="70"/>
      <c r="U133" s="164"/>
      <c r="V133" s="212"/>
      <c r="W133" s="70">
        <v>1</v>
      </c>
      <c r="X133" s="160">
        <v>1</v>
      </c>
      <c r="Y133" s="70">
        <f>SUM(O133)</f>
        <v>18</v>
      </c>
      <c r="Z133" s="164">
        <f t="shared" si="108"/>
        <v>18</v>
      </c>
      <c r="AA133" s="164">
        <f>Z133*M133%</f>
        <v>4.5</v>
      </c>
      <c r="AB133" s="70"/>
      <c r="AC133" s="160"/>
      <c r="AD133" s="427"/>
      <c r="AE133" s="167"/>
      <c r="AF133" s="167"/>
      <c r="AG133" s="168"/>
      <c r="AH133" s="428"/>
      <c r="AI133" s="427"/>
      <c r="AJ133" s="169"/>
      <c r="AK133" s="169"/>
    </row>
    <row r="134" spans="1:37" ht="30.75" customHeight="1" x14ac:dyDescent="0.25">
      <c r="A134" s="281"/>
      <c r="B134" s="375" t="str">
        <f>'M3C 2020-21 Lic LETTRE hypotez1'!C147</f>
        <v>Allemand S5</v>
      </c>
      <c r="C134" s="155" t="str">
        <f>'M3C 2020-21 Lic LETTRE hypotez1'!D147</f>
        <v>LOL5B5A
LOL5C4A
LOL5D6A
LOL5DH2A
LOL5E4A
LOL5G6A
LOL5H6A</v>
      </c>
      <c r="D134" s="152"/>
      <c r="E134" s="152"/>
      <c r="F134" s="423"/>
      <c r="G134" s="153"/>
      <c r="H134" s="451" t="s">
        <v>39</v>
      </c>
      <c r="I134" s="451" t="s">
        <v>39</v>
      </c>
      <c r="J134" s="377" t="s">
        <v>201</v>
      </c>
      <c r="K134" s="156">
        <v>1</v>
      </c>
      <c r="L134" s="156">
        <v>101</v>
      </c>
      <c r="M134" s="156">
        <f t="shared" si="105"/>
        <v>0.99009900990099009</v>
      </c>
      <c r="N134" s="378">
        <f>'M3C 2020-21 Lic LETTRE hypotez1'!N147</f>
        <v>0</v>
      </c>
      <c r="O134" s="379">
        <f>'M3C 2020-21 Lic LETTRE hypotez1'!O147</f>
        <v>18</v>
      </c>
      <c r="P134" s="159">
        <f>'M3C 2020-21 Lic LETTRE hypotez1'!P147</f>
        <v>0</v>
      </c>
      <c r="Q134" s="189">
        <f t="shared" si="106"/>
        <v>0.53465346534653468</v>
      </c>
      <c r="R134" s="265"/>
      <c r="S134" s="70"/>
      <c r="T134" s="70"/>
      <c r="U134" s="164"/>
      <c r="V134" s="212"/>
      <c r="W134" s="70">
        <v>1</v>
      </c>
      <c r="X134" s="160">
        <v>3</v>
      </c>
      <c r="Y134" s="70">
        <f>SUM(O134)</f>
        <v>18</v>
      </c>
      <c r="Z134" s="164">
        <f t="shared" si="108"/>
        <v>54</v>
      </c>
      <c r="AA134" s="164">
        <f>Z134*M134%</f>
        <v>0.53465346534653468</v>
      </c>
      <c r="AB134" s="70"/>
      <c r="AC134" s="160"/>
      <c r="AD134" s="427"/>
      <c r="AE134" s="167"/>
      <c r="AF134" s="167"/>
      <c r="AG134" s="168"/>
      <c r="AH134" s="428"/>
      <c r="AI134" s="427"/>
      <c r="AJ134" s="169"/>
      <c r="AK134" s="169"/>
    </row>
    <row r="135" spans="1:37" ht="30.75" customHeight="1" x14ac:dyDescent="0.25">
      <c r="A135" s="385"/>
      <c r="B135" s="386" t="str">
        <f>'M3C 2020-21 Lic LETTRE hypotez1'!C136</f>
        <v>Choix UE spécialisation 1 S5 Lettres (choix 1 UE parmi 3)</v>
      </c>
      <c r="C135" s="387">
        <f>'M3C 2020-21 Lic LETTRE hypotez1'!D136</f>
        <v>0</v>
      </c>
      <c r="D135" s="388" t="s">
        <v>118</v>
      </c>
      <c r="E135" s="425"/>
      <c r="F135" s="389"/>
      <c r="G135" s="390"/>
      <c r="H135" s="453"/>
      <c r="I135" s="453"/>
      <c r="J135" s="391"/>
      <c r="K135" s="392"/>
      <c r="L135" s="392"/>
      <c r="M135" s="393"/>
      <c r="N135" s="394"/>
      <c r="O135" s="395"/>
      <c r="P135" s="397"/>
      <c r="Q135" s="398"/>
      <c r="R135" s="399"/>
      <c r="S135" s="400"/>
      <c r="T135" s="400"/>
      <c r="U135" s="401"/>
      <c r="V135" s="402"/>
      <c r="W135" s="400"/>
      <c r="X135" s="398"/>
      <c r="Y135" s="400"/>
      <c r="Z135" s="401"/>
      <c r="AA135" s="401"/>
      <c r="AB135" s="400"/>
      <c r="AC135" s="398"/>
      <c r="AD135" s="406"/>
      <c r="AE135" s="403"/>
      <c r="AF135" s="403"/>
      <c r="AG135" s="404"/>
      <c r="AH135" s="405"/>
      <c r="AI135" s="406"/>
      <c r="AJ135" s="407"/>
      <c r="AK135" s="407"/>
    </row>
    <row r="136" spans="1:37" ht="30.75" customHeight="1" x14ac:dyDescent="0.25">
      <c r="A136" s="281"/>
      <c r="B136" s="375" t="str">
        <f>'M3C 2020-21 Lic LETTRE hypotez1'!C137</f>
        <v xml:space="preserve">     Langue et littérature anciennes 3</v>
      </c>
      <c r="C136" s="155" t="str">
        <f>'M3C 2020-21 Lic LETTRE hypotez1'!D137</f>
        <v>LOL5G5A</v>
      </c>
      <c r="D136" s="423"/>
      <c r="E136" s="423"/>
      <c r="F136" s="423"/>
      <c r="G136" s="153"/>
      <c r="H136" s="451" t="s">
        <v>80</v>
      </c>
      <c r="I136" s="451" t="s">
        <v>80</v>
      </c>
      <c r="J136" s="377" t="s">
        <v>202</v>
      </c>
      <c r="K136" s="156">
        <v>25</v>
      </c>
      <c r="L136" s="156">
        <v>25</v>
      </c>
      <c r="M136" s="156">
        <f t="shared" si="105"/>
        <v>100</v>
      </c>
      <c r="N136" s="378">
        <f>'M3C 2020-21 Lic LETTRE hypotez1'!N137</f>
        <v>0</v>
      </c>
      <c r="O136" s="379">
        <f>'M3C 2020-21 Lic LETTRE hypotez1'!O137</f>
        <v>24</v>
      </c>
      <c r="P136" s="159">
        <f>'M3C 2020-21 Lic LETTRE hypotez1'!P137</f>
        <v>0</v>
      </c>
      <c r="Q136" s="189">
        <f t="shared" si="106"/>
        <v>17.142857142857142</v>
      </c>
      <c r="R136" s="265">
        <v>1.5</v>
      </c>
      <c r="S136" s="70">
        <v>1</v>
      </c>
      <c r="T136" s="70">
        <f>SUM(N136)</f>
        <v>0</v>
      </c>
      <c r="U136" s="164">
        <f t="shared" si="107"/>
        <v>0</v>
      </c>
      <c r="V136" s="212">
        <f>U136*M136%</f>
        <v>0</v>
      </c>
      <c r="W136" s="70">
        <v>1</v>
      </c>
      <c r="X136" s="160">
        <f>SUM(L136/35)</f>
        <v>0.7142857142857143</v>
      </c>
      <c r="Y136" s="70">
        <f>SUM(O136)</f>
        <v>24</v>
      </c>
      <c r="Z136" s="164">
        <f t="shared" si="108"/>
        <v>17.142857142857142</v>
      </c>
      <c r="AA136" s="164">
        <f>Z136*M136%</f>
        <v>17.142857142857142</v>
      </c>
      <c r="AB136" s="70"/>
      <c r="AC136" s="160"/>
      <c r="AD136" s="427"/>
      <c r="AE136" s="167"/>
      <c r="AF136" s="167"/>
      <c r="AG136" s="168"/>
      <c r="AH136" s="428"/>
      <c r="AI136" s="427"/>
      <c r="AJ136" s="169"/>
      <c r="AK136" s="169"/>
    </row>
    <row r="137" spans="1:37" ht="30.75" customHeight="1" x14ac:dyDescent="0.25">
      <c r="A137" s="281"/>
      <c r="B137" s="375" t="str">
        <f>'M3C 2020-21 Lic LETTRE hypotez1'!C138</f>
        <v xml:space="preserve">Mathématiques élémentaires </v>
      </c>
      <c r="C137" s="155" t="str">
        <f>'M3C 2020-21 Lic LETTRE hypotez1'!D138</f>
        <v>LOL3MAT3</v>
      </c>
      <c r="D137" s="423"/>
      <c r="E137" s="423"/>
      <c r="F137" s="423"/>
      <c r="G137" s="376" t="s">
        <v>133</v>
      </c>
      <c r="H137" s="451" t="s">
        <v>80</v>
      </c>
      <c r="I137" s="451" t="s">
        <v>80</v>
      </c>
      <c r="J137" s="377"/>
      <c r="K137" s="156">
        <v>1</v>
      </c>
      <c r="L137" s="156">
        <v>61</v>
      </c>
      <c r="M137" s="156">
        <f t="shared" si="105"/>
        <v>1.639344262295082</v>
      </c>
      <c r="N137" s="378">
        <f>'M3C 2020-21 Lic LETTRE hypotez1'!N138</f>
        <v>0</v>
      </c>
      <c r="O137" s="469">
        <f>'M3C 2020-21 Lic LETTRE hypotez1'!O138</f>
        <v>24</v>
      </c>
      <c r="P137" s="159">
        <f>'M3C 2020-21 Lic LETTRE hypotez1'!P138</f>
        <v>0</v>
      </c>
      <c r="Q137" s="189">
        <f t="shared" si="106"/>
        <v>0.68571428571428572</v>
      </c>
      <c r="R137" s="265">
        <v>1.5</v>
      </c>
      <c r="S137" s="70">
        <v>1</v>
      </c>
      <c r="T137" s="70">
        <f>SUM(N137)</f>
        <v>0</v>
      </c>
      <c r="U137" s="164">
        <f t="shared" si="107"/>
        <v>0</v>
      </c>
      <c r="V137" s="212">
        <f>U137*M137%</f>
        <v>0</v>
      </c>
      <c r="W137" s="70">
        <v>1</v>
      </c>
      <c r="X137" s="160">
        <f>SUM(L137/35)</f>
        <v>1.7428571428571429</v>
      </c>
      <c r="Y137" s="70">
        <f>SUM(O137)</f>
        <v>24</v>
      </c>
      <c r="Z137" s="164">
        <f t="shared" si="108"/>
        <v>41.828571428571429</v>
      </c>
      <c r="AA137" s="164">
        <f>Z137*M137%</f>
        <v>0.68571428571428572</v>
      </c>
      <c r="AB137" s="70"/>
      <c r="AC137" s="160"/>
      <c r="AD137" s="427"/>
      <c r="AE137" s="167"/>
      <c r="AF137" s="167"/>
      <c r="AG137" s="168"/>
      <c r="AH137" s="428"/>
      <c r="AI137" s="427"/>
      <c r="AJ137" s="169"/>
      <c r="AK137" s="169"/>
    </row>
    <row r="138" spans="1:37" ht="30.75" customHeight="1" x14ac:dyDescent="0.25">
      <c r="A138" s="281"/>
      <c r="B138" s="375" t="str">
        <f>'M3C 2020-21 Lic LETTRE hypotez1'!C139</f>
        <v xml:space="preserve">     Littérature et politique</v>
      </c>
      <c r="C138" s="155" t="str">
        <f>'M3C 2020-21 Lic LETTRE hypotez1'!D139</f>
        <v>LOL3E8C
LOL5G9C</v>
      </c>
      <c r="D138" s="152"/>
      <c r="E138" s="423"/>
      <c r="F138" s="152"/>
      <c r="G138" s="376" t="s">
        <v>126</v>
      </c>
      <c r="H138" s="451" t="s">
        <v>80</v>
      </c>
      <c r="I138" s="451" t="s">
        <v>80</v>
      </c>
      <c r="J138" s="377"/>
      <c r="K138" s="156">
        <v>14</v>
      </c>
      <c r="L138" s="156">
        <v>41</v>
      </c>
      <c r="M138" s="156">
        <f t="shared" si="105"/>
        <v>34.146341463414636</v>
      </c>
      <c r="N138" s="378">
        <f>'M3C 2020-21 Lic LETTRE hypotez1'!N139</f>
        <v>0</v>
      </c>
      <c r="O138" s="379">
        <f>'M3C 2020-21 Lic LETTRE hypotez1'!O139</f>
        <v>18</v>
      </c>
      <c r="P138" s="159">
        <f>'M3C 2020-21 Lic LETTRE hypotez1'!P139</f>
        <v>0</v>
      </c>
      <c r="Q138" s="189">
        <f t="shared" si="106"/>
        <v>7.2</v>
      </c>
      <c r="R138" s="265">
        <v>1.5</v>
      </c>
      <c r="S138" s="70">
        <v>1</v>
      </c>
      <c r="T138" s="70">
        <f>SUM(N138)</f>
        <v>0</v>
      </c>
      <c r="U138" s="164">
        <f t="shared" si="107"/>
        <v>0</v>
      </c>
      <c r="V138" s="212">
        <f>U138*M138%</f>
        <v>0</v>
      </c>
      <c r="W138" s="70">
        <v>1</v>
      </c>
      <c r="X138" s="160">
        <f>SUM(L138/35)</f>
        <v>1.1714285714285715</v>
      </c>
      <c r="Y138" s="70">
        <f>SUM(O138)</f>
        <v>18</v>
      </c>
      <c r="Z138" s="164">
        <f t="shared" si="108"/>
        <v>21.085714285714285</v>
      </c>
      <c r="AA138" s="164">
        <f>Z138*M138%</f>
        <v>7.2</v>
      </c>
      <c r="AB138" s="70"/>
      <c r="AC138" s="160"/>
      <c r="AD138" s="427"/>
      <c r="AE138" s="167"/>
      <c r="AF138" s="167"/>
      <c r="AG138" s="168"/>
      <c r="AH138" s="428"/>
      <c r="AI138" s="427"/>
      <c r="AJ138" s="169"/>
      <c r="AK138" s="169"/>
    </row>
    <row r="139" spans="1:37" ht="30.75" customHeight="1" x14ac:dyDescent="0.25">
      <c r="A139" s="470"/>
      <c r="B139" s="471" t="str">
        <f>'M3C 2020-21 Lic LETTRE hypotez1'!C150</f>
        <v>Parcours MEEF 1 Enseignement du 1er degré</v>
      </c>
      <c r="C139" s="136">
        <f>'M3C 2020-21 Lic LETTRE hypotez1'!D150</f>
        <v>0</v>
      </c>
      <c r="D139" s="133"/>
      <c r="E139" s="133"/>
      <c r="F139" s="134"/>
      <c r="G139" s="137"/>
      <c r="H139" s="472"/>
      <c r="I139" s="472"/>
      <c r="J139" s="473"/>
      <c r="K139" s="474"/>
      <c r="L139" s="474"/>
      <c r="M139" s="475"/>
      <c r="N139" s="180"/>
      <c r="O139" s="181"/>
      <c r="P139" s="138"/>
      <c r="Q139" s="90"/>
      <c r="R139" s="476"/>
      <c r="S139" s="89"/>
      <c r="T139" s="89"/>
      <c r="U139" s="477"/>
      <c r="V139" s="478"/>
      <c r="W139" s="89"/>
      <c r="X139" s="90"/>
      <c r="Y139" s="89"/>
      <c r="Z139" s="477"/>
      <c r="AA139" s="477"/>
      <c r="AB139" s="89"/>
      <c r="AC139" s="90"/>
      <c r="AD139" s="479"/>
      <c r="AE139" s="480"/>
      <c r="AF139" s="480"/>
      <c r="AG139" s="481"/>
      <c r="AH139" s="482"/>
      <c r="AI139" s="479"/>
      <c r="AJ139" s="483"/>
      <c r="AK139" s="483"/>
    </row>
    <row r="140" spans="1:37" ht="30.75" customHeight="1" x14ac:dyDescent="0.25">
      <c r="A140" s="281"/>
      <c r="B140" s="375" t="str">
        <f>'M3C 2020-21 Lic LETTRE hypotez1'!C152</f>
        <v>Grammaire de langue française 1</v>
      </c>
      <c r="C140" s="155">
        <f>'M3C 2020-21 Lic LETTRE hypotez1'!D152</f>
        <v>0</v>
      </c>
      <c r="D140" s="423"/>
      <c r="E140" s="376" t="s">
        <v>118</v>
      </c>
      <c r="F140" s="152"/>
      <c r="G140" s="376" t="s">
        <v>134</v>
      </c>
      <c r="H140" s="451" t="s">
        <v>80</v>
      </c>
      <c r="I140" s="451" t="s">
        <v>80</v>
      </c>
      <c r="J140" s="377" t="s">
        <v>197</v>
      </c>
      <c r="K140" s="156">
        <v>10</v>
      </c>
      <c r="L140" s="424">
        <v>25</v>
      </c>
      <c r="M140" s="156">
        <f t="shared" ref="M140" si="109">(K140/L140)*100</f>
        <v>40</v>
      </c>
      <c r="N140" s="378">
        <f>'M3C 2020-21 Lic LETTRE hypotez1'!N152</f>
        <v>0</v>
      </c>
      <c r="O140" s="379">
        <f>'M3C 2020-21 Lic LETTRE hypotez1'!O152</f>
        <v>24</v>
      </c>
      <c r="P140" s="159">
        <f>'M3C 2020-21 Lic LETTRE hypotez1'!P152</f>
        <v>0</v>
      </c>
      <c r="Q140" s="189">
        <f t="shared" si="106"/>
        <v>6.8571428571428577</v>
      </c>
      <c r="R140" s="265">
        <v>1.5</v>
      </c>
      <c r="S140" s="70">
        <v>1</v>
      </c>
      <c r="T140" s="70">
        <f>SUM(N140)</f>
        <v>0</v>
      </c>
      <c r="U140" s="164">
        <f t="shared" si="107"/>
        <v>0</v>
      </c>
      <c r="V140" s="212">
        <f>U140*M140%</f>
        <v>0</v>
      </c>
      <c r="W140" s="70">
        <v>1</v>
      </c>
      <c r="X140" s="160">
        <f>SUM(L140/35)</f>
        <v>0.7142857142857143</v>
      </c>
      <c r="Y140" s="70">
        <f>SUM(O140)</f>
        <v>24</v>
      </c>
      <c r="Z140" s="164">
        <f t="shared" si="108"/>
        <v>17.142857142857142</v>
      </c>
      <c r="AA140" s="164">
        <f>Z140*M140%</f>
        <v>6.8571428571428577</v>
      </c>
      <c r="AB140" s="70"/>
      <c r="AC140" s="160"/>
      <c r="AD140" s="427"/>
      <c r="AE140" s="167"/>
      <c r="AF140" s="167"/>
      <c r="AG140" s="168"/>
      <c r="AH140" s="428"/>
      <c r="AI140" s="427"/>
      <c r="AJ140" s="169"/>
      <c r="AK140" s="169"/>
    </row>
    <row r="141" spans="1:37" ht="30.75" customHeight="1" x14ac:dyDescent="0.25">
      <c r="A141" s="281"/>
      <c r="B141" s="375" t="str">
        <f>'M3C 2020-21 Lic LETTRE hypotez1'!C153</f>
        <v>Psychologie et sociologie pour l'enseignement</v>
      </c>
      <c r="C141" s="155" t="str">
        <f>'M3C 2020-21 Lic LETTRE hypotez1'!D153</f>
        <v>LOL5D7B
LOL5E6C
LOL5H7E
LOL6G7G
LOL6H6E</v>
      </c>
      <c r="D141" s="423"/>
      <c r="E141" s="376" t="s">
        <v>118</v>
      </c>
      <c r="F141" s="423"/>
      <c r="G141" s="376" t="s">
        <v>146</v>
      </c>
      <c r="H141" s="451" t="s">
        <v>80</v>
      </c>
      <c r="I141" s="451" t="s">
        <v>80</v>
      </c>
      <c r="J141" s="377"/>
      <c r="K141" s="156">
        <v>10</v>
      </c>
      <c r="L141" s="156">
        <v>58</v>
      </c>
      <c r="M141" s="156">
        <f t="shared" si="105"/>
        <v>17.241379310344829</v>
      </c>
      <c r="N141" s="484">
        <f>'M3C 2020-21 Lic LETTRE hypotez1'!N153</f>
        <v>22</v>
      </c>
      <c r="O141" s="469">
        <f>'M3C 2020-21 Lic LETTRE hypotez1'!O153</f>
        <v>0</v>
      </c>
      <c r="P141" s="159">
        <f>'M3C 2020-21 Lic LETTRE hypotez1'!P153</f>
        <v>0</v>
      </c>
      <c r="Q141" s="189">
        <f t="shared" si="106"/>
        <v>5.6896551724137936</v>
      </c>
      <c r="R141" s="265">
        <v>1.5</v>
      </c>
      <c r="S141" s="70">
        <v>1</v>
      </c>
      <c r="T141" s="70">
        <f>SUM(N141)</f>
        <v>22</v>
      </c>
      <c r="U141" s="164">
        <f t="shared" si="107"/>
        <v>33</v>
      </c>
      <c r="V141" s="212">
        <f>U141*M141%</f>
        <v>5.6896551724137936</v>
      </c>
      <c r="W141" s="70">
        <v>1</v>
      </c>
      <c r="X141" s="160">
        <f>SUM(L141/35)</f>
        <v>1.6571428571428573</v>
      </c>
      <c r="Y141" s="70">
        <f>SUM(O141)</f>
        <v>0</v>
      </c>
      <c r="Z141" s="164">
        <f t="shared" si="108"/>
        <v>0</v>
      </c>
      <c r="AA141" s="164">
        <f>Z141*M141%</f>
        <v>0</v>
      </c>
      <c r="AB141" s="70"/>
      <c r="AC141" s="160"/>
      <c r="AD141" s="427"/>
      <c r="AE141" s="167"/>
      <c r="AF141" s="167"/>
      <c r="AG141" s="168"/>
      <c r="AH141" s="428"/>
      <c r="AI141" s="427"/>
      <c r="AJ141" s="169"/>
      <c r="AK141" s="169"/>
    </row>
    <row r="142" spans="1:37" ht="30.75" customHeight="1" x14ac:dyDescent="0.25">
      <c r="A142" s="281"/>
      <c r="B142" s="426" t="str">
        <f>'M3C 2020-21 Lic LETTRE hypotez1'!C154</f>
        <v>Enseigner l'histoire-géographie à l'école primaire</v>
      </c>
      <c r="C142" s="485">
        <f>'M3C 2020-21 Lic LETTRE hypotez1'!D154</f>
        <v>0</v>
      </c>
      <c r="D142" s="486"/>
      <c r="E142" s="487" t="s">
        <v>118</v>
      </c>
      <c r="F142" s="486"/>
      <c r="G142" s="487" t="s">
        <v>147</v>
      </c>
      <c r="H142" s="488" t="s">
        <v>80</v>
      </c>
      <c r="I142" s="488" t="s">
        <v>80</v>
      </c>
      <c r="J142" s="489"/>
      <c r="K142" s="490">
        <v>10</v>
      </c>
      <c r="L142" s="490">
        <v>44</v>
      </c>
      <c r="M142" s="490">
        <f t="shared" si="105"/>
        <v>22.727272727272727</v>
      </c>
      <c r="N142" s="491">
        <f>'M3C 2020-21 Lic LETTRE hypotez1'!N154</f>
        <v>0</v>
      </c>
      <c r="O142" s="492">
        <f>'M3C 2020-21 Lic LETTRE hypotez1'!O154</f>
        <v>20</v>
      </c>
      <c r="P142" s="159">
        <f>'M3C 2020-21 Lic LETTRE hypotez1'!P154</f>
        <v>0</v>
      </c>
      <c r="Q142" s="189">
        <f t="shared" si="106"/>
        <v>5.7142857142857144</v>
      </c>
      <c r="R142" s="265">
        <v>1.5</v>
      </c>
      <c r="S142" s="70">
        <v>1</v>
      </c>
      <c r="T142" s="70">
        <f>SUM(N142)</f>
        <v>0</v>
      </c>
      <c r="U142" s="164">
        <f t="shared" si="107"/>
        <v>0</v>
      </c>
      <c r="V142" s="212">
        <f>U142*M142%</f>
        <v>0</v>
      </c>
      <c r="W142" s="70">
        <v>1</v>
      </c>
      <c r="X142" s="160">
        <f>SUM(L142/35)</f>
        <v>1.2571428571428571</v>
      </c>
      <c r="Y142" s="70">
        <f>SUM(O142)</f>
        <v>20</v>
      </c>
      <c r="Z142" s="164">
        <f t="shared" si="108"/>
        <v>25.142857142857142</v>
      </c>
      <c r="AA142" s="164">
        <f>Z142*M142%</f>
        <v>5.7142857142857144</v>
      </c>
      <c r="AB142" s="70"/>
      <c r="AC142" s="160"/>
      <c r="AD142" s="427"/>
      <c r="AE142" s="167"/>
      <c r="AF142" s="167"/>
      <c r="AG142" s="168"/>
      <c r="AH142" s="428"/>
      <c r="AI142" s="427"/>
      <c r="AJ142" s="169"/>
      <c r="AK142" s="169"/>
    </row>
    <row r="143" spans="1:37" ht="30.75" customHeight="1" x14ac:dyDescent="0.25">
      <c r="A143" s="474"/>
      <c r="B143" s="471" t="str">
        <f>'M3C 2020-21 Lic LETTRE hypotez1'!C155</f>
        <v>Parcours MEEF 2 Enseignement des Lettres</v>
      </c>
      <c r="C143" s="135" t="str">
        <f>'M3C 2020-21 Lic LETTRE hypotez1'!D155</f>
        <v>LOL5GP3</v>
      </c>
      <c r="D143" s="133"/>
      <c r="E143" s="133"/>
      <c r="F143" s="133"/>
      <c r="G143" s="137"/>
      <c r="H143" s="472"/>
      <c r="I143" s="472"/>
      <c r="J143" s="473"/>
      <c r="K143" s="474"/>
      <c r="L143" s="474"/>
      <c r="M143" s="475"/>
      <c r="N143" s="180"/>
      <c r="O143" s="181"/>
      <c r="P143" s="138"/>
      <c r="Q143" s="90"/>
      <c r="R143" s="476"/>
      <c r="S143" s="89"/>
      <c r="T143" s="89"/>
      <c r="U143" s="477"/>
      <c r="V143" s="478"/>
      <c r="W143" s="89"/>
      <c r="X143" s="90"/>
      <c r="Y143" s="89"/>
      <c r="Z143" s="477"/>
      <c r="AA143" s="477"/>
      <c r="AB143" s="89"/>
      <c r="AC143" s="90"/>
      <c r="AD143" s="479"/>
      <c r="AE143" s="480"/>
      <c r="AF143" s="480"/>
      <c r="AG143" s="481"/>
      <c r="AH143" s="482"/>
      <c r="AI143" s="479"/>
      <c r="AJ143" s="483"/>
      <c r="AK143" s="483"/>
    </row>
    <row r="144" spans="1:37" ht="30.75" customHeight="1" x14ac:dyDescent="0.25">
      <c r="A144" s="281"/>
      <c r="B144" s="375" t="str">
        <f>'M3C 2020-21 Lic LETTRE hypotez1'!C157</f>
        <v>Grammaire de langue française 1</v>
      </c>
      <c r="C144" s="155" t="str">
        <f>'M3C 2020-21 Lic LETTRE hypotez1'!D157</f>
        <v/>
      </c>
      <c r="D144" s="152"/>
      <c r="E144" s="376" t="s">
        <v>118</v>
      </c>
      <c r="F144" s="152"/>
      <c r="G144" s="376" t="s">
        <v>135</v>
      </c>
      <c r="H144" s="451" t="s">
        <v>80</v>
      </c>
      <c r="I144" s="451" t="s">
        <v>80</v>
      </c>
      <c r="J144" s="377" t="s">
        <v>197</v>
      </c>
      <c r="K144" s="424">
        <v>15</v>
      </c>
      <c r="L144" s="424">
        <v>25</v>
      </c>
      <c r="M144" s="156">
        <f t="shared" si="105"/>
        <v>60</v>
      </c>
      <c r="N144" s="378" t="str">
        <f>'M3C 2020-21 Lic LETTRE hypotez1'!N157</f>
        <v/>
      </c>
      <c r="O144" s="379">
        <f>'M3C 2020-21 Lic LETTRE hypotez1'!O157</f>
        <v>24</v>
      </c>
      <c r="P144" s="159" t="str">
        <f>'M3C 2020-21 Lic LETTRE hypotez1'!P157</f>
        <v/>
      </c>
      <c r="Q144" s="189">
        <f t="shared" si="106"/>
        <v>10.285714285714285</v>
      </c>
      <c r="R144" s="265">
        <v>1.5</v>
      </c>
      <c r="S144" s="70">
        <v>1</v>
      </c>
      <c r="T144" s="70">
        <f>SUM(N144)</f>
        <v>0</v>
      </c>
      <c r="U144" s="164">
        <f t="shared" si="107"/>
        <v>0</v>
      </c>
      <c r="V144" s="212">
        <f>U144*M144%</f>
        <v>0</v>
      </c>
      <c r="W144" s="70">
        <v>1</v>
      </c>
      <c r="X144" s="160">
        <f>SUM(L144/35)</f>
        <v>0.7142857142857143</v>
      </c>
      <c r="Y144" s="70">
        <f>SUM(O144)</f>
        <v>24</v>
      </c>
      <c r="Z144" s="164">
        <f t="shared" si="108"/>
        <v>17.142857142857142</v>
      </c>
      <c r="AA144" s="164">
        <f>Z144*M144%</f>
        <v>10.285714285714285</v>
      </c>
      <c r="AB144" s="70"/>
      <c r="AC144" s="160"/>
      <c r="AD144" s="427"/>
      <c r="AE144" s="167"/>
      <c r="AF144" s="167"/>
      <c r="AG144" s="168"/>
      <c r="AH144" s="428"/>
      <c r="AI144" s="427"/>
      <c r="AJ144" s="169"/>
      <c r="AK144" s="169"/>
    </row>
    <row r="145" spans="1:37" ht="30.75" customHeight="1" x14ac:dyDescent="0.25">
      <c r="A145" s="281"/>
      <c r="B145" s="408" t="str">
        <f>'M3C 2020-21 Lic LETTRE hypotez1'!C158</f>
        <v>Histoire de langue française / Ancien français 1 - S5</v>
      </c>
      <c r="C145" s="409" t="str">
        <f>'M3C 2020-21 Lic LETTRE hypotez1'!D158</f>
        <v>LOM1H4C</v>
      </c>
      <c r="D145" s="411"/>
      <c r="E145" s="410" t="s">
        <v>118</v>
      </c>
      <c r="F145" s="411"/>
      <c r="G145" s="410" t="s">
        <v>126</v>
      </c>
      <c r="H145" s="493" t="s">
        <v>80</v>
      </c>
      <c r="I145" s="493" t="s">
        <v>80</v>
      </c>
      <c r="J145" s="414" t="s">
        <v>197</v>
      </c>
      <c r="K145" s="415">
        <v>15</v>
      </c>
      <c r="L145" s="415">
        <v>27</v>
      </c>
      <c r="M145" s="416">
        <f t="shared" si="105"/>
        <v>55.555555555555557</v>
      </c>
      <c r="N145" s="417">
        <f>'M3C 2020-21 Lic LETTRE hypotez1'!N158</f>
        <v>12</v>
      </c>
      <c r="O145" s="418">
        <f>'M3C 2020-21 Lic LETTRE hypotez1'!O158</f>
        <v>18</v>
      </c>
      <c r="P145" s="159">
        <f>'M3C 2020-21 Lic LETTRE hypotez1'!P158</f>
        <v>0</v>
      </c>
      <c r="Q145" s="189">
        <f t="shared" si="106"/>
        <v>17.714285714285715</v>
      </c>
      <c r="R145" s="265">
        <v>1.5</v>
      </c>
      <c r="S145" s="70">
        <v>1</v>
      </c>
      <c r="T145" s="70">
        <f>SUM(N145)</f>
        <v>12</v>
      </c>
      <c r="U145" s="164">
        <f t="shared" si="107"/>
        <v>18</v>
      </c>
      <c r="V145" s="212">
        <f>U145*M145%</f>
        <v>10</v>
      </c>
      <c r="W145" s="70">
        <v>1</v>
      </c>
      <c r="X145" s="160">
        <f>SUM(L145/35)</f>
        <v>0.77142857142857146</v>
      </c>
      <c r="Y145" s="70">
        <f>SUM(O145)</f>
        <v>18</v>
      </c>
      <c r="Z145" s="164">
        <f t="shared" si="108"/>
        <v>13.885714285714286</v>
      </c>
      <c r="AA145" s="164">
        <f>Z145*M145%</f>
        <v>7.7142857142857144</v>
      </c>
      <c r="AB145" s="70"/>
      <c r="AC145" s="160"/>
      <c r="AD145" s="427"/>
      <c r="AE145" s="167"/>
      <c r="AF145" s="167"/>
      <c r="AG145" s="168"/>
      <c r="AH145" s="428"/>
      <c r="AI145" s="427"/>
      <c r="AJ145" s="169"/>
      <c r="AK145" s="169"/>
    </row>
    <row r="146" spans="1:37" ht="30.75" customHeight="1" x14ac:dyDescent="0.25">
      <c r="A146" s="281"/>
      <c r="B146" s="375" t="str">
        <f>'M3C 2020-21 Lic LETTRE hypotez1'!C159</f>
        <v>Méthodologie de la dissertation - S5</v>
      </c>
      <c r="C146" s="155" t="str">
        <f>'M3C 2020-21 Lic LETTRE hypotez1'!D159</f>
        <v>LOL6G7E</v>
      </c>
      <c r="D146" s="152"/>
      <c r="E146" s="376" t="s">
        <v>118</v>
      </c>
      <c r="F146" s="152"/>
      <c r="G146" s="153"/>
      <c r="H146" s="451" t="s">
        <v>80</v>
      </c>
      <c r="I146" s="451" t="s">
        <v>80</v>
      </c>
      <c r="J146" s="377" t="s">
        <v>197</v>
      </c>
      <c r="K146" s="424">
        <v>15</v>
      </c>
      <c r="L146" s="424">
        <v>15</v>
      </c>
      <c r="M146" s="156">
        <f t="shared" si="105"/>
        <v>100</v>
      </c>
      <c r="N146" s="378">
        <f>'M3C 2020-21 Lic LETTRE hypotez1'!N159</f>
        <v>0</v>
      </c>
      <c r="O146" s="379">
        <f>'M3C 2020-21 Lic LETTRE hypotez1'!O159</f>
        <v>18</v>
      </c>
      <c r="P146" s="159">
        <f>'M3C 2020-21 Lic LETTRE hypotez1'!P159</f>
        <v>0</v>
      </c>
      <c r="Q146" s="189">
        <f t="shared" si="106"/>
        <v>7.7142857142857135</v>
      </c>
      <c r="R146" s="265">
        <v>1.5</v>
      </c>
      <c r="S146" s="70">
        <v>1</v>
      </c>
      <c r="T146" s="70">
        <f>SUM(N146)</f>
        <v>0</v>
      </c>
      <c r="U146" s="164">
        <f t="shared" si="107"/>
        <v>0</v>
      </c>
      <c r="V146" s="212">
        <f>U146*M146%</f>
        <v>0</v>
      </c>
      <c r="W146" s="70">
        <v>1</v>
      </c>
      <c r="X146" s="160">
        <f>SUM(L146/35)</f>
        <v>0.42857142857142855</v>
      </c>
      <c r="Y146" s="70">
        <f>SUM(O146)</f>
        <v>18</v>
      </c>
      <c r="Z146" s="164">
        <f t="shared" si="108"/>
        <v>7.7142857142857135</v>
      </c>
      <c r="AA146" s="164">
        <f>Z146*M146%</f>
        <v>7.7142857142857135</v>
      </c>
      <c r="AB146" s="70"/>
      <c r="AC146" s="160"/>
      <c r="AD146" s="427"/>
      <c r="AE146" s="167"/>
      <c r="AF146" s="167"/>
      <c r="AG146" s="168"/>
      <c r="AH146" s="428"/>
      <c r="AI146" s="427"/>
      <c r="AJ146" s="169"/>
      <c r="AK146" s="169"/>
    </row>
    <row r="147" spans="1:37" ht="30.75" customHeight="1" x14ac:dyDescent="0.25">
      <c r="A147" s="474"/>
      <c r="B147" s="471" t="str">
        <f>'M3C 2020-21 Lic LETTRE hypotez1'!C160</f>
        <v>Parcours Métiers des lettres et de la culture</v>
      </c>
      <c r="C147" s="135" t="str">
        <f>'M3C 2020-21 Lic LETTRE hypotez1'!D160</f>
        <v>LOL5GP4</v>
      </c>
      <c r="D147" s="133"/>
      <c r="E147" s="133"/>
      <c r="F147" s="133"/>
      <c r="G147" s="137"/>
      <c r="H147" s="472"/>
      <c r="I147" s="472"/>
      <c r="J147" s="473"/>
      <c r="K147" s="474"/>
      <c r="L147" s="474"/>
      <c r="M147" s="474"/>
      <c r="N147" s="180"/>
      <c r="O147" s="181"/>
      <c r="P147" s="138"/>
      <c r="Q147" s="90"/>
      <c r="R147" s="476"/>
      <c r="S147" s="89"/>
      <c r="T147" s="89"/>
      <c r="U147" s="477"/>
      <c r="V147" s="477"/>
      <c r="W147" s="89"/>
      <c r="X147" s="90"/>
      <c r="Y147" s="89"/>
      <c r="Z147" s="477"/>
      <c r="AA147" s="477"/>
      <c r="AB147" s="89"/>
      <c r="AC147" s="90"/>
      <c r="AD147" s="479"/>
      <c r="AE147" s="479"/>
      <c r="AF147" s="479"/>
      <c r="AG147" s="479"/>
      <c r="AH147" s="482"/>
      <c r="AI147" s="479"/>
      <c r="AJ147" s="494"/>
      <c r="AK147" s="494"/>
    </row>
    <row r="148" spans="1:37" ht="30.75" customHeight="1" x14ac:dyDescent="0.25">
      <c r="A148" s="281"/>
      <c r="B148" s="375" t="str">
        <f>'M3C 2020-21 Lic LETTRE hypotez1'!C162</f>
        <v>Histoire et patrimoine: Val de Loire CM</v>
      </c>
      <c r="C148" s="155" t="str">
        <f>'M3C 2020-21 Lic LETTRE hypotez1'!D162</f>
        <v>LLA5E6B1
LOL5G4B</v>
      </c>
      <c r="D148" s="152"/>
      <c r="E148" s="376" t="s">
        <v>118</v>
      </c>
      <c r="F148" s="152"/>
      <c r="G148" s="376" t="s">
        <v>126</v>
      </c>
      <c r="H148" s="451" t="s">
        <v>80</v>
      </c>
      <c r="I148" s="451" t="s">
        <v>80</v>
      </c>
      <c r="J148" s="377"/>
      <c r="K148" s="424">
        <v>10</v>
      </c>
      <c r="L148" s="424">
        <v>49</v>
      </c>
      <c r="M148" s="156">
        <f t="shared" si="105"/>
        <v>20.408163265306122</v>
      </c>
      <c r="N148" s="378">
        <f>'M3C 2020-21 Lic LETTRE hypotez1'!N162</f>
        <v>18</v>
      </c>
      <c r="O148" s="379">
        <f>'M3C 2020-21 Lic LETTRE hypotez1'!O162</f>
        <v>0</v>
      </c>
      <c r="P148" s="159">
        <f>'M3C 2020-21 Lic LETTRE hypotez1'!P162</f>
        <v>0</v>
      </c>
      <c r="Q148" s="189">
        <f t="shared" si="106"/>
        <v>5.5102040816326534</v>
      </c>
      <c r="R148" s="265">
        <v>1.5</v>
      </c>
      <c r="S148" s="70">
        <v>1</v>
      </c>
      <c r="T148" s="70">
        <f>SUM(N148)</f>
        <v>18</v>
      </c>
      <c r="U148" s="164">
        <f t="shared" si="107"/>
        <v>27</v>
      </c>
      <c r="V148" s="212">
        <f>U148*M148%</f>
        <v>5.5102040816326534</v>
      </c>
      <c r="W148" s="70"/>
      <c r="X148" s="160"/>
      <c r="Y148" s="70"/>
      <c r="Z148" s="164"/>
      <c r="AA148" s="164"/>
      <c r="AB148" s="70"/>
      <c r="AC148" s="160"/>
      <c r="AD148" s="427"/>
      <c r="AE148" s="167"/>
      <c r="AF148" s="167"/>
      <c r="AG148" s="168"/>
      <c r="AH148" s="428"/>
      <c r="AI148" s="427"/>
      <c r="AJ148" s="169"/>
      <c r="AK148" s="169"/>
    </row>
    <row r="149" spans="1:37" ht="30.75" customHeight="1" x14ac:dyDescent="0.25">
      <c r="A149" s="281"/>
      <c r="B149" s="375" t="str">
        <f>'M3C 2020-21 Lic LETTRE hypotez1'!C163</f>
        <v>Humanités numériques et traitement de l'information (salle informatique)</v>
      </c>
      <c r="C149" s="155" t="str">
        <f>'M3C 2020-21 Lic LETTRE hypotez1'!D163</f>
        <v>LOL5H9D</v>
      </c>
      <c r="D149" s="152"/>
      <c r="E149" s="376" t="s">
        <v>118</v>
      </c>
      <c r="F149" s="152"/>
      <c r="G149" s="376" t="s">
        <v>133</v>
      </c>
      <c r="H149" s="451" t="s">
        <v>80</v>
      </c>
      <c r="I149" s="451" t="s">
        <v>80</v>
      </c>
      <c r="J149" s="377"/>
      <c r="K149" s="424">
        <v>10</v>
      </c>
      <c r="L149" s="424">
        <v>36</v>
      </c>
      <c r="M149" s="156">
        <f t="shared" si="105"/>
        <v>27.777777777777779</v>
      </c>
      <c r="N149" s="378">
        <f>'M3C 2020-21 Lic LETTRE hypotez1'!N163</f>
        <v>0</v>
      </c>
      <c r="O149" s="379">
        <f>'M3C 2020-21 Lic LETTRE hypotez1'!O163</f>
        <v>24</v>
      </c>
      <c r="P149" s="159">
        <f>'M3C 2020-21 Lic LETTRE hypotez1'!P163</f>
        <v>0</v>
      </c>
      <c r="Q149" s="189">
        <f t="shared" si="106"/>
        <v>6.666666666666667</v>
      </c>
      <c r="R149" s="265">
        <v>1.5</v>
      </c>
      <c r="S149" s="70">
        <v>1</v>
      </c>
      <c r="T149" s="70">
        <f>SUM(N149)</f>
        <v>0</v>
      </c>
      <c r="U149" s="164">
        <f t="shared" si="107"/>
        <v>0</v>
      </c>
      <c r="V149" s="212">
        <f>U149*M149%</f>
        <v>0</v>
      </c>
      <c r="W149" s="70">
        <v>1</v>
      </c>
      <c r="X149" s="160">
        <v>1</v>
      </c>
      <c r="Y149" s="70">
        <f>SUM(O149)</f>
        <v>24</v>
      </c>
      <c r="Z149" s="164">
        <f t="shared" si="108"/>
        <v>24</v>
      </c>
      <c r="AA149" s="164">
        <f>Z149*M149%</f>
        <v>6.666666666666667</v>
      </c>
      <c r="AB149" s="70"/>
      <c r="AC149" s="160"/>
      <c r="AD149" s="427"/>
      <c r="AE149" s="167"/>
      <c r="AF149" s="167"/>
      <c r="AG149" s="168"/>
      <c r="AH149" s="428"/>
      <c r="AI149" s="427"/>
      <c r="AJ149" s="169"/>
      <c r="AK149" s="169"/>
    </row>
    <row r="150" spans="1:37" ht="30.75" customHeight="1" x14ac:dyDescent="0.25">
      <c r="A150" s="281"/>
      <c r="B150" s="375" t="str">
        <f>'M3C 2020-21 Lic LETTRE hypotez1'!C164</f>
        <v>Métiers des lettres et de la culture  (choix impossible si suivi au S3)</v>
      </c>
      <c r="C150" s="155" t="str">
        <f>'M3C 2020-21 Lic LETTRE hypotez1'!D164</f>
        <v>LOL6G9C</v>
      </c>
      <c r="D150" s="152"/>
      <c r="E150" s="376" t="s">
        <v>118</v>
      </c>
      <c r="F150" s="152"/>
      <c r="G150" s="376" t="s">
        <v>136</v>
      </c>
      <c r="H150" s="451" t="s">
        <v>80</v>
      </c>
      <c r="I150" s="451" t="s">
        <v>80</v>
      </c>
      <c r="J150" s="377" t="s">
        <v>197</v>
      </c>
      <c r="K150" s="424">
        <v>10</v>
      </c>
      <c r="L150" s="424">
        <v>25</v>
      </c>
      <c r="M150" s="156">
        <f t="shared" si="105"/>
        <v>40</v>
      </c>
      <c r="N150" s="378" t="str">
        <f>'M3C 2020-21 Lic LETTRE hypotez1'!N164</f>
        <v/>
      </c>
      <c r="O150" s="379">
        <f>'M3C 2020-21 Lic LETTRE hypotez1'!O164</f>
        <v>24</v>
      </c>
      <c r="P150" s="159" t="str">
        <f>'M3C 2020-21 Lic LETTRE hypotez1'!P164</f>
        <v/>
      </c>
      <c r="Q150" s="189">
        <f t="shared" si="106"/>
        <v>19.200000000000003</v>
      </c>
      <c r="R150" s="265">
        <v>1.5</v>
      </c>
      <c r="S150" s="70">
        <v>1</v>
      </c>
      <c r="T150" s="70">
        <f>SUM(N150)</f>
        <v>0</v>
      </c>
      <c r="U150" s="164">
        <f t="shared" si="107"/>
        <v>0</v>
      </c>
      <c r="V150" s="212">
        <f>U150*M150%</f>
        <v>0</v>
      </c>
      <c r="W150" s="70">
        <v>1</v>
      </c>
      <c r="X150" s="160">
        <v>2</v>
      </c>
      <c r="Y150" s="70">
        <f>SUM(O150)</f>
        <v>24</v>
      </c>
      <c r="Z150" s="164">
        <f t="shared" si="108"/>
        <v>48</v>
      </c>
      <c r="AA150" s="164">
        <f>Z150*M150%</f>
        <v>19.200000000000003</v>
      </c>
      <c r="AB150" s="70"/>
      <c r="AC150" s="160"/>
      <c r="AD150" s="427"/>
      <c r="AE150" s="167"/>
      <c r="AF150" s="167"/>
      <c r="AG150" s="168"/>
      <c r="AH150" s="428"/>
      <c r="AI150" s="427"/>
      <c r="AJ150" s="169"/>
      <c r="AK150" s="169"/>
    </row>
    <row r="151" spans="1:37" ht="30.75" customHeight="1" x14ac:dyDescent="0.25">
      <c r="A151" s="191"/>
      <c r="B151" s="192"/>
      <c r="C151" s="111"/>
      <c r="D151" s="111"/>
      <c r="E151" s="111"/>
      <c r="F151" s="111"/>
      <c r="G151" s="111"/>
      <c r="H151" s="111"/>
      <c r="I151" s="193" t="s">
        <v>20</v>
      </c>
      <c r="J151" s="430"/>
      <c r="K151" s="111"/>
      <c r="L151" s="111"/>
      <c r="M151" s="111"/>
      <c r="N151" s="111">
        <f>SUM(N127:N150)</f>
        <v>100</v>
      </c>
      <c r="O151" s="111">
        <f>SUM(O127:O150)</f>
        <v>362</v>
      </c>
      <c r="P151" s="111">
        <f>SUM(P127:P150)</f>
        <v>0</v>
      </c>
      <c r="Q151" s="457">
        <f>SUM(Q127:Q150)</f>
        <v>295.41546510034539</v>
      </c>
      <c r="R151" s="196"/>
      <c r="S151" s="197"/>
      <c r="T151" s="197"/>
      <c r="U151" s="198"/>
      <c r="V151" s="198"/>
      <c r="W151" s="197"/>
      <c r="X151" s="199"/>
      <c r="Y151" s="197"/>
      <c r="Z151" s="198"/>
      <c r="AA151" s="198"/>
      <c r="AB151" s="197"/>
      <c r="AC151" s="199"/>
      <c r="AD151" s="433"/>
      <c r="AE151" s="433"/>
      <c r="AF151" s="433"/>
      <c r="AG151" s="433"/>
      <c r="AH151" s="434"/>
      <c r="AI151" s="433"/>
      <c r="AJ151" s="435"/>
      <c r="AK151" s="435"/>
    </row>
    <row r="152" spans="1:37" ht="30.75" customHeight="1" x14ac:dyDescent="0.25">
      <c r="A152" s="436"/>
      <c r="B152" s="114"/>
      <c r="C152" s="114"/>
      <c r="D152" s="114"/>
      <c r="E152" s="114"/>
      <c r="F152" s="114"/>
      <c r="G152" s="114"/>
      <c r="H152" s="114"/>
      <c r="I152" s="114"/>
      <c r="J152" s="114"/>
      <c r="K152" s="114"/>
      <c r="L152" s="114"/>
      <c r="M152" s="114"/>
      <c r="N152" s="114"/>
      <c r="O152" s="114"/>
      <c r="P152" s="114"/>
      <c r="Q152" s="437"/>
      <c r="R152" s="438"/>
      <c r="S152" s="440"/>
      <c r="T152" s="440"/>
      <c r="U152" s="441"/>
      <c r="V152" s="441"/>
      <c r="W152" s="440"/>
      <c r="X152" s="442"/>
      <c r="Y152" s="440"/>
      <c r="Z152" s="441"/>
      <c r="AA152" s="441"/>
      <c r="AB152" s="440"/>
      <c r="AC152" s="442"/>
      <c r="AD152" s="443"/>
      <c r="AE152" s="443"/>
      <c r="AF152" s="443"/>
      <c r="AG152" s="443"/>
      <c r="AH152" s="444"/>
      <c r="AI152" s="443"/>
      <c r="AJ152" s="445"/>
      <c r="AK152" s="445"/>
    </row>
    <row r="153" spans="1:37" ht="30.75" customHeight="1" x14ac:dyDescent="0.2">
      <c r="A153" s="116"/>
      <c r="B153" s="495" t="str">
        <f>'M3C 2020-21 Lic LETTRE hypotez1'!C174</f>
        <v>Semestre 6</v>
      </c>
      <c r="C153" s="450">
        <f>'M3C 2020-21 Lic LETTRE hypotez1'!D174</f>
        <v>0</v>
      </c>
      <c r="D153" s="116"/>
      <c r="E153" s="116"/>
      <c r="F153" s="116"/>
      <c r="G153" s="116"/>
      <c r="H153" s="116"/>
      <c r="I153" s="116"/>
      <c r="J153" s="116"/>
      <c r="K153" s="496"/>
      <c r="L153" s="496"/>
      <c r="M153" s="496"/>
      <c r="N153" s="116"/>
      <c r="O153" s="116"/>
      <c r="P153" s="497"/>
      <c r="Q153" s="498"/>
      <c r="R153" s="499"/>
      <c r="S153" s="500"/>
      <c r="T153" s="500"/>
      <c r="U153" s="501"/>
      <c r="V153" s="501"/>
      <c r="W153" s="500"/>
      <c r="X153" s="502"/>
      <c r="Y153" s="500"/>
      <c r="Z153" s="501"/>
      <c r="AA153" s="501"/>
      <c r="AB153" s="500"/>
      <c r="AC153" s="502"/>
      <c r="AD153" s="503"/>
      <c r="AE153" s="503"/>
      <c r="AF153" s="503"/>
      <c r="AG153" s="503"/>
      <c r="AH153" s="504"/>
      <c r="AI153" s="503"/>
      <c r="AJ153" s="505"/>
      <c r="AK153" s="505"/>
    </row>
    <row r="154" spans="1:37" ht="30.75" customHeight="1" x14ac:dyDescent="0.25">
      <c r="A154" s="148"/>
      <c r="B154" s="375" t="str">
        <f>'M3C 2020-21 Lic LETTRE hypotez1'!C176</f>
        <v>Littérature du Moyen Âge</v>
      </c>
      <c r="C154" s="450">
        <f>'M3C 2020-21 Lic LETTRE hypotez1'!D176</f>
        <v>0</v>
      </c>
      <c r="D154" s="376" t="s">
        <v>115</v>
      </c>
      <c r="E154" s="376"/>
      <c r="F154" s="152"/>
      <c r="G154" s="153"/>
      <c r="H154" s="451" t="s">
        <v>38</v>
      </c>
      <c r="I154" s="451" t="s">
        <v>38</v>
      </c>
      <c r="J154" s="377" t="s">
        <v>197</v>
      </c>
      <c r="K154" s="156">
        <v>35</v>
      </c>
      <c r="L154" s="156">
        <v>35</v>
      </c>
      <c r="M154" s="156">
        <f t="shared" ref="M154:M176" si="110">(K154/L154)*100</f>
        <v>100</v>
      </c>
      <c r="N154" s="378">
        <f>'M3C 2020-21 Lic LETTRE hypotez1'!N176</f>
        <v>18</v>
      </c>
      <c r="O154" s="379">
        <f>'M3C 2020-21 Lic LETTRE hypotez1'!O176</f>
        <v>24</v>
      </c>
      <c r="P154" s="159">
        <f>'M3C 2020-21 Lic LETTRE hypotez1'!P176</f>
        <v>0</v>
      </c>
      <c r="Q154" s="189">
        <f t="shared" ref="Q154:Q175" si="111">V154+AA154+AF154+AK154</f>
        <v>51</v>
      </c>
      <c r="R154" s="265">
        <v>1.5</v>
      </c>
      <c r="S154" s="70">
        <v>1</v>
      </c>
      <c r="T154" s="70">
        <f>SUM(N154)</f>
        <v>18</v>
      </c>
      <c r="U154" s="164">
        <f t="shared" ref="U154:U171" si="112">T154*R154</f>
        <v>27</v>
      </c>
      <c r="V154" s="212">
        <f>U154*M154%</f>
        <v>27</v>
      </c>
      <c r="W154" s="70">
        <v>1</v>
      </c>
      <c r="X154" s="160">
        <f>SUM(L154/35)</f>
        <v>1</v>
      </c>
      <c r="Y154" s="70">
        <f>SUM(O154)</f>
        <v>24</v>
      </c>
      <c r="Z154" s="164">
        <f t="shared" ref="Z154:Z171" si="113">X154*Y154</f>
        <v>24</v>
      </c>
      <c r="AA154" s="164">
        <f>Z154*M154%</f>
        <v>24</v>
      </c>
      <c r="AB154" s="70"/>
      <c r="AC154" s="160"/>
      <c r="AD154" s="427"/>
      <c r="AE154" s="167"/>
      <c r="AF154" s="167"/>
      <c r="AG154" s="168"/>
      <c r="AH154" s="428"/>
      <c r="AI154" s="427"/>
      <c r="AJ154" s="169"/>
      <c r="AK154" s="169"/>
    </row>
    <row r="155" spans="1:37" ht="30.75" customHeight="1" x14ac:dyDescent="0.25">
      <c r="A155" s="148"/>
      <c r="B155" s="375" t="str">
        <f>'M3C 2020-21 Lic LETTRE hypotez1'!C177</f>
        <v>Genre 4: Roman</v>
      </c>
      <c r="C155" s="450">
        <f>'M3C 2020-21 Lic LETTRE hypotez1'!D177</f>
        <v>0</v>
      </c>
      <c r="D155" s="376" t="s">
        <v>115</v>
      </c>
      <c r="E155" s="376"/>
      <c r="F155" s="152"/>
      <c r="G155" s="153"/>
      <c r="H155" s="451" t="s">
        <v>38</v>
      </c>
      <c r="I155" s="451" t="s">
        <v>38</v>
      </c>
      <c r="J155" s="377" t="s">
        <v>197</v>
      </c>
      <c r="K155" s="156">
        <v>35</v>
      </c>
      <c r="L155" s="156">
        <v>35</v>
      </c>
      <c r="M155" s="156">
        <f t="shared" si="110"/>
        <v>100</v>
      </c>
      <c r="N155" s="378">
        <f>'M3C 2020-21 Lic LETTRE hypotez1'!N177</f>
        <v>18</v>
      </c>
      <c r="O155" s="379">
        <f>'M3C 2020-21 Lic LETTRE hypotez1'!O177</f>
        <v>24</v>
      </c>
      <c r="P155" s="159">
        <f>'M3C 2020-21 Lic LETTRE hypotez1'!P177</f>
        <v>0</v>
      </c>
      <c r="Q155" s="189">
        <f t="shared" si="111"/>
        <v>51</v>
      </c>
      <c r="R155" s="265">
        <v>1.5</v>
      </c>
      <c r="S155" s="70">
        <v>1</v>
      </c>
      <c r="T155" s="70">
        <f>SUM(N155)</f>
        <v>18</v>
      </c>
      <c r="U155" s="164">
        <f t="shared" si="112"/>
        <v>27</v>
      </c>
      <c r="V155" s="212">
        <f>U155*M155%</f>
        <v>27</v>
      </c>
      <c r="W155" s="70">
        <v>1</v>
      </c>
      <c r="X155" s="160">
        <f>SUM(L155/35)</f>
        <v>1</v>
      </c>
      <c r="Y155" s="70">
        <f>SUM(O155)</f>
        <v>24</v>
      </c>
      <c r="Z155" s="164">
        <f t="shared" si="113"/>
        <v>24</v>
      </c>
      <c r="AA155" s="164">
        <f>Z155*M155%</f>
        <v>24</v>
      </c>
      <c r="AB155" s="70"/>
      <c r="AC155" s="160"/>
      <c r="AD155" s="427"/>
      <c r="AE155" s="167"/>
      <c r="AF155" s="167"/>
      <c r="AG155" s="168"/>
      <c r="AH155" s="428"/>
      <c r="AI155" s="427"/>
      <c r="AJ155" s="169"/>
      <c r="AK155" s="169"/>
    </row>
    <row r="156" spans="1:37" ht="30.75" customHeight="1" x14ac:dyDescent="0.25">
      <c r="A156" s="148"/>
      <c r="B156" s="375" t="str">
        <f>'M3C 2020-21 Lic LETTRE hypotez1'!C178</f>
        <v>Littératures européennes</v>
      </c>
      <c r="C156" s="450" t="str">
        <f>'M3C 2020-21 Lic LETTRE hypotez1'!D178</f>
        <v>LOL6G21</v>
      </c>
      <c r="D156" s="376" t="s">
        <v>115</v>
      </c>
      <c r="E156" s="376"/>
      <c r="F156" s="152"/>
      <c r="G156" s="153"/>
      <c r="H156" s="451" t="s">
        <v>36</v>
      </c>
      <c r="I156" s="451" t="s">
        <v>36</v>
      </c>
      <c r="J156" s="377" t="s">
        <v>198</v>
      </c>
      <c r="K156" s="156">
        <v>35</v>
      </c>
      <c r="L156" s="156">
        <v>35</v>
      </c>
      <c r="M156" s="156">
        <f t="shared" si="110"/>
        <v>100</v>
      </c>
      <c r="N156" s="378">
        <f>'M3C 2020-21 Lic LETTRE hypotez1'!N178</f>
        <v>18</v>
      </c>
      <c r="O156" s="379">
        <f>'M3C 2020-21 Lic LETTRE hypotez1'!O178</f>
        <v>18</v>
      </c>
      <c r="P156" s="159">
        <f>'M3C 2020-21 Lic LETTRE hypotez1'!P178</f>
        <v>0</v>
      </c>
      <c r="Q156" s="189">
        <f t="shared" si="111"/>
        <v>45</v>
      </c>
      <c r="R156" s="265">
        <v>1.5</v>
      </c>
      <c r="S156" s="70">
        <v>1</v>
      </c>
      <c r="T156" s="70">
        <f>SUM(N156)</f>
        <v>18</v>
      </c>
      <c r="U156" s="164">
        <f t="shared" si="112"/>
        <v>27</v>
      </c>
      <c r="V156" s="212">
        <f>U156*M156%</f>
        <v>27</v>
      </c>
      <c r="W156" s="70">
        <v>1</v>
      </c>
      <c r="X156" s="160">
        <f>SUM(L156/35)</f>
        <v>1</v>
      </c>
      <c r="Y156" s="70">
        <f>SUM(O156)</f>
        <v>18</v>
      </c>
      <c r="Z156" s="164">
        <f t="shared" si="113"/>
        <v>18</v>
      </c>
      <c r="AA156" s="164">
        <f>Z156*M156%</f>
        <v>18</v>
      </c>
      <c r="AB156" s="70"/>
      <c r="AC156" s="160"/>
      <c r="AD156" s="427"/>
      <c r="AE156" s="167"/>
      <c r="AF156" s="167"/>
      <c r="AG156" s="168"/>
      <c r="AH156" s="428"/>
      <c r="AI156" s="427"/>
      <c r="AJ156" s="169"/>
      <c r="AK156" s="169"/>
    </row>
    <row r="157" spans="1:37" ht="30.75" customHeight="1" x14ac:dyDescent="0.25">
      <c r="A157" s="148"/>
      <c r="B157" s="375" t="str">
        <f>'M3C 2020-21 Lic LETTRE hypotez1'!C179</f>
        <v>Littérature et sciences humaines</v>
      </c>
      <c r="C157" s="450">
        <f>'M3C 2020-21 Lic LETTRE hypotez1'!D179</f>
        <v>0</v>
      </c>
      <c r="D157" s="376" t="s">
        <v>115</v>
      </c>
      <c r="E157" s="376"/>
      <c r="F157" s="423"/>
      <c r="G157" s="153"/>
      <c r="H157" s="451" t="s">
        <v>80</v>
      </c>
      <c r="I157" s="451" t="s">
        <v>80</v>
      </c>
      <c r="J157" s="377" t="s">
        <v>197</v>
      </c>
      <c r="K157" s="156">
        <v>35</v>
      </c>
      <c r="L157" s="156">
        <v>35</v>
      </c>
      <c r="M157" s="156">
        <f t="shared" si="110"/>
        <v>100</v>
      </c>
      <c r="N157" s="378">
        <f>'M3C 2020-21 Lic LETTRE hypotez1'!N179</f>
        <v>0</v>
      </c>
      <c r="O157" s="379">
        <f>'M3C 2020-21 Lic LETTRE hypotez1'!O179</f>
        <v>24</v>
      </c>
      <c r="P157" s="159">
        <f>'M3C 2020-21 Lic LETTRE hypotez1'!P179</f>
        <v>0</v>
      </c>
      <c r="Q157" s="189">
        <f t="shared" si="111"/>
        <v>24</v>
      </c>
      <c r="R157" s="265"/>
      <c r="S157" s="70"/>
      <c r="T157" s="70"/>
      <c r="U157" s="164"/>
      <c r="V157" s="212"/>
      <c r="W157" s="70">
        <v>1</v>
      </c>
      <c r="X157" s="160">
        <f>SUM(L157/35)</f>
        <v>1</v>
      </c>
      <c r="Y157" s="70">
        <f>SUM(O157)</f>
        <v>24</v>
      </c>
      <c r="Z157" s="164">
        <f t="shared" si="113"/>
        <v>24</v>
      </c>
      <c r="AA157" s="164">
        <f>Z157*M157%</f>
        <v>24</v>
      </c>
      <c r="AB157" s="70"/>
      <c r="AC157" s="160"/>
      <c r="AD157" s="427"/>
      <c r="AE157" s="167"/>
      <c r="AF157" s="167"/>
      <c r="AG157" s="168"/>
      <c r="AH157" s="428"/>
      <c r="AI157" s="427"/>
      <c r="AJ157" s="169"/>
      <c r="AK157" s="169"/>
    </row>
    <row r="158" spans="1:37" ht="30.75" customHeight="1" x14ac:dyDescent="0.25">
      <c r="A158" s="385"/>
      <c r="B158" s="386" t="str">
        <f>'M3C 2020-21 Lic LETTRE hypotez1'!C183</f>
        <v>Choix langue vivante S6</v>
      </c>
      <c r="C158" s="452">
        <f>'M3C 2020-21 Lic LETTRE hypotez1'!D183</f>
        <v>0</v>
      </c>
      <c r="D158" s="388" t="s">
        <v>115</v>
      </c>
      <c r="E158" s="388"/>
      <c r="F158" s="389"/>
      <c r="G158" s="390"/>
      <c r="H158" s="453"/>
      <c r="I158" s="453"/>
      <c r="J158" s="391"/>
      <c r="K158" s="392"/>
      <c r="L158" s="392"/>
      <c r="M158" s="393"/>
      <c r="N158" s="394"/>
      <c r="O158" s="395"/>
      <c r="P158" s="397"/>
      <c r="Q158" s="398"/>
      <c r="R158" s="399"/>
      <c r="S158" s="400"/>
      <c r="T158" s="400"/>
      <c r="U158" s="401"/>
      <c r="V158" s="402"/>
      <c r="W158" s="400"/>
      <c r="X158" s="398"/>
      <c r="Y158" s="400"/>
      <c r="Z158" s="401"/>
      <c r="AA158" s="401"/>
      <c r="AB158" s="400"/>
      <c r="AC158" s="398"/>
      <c r="AD158" s="406"/>
      <c r="AE158" s="403"/>
      <c r="AF158" s="403"/>
      <c r="AG158" s="404"/>
      <c r="AH158" s="405"/>
      <c r="AI158" s="406"/>
      <c r="AJ158" s="407"/>
      <c r="AK158" s="407"/>
    </row>
    <row r="159" spans="1:37" ht="30.75" customHeight="1" x14ac:dyDescent="0.25">
      <c r="A159" s="148"/>
      <c r="B159" s="375" t="str">
        <f>'M3C 2020-21 Lic LETTRE hypotez1'!C185</f>
        <v>Anglais S6</v>
      </c>
      <c r="C159" s="450" t="str">
        <f>'M3C 2020-21 Lic LETTRE hypotez1'!D185</f>
        <v>LOL6C5B
LOL6D6B
LOL6DH1A
LOL6E4B
LOL6G5B
LOL6H5B</v>
      </c>
      <c r="D159" s="376"/>
      <c r="E159" s="376"/>
      <c r="F159" s="152"/>
      <c r="G159" s="153"/>
      <c r="H159" s="451" t="s">
        <v>39</v>
      </c>
      <c r="I159" s="451" t="s">
        <v>39</v>
      </c>
      <c r="J159" s="377" t="s">
        <v>199</v>
      </c>
      <c r="K159" s="156">
        <v>28</v>
      </c>
      <c r="L159" s="156">
        <v>28</v>
      </c>
      <c r="M159" s="156">
        <f t="shared" si="110"/>
        <v>100</v>
      </c>
      <c r="N159" s="378">
        <f>'M3C 2020-21 Lic LETTRE hypotez1'!N185</f>
        <v>0</v>
      </c>
      <c r="O159" s="379">
        <f>'M3C 2020-21 Lic LETTRE hypotez1'!O185</f>
        <v>18</v>
      </c>
      <c r="P159" s="159">
        <f>'M3C 2020-21 Lic LETTRE hypotez1'!P185</f>
        <v>0</v>
      </c>
      <c r="Q159" s="189">
        <f t="shared" si="111"/>
        <v>14.4</v>
      </c>
      <c r="R159" s="265"/>
      <c r="S159" s="70"/>
      <c r="T159" s="70"/>
      <c r="U159" s="164"/>
      <c r="V159" s="212"/>
      <c r="W159" s="70">
        <v>1</v>
      </c>
      <c r="X159" s="160">
        <f>SUM(L159/35)</f>
        <v>0.8</v>
      </c>
      <c r="Y159" s="70">
        <f>SUM(O159)</f>
        <v>18</v>
      </c>
      <c r="Z159" s="164">
        <f t="shared" si="113"/>
        <v>14.4</v>
      </c>
      <c r="AA159" s="164">
        <f>Z159*M159%</f>
        <v>14.4</v>
      </c>
      <c r="AB159" s="70"/>
      <c r="AC159" s="160"/>
      <c r="AD159" s="427"/>
      <c r="AE159" s="167"/>
      <c r="AF159" s="167"/>
      <c r="AG159" s="168"/>
      <c r="AH159" s="428"/>
      <c r="AI159" s="427"/>
      <c r="AJ159" s="169"/>
      <c r="AK159" s="169"/>
    </row>
    <row r="160" spans="1:37" ht="30.75" customHeight="1" x14ac:dyDescent="0.25">
      <c r="A160" s="148"/>
      <c r="B160" s="375" t="str">
        <f>'M3C 2020-21 Lic LETTRE hypotez1'!C186</f>
        <v>Espagnol S6</v>
      </c>
      <c r="C160" s="450" t="str">
        <f>'M3C 2020-21 Lic LETTRE hypotez1'!D186</f>
        <v>LOL6B6B
LOL4D6C
LOL6D6C
LOL6DH1C
LOL6E4C
LOL6G5C
LOL6H5C</v>
      </c>
      <c r="D160" s="376"/>
      <c r="E160" s="376" t="s">
        <v>117</v>
      </c>
      <c r="F160" s="423"/>
      <c r="G160" s="153"/>
      <c r="H160" s="451" t="s">
        <v>39</v>
      </c>
      <c r="I160" s="451" t="s">
        <v>39</v>
      </c>
      <c r="J160" s="377" t="s">
        <v>200</v>
      </c>
      <c r="K160" s="424">
        <v>6</v>
      </c>
      <c r="L160" s="424">
        <v>25</v>
      </c>
      <c r="M160" s="156">
        <f t="shared" si="110"/>
        <v>24</v>
      </c>
      <c r="N160" s="378">
        <f>'M3C 2020-21 Lic LETTRE hypotez1'!N186</f>
        <v>0</v>
      </c>
      <c r="O160" s="379">
        <f>'M3C 2020-21 Lic LETTRE hypotez1'!O186</f>
        <v>18</v>
      </c>
      <c r="P160" s="159">
        <f>'M3C 2020-21 Lic LETTRE hypotez1'!P186</f>
        <v>0</v>
      </c>
      <c r="Q160" s="189">
        <f t="shared" si="111"/>
        <v>3.0857142857142859</v>
      </c>
      <c r="R160" s="265"/>
      <c r="S160" s="70"/>
      <c r="T160" s="70"/>
      <c r="U160" s="164"/>
      <c r="V160" s="212"/>
      <c r="W160" s="70">
        <v>1</v>
      </c>
      <c r="X160" s="160">
        <f>SUM(L160/35)</f>
        <v>0.7142857142857143</v>
      </c>
      <c r="Y160" s="70">
        <f>SUM(O160)</f>
        <v>18</v>
      </c>
      <c r="Z160" s="164">
        <f t="shared" si="113"/>
        <v>12.857142857142858</v>
      </c>
      <c r="AA160" s="164">
        <f>Z160*M160%</f>
        <v>3.0857142857142859</v>
      </c>
      <c r="AB160" s="70"/>
      <c r="AC160" s="160"/>
      <c r="AD160" s="427"/>
      <c r="AE160" s="167"/>
      <c r="AF160" s="167"/>
      <c r="AG160" s="168"/>
      <c r="AH160" s="428"/>
      <c r="AI160" s="427"/>
      <c r="AJ160" s="169"/>
      <c r="AK160" s="169"/>
    </row>
    <row r="161" spans="1:245" ht="30.75" customHeight="1" x14ac:dyDescent="0.25">
      <c r="A161" s="148"/>
      <c r="B161" s="375" t="str">
        <f>'M3C 2020-21 Lic LETTRE hypotez1'!C184</f>
        <v>Allemand S6</v>
      </c>
      <c r="C161" s="450" t="str">
        <f>'M3C 2020-21 Lic LETTRE hypotez1'!D184</f>
        <v>LOL6B6A
LOL6C5A
LOL6D6A
LOL6DH1B
LOL6E4A
LOL6G5A
LOL6H5A</v>
      </c>
      <c r="D161" s="376"/>
      <c r="E161" s="376" t="s">
        <v>117</v>
      </c>
      <c r="F161" s="423"/>
      <c r="G161" s="153"/>
      <c r="H161" s="451" t="s">
        <v>39</v>
      </c>
      <c r="I161" s="451" t="s">
        <v>39</v>
      </c>
      <c r="J161" s="377" t="s">
        <v>201</v>
      </c>
      <c r="K161" s="156">
        <v>1</v>
      </c>
      <c r="L161" s="156">
        <v>71</v>
      </c>
      <c r="M161" s="156">
        <f t="shared" si="110"/>
        <v>1.4084507042253522</v>
      </c>
      <c r="N161" s="378">
        <f>'M3C 2020-21 Lic LETTRE hypotez1'!N184</f>
        <v>0</v>
      </c>
      <c r="O161" s="379">
        <f>'M3C 2020-21 Lic LETTRE hypotez1'!O184</f>
        <v>18</v>
      </c>
      <c r="P161" s="159">
        <f>'M3C 2020-21 Lic LETTRE hypotez1'!P184</f>
        <v>0</v>
      </c>
      <c r="Q161" s="189">
        <f t="shared" si="111"/>
        <v>0.51428571428571435</v>
      </c>
      <c r="R161" s="265"/>
      <c r="S161" s="70"/>
      <c r="T161" s="70"/>
      <c r="U161" s="164"/>
      <c r="V161" s="212"/>
      <c r="W161" s="70">
        <v>1</v>
      </c>
      <c r="X161" s="160">
        <f>SUM(L161/35)</f>
        <v>2.0285714285714285</v>
      </c>
      <c r="Y161" s="70">
        <f>SUM(O161)</f>
        <v>18</v>
      </c>
      <c r="Z161" s="164">
        <f t="shared" si="113"/>
        <v>36.514285714285712</v>
      </c>
      <c r="AA161" s="164">
        <f>Z161*M161%</f>
        <v>0.51428571428571435</v>
      </c>
      <c r="AB161" s="70"/>
      <c r="AC161" s="160"/>
      <c r="AD161" s="427"/>
      <c r="AE161" s="167"/>
      <c r="AF161" s="167"/>
      <c r="AG161" s="168"/>
      <c r="AH161" s="428"/>
      <c r="AI161" s="427"/>
      <c r="AJ161" s="169"/>
      <c r="AK161" s="169"/>
    </row>
    <row r="162" spans="1:245" ht="30.75" customHeight="1" x14ac:dyDescent="0.25">
      <c r="A162" s="385"/>
      <c r="B162" s="386" t="str">
        <f>'M3C 2020-21 Lic LETTRE hypotez1'!C180</f>
        <v>Choix Langue et littérature anciennes / Atelier d'actualités socio-culturelles</v>
      </c>
      <c r="C162" s="452" t="str">
        <f>'M3C 2020-21 Lic LETTRE hypotez1'!D180</f>
        <v>LLA6G50</v>
      </c>
      <c r="D162" s="388" t="s">
        <v>118</v>
      </c>
      <c r="E162" s="388"/>
      <c r="F162" s="425"/>
      <c r="G162" s="390"/>
      <c r="H162" s="453"/>
      <c r="I162" s="453"/>
      <c r="J162" s="391"/>
      <c r="K162" s="392"/>
      <c r="L162" s="392"/>
      <c r="M162" s="393"/>
      <c r="N162" s="394"/>
      <c r="O162" s="395"/>
      <c r="P162" s="397"/>
      <c r="Q162" s="398"/>
      <c r="R162" s="399"/>
      <c r="S162" s="400"/>
      <c r="T162" s="400"/>
      <c r="U162" s="401"/>
      <c r="V162" s="402"/>
      <c r="W162" s="400"/>
      <c r="X162" s="398"/>
      <c r="Y162" s="400"/>
      <c r="Z162" s="401"/>
      <c r="AA162" s="401"/>
      <c r="AB162" s="400"/>
      <c r="AC162" s="398"/>
      <c r="AD162" s="406"/>
      <c r="AE162" s="403"/>
      <c r="AF162" s="403"/>
      <c r="AG162" s="404"/>
      <c r="AH162" s="405"/>
      <c r="AI162" s="406"/>
      <c r="AJ162" s="407"/>
      <c r="AK162" s="407"/>
    </row>
    <row r="163" spans="1:245" ht="30.75" customHeight="1" x14ac:dyDescent="0.25">
      <c r="A163" s="148"/>
      <c r="B163" s="375" t="str">
        <f>'M3C 2020-21 Lic LETTRE hypotez1'!C181</f>
        <v xml:space="preserve"> Langue et littérature anciennes 4</v>
      </c>
      <c r="C163" s="450" t="str">
        <f>'M3C 2020-21 Lic LETTRE hypotez1'!D181</f>
        <v>LLA6G5A
LOL5G5A</v>
      </c>
      <c r="D163" s="376"/>
      <c r="E163" s="376"/>
      <c r="F163" s="152"/>
      <c r="G163" s="153"/>
      <c r="H163" s="451" t="s">
        <v>80</v>
      </c>
      <c r="I163" s="451" t="s">
        <v>80</v>
      </c>
      <c r="J163" s="377" t="s">
        <v>202</v>
      </c>
      <c r="K163" s="424">
        <v>25</v>
      </c>
      <c r="L163" s="424">
        <v>25</v>
      </c>
      <c r="M163" s="156">
        <f t="shared" si="110"/>
        <v>100</v>
      </c>
      <c r="N163" s="378">
        <f>'M3C 2020-21 Lic LETTRE hypotez1'!N181</f>
        <v>0</v>
      </c>
      <c r="O163" s="379">
        <f>'M3C 2020-21 Lic LETTRE hypotez1'!O181</f>
        <v>18</v>
      </c>
      <c r="P163" s="159">
        <f>'M3C 2020-21 Lic LETTRE hypotez1'!P181</f>
        <v>0</v>
      </c>
      <c r="Q163" s="189">
        <f t="shared" si="111"/>
        <v>18</v>
      </c>
      <c r="R163" s="265"/>
      <c r="S163" s="70"/>
      <c r="T163" s="70"/>
      <c r="U163" s="164"/>
      <c r="V163" s="212"/>
      <c r="W163" s="70">
        <v>1</v>
      </c>
      <c r="X163" s="160">
        <v>1</v>
      </c>
      <c r="Y163" s="70">
        <f>SUM(O163)</f>
        <v>18</v>
      </c>
      <c r="Z163" s="164">
        <f t="shared" si="113"/>
        <v>18</v>
      </c>
      <c r="AA163" s="164">
        <f>Z163*M163%</f>
        <v>18</v>
      </c>
      <c r="AB163" s="70"/>
      <c r="AC163" s="160"/>
      <c r="AD163" s="427"/>
      <c r="AE163" s="167"/>
      <c r="AF163" s="167"/>
      <c r="AG163" s="168"/>
      <c r="AH163" s="428"/>
      <c r="AI163" s="427"/>
      <c r="AJ163" s="169"/>
      <c r="AK163" s="169"/>
    </row>
    <row r="164" spans="1:245" ht="30.75" customHeight="1" x14ac:dyDescent="0.25">
      <c r="A164" s="148"/>
      <c r="B164" s="375" t="str">
        <f>'M3C 2020-21 Lic LETTRE hypotez1'!C182</f>
        <v>Atelier d'actualités socio-culturelles S6</v>
      </c>
      <c r="C164" s="450" t="str">
        <f>'M3C 2020-21 Lic LETTRE hypotez1'!D182</f>
        <v>LLA6G5B1
LOL5G9B</v>
      </c>
      <c r="D164" s="376"/>
      <c r="E164" s="376"/>
      <c r="F164" s="423"/>
      <c r="G164" s="153"/>
      <c r="H164" s="451" t="s">
        <v>80</v>
      </c>
      <c r="I164" s="451" t="s">
        <v>80</v>
      </c>
      <c r="J164" s="377"/>
      <c r="K164" s="156">
        <v>10</v>
      </c>
      <c r="L164" s="156">
        <v>10</v>
      </c>
      <c r="M164" s="156">
        <f t="shared" si="110"/>
        <v>100</v>
      </c>
      <c r="N164" s="378" t="str">
        <f>'M3C 2020-21 Lic LETTRE hypotez1'!N182</f>
        <v/>
      </c>
      <c r="O164" s="379">
        <f>'M3C 2020-21 Lic LETTRE hypotez1'!O182</f>
        <v>18</v>
      </c>
      <c r="P164" s="159" t="str">
        <f>'M3C 2020-21 Lic LETTRE hypotez1'!P182</f>
        <v/>
      </c>
      <c r="Q164" s="189">
        <f t="shared" si="111"/>
        <v>18</v>
      </c>
      <c r="R164" s="265"/>
      <c r="S164" s="70"/>
      <c r="T164" s="70"/>
      <c r="U164" s="164"/>
      <c r="V164" s="212"/>
      <c r="W164" s="70">
        <v>1</v>
      </c>
      <c r="X164" s="160">
        <v>1</v>
      </c>
      <c r="Y164" s="70">
        <f>SUM(O164)</f>
        <v>18</v>
      </c>
      <c r="Z164" s="164">
        <f t="shared" si="113"/>
        <v>18</v>
      </c>
      <c r="AA164" s="164">
        <f>Z164*M164%</f>
        <v>18</v>
      </c>
      <c r="AB164" s="70"/>
      <c r="AC164" s="160"/>
      <c r="AD164" s="427"/>
      <c r="AE164" s="167"/>
      <c r="AF164" s="167"/>
      <c r="AG164" s="168"/>
      <c r="AH164" s="428"/>
      <c r="AI164" s="427"/>
      <c r="AJ164" s="169"/>
      <c r="AK164" s="169"/>
    </row>
    <row r="165" spans="1:245" ht="30.75" customHeight="1" x14ac:dyDescent="0.25">
      <c r="A165" s="470"/>
      <c r="B165" s="471" t="str">
        <f>'M3C 2020-21 Lic LETTRE hypotez1'!C187</f>
        <v>Parcours MEEF 1 - Enseignement du 1er degré</v>
      </c>
      <c r="C165" s="506">
        <f>'M3C 2020-21 Lic LETTRE hypotez1'!D187</f>
        <v>0</v>
      </c>
      <c r="D165" s="507"/>
      <c r="E165" s="507"/>
      <c r="F165" s="133"/>
      <c r="G165" s="137"/>
      <c r="H165" s="472"/>
      <c r="I165" s="472"/>
      <c r="J165" s="473"/>
      <c r="K165" s="474"/>
      <c r="L165" s="474"/>
      <c r="M165" s="475"/>
      <c r="N165" s="180"/>
      <c r="O165" s="181"/>
      <c r="P165" s="138"/>
      <c r="Q165" s="90"/>
      <c r="R165" s="476"/>
      <c r="S165" s="89"/>
      <c r="T165" s="89"/>
      <c r="U165" s="477"/>
      <c r="V165" s="478"/>
      <c r="W165" s="89"/>
      <c r="X165" s="90"/>
      <c r="Y165" s="89"/>
      <c r="Z165" s="477"/>
      <c r="AA165" s="477"/>
      <c r="AB165" s="89"/>
      <c r="AC165" s="90"/>
      <c r="AD165" s="479"/>
      <c r="AE165" s="480"/>
      <c r="AF165" s="480"/>
      <c r="AG165" s="481"/>
      <c r="AH165" s="482"/>
      <c r="AI165" s="479"/>
      <c r="AJ165" s="483"/>
      <c r="AK165" s="483"/>
    </row>
    <row r="166" spans="1:245" ht="30.75" customHeight="1" x14ac:dyDescent="0.25">
      <c r="A166" s="148"/>
      <c r="B166" s="375" t="str">
        <f>'M3C 2020-21 Lic LETTRE hypotez1'!C189</f>
        <v>Grammaire de la langue française 2</v>
      </c>
      <c r="C166" s="450">
        <f>'M3C 2020-21 Lic LETTRE hypotez1'!D189</f>
        <v>0</v>
      </c>
      <c r="D166" s="376" t="s">
        <v>118</v>
      </c>
      <c r="E166" s="376" t="s">
        <v>134</v>
      </c>
      <c r="F166" s="152"/>
      <c r="G166" s="153"/>
      <c r="H166" s="451" t="s">
        <v>80</v>
      </c>
      <c r="I166" s="451" t="s">
        <v>80</v>
      </c>
      <c r="J166" s="377" t="s">
        <v>197</v>
      </c>
      <c r="K166" s="156">
        <v>10</v>
      </c>
      <c r="L166" s="424">
        <v>25</v>
      </c>
      <c r="M166" s="156">
        <f t="shared" ref="M166" si="114">(K166/L166)*100</f>
        <v>40</v>
      </c>
      <c r="N166" s="378">
        <f>'M3C 2020-21 Lic LETTRE hypotez1'!N189</f>
        <v>0</v>
      </c>
      <c r="O166" s="379">
        <f>'M3C 2020-21 Lic LETTRE hypotez1'!O189</f>
        <v>24</v>
      </c>
      <c r="P166" s="159">
        <f>'M3C 2020-21 Lic LETTRE hypotez1'!P189</f>
        <v>0</v>
      </c>
      <c r="Q166" s="189">
        <f t="shared" si="111"/>
        <v>9.6000000000000014</v>
      </c>
      <c r="R166" s="265"/>
      <c r="S166" s="70"/>
      <c r="T166" s="70"/>
      <c r="U166" s="164"/>
      <c r="V166" s="212"/>
      <c r="W166" s="70">
        <v>1</v>
      </c>
      <c r="X166" s="160">
        <v>1</v>
      </c>
      <c r="Y166" s="70">
        <f>SUM(O166)</f>
        <v>24</v>
      </c>
      <c r="Z166" s="164">
        <f t="shared" si="113"/>
        <v>24</v>
      </c>
      <c r="AA166" s="164">
        <f>Z166*M166%</f>
        <v>9.6000000000000014</v>
      </c>
      <c r="AB166" s="70"/>
      <c r="AC166" s="160"/>
      <c r="AD166" s="427"/>
      <c r="AE166" s="167"/>
      <c r="AF166" s="167"/>
      <c r="AG166" s="168"/>
      <c r="AH166" s="428"/>
      <c r="AI166" s="427"/>
      <c r="AJ166" s="169"/>
      <c r="AK166" s="169"/>
    </row>
    <row r="167" spans="1:245" ht="30.75" customHeight="1" x14ac:dyDescent="0.25">
      <c r="A167" s="148"/>
      <c r="B167" s="508" t="str">
        <f>'M3C 2020-21 Lic LETTRE hypotez1'!C191</f>
        <v>Enseigner les sciences expérimentales à l'école primaire</v>
      </c>
      <c r="C167" s="509" t="str">
        <f>'M3C 2020-21 Lic LETTRE hypotez1'!D191</f>
        <v>LOL6H6F</v>
      </c>
      <c r="D167" s="510" t="s">
        <v>118</v>
      </c>
      <c r="E167" s="510" t="s">
        <v>128</v>
      </c>
      <c r="F167" s="511"/>
      <c r="G167" s="512"/>
      <c r="H167" s="513" t="s">
        <v>80</v>
      </c>
      <c r="I167" s="513" t="s">
        <v>80</v>
      </c>
      <c r="J167" s="514"/>
      <c r="K167" s="515">
        <v>10</v>
      </c>
      <c r="L167" s="515">
        <v>42</v>
      </c>
      <c r="M167" s="515">
        <f t="shared" si="110"/>
        <v>23.809523809523807</v>
      </c>
      <c r="N167" s="383">
        <f>'M3C 2020-21 Lic LETTRE hypotez1'!N191</f>
        <v>0</v>
      </c>
      <c r="O167" s="384">
        <f>'M3C 2020-21 Lic LETTRE hypotez1'!O191</f>
        <v>20</v>
      </c>
      <c r="P167" s="159">
        <f>'M3C 2020-21 Lic LETTRE hypotez1'!P191</f>
        <v>0</v>
      </c>
      <c r="Q167" s="189">
        <f t="shared" si="111"/>
        <v>4.761904761904761</v>
      </c>
      <c r="R167" s="265"/>
      <c r="S167" s="70"/>
      <c r="T167" s="70"/>
      <c r="U167" s="164"/>
      <c r="V167" s="212"/>
      <c r="W167" s="70">
        <v>1</v>
      </c>
      <c r="X167" s="160">
        <v>1</v>
      </c>
      <c r="Y167" s="70">
        <f>SUM(O167)</f>
        <v>20</v>
      </c>
      <c r="Z167" s="164">
        <f t="shared" si="113"/>
        <v>20</v>
      </c>
      <c r="AA167" s="164">
        <f>Z167*M167%</f>
        <v>4.761904761904761</v>
      </c>
      <c r="AB167" s="70"/>
      <c r="AC167" s="160"/>
      <c r="AD167" s="427"/>
      <c r="AE167" s="167"/>
      <c r="AF167" s="167"/>
      <c r="AG167" s="168"/>
      <c r="AH167" s="428"/>
      <c r="AI167" s="427"/>
      <c r="AJ167" s="169"/>
      <c r="AK167" s="169"/>
    </row>
    <row r="168" spans="1:245" ht="30.75" customHeight="1" x14ac:dyDescent="0.25">
      <c r="A168" s="148"/>
      <c r="B168" s="456" t="str">
        <f>'M3C 2020-21 Lic LETTRE hypotez1'!C190</f>
        <v>Expérience d'observation S6 Lettres</v>
      </c>
      <c r="C168" s="450" t="str">
        <f>'M3C 2020-21 Lic LETTRE hypotez1'!D190</f>
        <v>LOL6G61</v>
      </c>
      <c r="D168" s="376" t="s">
        <v>118</v>
      </c>
      <c r="E168" s="376"/>
      <c r="F168" s="152"/>
      <c r="G168" s="153"/>
      <c r="H168" s="451" t="s">
        <v>39</v>
      </c>
      <c r="I168" s="451" t="s">
        <v>39</v>
      </c>
      <c r="J168" s="377"/>
      <c r="K168" s="156">
        <v>10</v>
      </c>
      <c r="L168" s="156">
        <v>10</v>
      </c>
      <c r="M168" s="156">
        <f t="shared" si="110"/>
        <v>100</v>
      </c>
      <c r="N168" s="378">
        <f>'M3C 2020-21 Lic LETTRE hypotez1'!N190</f>
        <v>0</v>
      </c>
      <c r="O168" s="379">
        <f>'M3C 2020-21 Lic LETTRE hypotez1'!O190</f>
        <v>12</v>
      </c>
      <c r="P168" s="159">
        <f>'M3C 2020-21 Lic LETTRE hypotez1'!P190</f>
        <v>0</v>
      </c>
      <c r="Q168" s="189">
        <f t="shared" si="111"/>
        <v>0</v>
      </c>
      <c r="R168" s="265"/>
      <c r="S168" s="70"/>
      <c r="T168" s="70"/>
      <c r="U168" s="164"/>
      <c r="V168" s="212"/>
      <c r="W168" s="70"/>
      <c r="X168" s="160"/>
      <c r="Y168" s="70"/>
      <c r="Z168" s="164"/>
      <c r="AA168" s="164"/>
      <c r="AB168" s="70"/>
      <c r="AC168" s="160"/>
      <c r="AD168" s="427"/>
      <c r="AE168" s="167"/>
      <c r="AF168" s="167"/>
      <c r="AG168" s="168"/>
      <c r="AH168" s="428"/>
      <c r="AI168" s="427"/>
      <c r="AJ168" s="169"/>
      <c r="AK168" s="169"/>
    </row>
    <row r="169" spans="1:245" ht="30.75" customHeight="1" x14ac:dyDescent="0.25">
      <c r="A169" s="470"/>
      <c r="B169" s="471" t="str">
        <f>'M3C 2020-21 Lic LETTRE hypotez1'!C192</f>
        <v xml:space="preserve">Parcours  MEEF 2 - Enseignement des Lettres </v>
      </c>
      <c r="C169" s="506" t="str">
        <f>'M3C 2020-21 Lic LETTRE hypotez1'!D192</f>
        <v>LOL6GP3</v>
      </c>
      <c r="D169" s="507"/>
      <c r="E169" s="507"/>
      <c r="F169" s="134"/>
      <c r="G169" s="137"/>
      <c r="H169" s="472"/>
      <c r="I169" s="472"/>
      <c r="J169" s="473"/>
      <c r="K169" s="474"/>
      <c r="L169" s="474"/>
      <c r="M169" s="475"/>
      <c r="N169" s="180"/>
      <c r="O169" s="181"/>
      <c r="P169" s="138"/>
      <c r="Q169" s="516"/>
      <c r="R169" s="476"/>
      <c r="S169" s="89"/>
      <c r="T169" s="89"/>
      <c r="U169" s="477"/>
      <c r="V169" s="478"/>
      <c r="W169" s="89"/>
      <c r="X169" s="90"/>
      <c r="Y169" s="89"/>
      <c r="Z169" s="477"/>
      <c r="AA169" s="477"/>
      <c r="AB169" s="89"/>
      <c r="AC169" s="90"/>
      <c r="AD169" s="479"/>
      <c r="AE169" s="480"/>
      <c r="AF169" s="480"/>
      <c r="AG169" s="481"/>
      <c r="AH169" s="482"/>
      <c r="AI169" s="479"/>
      <c r="AJ169" s="483"/>
      <c r="AK169" s="483"/>
    </row>
    <row r="170" spans="1:245" ht="30.75" customHeight="1" x14ac:dyDescent="0.25">
      <c r="A170" s="148"/>
      <c r="B170" s="375" t="str">
        <f>'M3C 2020-21 Lic LETTRE hypotez1'!C194</f>
        <v>Grammaire de la langue française 2</v>
      </c>
      <c r="C170" s="450" t="str">
        <f>'M3C 2020-21 Lic LETTRE hypotez1'!D194</f>
        <v/>
      </c>
      <c r="D170" s="376" t="s">
        <v>118</v>
      </c>
      <c r="E170" s="376" t="s">
        <v>135</v>
      </c>
      <c r="F170" s="152"/>
      <c r="G170" s="153"/>
      <c r="H170" s="451" t="s">
        <v>80</v>
      </c>
      <c r="I170" s="451" t="s">
        <v>80</v>
      </c>
      <c r="J170" s="377" t="s">
        <v>197</v>
      </c>
      <c r="K170" s="424">
        <v>15</v>
      </c>
      <c r="L170" s="424">
        <v>25</v>
      </c>
      <c r="M170" s="156">
        <f t="shared" si="110"/>
        <v>60</v>
      </c>
      <c r="N170" s="378" t="str">
        <f>'M3C 2020-21 Lic LETTRE hypotez1'!N194</f>
        <v/>
      </c>
      <c r="O170" s="379">
        <f>'M3C 2020-21 Lic LETTRE hypotez1'!O194</f>
        <v>24</v>
      </c>
      <c r="P170" s="159" t="str">
        <f>'M3C 2020-21 Lic LETTRE hypotez1'!P194</f>
        <v/>
      </c>
      <c r="Q170" s="189">
        <f t="shared" si="111"/>
        <v>14.399999999999999</v>
      </c>
      <c r="R170" s="265">
        <v>1.5</v>
      </c>
      <c r="S170" s="70">
        <v>1</v>
      </c>
      <c r="T170" s="70">
        <f>SUM(N170)</f>
        <v>0</v>
      </c>
      <c r="U170" s="164">
        <f t="shared" si="112"/>
        <v>0</v>
      </c>
      <c r="V170" s="212">
        <f>U170*M170%</f>
        <v>0</v>
      </c>
      <c r="W170" s="70">
        <v>1</v>
      </c>
      <c r="X170" s="160">
        <v>1</v>
      </c>
      <c r="Y170" s="70">
        <f>SUM(O170)</f>
        <v>24</v>
      </c>
      <c r="Z170" s="164">
        <f t="shared" si="113"/>
        <v>24</v>
      </c>
      <c r="AA170" s="164">
        <f>Z170*M170%</f>
        <v>14.399999999999999</v>
      </c>
      <c r="AB170" s="70"/>
      <c r="AC170" s="160"/>
      <c r="AD170" s="427"/>
      <c r="AE170" s="167"/>
      <c r="AF170" s="167"/>
      <c r="AG170" s="168"/>
      <c r="AH170" s="428"/>
      <c r="AI170" s="427"/>
      <c r="AJ170" s="169"/>
      <c r="AK170" s="169"/>
    </row>
    <row r="171" spans="1:245" s="103" customFormat="1" ht="30.75" customHeight="1" x14ac:dyDescent="0.25">
      <c r="A171" s="282"/>
      <c r="B171" s="426" t="str">
        <f>'M3C 2020-21 Lic LETTRE hypotez1'!C196</f>
        <v>Histoire de la langue française / Ancien français 2</v>
      </c>
      <c r="C171" s="450">
        <f>'M3C 2020-21 Lic LETTRE hypotez1'!D196</f>
        <v>0</v>
      </c>
      <c r="D171" s="376" t="s">
        <v>118</v>
      </c>
      <c r="E171" s="410" t="s">
        <v>144</v>
      </c>
      <c r="F171" s="423"/>
      <c r="G171" s="153"/>
      <c r="H171" s="451" t="s">
        <v>80</v>
      </c>
      <c r="I171" s="451" t="s">
        <v>80</v>
      </c>
      <c r="J171" s="377" t="s">
        <v>197</v>
      </c>
      <c r="K171" s="424">
        <v>15</v>
      </c>
      <c r="L171" s="424">
        <v>25</v>
      </c>
      <c r="M171" s="156">
        <f t="shared" si="110"/>
        <v>60</v>
      </c>
      <c r="N171" s="378">
        <f>'M3C 2020-21 Lic LETTRE hypotez1'!N196</f>
        <v>12</v>
      </c>
      <c r="O171" s="379">
        <f>'M3C 2020-21 Lic LETTRE hypotez1'!O196</f>
        <v>18</v>
      </c>
      <c r="P171" s="159">
        <f>'M3C 2020-21 Lic LETTRE hypotez1'!P196</f>
        <v>0</v>
      </c>
      <c r="Q171" s="189">
        <f t="shared" si="111"/>
        <v>21.599999999999998</v>
      </c>
      <c r="R171" s="265">
        <v>1.5</v>
      </c>
      <c r="S171" s="70">
        <v>1</v>
      </c>
      <c r="T171" s="70">
        <f>SUM(N171)</f>
        <v>12</v>
      </c>
      <c r="U171" s="164">
        <f t="shared" si="112"/>
        <v>18</v>
      </c>
      <c r="V171" s="212">
        <f>U171*M171%</f>
        <v>10.799999999999999</v>
      </c>
      <c r="W171" s="70">
        <v>2</v>
      </c>
      <c r="X171" s="160">
        <v>1</v>
      </c>
      <c r="Y171" s="70">
        <f>SUM(O171)</f>
        <v>18</v>
      </c>
      <c r="Z171" s="164">
        <f t="shared" si="113"/>
        <v>18</v>
      </c>
      <c r="AA171" s="164">
        <f>Z171*M171%</f>
        <v>10.799999999999999</v>
      </c>
      <c r="AB171" s="70"/>
      <c r="AC171" s="160"/>
      <c r="AD171" s="427"/>
      <c r="AE171" s="427"/>
      <c r="AF171" s="427"/>
      <c r="AG171" s="427"/>
      <c r="AH171" s="428"/>
      <c r="AI171" s="427"/>
      <c r="AJ171" s="429"/>
      <c r="AK171" s="429"/>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102"/>
      <c r="EY171" s="102"/>
      <c r="EZ171" s="102"/>
      <c r="FA171" s="102"/>
      <c r="FB171" s="102"/>
      <c r="FC171" s="102"/>
      <c r="FD171" s="102"/>
      <c r="FE171" s="102"/>
      <c r="FF171" s="102"/>
      <c r="FG171" s="102"/>
      <c r="FH171" s="102"/>
      <c r="FI171" s="102"/>
      <c r="FJ171" s="102"/>
      <c r="FK171" s="102"/>
      <c r="FL171" s="102"/>
      <c r="FM171" s="102"/>
      <c r="FN171" s="102"/>
      <c r="FO171" s="102"/>
      <c r="FP171" s="102"/>
      <c r="FQ171" s="102"/>
      <c r="FR171" s="102"/>
      <c r="FS171" s="102"/>
      <c r="FT171" s="102"/>
      <c r="FU171" s="102"/>
      <c r="FV171" s="102"/>
      <c r="FW171" s="102"/>
      <c r="FX171" s="102"/>
      <c r="FY171" s="102"/>
      <c r="FZ171" s="102"/>
      <c r="GA171" s="102"/>
      <c r="GB171" s="102"/>
      <c r="GC171" s="102"/>
      <c r="GD171" s="102"/>
      <c r="GE171" s="102"/>
      <c r="GF171" s="102"/>
      <c r="GG171" s="102"/>
      <c r="GH171" s="102"/>
      <c r="GI171" s="102"/>
      <c r="GJ171" s="102"/>
      <c r="GK171" s="102"/>
      <c r="GL171" s="102"/>
      <c r="GM171" s="102"/>
      <c r="GN171" s="102"/>
      <c r="GO171" s="102"/>
      <c r="GP171" s="102"/>
      <c r="GQ171" s="102"/>
      <c r="GR171" s="102"/>
      <c r="GS171" s="102"/>
      <c r="GT171" s="102"/>
      <c r="GU171" s="102"/>
      <c r="GV171" s="102"/>
      <c r="GW171" s="102"/>
      <c r="GX171" s="102"/>
      <c r="GY171" s="102"/>
      <c r="GZ171" s="102"/>
      <c r="HA171" s="102"/>
      <c r="HB171" s="102"/>
      <c r="HC171" s="102"/>
      <c r="HD171" s="102"/>
      <c r="HE171" s="102"/>
      <c r="HF171" s="102"/>
      <c r="HG171" s="102"/>
      <c r="HH171" s="102"/>
      <c r="HI171" s="102"/>
      <c r="HJ171" s="102"/>
      <c r="HK171" s="102"/>
      <c r="HL171" s="102"/>
      <c r="HM171" s="102"/>
      <c r="HN171" s="102"/>
      <c r="HO171" s="102"/>
      <c r="HP171" s="102"/>
      <c r="HQ171" s="102"/>
      <c r="HR171" s="102"/>
      <c r="HS171" s="102"/>
      <c r="HT171" s="102"/>
      <c r="HU171" s="102"/>
      <c r="HV171" s="102"/>
      <c r="HW171" s="102"/>
      <c r="HX171" s="102"/>
      <c r="HY171" s="102"/>
      <c r="HZ171" s="102"/>
      <c r="IA171" s="102"/>
      <c r="IB171" s="102"/>
      <c r="IC171" s="102"/>
      <c r="ID171" s="102"/>
      <c r="IE171" s="102"/>
      <c r="IF171" s="102"/>
      <c r="IG171" s="102"/>
      <c r="IH171" s="102"/>
      <c r="II171" s="102"/>
      <c r="IJ171" s="102"/>
      <c r="IK171" s="102"/>
    </row>
    <row r="172" spans="1:245" ht="30.75" customHeight="1" x14ac:dyDescent="0.25">
      <c r="A172" s="148"/>
      <c r="B172" s="456" t="str">
        <f>'M3C 2020-21 Lic LETTRE hypotez1'!C195</f>
        <v>Expérience d'observation S6 Lettres</v>
      </c>
      <c r="C172" s="450" t="str">
        <f>'M3C 2020-21 Lic LETTRE hypotez1'!D195</f>
        <v>LOL6G61</v>
      </c>
      <c r="D172" s="376" t="s">
        <v>118</v>
      </c>
      <c r="E172" s="376"/>
      <c r="F172" s="152"/>
      <c r="G172" s="153"/>
      <c r="H172" s="451" t="s">
        <v>39</v>
      </c>
      <c r="I172" s="451" t="s">
        <v>39</v>
      </c>
      <c r="J172" s="377"/>
      <c r="K172" s="424">
        <v>15</v>
      </c>
      <c r="L172" s="424">
        <v>15</v>
      </c>
      <c r="M172" s="156">
        <f t="shared" si="110"/>
        <v>100</v>
      </c>
      <c r="N172" s="378" t="str">
        <f>'M3C 2020-21 Lic LETTRE hypotez1'!N195</f>
        <v/>
      </c>
      <c r="O172" s="379">
        <f>'M3C 2020-21 Lic LETTRE hypotez1'!O195</f>
        <v>12</v>
      </c>
      <c r="P172" s="159" t="str">
        <f>'M3C 2020-21 Lic LETTRE hypotez1'!P195</f>
        <v/>
      </c>
      <c r="Q172" s="189">
        <f t="shared" si="111"/>
        <v>0</v>
      </c>
      <c r="R172" s="265"/>
      <c r="S172" s="70"/>
      <c r="T172" s="70"/>
      <c r="U172" s="164"/>
      <c r="V172" s="212"/>
      <c r="W172" s="70"/>
      <c r="X172" s="160"/>
      <c r="Y172" s="70"/>
      <c r="Z172" s="164"/>
      <c r="AA172" s="164"/>
      <c r="AB172" s="70"/>
      <c r="AC172" s="160"/>
      <c r="AD172" s="427"/>
      <c r="AE172" s="167"/>
      <c r="AF172" s="167"/>
      <c r="AG172" s="168"/>
      <c r="AH172" s="428"/>
      <c r="AI172" s="427"/>
      <c r="AJ172" s="169"/>
      <c r="AK172" s="169"/>
    </row>
    <row r="173" spans="1:245" ht="30.75" customHeight="1" x14ac:dyDescent="0.25">
      <c r="A173" s="470"/>
      <c r="B173" s="471" t="str">
        <f>'M3C 2020-21 Lic LETTRE hypotez1'!C197</f>
        <v>Parcours Métiers des lettres et de la culture</v>
      </c>
      <c r="C173" s="506" t="str">
        <f>'M3C 2020-21 Lic LETTRE hypotez1'!D197</f>
        <v>LOL6GP4</v>
      </c>
      <c r="D173" s="507"/>
      <c r="E173" s="507"/>
      <c r="F173" s="134"/>
      <c r="G173" s="137"/>
      <c r="H173" s="472"/>
      <c r="I173" s="472"/>
      <c r="J173" s="473"/>
      <c r="K173" s="474"/>
      <c r="L173" s="474"/>
      <c r="M173" s="475"/>
      <c r="N173" s="180"/>
      <c r="O173" s="181"/>
      <c r="P173" s="138"/>
      <c r="Q173" s="516"/>
      <c r="R173" s="476"/>
      <c r="S173" s="89"/>
      <c r="T173" s="89"/>
      <c r="U173" s="477"/>
      <c r="V173" s="478"/>
      <c r="W173" s="89"/>
      <c r="X173" s="90"/>
      <c r="Y173" s="89"/>
      <c r="Z173" s="477"/>
      <c r="AA173" s="477"/>
      <c r="AB173" s="89"/>
      <c r="AC173" s="90"/>
      <c r="AD173" s="479"/>
      <c r="AE173" s="480"/>
      <c r="AF173" s="480"/>
      <c r="AG173" s="481"/>
      <c r="AH173" s="482"/>
      <c r="AI173" s="479"/>
      <c r="AJ173" s="483"/>
      <c r="AK173" s="483"/>
    </row>
    <row r="174" spans="1:245" s="103" customFormat="1" ht="30.75" customHeight="1" x14ac:dyDescent="0.25">
      <c r="A174" s="282"/>
      <c r="B174" s="426" t="str">
        <f>'M3C 2020-21 Lic LETTRE hypotez1'!C199</f>
        <v>La presse, des Lumières à l’âge contemporain</v>
      </c>
      <c r="C174" s="450" t="str">
        <f>'M3C 2020-21 Lic LETTRE hypotez1'!D199</f>
        <v>LOL6E5C
LOL6G9E</v>
      </c>
      <c r="D174" s="376" t="s">
        <v>118</v>
      </c>
      <c r="E174" s="376" t="s">
        <v>126</v>
      </c>
      <c r="F174" s="423"/>
      <c r="G174" s="153"/>
      <c r="H174" s="451" t="s">
        <v>80</v>
      </c>
      <c r="I174" s="451" t="s">
        <v>80</v>
      </c>
      <c r="J174" s="377"/>
      <c r="K174" s="424">
        <v>10</v>
      </c>
      <c r="L174" s="424">
        <v>46</v>
      </c>
      <c r="M174" s="156">
        <f t="shared" si="110"/>
        <v>21.739130434782609</v>
      </c>
      <c r="N174" s="378">
        <f>'M3C 2020-21 Lic LETTRE hypotez1'!N199</f>
        <v>0</v>
      </c>
      <c r="O174" s="379">
        <f>'M3C 2020-21 Lic LETTRE hypotez1'!O199</f>
        <v>24</v>
      </c>
      <c r="P174" s="159">
        <f>'M3C 2020-21 Lic LETTRE hypotez1'!P199</f>
        <v>0</v>
      </c>
      <c r="Q174" s="189"/>
      <c r="R174" s="265"/>
      <c r="S174" s="70"/>
      <c r="T174" s="70"/>
      <c r="U174" s="268"/>
      <c r="V174" s="268"/>
      <c r="W174" s="70"/>
      <c r="X174" s="160"/>
      <c r="Y174" s="70"/>
      <c r="Z174" s="268"/>
      <c r="AA174" s="268"/>
      <c r="AB174" s="70"/>
      <c r="AC174" s="160"/>
      <c r="AD174" s="427"/>
      <c r="AE174" s="427"/>
      <c r="AF174" s="427"/>
      <c r="AG174" s="427"/>
      <c r="AH174" s="428"/>
      <c r="AI174" s="427"/>
      <c r="AJ174" s="429"/>
      <c r="AK174" s="429"/>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102"/>
      <c r="EY174" s="102"/>
      <c r="EZ174" s="102"/>
      <c r="FA174" s="102"/>
      <c r="FB174" s="102"/>
      <c r="FC174" s="102"/>
      <c r="FD174" s="102"/>
      <c r="FE174" s="102"/>
      <c r="FF174" s="102"/>
      <c r="FG174" s="102"/>
      <c r="FH174" s="102"/>
      <c r="FI174" s="102"/>
      <c r="FJ174" s="102"/>
      <c r="FK174" s="102"/>
      <c r="FL174" s="102"/>
      <c r="FM174" s="102"/>
      <c r="FN174" s="102"/>
      <c r="FO174" s="102"/>
      <c r="FP174" s="102"/>
      <c r="FQ174" s="102"/>
      <c r="FR174" s="102"/>
      <c r="FS174" s="102"/>
      <c r="FT174" s="102"/>
      <c r="FU174" s="102"/>
      <c r="FV174" s="102"/>
      <c r="FW174" s="102"/>
      <c r="FX174" s="102"/>
      <c r="FY174" s="102"/>
      <c r="FZ174" s="102"/>
      <c r="GA174" s="102"/>
      <c r="GB174" s="102"/>
      <c r="GC174" s="102"/>
      <c r="GD174" s="102"/>
      <c r="GE174" s="102"/>
      <c r="GF174" s="102"/>
      <c r="GG174" s="102"/>
      <c r="GH174" s="102"/>
      <c r="GI174" s="102"/>
      <c r="GJ174" s="102"/>
      <c r="GK174" s="102"/>
      <c r="GL174" s="102"/>
      <c r="GM174" s="102"/>
      <c r="GN174" s="102"/>
      <c r="GO174" s="102"/>
      <c r="GP174" s="102"/>
      <c r="GQ174" s="102"/>
      <c r="GR174" s="102"/>
      <c r="GS174" s="102"/>
      <c r="GT174" s="102"/>
      <c r="GU174" s="102"/>
      <c r="GV174" s="102"/>
      <c r="GW174" s="102"/>
      <c r="GX174" s="102"/>
      <c r="GY174" s="102"/>
      <c r="GZ174" s="102"/>
      <c r="HA174" s="102"/>
      <c r="HB174" s="102"/>
      <c r="HC174" s="102"/>
      <c r="HD174" s="102"/>
      <c r="HE174" s="102"/>
      <c r="HF174" s="102"/>
      <c r="HG174" s="102"/>
      <c r="HH174" s="102"/>
      <c r="HI174" s="102"/>
      <c r="HJ174" s="102"/>
      <c r="HK174" s="102"/>
      <c r="HL174" s="102"/>
      <c r="HM174" s="102"/>
      <c r="HN174" s="102"/>
      <c r="HO174" s="102"/>
      <c r="HP174" s="102"/>
      <c r="HQ174" s="102"/>
      <c r="HR174" s="102"/>
      <c r="HS174" s="102"/>
      <c r="HT174" s="102"/>
      <c r="HU174" s="102"/>
      <c r="HV174" s="102"/>
      <c r="HW174" s="102"/>
      <c r="HX174" s="102"/>
      <c r="HY174" s="102"/>
      <c r="HZ174" s="102"/>
      <c r="IA174" s="102"/>
      <c r="IB174" s="102"/>
      <c r="IC174" s="102"/>
      <c r="ID174" s="102"/>
      <c r="IE174" s="102"/>
      <c r="IF174" s="102"/>
      <c r="IG174" s="102"/>
      <c r="IH174" s="102"/>
      <c r="II174" s="102"/>
      <c r="IJ174" s="102"/>
      <c r="IK174" s="102"/>
    </row>
    <row r="175" spans="1:245" ht="30.75" customHeight="1" x14ac:dyDescent="0.25">
      <c r="A175" s="281"/>
      <c r="B175" s="508" t="str">
        <f>'M3C 2020-21 Lic LETTRE hypotez1'!C200</f>
        <v>Communication interculturelle</v>
      </c>
      <c r="C175" s="450">
        <f>'M3C 2020-21 Lic LETTRE hypotez1'!D200</f>
        <v>0</v>
      </c>
      <c r="D175" s="510" t="s">
        <v>118</v>
      </c>
      <c r="E175" s="510" t="s">
        <v>133</v>
      </c>
      <c r="F175" s="511"/>
      <c r="G175" s="512"/>
      <c r="H175" s="513" t="s">
        <v>80</v>
      </c>
      <c r="I175" s="513" t="s">
        <v>143</v>
      </c>
      <c r="J175" s="514"/>
      <c r="K175" s="517">
        <v>10</v>
      </c>
      <c r="L175" s="517">
        <v>40</v>
      </c>
      <c r="M175" s="515">
        <f t="shared" si="110"/>
        <v>25</v>
      </c>
      <c r="N175" s="383" t="str">
        <f>'M3C 2020-21 Lic LETTRE hypotez1'!N200</f>
        <v/>
      </c>
      <c r="O175" s="384">
        <f>'M3C 2020-21 Lic LETTRE hypotez1'!O200</f>
        <v>24</v>
      </c>
      <c r="P175" s="159" t="str">
        <f>'M3C 2020-21 Lic LETTRE hypotez1'!P200</f>
        <v/>
      </c>
      <c r="Q175" s="189">
        <f t="shared" si="111"/>
        <v>6</v>
      </c>
      <c r="R175" s="265">
        <v>1.5</v>
      </c>
      <c r="S175" s="70">
        <v>1</v>
      </c>
      <c r="T175" s="70">
        <f>SUM(N175)</f>
        <v>0</v>
      </c>
      <c r="U175" s="164">
        <f t="shared" ref="U175" si="115">T175*R175</f>
        <v>0</v>
      </c>
      <c r="V175" s="212">
        <f>U175*M175%</f>
        <v>0</v>
      </c>
      <c r="W175" s="70">
        <v>1</v>
      </c>
      <c r="X175" s="160">
        <v>1</v>
      </c>
      <c r="Y175" s="70">
        <f>SUM(O175)</f>
        <v>24</v>
      </c>
      <c r="Z175" s="164">
        <f t="shared" ref="Z175" si="116">X175*Y175</f>
        <v>24</v>
      </c>
      <c r="AA175" s="164">
        <f>Z175*M175%</f>
        <v>6</v>
      </c>
      <c r="AB175" s="70"/>
      <c r="AC175" s="160"/>
      <c r="AD175" s="427"/>
      <c r="AE175" s="167"/>
      <c r="AF175" s="167"/>
      <c r="AG175" s="168"/>
      <c r="AH175" s="428"/>
      <c r="AI175" s="427"/>
      <c r="AJ175" s="169"/>
      <c r="AK175" s="169"/>
    </row>
    <row r="176" spans="1:245" ht="30.75" customHeight="1" x14ac:dyDescent="0.25">
      <c r="A176" s="281"/>
      <c r="B176" s="456" t="str">
        <f>'M3C 2020-21 Lic LETTRE hypotez1'!C201</f>
        <v>Expérience d'observation S6 Lettres</v>
      </c>
      <c r="C176" s="450" t="str">
        <f>'M3C 2020-21 Lic LETTRE hypotez1'!D201</f>
        <v>LLA6G6B
LOL6G61</v>
      </c>
      <c r="D176" s="376" t="s">
        <v>118</v>
      </c>
      <c r="E176" s="518"/>
      <c r="F176" s="519"/>
      <c r="G176" s="520"/>
      <c r="H176" s="521" t="s">
        <v>39</v>
      </c>
      <c r="I176" s="521" t="s">
        <v>39</v>
      </c>
      <c r="J176" s="522"/>
      <c r="K176" s="523">
        <v>10</v>
      </c>
      <c r="L176" s="523">
        <v>10</v>
      </c>
      <c r="M176" s="524">
        <f t="shared" si="110"/>
        <v>100</v>
      </c>
      <c r="N176" s="117" t="str">
        <f>'M3C 2020-21 Lic LETTRE hypotez1'!N201</f>
        <v/>
      </c>
      <c r="O176" s="117">
        <f>'M3C 2020-21 Lic LETTRE hypotez1'!O201</f>
        <v>12</v>
      </c>
      <c r="P176" s="159" t="str">
        <f>'M3C 2020-21 Lic LETTRE hypotez1'!P201</f>
        <v/>
      </c>
      <c r="Q176" s="525"/>
      <c r="R176" s="526"/>
      <c r="S176" s="527"/>
      <c r="T176" s="527"/>
      <c r="U176" s="528"/>
      <c r="V176" s="529"/>
      <c r="W176" s="527"/>
      <c r="X176" s="525"/>
      <c r="Y176" s="527"/>
      <c r="Z176" s="528"/>
      <c r="AA176" s="528"/>
      <c r="AB176" s="527"/>
      <c r="AC176" s="525"/>
      <c r="AD176" s="530"/>
      <c r="AE176" s="531"/>
      <c r="AF176" s="531"/>
      <c r="AG176" s="532"/>
      <c r="AH176" s="533"/>
      <c r="AI176" s="530"/>
      <c r="AJ176" s="534"/>
      <c r="AK176" s="534"/>
    </row>
    <row r="177" spans="1:37" ht="30.75" customHeight="1" x14ac:dyDescent="0.25">
      <c r="A177" s="535"/>
      <c r="B177" s="536"/>
      <c r="C177" s="537"/>
      <c r="D177" s="376"/>
      <c r="E177" s="538"/>
      <c r="F177" s="539"/>
      <c r="G177" s="539"/>
      <c r="H177" s="539"/>
      <c r="I177" s="540" t="s">
        <v>22</v>
      </c>
      <c r="J177" s="541"/>
      <c r="K177" s="542"/>
      <c r="L177" s="542"/>
      <c r="M177" s="539"/>
      <c r="N177" s="539">
        <f>SUM(N154:N176)</f>
        <v>66</v>
      </c>
      <c r="O177" s="539">
        <f>SUM(O154:O176)</f>
        <v>350</v>
      </c>
      <c r="P177" s="539">
        <f>SUM(P160:P176)</f>
        <v>0</v>
      </c>
      <c r="Q177" s="543">
        <f>SUM(Q154:Q176)</f>
        <v>281.36190476190478</v>
      </c>
      <c r="R177" s="544"/>
      <c r="S177" s="545"/>
      <c r="T177" s="545"/>
      <c r="U177" s="545"/>
      <c r="V177" s="545"/>
      <c r="W177" s="545"/>
      <c r="X177" s="545"/>
      <c r="Y177" s="545"/>
      <c r="Z177" s="545"/>
      <c r="AA177" s="545"/>
      <c r="AB177" s="545"/>
      <c r="AC177" s="545"/>
      <c r="AD177" s="546"/>
      <c r="AE177" s="546"/>
      <c r="AF177" s="546"/>
      <c r="AG177" s="546"/>
      <c r="AH177" s="546"/>
      <c r="AI177" s="546"/>
      <c r="AJ177" s="546"/>
      <c r="AK177" s="546"/>
    </row>
    <row r="178" spans="1:37" ht="39.75" customHeight="1" x14ac:dyDescent="0.25">
      <c r="A178" s="547"/>
      <c r="B178" s="1442" t="s">
        <v>204</v>
      </c>
      <c r="C178" s="1443"/>
      <c r="D178" s="1443"/>
      <c r="E178" s="1444"/>
      <c r="F178" s="1444"/>
      <c r="G178" s="1444"/>
      <c r="H178" s="1444"/>
      <c r="I178" s="1444"/>
      <c r="J178" s="1444"/>
      <c r="K178" s="1448" t="s">
        <v>205</v>
      </c>
      <c r="L178" s="1449"/>
      <c r="M178" s="548" t="s">
        <v>206</v>
      </c>
      <c r="N178" s="549" t="s">
        <v>207</v>
      </c>
      <c r="O178" s="550"/>
      <c r="P178" s="551"/>
      <c r="Q178" s="551"/>
      <c r="R178" s="552"/>
      <c r="S178" s="553"/>
      <c r="T178" s="553"/>
      <c r="U178" s="553"/>
      <c r="V178" s="553"/>
      <c r="W178" s="553"/>
      <c r="X178" s="553"/>
      <c r="Y178" s="553"/>
      <c r="Z178" s="553"/>
      <c r="AA178" s="553"/>
      <c r="AB178" s="553"/>
      <c r="AC178" s="553"/>
      <c r="AD178" s="554"/>
      <c r="AE178" s="554"/>
      <c r="AF178" s="554"/>
      <c r="AG178" s="554"/>
      <c r="AH178" s="554"/>
      <c r="AI178" s="554"/>
      <c r="AJ178" s="554"/>
      <c r="AK178" s="554"/>
    </row>
    <row r="179" spans="1:37" ht="30.75" customHeight="1" x14ac:dyDescent="0.3">
      <c r="A179" s="555"/>
      <c r="B179" s="1445"/>
      <c r="C179" s="1444"/>
      <c r="D179" s="1444"/>
      <c r="E179" s="1444"/>
      <c r="F179" s="1444"/>
      <c r="G179" s="1444"/>
      <c r="H179" s="1444"/>
      <c r="I179" s="1444"/>
      <c r="J179" s="1444"/>
      <c r="K179" s="1450" t="s">
        <v>208</v>
      </c>
      <c r="L179" s="1451"/>
      <c r="M179" s="556" t="e">
        <f>Q104+Q124</f>
        <v>#REF!</v>
      </c>
      <c r="N179" s="549" t="s">
        <v>207</v>
      </c>
      <c r="O179" s="556" t="e">
        <f>M179/40</f>
        <v>#REF!</v>
      </c>
      <c r="P179" s="551"/>
      <c r="Q179" s="551"/>
      <c r="R179" s="552"/>
      <c r="S179" s="553"/>
      <c r="T179" s="553"/>
      <c r="U179" s="553"/>
      <c r="V179" s="553"/>
      <c r="W179" s="553"/>
      <c r="X179" s="553"/>
      <c r="Y179" s="553"/>
      <c r="Z179" s="553"/>
      <c r="AA179" s="553"/>
      <c r="AB179" s="553"/>
      <c r="AC179" s="553"/>
      <c r="AD179" s="554"/>
      <c r="AE179" s="554"/>
      <c r="AF179" s="554"/>
      <c r="AG179" s="554"/>
      <c r="AH179" s="554"/>
      <c r="AI179" s="554"/>
      <c r="AJ179" s="554"/>
      <c r="AK179" s="554"/>
    </row>
    <row r="180" spans="1:37" ht="30.75" customHeight="1" x14ac:dyDescent="0.3">
      <c r="A180" s="557"/>
      <c r="B180" s="1446"/>
      <c r="C180" s="1447"/>
      <c r="D180" s="1447"/>
      <c r="E180" s="1447"/>
      <c r="F180" s="1447"/>
      <c r="G180" s="1447"/>
      <c r="H180" s="1447"/>
      <c r="I180" s="1447"/>
      <c r="J180" s="1447"/>
      <c r="K180" s="1450" t="s">
        <v>209</v>
      </c>
      <c r="L180" s="1451"/>
      <c r="M180" s="556">
        <f>Q177+Q151</f>
        <v>576.77736986225023</v>
      </c>
      <c r="N180" s="549" t="s">
        <v>207</v>
      </c>
      <c r="O180" s="556">
        <f>M180/35</f>
        <v>16.479353424635722</v>
      </c>
      <c r="P180" s="558"/>
      <c r="Q180" s="558"/>
      <c r="R180" s="552"/>
      <c r="S180" s="553"/>
      <c r="T180" s="553"/>
      <c r="U180" s="553"/>
      <c r="V180" s="553"/>
      <c r="W180" s="553"/>
      <c r="X180" s="553"/>
      <c r="Y180" s="553"/>
      <c r="Z180" s="553"/>
      <c r="AA180" s="553"/>
      <c r="AB180" s="553"/>
      <c r="AC180" s="553"/>
      <c r="AD180" s="554"/>
      <c r="AE180" s="554"/>
      <c r="AF180" s="554"/>
      <c r="AG180" s="554"/>
      <c r="AH180" s="554"/>
      <c r="AI180" s="554"/>
      <c r="AJ180" s="554"/>
      <c r="AK180" s="554"/>
    </row>
  </sheetData>
  <mergeCells count="44">
    <mergeCell ref="A1:A3"/>
    <mergeCell ref="B1:B3"/>
    <mergeCell ref="C1:C3"/>
    <mergeCell ref="D1:D3"/>
    <mergeCell ref="E1:E3"/>
    <mergeCell ref="R1:V1"/>
    <mergeCell ref="W1:AA1"/>
    <mergeCell ref="AB1:AF1"/>
    <mergeCell ref="AG1:AK1"/>
    <mergeCell ref="N2:N3"/>
    <mergeCell ref="O2:O3"/>
    <mergeCell ref="P2:P3"/>
    <mergeCell ref="Q2:Q3"/>
    <mergeCell ref="R2:R3"/>
    <mergeCell ref="N1:P1"/>
    <mergeCell ref="AE2:AE3"/>
    <mergeCell ref="AF2:AF3"/>
    <mergeCell ref="AG2:AG3"/>
    <mergeCell ref="AH2:AH3"/>
    <mergeCell ref="Y2:Y3"/>
    <mergeCell ref="Z2:Z3"/>
    <mergeCell ref="AC2:AC3"/>
    <mergeCell ref="AD2:AD3"/>
    <mergeCell ref="S2:S3"/>
    <mergeCell ref="T2:T3"/>
    <mergeCell ref="U2:U3"/>
    <mergeCell ref="V2:V3"/>
    <mergeCell ref="W2:W3"/>
    <mergeCell ref="AK2:AK3"/>
    <mergeCell ref="B178:J180"/>
    <mergeCell ref="K178:L178"/>
    <mergeCell ref="K179:L179"/>
    <mergeCell ref="K180:L180"/>
    <mergeCell ref="AI2:AI3"/>
    <mergeCell ref="AJ2:AJ3"/>
    <mergeCell ref="X2:X3"/>
    <mergeCell ref="G1:G3"/>
    <mergeCell ref="H1:H3"/>
    <mergeCell ref="I1:I3"/>
    <mergeCell ref="J1:J3"/>
    <mergeCell ref="K1:K3"/>
    <mergeCell ref="F1:F3"/>
    <mergeCell ref="AA2:AA3"/>
    <mergeCell ref="AB2:AB3"/>
  </mergeCells>
  <dataValidations count="3">
    <dataValidation type="list" allowBlank="1" showInputMessage="1" showErrorMessage="1" sqref="D49:D59 D74:D84 D6:D16 D36:D44 D62:D71 D19:D33">
      <formula1>type_UE</formula1>
    </dataValidation>
    <dataValidation type="list" allowBlank="1" showInputMessage="1" showErrorMessage="1" sqref="D88:D103 D107:D121 D127:D131 D135 E140:E142 E144:E146 E148:E150 D154:D177">
      <formula1>Type_UE_licence_2_3</formula1>
    </dataValidation>
    <dataValidation type="list" allowBlank="1" showInputMessage="1" showErrorMessage="1" sqref="J88:J102 J107:J123 J127:J150 J154:J176">
      <formula1>sections_CNU</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B2" sqref="B2:B7"/>
    </sheetView>
  </sheetViews>
  <sheetFormatPr baseColWidth="10" defaultRowHeight="15" x14ac:dyDescent="0.25"/>
  <cols>
    <col min="2" max="2" width="16.85546875" customWidth="1"/>
  </cols>
  <sheetData>
    <row r="1" spans="1:3" x14ac:dyDescent="0.25">
      <c r="A1" t="s">
        <v>154</v>
      </c>
      <c r="B1" t="s">
        <v>169</v>
      </c>
      <c r="C1" t="s">
        <v>170</v>
      </c>
    </row>
    <row r="2" spans="1:3" x14ac:dyDescent="0.25">
      <c r="A2" t="s">
        <v>171</v>
      </c>
      <c r="B2" t="s">
        <v>172</v>
      </c>
      <c r="C2" t="s">
        <v>173</v>
      </c>
    </row>
    <row r="3" spans="1:3" x14ac:dyDescent="0.25">
      <c r="A3" t="s">
        <v>174</v>
      </c>
      <c r="B3" t="s">
        <v>175</v>
      </c>
    </row>
    <row r="4" spans="1:3" x14ac:dyDescent="0.25">
      <c r="A4" t="s">
        <v>176</v>
      </c>
      <c r="B4" t="s">
        <v>177</v>
      </c>
    </row>
    <row r="5" spans="1:3" x14ac:dyDescent="0.25">
      <c r="B5" t="s">
        <v>178</v>
      </c>
    </row>
    <row r="6" spans="1:3" x14ac:dyDescent="0.25">
      <c r="B6" t="s">
        <v>179</v>
      </c>
    </row>
    <row r="7" spans="1:3" x14ac:dyDescent="0.25">
      <c r="B7" t="s">
        <v>180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B24968EFC6EF4AB289C484678AA922" ma:contentTypeVersion="2" ma:contentTypeDescription="Crée un document." ma:contentTypeScope="" ma:versionID="b0bb2c05f4d1ac9782a6463d68370475">
  <xsd:schema xmlns:xsd="http://www.w3.org/2001/XMLSchema" xmlns:xs="http://www.w3.org/2001/XMLSchema" xmlns:p="http://schemas.microsoft.com/office/2006/metadata/properties" xmlns:ns2="2334f2aa-3fc8-42a3-8962-b3894c390d60" targetNamespace="http://schemas.microsoft.com/office/2006/metadata/properties" ma:root="true" ma:fieldsID="a46879720f890f30120ffadc60b6c807" ns2:_="">
    <xsd:import namespace="2334f2aa-3fc8-42a3-8962-b3894c390d6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34f2aa-3fc8-42a3-8962-b3894c390d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C290B7-23C0-4BF9-86D9-D5AA5569221C}"/>
</file>

<file path=customXml/itemProps2.xml><?xml version="1.0" encoding="utf-8"?>
<ds:datastoreItem xmlns:ds="http://schemas.openxmlformats.org/officeDocument/2006/customXml" ds:itemID="{FC5C93D9-2344-4DFD-9BC6-CA5602E5350C}"/>
</file>

<file path=customXml/itemProps3.xml><?xml version="1.0" encoding="utf-8"?>
<ds:datastoreItem xmlns:ds="http://schemas.openxmlformats.org/officeDocument/2006/customXml" ds:itemID="{E4C60A02-AFC8-4F65-99B2-A32D57E2F9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6</vt:i4>
      </vt:variant>
    </vt:vector>
  </HeadingPairs>
  <TitlesOfParts>
    <vt:vector size="11" baseType="lpstr">
      <vt:lpstr>Rappel régle.-dates conseils</vt:lpstr>
      <vt:lpstr>M3C 2020-21 Lic LETTRE hypotez1</vt:lpstr>
      <vt:lpstr>M3C 2020-21 Lic LETTRE hypotez2</vt:lpstr>
      <vt:lpstr>Coût après MCC</vt:lpstr>
      <vt:lpstr>Liste de valeurs</vt:lpstr>
      <vt:lpstr>'M3C 2020-21 Lic LETTRE hypotez1'!Impression_des_titres</vt:lpstr>
      <vt:lpstr>'M3C 2020-21 Lic LETTRE hypotez2'!Impression_des_titres</vt:lpstr>
      <vt:lpstr>moda</vt:lpstr>
      <vt:lpstr>natu</vt:lpstr>
      <vt:lpstr>'M3C 2020-21 Lic LETTRE hypotez1'!Zone_d_impression</vt:lpstr>
      <vt:lpstr>'M3C 2020-21 Lic LETTRE hypotez2'!Zone_d_impression</vt:lpstr>
    </vt:vector>
  </TitlesOfParts>
  <Company>Université d'Orléans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vaufrere</dc:creator>
  <cp:lastModifiedBy>p6524</cp:lastModifiedBy>
  <cp:lastPrinted>2020-09-16T10:03:44Z</cp:lastPrinted>
  <dcterms:created xsi:type="dcterms:W3CDTF">2017-06-21T08:08:47Z</dcterms:created>
  <dcterms:modified xsi:type="dcterms:W3CDTF">2020-09-16T10:05:00Z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0x01010071B24968EFC6EF4AB289C484678AA922</vt:lpwstr>
  </property>
</Properties>
</file>